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tandok\Desktop\20145 15 Adjustment Budget &amp; 2015 16 Draft Budget\Adjustment Budget 14 15\"/>
    </mc:Choice>
  </mc:AlternateContent>
  <bookViews>
    <workbookView xWindow="240" yWindow="75" windowWidth="21075" windowHeight="10545"/>
  </bookViews>
  <sheets>
    <sheet name="Per Item Listing" sheetId="48" r:id="rId1"/>
    <sheet name="Summary" sheetId="55" r:id="rId2"/>
    <sheet name="Overtime" sheetId="56" r:id="rId3"/>
    <sheet name="Consultants" sheetId="57" r:id="rId4"/>
    <sheet name="Machine Hire" sheetId="58" r:id="rId5"/>
    <sheet name="General Expenses" sheetId="59" r:id="rId6"/>
    <sheet name="R &amp; M" sheetId="61" r:id="rId7"/>
  </sheets>
  <calcPr calcId="152511"/>
</workbook>
</file>

<file path=xl/calcChain.xml><?xml version="1.0" encoding="utf-8"?>
<calcChain xmlns="http://schemas.openxmlformats.org/spreadsheetml/2006/main">
  <c r="V1196" i="59" l="1"/>
  <c r="V1197" i="59"/>
  <c r="V157" i="59"/>
  <c r="V762" i="59"/>
  <c r="V61" i="59"/>
  <c r="V72" i="59"/>
  <c r="V57" i="59"/>
  <c r="V103" i="59"/>
  <c r="V770" i="59"/>
  <c r="V771" i="59"/>
  <c r="V75" i="59"/>
  <c r="V244" i="59"/>
  <c r="V1222" i="59"/>
  <c r="V677" i="59"/>
  <c r="V815" i="59"/>
  <c r="V1228" i="59"/>
  <c r="V825" i="59"/>
  <c r="V826" i="59"/>
  <c r="V572" i="59"/>
  <c r="V428" i="59"/>
  <c r="V840" i="59"/>
  <c r="V849" i="59"/>
  <c r="V1242" i="59"/>
  <c r="V481" i="59"/>
  <c r="V868" i="59"/>
  <c r="V149" i="59"/>
  <c r="V371" i="59"/>
  <c r="V178" i="59"/>
  <c r="V495" i="59"/>
  <c r="V420" i="59"/>
  <c r="V514" i="59"/>
  <c r="V377" i="59"/>
  <c r="V718" i="59"/>
  <c r="V645" i="59"/>
  <c r="V881" i="59"/>
  <c r="V123" i="59"/>
  <c r="V448" i="59"/>
  <c r="V646" i="59"/>
  <c r="V720" i="59"/>
  <c r="V691" i="59"/>
  <c r="V350" i="59"/>
  <c r="V886" i="59"/>
  <c r="V894" i="59"/>
  <c r="V902" i="59"/>
  <c r="V1255" i="59"/>
  <c r="V911" i="59"/>
  <c r="V919" i="59"/>
  <c r="V927" i="59"/>
  <c r="V935" i="59"/>
  <c r="V943" i="59"/>
  <c r="V951" i="59"/>
  <c r="V958" i="59"/>
  <c r="V959" i="59"/>
  <c r="V332" i="59"/>
  <c r="V961" i="59"/>
  <c r="V1261" i="59"/>
  <c r="V1268" i="59"/>
  <c r="V964" i="59"/>
  <c r="V965" i="59"/>
  <c r="V973" i="59"/>
  <c r="V554" i="59"/>
  <c r="V482" i="59"/>
  <c r="V547" i="59"/>
  <c r="V592" i="59"/>
  <c r="V654" i="59"/>
  <c r="V453" i="59"/>
  <c r="V457" i="59"/>
  <c r="V657" i="59"/>
  <c r="V979" i="59"/>
  <c r="V985" i="59"/>
  <c r="V986" i="59"/>
  <c r="V994" i="59"/>
  <c r="V568" i="59"/>
  <c r="V36" i="59"/>
  <c r="V216" i="59"/>
  <c r="V1001" i="59"/>
  <c r="V1002" i="59"/>
  <c r="V1004" i="59"/>
  <c r="V1009" i="59"/>
  <c r="V1010" i="59"/>
  <c r="V417" i="59"/>
  <c r="V1016" i="59"/>
  <c r="V740" i="59"/>
  <c r="V463" i="59"/>
  <c r="V1021" i="59"/>
  <c r="V175" i="59"/>
  <c r="V1027" i="59"/>
  <c r="V608" i="59"/>
  <c r="V1032" i="59"/>
  <c r="V1036" i="59"/>
  <c r="V1043" i="59"/>
  <c r="V1044" i="59"/>
  <c r="V253" i="59"/>
  <c r="V1053" i="59"/>
  <c r="V1192" i="59"/>
  <c r="V366" i="59"/>
  <c r="V1055" i="59"/>
  <c r="V1056" i="59"/>
  <c r="V367" i="59"/>
  <c r="V596" i="59"/>
  <c r="V696" i="59"/>
  <c r="V575" i="59"/>
  <c r="V331" i="59"/>
  <c r="V282" i="59"/>
  <c r="V297" i="59"/>
  <c r="V555" i="59"/>
  <c r="V485" i="59"/>
  <c r="V1066" i="59"/>
  <c r="V734" i="59"/>
  <c r="V397" i="59"/>
  <c r="V527" i="59"/>
  <c r="V1071" i="59"/>
  <c r="V1072" i="59"/>
  <c r="V1076" i="59"/>
  <c r="V1077" i="59"/>
  <c r="V1081" i="59"/>
  <c r="V1088" i="59"/>
  <c r="V1092" i="59"/>
  <c r="V227" i="59"/>
  <c r="V162" i="59"/>
  <c r="U626" i="59"/>
  <c r="V626" i="59" s="1"/>
  <c r="U274" i="59"/>
  <c r="V274" i="59" s="1"/>
  <c r="U32" i="59"/>
  <c r="V32" i="59" s="1"/>
  <c r="U111" i="59"/>
  <c r="V111" i="59" s="1"/>
  <c r="U600" i="59"/>
  <c r="V600" i="59" s="1"/>
  <c r="U601" i="59"/>
  <c r="V601" i="59" s="1"/>
  <c r="U45" i="59"/>
  <c r="V45" i="59" s="1"/>
  <c r="U1229" i="59"/>
  <c r="V1229" i="59" s="1"/>
  <c r="U130" i="59"/>
  <c r="V130" i="59" s="1"/>
  <c r="U92" i="59"/>
  <c r="V92" i="59" s="1"/>
  <c r="U672" i="59"/>
  <c r="V672" i="59" s="1"/>
  <c r="U673" i="59"/>
  <c r="V673" i="59" s="1"/>
  <c r="U831" i="59"/>
  <c r="V831" i="59" s="1"/>
  <c r="U832" i="59"/>
  <c r="V832" i="59" s="1"/>
  <c r="U833" i="59"/>
  <c r="V833" i="59" s="1"/>
  <c r="U1230" i="59"/>
  <c r="V1230" i="59" s="1"/>
  <c r="U252" i="59"/>
  <c r="V252" i="59" s="1"/>
  <c r="U834" i="59"/>
  <c r="V834" i="59" s="1"/>
  <c r="U835" i="59"/>
  <c r="V835" i="59" s="1"/>
  <c r="U836" i="59"/>
  <c r="V836" i="59" s="1"/>
  <c r="U837" i="59"/>
  <c r="V837" i="59" s="1"/>
  <c r="U838" i="59"/>
  <c r="V838" i="59" s="1"/>
  <c r="U839" i="59"/>
  <c r="V839" i="59" s="1"/>
  <c r="U840" i="59"/>
  <c r="U841" i="59"/>
  <c r="V841" i="59" s="1"/>
  <c r="U842" i="59"/>
  <c r="V842" i="59" s="1"/>
  <c r="U843" i="59"/>
  <c r="V843" i="59" s="1"/>
  <c r="U844" i="59"/>
  <c r="V844" i="59" s="1"/>
  <c r="U845" i="59"/>
  <c r="V845" i="59" s="1"/>
  <c r="U1231" i="59"/>
  <c r="V1231" i="59" s="1"/>
  <c r="U1232" i="59"/>
  <c r="V1232" i="59" s="1"/>
  <c r="U1233" i="59"/>
  <c r="V1233" i="59" s="1"/>
  <c r="U1234" i="59"/>
  <c r="V1234" i="59" s="1"/>
  <c r="U1235" i="59"/>
  <c r="V1235" i="59" s="1"/>
  <c r="U1236" i="59"/>
  <c r="V1236" i="59" s="1"/>
  <c r="U846" i="59"/>
  <c r="V846" i="59" s="1"/>
  <c r="U1237" i="59"/>
  <c r="V1237" i="59" s="1"/>
  <c r="U847" i="59"/>
  <c r="V847" i="59" s="1"/>
  <c r="U848" i="59"/>
  <c r="V848" i="59" s="1"/>
  <c r="U849" i="59"/>
  <c r="U850" i="59"/>
  <c r="V850" i="59" s="1"/>
  <c r="U851" i="59"/>
  <c r="V851" i="59" s="1"/>
  <c r="U852" i="59"/>
  <c r="V852" i="59" s="1"/>
  <c r="U853" i="59"/>
  <c r="V853" i="59" s="1"/>
  <c r="U854" i="59"/>
  <c r="V854" i="59" s="1"/>
  <c r="U855" i="59"/>
  <c r="V855" i="59" s="1"/>
  <c r="U856" i="59"/>
  <c r="V856" i="59" s="1"/>
  <c r="U857" i="59"/>
  <c r="V857" i="59" s="1"/>
  <c r="U280" i="59"/>
  <c r="V280" i="59" s="1"/>
  <c r="U145" i="59"/>
  <c r="V145" i="59" s="1"/>
  <c r="U308" i="59"/>
  <c r="V308" i="59" s="1"/>
  <c r="U1238" i="59"/>
  <c r="V1238" i="59" s="1"/>
  <c r="U1239" i="59"/>
  <c r="V1239" i="59" s="1"/>
  <c r="U1240" i="59"/>
  <c r="V1240" i="59" s="1"/>
  <c r="U1241" i="59"/>
  <c r="V1241" i="59" s="1"/>
  <c r="U1242" i="59"/>
  <c r="U1243" i="59"/>
  <c r="V1243" i="59" s="1"/>
  <c r="U1244" i="59"/>
  <c r="V1244" i="59" s="1"/>
  <c r="U1245" i="59"/>
  <c r="V1245" i="59" s="1"/>
  <c r="U858" i="59"/>
  <c r="V858" i="59" s="1"/>
  <c r="U468" i="59"/>
  <c r="V468" i="59" s="1"/>
  <c r="U859" i="59"/>
  <c r="V859" i="59" s="1"/>
  <c r="U131" i="59"/>
  <c r="V131" i="59" s="1"/>
  <c r="U860" i="59"/>
  <c r="V860" i="59" s="1"/>
  <c r="U90" i="59"/>
  <c r="V90" i="59" s="1"/>
  <c r="U245" i="59"/>
  <c r="V245" i="59" s="1"/>
  <c r="U140" i="59"/>
  <c r="V140" i="59" s="1"/>
  <c r="U648" i="59"/>
  <c r="V648" i="59" s="1"/>
  <c r="U861" i="59"/>
  <c r="V861" i="59" s="1"/>
  <c r="U1246" i="59"/>
  <c r="V1246" i="59" s="1"/>
  <c r="U862" i="59"/>
  <c r="V862" i="59" s="1"/>
  <c r="U481" i="59"/>
  <c r="U674" i="59"/>
  <c r="V674" i="59" s="1"/>
  <c r="U669" i="59"/>
  <c r="V669" i="59" s="1"/>
  <c r="U727" i="59"/>
  <c r="V727" i="59" s="1"/>
  <c r="U510" i="59"/>
  <c r="V510" i="59" s="1"/>
  <c r="U684" i="59"/>
  <c r="V684" i="59" s="1"/>
  <c r="U712" i="59"/>
  <c r="V712" i="59" s="1"/>
  <c r="U719" i="59"/>
  <c r="V719" i="59" s="1"/>
  <c r="U694" i="59"/>
  <c r="V694" i="59" s="1"/>
  <c r="U222" i="59"/>
  <c r="V222" i="59" s="1"/>
  <c r="U359" i="59"/>
  <c r="V359" i="59" s="1"/>
  <c r="U863" i="59"/>
  <c r="V863" i="59" s="1"/>
  <c r="U864" i="59"/>
  <c r="V864" i="59" s="1"/>
  <c r="U865" i="59"/>
  <c r="V865" i="59" s="1"/>
  <c r="U866" i="59"/>
  <c r="V866" i="59" s="1"/>
  <c r="U867" i="59"/>
  <c r="V867" i="59" s="1"/>
  <c r="U868" i="59"/>
  <c r="U869" i="59"/>
  <c r="V869" i="59" s="1"/>
  <c r="U1247" i="59"/>
  <c r="V1247" i="59" s="1"/>
  <c r="U1248" i="59"/>
  <c r="V1248" i="59" s="1"/>
  <c r="U1249" i="59"/>
  <c r="V1249" i="59" s="1"/>
  <c r="U1250" i="59"/>
  <c r="V1250" i="59" s="1"/>
  <c r="U870" i="59"/>
  <c r="V870" i="59" s="1"/>
  <c r="U569" i="59"/>
  <c r="V569" i="59" s="1"/>
  <c r="U446" i="59"/>
  <c r="V446" i="59" s="1"/>
  <c r="U871" i="59"/>
  <c r="V871" i="59" s="1"/>
  <c r="U685" i="59"/>
  <c r="V685" i="59" s="1"/>
  <c r="U408" i="59"/>
  <c r="V408" i="59" s="1"/>
  <c r="U259" i="59"/>
  <c r="V259" i="59" s="1"/>
  <c r="U328" i="59"/>
  <c r="V328" i="59" s="1"/>
  <c r="U236" i="59"/>
  <c r="V236" i="59" s="1"/>
  <c r="U179" i="59"/>
  <c r="V179" i="59" s="1"/>
  <c r="U149" i="59"/>
  <c r="U503" i="59"/>
  <c r="V503" i="59" s="1"/>
  <c r="U872" i="59"/>
  <c r="V872" i="59" s="1"/>
  <c r="U873" i="59"/>
  <c r="V873" i="59" s="1"/>
  <c r="U874" i="59"/>
  <c r="V874" i="59" s="1"/>
  <c r="U295" i="59"/>
  <c r="V295" i="59" s="1"/>
  <c r="U875" i="59"/>
  <c r="V875" i="59" s="1"/>
  <c r="U240" i="59"/>
  <c r="V240" i="59" s="1"/>
  <c r="U270" i="59"/>
  <c r="V270" i="59" s="1"/>
  <c r="U158" i="59"/>
  <c r="V158" i="59" s="1"/>
  <c r="U171" i="59"/>
  <c r="V171" i="59" s="1"/>
  <c r="U232" i="59"/>
  <c r="V232" i="59" s="1"/>
  <c r="U416" i="59"/>
  <c r="V416" i="59" s="1"/>
  <c r="U294" i="59"/>
  <c r="V294" i="59" s="1"/>
  <c r="U109" i="59"/>
  <c r="V109" i="59" s="1"/>
  <c r="U229" i="59"/>
  <c r="V229" i="59" s="1"/>
  <c r="U371" i="59"/>
  <c r="U384" i="59"/>
  <c r="V384" i="59" s="1"/>
  <c r="U226" i="59"/>
  <c r="V226" i="59" s="1"/>
  <c r="U254" i="59"/>
  <c r="V254" i="59" s="1"/>
  <c r="U296" i="59"/>
  <c r="V296" i="59" s="1"/>
  <c r="U347" i="59"/>
  <c r="V347" i="59" s="1"/>
  <c r="U223" i="59"/>
  <c r="V223" i="59" s="1"/>
  <c r="U156" i="59"/>
  <c r="V156" i="59" s="1"/>
  <c r="U470" i="59"/>
  <c r="V470" i="59" s="1"/>
  <c r="U723" i="59"/>
  <c r="V723" i="59" s="1"/>
  <c r="U127" i="59"/>
  <c r="V127" i="59" s="1"/>
  <c r="U186" i="59"/>
  <c r="V186" i="59" s="1"/>
  <c r="U528" i="59"/>
  <c r="V528" i="59" s="1"/>
  <c r="U159" i="59"/>
  <c r="V159" i="59" s="1"/>
  <c r="U271" i="59"/>
  <c r="V271" i="59" s="1"/>
  <c r="U391" i="59"/>
  <c r="V391" i="59" s="1"/>
  <c r="U178" i="59"/>
  <c r="U112" i="59"/>
  <c r="V112" i="59" s="1"/>
  <c r="U265" i="59"/>
  <c r="V265" i="59" s="1"/>
  <c r="U201" i="59"/>
  <c r="V201" i="59" s="1"/>
  <c r="U392" i="59"/>
  <c r="V392" i="59" s="1"/>
  <c r="U876" i="59"/>
  <c r="V876" i="59" s="1"/>
  <c r="U745" i="59"/>
  <c r="V745" i="59" s="1"/>
  <c r="U498" i="59"/>
  <c r="V498" i="59" s="1"/>
  <c r="U742" i="59"/>
  <c r="V742" i="59" s="1"/>
  <c r="U199" i="59"/>
  <c r="V199" i="59" s="1"/>
  <c r="U312" i="59"/>
  <c r="V312" i="59" s="1"/>
  <c r="U275" i="59"/>
  <c r="V275" i="59" s="1"/>
  <c r="U382" i="59"/>
  <c r="V382" i="59" s="1"/>
  <c r="U494" i="59"/>
  <c r="V494" i="59" s="1"/>
  <c r="U469" i="59"/>
  <c r="V469" i="59" s="1"/>
  <c r="U573" i="59"/>
  <c r="V573" i="59" s="1"/>
  <c r="U495" i="59"/>
  <c r="U587" i="59"/>
  <c r="V587" i="59" s="1"/>
  <c r="U513" i="59"/>
  <c r="V513" i="59" s="1"/>
  <c r="U627" i="59"/>
  <c r="V627" i="59" s="1"/>
  <c r="U174" i="59"/>
  <c r="V174" i="59" s="1"/>
  <c r="U692" i="59"/>
  <c r="V692" i="59" s="1"/>
  <c r="U670" i="59"/>
  <c r="V670" i="59" s="1"/>
  <c r="U565" i="59"/>
  <c r="V565" i="59" s="1"/>
  <c r="U580" i="59"/>
  <c r="V580" i="59" s="1"/>
  <c r="U99" i="59"/>
  <c r="V99" i="59" s="1"/>
  <c r="U353" i="59"/>
  <c r="V353" i="59" s="1"/>
  <c r="U369" i="59"/>
  <c r="V369" i="59" s="1"/>
  <c r="U260" i="59"/>
  <c r="V260" i="59" s="1"/>
  <c r="U334" i="59"/>
  <c r="V334" i="59" s="1"/>
  <c r="U276" i="59"/>
  <c r="V276" i="59" s="1"/>
  <c r="U444" i="59"/>
  <c r="V444" i="59" s="1"/>
  <c r="U420" i="59"/>
  <c r="U403" i="59"/>
  <c r="V403" i="59" s="1"/>
  <c r="U425" i="59"/>
  <c r="V425" i="59" s="1"/>
  <c r="U429" i="59"/>
  <c r="V429" i="59" s="1"/>
  <c r="U248" i="59"/>
  <c r="V248" i="59" s="1"/>
  <c r="U430" i="59"/>
  <c r="V430" i="59" s="1"/>
  <c r="U426" i="59"/>
  <c r="V426" i="59" s="1"/>
  <c r="U877" i="59"/>
  <c r="V877" i="59" s="1"/>
  <c r="U521" i="59"/>
  <c r="V521" i="59" s="1"/>
  <c r="U679" i="59"/>
  <c r="V679" i="59" s="1"/>
  <c r="U447" i="59"/>
  <c r="V447" i="59" s="1"/>
  <c r="U680" i="59"/>
  <c r="V680" i="59" s="1"/>
  <c r="U623" i="59"/>
  <c r="V623" i="59" s="1"/>
  <c r="U641" i="59"/>
  <c r="V641" i="59" s="1"/>
  <c r="U642" i="59"/>
  <c r="V642" i="59" s="1"/>
  <c r="U628" i="59"/>
  <c r="V628" i="59" s="1"/>
  <c r="U514" i="59"/>
  <c r="U516" i="59"/>
  <c r="V516" i="59" s="1"/>
  <c r="U360" i="59"/>
  <c r="V360" i="59" s="1"/>
  <c r="U511" i="59"/>
  <c r="V511" i="59" s="1"/>
  <c r="U512" i="59"/>
  <c r="V512" i="59" s="1"/>
  <c r="U419" i="59"/>
  <c r="V419" i="59" s="1"/>
  <c r="U356" i="59"/>
  <c r="V356" i="59" s="1"/>
  <c r="U517" i="59"/>
  <c r="V517" i="59" s="1"/>
  <c r="U322" i="59"/>
  <c r="V322" i="59" s="1"/>
  <c r="U437" i="59"/>
  <c r="V437" i="59" s="1"/>
  <c r="U462" i="59"/>
  <c r="V462" i="59" s="1"/>
  <c r="U588" i="59"/>
  <c r="V588" i="59" s="1"/>
  <c r="U377" i="59"/>
  <c r="U664" i="59"/>
  <c r="V664" i="59" s="1"/>
  <c r="U493" i="59"/>
  <c r="V493" i="59" s="1"/>
  <c r="U501" i="59"/>
  <c r="V501" i="59" s="1"/>
  <c r="U281" i="59"/>
  <c r="V281" i="59" s="1"/>
  <c r="U746" i="59"/>
  <c r="V746" i="59" s="1"/>
  <c r="U737" i="59"/>
  <c r="V737" i="59" s="1"/>
  <c r="U738" i="59"/>
  <c r="V738" i="59" s="1"/>
  <c r="U718" i="59"/>
  <c r="U716" i="59"/>
  <c r="V716" i="59" s="1"/>
  <c r="U717" i="59"/>
  <c r="V717" i="59" s="1"/>
  <c r="U713" i="59"/>
  <c r="V713" i="59" s="1"/>
  <c r="U345" i="59"/>
  <c r="V345" i="59" s="1"/>
  <c r="U639" i="59"/>
  <c r="V639" i="59" s="1"/>
  <c r="U706" i="59"/>
  <c r="V706" i="59" s="1"/>
  <c r="U631" i="59"/>
  <c r="V631" i="59" s="1"/>
  <c r="U645" i="59"/>
  <c r="U383" i="59"/>
  <c r="V383" i="59" s="1"/>
  <c r="U73" i="59"/>
  <c r="V73" i="59" s="1"/>
  <c r="U878" i="59"/>
  <c r="V878" i="59" s="1"/>
  <c r="U299" i="59"/>
  <c r="V299" i="59" s="1"/>
  <c r="U879" i="59"/>
  <c r="V879" i="59" s="1"/>
  <c r="U632" i="59"/>
  <c r="V632" i="59" s="1"/>
  <c r="U880" i="59"/>
  <c r="V880" i="59" s="1"/>
  <c r="U881" i="59"/>
  <c r="U98" i="59"/>
  <c r="V98" i="59" s="1"/>
  <c r="U135" i="59"/>
  <c r="V135" i="59" s="1"/>
  <c r="U88" i="59"/>
  <c r="V88" i="59" s="1"/>
  <c r="U87" i="59"/>
  <c r="V87" i="59" s="1"/>
  <c r="U882" i="59"/>
  <c r="V882" i="59" s="1"/>
  <c r="U456" i="59"/>
  <c r="V456" i="59" s="1"/>
  <c r="U122" i="59"/>
  <c r="V122" i="59" s="1"/>
  <c r="U123" i="59"/>
  <c r="U351" i="59"/>
  <c r="V351" i="59" s="1"/>
  <c r="U404" i="59"/>
  <c r="V404" i="59" s="1"/>
  <c r="U168" i="59"/>
  <c r="V168" i="59" s="1"/>
  <c r="U237" i="59"/>
  <c r="V237" i="59" s="1"/>
  <c r="U221" i="59"/>
  <c r="V221" i="59" s="1"/>
  <c r="U649" i="59"/>
  <c r="V649" i="59" s="1"/>
  <c r="U629" i="59"/>
  <c r="V629" i="59" s="1"/>
  <c r="U448" i="59"/>
  <c r="U700" i="59"/>
  <c r="V700" i="59" s="1"/>
  <c r="U590" i="59"/>
  <c r="V590" i="59" s="1"/>
  <c r="U883" i="59"/>
  <c r="V883" i="59" s="1"/>
  <c r="U571" i="59"/>
  <c r="V571" i="59" s="1"/>
  <c r="U699" i="59"/>
  <c r="V699" i="59" s="1"/>
  <c r="U697" i="59"/>
  <c r="V697" i="59" s="1"/>
  <c r="U546" i="59"/>
  <c r="V546" i="59" s="1"/>
  <c r="U646" i="59"/>
  <c r="U407" i="59"/>
  <c r="V407" i="59" s="1"/>
  <c r="U625" i="59"/>
  <c r="V625" i="59" s="1"/>
  <c r="U564" i="59"/>
  <c r="V564" i="59" s="1"/>
  <c r="U471" i="59"/>
  <c r="V471" i="59" s="1"/>
  <c r="U643" i="59"/>
  <c r="V643" i="59" s="1"/>
  <c r="U1251" i="59"/>
  <c r="V1251" i="59" s="1"/>
  <c r="U675" i="59"/>
  <c r="V675" i="59" s="1"/>
  <c r="U720" i="59"/>
  <c r="U466" i="59"/>
  <c r="V466" i="59" s="1"/>
  <c r="U460" i="59"/>
  <c r="V460" i="59" s="1"/>
  <c r="U436" i="59"/>
  <c r="V436" i="59" s="1"/>
  <c r="U76" i="59"/>
  <c r="V76" i="59" s="1"/>
  <c r="U499" i="59"/>
  <c r="V499" i="59" s="1"/>
  <c r="U585" i="59"/>
  <c r="V585" i="59" s="1"/>
  <c r="U586" i="59"/>
  <c r="V586" i="59" s="1"/>
  <c r="U691" i="59"/>
  <c r="U730" i="59"/>
  <c r="V730" i="59" s="1"/>
  <c r="U731" i="59"/>
  <c r="V731" i="59" s="1"/>
  <c r="U505" i="59"/>
  <c r="V505" i="59" s="1"/>
  <c r="U559" i="59"/>
  <c r="V559" i="59" s="1"/>
  <c r="U386" i="59"/>
  <c r="V386" i="59" s="1"/>
  <c r="U461" i="59"/>
  <c r="V461" i="59" s="1"/>
  <c r="U451" i="59"/>
  <c r="V451" i="59" s="1"/>
  <c r="U350" i="59"/>
  <c r="U496" i="59"/>
  <c r="V496" i="59" s="1"/>
  <c r="U506" i="59"/>
  <c r="V506" i="59" s="1"/>
  <c r="U144" i="59"/>
  <c r="V144" i="59" s="1"/>
  <c r="U884" i="59"/>
  <c r="V884" i="59" s="1"/>
  <c r="U66" i="59"/>
  <c r="V66" i="59" s="1"/>
  <c r="U182" i="59"/>
  <c r="V182" i="59" s="1"/>
  <c r="U885" i="59"/>
  <c r="V885" i="59" s="1"/>
  <c r="U886" i="59"/>
  <c r="U887" i="59"/>
  <c r="V887" i="59" s="1"/>
  <c r="U888" i="59"/>
  <c r="V888" i="59" s="1"/>
  <c r="U889" i="59"/>
  <c r="V889" i="59" s="1"/>
  <c r="U890" i="59"/>
  <c r="V890" i="59" s="1"/>
  <c r="U891" i="59"/>
  <c r="V891" i="59" s="1"/>
  <c r="U892" i="59"/>
  <c r="V892" i="59" s="1"/>
  <c r="U893" i="59"/>
  <c r="V893" i="59" s="1"/>
  <c r="U894" i="59"/>
  <c r="U895" i="59"/>
  <c r="V895" i="59" s="1"/>
  <c r="U896" i="59"/>
  <c r="V896" i="59" s="1"/>
  <c r="U897" i="59"/>
  <c r="V897" i="59" s="1"/>
  <c r="U898" i="59"/>
  <c r="V898" i="59" s="1"/>
  <c r="U899" i="59"/>
  <c r="V899" i="59" s="1"/>
  <c r="U900" i="59"/>
  <c r="V900" i="59" s="1"/>
  <c r="U901" i="59"/>
  <c r="V901" i="59" s="1"/>
  <c r="U902" i="59"/>
  <c r="U903" i="59"/>
  <c r="V903" i="59" s="1"/>
  <c r="U904" i="59"/>
  <c r="V904" i="59" s="1"/>
  <c r="U905" i="59"/>
  <c r="V905" i="59" s="1"/>
  <c r="U906" i="59"/>
  <c r="V906" i="59" s="1"/>
  <c r="U1252" i="59"/>
  <c r="V1252" i="59" s="1"/>
  <c r="U1253" i="59"/>
  <c r="V1253" i="59" s="1"/>
  <c r="U1254" i="59"/>
  <c r="V1254" i="59" s="1"/>
  <c r="U1255" i="59"/>
  <c r="U1256" i="59"/>
  <c r="V1256" i="59" s="1"/>
  <c r="U1257" i="59"/>
  <c r="V1257" i="59" s="1"/>
  <c r="U1258" i="59"/>
  <c r="V1258" i="59" s="1"/>
  <c r="U907" i="59"/>
  <c r="V907" i="59" s="1"/>
  <c r="U908" i="59"/>
  <c r="V908" i="59" s="1"/>
  <c r="U909" i="59"/>
  <c r="V909" i="59" s="1"/>
  <c r="U910" i="59"/>
  <c r="V910" i="59" s="1"/>
  <c r="U911" i="59"/>
  <c r="U912" i="59"/>
  <c r="V912" i="59" s="1"/>
  <c r="U913" i="59"/>
  <c r="V913" i="59" s="1"/>
  <c r="U914" i="59"/>
  <c r="V914" i="59" s="1"/>
  <c r="U915" i="59"/>
  <c r="V915" i="59" s="1"/>
  <c r="U916" i="59"/>
  <c r="V916" i="59" s="1"/>
  <c r="U917" i="59"/>
  <c r="V917" i="59" s="1"/>
  <c r="U918" i="59"/>
  <c r="V918" i="59" s="1"/>
  <c r="U919" i="59"/>
  <c r="U920" i="59"/>
  <c r="V920" i="59" s="1"/>
  <c r="U921" i="59"/>
  <c r="V921" i="59" s="1"/>
  <c r="U922" i="59"/>
  <c r="V922" i="59" s="1"/>
  <c r="U923" i="59"/>
  <c r="V923" i="59" s="1"/>
  <c r="U924" i="59"/>
  <c r="V924" i="59" s="1"/>
  <c r="U925" i="59"/>
  <c r="V925" i="59" s="1"/>
  <c r="U926" i="59"/>
  <c r="V926" i="59" s="1"/>
  <c r="U927" i="59"/>
  <c r="U928" i="59"/>
  <c r="V928" i="59" s="1"/>
  <c r="U929" i="59"/>
  <c r="V929" i="59" s="1"/>
  <c r="U930" i="59"/>
  <c r="V930" i="59" s="1"/>
  <c r="U931" i="59"/>
  <c r="V931" i="59" s="1"/>
  <c r="U932" i="59"/>
  <c r="V932" i="59" s="1"/>
  <c r="U933" i="59"/>
  <c r="V933" i="59" s="1"/>
  <c r="U934" i="59"/>
  <c r="V934" i="59" s="1"/>
  <c r="U935" i="59"/>
  <c r="U936" i="59"/>
  <c r="V936" i="59" s="1"/>
  <c r="U937" i="59"/>
  <c r="V937" i="59" s="1"/>
  <c r="U938" i="59"/>
  <c r="V938" i="59" s="1"/>
  <c r="U939" i="59"/>
  <c r="V939" i="59" s="1"/>
  <c r="U940" i="59"/>
  <c r="V940" i="59" s="1"/>
  <c r="U941" i="59"/>
  <c r="V941" i="59" s="1"/>
  <c r="U942" i="59"/>
  <c r="V942" i="59" s="1"/>
  <c r="U943" i="59"/>
  <c r="U944" i="59"/>
  <c r="V944" i="59" s="1"/>
  <c r="U945" i="59"/>
  <c r="V945" i="59" s="1"/>
  <c r="U946" i="59"/>
  <c r="V946" i="59" s="1"/>
  <c r="U947" i="59"/>
  <c r="V947" i="59" s="1"/>
  <c r="U948" i="59"/>
  <c r="V948" i="59" s="1"/>
  <c r="U949" i="59"/>
  <c r="V949" i="59" s="1"/>
  <c r="U950" i="59"/>
  <c r="V950" i="59" s="1"/>
  <c r="U951" i="59"/>
  <c r="U952" i="59"/>
  <c r="V952" i="59" s="1"/>
  <c r="U953" i="59"/>
  <c r="V953" i="59" s="1"/>
  <c r="U954" i="59"/>
  <c r="V954" i="59" s="1"/>
  <c r="U955" i="59"/>
  <c r="V955" i="59" s="1"/>
  <c r="U956" i="59"/>
  <c r="V956" i="59" s="1"/>
  <c r="U957" i="59"/>
  <c r="V957" i="59" s="1"/>
  <c r="U958" i="59"/>
  <c r="U959" i="59"/>
  <c r="U636" i="59"/>
  <c r="V636" i="59" s="1"/>
  <c r="U687" i="59"/>
  <c r="V687" i="59" s="1"/>
  <c r="U415" i="59"/>
  <c r="V415" i="59" s="1"/>
  <c r="U591" i="59"/>
  <c r="V591" i="59" s="1"/>
  <c r="U635" i="59"/>
  <c r="V635" i="59" s="1"/>
  <c r="U689" i="59"/>
  <c r="V689" i="59" s="1"/>
  <c r="U960" i="59"/>
  <c r="V960" i="59" s="1"/>
  <c r="U332" i="59"/>
  <c r="U64" i="59"/>
  <c r="V64" i="59" s="1"/>
  <c r="U314" i="59"/>
  <c r="V314" i="59" s="1"/>
  <c r="U258" i="59"/>
  <c r="V258" i="59" s="1"/>
  <c r="U239" i="59"/>
  <c r="V239" i="59" s="1"/>
  <c r="U1259" i="59"/>
  <c r="V1259" i="59" s="1"/>
  <c r="U1260" i="59"/>
  <c r="V1260" i="59" s="1"/>
  <c r="U961" i="59"/>
  <c r="U1261" i="59"/>
  <c r="U1262" i="59"/>
  <c r="V1262" i="59" s="1"/>
  <c r="U962" i="59"/>
  <c r="V962" i="59" s="1"/>
  <c r="U1263" i="59"/>
  <c r="V1263" i="59" s="1"/>
  <c r="U1264" i="59"/>
  <c r="V1264" i="59" s="1"/>
  <c r="U1265" i="59"/>
  <c r="V1265" i="59" s="1"/>
  <c r="U1266" i="59"/>
  <c r="V1266" i="59" s="1"/>
  <c r="U1267" i="59"/>
  <c r="V1267" i="59" s="1"/>
  <c r="U1268" i="59"/>
  <c r="U1269" i="59"/>
  <c r="V1269" i="59" s="1"/>
  <c r="U1270" i="59"/>
  <c r="V1270" i="59" s="1"/>
  <c r="U1271" i="59"/>
  <c r="V1271" i="59" s="1"/>
  <c r="U1272" i="59"/>
  <c r="V1272" i="59" s="1"/>
  <c r="U1273" i="59"/>
  <c r="V1273" i="59" s="1"/>
  <c r="U963" i="59"/>
  <c r="V963" i="59" s="1"/>
  <c r="U964" i="59"/>
  <c r="U965" i="59"/>
  <c r="U966" i="59"/>
  <c r="V966" i="59" s="1"/>
  <c r="U967" i="59"/>
  <c r="V967" i="59" s="1"/>
  <c r="U968" i="59"/>
  <c r="V968" i="59" s="1"/>
  <c r="U969" i="59"/>
  <c r="V969" i="59" s="1"/>
  <c r="U970" i="59"/>
  <c r="V970" i="59" s="1"/>
  <c r="U971" i="59"/>
  <c r="V971" i="59" s="1"/>
  <c r="U972" i="59"/>
  <c r="V972" i="59" s="1"/>
  <c r="U973" i="59"/>
  <c r="U974" i="59"/>
  <c r="V974" i="59" s="1"/>
  <c r="U975" i="59"/>
  <c r="V975" i="59" s="1"/>
  <c r="U1274" i="59"/>
  <c r="V1274" i="59" s="1"/>
  <c r="U707" i="59"/>
  <c r="V707" i="59" s="1"/>
  <c r="U602" i="59"/>
  <c r="V602" i="59" s="1"/>
  <c r="U553" i="59"/>
  <c r="V553" i="59" s="1"/>
  <c r="U554" i="59"/>
  <c r="U482" i="59"/>
  <c r="U603" i="59"/>
  <c r="V603" i="59" s="1"/>
  <c r="U604" i="59"/>
  <c r="V604" i="59" s="1"/>
  <c r="U561" i="59"/>
  <c r="V561" i="59" s="1"/>
  <c r="U605" i="59"/>
  <c r="V605" i="59" s="1"/>
  <c r="U659" i="59"/>
  <c r="V659" i="59" s="1"/>
  <c r="U606" i="59"/>
  <c r="V606" i="59" s="1"/>
  <c r="U748" i="59"/>
  <c r="V748" i="59" s="1"/>
  <c r="U547" i="59"/>
  <c r="U548" i="59"/>
  <c r="V548" i="59" s="1"/>
  <c r="U607" i="59"/>
  <c r="V607" i="59" s="1"/>
  <c r="U579" i="59"/>
  <c r="V579" i="59" s="1"/>
  <c r="U557" i="59"/>
  <c r="V557" i="59" s="1"/>
  <c r="U665" i="59"/>
  <c r="V665" i="59" s="1"/>
  <c r="U666" i="59"/>
  <c r="V666" i="59" s="1"/>
  <c r="U592" i="59"/>
  <c r="U654" i="59"/>
  <c r="U563" i="59"/>
  <c r="V563" i="59" s="1"/>
  <c r="U662" i="59"/>
  <c r="V662" i="59" s="1"/>
  <c r="U663" i="59"/>
  <c r="V663" i="59" s="1"/>
  <c r="U558" i="59"/>
  <c r="V558" i="59" s="1"/>
  <c r="U721" i="59"/>
  <c r="V721" i="59" s="1"/>
  <c r="U105" i="59"/>
  <c r="V105" i="59" s="1"/>
  <c r="U343" i="59"/>
  <c r="V343" i="59" s="1"/>
  <c r="U453" i="59"/>
  <c r="U492" i="59"/>
  <c r="V492" i="59" s="1"/>
  <c r="U459" i="59"/>
  <c r="V459" i="59" s="1"/>
  <c r="U534" i="59"/>
  <c r="V534" i="59" s="1"/>
  <c r="U747" i="59"/>
  <c r="V747" i="59" s="1"/>
  <c r="U686" i="59"/>
  <c r="V686" i="59" s="1"/>
  <c r="U538" i="59"/>
  <c r="V538" i="59" s="1"/>
  <c r="U457" i="59"/>
  <c r="U657" i="59"/>
  <c r="U519" i="59"/>
  <c r="V519" i="59" s="1"/>
  <c r="U385" i="59"/>
  <c r="V385" i="59" s="1"/>
  <c r="U47" i="59"/>
  <c r="V47" i="59" s="1"/>
  <c r="U976" i="59"/>
  <c r="V976" i="59" s="1"/>
  <c r="U1275" i="59"/>
  <c r="V1275" i="59" s="1"/>
  <c r="U977" i="59"/>
  <c r="V977" i="59" s="1"/>
  <c r="U978" i="59"/>
  <c r="V978" i="59" s="1"/>
  <c r="U979" i="59"/>
  <c r="U980" i="59"/>
  <c r="V980" i="59" s="1"/>
  <c r="U981" i="59"/>
  <c r="V981" i="59" s="1"/>
  <c r="U982" i="59"/>
  <c r="V982" i="59" s="1"/>
  <c r="U983" i="59"/>
  <c r="V983" i="59" s="1"/>
  <c r="U984" i="59"/>
  <c r="V984" i="59" s="1"/>
  <c r="U1276" i="59"/>
  <c r="V1276" i="59" s="1"/>
  <c r="U985" i="59"/>
  <c r="U986" i="59"/>
  <c r="U987" i="59"/>
  <c r="V987" i="59" s="1"/>
  <c r="U988" i="59"/>
  <c r="V988" i="59" s="1"/>
  <c r="U989" i="59"/>
  <c r="V989" i="59" s="1"/>
  <c r="U990" i="59"/>
  <c r="V990" i="59" s="1"/>
  <c r="U991" i="59"/>
  <c r="V991" i="59" s="1"/>
  <c r="U992" i="59"/>
  <c r="V992" i="59" s="1"/>
  <c r="U993" i="59"/>
  <c r="V993" i="59" s="1"/>
  <c r="U994" i="59"/>
  <c r="U995" i="59"/>
  <c r="V995" i="59" s="1"/>
  <c r="U208" i="59"/>
  <c r="V208" i="59" s="1"/>
  <c r="U410" i="59"/>
  <c r="V410" i="59" s="1"/>
  <c r="U302" i="59"/>
  <c r="V302" i="59" s="1"/>
  <c r="U739" i="59"/>
  <c r="V739" i="59" s="1"/>
  <c r="U1277" i="59"/>
  <c r="V1277" i="59" s="1"/>
  <c r="U568" i="59"/>
  <c r="U36" i="59"/>
  <c r="U150" i="59"/>
  <c r="V150" i="59" s="1"/>
  <c r="U533" i="59"/>
  <c r="V533" i="59" s="1"/>
  <c r="U996" i="59"/>
  <c r="V996" i="59" s="1"/>
  <c r="U522" i="59"/>
  <c r="V522" i="59" s="1"/>
  <c r="U997" i="59"/>
  <c r="V997" i="59" s="1"/>
  <c r="U65" i="59"/>
  <c r="V65" i="59" s="1"/>
  <c r="U46" i="59"/>
  <c r="V46" i="59" s="1"/>
  <c r="U216" i="59"/>
  <c r="U268" i="59"/>
  <c r="V268" i="59" s="1"/>
  <c r="U998" i="59"/>
  <c r="V998" i="59" s="1"/>
  <c r="U999" i="59"/>
  <c r="V999" i="59" s="1"/>
  <c r="U1278" i="59"/>
  <c r="V1278" i="59" s="1"/>
  <c r="U256" i="59"/>
  <c r="V256" i="59" s="1"/>
  <c r="U1000" i="59"/>
  <c r="V1000" i="59" s="1"/>
  <c r="U1001" i="59"/>
  <c r="U1002" i="59"/>
  <c r="U1003" i="59"/>
  <c r="V1003" i="59" s="1"/>
  <c r="U126" i="59"/>
  <c r="V126" i="59" s="1"/>
  <c r="U1279" i="59"/>
  <c r="V1279" i="59" s="1"/>
  <c r="U1280" i="59"/>
  <c r="V1280" i="59" s="1"/>
  <c r="U1281" i="59"/>
  <c r="V1281" i="59" s="1"/>
  <c r="U395" i="59"/>
  <c r="V395" i="59" s="1"/>
  <c r="U183" i="59"/>
  <c r="V183" i="59" s="1"/>
  <c r="U1004" i="59"/>
  <c r="U97" i="59"/>
  <c r="V97" i="59" s="1"/>
  <c r="U1005" i="59"/>
  <c r="V1005" i="59" s="1"/>
  <c r="U89" i="59"/>
  <c r="V89" i="59" s="1"/>
  <c r="U1006" i="59"/>
  <c r="V1006" i="59" s="1"/>
  <c r="U1007" i="59"/>
  <c r="V1007" i="59" s="1"/>
  <c r="U1008" i="59"/>
  <c r="V1008" i="59" s="1"/>
  <c r="U1009" i="59"/>
  <c r="U1010" i="59"/>
  <c r="U1011" i="59"/>
  <c r="V1011" i="59" s="1"/>
  <c r="U1012" i="59"/>
  <c r="V1012" i="59" s="1"/>
  <c r="U1013" i="59"/>
  <c r="V1013" i="59" s="1"/>
  <c r="U267" i="59"/>
  <c r="V267" i="59" s="1"/>
  <c r="U518" i="59"/>
  <c r="V518" i="59" s="1"/>
  <c r="U188" i="59"/>
  <c r="V188" i="59" s="1"/>
  <c r="U1014" i="59"/>
  <c r="V1014" i="59" s="1"/>
  <c r="U417" i="59"/>
  <c r="U431" i="59"/>
  <c r="V431" i="59" s="1"/>
  <c r="U1015" i="59"/>
  <c r="V1015" i="59" s="1"/>
  <c r="U705" i="59"/>
  <c r="V705" i="59" s="1"/>
  <c r="U160" i="59"/>
  <c r="V160" i="59" s="1"/>
  <c r="U100" i="59"/>
  <c r="V100" i="59" s="1"/>
  <c r="U539" i="59"/>
  <c r="V539" i="59" s="1"/>
  <c r="U1016" i="59"/>
  <c r="U740" i="59"/>
  <c r="U524" i="59"/>
  <c r="V524" i="59" s="1"/>
  <c r="U173" i="59"/>
  <c r="V173" i="59" s="1"/>
  <c r="U655" i="59"/>
  <c r="V655" i="59" s="1"/>
  <c r="U432" i="59"/>
  <c r="V432" i="59" s="1"/>
  <c r="U1017" i="59"/>
  <c r="V1017" i="59" s="1"/>
  <c r="U656" i="59"/>
  <c r="V656" i="59" s="1"/>
  <c r="U1018" i="59"/>
  <c r="V1018" i="59" s="1"/>
  <c r="U463" i="59"/>
  <c r="U644" i="59"/>
  <c r="V644" i="59" s="1"/>
  <c r="U1019" i="59"/>
  <c r="V1019" i="59" s="1"/>
  <c r="U200" i="59"/>
  <c r="V200" i="59" s="1"/>
  <c r="U170" i="59"/>
  <c r="V170" i="59" s="1"/>
  <c r="U196" i="59"/>
  <c r="V196" i="59" s="1"/>
  <c r="U1020" i="59"/>
  <c r="V1020" i="59" s="1"/>
  <c r="U1021" i="59"/>
  <c r="U175" i="59"/>
  <c r="U217" i="59"/>
  <c r="V217" i="59" s="1"/>
  <c r="U1022" i="59"/>
  <c r="V1022" i="59" s="1"/>
  <c r="U1023" i="59"/>
  <c r="V1023" i="59" s="1"/>
  <c r="U1024" i="59"/>
  <c r="V1024" i="59" s="1"/>
  <c r="U1025" i="59"/>
  <c r="V1025" i="59" s="1"/>
  <c r="U1026" i="59"/>
  <c r="V1026" i="59" s="1"/>
  <c r="U433" i="59"/>
  <c r="V433" i="59" s="1"/>
  <c r="U1027" i="59"/>
  <c r="U1028" i="59"/>
  <c r="V1028" i="59" s="1"/>
  <c r="U355" i="59"/>
  <c r="V355" i="59" s="1"/>
  <c r="U1029" i="59"/>
  <c r="V1029" i="59" s="1"/>
  <c r="U224" i="59"/>
  <c r="V224" i="59" s="1"/>
  <c r="U1030" i="59"/>
  <c r="V1030" i="59" s="1"/>
  <c r="U1031" i="59"/>
  <c r="V1031" i="59" s="1"/>
  <c r="U608" i="59"/>
  <c r="U1032" i="59"/>
  <c r="U695" i="59"/>
  <c r="V695" i="59" s="1"/>
  <c r="U1033" i="59"/>
  <c r="V1033" i="59" s="1"/>
  <c r="U609" i="59"/>
  <c r="V609" i="59" s="1"/>
  <c r="U212" i="59"/>
  <c r="V212" i="59" s="1"/>
  <c r="U396" i="59"/>
  <c r="V396" i="59" s="1"/>
  <c r="U1034" i="59"/>
  <c r="V1034" i="59" s="1"/>
  <c r="U1035" i="59"/>
  <c r="V1035" i="59" s="1"/>
  <c r="U1036" i="59"/>
  <c r="U1037" i="59"/>
  <c r="V1037" i="59" s="1"/>
  <c r="U1038" i="59"/>
  <c r="V1038" i="59" s="1"/>
  <c r="U1039" i="59"/>
  <c r="V1039" i="59" s="1"/>
  <c r="U1040" i="59"/>
  <c r="V1040" i="59" s="1"/>
  <c r="U1041" i="59"/>
  <c r="V1041" i="59" s="1"/>
  <c r="U1042" i="59"/>
  <c r="V1042" i="59" s="1"/>
  <c r="U1043" i="59"/>
  <c r="U1044" i="59"/>
  <c r="U1045" i="59"/>
  <c r="V1045" i="59" s="1"/>
  <c r="U1046" i="59"/>
  <c r="V1046" i="59" s="1"/>
  <c r="U1047" i="59"/>
  <c r="V1047" i="59" s="1"/>
  <c r="U1048" i="59"/>
  <c r="V1048" i="59" s="1"/>
  <c r="U1049" i="59"/>
  <c r="V1049" i="59" s="1"/>
  <c r="U1050" i="59"/>
  <c r="V1050" i="59" s="1"/>
  <c r="U1051" i="59"/>
  <c r="V1051" i="59" s="1"/>
  <c r="U253" i="59"/>
  <c r="U1052" i="59"/>
  <c r="V1052" i="59" s="1"/>
  <c r="U137" i="59"/>
  <c r="V137" i="59" s="1"/>
  <c r="U93" i="59"/>
  <c r="V93" i="59" s="1"/>
  <c r="U233" i="59"/>
  <c r="V233" i="59" s="1"/>
  <c r="U483" i="59"/>
  <c r="V483" i="59" s="1"/>
  <c r="U81" i="59"/>
  <c r="V81" i="59" s="1"/>
  <c r="U1053" i="59"/>
  <c r="U1192" i="59"/>
  <c r="U1186" i="59"/>
  <c r="V1186" i="59" s="1"/>
  <c r="U1185" i="59"/>
  <c r="V1185" i="59" s="1"/>
  <c r="U1191" i="59"/>
  <c r="V1191" i="59" s="1"/>
  <c r="U1189" i="59"/>
  <c r="V1189" i="59" s="1"/>
  <c r="U1190" i="59"/>
  <c r="V1190" i="59" s="1"/>
  <c r="U1188" i="59"/>
  <c r="V1188" i="59" s="1"/>
  <c r="U1187" i="59"/>
  <c r="V1187" i="59" s="1"/>
  <c r="U366" i="59"/>
  <c r="U110" i="59"/>
  <c r="V110" i="59" s="1"/>
  <c r="U219" i="59"/>
  <c r="V219" i="59" s="1"/>
  <c r="U450" i="59"/>
  <c r="V450" i="59" s="1"/>
  <c r="U405" i="59"/>
  <c r="V405" i="59" s="1"/>
  <c r="U422" i="59"/>
  <c r="V422" i="59" s="1"/>
  <c r="U1054" i="59"/>
  <c r="V1054" i="59" s="1"/>
  <c r="U1055" i="59"/>
  <c r="U1056" i="59"/>
  <c r="U1057" i="59"/>
  <c r="V1057" i="59" s="1"/>
  <c r="U1058" i="59"/>
  <c r="V1058" i="59" s="1"/>
  <c r="U1059" i="59"/>
  <c r="V1059" i="59" s="1"/>
  <c r="U1060" i="59"/>
  <c r="V1060" i="59" s="1"/>
  <c r="U1061" i="59"/>
  <c r="V1061" i="59" s="1"/>
  <c r="U676" i="59"/>
  <c r="V676" i="59" s="1"/>
  <c r="U277" i="59"/>
  <c r="V277" i="59" s="1"/>
  <c r="U367" i="59"/>
  <c r="U508" i="59"/>
  <c r="V508" i="59" s="1"/>
  <c r="U598" i="59"/>
  <c r="V598" i="59" s="1"/>
  <c r="U622" i="59"/>
  <c r="V622" i="59" s="1"/>
  <c r="U584" i="59"/>
  <c r="V584" i="59" s="1"/>
  <c r="U722" i="59"/>
  <c r="V722" i="59" s="1"/>
  <c r="U532" i="59"/>
  <c r="V532" i="59" s="1"/>
  <c r="U596" i="59"/>
  <c r="U696" i="59"/>
  <c r="U741" i="59"/>
  <c r="V741" i="59" s="1"/>
  <c r="U736" i="59"/>
  <c r="V736" i="59" s="1"/>
  <c r="U725" i="59"/>
  <c r="V725" i="59" s="1"/>
  <c r="U577" i="59"/>
  <c r="V577" i="59" s="1"/>
  <c r="U402" i="59"/>
  <c r="V402" i="59" s="1"/>
  <c r="U1062" i="59"/>
  <c r="V1062" i="59" s="1"/>
  <c r="U1063" i="59"/>
  <c r="V1063" i="59" s="1"/>
  <c r="U575" i="59"/>
  <c r="U658" i="59"/>
  <c r="V658" i="59" s="1"/>
  <c r="U671" i="59"/>
  <c r="V671" i="59" s="1"/>
  <c r="U1064" i="59"/>
  <c r="V1064" i="59" s="1"/>
  <c r="U209" i="59"/>
  <c r="V209" i="59" s="1"/>
  <c r="U235" i="59"/>
  <c r="V235" i="59" s="1"/>
  <c r="U19" i="59"/>
  <c r="V19" i="59" s="1"/>
  <c r="U331" i="59"/>
  <c r="U282" i="59"/>
  <c r="U693" i="59"/>
  <c r="V693" i="59" s="1"/>
  <c r="U303" i="59"/>
  <c r="V303" i="59" s="1"/>
  <c r="U621" i="59"/>
  <c r="V621" i="59" s="1"/>
  <c r="U1065" i="59"/>
  <c r="V1065" i="59" s="1"/>
  <c r="U465" i="59"/>
  <c r="V465" i="59" s="1"/>
  <c r="U71" i="59"/>
  <c r="V71" i="59" s="1"/>
  <c r="U151" i="59"/>
  <c r="V151" i="59" s="1"/>
  <c r="U297" i="59"/>
  <c r="U193" i="59"/>
  <c r="V193" i="59" s="1"/>
  <c r="U361" i="59"/>
  <c r="V361" i="59" s="1"/>
  <c r="U231" i="59"/>
  <c r="V231" i="59" s="1"/>
  <c r="U326" i="59"/>
  <c r="V326" i="59" s="1"/>
  <c r="U550" i="59"/>
  <c r="V550" i="59" s="1"/>
  <c r="U484" i="59"/>
  <c r="V484" i="59" s="1"/>
  <c r="U555" i="59"/>
  <c r="U485" i="59"/>
  <c r="U683" i="59"/>
  <c r="V683" i="59" s="1"/>
  <c r="U143" i="59"/>
  <c r="V143" i="59" s="1"/>
  <c r="U141" i="59"/>
  <c r="V141" i="59" s="1"/>
  <c r="U129" i="59"/>
  <c r="V129" i="59" s="1"/>
  <c r="U161" i="59"/>
  <c r="V161" i="59" s="1"/>
  <c r="U582" i="59"/>
  <c r="V582" i="59" s="1"/>
  <c r="U20" i="59"/>
  <c r="V20" i="59" s="1"/>
  <c r="U1066" i="59"/>
  <c r="U570" i="59"/>
  <c r="V570" i="59" s="1"/>
  <c r="U667" i="59"/>
  <c r="V667" i="59" s="1"/>
  <c r="U292" i="59"/>
  <c r="V292" i="59" s="1"/>
  <c r="U610" i="59"/>
  <c r="V610" i="59" s="1"/>
  <c r="U611" i="59"/>
  <c r="V611" i="59" s="1"/>
  <c r="U612" i="59"/>
  <c r="V612" i="59" s="1"/>
  <c r="U734" i="59"/>
  <c r="U397" i="59"/>
  <c r="U543" i="59"/>
  <c r="V543" i="59" s="1"/>
  <c r="U574" i="59"/>
  <c r="V574" i="59" s="1"/>
  <c r="U1067" i="59"/>
  <c r="V1067" i="59" s="1"/>
  <c r="U67" i="59"/>
  <c r="V67" i="59" s="1"/>
  <c r="U527" i="59"/>
  <c r="U486" i="59"/>
  <c r="V486" i="59" s="1"/>
  <c r="U374" i="59"/>
  <c r="V374" i="59" s="1"/>
  <c r="U1068" i="59"/>
  <c r="V1068" i="59" s="1"/>
  <c r="U1069" i="59"/>
  <c r="V1069" i="59" s="1"/>
  <c r="U1070" i="59"/>
  <c r="V1070" i="59" s="1"/>
  <c r="U1071" i="59"/>
  <c r="U1072" i="59"/>
  <c r="U1073" i="59"/>
  <c r="V1073" i="59" s="1"/>
  <c r="U1074" i="59"/>
  <c r="V1074" i="59" s="1"/>
  <c r="U1075" i="59"/>
  <c r="V1075" i="59" s="1"/>
  <c r="U1076" i="59"/>
  <c r="U1077" i="59"/>
  <c r="U1078" i="59"/>
  <c r="V1078" i="59" s="1"/>
  <c r="U1079" i="59"/>
  <c r="V1079" i="59" s="1"/>
  <c r="U1080" i="59"/>
  <c r="V1080" i="59" s="1"/>
  <c r="U1081" i="59"/>
  <c r="U1082" i="59"/>
  <c r="V1082" i="59" s="1"/>
  <c r="U1083" i="59"/>
  <c r="V1083" i="59" s="1"/>
  <c r="U1084" i="59"/>
  <c r="V1084" i="59" s="1"/>
  <c r="U1085" i="59"/>
  <c r="V1085" i="59" s="1"/>
  <c r="U1086" i="59"/>
  <c r="V1086" i="59" s="1"/>
  <c r="U1087" i="59"/>
  <c r="V1087" i="59" s="1"/>
  <c r="U1088" i="59"/>
  <c r="U1089" i="59"/>
  <c r="V1089" i="59" s="1"/>
  <c r="U1090" i="59"/>
  <c r="V1090" i="59" s="1"/>
  <c r="U1091" i="59"/>
  <c r="V1091" i="59" s="1"/>
  <c r="U1092" i="59"/>
  <c r="U227" i="59"/>
  <c r="U241" i="59"/>
  <c r="V241" i="59" s="1"/>
  <c r="U169" i="59"/>
  <c r="V169" i="59" s="1"/>
  <c r="U58" i="59"/>
  <c r="V58" i="59" s="1"/>
  <c r="U162" i="59"/>
  <c r="U125" i="59"/>
  <c r="V125" i="59" s="1"/>
  <c r="U1093" i="59"/>
  <c r="V1093" i="59" s="1"/>
  <c r="U48" i="59"/>
  <c r="V48" i="59" s="1"/>
  <c r="U1094" i="59"/>
  <c r="V1094" i="59" s="1"/>
  <c r="U1095" i="59"/>
  <c r="V1095" i="59" s="1"/>
  <c r="U1096" i="59"/>
  <c r="V1096" i="59" s="1"/>
  <c r="U1097" i="59"/>
  <c r="V1097" i="59" s="1"/>
  <c r="U1098" i="59"/>
  <c r="V1098" i="59" s="1"/>
  <c r="U1099" i="59"/>
  <c r="V1099" i="59" s="1"/>
  <c r="U1100" i="59"/>
  <c r="V1100" i="59" s="1"/>
  <c r="U1101" i="59"/>
  <c r="V1101" i="59" s="1"/>
  <c r="U1102" i="59"/>
  <c r="V1102" i="59" s="1"/>
  <c r="U15" i="59"/>
  <c r="V15" i="59" s="1"/>
  <c r="U9" i="59"/>
  <c r="V9" i="59" s="1"/>
  <c r="U16" i="59"/>
  <c r="V16" i="59" s="1"/>
  <c r="U661" i="59"/>
  <c r="V661" i="59" s="1"/>
  <c r="U1103" i="59"/>
  <c r="V1103" i="59" s="1"/>
  <c r="U1104" i="59"/>
  <c r="V1104" i="59" s="1"/>
  <c r="U283" i="59"/>
  <c r="V283" i="59" s="1"/>
  <c r="U690" i="59"/>
  <c r="V690" i="59" s="1"/>
  <c r="U390" i="59"/>
  <c r="V390" i="59" s="1"/>
  <c r="U327" i="59"/>
  <c r="V327" i="59" s="1"/>
  <c r="U441" i="59"/>
  <c r="V441" i="59" s="1"/>
  <c r="U536" i="59"/>
  <c r="V536" i="59" s="1"/>
  <c r="U1105" i="59"/>
  <c r="V1105" i="59" s="1"/>
  <c r="U321" i="59"/>
  <c r="V321" i="59" s="1"/>
  <c r="U211" i="59"/>
  <c r="V211" i="59" s="1"/>
  <c r="U132" i="59"/>
  <c r="V132" i="59" s="1"/>
  <c r="U336" i="59"/>
  <c r="V336" i="59" s="1"/>
  <c r="U56" i="59"/>
  <c r="V56" i="59" s="1"/>
  <c r="U21" i="59"/>
  <c r="V21" i="59" s="1"/>
  <c r="U284" i="59"/>
  <c r="V284" i="59" s="1"/>
  <c r="U42" i="59"/>
  <c r="V42" i="59" s="1"/>
  <c r="U443" i="59"/>
  <c r="V443" i="59" s="1"/>
  <c r="U509" i="59"/>
  <c r="V509" i="59" s="1"/>
  <c r="U272" i="59"/>
  <c r="V272" i="59" s="1"/>
  <c r="U124" i="59"/>
  <c r="V124" i="59" s="1"/>
  <c r="U197" i="59"/>
  <c r="V197" i="59" s="1"/>
  <c r="U225" i="59"/>
  <c r="V225" i="59" s="1"/>
  <c r="U1106" i="59"/>
  <c r="V1106" i="59" s="1"/>
  <c r="U544" i="59"/>
  <c r="V544" i="59" s="1"/>
  <c r="U79" i="59"/>
  <c r="V79" i="59" s="1"/>
  <c r="U285" i="59"/>
  <c r="V285" i="59" s="1"/>
  <c r="U43" i="59"/>
  <c r="V43" i="59" s="1"/>
  <c r="U249" i="59"/>
  <c r="V249" i="59" s="1"/>
  <c r="U1107" i="59"/>
  <c r="V1107" i="59" s="1"/>
  <c r="U1108" i="59"/>
  <c r="V1108" i="59" s="1"/>
  <c r="U1109" i="59"/>
  <c r="V1109" i="59" s="1"/>
  <c r="U1110" i="59"/>
  <c r="V1110" i="59" s="1"/>
  <c r="U1111" i="59"/>
  <c r="V1111" i="59" s="1"/>
  <c r="U1112" i="59"/>
  <c r="V1112" i="59" s="1"/>
  <c r="U1113" i="59"/>
  <c r="V1113" i="59" s="1"/>
  <c r="U1114" i="59"/>
  <c r="V1114" i="59" s="1"/>
  <c r="U1115" i="59"/>
  <c r="V1115" i="59" s="1"/>
  <c r="U1116" i="59"/>
  <c r="V1116" i="59" s="1"/>
  <c r="U1117" i="59"/>
  <c r="V1117" i="59" s="1"/>
  <c r="U1118" i="59"/>
  <c r="V1118" i="59" s="1"/>
  <c r="U1119" i="59"/>
  <c r="V1119" i="59" s="1"/>
  <c r="U1120" i="59"/>
  <c r="V1120" i="59" s="1"/>
  <c r="U1121" i="59"/>
  <c r="V1121" i="59" s="1"/>
  <c r="U1122" i="59"/>
  <c r="V1122" i="59" s="1"/>
  <c r="U1123" i="59"/>
  <c r="V1123" i="59" s="1"/>
  <c r="U1124" i="59"/>
  <c r="V1124" i="59" s="1"/>
  <c r="U583" i="59"/>
  <c r="V583" i="59" s="1"/>
  <c r="U1125" i="59"/>
  <c r="V1125" i="59" s="1"/>
  <c r="U438" i="59"/>
  <c r="V438" i="59" s="1"/>
  <c r="U22" i="59"/>
  <c r="V22" i="59" s="1"/>
  <c r="U310" i="59"/>
  <c r="V310" i="59" s="1"/>
  <c r="U63" i="59"/>
  <c r="V63" i="59" s="1"/>
  <c r="U487" i="59"/>
  <c r="V487" i="59" s="1"/>
  <c r="U205" i="59"/>
  <c r="V205" i="59" s="1"/>
  <c r="U218" i="59"/>
  <c r="V218" i="59" s="1"/>
  <c r="U337" i="59"/>
  <c r="V337" i="59" s="1"/>
  <c r="U142" i="59"/>
  <c r="V142" i="59" s="1"/>
  <c r="U619" i="59"/>
  <c r="V619" i="59" s="1"/>
  <c r="U500" i="59"/>
  <c r="V500" i="59" s="1"/>
  <c r="U1126" i="59"/>
  <c r="V1126" i="59" s="1"/>
  <c r="U306" i="59"/>
  <c r="V306" i="59" s="1"/>
  <c r="U194" i="59"/>
  <c r="V194" i="59" s="1"/>
  <c r="U286" i="59"/>
  <c r="V286" i="59" s="1"/>
  <c r="U1127" i="59"/>
  <c r="V1127" i="59" s="1"/>
  <c r="U1128" i="59"/>
  <c r="V1128" i="59" s="1"/>
  <c r="U423" i="59"/>
  <c r="V423" i="59" s="1"/>
  <c r="U242" i="59"/>
  <c r="V242" i="59" s="1"/>
  <c r="U1129" i="59"/>
  <c r="V1129" i="59" s="1"/>
  <c r="U1130" i="59"/>
  <c r="V1130" i="59" s="1"/>
  <c r="U1131" i="59"/>
  <c r="V1131" i="59" s="1"/>
  <c r="U1132" i="59"/>
  <c r="V1132" i="59" s="1"/>
  <c r="U1133" i="59"/>
  <c r="V1133" i="59" s="1"/>
  <c r="U1134" i="59"/>
  <c r="V1134" i="59" s="1"/>
  <c r="U86" i="59"/>
  <c r="V86" i="59" s="1"/>
  <c r="U1135" i="59"/>
  <c r="V1135" i="59" s="1"/>
  <c r="U1136" i="59"/>
  <c r="V1136" i="59" s="1"/>
  <c r="U1137" i="59"/>
  <c r="V1137" i="59" s="1"/>
  <c r="U1138" i="59"/>
  <c r="V1138" i="59" s="1"/>
  <c r="U187" i="59"/>
  <c r="V187" i="59" s="1"/>
  <c r="U69" i="59"/>
  <c r="V69" i="59" s="1"/>
  <c r="U1139" i="59"/>
  <c r="V1139" i="59" s="1"/>
  <c r="U1140" i="59"/>
  <c r="V1140" i="59" s="1"/>
  <c r="U1141" i="59"/>
  <c r="V1141" i="59" s="1"/>
  <c r="U1142" i="59"/>
  <c r="V1142" i="59" s="1"/>
  <c r="U1143" i="59"/>
  <c r="V1143" i="59" s="1"/>
  <c r="U1144" i="59"/>
  <c r="V1144" i="59" s="1"/>
  <c r="U27" i="59"/>
  <c r="V27" i="59" s="1"/>
  <c r="U38" i="59"/>
  <c r="V38" i="59" s="1"/>
  <c r="U41" i="59"/>
  <c r="V41" i="59" s="1"/>
  <c r="U1145" i="59"/>
  <c r="V1145" i="59" s="1"/>
  <c r="U290" i="59"/>
  <c r="V290" i="59" s="1"/>
  <c r="U293" i="59"/>
  <c r="V293" i="59" s="1"/>
  <c r="U363" i="59"/>
  <c r="V363" i="59" s="1"/>
  <c r="U373" i="59"/>
  <c r="V373" i="59" s="1"/>
  <c r="U1146" i="59"/>
  <c r="V1146" i="59" s="1"/>
  <c r="U291" i="59"/>
  <c r="V291" i="59" s="1"/>
  <c r="U357" i="59"/>
  <c r="V357" i="59" s="1"/>
  <c r="U202" i="59"/>
  <c r="V202" i="59" s="1"/>
  <c r="U113" i="59"/>
  <c r="V113" i="59" s="1"/>
  <c r="U114" i="59"/>
  <c r="V114" i="59" s="1"/>
  <c r="U84" i="59"/>
  <c r="V84" i="59" s="1"/>
  <c r="U1147" i="59"/>
  <c r="V1147" i="59" s="1"/>
  <c r="U1148" i="59"/>
  <c r="V1148" i="59" s="1"/>
  <c r="U1149" i="59"/>
  <c r="V1149" i="59" s="1"/>
  <c r="U1150" i="59"/>
  <c r="V1150" i="59" s="1"/>
  <c r="U1151" i="59"/>
  <c r="V1151" i="59" s="1"/>
  <c r="U1282" i="59"/>
  <c r="V1282" i="59" s="1"/>
  <c r="U1283" i="59"/>
  <c r="V1283" i="59" s="1"/>
  <c r="U1284" i="59"/>
  <c r="V1284" i="59" s="1"/>
  <c r="U1285" i="59"/>
  <c r="V1285" i="59" s="1"/>
  <c r="U1286" i="59"/>
  <c r="V1286" i="59" s="1"/>
  <c r="U1287" i="59"/>
  <c r="V1287" i="59" s="1"/>
  <c r="U1288" i="59"/>
  <c r="V1288" i="59" s="1"/>
  <c r="U1289" i="59"/>
  <c r="V1289" i="59" s="1"/>
  <c r="U1290" i="59"/>
  <c r="V1290" i="59" s="1"/>
  <c r="U152" i="59"/>
  <c r="V152" i="59" s="1"/>
  <c r="U1152" i="59"/>
  <c r="V1152" i="59" s="1"/>
  <c r="U77" i="59"/>
  <c r="V77" i="59" s="1"/>
  <c r="U1153" i="59"/>
  <c r="V1153" i="59" s="1"/>
  <c r="U287" i="59"/>
  <c r="V287" i="59" s="1"/>
  <c r="U184" i="59"/>
  <c r="V184" i="59" s="1"/>
  <c r="U324" i="59"/>
  <c r="V324" i="59" s="1"/>
  <c r="U338" i="59"/>
  <c r="V338" i="59" s="1"/>
  <c r="U339" i="59"/>
  <c r="V339" i="59" s="1"/>
  <c r="U166" i="59"/>
  <c r="V166" i="59" s="1"/>
  <c r="U330" i="59"/>
  <c r="V330" i="59" s="1"/>
  <c r="U398" i="59"/>
  <c r="V398" i="59" s="1"/>
  <c r="U317" i="59"/>
  <c r="V317" i="59" s="1"/>
  <c r="U121" i="59"/>
  <c r="V121" i="59" s="1"/>
  <c r="U442" i="59"/>
  <c r="V442" i="59" s="1"/>
  <c r="U1291" i="59"/>
  <c r="V1291" i="59" s="1"/>
  <c r="U400" i="59"/>
  <c r="V400" i="59" s="1"/>
  <c r="U264" i="59"/>
  <c r="V264" i="59" s="1"/>
  <c r="U1154" i="59"/>
  <c r="V1154" i="59" s="1"/>
  <c r="U266" i="59"/>
  <c r="V266" i="59" s="1"/>
  <c r="U304" i="59"/>
  <c r="V304" i="59" s="1"/>
  <c r="U1155" i="59"/>
  <c r="V1155" i="59" s="1"/>
  <c r="U439" i="59"/>
  <c r="V439" i="59" s="1"/>
  <c r="U349" i="59"/>
  <c r="V349" i="59" s="1"/>
  <c r="U1292" i="59"/>
  <c r="V1292" i="59" s="1"/>
  <c r="U1293" i="59"/>
  <c r="V1293" i="59" s="1"/>
  <c r="U1156" i="59"/>
  <c r="V1156" i="59" s="1"/>
  <c r="U195" i="59"/>
  <c r="V195" i="59" s="1"/>
  <c r="U364" i="59"/>
  <c r="V364" i="59" s="1"/>
  <c r="U94" i="59"/>
  <c r="V94" i="59" s="1"/>
  <c r="U243" i="59"/>
  <c r="V243" i="59" s="1"/>
  <c r="U313" i="59"/>
  <c r="V313" i="59" s="1"/>
  <c r="U206" i="59"/>
  <c r="V206" i="59" s="1"/>
  <c r="U348" i="59"/>
  <c r="V348" i="59" s="1"/>
  <c r="U190" i="59"/>
  <c r="V190" i="59" s="1"/>
  <c r="U250" i="59"/>
  <c r="V250" i="59" s="1"/>
  <c r="U133" i="59"/>
  <c r="V133" i="59" s="1"/>
  <c r="U68" i="59"/>
  <c r="V68" i="59" s="1"/>
  <c r="U34" i="59"/>
  <c r="V34" i="59" s="1"/>
  <c r="U44" i="59"/>
  <c r="V44" i="59" s="1"/>
  <c r="U704" i="59"/>
  <c r="V704" i="59" s="1"/>
  <c r="U288" i="59"/>
  <c r="V288" i="59" s="1"/>
  <c r="U427" i="59"/>
  <c r="V427" i="59" s="1"/>
  <c r="U411" i="59"/>
  <c r="V411" i="59" s="1"/>
  <c r="U1294" i="59"/>
  <c r="V1294" i="59" s="1"/>
  <c r="U1295" i="59"/>
  <c r="V1295" i="59" s="1"/>
  <c r="U1157" i="59"/>
  <c r="V1157" i="59" s="1"/>
  <c r="U633" i="59"/>
  <c r="V633" i="59" s="1"/>
  <c r="U556" i="59"/>
  <c r="V556" i="59" s="1"/>
  <c r="U593" i="59"/>
  <c r="V593" i="59" s="1"/>
  <c r="U1296" i="59"/>
  <c r="V1296" i="59" s="1"/>
  <c r="U578" i="59"/>
  <c r="V578" i="59" s="1"/>
  <c r="U458" i="59"/>
  <c r="V458" i="59" s="1"/>
  <c r="U1158" i="59"/>
  <c r="V1158" i="59" s="1"/>
  <c r="U167" i="59"/>
  <c r="V167" i="59" s="1"/>
  <c r="U1297" i="59"/>
  <c r="V1297" i="59" s="1"/>
  <c r="U613" i="59"/>
  <c r="V613" i="59" s="1"/>
  <c r="U198" i="59"/>
  <c r="V198" i="59" s="1"/>
  <c r="U614" i="59"/>
  <c r="V614" i="59" s="1"/>
  <c r="U488" i="59"/>
  <c r="V488" i="59" s="1"/>
  <c r="U615" i="59"/>
  <c r="V615" i="59" s="1"/>
  <c r="U616" i="59"/>
  <c r="V616" i="59" s="1"/>
  <c r="U617" i="59"/>
  <c r="V617" i="59" s="1"/>
  <c r="U489" i="59"/>
  <c r="V489" i="59" s="1"/>
  <c r="U651" i="59"/>
  <c r="V651" i="59" s="1"/>
  <c r="U406" i="59"/>
  <c r="V406" i="59" s="1"/>
  <c r="U1159" i="59"/>
  <c r="V1159" i="59" s="1"/>
  <c r="U53" i="59"/>
  <c r="V53" i="59" s="1"/>
  <c r="U106" i="59"/>
  <c r="V106" i="59" s="1"/>
  <c r="U340" i="59"/>
  <c r="V340" i="59" s="1"/>
  <c r="U128" i="59"/>
  <c r="V128" i="59" s="1"/>
  <c r="U1160" i="59"/>
  <c r="V1160" i="59" s="1"/>
  <c r="U1161" i="59"/>
  <c r="V1161" i="59" s="1"/>
  <c r="U17" i="59"/>
  <c r="V17" i="59" s="1"/>
  <c r="U1162" i="59"/>
  <c r="V1162" i="59" s="1"/>
  <c r="U1163" i="59"/>
  <c r="V1163" i="59" s="1"/>
  <c r="U1164" i="59"/>
  <c r="V1164" i="59" s="1"/>
  <c r="U1165" i="59"/>
  <c r="V1165" i="59" s="1"/>
  <c r="U1298" i="59"/>
  <c r="V1298" i="59" s="1"/>
  <c r="U1166" i="59"/>
  <c r="V1166" i="59" s="1"/>
  <c r="U1299" i="59"/>
  <c r="V1299" i="59" s="1"/>
  <c r="U1300" i="59"/>
  <c r="V1300" i="59" s="1"/>
  <c r="U1301" i="59"/>
  <c r="V1301" i="59" s="1"/>
  <c r="U1302" i="59"/>
  <c r="V1302" i="59" s="1"/>
  <c r="U1303" i="59"/>
  <c r="V1303" i="59" s="1"/>
  <c r="U1167" i="59"/>
  <c r="V1167" i="59" s="1"/>
  <c r="U1304" i="59"/>
  <c r="V1304" i="59" s="1"/>
  <c r="U1305" i="59"/>
  <c r="V1305" i="59" s="1"/>
  <c r="U1306" i="59"/>
  <c r="V1306" i="59" s="1"/>
  <c r="U1168" i="59"/>
  <c r="V1168" i="59" s="1"/>
  <c r="U1169" i="59"/>
  <c r="V1169" i="59" s="1"/>
  <c r="U1170" i="59"/>
  <c r="V1170" i="59" s="1"/>
  <c r="U1171" i="59"/>
  <c r="V1171" i="59" s="1"/>
  <c r="U1172" i="59"/>
  <c r="V1172" i="59" s="1"/>
  <c r="U1307" i="59"/>
  <c r="V1307" i="59" s="1"/>
  <c r="U1308" i="59"/>
  <c r="V1308" i="59" s="1"/>
  <c r="U1309" i="59"/>
  <c r="V1309" i="59" s="1"/>
  <c r="U1310" i="59"/>
  <c r="V1310" i="59" s="1"/>
  <c r="U1311" i="59"/>
  <c r="V1311" i="59" s="1"/>
  <c r="U1312" i="59"/>
  <c r="V1312" i="59" s="1"/>
  <c r="U1313" i="59"/>
  <c r="V1313" i="59" s="1"/>
  <c r="U1314" i="59"/>
  <c r="V1314" i="59" s="1"/>
  <c r="U399" i="59"/>
  <c r="V399" i="59" s="1"/>
  <c r="U650" i="59"/>
  <c r="V650" i="59" s="1"/>
  <c r="U26" i="59"/>
  <c r="V26" i="59" s="1"/>
  <c r="U1173" i="59"/>
  <c r="V1173" i="59" s="1"/>
  <c r="U24" i="59"/>
  <c r="V24" i="59" s="1"/>
  <c r="U497" i="59"/>
  <c r="V497" i="59" s="1"/>
  <c r="U107" i="59"/>
  <c r="V107" i="59" s="1"/>
  <c r="U54" i="59"/>
  <c r="V54" i="59" s="1"/>
  <c r="U1315" i="59"/>
  <c r="V1315" i="59" s="1"/>
  <c r="U115" i="59"/>
  <c r="V115" i="59" s="1"/>
  <c r="U652" i="59"/>
  <c r="V652" i="59" s="1"/>
  <c r="U445" i="59"/>
  <c r="V445" i="59" s="1"/>
  <c r="U118" i="59"/>
  <c r="V118" i="59" s="1"/>
  <c r="U1174" i="59"/>
  <c r="V1174" i="59" s="1"/>
  <c r="U362" i="59"/>
  <c r="V362" i="59" s="1"/>
  <c r="U1316" i="59"/>
  <c r="V1316" i="59" s="1"/>
  <c r="U1317" i="59"/>
  <c r="V1317" i="59" s="1"/>
  <c r="U708" i="59"/>
  <c r="V708" i="59" s="1"/>
  <c r="U318" i="59"/>
  <c r="V318" i="59" s="1"/>
  <c r="U1318" i="59"/>
  <c r="V1318" i="59" s="1"/>
  <c r="U352" i="59"/>
  <c r="V352" i="59" s="1"/>
  <c r="U153" i="59"/>
  <c r="V153" i="59" s="1"/>
  <c r="U251" i="59"/>
  <c r="V251" i="59" s="1"/>
  <c r="U490" i="59"/>
  <c r="V490" i="59" s="1"/>
  <c r="U388" i="59"/>
  <c r="V388" i="59" s="1"/>
  <c r="U185" i="59"/>
  <c r="V185" i="59" s="1"/>
  <c r="U116" i="59"/>
  <c r="V116" i="59" s="1"/>
  <c r="U154" i="59"/>
  <c r="V154" i="59" s="1"/>
  <c r="U507" i="59"/>
  <c r="V507" i="59" s="1"/>
  <c r="U414" i="59"/>
  <c r="V414" i="59" s="1"/>
  <c r="U618" i="59"/>
  <c r="V618" i="59" s="1"/>
  <c r="U155" i="59"/>
  <c r="V155" i="59" s="1"/>
  <c r="U83" i="59"/>
  <c r="V83" i="59" s="1"/>
  <c r="U594" i="59"/>
  <c r="V594" i="59" s="1"/>
  <c r="U1175" i="59"/>
  <c r="V1175" i="59" s="1"/>
  <c r="U117" i="59"/>
  <c r="V117" i="59" s="1"/>
  <c r="U1176" i="59"/>
  <c r="V1176" i="59" s="1"/>
  <c r="U1177" i="59"/>
  <c r="V1177" i="59" s="1"/>
  <c r="U1178" i="59"/>
  <c r="V1178" i="59" s="1"/>
  <c r="U1179" i="59"/>
  <c r="V1179" i="59" s="1"/>
  <c r="U1180" i="59"/>
  <c r="V1180" i="59" s="1"/>
  <c r="U452" i="59"/>
  <c r="V452" i="59" s="1"/>
  <c r="U230" i="59"/>
  <c r="V230" i="59" s="1"/>
  <c r="U1181" i="59"/>
  <c r="V1181" i="59" s="1"/>
  <c r="U1182" i="59"/>
  <c r="V1182" i="59" s="1"/>
  <c r="U164" i="59"/>
  <c r="V164" i="59" s="1"/>
  <c r="U101" i="59"/>
  <c r="V101" i="59" s="1"/>
  <c r="U102" i="59"/>
  <c r="V102" i="59" s="1"/>
  <c r="U1183" i="59"/>
  <c r="V1183" i="59" s="1"/>
  <c r="U177" i="59"/>
  <c r="V177" i="59" s="1"/>
  <c r="U589" i="59"/>
  <c r="V589" i="59" s="1"/>
  <c r="U491" i="59"/>
  <c r="V491" i="59" s="1"/>
  <c r="U1184" i="59"/>
  <c r="V1184" i="59" s="1"/>
  <c r="U637" i="59"/>
  <c r="V637" i="59" s="1"/>
  <c r="U743" i="59"/>
  <c r="V743" i="59" s="1"/>
  <c r="U756" i="59"/>
  <c r="V756" i="59" s="1"/>
  <c r="U757" i="59"/>
  <c r="V757" i="59" s="1"/>
  <c r="U412" i="59"/>
  <c r="V412" i="59" s="1"/>
  <c r="U108" i="59"/>
  <c r="V108" i="59" s="1"/>
  <c r="U758" i="59"/>
  <c r="V758" i="59" s="1"/>
  <c r="U1196" i="59"/>
  <c r="U1197" i="59"/>
  <c r="U29" i="59"/>
  <c r="V29" i="59" s="1"/>
  <c r="U10" i="59"/>
  <c r="V10" i="59" s="1"/>
  <c r="U52" i="59"/>
  <c r="V52" i="59" s="1"/>
  <c r="U1198" i="59"/>
  <c r="V1198" i="59" s="1"/>
  <c r="U759" i="59"/>
  <c r="V759" i="59" s="1"/>
  <c r="U728" i="59"/>
  <c r="V728" i="59" s="1"/>
  <c r="U261" i="59"/>
  <c r="V261" i="59" s="1"/>
  <c r="U341" i="59"/>
  <c r="V341" i="59" s="1"/>
  <c r="U1193" i="59"/>
  <c r="V1193" i="59" s="1"/>
  <c r="U760" i="59"/>
  <c r="V760" i="59" s="1"/>
  <c r="U761" i="59"/>
  <c r="V761" i="59" s="1"/>
  <c r="U1199" i="59"/>
  <c r="V1199" i="59" s="1"/>
  <c r="U300" i="59"/>
  <c r="V300" i="59" s="1"/>
  <c r="U1200" i="59"/>
  <c r="V1200" i="59" s="1"/>
  <c r="U1201" i="59"/>
  <c r="V1201" i="59" s="1"/>
  <c r="U1202" i="59"/>
  <c r="V1202" i="59" s="1"/>
  <c r="U1203" i="59"/>
  <c r="V1203" i="59" s="1"/>
  <c r="U1204" i="59"/>
  <c r="V1204" i="59" s="1"/>
  <c r="U1205" i="59"/>
  <c r="V1205" i="59" s="1"/>
  <c r="U1206" i="59"/>
  <c r="V1206" i="59" s="1"/>
  <c r="U1207" i="59"/>
  <c r="V1207" i="59" s="1"/>
  <c r="U1208" i="59"/>
  <c r="V1208" i="59" s="1"/>
  <c r="U620" i="59"/>
  <c r="V620" i="59" s="1"/>
  <c r="U681" i="59"/>
  <c r="V681" i="59" s="1"/>
  <c r="U682" i="59"/>
  <c r="V682" i="59" s="1"/>
  <c r="U368" i="59"/>
  <c r="V368" i="59" s="1"/>
  <c r="U323" i="59"/>
  <c r="V323" i="59" s="1"/>
  <c r="U624" i="59"/>
  <c r="V624" i="59" s="1"/>
  <c r="U165" i="59"/>
  <c r="V165" i="59" s="1"/>
  <c r="U315" i="59"/>
  <c r="V315" i="59" s="1"/>
  <c r="U157" i="59"/>
  <c r="U762" i="59"/>
  <c r="U146" i="59"/>
  <c r="V146" i="59" s="1"/>
  <c r="U381" i="59"/>
  <c r="V381" i="59" s="1"/>
  <c r="U70" i="59"/>
  <c r="V70" i="59" s="1"/>
  <c r="U523" i="59"/>
  <c r="V523" i="59" s="1"/>
  <c r="U581" i="59"/>
  <c r="V581" i="59" s="1"/>
  <c r="U763" i="59"/>
  <c r="V763" i="59" s="1"/>
  <c r="U764" i="59"/>
  <c r="V764" i="59" s="1"/>
  <c r="U372" i="59"/>
  <c r="V372" i="59" s="1"/>
  <c r="U541" i="59"/>
  <c r="V541" i="59" s="1"/>
  <c r="U567" i="59"/>
  <c r="V567" i="59" s="1"/>
  <c r="U638" i="59"/>
  <c r="V638" i="59" s="1"/>
  <c r="U668" i="59"/>
  <c r="V668" i="59" s="1"/>
  <c r="U246" i="59"/>
  <c r="V246" i="59" s="1"/>
  <c r="U562" i="59"/>
  <c r="V562" i="59" s="1"/>
  <c r="U653" i="59"/>
  <c r="V653" i="59" s="1"/>
  <c r="U530" i="59"/>
  <c r="V530" i="59" s="1"/>
  <c r="U418" i="59"/>
  <c r="V418" i="59" s="1"/>
  <c r="U726" i="59"/>
  <c r="V726" i="59" s="1"/>
  <c r="U307" i="59"/>
  <c r="V307" i="59" s="1"/>
  <c r="U358" i="59"/>
  <c r="V358" i="59" s="1"/>
  <c r="U262" i="59"/>
  <c r="V262" i="59" s="1"/>
  <c r="U474" i="59"/>
  <c r="V474" i="59" s="1"/>
  <c r="U37" i="59"/>
  <c r="V37" i="59" s="1"/>
  <c r="U393" i="59"/>
  <c r="V393" i="59" s="1"/>
  <c r="U342" i="59"/>
  <c r="V342" i="59" s="1"/>
  <c r="U1209" i="59"/>
  <c r="V1209" i="59" s="1"/>
  <c r="U91" i="59"/>
  <c r="V91" i="59" s="1"/>
  <c r="U289" i="59"/>
  <c r="V289" i="59" s="1"/>
  <c r="U537" i="59"/>
  <c r="V537" i="59" s="1"/>
  <c r="U60" i="59"/>
  <c r="V60" i="59" s="1"/>
  <c r="U61" i="59"/>
  <c r="U72" i="59"/>
  <c r="U378" i="59"/>
  <c r="V378" i="59" s="1"/>
  <c r="U529" i="59"/>
  <c r="V529" i="59" s="1"/>
  <c r="U344" i="59"/>
  <c r="V344" i="59" s="1"/>
  <c r="U379" i="59"/>
  <c r="V379" i="59" s="1"/>
  <c r="U435" i="59"/>
  <c r="V435" i="59" s="1"/>
  <c r="U370" i="59"/>
  <c r="V370" i="59" s="1"/>
  <c r="U255" i="59"/>
  <c r="V255" i="59" s="1"/>
  <c r="U413" i="59"/>
  <c r="V413" i="59" s="1"/>
  <c r="U380" i="59"/>
  <c r="V380" i="59" s="1"/>
  <c r="U273" i="59"/>
  <c r="V273" i="59" s="1"/>
  <c r="U576" i="59"/>
  <c r="V576" i="59" s="1"/>
  <c r="U634" i="59"/>
  <c r="V634" i="59" s="1"/>
  <c r="U711" i="59"/>
  <c r="V711" i="59" s="1"/>
  <c r="U698" i="59"/>
  <c r="V698" i="59" s="1"/>
  <c r="U525" i="59"/>
  <c r="V525" i="59" s="1"/>
  <c r="U526" i="59"/>
  <c r="V526" i="59" s="1"/>
  <c r="U365" i="59"/>
  <c r="V365" i="59" s="1"/>
  <c r="U729" i="59"/>
  <c r="V729" i="59" s="1"/>
  <c r="U515" i="59"/>
  <c r="V515" i="59" s="1"/>
  <c r="U735" i="59"/>
  <c r="V735" i="59" s="1"/>
  <c r="U733" i="59"/>
  <c r="V733" i="59" s="1"/>
  <c r="U464" i="59"/>
  <c r="V464" i="59" s="1"/>
  <c r="U701" i="59"/>
  <c r="V701" i="59" s="1"/>
  <c r="U540" i="59"/>
  <c r="V540" i="59" s="1"/>
  <c r="U475" i="59"/>
  <c r="V475" i="59" s="1"/>
  <c r="U476" i="59"/>
  <c r="V476" i="59" s="1"/>
  <c r="U640" i="59"/>
  <c r="V640" i="59" s="1"/>
  <c r="U329" i="59"/>
  <c r="V329" i="59" s="1"/>
  <c r="U35" i="59"/>
  <c r="V35" i="59" s="1"/>
  <c r="U203" i="59"/>
  <c r="V203" i="59" s="1"/>
  <c r="U57" i="59"/>
  <c r="U103" i="59"/>
  <c r="U542" i="59"/>
  <c r="V542" i="59" s="1"/>
  <c r="U309" i="59"/>
  <c r="V309" i="59" s="1"/>
  <c r="U33" i="59"/>
  <c r="V33" i="59" s="1"/>
  <c r="U214" i="59"/>
  <c r="V214" i="59" s="1"/>
  <c r="U234" i="59"/>
  <c r="V234" i="59" s="1"/>
  <c r="U454" i="59"/>
  <c r="V454" i="59" s="1"/>
  <c r="U455" i="59"/>
  <c r="V455" i="59" s="1"/>
  <c r="U732" i="59"/>
  <c r="V732" i="59" s="1"/>
  <c r="U714" i="59"/>
  <c r="V714" i="59" s="1"/>
  <c r="U724" i="59"/>
  <c r="V724" i="59" s="1"/>
  <c r="U595" i="59"/>
  <c r="V595" i="59" s="1"/>
  <c r="U709" i="59"/>
  <c r="V709" i="59" s="1"/>
  <c r="U630" i="59"/>
  <c r="V630" i="59" s="1"/>
  <c r="U520" i="59"/>
  <c r="V520" i="59" s="1"/>
  <c r="U504" i="59"/>
  <c r="V504" i="59" s="1"/>
  <c r="U333" i="59"/>
  <c r="V333" i="59" s="1"/>
  <c r="U688" i="59"/>
  <c r="V688" i="59" s="1"/>
  <c r="U710" i="59"/>
  <c r="V710" i="59" s="1"/>
  <c r="U597" i="59"/>
  <c r="V597" i="59" s="1"/>
  <c r="U389" i="59"/>
  <c r="V389" i="59" s="1"/>
  <c r="U765" i="59"/>
  <c r="V765" i="59" s="1"/>
  <c r="U335" i="59"/>
  <c r="V335" i="59" s="1"/>
  <c r="U477" i="59"/>
  <c r="V477" i="59" s="1"/>
  <c r="U180" i="59"/>
  <c r="V180" i="59" s="1"/>
  <c r="U434" i="59"/>
  <c r="V434" i="59" s="1"/>
  <c r="U376" i="59"/>
  <c r="V376" i="59" s="1"/>
  <c r="U766" i="59"/>
  <c r="V766" i="59" s="1"/>
  <c r="U767" i="59"/>
  <c r="V767" i="59" s="1"/>
  <c r="U768" i="59"/>
  <c r="V768" i="59" s="1"/>
  <c r="U769" i="59"/>
  <c r="V769" i="59" s="1"/>
  <c r="U770" i="59"/>
  <c r="U771" i="59"/>
  <c r="U772" i="59"/>
  <c r="V772" i="59" s="1"/>
  <c r="U773" i="59"/>
  <c r="V773" i="59" s="1"/>
  <c r="U774" i="59"/>
  <c r="V774" i="59" s="1"/>
  <c r="U775" i="59"/>
  <c r="V775" i="59" s="1"/>
  <c r="U776" i="59"/>
  <c r="V776" i="59" s="1"/>
  <c r="U777" i="59"/>
  <c r="V777" i="59" s="1"/>
  <c r="U778" i="59"/>
  <c r="V778" i="59" s="1"/>
  <c r="U779" i="59"/>
  <c r="V779" i="59" s="1"/>
  <c r="U1210" i="59"/>
  <c r="V1210" i="59" s="1"/>
  <c r="U1211" i="59"/>
  <c r="V1211" i="59" s="1"/>
  <c r="U780" i="59"/>
  <c r="V780" i="59" s="1"/>
  <c r="U781" i="59"/>
  <c r="V781" i="59" s="1"/>
  <c r="U782" i="59"/>
  <c r="V782" i="59" s="1"/>
  <c r="U783" i="59"/>
  <c r="V783" i="59" s="1"/>
  <c r="U784" i="59"/>
  <c r="V784" i="59" s="1"/>
  <c r="U785" i="59"/>
  <c r="V785" i="59" s="1"/>
  <c r="U786" i="59"/>
  <c r="V786" i="59" s="1"/>
  <c r="U787" i="59"/>
  <c r="V787" i="59" s="1"/>
  <c r="U788" i="59"/>
  <c r="V788" i="59" s="1"/>
  <c r="U789" i="59"/>
  <c r="V789" i="59" s="1"/>
  <c r="U790" i="59"/>
  <c r="V790" i="59" s="1"/>
  <c r="U791" i="59"/>
  <c r="V791" i="59" s="1"/>
  <c r="U792" i="59"/>
  <c r="V792" i="59" s="1"/>
  <c r="U793" i="59"/>
  <c r="V793" i="59" s="1"/>
  <c r="U794" i="59"/>
  <c r="V794" i="59" s="1"/>
  <c r="U795" i="59"/>
  <c r="V795" i="59" s="1"/>
  <c r="U387" i="59"/>
  <c r="V387" i="59" s="1"/>
  <c r="U192" i="59"/>
  <c r="V192" i="59" s="1"/>
  <c r="U30" i="59"/>
  <c r="V30" i="59" s="1"/>
  <c r="U82" i="59"/>
  <c r="V82" i="59" s="1"/>
  <c r="U75" i="59"/>
  <c r="U244" i="59"/>
  <c r="U51" i="59"/>
  <c r="V51" i="59" s="1"/>
  <c r="U796" i="59"/>
  <c r="V796" i="59" s="1"/>
  <c r="U269" i="59"/>
  <c r="V269" i="59" s="1"/>
  <c r="U440" i="59"/>
  <c r="V440" i="59" s="1"/>
  <c r="U1212" i="59"/>
  <c r="V1212" i="59" s="1"/>
  <c r="U1213" i="59"/>
  <c r="V1213" i="59" s="1"/>
  <c r="U1214" i="59"/>
  <c r="V1214" i="59" s="1"/>
  <c r="U1215" i="59"/>
  <c r="V1215" i="59" s="1"/>
  <c r="U1216" i="59"/>
  <c r="V1216" i="59" s="1"/>
  <c r="U1217" i="59"/>
  <c r="V1217" i="59" s="1"/>
  <c r="U1218" i="59"/>
  <c r="V1218" i="59" s="1"/>
  <c r="U797" i="59"/>
  <c r="V797" i="59" s="1"/>
  <c r="U798" i="59"/>
  <c r="V798" i="59" s="1"/>
  <c r="U799" i="59"/>
  <c r="V799" i="59" s="1"/>
  <c r="U800" i="59"/>
  <c r="V800" i="59" s="1"/>
  <c r="U801" i="59"/>
  <c r="V801" i="59" s="1"/>
  <c r="U802" i="59"/>
  <c r="V802" i="59" s="1"/>
  <c r="U803" i="59"/>
  <c r="V803" i="59" s="1"/>
  <c r="U804" i="59"/>
  <c r="V804" i="59" s="1"/>
  <c r="U1219" i="59"/>
  <c r="V1219" i="59" s="1"/>
  <c r="U1220" i="59"/>
  <c r="V1220" i="59" s="1"/>
  <c r="U11" i="59"/>
  <c r="V11" i="59" s="1"/>
  <c r="U12" i="59"/>
  <c r="V12" i="59" s="1"/>
  <c r="U305" i="59"/>
  <c r="V305" i="59" s="1"/>
  <c r="U424" i="59"/>
  <c r="V424" i="59" s="1"/>
  <c r="U1221" i="59"/>
  <c r="V1221" i="59" s="1"/>
  <c r="U703" i="59"/>
  <c r="V703" i="59" s="1"/>
  <c r="U551" i="59"/>
  <c r="V551" i="59" s="1"/>
  <c r="U805" i="59"/>
  <c r="V805" i="59" s="1"/>
  <c r="U678" i="59"/>
  <c r="V678" i="59" s="1"/>
  <c r="U1222" i="59"/>
  <c r="U677" i="59"/>
  <c r="U375" i="59"/>
  <c r="V375" i="59" s="1"/>
  <c r="U311" i="59"/>
  <c r="V311" i="59" s="1"/>
  <c r="U104" i="59"/>
  <c r="V104" i="59" s="1"/>
  <c r="U138" i="59"/>
  <c r="V138" i="59" s="1"/>
  <c r="U566" i="59"/>
  <c r="V566" i="59" s="1"/>
  <c r="U120" i="59"/>
  <c r="V120" i="59" s="1"/>
  <c r="U139" i="59"/>
  <c r="V139" i="59" s="1"/>
  <c r="U136" i="59"/>
  <c r="V136" i="59" s="1"/>
  <c r="U172" i="59"/>
  <c r="V172" i="59" s="1"/>
  <c r="U147" i="59"/>
  <c r="V147" i="59" s="1"/>
  <c r="U325" i="59"/>
  <c r="V325" i="59" s="1"/>
  <c r="U220" i="59"/>
  <c r="V220" i="59" s="1"/>
  <c r="U354" i="59"/>
  <c r="V354" i="59" s="1"/>
  <c r="U1223" i="59"/>
  <c r="V1223" i="59" s="1"/>
  <c r="U401" i="59"/>
  <c r="V401" i="59" s="1"/>
  <c r="U80" i="59"/>
  <c r="V80" i="59" s="1"/>
  <c r="U39" i="59"/>
  <c r="V39" i="59" s="1"/>
  <c r="U806" i="59"/>
  <c r="V806" i="59" s="1"/>
  <c r="U807" i="59"/>
  <c r="V807" i="59" s="1"/>
  <c r="U808" i="59"/>
  <c r="V808" i="59" s="1"/>
  <c r="U1224" i="59"/>
  <c r="V1224" i="59" s="1"/>
  <c r="U1225" i="59"/>
  <c r="V1225" i="59" s="1"/>
  <c r="U809" i="59"/>
  <c r="V809" i="59" s="1"/>
  <c r="U810" i="59"/>
  <c r="V810" i="59" s="1"/>
  <c r="U1226" i="59"/>
  <c r="V1226" i="59" s="1"/>
  <c r="U811" i="59"/>
  <c r="V811" i="59" s="1"/>
  <c r="U1227" i="59"/>
  <c r="V1227" i="59" s="1"/>
  <c r="U812" i="59"/>
  <c r="V812" i="59" s="1"/>
  <c r="U813" i="59"/>
  <c r="V813" i="59" s="1"/>
  <c r="U814" i="59"/>
  <c r="V814" i="59" s="1"/>
  <c r="U815" i="59"/>
  <c r="U1228" i="59"/>
  <c r="U816" i="59"/>
  <c r="V816" i="59" s="1"/>
  <c r="U817" i="59"/>
  <c r="V817" i="59" s="1"/>
  <c r="U55" i="59"/>
  <c r="V55" i="59" s="1"/>
  <c r="U74" i="59"/>
  <c r="V74" i="59" s="1"/>
  <c r="U818" i="59"/>
  <c r="V818" i="59" s="1"/>
  <c r="U819" i="59"/>
  <c r="V819" i="59" s="1"/>
  <c r="U820" i="59"/>
  <c r="V820" i="59" s="1"/>
  <c r="U821" i="59"/>
  <c r="V821" i="59" s="1"/>
  <c r="U822" i="59"/>
  <c r="V822" i="59" s="1"/>
  <c r="U823" i="59"/>
  <c r="V823" i="59" s="1"/>
  <c r="U181" i="59"/>
  <c r="V181" i="59" s="1"/>
  <c r="U263" i="59"/>
  <c r="V263" i="59" s="1"/>
  <c r="U549" i="59"/>
  <c r="V549" i="59" s="1"/>
  <c r="U85" i="59"/>
  <c r="V85" i="59" s="1"/>
  <c r="U702" i="59"/>
  <c r="V702" i="59" s="1"/>
  <c r="U28" i="59"/>
  <c r="V28" i="59" s="1"/>
  <c r="U96" i="59"/>
  <c r="V96" i="59" s="1"/>
  <c r="U535" i="59"/>
  <c r="V535" i="59" s="1"/>
  <c r="U18" i="59"/>
  <c r="V18" i="59" s="1"/>
  <c r="U95" i="59"/>
  <c r="V95" i="59" s="1"/>
  <c r="U49" i="59"/>
  <c r="V49" i="59" s="1"/>
  <c r="U50" i="59"/>
  <c r="V50" i="59" s="1"/>
  <c r="U257" i="59"/>
  <c r="V257" i="59" s="1"/>
  <c r="U320" i="59"/>
  <c r="V320" i="59" s="1"/>
  <c r="U298" i="59"/>
  <c r="V298" i="59" s="1"/>
  <c r="U744" i="59"/>
  <c r="V744" i="59" s="1"/>
  <c r="U552" i="59"/>
  <c r="V552" i="59" s="1"/>
  <c r="U278" i="59"/>
  <c r="V278" i="59" s="1"/>
  <c r="U824" i="59"/>
  <c r="V824" i="59" s="1"/>
  <c r="U215" i="59"/>
  <c r="V215" i="59" s="1"/>
  <c r="U825" i="59"/>
  <c r="U826" i="59"/>
  <c r="U827" i="59"/>
  <c r="V827" i="59" s="1"/>
  <c r="U189" i="59"/>
  <c r="V189" i="59" s="1"/>
  <c r="U210" i="59"/>
  <c r="V210" i="59" s="1"/>
  <c r="U207" i="59"/>
  <c r="V207" i="59" s="1"/>
  <c r="U531" i="59"/>
  <c r="V531" i="59" s="1"/>
  <c r="U478" i="59"/>
  <c r="V478" i="59" s="1"/>
  <c r="U828" i="59"/>
  <c r="V828" i="59" s="1"/>
  <c r="U134" i="59"/>
  <c r="V134" i="59" s="1"/>
  <c r="U13" i="59"/>
  <c r="V13" i="59" s="1"/>
  <c r="U502" i="59"/>
  <c r="V502" i="59" s="1"/>
  <c r="U191" i="59"/>
  <c r="V191" i="59" s="1"/>
  <c r="U545" i="59"/>
  <c r="V545" i="59" s="1"/>
  <c r="U421" i="59"/>
  <c r="V421" i="59" s="1"/>
  <c r="U467" i="59"/>
  <c r="V467" i="59" s="1"/>
  <c r="U119" i="59"/>
  <c r="V119" i="59" s="1"/>
  <c r="U479" i="59"/>
  <c r="V479" i="59" s="1"/>
  <c r="U409" i="59"/>
  <c r="V409" i="59" s="1"/>
  <c r="U715" i="59"/>
  <c r="V715" i="59" s="1"/>
  <c r="U78" i="59"/>
  <c r="V78" i="59" s="1"/>
  <c r="U829" i="59"/>
  <c r="V829" i="59" s="1"/>
  <c r="U62" i="59"/>
  <c r="V62" i="59" s="1"/>
  <c r="U176" i="59"/>
  <c r="V176" i="59" s="1"/>
  <c r="U247" i="59"/>
  <c r="V247" i="59" s="1"/>
  <c r="U319" i="59"/>
  <c r="V319" i="59" s="1"/>
  <c r="U480" i="59"/>
  <c r="V480" i="59" s="1"/>
  <c r="U560" i="59"/>
  <c r="V560" i="59" s="1"/>
  <c r="U25" i="59"/>
  <c r="V25" i="59" s="1"/>
  <c r="U830" i="59"/>
  <c r="V830" i="59" s="1"/>
  <c r="U279" i="59"/>
  <c r="V279" i="59" s="1"/>
  <c r="U647" i="59"/>
  <c r="V647" i="59" s="1"/>
  <c r="U572" i="59"/>
  <c r="U428" i="59"/>
  <c r="U394" i="59"/>
  <c r="V394" i="59" s="1"/>
  <c r="U449" i="59"/>
  <c r="V449" i="59" s="1"/>
  <c r="U204" i="59"/>
  <c r="V204" i="59" s="1"/>
  <c r="U59" i="59"/>
  <c r="V59" i="59" s="1"/>
  <c r="U301" i="59"/>
  <c r="V301" i="59" s="1"/>
  <c r="U316" i="59"/>
  <c r="V316" i="59" s="1"/>
  <c r="U472" i="59"/>
  <c r="V472" i="59" s="1"/>
  <c r="U14" i="59"/>
  <c r="V14" i="59" s="1"/>
  <c r="U346" i="59"/>
  <c r="V346" i="59" s="1"/>
  <c r="U238" i="59"/>
  <c r="V238" i="59" s="1"/>
  <c r="U749" i="59"/>
  <c r="V749" i="59" s="1"/>
  <c r="U148" i="59"/>
  <c r="V148" i="59" s="1"/>
  <c r="U750" i="59"/>
  <c r="V750" i="59" s="1"/>
  <c r="U473" i="59"/>
  <c r="V473" i="59" s="1"/>
  <c r="U751" i="59"/>
  <c r="V751" i="59" s="1"/>
  <c r="U660" i="59"/>
  <c r="V660" i="59" s="1"/>
  <c r="U599" i="59"/>
  <c r="V599" i="59" s="1"/>
  <c r="U40" i="59"/>
  <c r="V40" i="59" s="1"/>
  <c r="U163" i="59"/>
  <c r="V163" i="59" s="1"/>
  <c r="U228" i="59"/>
  <c r="V228" i="59" s="1"/>
  <c r="U213" i="59"/>
  <c r="V213" i="59" s="1"/>
  <c r="U1195" i="59"/>
  <c r="V1195" i="59" s="1"/>
  <c r="U752" i="59"/>
  <c r="V752" i="59" s="1"/>
  <c r="U753" i="59"/>
  <c r="V753" i="59" s="1"/>
  <c r="U754" i="59"/>
  <c r="V754" i="59" s="1"/>
  <c r="U755" i="59"/>
  <c r="V755" i="59" s="1"/>
  <c r="U23" i="59"/>
  <c r="V23" i="59" s="1"/>
  <c r="U31" i="59"/>
  <c r="V31" i="59" s="1"/>
  <c r="T424" i="61"/>
  <c r="S421" i="61"/>
  <c r="S424" i="61" s="1"/>
  <c r="R421" i="61"/>
  <c r="R424" i="61" s="1"/>
  <c r="Q421" i="61"/>
  <c r="Q424" i="61" s="1"/>
  <c r="P421" i="61"/>
  <c r="P424" i="61" s="1"/>
  <c r="O421" i="61"/>
  <c r="O424" i="61" s="1"/>
  <c r="N421" i="61"/>
  <c r="N424" i="61" s="1"/>
  <c r="M421" i="61"/>
  <c r="M424" i="61" s="1"/>
  <c r="L421" i="61"/>
  <c r="L424" i="61" s="1"/>
  <c r="S1319" i="59"/>
  <c r="R1319" i="59"/>
  <c r="Q1319" i="59"/>
  <c r="P1319" i="59"/>
  <c r="O1319" i="59"/>
  <c r="N1319" i="59"/>
  <c r="M1319" i="59"/>
  <c r="L1319" i="59"/>
  <c r="W20" i="58"/>
  <c r="W15" i="58"/>
  <c r="W16" i="58"/>
  <c r="W17" i="58"/>
  <c r="W18" i="58"/>
  <c r="W14" i="58"/>
  <c r="S19" i="58"/>
  <c r="R19" i="58"/>
  <c r="Q19" i="58"/>
  <c r="P19" i="58"/>
  <c r="O19" i="58"/>
  <c r="N19" i="58"/>
  <c r="M19" i="58"/>
  <c r="L19" i="58"/>
  <c r="S16" i="58"/>
  <c r="R16" i="58"/>
  <c r="Q16" i="58"/>
  <c r="P16" i="58"/>
  <c r="O16" i="58"/>
  <c r="N16" i="58"/>
  <c r="M16" i="58"/>
  <c r="L16" i="58"/>
  <c r="S14" i="58"/>
  <c r="R14" i="58"/>
  <c r="R20" i="58" s="1"/>
  <c r="Q14" i="58"/>
  <c r="Q20" i="58" s="1"/>
  <c r="P14" i="58"/>
  <c r="P20" i="58" s="1"/>
  <c r="O14" i="58"/>
  <c r="O20" i="58" s="1"/>
  <c r="N14" i="58"/>
  <c r="N20" i="58" s="1"/>
  <c r="M14" i="58"/>
  <c r="M20" i="58" s="1"/>
  <c r="L14" i="58"/>
  <c r="L20" i="58" s="1"/>
  <c r="V5" i="58"/>
  <c r="W5" i="58" s="1"/>
  <c r="V6" i="58"/>
  <c r="W6" i="58" s="1"/>
  <c r="V7" i="58"/>
  <c r="W7" i="58" s="1"/>
  <c r="V8" i="58"/>
  <c r="W8" i="58" s="1"/>
  <c r="V9" i="58"/>
  <c r="W9" i="58" s="1"/>
  <c r="V10" i="58"/>
  <c r="W10" i="58" s="1"/>
  <c r="V11" i="58"/>
  <c r="W11" i="58" s="1"/>
  <c r="V12" i="58"/>
  <c r="W12" i="58" s="1"/>
  <c r="V13" i="58"/>
  <c r="W13" i="58" s="1"/>
  <c r="V15" i="58"/>
  <c r="V17" i="58"/>
  <c r="V18" i="58"/>
  <c r="V4" i="58"/>
  <c r="S26" i="57"/>
  <c r="R26" i="57"/>
  <c r="Q26" i="57"/>
  <c r="P26" i="57"/>
  <c r="O26" i="57"/>
  <c r="N26" i="57"/>
  <c r="M26" i="57"/>
  <c r="L26" i="57"/>
  <c r="S19" i="57"/>
  <c r="R19" i="57"/>
  <c r="Q19" i="57"/>
  <c r="P19" i="57"/>
  <c r="O19" i="57"/>
  <c r="N19" i="57"/>
  <c r="M19" i="57"/>
  <c r="L19" i="57"/>
  <c r="S17" i="57"/>
  <c r="R17" i="57"/>
  <c r="Q17" i="57"/>
  <c r="P17" i="57"/>
  <c r="O17" i="57"/>
  <c r="N17" i="57"/>
  <c r="M17" i="57"/>
  <c r="L17" i="57"/>
  <c r="S14" i="57"/>
  <c r="R14" i="57"/>
  <c r="Q14" i="57"/>
  <c r="P14" i="57"/>
  <c r="O14" i="57"/>
  <c r="N14" i="57"/>
  <c r="M14" i="57"/>
  <c r="L14" i="57"/>
  <c r="S10" i="57"/>
  <c r="R10" i="57"/>
  <c r="Q10" i="57"/>
  <c r="P10" i="57"/>
  <c r="O10" i="57"/>
  <c r="N10" i="57"/>
  <c r="M10" i="57"/>
  <c r="L10" i="57"/>
  <c r="S8" i="57"/>
  <c r="R8" i="57"/>
  <c r="Q8" i="57"/>
  <c r="P8" i="57"/>
  <c r="O8" i="57"/>
  <c r="N8" i="57"/>
  <c r="M8" i="57"/>
  <c r="L8" i="57"/>
  <c r="S6" i="57"/>
  <c r="S27" i="57" s="1"/>
  <c r="R6" i="57"/>
  <c r="Q6" i="57"/>
  <c r="Q27" i="57" s="1"/>
  <c r="P6" i="57"/>
  <c r="O6" i="57"/>
  <c r="O27" i="57" s="1"/>
  <c r="N6" i="57"/>
  <c r="M6" i="57"/>
  <c r="L6" i="57"/>
  <c r="U5" i="57"/>
  <c r="V5" i="57" s="1"/>
  <c r="U7" i="57"/>
  <c r="U8" i="57" s="1"/>
  <c r="U9" i="57"/>
  <c r="U10" i="57" s="1"/>
  <c r="U11" i="57"/>
  <c r="V11" i="57" s="1"/>
  <c r="U12" i="57"/>
  <c r="V12" i="57" s="1"/>
  <c r="U13" i="57"/>
  <c r="V13" i="57" s="1"/>
  <c r="U15" i="57"/>
  <c r="V15" i="57" s="1"/>
  <c r="U16" i="57"/>
  <c r="V16" i="57" s="1"/>
  <c r="U18" i="57"/>
  <c r="U19" i="57" s="1"/>
  <c r="U20" i="57"/>
  <c r="U21" i="57"/>
  <c r="V21" i="57" s="1"/>
  <c r="U22" i="57"/>
  <c r="V22" i="57" s="1"/>
  <c r="U23" i="57"/>
  <c r="V23" i="57" s="1"/>
  <c r="U24" i="57"/>
  <c r="V24" i="57" s="1"/>
  <c r="U25" i="57"/>
  <c r="V25" i="57" s="1"/>
  <c r="U4" i="57"/>
  <c r="S92" i="56"/>
  <c r="R92" i="56"/>
  <c r="Q92" i="56"/>
  <c r="P92" i="56"/>
  <c r="O92" i="56"/>
  <c r="N92" i="56"/>
  <c r="M92" i="56"/>
  <c r="L92" i="56"/>
  <c r="S86" i="56"/>
  <c r="R86" i="56"/>
  <c r="Q86" i="56"/>
  <c r="P86" i="56"/>
  <c r="O86" i="56"/>
  <c r="N86" i="56"/>
  <c r="M86" i="56"/>
  <c r="L86" i="56"/>
  <c r="S81" i="56"/>
  <c r="R81" i="56"/>
  <c r="Q81" i="56"/>
  <c r="P81" i="56"/>
  <c r="O81" i="56"/>
  <c r="N81" i="56"/>
  <c r="M81" i="56"/>
  <c r="L81" i="56"/>
  <c r="S73" i="56"/>
  <c r="R73" i="56"/>
  <c r="Q73" i="56"/>
  <c r="P73" i="56"/>
  <c r="O73" i="56"/>
  <c r="N73" i="56"/>
  <c r="M73" i="56"/>
  <c r="L73" i="56"/>
  <c r="S68" i="56"/>
  <c r="R68" i="56"/>
  <c r="Q68" i="56"/>
  <c r="P68" i="56"/>
  <c r="O68" i="56"/>
  <c r="N68" i="56"/>
  <c r="M68" i="56"/>
  <c r="L68" i="56"/>
  <c r="S59" i="56"/>
  <c r="R59" i="56"/>
  <c r="Q59" i="56"/>
  <c r="P59" i="56"/>
  <c r="O59" i="56"/>
  <c r="N59" i="56"/>
  <c r="M59" i="56"/>
  <c r="L59" i="56"/>
  <c r="S6" i="56"/>
  <c r="S93" i="56" s="1"/>
  <c r="R6" i="56"/>
  <c r="Q6" i="56"/>
  <c r="Q93" i="56" s="1"/>
  <c r="P6" i="56"/>
  <c r="P93" i="56" s="1"/>
  <c r="O6" i="56"/>
  <c r="O93" i="56" s="1"/>
  <c r="N6" i="56"/>
  <c r="N93" i="56" s="1"/>
  <c r="M6" i="56"/>
  <c r="M93" i="56" s="1"/>
  <c r="L6" i="56"/>
  <c r="L93" i="56" s="1"/>
  <c r="U5" i="56"/>
  <c r="V5" i="56" s="1"/>
  <c r="U7" i="56"/>
  <c r="V7" i="56" s="1"/>
  <c r="U8" i="56"/>
  <c r="V8" i="56" s="1"/>
  <c r="U9" i="56"/>
  <c r="V9" i="56" s="1"/>
  <c r="U10" i="56"/>
  <c r="V10" i="56" s="1"/>
  <c r="U11" i="56"/>
  <c r="V11" i="56" s="1"/>
  <c r="U12" i="56"/>
  <c r="V12" i="56" s="1"/>
  <c r="U13" i="56"/>
  <c r="V13" i="56" s="1"/>
  <c r="U14" i="56"/>
  <c r="V14" i="56" s="1"/>
  <c r="U15" i="56"/>
  <c r="V15" i="56" s="1"/>
  <c r="U16" i="56"/>
  <c r="V16" i="56" s="1"/>
  <c r="U17" i="56"/>
  <c r="V17" i="56" s="1"/>
  <c r="U18" i="56"/>
  <c r="V18" i="56" s="1"/>
  <c r="U19" i="56"/>
  <c r="V19" i="56" s="1"/>
  <c r="U20" i="56"/>
  <c r="V20" i="56" s="1"/>
  <c r="U21" i="56"/>
  <c r="V21" i="56" s="1"/>
  <c r="U22" i="56"/>
  <c r="V22" i="56" s="1"/>
  <c r="U23" i="56"/>
  <c r="V23" i="56" s="1"/>
  <c r="U24" i="56"/>
  <c r="V24" i="56" s="1"/>
  <c r="U25" i="56"/>
  <c r="V25" i="56" s="1"/>
  <c r="U26" i="56"/>
  <c r="V26" i="56" s="1"/>
  <c r="U27" i="56"/>
  <c r="V27" i="56" s="1"/>
  <c r="U28" i="56"/>
  <c r="V28" i="56" s="1"/>
  <c r="U29" i="56"/>
  <c r="V29" i="56" s="1"/>
  <c r="U30" i="56"/>
  <c r="V30" i="56" s="1"/>
  <c r="U31" i="56"/>
  <c r="V31" i="56" s="1"/>
  <c r="U32" i="56"/>
  <c r="V32" i="56" s="1"/>
  <c r="U33" i="56"/>
  <c r="V33" i="56" s="1"/>
  <c r="U34" i="56"/>
  <c r="V34" i="56" s="1"/>
  <c r="U35" i="56"/>
  <c r="V35" i="56" s="1"/>
  <c r="U36" i="56"/>
  <c r="V36" i="56" s="1"/>
  <c r="U37" i="56"/>
  <c r="V37" i="56" s="1"/>
  <c r="U38" i="56"/>
  <c r="V38" i="56" s="1"/>
  <c r="U39" i="56"/>
  <c r="V39" i="56" s="1"/>
  <c r="U40" i="56"/>
  <c r="V40" i="56" s="1"/>
  <c r="U41" i="56"/>
  <c r="V41" i="56" s="1"/>
  <c r="U42" i="56"/>
  <c r="V42" i="56" s="1"/>
  <c r="U43" i="56"/>
  <c r="V43" i="56" s="1"/>
  <c r="U44" i="56"/>
  <c r="V44" i="56" s="1"/>
  <c r="U45" i="56"/>
  <c r="V45" i="56" s="1"/>
  <c r="U46" i="56"/>
  <c r="V46" i="56" s="1"/>
  <c r="U47" i="56"/>
  <c r="V47" i="56" s="1"/>
  <c r="U48" i="56"/>
  <c r="V48" i="56" s="1"/>
  <c r="U49" i="56"/>
  <c r="V49" i="56" s="1"/>
  <c r="U50" i="56"/>
  <c r="V50" i="56" s="1"/>
  <c r="U51" i="56"/>
  <c r="V51" i="56" s="1"/>
  <c r="U52" i="56"/>
  <c r="V52" i="56" s="1"/>
  <c r="U53" i="56"/>
  <c r="V53" i="56" s="1"/>
  <c r="U54" i="56"/>
  <c r="V54" i="56" s="1"/>
  <c r="U55" i="56"/>
  <c r="V55" i="56" s="1"/>
  <c r="U56" i="56"/>
  <c r="V56" i="56" s="1"/>
  <c r="U57" i="56"/>
  <c r="V57" i="56" s="1"/>
  <c r="U58" i="56"/>
  <c r="V58" i="56" s="1"/>
  <c r="U60" i="56"/>
  <c r="V60" i="56" s="1"/>
  <c r="U61" i="56"/>
  <c r="V61" i="56" s="1"/>
  <c r="U62" i="56"/>
  <c r="V62" i="56" s="1"/>
  <c r="U63" i="56"/>
  <c r="V63" i="56" s="1"/>
  <c r="U64" i="56"/>
  <c r="V64" i="56" s="1"/>
  <c r="U65" i="56"/>
  <c r="V65" i="56" s="1"/>
  <c r="U66" i="56"/>
  <c r="V66" i="56" s="1"/>
  <c r="U67" i="56"/>
  <c r="V67" i="56" s="1"/>
  <c r="U69" i="56"/>
  <c r="V69" i="56" s="1"/>
  <c r="U70" i="56"/>
  <c r="V70" i="56" s="1"/>
  <c r="U71" i="56"/>
  <c r="V71" i="56" s="1"/>
  <c r="U72" i="56"/>
  <c r="V72" i="56" s="1"/>
  <c r="U74" i="56"/>
  <c r="V74" i="56" s="1"/>
  <c r="U75" i="56"/>
  <c r="V75" i="56" s="1"/>
  <c r="U76" i="56"/>
  <c r="V76" i="56" s="1"/>
  <c r="U77" i="56"/>
  <c r="V77" i="56" s="1"/>
  <c r="U78" i="56"/>
  <c r="V78" i="56" s="1"/>
  <c r="U79" i="56"/>
  <c r="V79" i="56" s="1"/>
  <c r="U80" i="56"/>
  <c r="V80" i="56" s="1"/>
  <c r="U82" i="56"/>
  <c r="V82" i="56" s="1"/>
  <c r="U83" i="56"/>
  <c r="V83" i="56" s="1"/>
  <c r="U84" i="56"/>
  <c r="V84" i="56" s="1"/>
  <c r="U85" i="56"/>
  <c r="V85" i="56" s="1"/>
  <c r="U87" i="56"/>
  <c r="V87" i="56" s="1"/>
  <c r="U88" i="56"/>
  <c r="V88" i="56" s="1"/>
  <c r="U89" i="56"/>
  <c r="V89" i="56" s="1"/>
  <c r="U90" i="56"/>
  <c r="V90" i="56" s="1"/>
  <c r="U91" i="56"/>
  <c r="V91" i="56" s="1"/>
  <c r="U4" i="56"/>
  <c r="V4" i="56" s="1"/>
  <c r="T9" i="55"/>
  <c r="T10" i="55"/>
  <c r="T11" i="55"/>
  <c r="T12" i="55"/>
  <c r="T13" i="55"/>
  <c r="T14" i="55"/>
  <c r="T16" i="55"/>
  <c r="T17" i="55"/>
  <c r="T18" i="55"/>
  <c r="T19" i="55"/>
  <c r="T20" i="55"/>
  <c r="T22" i="55"/>
  <c r="T23" i="55"/>
  <c r="T24" i="55"/>
  <c r="T25" i="55"/>
  <c r="T26" i="55"/>
  <c r="T27" i="55"/>
  <c r="T28" i="55"/>
  <c r="T30" i="55"/>
  <c r="T31" i="55"/>
  <c r="T32" i="55"/>
  <c r="T33" i="55"/>
  <c r="T34" i="55"/>
  <c r="T35" i="55"/>
  <c r="T36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V1537" i="55"/>
  <c r="W1537" i="55" s="1"/>
  <c r="V1538" i="55"/>
  <c r="W1538" i="55" s="1"/>
  <c r="V1539" i="55"/>
  <c r="W1539" i="55" s="1"/>
  <c r="V1540" i="55"/>
  <c r="W1540" i="55" s="1"/>
  <c r="V1541" i="55"/>
  <c r="W1541" i="55" s="1"/>
  <c r="V1542" i="55"/>
  <c r="W1542" i="55" s="1"/>
  <c r="V1543" i="55"/>
  <c r="W1543" i="55" s="1"/>
  <c r="V1544" i="55"/>
  <c r="W1544" i="55" s="1"/>
  <c r="V1545" i="55"/>
  <c r="W1545" i="55" s="1"/>
  <c r="V1546" i="55"/>
  <c r="W1546" i="55" s="1"/>
  <c r="V1548" i="55"/>
  <c r="W1548" i="55" s="1"/>
  <c r="V1549" i="55"/>
  <c r="W1549" i="55" s="1"/>
  <c r="V1550" i="55"/>
  <c r="W1550" i="55" s="1"/>
  <c r="V1551" i="55"/>
  <c r="W1551" i="55" s="1"/>
  <c r="V1552" i="55"/>
  <c r="W1552" i="55" s="1"/>
  <c r="V1553" i="55"/>
  <c r="W1553" i="55" s="1"/>
  <c r="V1554" i="55"/>
  <c r="W1554" i="55" s="1"/>
  <c r="V1555" i="55"/>
  <c r="W1555" i="55" s="1"/>
  <c r="V1556" i="55"/>
  <c r="W1556" i="55" s="1"/>
  <c r="V1557" i="55"/>
  <c r="W1557" i="55" s="1"/>
  <c r="V1558" i="55"/>
  <c r="W1558" i="55" s="1"/>
  <c r="V1559" i="55"/>
  <c r="W1559" i="55" s="1"/>
  <c r="V1560" i="55"/>
  <c r="W1560" i="55" s="1"/>
  <c r="V1562" i="55"/>
  <c r="W1562" i="55" s="1"/>
  <c r="V1563" i="55"/>
  <c r="W1563" i="55" s="1"/>
  <c r="V1564" i="55"/>
  <c r="W1564" i="55" s="1"/>
  <c r="V1565" i="55"/>
  <c r="W1565" i="55" s="1"/>
  <c r="V1566" i="55"/>
  <c r="W1566" i="55" s="1"/>
  <c r="V1567" i="55"/>
  <c r="W1567" i="55" s="1"/>
  <c r="V1568" i="55"/>
  <c r="W1568" i="55" s="1"/>
  <c r="V1569" i="55"/>
  <c r="W1569" i="55" s="1"/>
  <c r="V1570" i="55"/>
  <c r="W1570" i="55" s="1"/>
  <c r="V1571" i="55"/>
  <c r="W1571" i="55" s="1"/>
  <c r="V1572" i="55"/>
  <c r="W1572" i="55" s="1"/>
  <c r="V1573" i="55"/>
  <c r="W1573" i="55" s="1"/>
  <c r="V1574" i="55"/>
  <c r="W1574" i="55" s="1"/>
  <c r="V1575" i="55"/>
  <c r="W1575" i="55" s="1"/>
  <c r="V1576" i="55"/>
  <c r="W1576" i="55" s="1"/>
  <c r="V1577" i="55"/>
  <c r="W1577" i="55" s="1"/>
  <c r="V1578" i="55"/>
  <c r="W1578" i="55" s="1"/>
  <c r="V1579" i="55"/>
  <c r="W1579" i="55" s="1"/>
  <c r="V1580" i="55"/>
  <c r="W1580" i="55" s="1"/>
  <c r="V1581" i="55"/>
  <c r="W1581" i="55" s="1"/>
  <c r="V1582" i="55"/>
  <c r="W1582" i="55" s="1"/>
  <c r="V1583" i="55"/>
  <c r="W1583" i="55" s="1"/>
  <c r="V1584" i="55"/>
  <c r="W1584" i="55" s="1"/>
  <c r="V1585" i="55"/>
  <c r="W1585" i="55" s="1"/>
  <c r="V1586" i="55"/>
  <c r="W1586" i="55" s="1"/>
  <c r="V1587" i="55"/>
  <c r="W1587" i="55" s="1"/>
  <c r="V1588" i="55"/>
  <c r="W1588" i="55" s="1"/>
  <c r="V1589" i="55"/>
  <c r="W1589" i="55" s="1"/>
  <c r="V1590" i="55"/>
  <c r="W1590" i="55" s="1"/>
  <c r="V1591" i="55"/>
  <c r="W1591" i="55" s="1"/>
  <c r="V1592" i="55"/>
  <c r="W1592" i="55" s="1"/>
  <c r="V1593" i="55"/>
  <c r="W1593" i="55" s="1"/>
  <c r="V1594" i="55"/>
  <c r="W1594" i="55" s="1"/>
  <c r="V1595" i="55"/>
  <c r="W1595" i="55" s="1"/>
  <c r="V1596" i="55"/>
  <c r="W1596" i="55" s="1"/>
  <c r="V1597" i="55"/>
  <c r="W1597" i="55" s="1"/>
  <c r="V1598" i="55"/>
  <c r="W1598" i="55" s="1"/>
  <c r="V1599" i="55"/>
  <c r="W1599" i="55" s="1"/>
  <c r="V1600" i="55"/>
  <c r="W1600" i="55" s="1"/>
  <c r="V1601" i="55"/>
  <c r="W1601" i="55" s="1"/>
  <c r="V1602" i="55"/>
  <c r="W1602" i="55" s="1"/>
  <c r="V1603" i="55"/>
  <c r="W1603" i="55" s="1"/>
  <c r="V1604" i="55"/>
  <c r="W1604" i="55" s="1"/>
  <c r="V1605" i="55"/>
  <c r="W1605" i="55" s="1"/>
  <c r="V1606" i="55"/>
  <c r="W1606" i="55" s="1"/>
  <c r="V1607" i="55"/>
  <c r="W1607" i="55" s="1"/>
  <c r="V1608" i="55"/>
  <c r="W1608" i="55" s="1"/>
  <c r="V1609" i="55"/>
  <c r="W1609" i="55" s="1"/>
  <c r="V1610" i="55"/>
  <c r="W1610" i="55" s="1"/>
  <c r="V1611" i="55"/>
  <c r="W1611" i="55" s="1"/>
  <c r="V1612" i="55"/>
  <c r="W1612" i="55" s="1"/>
  <c r="V1613" i="55"/>
  <c r="W1613" i="55" s="1"/>
  <c r="V1614" i="55"/>
  <c r="W1614" i="55" s="1"/>
  <c r="V1615" i="55"/>
  <c r="W1615" i="55" s="1"/>
  <c r="V1616" i="55"/>
  <c r="W1616" i="55"/>
  <c r="V1617" i="55"/>
  <c r="W1617" i="55" s="1"/>
  <c r="V1618" i="55"/>
  <c r="W1618" i="55" s="1"/>
  <c r="V1619" i="55"/>
  <c r="W1619" i="55" s="1"/>
  <c r="V1620" i="55"/>
  <c r="W1620" i="55" s="1"/>
  <c r="V1621" i="55"/>
  <c r="W1621" i="55" s="1"/>
  <c r="V1622" i="55"/>
  <c r="W1622" i="55" s="1"/>
  <c r="V1623" i="55"/>
  <c r="W1623" i="55" s="1"/>
  <c r="V1624" i="55"/>
  <c r="W1624" i="55" s="1"/>
  <c r="V1625" i="55"/>
  <c r="W1625" i="55" s="1"/>
  <c r="V1626" i="55"/>
  <c r="W1626" i="55" s="1"/>
  <c r="V1627" i="55"/>
  <c r="W1627" i="55" s="1"/>
  <c r="V1628" i="55"/>
  <c r="W1628" i="55" s="1"/>
  <c r="V1629" i="55"/>
  <c r="W1629" i="55" s="1"/>
  <c r="V1630" i="55"/>
  <c r="W1630" i="55" s="1"/>
  <c r="V1631" i="55"/>
  <c r="W1631" i="55" s="1"/>
  <c r="V1632" i="55"/>
  <c r="W1632" i="55" s="1"/>
  <c r="V1633" i="55"/>
  <c r="W1633" i="55" s="1"/>
  <c r="V1634" i="55"/>
  <c r="W1634" i="55" s="1"/>
  <c r="V1635" i="55"/>
  <c r="W1635" i="55" s="1"/>
  <c r="V1636" i="55"/>
  <c r="W1636" i="55" s="1"/>
  <c r="V1637" i="55"/>
  <c r="W1637" i="55" s="1"/>
  <c r="V1638" i="55"/>
  <c r="W1638" i="55" s="1"/>
  <c r="V1639" i="55"/>
  <c r="W1639" i="55" s="1"/>
  <c r="V1640" i="55"/>
  <c r="W1640" i="55" s="1"/>
  <c r="V1641" i="55"/>
  <c r="W1641" i="55" s="1"/>
  <c r="V1642" i="55"/>
  <c r="W1642" i="55" s="1"/>
  <c r="V1643" i="55"/>
  <c r="W1643" i="55" s="1"/>
  <c r="V1644" i="55"/>
  <c r="W1644" i="55" s="1"/>
  <c r="V1645" i="55"/>
  <c r="W1645" i="55" s="1"/>
  <c r="V1646" i="55"/>
  <c r="W1646" i="55" s="1"/>
  <c r="V1647" i="55"/>
  <c r="W1647" i="55" s="1"/>
  <c r="V1648" i="55"/>
  <c r="W1648" i="55" s="1"/>
  <c r="V1649" i="55"/>
  <c r="W1649" i="55" s="1"/>
  <c r="V1650" i="55"/>
  <c r="W1650" i="55" s="1"/>
  <c r="V1651" i="55"/>
  <c r="W1651" i="55" s="1"/>
  <c r="V1653" i="55"/>
  <c r="W1653" i="55" s="1"/>
  <c r="V1654" i="55"/>
  <c r="W1654" i="55" s="1"/>
  <c r="V1655" i="55"/>
  <c r="W1655" i="55" s="1"/>
  <c r="V1656" i="55"/>
  <c r="W1656" i="55" s="1"/>
  <c r="V1657" i="55"/>
  <c r="W1657" i="55" s="1"/>
  <c r="V1658" i="55"/>
  <c r="W1658" i="55" s="1"/>
  <c r="V1659" i="55"/>
  <c r="W1659" i="55" s="1"/>
  <c r="V1660" i="55"/>
  <c r="W1660" i="55" s="1"/>
  <c r="V1661" i="55"/>
  <c r="W1661" i="55" s="1"/>
  <c r="V1662" i="55"/>
  <c r="W1662" i="55" s="1"/>
  <c r="V1663" i="55"/>
  <c r="W1663" i="55" s="1"/>
  <c r="V1664" i="55"/>
  <c r="W1664" i="55" s="1"/>
  <c r="V1665" i="55"/>
  <c r="W1665" i="55" s="1"/>
  <c r="V1666" i="55"/>
  <c r="W1666" i="55" s="1"/>
  <c r="V1667" i="55"/>
  <c r="W1667" i="55" s="1"/>
  <c r="V1668" i="55"/>
  <c r="W1668" i="55" s="1"/>
  <c r="V1669" i="55"/>
  <c r="W1669" i="55" s="1"/>
  <c r="V1670" i="55"/>
  <c r="W1670" i="55" s="1"/>
  <c r="V1671" i="55"/>
  <c r="W1671" i="55" s="1"/>
  <c r="V1672" i="55"/>
  <c r="W1672" i="55" s="1"/>
  <c r="V1673" i="55"/>
  <c r="W1673" i="55" s="1"/>
  <c r="V1674" i="55"/>
  <c r="W1674" i="55" s="1"/>
  <c r="V1675" i="55"/>
  <c r="W1675" i="55" s="1"/>
  <c r="V1676" i="55"/>
  <c r="W1676" i="55" s="1"/>
  <c r="V1677" i="55"/>
  <c r="W1677" i="55" s="1"/>
  <c r="V1678" i="55"/>
  <c r="W1678" i="55" s="1"/>
  <c r="V1679" i="55"/>
  <c r="W1679" i="55" s="1"/>
  <c r="V1680" i="55"/>
  <c r="W1680" i="55" s="1"/>
  <c r="V1681" i="55"/>
  <c r="W1681" i="55" s="1"/>
  <c r="V1683" i="55"/>
  <c r="W1683" i="55" s="1"/>
  <c r="V1685" i="55"/>
  <c r="W1685" i="55" s="1"/>
  <c r="V1686" i="55"/>
  <c r="W1686" i="55" s="1"/>
  <c r="V1687" i="55"/>
  <c r="W1687" i="55" s="1"/>
  <c r="V1688" i="55"/>
  <c r="W1688" i="55" s="1"/>
  <c r="V1689" i="55"/>
  <c r="W1689" i="55" s="1"/>
  <c r="V1690" i="55"/>
  <c r="W1690" i="55" s="1"/>
  <c r="V1691" i="55"/>
  <c r="W1691" i="55" s="1"/>
  <c r="V1692" i="55"/>
  <c r="W1692" i="55" s="1"/>
  <c r="V1693" i="55"/>
  <c r="W1693" i="55" s="1"/>
  <c r="V1694" i="55"/>
  <c r="W1694" i="55" s="1"/>
  <c r="V1695" i="55"/>
  <c r="W1695" i="55" s="1"/>
  <c r="V1696" i="55"/>
  <c r="W1696" i="55" s="1"/>
  <c r="V1697" i="55"/>
  <c r="W1697" i="55" s="1"/>
  <c r="V1698" i="55"/>
  <c r="W1698" i="55" s="1"/>
  <c r="V1699" i="55"/>
  <c r="W1699" i="55" s="1"/>
  <c r="V1700" i="55"/>
  <c r="W1700" i="55" s="1"/>
  <c r="V1701" i="55"/>
  <c r="W1701" i="55" s="1"/>
  <c r="V1702" i="55"/>
  <c r="W1702" i="55" s="1"/>
  <c r="V1703" i="55"/>
  <c r="W1703" i="55" s="1"/>
  <c r="V1704" i="55"/>
  <c r="W1704" i="55" s="1"/>
  <c r="V1705" i="55"/>
  <c r="W1705" i="55" s="1"/>
  <c r="V1706" i="55"/>
  <c r="W1706" i="55" s="1"/>
  <c r="V1707" i="55"/>
  <c r="W1707" i="55" s="1"/>
  <c r="V1708" i="55"/>
  <c r="W1708" i="55" s="1"/>
  <c r="V1709" i="55"/>
  <c r="W1709" i="55" s="1"/>
  <c r="V1710" i="55"/>
  <c r="W1710" i="55" s="1"/>
  <c r="V1711" i="55"/>
  <c r="W1711" i="55" s="1"/>
  <c r="V1712" i="55"/>
  <c r="W1712" i="55" s="1"/>
  <c r="V1713" i="55"/>
  <c r="W1713" i="55" s="1"/>
  <c r="V1714" i="55"/>
  <c r="W1714" i="55" s="1"/>
  <c r="V1715" i="55"/>
  <c r="W1715" i="55" s="1"/>
  <c r="V1716" i="55"/>
  <c r="W1716" i="55" s="1"/>
  <c r="V1717" i="55"/>
  <c r="W1717" i="55" s="1"/>
  <c r="V1718" i="55"/>
  <c r="W1718" i="55" s="1"/>
  <c r="V1719" i="55"/>
  <c r="W1719" i="55" s="1"/>
  <c r="V1720" i="55"/>
  <c r="W1720" i="55" s="1"/>
  <c r="V1721" i="55"/>
  <c r="W1721" i="55" s="1"/>
  <c r="V1722" i="55"/>
  <c r="W1722" i="55" s="1"/>
  <c r="V1723" i="55"/>
  <c r="W1723" i="55" s="1"/>
  <c r="V1724" i="55"/>
  <c r="W1724" i="55" s="1"/>
  <c r="V1725" i="55"/>
  <c r="W1725" i="55" s="1"/>
  <c r="V1726" i="55"/>
  <c r="W1726" i="55" s="1"/>
  <c r="V1727" i="55"/>
  <c r="W1727" i="55" s="1"/>
  <c r="V1728" i="55"/>
  <c r="W1728" i="55" s="1"/>
  <c r="V1729" i="55"/>
  <c r="W1729" i="55" s="1"/>
  <c r="V1730" i="55"/>
  <c r="W1730" i="55" s="1"/>
  <c r="V1731" i="55"/>
  <c r="W1731" i="55" s="1"/>
  <c r="V1732" i="55"/>
  <c r="W1732" i="55" s="1"/>
  <c r="V1733" i="55"/>
  <c r="W1733" i="55" s="1"/>
  <c r="V1734" i="55"/>
  <c r="W1734" i="55" s="1"/>
  <c r="V1735" i="55"/>
  <c r="W1735" i="55" s="1"/>
  <c r="V1736" i="55"/>
  <c r="W1736" i="55" s="1"/>
  <c r="V1737" i="55"/>
  <c r="W1737" i="55" s="1"/>
  <c r="V1738" i="55"/>
  <c r="W1738" i="55" s="1"/>
  <c r="V1739" i="55"/>
  <c r="W1739" i="55" s="1"/>
  <c r="V1740" i="55"/>
  <c r="W1740" i="55" s="1"/>
  <c r="V1741" i="55"/>
  <c r="W1741" i="55" s="1"/>
  <c r="V1742" i="55"/>
  <c r="W1742" i="55" s="1"/>
  <c r="V1743" i="55"/>
  <c r="W1743" i="55" s="1"/>
  <c r="V1744" i="55"/>
  <c r="W1744" i="55" s="1"/>
  <c r="V1745" i="55"/>
  <c r="W1745" i="55" s="1"/>
  <c r="V1746" i="55"/>
  <c r="W1746" i="55" s="1"/>
  <c r="V1747" i="55"/>
  <c r="W1747" i="55" s="1"/>
  <c r="V1748" i="55"/>
  <c r="W1748" i="55" s="1"/>
  <c r="V1749" i="55"/>
  <c r="W1749" i="55" s="1"/>
  <c r="V1750" i="55"/>
  <c r="W1750" i="55" s="1"/>
  <c r="V1751" i="55"/>
  <c r="W1751" i="55" s="1"/>
  <c r="V1752" i="55"/>
  <c r="W1752" i="55" s="1"/>
  <c r="V1753" i="55"/>
  <c r="W1753" i="55" s="1"/>
  <c r="V1754" i="55"/>
  <c r="W1754" i="55" s="1"/>
  <c r="V1755" i="55"/>
  <c r="W1755" i="55" s="1"/>
  <c r="V1756" i="55"/>
  <c r="W1756" i="55" s="1"/>
  <c r="V1757" i="55"/>
  <c r="W1757" i="55" s="1"/>
  <c r="V1758" i="55"/>
  <c r="W1758" i="55" s="1"/>
  <c r="V1759" i="55"/>
  <c r="W1759" i="55" s="1"/>
  <c r="V1760" i="55"/>
  <c r="W1760" i="55" s="1"/>
  <c r="V1761" i="55"/>
  <c r="W1761" i="55" s="1"/>
  <c r="V1762" i="55"/>
  <c r="W1762" i="55" s="1"/>
  <c r="V1763" i="55"/>
  <c r="W1763" i="55" s="1"/>
  <c r="V1764" i="55"/>
  <c r="W1764" i="55" s="1"/>
  <c r="V1765" i="55"/>
  <c r="W1765" i="55" s="1"/>
  <c r="V1766" i="55"/>
  <c r="W1766" i="55" s="1"/>
  <c r="V1767" i="55"/>
  <c r="W1767" i="55" s="1"/>
  <c r="V1768" i="55"/>
  <c r="W1768" i="55" s="1"/>
  <c r="V1769" i="55"/>
  <c r="W1769" i="55" s="1"/>
  <c r="V1770" i="55"/>
  <c r="W1770" i="55" s="1"/>
  <c r="V1771" i="55"/>
  <c r="W1771" i="55" s="1"/>
  <c r="V1772" i="55"/>
  <c r="W1772" i="55" s="1"/>
  <c r="V1773" i="55"/>
  <c r="W1773" i="55" s="1"/>
  <c r="V1774" i="55"/>
  <c r="W1774" i="55" s="1"/>
  <c r="V1775" i="55"/>
  <c r="W1775" i="55" s="1"/>
  <c r="V1777" i="55"/>
  <c r="W1777" i="55" s="1"/>
  <c r="V1778" i="55"/>
  <c r="W1778" i="55" s="1"/>
  <c r="V1779" i="55"/>
  <c r="W1779" i="55" s="1"/>
  <c r="V1780" i="55"/>
  <c r="W1780" i="55" s="1"/>
  <c r="V1781" i="55"/>
  <c r="W1781" i="55" s="1"/>
  <c r="V1782" i="55"/>
  <c r="W1782" i="55" s="1"/>
  <c r="V1783" i="55"/>
  <c r="W1783" i="55" s="1"/>
  <c r="V1785" i="55"/>
  <c r="W1785" i="55" s="1"/>
  <c r="V1786" i="55"/>
  <c r="W1786" i="55" s="1"/>
  <c r="V1788" i="55"/>
  <c r="W1788" i="55" s="1"/>
  <c r="V1789" i="55"/>
  <c r="W1789" i="55" s="1"/>
  <c r="V1790" i="55"/>
  <c r="W1790" i="55" s="1"/>
  <c r="V1791" i="55"/>
  <c r="W1791" i="55" s="1"/>
  <c r="V1792" i="55"/>
  <c r="W1792" i="55" s="1"/>
  <c r="V1793" i="55"/>
  <c r="W1793" i="55" s="1"/>
  <c r="V1794" i="55"/>
  <c r="W1794" i="55" s="1"/>
  <c r="V1795" i="55"/>
  <c r="W1795" i="55" s="1"/>
  <c r="V1796" i="55"/>
  <c r="W1796" i="55" s="1"/>
  <c r="V1797" i="55"/>
  <c r="W1797" i="55" s="1"/>
  <c r="V1798" i="55"/>
  <c r="W1798" i="55" s="1"/>
  <c r="V1799" i="55"/>
  <c r="W1799" i="55" s="1"/>
  <c r="V1800" i="55"/>
  <c r="W1800" i="55" s="1"/>
  <c r="V1801" i="55"/>
  <c r="W1801" i="55" s="1"/>
  <c r="V1802" i="55"/>
  <c r="W1802" i="55" s="1"/>
  <c r="V1803" i="55"/>
  <c r="W1803" i="55" s="1"/>
  <c r="V1804" i="55"/>
  <c r="W1804" i="55" s="1"/>
  <c r="V1805" i="55"/>
  <c r="W1805" i="55" s="1"/>
  <c r="V1807" i="55"/>
  <c r="W1807" i="55" s="1"/>
  <c r="V1808" i="55"/>
  <c r="W1808" i="55" s="1"/>
  <c r="V1809" i="55"/>
  <c r="W1809" i="55" s="1"/>
  <c r="V1810" i="55"/>
  <c r="W1810" i="55" s="1"/>
  <c r="V1811" i="55"/>
  <c r="W1811" i="55" s="1"/>
  <c r="V1812" i="55"/>
  <c r="W1812" i="55" s="1"/>
  <c r="V1813" i="55"/>
  <c r="W1813" i="55" s="1"/>
  <c r="V1814" i="55"/>
  <c r="W1814" i="55" s="1"/>
  <c r="V1815" i="55"/>
  <c r="W1815" i="55" s="1"/>
  <c r="V1816" i="55"/>
  <c r="W1816" i="55" s="1"/>
  <c r="V1817" i="55"/>
  <c r="W1817" i="55" s="1"/>
  <c r="V1818" i="55"/>
  <c r="W1818" i="55" s="1"/>
  <c r="V1819" i="55"/>
  <c r="W1819" i="55" s="1"/>
  <c r="V1820" i="55"/>
  <c r="W1820" i="55" s="1"/>
  <c r="V1821" i="55"/>
  <c r="W1821" i="55" s="1"/>
  <c r="V1822" i="55"/>
  <c r="W1822" i="55" s="1"/>
  <c r="V1823" i="55"/>
  <c r="W1823" i="55" s="1"/>
  <c r="V1824" i="55"/>
  <c r="W1824" i="55" s="1"/>
  <c r="V1825" i="55"/>
  <c r="W1825" i="55" s="1"/>
  <c r="V1826" i="55"/>
  <c r="W1826" i="55" s="1"/>
  <c r="V1827" i="55"/>
  <c r="W1827" i="55" s="1"/>
  <c r="V1828" i="55"/>
  <c r="W1828" i="55" s="1"/>
  <c r="V1829" i="55"/>
  <c r="W1829" i="55" s="1"/>
  <c r="V1830" i="55"/>
  <c r="W1830" i="55" s="1"/>
  <c r="V1831" i="55"/>
  <c r="W1831" i="55" s="1"/>
  <c r="V1832" i="55"/>
  <c r="W1832" i="55" s="1"/>
  <c r="V1833" i="55"/>
  <c r="W1833" i="55" s="1"/>
  <c r="V1834" i="55"/>
  <c r="W1834" i="55" s="1"/>
  <c r="V1835" i="55"/>
  <c r="W1835" i="55" s="1"/>
  <c r="V1836" i="55"/>
  <c r="W1836" i="55" s="1"/>
  <c r="V1837" i="55"/>
  <c r="W1837" i="55" s="1"/>
  <c r="V1838" i="55"/>
  <c r="W1838" i="55" s="1"/>
  <c r="V1839" i="55"/>
  <c r="W1839" i="55" s="1"/>
  <c r="V1840" i="55"/>
  <c r="W1840" i="55" s="1"/>
  <c r="V1841" i="55"/>
  <c r="W1841" i="55" s="1"/>
  <c r="V1842" i="55"/>
  <c r="W1842" i="55" s="1"/>
  <c r="V1843" i="55"/>
  <c r="W1843" i="55" s="1"/>
  <c r="V1844" i="55"/>
  <c r="W1844" i="55" s="1"/>
  <c r="V1845" i="55"/>
  <c r="W1845" i="55" s="1"/>
  <c r="V1846" i="55"/>
  <c r="W1846" i="55" s="1"/>
  <c r="V1847" i="55"/>
  <c r="W1847" i="55" s="1"/>
  <c r="V1848" i="55"/>
  <c r="W1848" i="55" s="1"/>
  <c r="V1849" i="55"/>
  <c r="W1849" i="55" s="1"/>
  <c r="V1850" i="55"/>
  <c r="W1850" i="55" s="1"/>
  <c r="V1851" i="55"/>
  <c r="W1851" i="55" s="1"/>
  <c r="V1852" i="55"/>
  <c r="W1852" i="55" s="1"/>
  <c r="V1853" i="55"/>
  <c r="W1853" i="55" s="1"/>
  <c r="V1854" i="55"/>
  <c r="W1854" i="55" s="1"/>
  <c r="V1855" i="55"/>
  <c r="W1855" i="55" s="1"/>
  <c r="V1856" i="55"/>
  <c r="W1856" i="55" s="1"/>
  <c r="V1857" i="55"/>
  <c r="W1857" i="55" s="1"/>
  <c r="V1858" i="55"/>
  <c r="W1858" i="55" s="1"/>
  <c r="V1859" i="55"/>
  <c r="W1859" i="55" s="1"/>
  <c r="V1860" i="55"/>
  <c r="W1860" i="55" s="1"/>
  <c r="V1861" i="55"/>
  <c r="W1861" i="55" s="1"/>
  <c r="V1862" i="55"/>
  <c r="W1862" i="55" s="1"/>
  <c r="V1863" i="55"/>
  <c r="W1863" i="55" s="1"/>
  <c r="V1864" i="55"/>
  <c r="W1864" i="55" s="1"/>
  <c r="V1865" i="55"/>
  <c r="W1865" i="55" s="1"/>
  <c r="V1866" i="55"/>
  <c r="W1866" i="55" s="1"/>
  <c r="V1867" i="55"/>
  <c r="W1867" i="55" s="1"/>
  <c r="V1868" i="55"/>
  <c r="W1868" i="55" s="1"/>
  <c r="V1869" i="55"/>
  <c r="W1869" i="55" s="1"/>
  <c r="V1870" i="55"/>
  <c r="W1870" i="55" s="1"/>
  <c r="V1871" i="55"/>
  <c r="W1871" i="55" s="1"/>
  <c r="V1872" i="55"/>
  <c r="W1872" i="55" s="1"/>
  <c r="V1873" i="55"/>
  <c r="W1873" i="55" s="1"/>
  <c r="V1874" i="55"/>
  <c r="W1874" i="55" s="1"/>
  <c r="V1875" i="55"/>
  <c r="W1875" i="55" s="1"/>
  <c r="V1876" i="55"/>
  <c r="W1876" i="55" s="1"/>
  <c r="V1877" i="55"/>
  <c r="W1877" i="55" s="1"/>
  <c r="V1878" i="55"/>
  <c r="W1878" i="55" s="1"/>
  <c r="V1879" i="55"/>
  <c r="W1879" i="55" s="1"/>
  <c r="V1880" i="55"/>
  <c r="W1880" i="55" s="1"/>
  <c r="V1881" i="55"/>
  <c r="W1881" i="55" s="1"/>
  <c r="V1882" i="55"/>
  <c r="W1882" i="55" s="1"/>
  <c r="V1883" i="55"/>
  <c r="W1883" i="55" s="1"/>
  <c r="V1884" i="55"/>
  <c r="W1884" i="55" s="1"/>
  <c r="V1885" i="55"/>
  <c r="W1885" i="55" s="1"/>
  <c r="V1886" i="55"/>
  <c r="W1886" i="55" s="1"/>
  <c r="V1887" i="55"/>
  <c r="W1887" i="55" s="1"/>
  <c r="V1888" i="55"/>
  <c r="W1888" i="55" s="1"/>
  <c r="V1889" i="55"/>
  <c r="W1889" i="55" s="1"/>
  <c r="V1890" i="55"/>
  <c r="W1890" i="55" s="1"/>
  <c r="V1891" i="55"/>
  <c r="W1891" i="55" s="1"/>
  <c r="V1892" i="55"/>
  <c r="W1892" i="55" s="1"/>
  <c r="V1893" i="55"/>
  <c r="W1893" i="55" s="1"/>
  <c r="V1894" i="55"/>
  <c r="W1894" i="55" s="1"/>
  <c r="V1895" i="55"/>
  <c r="W1895" i="55" s="1"/>
  <c r="V1896" i="55"/>
  <c r="W1896" i="55" s="1"/>
  <c r="V1897" i="55"/>
  <c r="W1897" i="55" s="1"/>
  <c r="V1898" i="55"/>
  <c r="W1898" i="55" s="1"/>
  <c r="V1899" i="55"/>
  <c r="W1899" i="55" s="1"/>
  <c r="V1900" i="55"/>
  <c r="W1900" i="55" s="1"/>
  <c r="V1901" i="55"/>
  <c r="W1901" i="55" s="1"/>
  <c r="V1902" i="55"/>
  <c r="W1902" i="55" s="1"/>
  <c r="V1903" i="55"/>
  <c r="W1903" i="55" s="1"/>
  <c r="V1904" i="55"/>
  <c r="W1904" i="55" s="1"/>
  <c r="V1905" i="55"/>
  <c r="W1905" i="55" s="1"/>
  <c r="V1906" i="55"/>
  <c r="W1906" i="55" s="1"/>
  <c r="V1907" i="55"/>
  <c r="W1907" i="55" s="1"/>
  <c r="V1908" i="55"/>
  <c r="W1908" i="55" s="1"/>
  <c r="V1909" i="55"/>
  <c r="W1909" i="55" s="1"/>
  <c r="V1910" i="55"/>
  <c r="W1910" i="55" s="1"/>
  <c r="V1911" i="55"/>
  <c r="W1911" i="55" s="1"/>
  <c r="V1912" i="55"/>
  <c r="W1912" i="55" s="1"/>
  <c r="V1913" i="55"/>
  <c r="W1913" i="55" s="1"/>
  <c r="V1914" i="55"/>
  <c r="W1914" i="55" s="1"/>
  <c r="V1915" i="55"/>
  <c r="W1915" i="55" s="1"/>
  <c r="V1916" i="55"/>
  <c r="W1916" i="55" s="1"/>
  <c r="V1917" i="55"/>
  <c r="W1917" i="55" s="1"/>
  <c r="V1918" i="55"/>
  <c r="W1918" i="55" s="1"/>
  <c r="V1919" i="55"/>
  <c r="W1919" i="55" s="1"/>
  <c r="V1920" i="55"/>
  <c r="W1920" i="55" s="1"/>
  <c r="V1921" i="55"/>
  <c r="W1921" i="55" s="1"/>
  <c r="V1922" i="55"/>
  <c r="W1922" i="55" s="1"/>
  <c r="V1923" i="55"/>
  <c r="W1923" i="55" s="1"/>
  <c r="V1924" i="55"/>
  <c r="W1924" i="55" s="1"/>
  <c r="V1925" i="55"/>
  <c r="W1925" i="55" s="1"/>
  <c r="V1926" i="55"/>
  <c r="W1926" i="55" s="1"/>
  <c r="V1927" i="55"/>
  <c r="W1927" i="55" s="1"/>
  <c r="V1928" i="55"/>
  <c r="W1928" i="55" s="1"/>
  <c r="V1929" i="55"/>
  <c r="W1929" i="55" s="1"/>
  <c r="V1930" i="55"/>
  <c r="W1930" i="55" s="1"/>
  <c r="V1931" i="55"/>
  <c r="W1931" i="55" s="1"/>
  <c r="V1932" i="55"/>
  <c r="W1932" i="55" s="1"/>
  <c r="V1933" i="55"/>
  <c r="W1933" i="55" s="1"/>
  <c r="V1934" i="55"/>
  <c r="W1934" i="55" s="1"/>
  <c r="V1935" i="55"/>
  <c r="W1935" i="55" s="1"/>
  <c r="V1936" i="55"/>
  <c r="W1936" i="55" s="1"/>
  <c r="V1937" i="55"/>
  <c r="W1937" i="55" s="1"/>
  <c r="V1938" i="55"/>
  <c r="W1938" i="55" s="1"/>
  <c r="V1939" i="55"/>
  <c r="W1939" i="55" s="1"/>
  <c r="V1940" i="55"/>
  <c r="W1940" i="55" s="1"/>
  <c r="V1941" i="55"/>
  <c r="W1941" i="55" s="1"/>
  <c r="V1942" i="55"/>
  <c r="W1942" i="55" s="1"/>
  <c r="V1943" i="55"/>
  <c r="W1943" i="55" s="1"/>
  <c r="V1944" i="55"/>
  <c r="W1944" i="55" s="1"/>
  <c r="V1945" i="55"/>
  <c r="W1945" i="55" s="1"/>
  <c r="V1946" i="55"/>
  <c r="W1946" i="55" s="1"/>
  <c r="V1947" i="55"/>
  <c r="W1947" i="55" s="1"/>
  <c r="V1948" i="55"/>
  <c r="W1948" i="55" s="1"/>
  <c r="V1949" i="55"/>
  <c r="W1949" i="55" s="1"/>
  <c r="V1950" i="55"/>
  <c r="W1950" i="55" s="1"/>
  <c r="V1951" i="55"/>
  <c r="W1951" i="55" s="1"/>
  <c r="V1952" i="55"/>
  <c r="W1952" i="55" s="1"/>
  <c r="V1953" i="55"/>
  <c r="W1953" i="55" s="1"/>
  <c r="V1954" i="55"/>
  <c r="W1954" i="55" s="1"/>
  <c r="V1955" i="55"/>
  <c r="W1955" i="55" s="1"/>
  <c r="V1956" i="55"/>
  <c r="W1956" i="55" s="1"/>
  <c r="V1957" i="55"/>
  <c r="W1957" i="55" s="1"/>
  <c r="V1958" i="55"/>
  <c r="W1958" i="55" s="1"/>
  <c r="V1959" i="55"/>
  <c r="W1959" i="55" s="1"/>
  <c r="V1960" i="55"/>
  <c r="W1960" i="55" s="1"/>
  <c r="V1961" i="55"/>
  <c r="W1961" i="55" s="1"/>
  <c r="V1962" i="55"/>
  <c r="W1962" i="55" s="1"/>
  <c r="V1963" i="55"/>
  <c r="W1963" i="55" s="1"/>
  <c r="V1964" i="55"/>
  <c r="W1964" i="55" s="1"/>
  <c r="V1965" i="55"/>
  <c r="W1965" i="55" s="1"/>
  <c r="V1966" i="55"/>
  <c r="W1966" i="55" s="1"/>
  <c r="V1967" i="55"/>
  <c r="W1967" i="55" s="1"/>
  <c r="V1968" i="55"/>
  <c r="W1968" i="55" s="1"/>
  <c r="V1969" i="55"/>
  <c r="W1969" i="55" s="1"/>
  <c r="V1970" i="55"/>
  <c r="W1970" i="55" s="1"/>
  <c r="V1971" i="55"/>
  <c r="W1971" i="55" s="1"/>
  <c r="V1972" i="55"/>
  <c r="W1972" i="55" s="1"/>
  <c r="V1973" i="55"/>
  <c r="W1973" i="55"/>
  <c r="V1974" i="55"/>
  <c r="W1974" i="55" s="1"/>
  <c r="V1975" i="55"/>
  <c r="W1975" i="55" s="1"/>
  <c r="V1976" i="55"/>
  <c r="W1976" i="55" s="1"/>
  <c r="V1977" i="55"/>
  <c r="W1977" i="55" s="1"/>
  <c r="V1978" i="55"/>
  <c r="W1978" i="55" s="1"/>
  <c r="V1979" i="55"/>
  <c r="W1979" i="55" s="1"/>
  <c r="V1980" i="55"/>
  <c r="W1980" i="55" s="1"/>
  <c r="V1981" i="55"/>
  <c r="W1981" i="55" s="1"/>
  <c r="V1982" i="55"/>
  <c r="W1982" i="55" s="1"/>
  <c r="V1983" i="55"/>
  <c r="W1983" i="55" s="1"/>
  <c r="V1984" i="55"/>
  <c r="W1984" i="55" s="1"/>
  <c r="V1985" i="55"/>
  <c r="W1985" i="55" s="1"/>
  <c r="V1986" i="55"/>
  <c r="W1986" i="55" s="1"/>
  <c r="V1987" i="55"/>
  <c r="W1987" i="55" s="1"/>
  <c r="V1988" i="55"/>
  <c r="W1988" i="55" s="1"/>
  <c r="V1989" i="55"/>
  <c r="W1989" i="55" s="1"/>
  <c r="V1990" i="55"/>
  <c r="W1990" i="55" s="1"/>
  <c r="V1991" i="55"/>
  <c r="W1991" i="55" s="1"/>
  <c r="V1992" i="55"/>
  <c r="W1992" i="55" s="1"/>
  <c r="V1993" i="55"/>
  <c r="W1993" i="55" s="1"/>
  <c r="V1994" i="55"/>
  <c r="W1994" i="55" s="1"/>
  <c r="V1995" i="55"/>
  <c r="W1995" i="55" s="1"/>
  <c r="V1996" i="55"/>
  <c r="W1996" i="55" s="1"/>
  <c r="V1997" i="55"/>
  <c r="W1997" i="55" s="1"/>
  <c r="V1998" i="55"/>
  <c r="W1998" i="55" s="1"/>
  <c r="V1999" i="55"/>
  <c r="W1999" i="55" s="1"/>
  <c r="V2000" i="55"/>
  <c r="W2000" i="55" s="1"/>
  <c r="V2001" i="55"/>
  <c r="W2001" i="55" s="1"/>
  <c r="V2002" i="55"/>
  <c r="W2002" i="55" s="1"/>
  <c r="V2003" i="55"/>
  <c r="W2003" i="55" s="1"/>
  <c r="V2004" i="55"/>
  <c r="W2004" i="55" s="1"/>
  <c r="V2005" i="55"/>
  <c r="W2005" i="55" s="1"/>
  <c r="V2006" i="55"/>
  <c r="W2006" i="55" s="1"/>
  <c r="V2007" i="55"/>
  <c r="W2007" i="55" s="1"/>
  <c r="V2008" i="55"/>
  <c r="W2008" i="55" s="1"/>
  <c r="V2009" i="55"/>
  <c r="W2009" i="55" s="1"/>
  <c r="V2010" i="55"/>
  <c r="W2010" i="55" s="1"/>
  <c r="V2011" i="55"/>
  <c r="W2011" i="55" s="1"/>
  <c r="V2012" i="55"/>
  <c r="W2012" i="55" s="1"/>
  <c r="V2013" i="55"/>
  <c r="W2013" i="55" s="1"/>
  <c r="V2014" i="55"/>
  <c r="W2014" i="55" s="1"/>
  <c r="V2015" i="55"/>
  <c r="W2015" i="55" s="1"/>
  <c r="V2016" i="55"/>
  <c r="W2016" i="55" s="1"/>
  <c r="V2017" i="55"/>
  <c r="W2017" i="55" s="1"/>
  <c r="V2018" i="55"/>
  <c r="W2018" i="55" s="1"/>
  <c r="V2019" i="55"/>
  <c r="W2019" i="55" s="1"/>
  <c r="V2020" i="55"/>
  <c r="W2020" i="55" s="1"/>
  <c r="V2021" i="55"/>
  <c r="W2021" i="55" s="1"/>
  <c r="V2022" i="55"/>
  <c r="W2022" i="55" s="1"/>
  <c r="V2023" i="55"/>
  <c r="W2023" i="55" s="1"/>
  <c r="V2024" i="55"/>
  <c r="W2024" i="55" s="1"/>
  <c r="V2025" i="55"/>
  <c r="W2025" i="55" s="1"/>
  <c r="V2026" i="55"/>
  <c r="W2026" i="55" s="1"/>
  <c r="V2027" i="55"/>
  <c r="W2027" i="55" s="1"/>
  <c r="V2028" i="55"/>
  <c r="W2028" i="55" s="1"/>
  <c r="V2029" i="55"/>
  <c r="W2029" i="55" s="1"/>
  <c r="V2030" i="55"/>
  <c r="W2030" i="55" s="1"/>
  <c r="V2031" i="55"/>
  <c r="W2031" i="55" s="1"/>
  <c r="V2032" i="55"/>
  <c r="W2032" i="55" s="1"/>
  <c r="V2033" i="55"/>
  <c r="W2033" i="55" s="1"/>
  <c r="V2034" i="55"/>
  <c r="W2034" i="55" s="1"/>
  <c r="V2035" i="55"/>
  <c r="W2035" i="55" s="1"/>
  <c r="V2036" i="55"/>
  <c r="W2036" i="55" s="1"/>
  <c r="V2037" i="55"/>
  <c r="W2037" i="55" s="1"/>
  <c r="V2038" i="55"/>
  <c r="W2038" i="55" s="1"/>
  <c r="V2039" i="55"/>
  <c r="W2039" i="55" s="1"/>
  <c r="V2040" i="55"/>
  <c r="W2040" i="55" s="1"/>
  <c r="V2041" i="55"/>
  <c r="W2041" i="55" s="1"/>
  <c r="V2042" i="55"/>
  <c r="W2042" i="55" s="1"/>
  <c r="V2043" i="55"/>
  <c r="W2043" i="55" s="1"/>
  <c r="V2044" i="55"/>
  <c r="W2044" i="55" s="1"/>
  <c r="V2045" i="55"/>
  <c r="W2045" i="55" s="1"/>
  <c r="V2046" i="55"/>
  <c r="W2046" i="55" s="1"/>
  <c r="V2047" i="55"/>
  <c r="W2047" i="55" s="1"/>
  <c r="V2048" i="55"/>
  <c r="W2048" i="55" s="1"/>
  <c r="V2049" i="55"/>
  <c r="W2049" i="55" s="1"/>
  <c r="V2050" i="55"/>
  <c r="W2050" i="55" s="1"/>
  <c r="V2051" i="55"/>
  <c r="W2051" i="55" s="1"/>
  <c r="V2052" i="55"/>
  <c r="W2052" i="55" s="1"/>
  <c r="V2053" i="55"/>
  <c r="W2053" i="55" s="1"/>
  <c r="V2054" i="55"/>
  <c r="W2054" i="55" s="1"/>
  <c r="V2055" i="55"/>
  <c r="W2055" i="55" s="1"/>
  <c r="V2056" i="55"/>
  <c r="W2056" i="55" s="1"/>
  <c r="V2057" i="55"/>
  <c r="W2057" i="55" s="1"/>
  <c r="V2058" i="55"/>
  <c r="W2058" i="55" s="1"/>
  <c r="V2059" i="55"/>
  <c r="W2059" i="55" s="1"/>
  <c r="V2060" i="55"/>
  <c r="W2060" i="55" s="1"/>
  <c r="V2061" i="55"/>
  <c r="W2061" i="55" s="1"/>
  <c r="V2062" i="55"/>
  <c r="W2062" i="55" s="1"/>
  <c r="V2063" i="55"/>
  <c r="W2063" i="55" s="1"/>
  <c r="V2064" i="55"/>
  <c r="W2064" i="55" s="1"/>
  <c r="V2065" i="55"/>
  <c r="W2065" i="55" s="1"/>
  <c r="V2066" i="55"/>
  <c r="W2066" i="55" s="1"/>
  <c r="V2067" i="55"/>
  <c r="W2067" i="55" s="1"/>
  <c r="V2068" i="55"/>
  <c r="W2068" i="55" s="1"/>
  <c r="V2069" i="55"/>
  <c r="W2069" i="55" s="1"/>
  <c r="V2070" i="55"/>
  <c r="W2070" i="55" s="1"/>
  <c r="V2071" i="55"/>
  <c r="W2071" i="55" s="1"/>
  <c r="V2072" i="55"/>
  <c r="W2072" i="55" s="1"/>
  <c r="V2073" i="55"/>
  <c r="W2073" i="55" s="1"/>
  <c r="V2074" i="55"/>
  <c r="W2074" i="55" s="1"/>
  <c r="V2075" i="55"/>
  <c r="W2075" i="55" s="1"/>
  <c r="V2076" i="55"/>
  <c r="W2076" i="55" s="1"/>
  <c r="V2077" i="55"/>
  <c r="W2077" i="55" s="1"/>
  <c r="V2078" i="55"/>
  <c r="W2078" i="55" s="1"/>
  <c r="V2079" i="55"/>
  <c r="W2079" i="55" s="1"/>
  <c r="V2080" i="55"/>
  <c r="W2080" i="55" s="1"/>
  <c r="V2081" i="55"/>
  <c r="W2081" i="55" s="1"/>
  <c r="V2082" i="55"/>
  <c r="W2082" i="55" s="1"/>
  <c r="V2083" i="55"/>
  <c r="W2083" i="55" s="1"/>
  <c r="V2084" i="55"/>
  <c r="W2084" i="55" s="1"/>
  <c r="V2085" i="55"/>
  <c r="W2085" i="55" s="1"/>
  <c r="V2086" i="55"/>
  <c r="W2086" i="55" s="1"/>
  <c r="V2087" i="55"/>
  <c r="W2087" i="55" s="1"/>
  <c r="V2088" i="55"/>
  <c r="W2088" i="55" s="1"/>
  <c r="V2089" i="55"/>
  <c r="W2089" i="55" s="1"/>
  <c r="V2090" i="55"/>
  <c r="W2090" i="55" s="1"/>
  <c r="V2091" i="55"/>
  <c r="W2091" i="55" s="1"/>
  <c r="V2092" i="55"/>
  <c r="W2092" i="55" s="1"/>
  <c r="V2093" i="55"/>
  <c r="W2093" i="55" s="1"/>
  <c r="V2094" i="55"/>
  <c r="W2094" i="55" s="1"/>
  <c r="V2095" i="55"/>
  <c r="W2095" i="55" s="1"/>
  <c r="V2096" i="55"/>
  <c r="W2096" i="55" s="1"/>
  <c r="V2097" i="55"/>
  <c r="W2097" i="55" s="1"/>
  <c r="V2098" i="55"/>
  <c r="W2098" i="55" s="1"/>
  <c r="V2099" i="55"/>
  <c r="W2099" i="55" s="1"/>
  <c r="V2100" i="55"/>
  <c r="W2100" i="55" s="1"/>
  <c r="V2101" i="55"/>
  <c r="W2101" i="55" s="1"/>
  <c r="V2102" i="55"/>
  <c r="W2102" i="55" s="1"/>
  <c r="V2103" i="55"/>
  <c r="W2103" i="55" s="1"/>
  <c r="V2104" i="55"/>
  <c r="W2104" i="55" s="1"/>
  <c r="V2105" i="55"/>
  <c r="W2105" i="55" s="1"/>
  <c r="V2106" i="55"/>
  <c r="W2106" i="55" s="1"/>
  <c r="V2107" i="55"/>
  <c r="W2107" i="55" s="1"/>
  <c r="V2108" i="55"/>
  <c r="W2108" i="55" s="1"/>
  <c r="V2109" i="55"/>
  <c r="W2109" i="55" s="1"/>
  <c r="V2110" i="55"/>
  <c r="W2110" i="55" s="1"/>
  <c r="V2111" i="55"/>
  <c r="W2111" i="55" s="1"/>
  <c r="V2112" i="55"/>
  <c r="W2112" i="55" s="1"/>
  <c r="V2113" i="55"/>
  <c r="W2113" i="55" s="1"/>
  <c r="V2114" i="55"/>
  <c r="W2114" i="55" s="1"/>
  <c r="V2115" i="55"/>
  <c r="W2115" i="55" s="1"/>
  <c r="V2116" i="55"/>
  <c r="W2116" i="55" s="1"/>
  <c r="V2117" i="55"/>
  <c r="W2117" i="55" s="1"/>
  <c r="V2118" i="55"/>
  <c r="W2118" i="55" s="1"/>
  <c r="V2119" i="55"/>
  <c r="W2119" i="55" s="1"/>
  <c r="V2120" i="55"/>
  <c r="W2120" i="55" s="1"/>
  <c r="V2121" i="55"/>
  <c r="W2121" i="55" s="1"/>
  <c r="V2122" i="55"/>
  <c r="W2122" i="55" s="1"/>
  <c r="V2123" i="55"/>
  <c r="W2123" i="55" s="1"/>
  <c r="V2124" i="55"/>
  <c r="W2124" i="55" s="1"/>
  <c r="V2125" i="55"/>
  <c r="W2125" i="55" s="1"/>
  <c r="V2126" i="55"/>
  <c r="W2126" i="55" s="1"/>
  <c r="V2127" i="55"/>
  <c r="W2127" i="55" s="1"/>
  <c r="V2128" i="55"/>
  <c r="W2128" i="55" s="1"/>
  <c r="V2129" i="55"/>
  <c r="W2129" i="55" s="1"/>
  <c r="V2130" i="55"/>
  <c r="W2130" i="55" s="1"/>
  <c r="V2131" i="55"/>
  <c r="W2131" i="55" s="1"/>
  <c r="V2132" i="55"/>
  <c r="W2132" i="55" s="1"/>
  <c r="V2133" i="55"/>
  <c r="W2133" i="55" s="1"/>
  <c r="V2134" i="55"/>
  <c r="W2134" i="55" s="1"/>
  <c r="V2135" i="55"/>
  <c r="W2135" i="55" s="1"/>
  <c r="V2136" i="55"/>
  <c r="W2136" i="55" s="1"/>
  <c r="V2137" i="55"/>
  <c r="W2137" i="55" s="1"/>
  <c r="V2138" i="55"/>
  <c r="W2138" i="55" s="1"/>
  <c r="V2139" i="55"/>
  <c r="W2139" i="55" s="1"/>
  <c r="V2140" i="55"/>
  <c r="W2140" i="55" s="1"/>
  <c r="V2141" i="55"/>
  <c r="W2141" i="55" s="1"/>
  <c r="V2142" i="55"/>
  <c r="W2142" i="55" s="1"/>
  <c r="V2143" i="55"/>
  <c r="W2143" i="55" s="1"/>
  <c r="V2144" i="55"/>
  <c r="W2144" i="55" s="1"/>
  <c r="V2145" i="55"/>
  <c r="W2145" i="55" s="1"/>
  <c r="V2146" i="55"/>
  <c r="W2146" i="55" s="1"/>
  <c r="V2147" i="55"/>
  <c r="W2147" i="55" s="1"/>
  <c r="V2148" i="55"/>
  <c r="W2148" i="55" s="1"/>
  <c r="V2149" i="55"/>
  <c r="W2149" i="55" s="1"/>
  <c r="V2150" i="55"/>
  <c r="W2150" i="55" s="1"/>
  <c r="V2151" i="55"/>
  <c r="W2151" i="55" s="1"/>
  <c r="V2152" i="55"/>
  <c r="W2152" i="55" s="1"/>
  <c r="V2153" i="55"/>
  <c r="W2153" i="55" s="1"/>
  <c r="V2154" i="55"/>
  <c r="W2154" i="55" s="1"/>
  <c r="V2155" i="55"/>
  <c r="W2155" i="55" s="1"/>
  <c r="V2156" i="55"/>
  <c r="W2156" i="55" s="1"/>
  <c r="V2157" i="55"/>
  <c r="W2157" i="55" s="1"/>
  <c r="V2158" i="55"/>
  <c r="W2158" i="55" s="1"/>
  <c r="V2159" i="55"/>
  <c r="W2159" i="55" s="1"/>
  <c r="V2160" i="55"/>
  <c r="W2160" i="55" s="1"/>
  <c r="V2161" i="55"/>
  <c r="W2161" i="55" s="1"/>
  <c r="V2162" i="55"/>
  <c r="W2162" i="55" s="1"/>
  <c r="V2163" i="55"/>
  <c r="W2163" i="55" s="1"/>
  <c r="V2164" i="55"/>
  <c r="W2164" i="55" s="1"/>
  <c r="V2165" i="55"/>
  <c r="W2165" i="55" s="1"/>
  <c r="V2166" i="55"/>
  <c r="W2166" i="55" s="1"/>
  <c r="V2167" i="55"/>
  <c r="W2167" i="55" s="1"/>
  <c r="V2168" i="55"/>
  <c r="W2168" i="55" s="1"/>
  <c r="V2169" i="55"/>
  <c r="W2169" i="55" s="1"/>
  <c r="V2170" i="55"/>
  <c r="W2170" i="55" s="1"/>
  <c r="V2171" i="55"/>
  <c r="W2171" i="55" s="1"/>
  <c r="V2172" i="55"/>
  <c r="W2172" i="55" s="1"/>
  <c r="V2173" i="55"/>
  <c r="W2173" i="55" s="1"/>
  <c r="V2174" i="55"/>
  <c r="W2174" i="55" s="1"/>
  <c r="V2175" i="55"/>
  <c r="W2175" i="55" s="1"/>
  <c r="V2176" i="55"/>
  <c r="W2176" i="55" s="1"/>
  <c r="V2177" i="55"/>
  <c r="W2177" i="55" s="1"/>
  <c r="V2178" i="55"/>
  <c r="W2178" i="55" s="1"/>
  <c r="V2179" i="55"/>
  <c r="W2179" i="55" s="1"/>
  <c r="V2180" i="55"/>
  <c r="W2180" i="55" s="1"/>
  <c r="V2181" i="55"/>
  <c r="W2181" i="55" s="1"/>
  <c r="V2182" i="55"/>
  <c r="W2182" i="55" s="1"/>
  <c r="V2183" i="55"/>
  <c r="W2183" i="55" s="1"/>
  <c r="V2184" i="55"/>
  <c r="W2184" i="55" s="1"/>
  <c r="V2185" i="55"/>
  <c r="W2185" i="55" s="1"/>
  <c r="V2186" i="55"/>
  <c r="W2186" i="55" s="1"/>
  <c r="V2187" i="55"/>
  <c r="W2187" i="55" s="1"/>
  <c r="V2188" i="55"/>
  <c r="W2188" i="55" s="1"/>
  <c r="V2189" i="55"/>
  <c r="W2189" i="55" s="1"/>
  <c r="V2190" i="55"/>
  <c r="W2190" i="55" s="1"/>
  <c r="V2191" i="55"/>
  <c r="W2191" i="55" s="1"/>
  <c r="V2192" i="55"/>
  <c r="W2192" i="55" s="1"/>
  <c r="V2193" i="55"/>
  <c r="W2193" i="55" s="1"/>
  <c r="V2194" i="55"/>
  <c r="W2194" i="55" s="1"/>
  <c r="V2195" i="55"/>
  <c r="W2195" i="55" s="1"/>
  <c r="V2196" i="55"/>
  <c r="W2196" i="55" s="1"/>
  <c r="V2197" i="55"/>
  <c r="W2197" i="55" s="1"/>
  <c r="V2198" i="55"/>
  <c r="W2198" i="55" s="1"/>
  <c r="V2199" i="55"/>
  <c r="W2199" i="55" s="1"/>
  <c r="V2200" i="55"/>
  <c r="W2200" i="55" s="1"/>
  <c r="V2202" i="55"/>
  <c r="W2202" i="55" s="1"/>
  <c r="V2203" i="55"/>
  <c r="W2203" i="55" s="1"/>
  <c r="V2204" i="55"/>
  <c r="W2204" i="55" s="1"/>
  <c r="V2205" i="55"/>
  <c r="W2205" i="55" s="1"/>
  <c r="V2206" i="55"/>
  <c r="W2206" i="55" s="1"/>
  <c r="V2207" i="55"/>
  <c r="W2207" i="55" s="1"/>
  <c r="V2208" i="55"/>
  <c r="W2208" i="55" s="1"/>
  <c r="V2209" i="55"/>
  <c r="W2209" i="55" s="1"/>
  <c r="V2210" i="55"/>
  <c r="W2210" i="55" s="1"/>
  <c r="V2211" i="55"/>
  <c r="W2211" i="55" s="1"/>
  <c r="V2212" i="55"/>
  <c r="W2212" i="55" s="1"/>
  <c r="V2213" i="55"/>
  <c r="W2213" i="55" s="1"/>
  <c r="V2214" i="55"/>
  <c r="W2214" i="55" s="1"/>
  <c r="V2215" i="55"/>
  <c r="W2215" i="55" s="1"/>
  <c r="V2216" i="55"/>
  <c r="W2216" i="55" s="1"/>
  <c r="V2217" i="55"/>
  <c r="W2217" i="55" s="1"/>
  <c r="V2218" i="55"/>
  <c r="W2218" i="55" s="1"/>
  <c r="V2219" i="55"/>
  <c r="W2219" i="55" s="1"/>
  <c r="V2220" i="55"/>
  <c r="W2220" i="55" s="1"/>
  <c r="V2221" i="55"/>
  <c r="W2221" i="55" s="1"/>
  <c r="V2222" i="55"/>
  <c r="W2222" i="55" s="1"/>
  <c r="V2223" i="55"/>
  <c r="W2223" i="55" s="1"/>
  <c r="V2224" i="55"/>
  <c r="W2224" i="55" s="1"/>
  <c r="V2225" i="55"/>
  <c r="W2225" i="55" s="1"/>
  <c r="V2226" i="55"/>
  <c r="W2226" i="55" s="1"/>
  <c r="V2227" i="55"/>
  <c r="W2227" i="55" s="1"/>
  <c r="V2228" i="55"/>
  <c r="W2228" i="55" s="1"/>
  <c r="V2229" i="55"/>
  <c r="W2229" i="55" s="1"/>
  <c r="V2230" i="55"/>
  <c r="W2230" i="55" s="1"/>
  <c r="V2231" i="55"/>
  <c r="W2231" i="55" s="1"/>
  <c r="V2232" i="55"/>
  <c r="W2232" i="55" s="1"/>
  <c r="V2233" i="55"/>
  <c r="W2233" i="55" s="1"/>
  <c r="V2234" i="55"/>
  <c r="W2234" i="55" s="1"/>
  <c r="V2235" i="55"/>
  <c r="W2235" i="55" s="1"/>
  <c r="V2236" i="55"/>
  <c r="W2236" i="55" s="1"/>
  <c r="V2237" i="55"/>
  <c r="W2237" i="55" s="1"/>
  <c r="V2238" i="55"/>
  <c r="W2238" i="55" s="1"/>
  <c r="V2239" i="55"/>
  <c r="W2239" i="55" s="1"/>
  <c r="V2240" i="55"/>
  <c r="W2240" i="55" s="1"/>
  <c r="V2241" i="55"/>
  <c r="W2241" i="55" s="1"/>
  <c r="V2242" i="55"/>
  <c r="W2242" i="55" s="1"/>
  <c r="V2243" i="55"/>
  <c r="W2243" i="55" s="1"/>
  <c r="V2244" i="55"/>
  <c r="W2244" i="55" s="1"/>
  <c r="V2245" i="55"/>
  <c r="W2245" i="55" s="1"/>
  <c r="V2246" i="55"/>
  <c r="W2246" i="55" s="1"/>
  <c r="V2247" i="55"/>
  <c r="W2247" i="55" s="1"/>
  <c r="V2248" i="55"/>
  <c r="W2248" i="55" s="1"/>
  <c r="V2249" i="55"/>
  <c r="W2249" i="55" s="1"/>
  <c r="V2250" i="55"/>
  <c r="W2250" i="55" s="1"/>
  <c r="V2251" i="55"/>
  <c r="W2251" i="55" s="1"/>
  <c r="V2252" i="55"/>
  <c r="W2252" i="55" s="1"/>
  <c r="V2253" i="55"/>
  <c r="W2253" i="55" s="1"/>
  <c r="V2254" i="55"/>
  <c r="W2254" i="55" s="1"/>
  <c r="V2255" i="55"/>
  <c r="W2255" i="55" s="1"/>
  <c r="V2256" i="55"/>
  <c r="W2256" i="55" s="1"/>
  <c r="V2257" i="55"/>
  <c r="W2257" i="55" s="1"/>
  <c r="V2258" i="55"/>
  <c r="W2258" i="55" s="1"/>
  <c r="V2259" i="55"/>
  <c r="W2259" i="55" s="1"/>
  <c r="V2260" i="55"/>
  <c r="W2260" i="55" s="1"/>
  <c r="V2261" i="55"/>
  <c r="W2261" i="55" s="1"/>
  <c r="V2262" i="55"/>
  <c r="W2262" i="55" s="1"/>
  <c r="V2263" i="55"/>
  <c r="W2263" i="55" s="1"/>
  <c r="V2264" i="55"/>
  <c r="W2264" i="55" s="1"/>
  <c r="V2265" i="55"/>
  <c r="W2265" i="55" s="1"/>
  <c r="V2266" i="55"/>
  <c r="W2266" i="55" s="1"/>
  <c r="V2267" i="55"/>
  <c r="W2267" i="55" s="1"/>
  <c r="V2268" i="55"/>
  <c r="W2268" i="55" s="1"/>
  <c r="V2269" i="55"/>
  <c r="W2269" i="55" s="1"/>
  <c r="V2270" i="55"/>
  <c r="W2270" i="55" s="1"/>
  <c r="V2271" i="55"/>
  <c r="W2271" i="55" s="1"/>
  <c r="V2272" i="55"/>
  <c r="W2272" i="55" s="1"/>
  <c r="V2273" i="55"/>
  <c r="W2273" i="55" s="1"/>
  <c r="V2274" i="55"/>
  <c r="W2274" i="55" s="1"/>
  <c r="V2275" i="55"/>
  <c r="W2275" i="55" s="1"/>
  <c r="V2276" i="55"/>
  <c r="W2276" i="55" s="1"/>
  <c r="V2277" i="55"/>
  <c r="W2277" i="55" s="1"/>
  <c r="V2278" i="55"/>
  <c r="W2278" i="55" s="1"/>
  <c r="V2279" i="55"/>
  <c r="W2279" i="55" s="1"/>
  <c r="V2280" i="55"/>
  <c r="W2280" i="55" s="1"/>
  <c r="V2281" i="55"/>
  <c r="W2281" i="55" s="1"/>
  <c r="V2282" i="55"/>
  <c r="W2282" i="55" s="1"/>
  <c r="V2283" i="55"/>
  <c r="W2283" i="55" s="1"/>
  <c r="V2284" i="55"/>
  <c r="W2284" i="55" s="1"/>
  <c r="V2285" i="55"/>
  <c r="W2285" i="55" s="1"/>
  <c r="V2286" i="55"/>
  <c r="W2286" i="55" s="1"/>
  <c r="V2287" i="55"/>
  <c r="W2287" i="55" s="1"/>
  <c r="V2288" i="55"/>
  <c r="W2288" i="55" s="1"/>
  <c r="V2289" i="55"/>
  <c r="W2289" i="55" s="1"/>
  <c r="V2290" i="55"/>
  <c r="W2290" i="55" s="1"/>
  <c r="V2291" i="55"/>
  <c r="W2291" i="55" s="1"/>
  <c r="V2292" i="55"/>
  <c r="W2292" i="55" s="1"/>
  <c r="V2293" i="55"/>
  <c r="W2293" i="55" s="1"/>
  <c r="V2294" i="55"/>
  <c r="W2294" i="55" s="1"/>
  <c r="V2295" i="55"/>
  <c r="W2295" i="55" s="1"/>
  <c r="V2296" i="55"/>
  <c r="W2296" i="55" s="1"/>
  <c r="V2297" i="55"/>
  <c r="W2297" i="55" s="1"/>
  <c r="V2298" i="55"/>
  <c r="W2298" i="55" s="1"/>
  <c r="V2299" i="55"/>
  <c r="W2299" i="55" s="1"/>
  <c r="V2300" i="55"/>
  <c r="W2300" i="55" s="1"/>
  <c r="V2301" i="55"/>
  <c r="W2301" i="55" s="1"/>
  <c r="V2302" i="55"/>
  <c r="W2302" i="55" s="1"/>
  <c r="V2303" i="55"/>
  <c r="W2303" i="55" s="1"/>
  <c r="V2304" i="55"/>
  <c r="W2304" i="55" s="1"/>
  <c r="V2305" i="55"/>
  <c r="W2305" i="55" s="1"/>
  <c r="V2306" i="55"/>
  <c r="W2306" i="55" s="1"/>
  <c r="V2307" i="55"/>
  <c r="W2307" i="55" s="1"/>
  <c r="V2308" i="55"/>
  <c r="W2308" i="55" s="1"/>
  <c r="V2309" i="55"/>
  <c r="W2309" i="55" s="1"/>
  <c r="V2310" i="55"/>
  <c r="W2310" i="55" s="1"/>
  <c r="V2311" i="55"/>
  <c r="W2311" i="55" s="1"/>
  <c r="V2312" i="55"/>
  <c r="W2312" i="55" s="1"/>
  <c r="V2313" i="55"/>
  <c r="W2313" i="55" s="1"/>
  <c r="V2314" i="55"/>
  <c r="W2314" i="55" s="1"/>
  <c r="V2315" i="55"/>
  <c r="W2315" i="55" s="1"/>
  <c r="V2316" i="55"/>
  <c r="W2316" i="55" s="1"/>
  <c r="V2317" i="55"/>
  <c r="W2317" i="55" s="1"/>
  <c r="V2318" i="55"/>
  <c r="W2318" i="55" s="1"/>
  <c r="V2319" i="55"/>
  <c r="W2319" i="55" s="1"/>
  <c r="V2320" i="55"/>
  <c r="W2320" i="55" s="1"/>
  <c r="V2321" i="55"/>
  <c r="W2321" i="55" s="1"/>
  <c r="V2322" i="55"/>
  <c r="W2322" i="55" s="1"/>
  <c r="V2323" i="55"/>
  <c r="W2323" i="55" s="1"/>
  <c r="V2324" i="55"/>
  <c r="W2324" i="55" s="1"/>
  <c r="V2325" i="55"/>
  <c r="W2325" i="55" s="1"/>
  <c r="V2326" i="55"/>
  <c r="W2326" i="55" s="1"/>
  <c r="V2327" i="55"/>
  <c r="W2327" i="55" s="1"/>
  <c r="V2328" i="55"/>
  <c r="W2328" i="55" s="1"/>
  <c r="V2329" i="55"/>
  <c r="W2329" i="55" s="1"/>
  <c r="V2330" i="55"/>
  <c r="W2330" i="55" s="1"/>
  <c r="V2331" i="55"/>
  <c r="W2331" i="55" s="1"/>
  <c r="V2332" i="55"/>
  <c r="W2332" i="55" s="1"/>
  <c r="V2333" i="55"/>
  <c r="W2333" i="55" s="1"/>
  <c r="V2334" i="55"/>
  <c r="W2334" i="55" s="1"/>
  <c r="V2335" i="55"/>
  <c r="W2335" i="55" s="1"/>
  <c r="V2336" i="55"/>
  <c r="W2336" i="55" s="1"/>
  <c r="V2337" i="55"/>
  <c r="W2337" i="55" s="1"/>
  <c r="V2338" i="55"/>
  <c r="W2338" i="55" s="1"/>
  <c r="V2339" i="55"/>
  <c r="W2339" i="55" s="1"/>
  <c r="V2340" i="55"/>
  <c r="W2340" i="55" s="1"/>
  <c r="V2341" i="55"/>
  <c r="W2341" i="55" s="1"/>
  <c r="V2342" i="55"/>
  <c r="W2342" i="55" s="1"/>
  <c r="V2343" i="55"/>
  <c r="W2343" i="55" s="1"/>
  <c r="V2344" i="55"/>
  <c r="W2344" i="55" s="1"/>
  <c r="V2345" i="55"/>
  <c r="W2345" i="55" s="1"/>
  <c r="V2346" i="55"/>
  <c r="W2346" i="55" s="1"/>
  <c r="V2347" i="55"/>
  <c r="W2347" i="55" s="1"/>
  <c r="V2348" i="55"/>
  <c r="W2348" i="55" s="1"/>
  <c r="V2349" i="55"/>
  <c r="W2349" i="55" s="1"/>
  <c r="V2350" i="55"/>
  <c r="W2350" i="55" s="1"/>
  <c r="V2351" i="55"/>
  <c r="W2351" i="55" s="1"/>
  <c r="V2352" i="55"/>
  <c r="W2352" i="55" s="1"/>
  <c r="V2353" i="55"/>
  <c r="W2353" i="55" s="1"/>
  <c r="V2354" i="55"/>
  <c r="W2354" i="55" s="1"/>
  <c r="V2355" i="55"/>
  <c r="W2355" i="55" s="1"/>
  <c r="V2356" i="55"/>
  <c r="W2356" i="55" s="1"/>
  <c r="V2357" i="55"/>
  <c r="W2357" i="55" s="1"/>
  <c r="V2358" i="55"/>
  <c r="W2358" i="55" s="1"/>
  <c r="V2359" i="55"/>
  <c r="W2359" i="55" s="1"/>
  <c r="V2360" i="55"/>
  <c r="W2360" i="55" s="1"/>
  <c r="V2361" i="55"/>
  <c r="W2361" i="55" s="1"/>
  <c r="V2362" i="55"/>
  <c r="W2362" i="55" s="1"/>
  <c r="V2363" i="55"/>
  <c r="W2363" i="55" s="1"/>
  <c r="V2364" i="55"/>
  <c r="W2364" i="55" s="1"/>
  <c r="V2365" i="55"/>
  <c r="W2365" i="55" s="1"/>
  <c r="V2366" i="55"/>
  <c r="W2366" i="55" s="1"/>
  <c r="V2367" i="55"/>
  <c r="W2367" i="55" s="1"/>
  <c r="V2368" i="55"/>
  <c r="W2368" i="55" s="1"/>
  <c r="V2369" i="55"/>
  <c r="W2369" i="55" s="1"/>
  <c r="V2370" i="55"/>
  <c r="W2370" i="55" s="1"/>
  <c r="V2371" i="55"/>
  <c r="W2371" i="55" s="1"/>
  <c r="V2372" i="55"/>
  <c r="W2372" i="55" s="1"/>
  <c r="V2373" i="55"/>
  <c r="W2373" i="55" s="1"/>
  <c r="V2374" i="55"/>
  <c r="W2374" i="55" s="1"/>
  <c r="V2375" i="55"/>
  <c r="W2375" i="55" s="1"/>
  <c r="V2376" i="55"/>
  <c r="W2376" i="55" s="1"/>
  <c r="V2377" i="55"/>
  <c r="W2377" i="55" s="1"/>
  <c r="V2378" i="55"/>
  <c r="W2378" i="55" s="1"/>
  <c r="V2379" i="55"/>
  <c r="W2379" i="55" s="1"/>
  <c r="V2380" i="55"/>
  <c r="W2380" i="55" s="1"/>
  <c r="V2381" i="55"/>
  <c r="W2381" i="55" s="1"/>
  <c r="V2382" i="55"/>
  <c r="W2382" i="55" s="1"/>
  <c r="V2383" i="55"/>
  <c r="W2383" i="55" s="1"/>
  <c r="V2384" i="55"/>
  <c r="W2384" i="55" s="1"/>
  <c r="V2385" i="55"/>
  <c r="W2385" i="55" s="1"/>
  <c r="V2386" i="55"/>
  <c r="W2386" i="55" s="1"/>
  <c r="V2387" i="55"/>
  <c r="W2387" i="55" s="1"/>
  <c r="V2388" i="55"/>
  <c r="W2388" i="55" s="1"/>
  <c r="V2389" i="55"/>
  <c r="W2389" i="55" s="1"/>
  <c r="V2390" i="55"/>
  <c r="W2390" i="55" s="1"/>
  <c r="V2391" i="55"/>
  <c r="W2391" i="55" s="1"/>
  <c r="V2392" i="55"/>
  <c r="W2392" i="55" s="1"/>
  <c r="V2393" i="55"/>
  <c r="W2393" i="55" s="1"/>
  <c r="V2394" i="55"/>
  <c r="W2394" i="55" s="1"/>
  <c r="V2395" i="55"/>
  <c r="W2395" i="55" s="1"/>
  <c r="V2396" i="55"/>
  <c r="W2396" i="55" s="1"/>
  <c r="V2397" i="55"/>
  <c r="W2397" i="55" s="1"/>
  <c r="V2398" i="55"/>
  <c r="W2398" i="55" s="1"/>
  <c r="V2399" i="55"/>
  <c r="W2399" i="55" s="1"/>
  <c r="V2400" i="55"/>
  <c r="W2400" i="55" s="1"/>
  <c r="V2401" i="55"/>
  <c r="W2401" i="55" s="1"/>
  <c r="V2402" i="55"/>
  <c r="W2402" i="55" s="1"/>
  <c r="V2403" i="55"/>
  <c r="W2403" i="55" s="1"/>
  <c r="V2404" i="55"/>
  <c r="W2404" i="55" s="1"/>
  <c r="V2405" i="55"/>
  <c r="W2405" i="55" s="1"/>
  <c r="V2406" i="55"/>
  <c r="W2406" i="55" s="1"/>
  <c r="V2407" i="55"/>
  <c r="W2407" i="55" s="1"/>
  <c r="V2408" i="55"/>
  <c r="W2408" i="55" s="1"/>
  <c r="V2409" i="55"/>
  <c r="W2409" i="55" s="1"/>
  <c r="V2410" i="55"/>
  <c r="W2410" i="55" s="1"/>
  <c r="V2411" i="55"/>
  <c r="W2411" i="55" s="1"/>
  <c r="V2412" i="55"/>
  <c r="W2412" i="55" s="1"/>
  <c r="V2413" i="55"/>
  <c r="W2413" i="55" s="1"/>
  <c r="V2414" i="55"/>
  <c r="W2414" i="55" s="1"/>
  <c r="V2415" i="55"/>
  <c r="W2415" i="55" s="1"/>
  <c r="V2416" i="55"/>
  <c r="W2416" i="55" s="1"/>
  <c r="V2417" i="55"/>
  <c r="W2417" i="55" s="1"/>
  <c r="V2418" i="55"/>
  <c r="W2418" i="55" s="1"/>
  <c r="V2419" i="55"/>
  <c r="W2419" i="55" s="1"/>
  <c r="V2420" i="55"/>
  <c r="W2420" i="55" s="1"/>
  <c r="V2421" i="55"/>
  <c r="W2421" i="55" s="1"/>
  <c r="V2422" i="55"/>
  <c r="W2422" i="55" s="1"/>
  <c r="V2423" i="55"/>
  <c r="W2423" i="55" s="1"/>
  <c r="V2424" i="55"/>
  <c r="W2424" i="55" s="1"/>
  <c r="V2425" i="55"/>
  <c r="W2425" i="55" s="1"/>
  <c r="V2426" i="55"/>
  <c r="W2426" i="55" s="1"/>
  <c r="V2427" i="55"/>
  <c r="W2427" i="55" s="1"/>
  <c r="V2428" i="55"/>
  <c r="W2428" i="55" s="1"/>
  <c r="V2429" i="55"/>
  <c r="W2429" i="55" s="1"/>
  <c r="V2430" i="55"/>
  <c r="W2430" i="55" s="1"/>
  <c r="V2431" i="55"/>
  <c r="W2431" i="55" s="1"/>
  <c r="V2432" i="55"/>
  <c r="W2432" i="55" s="1"/>
  <c r="V2433" i="55"/>
  <c r="W2433" i="55" s="1"/>
  <c r="V2434" i="55"/>
  <c r="W2434" i="55" s="1"/>
  <c r="V2435" i="55"/>
  <c r="W2435" i="55" s="1"/>
  <c r="V2436" i="55"/>
  <c r="W2436" i="55" s="1"/>
  <c r="V2437" i="55"/>
  <c r="W2437" i="55" s="1"/>
  <c r="V2438" i="55"/>
  <c r="W2438" i="55" s="1"/>
  <c r="V2439" i="55"/>
  <c r="W2439" i="55" s="1"/>
  <c r="V2440" i="55"/>
  <c r="W2440" i="55" s="1"/>
  <c r="V2441" i="55"/>
  <c r="W2441" i="55" s="1"/>
  <c r="V2442" i="55"/>
  <c r="W2442" i="55" s="1"/>
  <c r="V2443" i="55"/>
  <c r="W2443" i="55" s="1"/>
  <c r="V2444" i="55"/>
  <c r="W2444" i="55" s="1"/>
  <c r="V2445" i="55"/>
  <c r="W2445" i="55" s="1"/>
  <c r="V2446" i="55"/>
  <c r="W2446" i="55" s="1"/>
  <c r="V2447" i="55"/>
  <c r="W2447" i="55" s="1"/>
  <c r="V2448" i="55"/>
  <c r="W2448" i="55" s="1"/>
  <c r="V2449" i="55"/>
  <c r="W2449" i="55" s="1"/>
  <c r="V2450" i="55"/>
  <c r="W2450" i="55" s="1"/>
  <c r="V2451" i="55"/>
  <c r="W2451" i="55" s="1"/>
  <c r="V2452" i="55"/>
  <c r="W2452" i="55" s="1"/>
  <c r="V2453" i="55"/>
  <c r="W2453" i="55" s="1"/>
  <c r="V2454" i="55"/>
  <c r="W2454" i="55" s="1"/>
  <c r="V2455" i="55"/>
  <c r="W2455" i="55" s="1"/>
  <c r="V2456" i="55"/>
  <c r="W2456" i="55" s="1"/>
  <c r="V2457" i="55"/>
  <c r="W2457" i="55" s="1"/>
  <c r="V2458" i="55"/>
  <c r="W2458" i="55" s="1"/>
  <c r="V2459" i="55"/>
  <c r="W2459" i="55" s="1"/>
  <c r="V2460" i="55"/>
  <c r="W2460" i="55" s="1"/>
  <c r="V2461" i="55"/>
  <c r="W2461" i="55" s="1"/>
  <c r="V2462" i="55"/>
  <c r="W2462" i="55" s="1"/>
  <c r="V2463" i="55"/>
  <c r="W2463" i="55" s="1"/>
  <c r="V2464" i="55"/>
  <c r="W2464" i="55" s="1"/>
  <c r="V2465" i="55"/>
  <c r="W2465" i="55" s="1"/>
  <c r="V2466" i="55"/>
  <c r="W2466" i="55" s="1"/>
  <c r="V2467" i="55"/>
  <c r="W2467" i="55" s="1"/>
  <c r="V2468" i="55"/>
  <c r="W2468" i="55" s="1"/>
  <c r="V2469" i="55"/>
  <c r="W2469" i="55" s="1"/>
  <c r="V2470" i="55"/>
  <c r="W2470" i="55" s="1"/>
  <c r="V2471" i="55"/>
  <c r="W2471" i="55" s="1"/>
  <c r="V2472" i="55"/>
  <c r="W2472" i="55" s="1"/>
  <c r="V2473" i="55"/>
  <c r="W2473" i="55" s="1"/>
  <c r="V2474" i="55"/>
  <c r="W2474" i="55" s="1"/>
  <c r="V2475" i="55"/>
  <c r="W2475" i="55" s="1"/>
  <c r="V2476" i="55"/>
  <c r="W2476" i="55" s="1"/>
  <c r="V2477" i="55"/>
  <c r="W2477" i="55" s="1"/>
  <c r="V2478" i="55"/>
  <c r="W2478" i="55" s="1"/>
  <c r="V2479" i="55"/>
  <c r="W2479" i="55" s="1"/>
  <c r="V2480" i="55"/>
  <c r="W2480" i="55" s="1"/>
  <c r="V2481" i="55"/>
  <c r="W2481" i="55" s="1"/>
  <c r="V2482" i="55"/>
  <c r="W2482" i="55" s="1"/>
  <c r="V2483" i="55"/>
  <c r="W2483" i="55" s="1"/>
  <c r="V2484" i="55"/>
  <c r="W2484" i="55" s="1"/>
  <c r="V2485" i="55"/>
  <c r="W2485" i="55" s="1"/>
  <c r="V2486" i="55"/>
  <c r="W2486" i="55" s="1"/>
  <c r="V2487" i="55"/>
  <c r="W2487" i="55" s="1"/>
  <c r="V2488" i="55"/>
  <c r="W2488" i="55" s="1"/>
  <c r="V2489" i="55"/>
  <c r="W2489" i="55" s="1"/>
  <c r="V2490" i="55"/>
  <c r="W2490" i="55" s="1"/>
  <c r="V2491" i="55"/>
  <c r="W2491" i="55" s="1"/>
  <c r="V2492" i="55"/>
  <c r="W2492" i="55" s="1"/>
  <c r="V2493" i="55"/>
  <c r="W2493" i="55" s="1"/>
  <c r="V2494" i="55"/>
  <c r="W2494" i="55" s="1"/>
  <c r="V2495" i="55"/>
  <c r="W2495" i="55" s="1"/>
  <c r="V2496" i="55"/>
  <c r="W2496" i="55" s="1"/>
  <c r="V2497" i="55"/>
  <c r="W2497" i="55" s="1"/>
  <c r="V2498" i="55"/>
  <c r="W2498" i="55" s="1"/>
  <c r="V2499" i="55"/>
  <c r="W2499" i="55" s="1"/>
  <c r="V2500" i="55"/>
  <c r="W2500" i="55" s="1"/>
  <c r="V2501" i="55"/>
  <c r="W2501" i="55" s="1"/>
  <c r="V2502" i="55"/>
  <c r="W2502" i="55" s="1"/>
  <c r="V2503" i="55"/>
  <c r="W2503" i="55" s="1"/>
  <c r="V2504" i="55"/>
  <c r="W2504" i="55" s="1"/>
  <c r="V2505" i="55"/>
  <c r="W2505" i="55" s="1"/>
  <c r="V2506" i="55"/>
  <c r="W2506" i="55" s="1"/>
  <c r="V2507" i="55"/>
  <c r="W2507" i="55" s="1"/>
  <c r="V2508" i="55"/>
  <c r="W2508" i="55" s="1"/>
  <c r="V2509" i="55"/>
  <c r="W2509" i="55" s="1"/>
  <c r="V2510" i="55"/>
  <c r="W2510" i="55" s="1"/>
  <c r="V2511" i="55"/>
  <c r="W2511" i="55" s="1"/>
  <c r="V2512" i="55"/>
  <c r="W2512" i="55" s="1"/>
  <c r="V2513" i="55"/>
  <c r="W2513" i="55" s="1"/>
  <c r="V2514" i="55"/>
  <c r="W2514" i="55" s="1"/>
  <c r="V2515" i="55"/>
  <c r="W2515" i="55" s="1"/>
  <c r="V2516" i="55"/>
  <c r="W2516" i="55" s="1"/>
  <c r="V2517" i="55"/>
  <c r="W2517" i="55" s="1"/>
  <c r="V2518" i="55"/>
  <c r="W2518" i="55" s="1"/>
  <c r="V2519" i="55"/>
  <c r="W2519" i="55" s="1"/>
  <c r="V2520" i="55"/>
  <c r="W2520" i="55" s="1"/>
  <c r="V2521" i="55"/>
  <c r="W2521" i="55" s="1"/>
  <c r="V2522" i="55"/>
  <c r="W2522" i="55" s="1"/>
  <c r="V2523" i="55"/>
  <c r="W2523" i="55" s="1"/>
  <c r="V2524" i="55"/>
  <c r="W2524" i="55" s="1"/>
  <c r="V2525" i="55"/>
  <c r="W2525" i="55" s="1"/>
  <c r="V2526" i="55"/>
  <c r="W2526" i="55" s="1"/>
  <c r="V2527" i="55"/>
  <c r="W2527" i="55" s="1"/>
  <c r="V2528" i="55"/>
  <c r="W2528" i="55" s="1"/>
  <c r="V2529" i="55"/>
  <c r="W2529" i="55" s="1"/>
  <c r="V2530" i="55"/>
  <c r="W2530" i="55" s="1"/>
  <c r="V2531" i="55"/>
  <c r="W2531" i="55" s="1"/>
  <c r="V2532" i="55"/>
  <c r="W2532" i="55" s="1"/>
  <c r="V2533" i="55"/>
  <c r="W2533" i="55" s="1"/>
  <c r="V2534" i="55"/>
  <c r="W2534" i="55" s="1"/>
  <c r="V2535" i="55"/>
  <c r="W2535" i="55" s="1"/>
  <c r="V2536" i="55"/>
  <c r="W2536" i="55" s="1"/>
  <c r="V2537" i="55"/>
  <c r="W2537" i="55" s="1"/>
  <c r="V2538" i="55"/>
  <c r="W2538" i="55" s="1"/>
  <c r="V2539" i="55"/>
  <c r="W2539" i="55" s="1"/>
  <c r="V2540" i="55"/>
  <c r="W2540" i="55" s="1"/>
  <c r="V2541" i="55"/>
  <c r="W2541" i="55" s="1"/>
  <c r="V2542" i="55"/>
  <c r="W2542" i="55" s="1"/>
  <c r="V2543" i="55"/>
  <c r="W2543" i="55" s="1"/>
  <c r="V2544" i="55"/>
  <c r="W2544" i="55" s="1"/>
  <c r="V2545" i="55"/>
  <c r="W2545" i="55" s="1"/>
  <c r="V2546" i="55"/>
  <c r="W2546" i="55" s="1"/>
  <c r="V2547" i="55"/>
  <c r="W2547" i="55" s="1"/>
  <c r="V2548" i="55"/>
  <c r="W2548" i="55" s="1"/>
  <c r="V2549" i="55"/>
  <c r="W2549" i="55" s="1"/>
  <c r="V2550" i="55"/>
  <c r="W2550" i="55" s="1"/>
  <c r="V2551" i="55"/>
  <c r="W2551" i="55" s="1"/>
  <c r="V2552" i="55"/>
  <c r="W2552" i="55" s="1"/>
  <c r="V2553" i="55"/>
  <c r="W2553" i="55" s="1"/>
  <c r="V2554" i="55"/>
  <c r="W2554" i="55" s="1"/>
  <c r="V2555" i="55"/>
  <c r="W2555" i="55" s="1"/>
  <c r="V2556" i="55"/>
  <c r="W2556" i="55" s="1"/>
  <c r="V2557" i="55"/>
  <c r="W2557" i="55" s="1"/>
  <c r="V2558" i="55"/>
  <c r="W2558" i="55" s="1"/>
  <c r="V2559" i="55"/>
  <c r="W2559" i="55" s="1"/>
  <c r="V2560" i="55"/>
  <c r="W2560" i="55" s="1"/>
  <c r="V2561" i="55"/>
  <c r="W2561" i="55" s="1"/>
  <c r="V2562" i="55"/>
  <c r="W2562" i="55" s="1"/>
  <c r="V2563" i="55"/>
  <c r="W2563" i="55"/>
  <c r="V2564" i="55"/>
  <c r="W2564" i="55" s="1"/>
  <c r="V2565" i="55"/>
  <c r="W2565" i="55" s="1"/>
  <c r="V2566" i="55"/>
  <c r="W2566" i="55" s="1"/>
  <c r="V2567" i="55"/>
  <c r="W2567" i="55" s="1"/>
  <c r="V2568" i="55"/>
  <c r="W2568" i="55" s="1"/>
  <c r="V2569" i="55"/>
  <c r="W2569" i="55" s="1"/>
  <c r="V2570" i="55"/>
  <c r="W2570" i="55" s="1"/>
  <c r="V2571" i="55"/>
  <c r="W2571" i="55" s="1"/>
  <c r="V2572" i="55"/>
  <c r="W2572" i="55" s="1"/>
  <c r="V2573" i="55"/>
  <c r="W2573" i="55" s="1"/>
  <c r="V2574" i="55"/>
  <c r="W2574" i="55" s="1"/>
  <c r="V2575" i="55"/>
  <c r="W2575" i="55" s="1"/>
  <c r="V2576" i="55"/>
  <c r="W2576" i="55" s="1"/>
  <c r="V2577" i="55"/>
  <c r="W2577" i="55" s="1"/>
  <c r="V2578" i="55"/>
  <c r="W2578" i="55" s="1"/>
  <c r="V2579" i="55"/>
  <c r="W2579" i="55" s="1"/>
  <c r="V2580" i="55"/>
  <c r="W2580" i="55" s="1"/>
  <c r="V2581" i="55"/>
  <c r="W2581" i="55" s="1"/>
  <c r="V2582" i="55"/>
  <c r="W2582" i="55" s="1"/>
  <c r="V2583" i="55"/>
  <c r="W2583" i="55" s="1"/>
  <c r="V2584" i="55"/>
  <c r="W2584" i="55" s="1"/>
  <c r="V2585" i="55"/>
  <c r="W2585" i="55" s="1"/>
  <c r="V2586" i="55"/>
  <c r="W2586" i="55" s="1"/>
  <c r="V2587" i="55"/>
  <c r="W2587" i="55" s="1"/>
  <c r="V2588" i="55"/>
  <c r="W2588" i="55" s="1"/>
  <c r="V2589" i="55"/>
  <c r="W2589" i="55" s="1"/>
  <c r="V2590" i="55"/>
  <c r="W2590" i="55" s="1"/>
  <c r="V2591" i="55"/>
  <c r="W2591" i="55" s="1"/>
  <c r="V2592" i="55"/>
  <c r="W2592" i="55" s="1"/>
  <c r="V2593" i="55"/>
  <c r="W2593" i="55" s="1"/>
  <c r="V2594" i="55"/>
  <c r="W2594" i="55" s="1"/>
  <c r="V2595" i="55"/>
  <c r="W2595" i="55" s="1"/>
  <c r="V2596" i="55"/>
  <c r="W2596" i="55" s="1"/>
  <c r="V2597" i="55"/>
  <c r="W2597" i="55" s="1"/>
  <c r="V2598" i="55"/>
  <c r="W2598" i="55" s="1"/>
  <c r="V2599" i="55"/>
  <c r="W2599" i="55" s="1"/>
  <c r="V2600" i="55"/>
  <c r="W2600" i="55" s="1"/>
  <c r="V2601" i="55"/>
  <c r="W2601" i="55" s="1"/>
  <c r="V2602" i="55"/>
  <c r="W2602" i="55" s="1"/>
  <c r="V2603" i="55"/>
  <c r="W2603" i="55" s="1"/>
  <c r="V2604" i="55"/>
  <c r="W2604" i="55" s="1"/>
  <c r="V2605" i="55"/>
  <c r="W2605" i="55" s="1"/>
  <c r="V2606" i="55"/>
  <c r="W2606" i="55" s="1"/>
  <c r="V2607" i="55"/>
  <c r="W2607" i="55" s="1"/>
  <c r="V2608" i="55"/>
  <c r="W2608" i="55" s="1"/>
  <c r="V2609" i="55"/>
  <c r="W2609" i="55" s="1"/>
  <c r="V2610" i="55"/>
  <c r="W2610" i="55" s="1"/>
  <c r="V2611" i="55"/>
  <c r="W2611" i="55" s="1"/>
  <c r="V2612" i="55"/>
  <c r="W2612" i="55" s="1"/>
  <c r="V2613" i="55"/>
  <c r="W2613" i="55" s="1"/>
  <c r="V2614" i="55"/>
  <c r="W2614" i="55" s="1"/>
  <c r="V2615" i="55"/>
  <c r="W2615" i="55" s="1"/>
  <c r="V2616" i="55"/>
  <c r="W2616" i="55" s="1"/>
  <c r="V2617" i="55"/>
  <c r="W2617" i="55" s="1"/>
  <c r="V2618" i="55"/>
  <c r="W2618" i="55" s="1"/>
  <c r="V2619" i="55"/>
  <c r="W2619" i="55" s="1"/>
  <c r="V2620" i="55"/>
  <c r="W2620" i="55" s="1"/>
  <c r="V2621" i="55"/>
  <c r="W2621" i="55" s="1"/>
  <c r="V2622" i="55"/>
  <c r="W2622" i="55" s="1"/>
  <c r="V2623" i="55"/>
  <c r="W2623" i="55" s="1"/>
  <c r="V2624" i="55"/>
  <c r="W2624" i="55" s="1"/>
  <c r="V2625" i="55"/>
  <c r="W2625" i="55" s="1"/>
  <c r="V2626" i="55"/>
  <c r="W2626" i="55" s="1"/>
  <c r="V2627" i="55"/>
  <c r="W2627" i="55" s="1"/>
  <c r="V2628" i="55"/>
  <c r="W2628" i="55" s="1"/>
  <c r="V2629" i="55"/>
  <c r="W2629" i="55" s="1"/>
  <c r="V2630" i="55"/>
  <c r="W2630" i="55" s="1"/>
  <c r="V2631" i="55"/>
  <c r="W2631" i="55" s="1"/>
  <c r="V2632" i="55"/>
  <c r="W2632" i="55" s="1"/>
  <c r="V2633" i="55"/>
  <c r="W2633" i="55" s="1"/>
  <c r="V2634" i="55"/>
  <c r="W2634" i="55" s="1"/>
  <c r="V2635" i="55"/>
  <c r="W2635" i="55" s="1"/>
  <c r="V2636" i="55"/>
  <c r="W2636" i="55" s="1"/>
  <c r="V2637" i="55"/>
  <c r="W2637" i="55" s="1"/>
  <c r="V2638" i="55"/>
  <c r="W2638" i="55" s="1"/>
  <c r="V2639" i="55"/>
  <c r="W2639" i="55" s="1"/>
  <c r="V2640" i="55"/>
  <c r="W2640" i="55" s="1"/>
  <c r="V2641" i="55"/>
  <c r="W2641" i="55" s="1"/>
  <c r="V2642" i="55"/>
  <c r="W2642" i="55" s="1"/>
  <c r="V2643" i="55"/>
  <c r="W2643" i="55" s="1"/>
  <c r="V2644" i="55"/>
  <c r="W2644" i="55" s="1"/>
  <c r="V2645" i="55"/>
  <c r="W2645" i="55" s="1"/>
  <c r="V2646" i="55"/>
  <c r="W2646" i="55" s="1"/>
  <c r="V2647" i="55"/>
  <c r="W2647" i="55" s="1"/>
  <c r="V2648" i="55"/>
  <c r="W2648" i="55" s="1"/>
  <c r="V2649" i="55"/>
  <c r="W2649" i="55" s="1"/>
  <c r="V2650" i="55"/>
  <c r="W2650" i="55" s="1"/>
  <c r="V2651" i="55"/>
  <c r="W2651" i="55" s="1"/>
  <c r="V2652" i="55"/>
  <c r="W2652" i="55" s="1"/>
  <c r="V2653" i="55"/>
  <c r="W2653" i="55" s="1"/>
  <c r="V2654" i="55"/>
  <c r="W2654" i="55" s="1"/>
  <c r="V2655" i="55"/>
  <c r="W2655" i="55" s="1"/>
  <c r="V2656" i="55"/>
  <c r="W2656" i="55" s="1"/>
  <c r="V2657" i="55"/>
  <c r="W2657" i="55" s="1"/>
  <c r="V2658" i="55"/>
  <c r="W2658" i="55" s="1"/>
  <c r="V2659" i="55"/>
  <c r="W2659" i="55" s="1"/>
  <c r="V2660" i="55"/>
  <c r="W2660" i="55" s="1"/>
  <c r="V2661" i="55"/>
  <c r="W2661" i="55" s="1"/>
  <c r="V2662" i="55"/>
  <c r="W2662" i="55" s="1"/>
  <c r="V2663" i="55"/>
  <c r="W2663" i="55" s="1"/>
  <c r="V2664" i="55"/>
  <c r="W2664" i="55" s="1"/>
  <c r="V2665" i="55"/>
  <c r="W2665" i="55" s="1"/>
  <c r="V2666" i="55"/>
  <c r="W2666" i="55" s="1"/>
  <c r="V2667" i="55"/>
  <c r="W2667" i="55" s="1"/>
  <c r="V2668" i="55"/>
  <c r="W2668" i="55" s="1"/>
  <c r="V2669" i="55"/>
  <c r="W2669" i="55" s="1"/>
  <c r="V2670" i="55"/>
  <c r="W2670" i="55" s="1"/>
  <c r="V2671" i="55"/>
  <c r="W2671" i="55" s="1"/>
  <c r="V2672" i="55"/>
  <c r="W2672" i="55" s="1"/>
  <c r="V2673" i="55"/>
  <c r="W2673" i="55" s="1"/>
  <c r="V2674" i="55"/>
  <c r="W2674" i="55" s="1"/>
  <c r="V2675" i="55"/>
  <c r="W2675" i="55" s="1"/>
  <c r="V2676" i="55"/>
  <c r="W2676" i="55" s="1"/>
  <c r="V2677" i="55"/>
  <c r="W2677" i="55" s="1"/>
  <c r="V2678" i="55"/>
  <c r="W2678" i="55" s="1"/>
  <c r="V2679" i="55"/>
  <c r="W2679" i="55" s="1"/>
  <c r="V2680" i="55"/>
  <c r="W2680" i="55" s="1"/>
  <c r="V2681" i="55"/>
  <c r="W2681" i="55" s="1"/>
  <c r="V2682" i="55"/>
  <c r="W2682" i="55" s="1"/>
  <c r="V2683" i="55"/>
  <c r="W2683" i="55" s="1"/>
  <c r="V2684" i="55"/>
  <c r="W2684" i="55"/>
  <c r="V2685" i="55"/>
  <c r="W2685" i="55" s="1"/>
  <c r="V2686" i="55"/>
  <c r="W2686" i="55" s="1"/>
  <c r="V2687" i="55"/>
  <c r="W2687" i="55" s="1"/>
  <c r="V2688" i="55"/>
  <c r="W2688" i="55" s="1"/>
  <c r="V2689" i="55"/>
  <c r="W2689" i="55" s="1"/>
  <c r="V2690" i="55"/>
  <c r="W2690" i="55" s="1"/>
  <c r="V2691" i="55"/>
  <c r="W2691" i="55" s="1"/>
  <c r="V2692" i="55"/>
  <c r="W2692" i="55" s="1"/>
  <c r="V2693" i="55"/>
  <c r="W2693" i="55" s="1"/>
  <c r="V2694" i="55"/>
  <c r="W2694" i="55" s="1"/>
  <c r="V2695" i="55"/>
  <c r="W2695" i="55" s="1"/>
  <c r="V2696" i="55"/>
  <c r="W2696" i="55" s="1"/>
  <c r="V2697" i="55"/>
  <c r="W2697" i="55" s="1"/>
  <c r="V2698" i="55"/>
  <c r="W2698" i="55" s="1"/>
  <c r="V2699" i="55"/>
  <c r="W2699" i="55" s="1"/>
  <c r="V2700" i="55"/>
  <c r="W2700" i="55" s="1"/>
  <c r="V2701" i="55"/>
  <c r="W2701" i="55" s="1"/>
  <c r="V2702" i="55"/>
  <c r="W2702" i="55" s="1"/>
  <c r="V2703" i="55"/>
  <c r="W2703" i="55" s="1"/>
  <c r="V2704" i="55"/>
  <c r="W2704" i="55" s="1"/>
  <c r="V2705" i="55"/>
  <c r="W2705" i="55" s="1"/>
  <c r="V2706" i="55"/>
  <c r="W2706" i="55" s="1"/>
  <c r="V2707" i="55"/>
  <c r="W2707" i="55" s="1"/>
  <c r="V2708" i="55"/>
  <c r="W2708" i="55" s="1"/>
  <c r="V2709" i="55"/>
  <c r="W2709" i="55" s="1"/>
  <c r="V2710" i="55"/>
  <c r="W2710" i="55" s="1"/>
  <c r="V2711" i="55"/>
  <c r="W2711" i="55" s="1"/>
  <c r="V2712" i="55"/>
  <c r="W2712" i="55" s="1"/>
  <c r="V2713" i="55"/>
  <c r="W2713" i="55" s="1"/>
  <c r="V2714" i="55"/>
  <c r="W2714" i="55" s="1"/>
  <c r="V2715" i="55"/>
  <c r="W2715" i="55" s="1"/>
  <c r="V2716" i="55"/>
  <c r="W2716" i="55" s="1"/>
  <c r="V2717" i="55"/>
  <c r="W2717" i="55" s="1"/>
  <c r="V2718" i="55"/>
  <c r="W2718" i="55" s="1"/>
  <c r="V2719" i="55"/>
  <c r="W2719" i="55" s="1"/>
  <c r="V2720" i="55"/>
  <c r="W2720" i="55" s="1"/>
  <c r="V2721" i="55"/>
  <c r="W2721" i="55" s="1"/>
  <c r="V2722" i="55"/>
  <c r="W2722" i="55" s="1"/>
  <c r="V2723" i="55"/>
  <c r="W2723" i="55" s="1"/>
  <c r="V2724" i="55"/>
  <c r="W2724" i="55" s="1"/>
  <c r="V2725" i="55"/>
  <c r="W2725" i="55" s="1"/>
  <c r="V2726" i="55"/>
  <c r="W2726" i="55" s="1"/>
  <c r="V2727" i="55"/>
  <c r="W2727" i="55" s="1"/>
  <c r="V2728" i="55"/>
  <c r="W2728" i="55" s="1"/>
  <c r="V2729" i="55"/>
  <c r="W2729" i="55" s="1"/>
  <c r="V2730" i="55"/>
  <c r="W2730" i="55" s="1"/>
  <c r="V2731" i="55"/>
  <c r="W2731" i="55" s="1"/>
  <c r="V2732" i="55"/>
  <c r="W2732" i="55" s="1"/>
  <c r="V2733" i="55"/>
  <c r="W2733" i="55" s="1"/>
  <c r="V2734" i="55"/>
  <c r="W2734" i="55" s="1"/>
  <c r="V2735" i="55"/>
  <c r="W2735" i="55" s="1"/>
  <c r="V2736" i="55"/>
  <c r="W2736" i="55" s="1"/>
  <c r="V2737" i="55"/>
  <c r="W2737" i="55" s="1"/>
  <c r="V2738" i="55"/>
  <c r="W2738" i="55" s="1"/>
  <c r="V2739" i="55"/>
  <c r="W2739" i="55" s="1"/>
  <c r="V2740" i="55"/>
  <c r="W2740" i="55" s="1"/>
  <c r="V2741" i="55"/>
  <c r="W2741" i="55" s="1"/>
  <c r="V2742" i="55"/>
  <c r="W2742" i="55" s="1"/>
  <c r="V2743" i="55"/>
  <c r="W2743" i="55" s="1"/>
  <c r="V2744" i="55"/>
  <c r="W2744" i="55" s="1"/>
  <c r="V2745" i="55"/>
  <c r="W2745" i="55" s="1"/>
  <c r="V2746" i="55"/>
  <c r="W2746" i="55" s="1"/>
  <c r="V2747" i="55"/>
  <c r="W2747" i="55" s="1"/>
  <c r="V2748" i="55"/>
  <c r="W2748" i="55" s="1"/>
  <c r="V2749" i="55"/>
  <c r="W2749" i="55" s="1"/>
  <c r="V2750" i="55"/>
  <c r="W2750" i="55" s="1"/>
  <c r="V2751" i="55"/>
  <c r="W2751" i="55" s="1"/>
  <c r="V2752" i="55"/>
  <c r="W2752" i="55" s="1"/>
  <c r="V2753" i="55"/>
  <c r="W2753" i="55" s="1"/>
  <c r="V2754" i="55"/>
  <c r="W2754" i="55" s="1"/>
  <c r="V2755" i="55"/>
  <c r="W2755" i="55" s="1"/>
  <c r="V2756" i="55"/>
  <c r="W2756" i="55" s="1"/>
  <c r="V2757" i="55"/>
  <c r="W2757" i="55" s="1"/>
  <c r="V2758" i="55"/>
  <c r="W2758" i="55" s="1"/>
  <c r="V2759" i="55"/>
  <c r="W2759" i="55" s="1"/>
  <c r="V2760" i="55"/>
  <c r="W2760" i="55" s="1"/>
  <c r="V2761" i="55"/>
  <c r="W2761" i="55" s="1"/>
  <c r="V2762" i="55"/>
  <c r="W2762" i="55" s="1"/>
  <c r="V2763" i="55"/>
  <c r="W2763" i="55" s="1"/>
  <c r="V2764" i="55"/>
  <c r="W2764" i="55" s="1"/>
  <c r="V2765" i="55"/>
  <c r="W2765" i="55" s="1"/>
  <c r="V2766" i="55"/>
  <c r="W2766" i="55" s="1"/>
  <c r="V2767" i="55"/>
  <c r="W2767" i="55" s="1"/>
  <c r="V2768" i="55"/>
  <c r="W2768" i="55" s="1"/>
  <c r="V2769" i="55"/>
  <c r="W2769" i="55" s="1"/>
  <c r="V2770" i="55"/>
  <c r="W2770" i="55" s="1"/>
  <c r="V2771" i="55"/>
  <c r="W2771" i="55" s="1"/>
  <c r="V2772" i="55"/>
  <c r="W2772" i="55" s="1"/>
  <c r="V2773" i="55"/>
  <c r="W2773" i="55" s="1"/>
  <c r="V2774" i="55"/>
  <c r="W2774" i="55" s="1"/>
  <c r="V2775" i="55"/>
  <c r="W2775" i="55" s="1"/>
  <c r="V2776" i="55"/>
  <c r="W2776" i="55" s="1"/>
  <c r="V2777" i="55"/>
  <c r="W2777" i="55" s="1"/>
  <c r="V2778" i="55"/>
  <c r="W2778" i="55" s="1"/>
  <c r="V2779" i="55"/>
  <c r="W2779" i="55" s="1"/>
  <c r="V2780" i="55"/>
  <c r="W2780" i="55" s="1"/>
  <c r="V2781" i="55"/>
  <c r="W2781" i="55" s="1"/>
  <c r="V2782" i="55"/>
  <c r="W2782" i="55" s="1"/>
  <c r="V2783" i="55"/>
  <c r="W2783" i="55" s="1"/>
  <c r="V2784" i="55"/>
  <c r="W2784" i="55" s="1"/>
  <c r="V2785" i="55"/>
  <c r="W2785" i="55" s="1"/>
  <c r="V2786" i="55"/>
  <c r="W2786" i="55" s="1"/>
  <c r="V2787" i="55"/>
  <c r="W2787" i="55" s="1"/>
  <c r="V2788" i="55"/>
  <c r="W2788" i="55" s="1"/>
  <c r="V2789" i="55"/>
  <c r="W2789" i="55" s="1"/>
  <c r="V2790" i="55"/>
  <c r="W2790" i="55" s="1"/>
  <c r="V2791" i="55"/>
  <c r="W2791" i="55" s="1"/>
  <c r="V2792" i="55"/>
  <c r="W2792" i="55" s="1"/>
  <c r="V2793" i="55"/>
  <c r="W2793" i="55" s="1"/>
  <c r="V2794" i="55"/>
  <c r="W2794" i="55" s="1"/>
  <c r="V2795" i="55"/>
  <c r="W2795" i="55" s="1"/>
  <c r="V2796" i="55"/>
  <c r="W2796" i="55" s="1"/>
  <c r="V2797" i="55"/>
  <c r="W2797" i="55" s="1"/>
  <c r="V2798" i="55"/>
  <c r="W2798" i="55" s="1"/>
  <c r="V2799" i="55"/>
  <c r="W2799" i="55" s="1"/>
  <c r="V2800" i="55"/>
  <c r="W2800" i="55" s="1"/>
  <c r="V2801" i="55"/>
  <c r="W2801" i="55" s="1"/>
  <c r="V2802" i="55"/>
  <c r="W2802" i="55" s="1"/>
  <c r="V2803" i="55"/>
  <c r="W2803" i="55" s="1"/>
  <c r="V2804" i="55"/>
  <c r="W2804" i="55" s="1"/>
  <c r="V2805" i="55"/>
  <c r="W2805" i="55" s="1"/>
  <c r="V2806" i="55"/>
  <c r="W2806" i="55" s="1"/>
  <c r="V2807" i="55"/>
  <c r="W2807" i="55" s="1"/>
  <c r="V2808" i="55"/>
  <c r="W2808" i="55" s="1"/>
  <c r="V2809" i="55"/>
  <c r="W2809" i="55" s="1"/>
  <c r="V2810" i="55"/>
  <c r="W2810" i="55" s="1"/>
  <c r="V2811" i="55"/>
  <c r="W2811" i="55" s="1"/>
  <c r="V2812" i="55"/>
  <c r="W2812" i="55" s="1"/>
  <c r="V2813" i="55"/>
  <c r="W2813" i="55" s="1"/>
  <c r="V2814" i="55"/>
  <c r="W2814" i="55" s="1"/>
  <c r="V2815" i="55"/>
  <c r="W2815" i="55" s="1"/>
  <c r="V2816" i="55"/>
  <c r="W2816" i="55" s="1"/>
  <c r="V2817" i="55"/>
  <c r="W2817" i="55" s="1"/>
  <c r="V2818" i="55"/>
  <c r="W2818" i="55" s="1"/>
  <c r="V2819" i="55"/>
  <c r="W2819" i="55" s="1"/>
  <c r="V2820" i="55"/>
  <c r="W2820" i="55" s="1"/>
  <c r="V2821" i="55"/>
  <c r="W2821" i="55" s="1"/>
  <c r="V2822" i="55"/>
  <c r="W2822" i="55" s="1"/>
  <c r="V2823" i="55"/>
  <c r="W2823" i="55" s="1"/>
  <c r="V2824" i="55"/>
  <c r="W2824" i="55" s="1"/>
  <c r="V2825" i="55"/>
  <c r="W2825" i="55" s="1"/>
  <c r="V2826" i="55"/>
  <c r="W2826" i="55" s="1"/>
  <c r="V2827" i="55"/>
  <c r="W2827" i="55" s="1"/>
  <c r="V2828" i="55"/>
  <c r="W2828" i="55" s="1"/>
  <c r="V2829" i="55"/>
  <c r="W2829" i="55" s="1"/>
  <c r="V2830" i="55"/>
  <c r="W2830" i="55" s="1"/>
  <c r="V2831" i="55"/>
  <c r="W2831" i="55" s="1"/>
  <c r="V2832" i="55"/>
  <c r="W2832" i="55" s="1"/>
  <c r="V2833" i="55"/>
  <c r="W2833" i="55" s="1"/>
  <c r="V2834" i="55"/>
  <c r="W2834" i="55" s="1"/>
  <c r="V2835" i="55"/>
  <c r="W2835" i="55" s="1"/>
  <c r="V2836" i="55"/>
  <c r="W2836" i="55" s="1"/>
  <c r="V2837" i="55"/>
  <c r="W2837" i="55" s="1"/>
  <c r="V2838" i="55"/>
  <c r="W2838" i="55" s="1"/>
  <c r="V2839" i="55"/>
  <c r="W2839" i="55" s="1"/>
  <c r="V2840" i="55"/>
  <c r="W2840" i="55" s="1"/>
  <c r="V2841" i="55"/>
  <c r="W2841" i="55" s="1"/>
  <c r="V2842" i="55"/>
  <c r="W2842" i="55" s="1"/>
  <c r="V2843" i="55"/>
  <c r="W2843" i="55" s="1"/>
  <c r="V2844" i="55"/>
  <c r="W2844" i="55" s="1"/>
  <c r="V2845" i="55"/>
  <c r="W2845" i="55" s="1"/>
  <c r="V2846" i="55"/>
  <c r="W2846" i="55" s="1"/>
  <c r="V2847" i="55"/>
  <c r="W2847" i="55" s="1"/>
  <c r="V2848" i="55"/>
  <c r="W2848" i="55" s="1"/>
  <c r="V2849" i="55"/>
  <c r="W2849" i="55" s="1"/>
  <c r="V2850" i="55"/>
  <c r="W2850" i="55" s="1"/>
  <c r="V2851" i="55"/>
  <c r="W2851" i="55" s="1"/>
  <c r="V2852" i="55"/>
  <c r="W2852" i="55" s="1"/>
  <c r="V2853" i="55"/>
  <c r="W2853" i="55" s="1"/>
  <c r="V2854" i="55"/>
  <c r="W2854" i="55" s="1"/>
  <c r="V2855" i="55"/>
  <c r="W2855" i="55" s="1"/>
  <c r="V2856" i="55"/>
  <c r="W2856" i="55" s="1"/>
  <c r="V2857" i="55"/>
  <c r="W2857" i="55" s="1"/>
  <c r="V2858" i="55"/>
  <c r="W2858" i="55" s="1"/>
  <c r="V2859" i="55"/>
  <c r="W2859" i="55" s="1"/>
  <c r="V2860" i="55"/>
  <c r="W2860" i="55" s="1"/>
  <c r="V2861" i="55"/>
  <c r="W2861" i="55" s="1"/>
  <c r="V2862" i="55"/>
  <c r="W2862" i="55" s="1"/>
  <c r="V2863" i="55"/>
  <c r="W2863" i="55" s="1"/>
  <c r="V2864" i="55"/>
  <c r="W2864" i="55" s="1"/>
  <c r="V2865" i="55"/>
  <c r="W2865" i="55" s="1"/>
  <c r="V2866" i="55"/>
  <c r="W2866" i="55" s="1"/>
  <c r="V2867" i="55"/>
  <c r="W2867" i="55" s="1"/>
  <c r="V2868" i="55"/>
  <c r="W2868" i="55" s="1"/>
  <c r="V2869" i="55"/>
  <c r="W2869" i="55" s="1"/>
  <c r="V2870" i="55"/>
  <c r="W2870" i="55" s="1"/>
  <c r="V2871" i="55"/>
  <c r="W2871" i="55" s="1"/>
  <c r="V2872" i="55"/>
  <c r="W2872" i="55" s="1"/>
  <c r="V2873" i="55"/>
  <c r="W2873" i="55" s="1"/>
  <c r="V2874" i="55"/>
  <c r="W2874" i="55" s="1"/>
  <c r="V2875" i="55"/>
  <c r="W2875" i="55" s="1"/>
  <c r="V2876" i="55"/>
  <c r="W2876" i="55" s="1"/>
  <c r="V2877" i="55"/>
  <c r="W2877" i="55" s="1"/>
  <c r="V2878" i="55"/>
  <c r="W2878" i="55" s="1"/>
  <c r="V2879" i="55"/>
  <c r="W2879" i="55" s="1"/>
  <c r="V2880" i="55"/>
  <c r="W2880" i="55" s="1"/>
  <c r="V2881" i="55"/>
  <c r="W2881" i="55" s="1"/>
  <c r="V2882" i="55"/>
  <c r="W2882" i="55" s="1"/>
  <c r="V2883" i="55"/>
  <c r="W2883" i="55" s="1"/>
  <c r="V2884" i="55"/>
  <c r="W2884" i="55" s="1"/>
  <c r="V2885" i="55"/>
  <c r="W2885" i="55" s="1"/>
  <c r="V2886" i="55"/>
  <c r="W2886" i="55" s="1"/>
  <c r="V2887" i="55"/>
  <c r="W2887" i="55" s="1"/>
  <c r="V2888" i="55"/>
  <c r="W2888" i="55" s="1"/>
  <c r="V2889" i="55"/>
  <c r="W2889" i="55" s="1"/>
  <c r="V2890" i="55"/>
  <c r="W2890" i="55" s="1"/>
  <c r="V2891" i="55"/>
  <c r="W2891" i="55" s="1"/>
  <c r="V2892" i="55"/>
  <c r="W2892" i="55" s="1"/>
  <c r="V2893" i="55"/>
  <c r="W2893" i="55" s="1"/>
  <c r="V2894" i="55"/>
  <c r="W2894" i="55" s="1"/>
  <c r="V2895" i="55"/>
  <c r="W2895" i="55" s="1"/>
  <c r="V2896" i="55"/>
  <c r="W2896" i="55" s="1"/>
  <c r="V2897" i="55"/>
  <c r="W2897" i="55" s="1"/>
  <c r="V2898" i="55"/>
  <c r="W2898" i="55" s="1"/>
  <c r="V2899" i="55"/>
  <c r="W2899" i="55" s="1"/>
  <c r="V2900" i="55"/>
  <c r="W2900" i="55" s="1"/>
  <c r="V2901" i="55"/>
  <c r="W2901" i="55" s="1"/>
  <c r="V2902" i="55"/>
  <c r="W2902" i="55" s="1"/>
  <c r="V2903" i="55"/>
  <c r="W2903" i="55" s="1"/>
  <c r="V2904" i="55"/>
  <c r="W2904" i="55" s="1"/>
  <c r="V2905" i="55"/>
  <c r="W2905" i="55" s="1"/>
  <c r="V2906" i="55"/>
  <c r="W2906" i="55" s="1"/>
  <c r="V2907" i="55"/>
  <c r="W2907" i="55" s="1"/>
  <c r="V2908" i="55"/>
  <c r="W2908" i="55" s="1"/>
  <c r="V2909" i="55"/>
  <c r="W2909" i="55" s="1"/>
  <c r="V2910" i="55"/>
  <c r="W2910" i="55" s="1"/>
  <c r="V2911" i="55"/>
  <c r="W2911" i="55" s="1"/>
  <c r="V2912" i="55"/>
  <c r="W2912" i="55" s="1"/>
  <c r="V2913" i="55"/>
  <c r="W2913" i="55" s="1"/>
  <c r="V2914" i="55"/>
  <c r="W2914" i="55" s="1"/>
  <c r="V2915" i="55"/>
  <c r="W2915" i="55" s="1"/>
  <c r="V2916" i="55"/>
  <c r="W2916" i="55" s="1"/>
  <c r="V2917" i="55"/>
  <c r="W2917" i="55" s="1"/>
  <c r="V2918" i="55"/>
  <c r="W2918" i="55" s="1"/>
  <c r="V2919" i="55"/>
  <c r="W2919" i="55" s="1"/>
  <c r="V2920" i="55"/>
  <c r="W2920" i="55" s="1"/>
  <c r="V2921" i="55"/>
  <c r="W2921" i="55" s="1"/>
  <c r="V2922" i="55"/>
  <c r="W2922" i="55" s="1"/>
  <c r="V2923" i="55"/>
  <c r="W2923" i="55" s="1"/>
  <c r="V2924" i="55"/>
  <c r="W2924" i="55" s="1"/>
  <c r="V2925" i="55"/>
  <c r="W2925" i="55" s="1"/>
  <c r="V2926" i="55"/>
  <c r="W2926" i="55" s="1"/>
  <c r="V2927" i="55"/>
  <c r="W2927" i="55" s="1"/>
  <c r="V2928" i="55"/>
  <c r="W2928" i="55" s="1"/>
  <c r="V2929" i="55"/>
  <c r="W2929" i="55"/>
  <c r="V2930" i="55"/>
  <c r="W2930" i="55" s="1"/>
  <c r="V2931" i="55"/>
  <c r="W2931" i="55" s="1"/>
  <c r="V2932" i="55"/>
  <c r="W2932" i="55" s="1"/>
  <c r="V2933" i="55"/>
  <c r="W2933" i="55" s="1"/>
  <c r="V2934" i="55"/>
  <c r="W2934" i="55" s="1"/>
  <c r="V2935" i="55"/>
  <c r="W2935" i="55" s="1"/>
  <c r="V2936" i="55"/>
  <c r="W2936" i="55" s="1"/>
  <c r="V2937" i="55"/>
  <c r="W2937" i="55" s="1"/>
  <c r="V2938" i="55"/>
  <c r="W2938" i="55" s="1"/>
  <c r="V2939" i="55"/>
  <c r="W2939" i="55" s="1"/>
  <c r="V2940" i="55"/>
  <c r="W2940" i="55" s="1"/>
  <c r="V2941" i="55"/>
  <c r="W2941" i="55" s="1"/>
  <c r="V2942" i="55"/>
  <c r="W2942" i="55" s="1"/>
  <c r="V2943" i="55"/>
  <c r="W2943" i="55" s="1"/>
  <c r="V2944" i="55"/>
  <c r="W2944" i="55" s="1"/>
  <c r="V2945" i="55"/>
  <c r="W2945" i="55" s="1"/>
  <c r="V2946" i="55"/>
  <c r="W2946" i="55" s="1"/>
  <c r="V2947" i="55"/>
  <c r="W2947" i="55" s="1"/>
  <c r="V2948" i="55"/>
  <c r="W2948" i="55" s="1"/>
  <c r="V2949" i="55"/>
  <c r="W2949" i="55" s="1"/>
  <c r="V2950" i="55"/>
  <c r="W2950" i="55" s="1"/>
  <c r="V2951" i="55"/>
  <c r="W2951" i="55" s="1"/>
  <c r="V2952" i="55"/>
  <c r="W2952" i="55" s="1"/>
  <c r="V2953" i="55"/>
  <c r="W2953" i="55"/>
  <c r="V2954" i="55"/>
  <c r="W2954" i="55" s="1"/>
  <c r="V2955" i="55"/>
  <c r="W2955" i="55" s="1"/>
  <c r="V2956" i="55"/>
  <c r="W2956" i="55" s="1"/>
  <c r="V2957" i="55"/>
  <c r="W2957" i="55" s="1"/>
  <c r="V2958" i="55"/>
  <c r="W2958" i="55" s="1"/>
  <c r="V2959" i="55"/>
  <c r="W2959" i="55" s="1"/>
  <c r="V2960" i="55"/>
  <c r="W2960" i="55" s="1"/>
  <c r="V2961" i="55"/>
  <c r="W2961" i="55"/>
  <c r="V2962" i="55"/>
  <c r="W2962" i="55" s="1"/>
  <c r="V2963" i="55"/>
  <c r="W2963" i="55" s="1"/>
  <c r="V2964" i="55"/>
  <c r="W2964" i="55" s="1"/>
  <c r="V2965" i="55"/>
  <c r="W2965" i="55" s="1"/>
  <c r="V2966" i="55"/>
  <c r="W2966" i="55" s="1"/>
  <c r="V2967" i="55"/>
  <c r="W2967" i="55" s="1"/>
  <c r="V2968" i="55"/>
  <c r="W2968" i="55" s="1"/>
  <c r="V2969" i="55"/>
  <c r="W2969" i="55" s="1"/>
  <c r="V2970" i="55"/>
  <c r="W2970" i="55" s="1"/>
  <c r="V2971" i="55"/>
  <c r="W2971" i="55" s="1"/>
  <c r="V2972" i="55"/>
  <c r="W2972" i="55" s="1"/>
  <c r="V2973" i="55"/>
  <c r="W2973" i="55" s="1"/>
  <c r="V2974" i="55"/>
  <c r="W2974" i="55" s="1"/>
  <c r="V2975" i="55"/>
  <c r="W2975" i="55" s="1"/>
  <c r="V2976" i="55"/>
  <c r="W2976" i="55" s="1"/>
  <c r="V2977" i="55"/>
  <c r="W2977" i="55" s="1"/>
  <c r="V2978" i="55"/>
  <c r="W2978" i="55" s="1"/>
  <c r="V2979" i="55"/>
  <c r="W2979" i="55" s="1"/>
  <c r="V2980" i="55"/>
  <c r="W2980" i="55" s="1"/>
  <c r="V2981" i="55"/>
  <c r="W2981" i="55" s="1"/>
  <c r="V2982" i="55"/>
  <c r="W2982" i="55" s="1"/>
  <c r="V2983" i="55"/>
  <c r="W2983" i="55" s="1"/>
  <c r="V2984" i="55"/>
  <c r="W2984" i="55" s="1"/>
  <c r="V2985" i="55"/>
  <c r="W2985" i="55"/>
  <c r="V2986" i="55"/>
  <c r="W2986" i="55" s="1"/>
  <c r="V2987" i="55"/>
  <c r="W2987" i="55" s="1"/>
  <c r="V2988" i="55"/>
  <c r="W2988" i="55" s="1"/>
  <c r="V2989" i="55"/>
  <c r="W2989" i="55" s="1"/>
  <c r="V2990" i="55"/>
  <c r="W2990" i="55" s="1"/>
  <c r="V2991" i="55"/>
  <c r="W2991" i="55" s="1"/>
  <c r="V2992" i="55"/>
  <c r="W2992" i="55" s="1"/>
  <c r="V2993" i="55"/>
  <c r="W2993" i="55"/>
  <c r="V2994" i="55"/>
  <c r="W2994" i="55" s="1"/>
  <c r="V2995" i="55"/>
  <c r="W2995" i="55" s="1"/>
  <c r="V2996" i="55"/>
  <c r="W2996" i="55" s="1"/>
  <c r="V2997" i="55"/>
  <c r="W2997" i="55" s="1"/>
  <c r="V2998" i="55"/>
  <c r="W2998" i="55" s="1"/>
  <c r="V2999" i="55"/>
  <c r="W2999" i="55" s="1"/>
  <c r="V3000" i="55"/>
  <c r="W3000" i="55" s="1"/>
  <c r="V3001" i="55"/>
  <c r="W3001" i="55" s="1"/>
  <c r="V3002" i="55"/>
  <c r="W3002" i="55" s="1"/>
  <c r="V3003" i="55"/>
  <c r="W3003" i="55" s="1"/>
  <c r="V3004" i="55"/>
  <c r="W3004" i="55" s="1"/>
  <c r="V3005" i="55"/>
  <c r="W3005" i="55" s="1"/>
  <c r="V3006" i="55"/>
  <c r="W3006" i="55" s="1"/>
  <c r="V3007" i="55"/>
  <c r="W3007" i="55" s="1"/>
  <c r="V3008" i="55"/>
  <c r="W3008" i="55" s="1"/>
  <c r="V3009" i="55"/>
  <c r="W3009" i="55" s="1"/>
  <c r="V3010" i="55"/>
  <c r="W3010" i="55" s="1"/>
  <c r="V3011" i="55"/>
  <c r="W3011" i="55" s="1"/>
  <c r="V3012" i="55"/>
  <c r="W3012" i="55" s="1"/>
  <c r="V3013" i="55"/>
  <c r="W3013" i="55" s="1"/>
  <c r="V3014" i="55"/>
  <c r="W3014" i="55" s="1"/>
  <c r="V3015" i="55"/>
  <c r="W3015" i="55" s="1"/>
  <c r="V3016" i="55"/>
  <c r="W3016" i="55" s="1"/>
  <c r="V3017" i="55"/>
  <c r="W3017" i="55" s="1"/>
  <c r="V3018" i="55"/>
  <c r="W3018" i="55" s="1"/>
  <c r="V3019" i="55"/>
  <c r="W3019" i="55" s="1"/>
  <c r="V3020" i="55"/>
  <c r="W3020" i="55" s="1"/>
  <c r="V3021" i="55"/>
  <c r="W3021" i="55" s="1"/>
  <c r="V3022" i="55"/>
  <c r="W3022" i="55" s="1"/>
  <c r="V3023" i="55"/>
  <c r="W3023" i="55" s="1"/>
  <c r="V3024" i="55"/>
  <c r="W3024" i="55" s="1"/>
  <c r="V3025" i="55"/>
  <c r="W3025" i="55" s="1"/>
  <c r="V3026" i="55"/>
  <c r="W3026" i="55" s="1"/>
  <c r="V3027" i="55"/>
  <c r="W3027" i="55" s="1"/>
  <c r="V3028" i="55"/>
  <c r="W3028" i="55" s="1"/>
  <c r="V3029" i="55"/>
  <c r="W3029" i="55" s="1"/>
  <c r="V3030" i="55"/>
  <c r="W3030" i="55" s="1"/>
  <c r="V3031" i="55"/>
  <c r="W3031" i="55" s="1"/>
  <c r="V3032" i="55"/>
  <c r="W3032" i="55" s="1"/>
  <c r="V3033" i="55"/>
  <c r="W3033" i="55" s="1"/>
  <c r="V3034" i="55"/>
  <c r="W3034" i="55" s="1"/>
  <c r="V3035" i="55"/>
  <c r="W3035" i="55" s="1"/>
  <c r="V3036" i="55"/>
  <c r="W3036" i="55" s="1"/>
  <c r="V3037" i="55"/>
  <c r="W3037" i="55" s="1"/>
  <c r="V3038" i="55"/>
  <c r="W3038" i="55" s="1"/>
  <c r="V3039" i="55"/>
  <c r="W3039" i="55" s="1"/>
  <c r="V3040" i="55"/>
  <c r="W3040" i="55" s="1"/>
  <c r="V3041" i="55"/>
  <c r="W3041" i="55" s="1"/>
  <c r="V3042" i="55"/>
  <c r="W3042" i="55" s="1"/>
  <c r="V3043" i="55"/>
  <c r="W3043" i="55" s="1"/>
  <c r="V3044" i="55"/>
  <c r="W3044" i="55" s="1"/>
  <c r="V3045" i="55"/>
  <c r="W3045" i="55" s="1"/>
  <c r="V3046" i="55"/>
  <c r="W3046" i="55" s="1"/>
  <c r="V3047" i="55"/>
  <c r="W3047" i="55" s="1"/>
  <c r="V3048" i="55"/>
  <c r="W3048" i="55" s="1"/>
  <c r="V3049" i="55"/>
  <c r="W3049" i="55" s="1"/>
  <c r="V3050" i="55"/>
  <c r="W3050" i="55" s="1"/>
  <c r="V3051" i="55"/>
  <c r="W3051" i="55" s="1"/>
  <c r="V3052" i="55"/>
  <c r="W3052" i="55" s="1"/>
  <c r="V3053" i="55"/>
  <c r="W3053" i="55" s="1"/>
  <c r="V3054" i="55"/>
  <c r="W3054" i="55" s="1"/>
  <c r="V3055" i="55"/>
  <c r="W3055" i="55" s="1"/>
  <c r="V3056" i="55"/>
  <c r="W3056" i="55" s="1"/>
  <c r="V3057" i="55"/>
  <c r="W3057" i="55" s="1"/>
  <c r="V3058" i="55"/>
  <c r="W3058" i="55" s="1"/>
  <c r="V3059" i="55"/>
  <c r="W3059" i="55" s="1"/>
  <c r="V3060" i="55"/>
  <c r="W3060" i="55" s="1"/>
  <c r="V3061" i="55"/>
  <c r="W3061" i="55" s="1"/>
  <c r="V3062" i="55"/>
  <c r="W3062" i="55" s="1"/>
  <c r="V3063" i="55"/>
  <c r="W3063" i="55" s="1"/>
  <c r="V3064" i="55"/>
  <c r="W3064" i="55" s="1"/>
  <c r="V3065" i="55"/>
  <c r="W3065" i="55" s="1"/>
  <c r="V3066" i="55"/>
  <c r="W3066" i="55" s="1"/>
  <c r="V3067" i="55"/>
  <c r="W3067" i="55" s="1"/>
  <c r="V3068" i="55"/>
  <c r="W3068" i="55" s="1"/>
  <c r="V3069" i="55"/>
  <c r="W3069" i="55" s="1"/>
  <c r="V3070" i="55"/>
  <c r="W3070" i="55" s="1"/>
  <c r="V3071" i="55"/>
  <c r="W3071" i="55" s="1"/>
  <c r="V3072" i="55"/>
  <c r="W3072" i="55" s="1"/>
  <c r="V3073" i="55"/>
  <c r="W3073" i="55" s="1"/>
  <c r="V3074" i="55"/>
  <c r="W3074" i="55" s="1"/>
  <c r="V3075" i="55"/>
  <c r="W3075" i="55" s="1"/>
  <c r="V3076" i="55"/>
  <c r="W3076" i="55" s="1"/>
  <c r="V3077" i="55"/>
  <c r="W3077" i="55" s="1"/>
  <c r="V3078" i="55"/>
  <c r="W3078" i="55" s="1"/>
  <c r="V3079" i="55"/>
  <c r="W3079" i="55" s="1"/>
  <c r="V3080" i="55"/>
  <c r="W3080" i="55" s="1"/>
  <c r="V3081" i="55"/>
  <c r="W3081" i="55" s="1"/>
  <c r="V3082" i="55"/>
  <c r="W3082" i="55" s="1"/>
  <c r="V3083" i="55"/>
  <c r="W3083" i="55" s="1"/>
  <c r="V3084" i="55"/>
  <c r="W3084" i="55" s="1"/>
  <c r="V3085" i="55"/>
  <c r="W3085" i="55" s="1"/>
  <c r="V3086" i="55"/>
  <c r="W3086" i="55" s="1"/>
  <c r="V3087" i="55"/>
  <c r="W3087" i="55" s="1"/>
  <c r="V3088" i="55"/>
  <c r="W3088" i="55" s="1"/>
  <c r="V3089" i="55"/>
  <c r="W3089" i="55" s="1"/>
  <c r="V3090" i="55"/>
  <c r="W3090" i="55" s="1"/>
  <c r="V3091" i="55"/>
  <c r="W3091" i="55" s="1"/>
  <c r="V3092" i="55"/>
  <c r="W3092" i="55" s="1"/>
  <c r="V3093" i="55"/>
  <c r="W3093" i="55" s="1"/>
  <c r="V3094" i="55"/>
  <c r="W3094" i="55" s="1"/>
  <c r="V3095" i="55"/>
  <c r="W3095" i="55" s="1"/>
  <c r="V3096" i="55"/>
  <c r="W3096" i="55" s="1"/>
  <c r="V3097" i="55"/>
  <c r="W3097" i="55" s="1"/>
  <c r="V3098" i="55"/>
  <c r="W3098" i="55" s="1"/>
  <c r="V3099" i="55"/>
  <c r="W3099" i="55" s="1"/>
  <c r="V3100" i="55"/>
  <c r="W3100" i="55" s="1"/>
  <c r="V3101" i="55"/>
  <c r="W3101" i="55" s="1"/>
  <c r="V3102" i="55"/>
  <c r="W3102" i="55" s="1"/>
  <c r="V3103" i="55"/>
  <c r="W3103" i="55" s="1"/>
  <c r="V3104" i="55"/>
  <c r="W3104" i="55" s="1"/>
  <c r="V3105" i="55"/>
  <c r="W3105" i="55" s="1"/>
  <c r="V3106" i="55"/>
  <c r="W3106" i="55" s="1"/>
  <c r="V3107" i="55"/>
  <c r="W3107" i="55" s="1"/>
  <c r="V3108" i="55"/>
  <c r="W3108" i="55" s="1"/>
  <c r="V3109" i="55"/>
  <c r="W3109" i="55" s="1"/>
  <c r="V3110" i="55"/>
  <c r="W3110" i="55" s="1"/>
  <c r="V3111" i="55"/>
  <c r="W3111" i="55" s="1"/>
  <c r="V3112" i="55"/>
  <c r="W3112" i="55" s="1"/>
  <c r="V3113" i="55"/>
  <c r="W3113" i="55" s="1"/>
  <c r="V3114" i="55"/>
  <c r="W3114" i="55" s="1"/>
  <c r="V3115" i="55"/>
  <c r="W3115" i="55" s="1"/>
  <c r="V3116" i="55"/>
  <c r="W3116" i="55" s="1"/>
  <c r="V3117" i="55"/>
  <c r="W3117" i="55" s="1"/>
  <c r="V3118" i="55"/>
  <c r="W3118" i="55" s="1"/>
  <c r="V3119" i="55"/>
  <c r="W3119" i="55" s="1"/>
  <c r="V3120" i="55"/>
  <c r="W3120" i="55" s="1"/>
  <c r="V3121" i="55"/>
  <c r="W3121" i="55" s="1"/>
  <c r="V3122" i="55"/>
  <c r="W3122" i="55" s="1"/>
  <c r="V3123" i="55"/>
  <c r="W3123" i="55" s="1"/>
  <c r="V3124" i="55"/>
  <c r="W3124" i="55" s="1"/>
  <c r="V3125" i="55"/>
  <c r="W3125" i="55" s="1"/>
  <c r="V3126" i="55"/>
  <c r="W3126" i="55" s="1"/>
  <c r="V3127" i="55"/>
  <c r="W3127" i="55" s="1"/>
  <c r="V3128" i="55"/>
  <c r="W3128" i="55" s="1"/>
  <c r="V3129" i="55"/>
  <c r="W3129" i="55" s="1"/>
  <c r="V3130" i="55"/>
  <c r="W3130" i="55" s="1"/>
  <c r="V3131" i="55"/>
  <c r="W3131" i="55" s="1"/>
  <c r="V3132" i="55"/>
  <c r="W3132" i="55" s="1"/>
  <c r="V3133" i="55"/>
  <c r="W3133" i="55"/>
  <c r="V3134" i="55"/>
  <c r="W3134" i="55" s="1"/>
  <c r="V3135" i="55"/>
  <c r="W3135" i="55" s="1"/>
  <c r="V3136" i="55"/>
  <c r="W3136" i="55" s="1"/>
  <c r="V3137" i="55"/>
  <c r="W3137" i="55" s="1"/>
  <c r="V3138" i="55"/>
  <c r="W3138" i="55" s="1"/>
  <c r="V3139" i="55"/>
  <c r="W3139" i="55" s="1"/>
  <c r="V3140" i="55"/>
  <c r="W3140" i="55" s="1"/>
  <c r="V3141" i="55"/>
  <c r="W3141" i="55" s="1"/>
  <c r="V3142" i="55"/>
  <c r="W3142" i="55" s="1"/>
  <c r="V3143" i="55"/>
  <c r="W3143" i="55" s="1"/>
  <c r="V3144" i="55"/>
  <c r="W3144" i="55" s="1"/>
  <c r="V3145" i="55"/>
  <c r="W3145" i="55" s="1"/>
  <c r="V3146" i="55"/>
  <c r="W3146" i="55" s="1"/>
  <c r="V3147" i="55"/>
  <c r="W3147" i="55" s="1"/>
  <c r="V3148" i="55"/>
  <c r="W3148" i="55" s="1"/>
  <c r="V3149" i="55"/>
  <c r="W3149" i="55" s="1"/>
  <c r="V3150" i="55"/>
  <c r="W3150" i="55" s="1"/>
  <c r="V3151" i="55"/>
  <c r="W3151" i="55" s="1"/>
  <c r="V3152" i="55"/>
  <c r="W3152" i="55" s="1"/>
  <c r="V3153" i="55"/>
  <c r="W3153" i="55" s="1"/>
  <c r="V3154" i="55"/>
  <c r="W3154" i="55" s="1"/>
  <c r="V3155" i="55"/>
  <c r="W3155" i="55" s="1"/>
  <c r="V3156" i="55"/>
  <c r="W3156" i="55" s="1"/>
  <c r="V3157" i="55"/>
  <c r="W3157" i="55" s="1"/>
  <c r="V3158" i="55"/>
  <c r="W3158" i="55" s="1"/>
  <c r="V3159" i="55"/>
  <c r="W3159" i="55" s="1"/>
  <c r="V3160" i="55"/>
  <c r="W3160" i="55" s="1"/>
  <c r="V3161" i="55"/>
  <c r="W3161" i="55" s="1"/>
  <c r="V3162" i="55"/>
  <c r="W3162" i="55" s="1"/>
  <c r="V3163" i="55"/>
  <c r="W3163" i="55" s="1"/>
  <c r="V3164" i="55"/>
  <c r="W3164" i="55" s="1"/>
  <c r="V3165" i="55"/>
  <c r="W3165" i="55"/>
  <c r="V3166" i="55"/>
  <c r="W3166" i="55" s="1"/>
  <c r="V3167" i="55"/>
  <c r="W3167" i="55" s="1"/>
  <c r="V3168" i="55"/>
  <c r="W3168" i="55" s="1"/>
  <c r="V3169" i="55"/>
  <c r="W3169" i="55" s="1"/>
  <c r="V3170" i="55"/>
  <c r="W3170" i="55" s="1"/>
  <c r="V3171" i="55"/>
  <c r="W3171" i="55" s="1"/>
  <c r="V3172" i="55"/>
  <c r="W3172" i="55" s="1"/>
  <c r="V3173" i="55"/>
  <c r="W3173" i="55" s="1"/>
  <c r="V3174" i="55"/>
  <c r="W3174" i="55" s="1"/>
  <c r="V3175" i="55"/>
  <c r="W3175" i="55" s="1"/>
  <c r="V3176" i="55"/>
  <c r="W3176" i="55" s="1"/>
  <c r="V3177" i="55"/>
  <c r="W3177" i="55" s="1"/>
  <c r="V3178" i="55"/>
  <c r="W3178" i="55" s="1"/>
  <c r="V3179" i="55"/>
  <c r="W3179" i="55" s="1"/>
  <c r="V3180" i="55"/>
  <c r="W3180" i="55" s="1"/>
  <c r="V3181" i="55"/>
  <c r="W3181" i="55" s="1"/>
  <c r="V3182" i="55"/>
  <c r="W3182" i="55" s="1"/>
  <c r="V3183" i="55"/>
  <c r="W3183" i="55" s="1"/>
  <c r="V3184" i="55"/>
  <c r="W3184" i="55" s="1"/>
  <c r="V3185" i="55"/>
  <c r="W3185" i="55" s="1"/>
  <c r="V3186" i="55"/>
  <c r="W3186" i="55" s="1"/>
  <c r="V3187" i="55"/>
  <c r="W3187" i="55" s="1"/>
  <c r="V3188" i="55"/>
  <c r="W3188" i="55" s="1"/>
  <c r="V3189" i="55"/>
  <c r="W3189" i="55" s="1"/>
  <c r="V3190" i="55"/>
  <c r="W3190" i="55" s="1"/>
  <c r="V3191" i="55"/>
  <c r="W3191" i="55" s="1"/>
  <c r="V3192" i="55"/>
  <c r="W3192" i="55" s="1"/>
  <c r="V3193" i="55"/>
  <c r="W3193" i="55" s="1"/>
  <c r="V3194" i="55"/>
  <c r="W3194" i="55" s="1"/>
  <c r="V3195" i="55"/>
  <c r="W3195" i="55" s="1"/>
  <c r="V3196" i="55"/>
  <c r="W3196" i="55" s="1"/>
  <c r="V3197" i="55"/>
  <c r="W3197" i="55" s="1"/>
  <c r="V3198" i="55"/>
  <c r="W3198" i="55" s="1"/>
  <c r="V3199" i="55"/>
  <c r="W3199" i="55" s="1"/>
  <c r="V3200" i="55"/>
  <c r="W3200" i="55" s="1"/>
  <c r="V3201" i="55"/>
  <c r="W3201" i="55" s="1"/>
  <c r="V3202" i="55"/>
  <c r="W3202" i="55" s="1"/>
  <c r="V3203" i="55"/>
  <c r="W3203" i="55" s="1"/>
  <c r="V3204" i="55"/>
  <c r="W3204" i="55" s="1"/>
  <c r="V3205" i="55"/>
  <c r="W3205" i="55" s="1"/>
  <c r="V3206" i="55"/>
  <c r="W3206" i="55" s="1"/>
  <c r="V3207" i="55"/>
  <c r="W3207" i="55" s="1"/>
  <c r="V3208" i="55"/>
  <c r="W3208" i="55" s="1"/>
  <c r="V3209" i="55"/>
  <c r="W3209" i="55" s="1"/>
  <c r="V3210" i="55"/>
  <c r="W3210" i="55" s="1"/>
  <c r="V3211" i="55"/>
  <c r="W3211" i="55" s="1"/>
  <c r="V3212" i="55"/>
  <c r="W3212" i="55" s="1"/>
  <c r="V3213" i="55"/>
  <c r="W3213" i="55" s="1"/>
  <c r="V3214" i="55"/>
  <c r="W3214" i="55" s="1"/>
  <c r="V3215" i="55"/>
  <c r="W3215" i="55" s="1"/>
  <c r="V3216" i="55"/>
  <c r="W3216" i="55" s="1"/>
  <c r="V3217" i="55"/>
  <c r="W3217" i="55" s="1"/>
  <c r="V3218" i="55"/>
  <c r="W3218" i="55" s="1"/>
  <c r="V3219" i="55"/>
  <c r="W3219" i="55" s="1"/>
  <c r="V3220" i="55"/>
  <c r="W3220" i="55" s="1"/>
  <c r="V3221" i="55"/>
  <c r="W3221" i="55" s="1"/>
  <c r="V3222" i="55"/>
  <c r="W3222" i="55" s="1"/>
  <c r="V3223" i="55"/>
  <c r="W3223" i="55" s="1"/>
  <c r="V3224" i="55"/>
  <c r="W3224" i="55" s="1"/>
  <c r="V3225" i="55"/>
  <c r="W3225" i="55" s="1"/>
  <c r="V3226" i="55"/>
  <c r="W3226" i="55" s="1"/>
  <c r="V3227" i="55"/>
  <c r="W3227" i="55" s="1"/>
  <c r="V3228" i="55"/>
  <c r="W3228" i="55" s="1"/>
  <c r="V3229" i="55"/>
  <c r="W3229" i="55" s="1"/>
  <c r="V3230" i="55"/>
  <c r="W3230" i="55" s="1"/>
  <c r="V3231" i="55"/>
  <c r="W3231" i="55" s="1"/>
  <c r="V3232" i="55"/>
  <c r="W3232" i="55" s="1"/>
  <c r="V3233" i="55"/>
  <c r="W3233" i="55" s="1"/>
  <c r="V3234" i="55"/>
  <c r="W3234" i="55" s="1"/>
  <c r="V3235" i="55"/>
  <c r="W3235" i="55" s="1"/>
  <c r="V3236" i="55"/>
  <c r="W3236" i="55" s="1"/>
  <c r="V3237" i="55"/>
  <c r="W3237" i="55" s="1"/>
  <c r="V3238" i="55"/>
  <c r="W3238" i="55" s="1"/>
  <c r="V3239" i="55"/>
  <c r="W3239" i="55" s="1"/>
  <c r="V3240" i="55"/>
  <c r="W3240" i="55" s="1"/>
  <c r="V3241" i="55"/>
  <c r="W3241" i="55" s="1"/>
  <c r="V3242" i="55"/>
  <c r="W3242" i="55" s="1"/>
  <c r="V3243" i="55"/>
  <c r="W3243" i="55" s="1"/>
  <c r="V3244" i="55"/>
  <c r="W3244" i="55" s="1"/>
  <c r="V3245" i="55"/>
  <c r="W3245" i="55" s="1"/>
  <c r="V3246" i="55"/>
  <c r="W3246" i="55" s="1"/>
  <c r="V3247" i="55"/>
  <c r="W3247" i="55" s="1"/>
  <c r="V3248" i="55"/>
  <c r="W3248" i="55" s="1"/>
  <c r="V3249" i="55"/>
  <c r="W3249" i="55" s="1"/>
  <c r="V3250" i="55"/>
  <c r="W3250" i="55" s="1"/>
  <c r="V3251" i="55"/>
  <c r="W3251" i="55" s="1"/>
  <c r="V3252" i="55"/>
  <c r="W3252" i="55"/>
  <c r="V3253" i="55"/>
  <c r="W3253" i="55" s="1"/>
  <c r="V3254" i="55"/>
  <c r="W3254" i="55" s="1"/>
  <c r="V3255" i="55"/>
  <c r="W3255" i="55" s="1"/>
  <c r="V3256" i="55"/>
  <c r="W3256" i="55" s="1"/>
  <c r="V3257" i="55"/>
  <c r="W3257" i="55" s="1"/>
  <c r="V3258" i="55"/>
  <c r="W3258" i="55" s="1"/>
  <c r="V3259" i="55"/>
  <c r="W3259" i="55" s="1"/>
  <c r="V3260" i="55"/>
  <c r="W3260" i="55"/>
  <c r="V3261" i="55"/>
  <c r="W3261" i="55" s="1"/>
  <c r="V3262" i="55"/>
  <c r="W3262" i="55" s="1"/>
  <c r="V3263" i="55"/>
  <c r="W3263" i="55" s="1"/>
  <c r="V3264" i="55"/>
  <c r="W3264" i="55" s="1"/>
  <c r="V3265" i="55"/>
  <c r="W3265" i="55" s="1"/>
  <c r="V3266" i="55"/>
  <c r="W3266" i="55" s="1"/>
  <c r="V3267" i="55"/>
  <c r="W3267" i="55" s="1"/>
  <c r="V3268" i="55"/>
  <c r="W3268" i="55" s="1"/>
  <c r="V3269" i="55"/>
  <c r="W3269" i="55" s="1"/>
  <c r="V3270" i="55"/>
  <c r="W3270" i="55" s="1"/>
  <c r="V3271" i="55"/>
  <c r="W3271" i="55" s="1"/>
  <c r="V3272" i="55"/>
  <c r="W3272" i="55" s="1"/>
  <c r="V3273" i="55"/>
  <c r="W3273" i="55" s="1"/>
  <c r="V3274" i="55"/>
  <c r="W3274" i="55" s="1"/>
  <c r="V3275" i="55"/>
  <c r="W3275" i="55" s="1"/>
  <c r="V3276" i="55"/>
  <c r="W3276" i="55" s="1"/>
  <c r="V3277" i="55"/>
  <c r="W3277" i="55" s="1"/>
  <c r="V3278" i="55"/>
  <c r="W3278" i="55" s="1"/>
  <c r="V3279" i="55"/>
  <c r="W3279" i="55" s="1"/>
  <c r="V3280" i="55"/>
  <c r="W3280" i="55" s="1"/>
  <c r="V3281" i="55"/>
  <c r="W3281" i="55" s="1"/>
  <c r="V3282" i="55"/>
  <c r="W3282" i="55" s="1"/>
  <c r="V3283" i="55"/>
  <c r="W3283" i="55" s="1"/>
  <c r="V3284" i="55"/>
  <c r="W3284" i="55"/>
  <c r="V3285" i="55"/>
  <c r="W3285" i="55" s="1"/>
  <c r="V3286" i="55"/>
  <c r="W3286" i="55" s="1"/>
  <c r="V3287" i="55"/>
  <c r="W3287" i="55" s="1"/>
  <c r="V3288" i="55"/>
  <c r="W3288" i="55" s="1"/>
  <c r="V3289" i="55"/>
  <c r="W3289" i="55" s="1"/>
  <c r="V3290" i="55"/>
  <c r="W3290" i="55" s="1"/>
  <c r="V3291" i="55"/>
  <c r="W3291" i="55" s="1"/>
  <c r="V3292" i="55"/>
  <c r="W3292" i="55"/>
  <c r="V3293" i="55"/>
  <c r="W3293" i="55" s="1"/>
  <c r="V3294" i="55"/>
  <c r="W3294" i="55" s="1"/>
  <c r="V3295" i="55"/>
  <c r="W3295" i="55" s="1"/>
  <c r="V3296" i="55"/>
  <c r="W3296" i="55" s="1"/>
  <c r="V3297" i="55"/>
  <c r="W3297" i="55" s="1"/>
  <c r="V3298" i="55"/>
  <c r="W3298" i="55" s="1"/>
  <c r="V3299" i="55"/>
  <c r="W3299" i="55" s="1"/>
  <c r="V3300" i="55"/>
  <c r="W3300" i="55"/>
  <c r="V3301" i="55"/>
  <c r="W3301" i="55" s="1"/>
  <c r="V3302" i="55"/>
  <c r="W3302" i="55" s="1"/>
  <c r="V3303" i="55"/>
  <c r="W3303" i="55" s="1"/>
  <c r="V3304" i="55"/>
  <c r="W3304" i="55" s="1"/>
  <c r="V3305" i="55"/>
  <c r="W3305" i="55" s="1"/>
  <c r="V3306" i="55"/>
  <c r="W3306" i="55" s="1"/>
  <c r="V3307" i="55"/>
  <c r="W3307" i="55" s="1"/>
  <c r="V3308" i="55"/>
  <c r="W3308" i="55" s="1"/>
  <c r="V3309" i="55"/>
  <c r="W3309" i="55" s="1"/>
  <c r="V3310" i="55"/>
  <c r="W3310" i="55" s="1"/>
  <c r="V3311" i="55"/>
  <c r="W3311" i="55" s="1"/>
  <c r="V3312" i="55"/>
  <c r="W3312" i="55" s="1"/>
  <c r="V3313" i="55"/>
  <c r="W3313" i="55" s="1"/>
  <c r="V3314" i="55"/>
  <c r="W3314" i="55" s="1"/>
  <c r="V3315" i="55"/>
  <c r="W3315" i="55" s="1"/>
  <c r="V3316" i="55"/>
  <c r="W3316" i="55"/>
  <c r="V3317" i="55"/>
  <c r="W3317" i="55" s="1"/>
  <c r="V3318" i="55"/>
  <c r="W3318" i="55" s="1"/>
  <c r="V3319" i="55"/>
  <c r="W3319" i="55" s="1"/>
  <c r="V3320" i="55"/>
  <c r="W3320" i="55" s="1"/>
  <c r="V3321" i="55"/>
  <c r="W3321" i="55" s="1"/>
  <c r="V3322" i="55"/>
  <c r="W3322" i="55" s="1"/>
  <c r="V3323" i="55"/>
  <c r="W3323" i="55" s="1"/>
  <c r="V3324" i="55"/>
  <c r="W3324" i="55"/>
  <c r="V3325" i="55"/>
  <c r="W3325" i="55" s="1"/>
  <c r="V3326" i="55"/>
  <c r="W3326" i="55" s="1"/>
  <c r="V3327" i="55"/>
  <c r="W3327" i="55" s="1"/>
  <c r="V3328" i="55"/>
  <c r="W3328" i="55" s="1"/>
  <c r="V3329" i="55"/>
  <c r="W3329" i="55" s="1"/>
  <c r="V3330" i="55"/>
  <c r="W3330" i="55" s="1"/>
  <c r="V3331" i="55"/>
  <c r="W3331" i="55" s="1"/>
  <c r="V3332" i="55"/>
  <c r="W3332" i="55"/>
  <c r="V3333" i="55"/>
  <c r="W3333" i="55" s="1"/>
  <c r="V3334" i="55"/>
  <c r="W3334" i="55" s="1"/>
  <c r="V3335" i="55"/>
  <c r="W3335" i="55" s="1"/>
  <c r="V3336" i="55"/>
  <c r="W3336" i="55" s="1"/>
  <c r="V3337" i="55"/>
  <c r="W3337" i="55" s="1"/>
  <c r="V3338" i="55"/>
  <c r="W3338" i="55" s="1"/>
  <c r="V3339" i="55"/>
  <c r="W3339" i="55" s="1"/>
  <c r="V3340" i="55"/>
  <c r="W3340" i="55" s="1"/>
  <c r="V3341" i="55"/>
  <c r="W3341" i="55" s="1"/>
  <c r="V3342" i="55"/>
  <c r="W3342" i="55" s="1"/>
  <c r="V3343" i="55"/>
  <c r="W3343" i="55" s="1"/>
  <c r="V3344" i="55"/>
  <c r="W3344" i="55" s="1"/>
  <c r="V3345" i="55"/>
  <c r="W3345" i="55" s="1"/>
  <c r="V3346" i="55"/>
  <c r="W3346" i="55" s="1"/>
  <c r="V3347" i="55"/>
  <c r="W3347" i="55" s="1"/>
  <c r="V3348" i="55"/>
  <c r="W3348" i="55" s="1"/>
  <c r="V3349" i="55"/>
  <c r="W3349" i="55" s="1"/>
  <c r="V3350" i="55"/>
  <c r="W3350" i="55" s="1"/>
  <c r="V3351" i="55"/>
  <c r="W3351" i="55" s="1"/>
  <c r="V3352" i="55"/>
  <c r="W3352" i="55" s="1"/>
  <c r="V3353" i="55"/>
  <c r="W3353" i="55" s="1"/>
  <c r="V3354" i="55"/>
  <c r="W3354" i="55" s="1"/>
  <c r="V3355" i="55"/>
  <c r="W3355" i="55" s="1"/>
  <c r="V3356" i="55"/>
  <c r="W3356" i="55"/>
  <c r="V3357" i="55"/>
  <c r="W3357" i="55" s="1"/>
  <c r="V3358" i="55"/>
  <c r="W3358" i="55" s="1"/>
  <c r="V3359" i="55"/>
  <c r="W3359" i="55" s="1"/>
  <c r="V3360" i="55"/>
  <c r="W3360" i="55" s="1"/>
  <c r="V3361" i="55"/>
  <c r="W3361" i="55" s="1"/>
  <c r="V3362" i="55"/>
  <c r="W3362" i="55" s="1"/>
  <c r="V3363" i="55"/>
  <c r="W3363" i="55" s="1"/>
  <c r="V3364" i="55"/>
  <c r="W3364" i="55"/>
  <c r="V3365" i="55"/>
  <c r="W3365" i="55" s="1"/>
  <c r="V3366" i="55"/>
  <c r="W3366" i="55" s="1"/>
  <c r="V3367" i="55"/>
  <c r="W3367" i="55" s="1"/>
  <c r="V3368" i="55"/>
  <c r="W3368" i="55" s="1"/>
  <c r="V3369" i="55"/>
  <c r="W3369" i="55" s="1"/>
  <c r="V3370" i="55"/>
  <c r="W3370" i="55" s="1"/>
  <c r="V3371" i="55"/>
  <c r="W3371" i="55" s="1"/>
  <c r="V3372" i="55"/>
  <c r="W3372" i="55" s="1"/>
  <c r="V3373" i="55"/>
  <c r="W3373" i="55" s="1"/>
  <c r="V3374" i="55"/>
  <c r="W3374" i="55" s="1"/>
  <c r="V3375" i="55"/>
  <c r="W3375" i="55" s="1"/>
  <c r="V3376" i="55"/>
  <c r="W3376" i="55" s="1"/>
  <c r="V3377" i="55"/>
  <c r="W3377" i="55" s="1"/>
  <c r="V3378" i="55"/>
  <c r="W3378" i="55" s="1"/>
  <c r="V3379" i="55"/>
  <c r="W3379" i="55" s="1"/>
  <c r="V3380" i="55"/>
  <c r="W3380" i="55" s="1"/>
  <c r="V3381" i="55"/>
  <c r="W3381" i="55" s="1"/>
  <c r="V3382" i="55"/>
  <c r="W3382" i="55" s="1"/>
  <c r="V3383" i="55"/>
  <c r="W3383" i="55" s="1"/>
  <c r="V3384" i="55"/>
  <c r="W3384" i="55" s="1"/>
  <c r="V3385" i="55"/>
  <c r="W3385" i="55" s="1"/>
  <c r="V3386" i="55"/>
  <c r="W3386" i="55" s="1"/>
  <c r="V3387" i="55"/>
  <c r="W3387" i="55" s="1"/>
  <c r="V3388" i="55"/>
  <c r="W3388" i="55" s="1"/>
  <c r="V3389" i="55"/>
  <c r="W3389" i="55" s="1"/>
  <c r="V3390" i="55"/>
  <c r="W3390" i="55" s="1"/>
  <c r="V3391" i="55"/>
  <c r="W3391" i="55" s="1"/>
  <c r="V3392" i="55"/>
  <c r="W3392" i="55" s="1"/>
  <c r="V3393" i="55"/>
  <c r="W3393" i="55" s="1"/>
  <c r="V3394" i="55"/>
  <c r="W3394" i="55" s="1"/>
  <c r="V3395" i="55"/>
  <c r="W3395" i="55" s="1"/>
  <c r="V3396" i="55"/>
  <c r="W3396" i="55" s="1"/>
  <c r="V3397" i="55"/>
  <c r="W3397" i="55" s="1"/>
  <c r="V3398" i="55"/>
  <c r="W3398" i="55" s="1"/>
  <c r="V3399" i="55"/>
  <c r="W3399" i="55" s="1"/>
  <c r="V3400" i="55"/>
  <c r="W3400" i="55" s="1"/>
  <c r="V3401" i="55"/>
  <c r="W3401" i="55" s="1"/>
  <c r="V3402" i="55"/>
  <c r="W3402" i="55" s="1"/>
  <c r="V3403" i="55"/>
  <c r="W3403" i="55" s="1"/>
  <c r="V3404" i="55"/>
  <c r="W3404" i="55" s="1"/>
  <c r="V3405" i="55"/>
  <c r="W3405" i="55" s="1"/>
  <c r="V3406" i="55"/>
  <c r="W3406" i="55" s="1"/>
  <c r="V3407" i="55"/>
  <c r="W3407" i="55" s="1"/>
  <c r="V3408" i="55"/>
  <c r="W3408" i="55" s="1"/>
  <c r="V3409" i="55"/>
  <c r="W3409" i="55" s="1"/>
  <c r="V3410" i="55"/>
  <c r="W3410" i="55" s="1"/>
  <c r="V3411" i="55"/>
  <c r="W3411" i="55" s="1"/>
  <c r="V3412" i="55"/>
  <c r="W3412" i="55" s="1"/>
  <c r="V3413" i="55"/>
  <c r="W3413" i="55" s="1"/>
  <c r="V3414" i="55"/>
  <c r="W3414" i="55" s="1"/>
  <c r="V3415" i="55"/>
  <c r="W3415" i="55" s="1"/>
  <c r="V3416" i="55"/>
  <c r="W3416" i="55" s="1"/>
  <c r="V3417" i="55"/>
  <c r="W3417" i="55" s="1"/>
  <c r="V3418" i="55"/>
  <c r="W3418" i="55" s="1"/>
  <c r="V3419" i="55"/>
  <c r="W3419" i="55" s="1"/>
  <c r="V3420" i="55"/>
  <c r="W3420" i="55" s="1"/>
  <c r="V3421" i="55"/>
  <c r="W3421" i="55" s="1"/>
  <c r="V3422" i="55"/>
  <c r="W3422" i="55" s="1"/>
  <c r="V3423" i="55"/>
  <c r="W3423" i="55" s="1"/>
  <c r="V3424" i="55"/>
  <c r="W3424" i="55" s="1"/>
  <c r="V3425" i="55"/>
  <c r="W3425" i="55" s="1"/>
  <c r="V3426" i="55"/>
  <c r="W3426" i="55" s="1"/>
  <c r="V3427" i="55"/>
  <c r="W3427" i="55" s="1"/>
  <c r="V3428" i="55"/>
  <c r="W3428" i="55" s="1"/>
  <c r="V3429" i="55"/>
  <c r="W3429" i="55" s="1"/>
  <c r="V3430" i="55"/>
  <c r="W3430" i="55" s="1"/>
  <c r="V3431" i="55"/>
  <c r="W3431" i="55" s="1"/>
  <c r="V3432" i="55"/>
  <c r="W3432" i="55" s="1"/>
  <c r="V3433" i="55"/>
  <c r="W3433" i="55" s="1"/>
  <c r="V3434" i="55"/>
  <c r="W3434" i="55" s="1"/>
  <c r="V3435" i="55"/>
  <c r="W3435" i="55" s="1"/>
  <c r="V3436" i="55"/>
  <c r="W3436" i="55" s="1"/>
  <c r="V3437" i="55"/>
  <c r="W3437" i="55" s="1"/>
  <c r="V3438" i="55"/>
  <c r="W3438" i="55" s="1"/>
  <c r="V3439" i="55"/>
  <c r="W3439" i="55" s="1"/>
  <c r="V3440" i="55"/>
  <c r="W3440" i="55" s="1"/>
  <c r="V3441" i="55"/>
  <c r="W3441" i="55" s="1"/>
  <c r="V3442" i="55"/>
  <c r="W3442" i="55" s="1"/>
  <c r="V3443" i="55"/>
  <c r="W3443" i="55" s="1"/>
  <c r="V3444" i="55"/>
  <c r="W3444" i="55" s="1"/>
  <c r="V3445" i="55"/>
  <c r="W3445" i="55" s="1"/>
  <c r="V3446" i="55"/>
  <c r="W3446" i="55" s="1"/>
  <c r="V3447" i="55"/>
  <c r="W3447" i="55" s="1"/>
  <c r="V3448" i="55"/>
  <c r="W3448" i="55" s="1"/>
  <c r="V3449" i="55"/>
  <c r="W3449" i="55"/>
  <c r="V3450" i="55"/>
  <c r="W3450" i="55" s="1"/>
  <c r="V3451" i="55"/>
  <c r="W3451" i="55" s="1"/>
  <c r="V3452" i="55"/>
  <c r="W3452" i="55" s="1"/>
  <c r="V3453" i="55"/>
  <c r="W3453" i="55" s="1"/>
  <c r="V3454" i="55"/>
  <c r="W3454" i="55" s="1"/>
  <c r="V3455" i="55"/>
  <c r="W3455" i="55" s="1"/>
  <c r="V3456" i="55"/>
  <c r="W3456" i="55" s="1"/>
  <c r="V3457" i="55"/>
  <c r="W3457" i="55" s="1"/>
  <c r="V3458" i="55"/>
  <c r="W3458" i="55" s="1"/>
  <c r="V3459" i="55"/>
  <c r="W3459" i="55" s="1"/>
  <c r="V3460" i="55"/>
  <c r="W3460" i="55" s="1"/>
  <c r="V3461" i="55"/>
  <c r="W3461" i="55" s="1"/>
  <c r="V3462" i="55"/>
  <c r="W3462" i="55" s="1"/>
  <c r="V3463" i="55"/>
  <c r="W3463" i="55" s="1"/>
  <c r="V3464" i="55"/>
  <c r="W3464" i="55" s="1"/>
  <c r="V3465" i="55"/>
  <c r="W3465" i="55" s="1"/>
  <c r="V3466" i="55"/>
  <c r="W3466" i="55" s="1"/>
  <c r="V3467" i="55"/>
  <c r="W3467" i="55" s="1"/>
  <c r="V3468" i="55"/>
  <c r="W3468" i="55" s="1"/>
  <c r="V3469" i="55"/>
  <c r="W3469" i="55" s="1"/>
  <c r="V3470" i="55"/>
  <c r="W3470" i="55" s="1"/>
  <c r="V3471" i="55"/>
  <c r="W3471" i="55" s="1"/>
  <c r="V3472" i="55"/>
  <c r="W3472" i="55" s="1"/>
  <c r="V3473" i="55"/>
  <c r="W3473" i="55" s="1"/>
  <c r="V3474" i="55"/>
  <c r="W3474" i="55" s="1"/>
  <c r="V3475" i="55"/>
  <c r="W3475" i="55" s="1"/>
  <c r="V3476" i="55"/>
  <c r="W3476" i="55" s="1"/>
  <c r="V3477" i="55"/>
  <c r="W3477" i="55" s="1"/>
  <c r="V3478" i="55"/>
  <c r="W3478" i="55" s="1"/>
  <c r="V3479" i="55"/>
  <c r="W3479" i="55" s="1"/>
  <c r="V3480" i="55"/>
  <c r="W3480" i="55" s="1"/>
  <c r="V3481" i="55"/>
  <c r="W3481" i="55" s="1"/>
  <c r="V3482" i="55"/>
  <c r="W3482" i="55" s="1"/>
  <c r="V3483" i="55"/>
  <c r="W3483" i="55" s="1"/>
  <c r="V3484" i="55"/>
  <c r="W3484" i="55" s="1"/>
  <c r="V3485" i="55"/>
  <c r="W3485" i="55" s="1"/>
  <c r="V3486" i="55"/>
  <c r="W3486" i="55" s="1"/>
  <c r="V3487" i="55"/>
  <c r="W3487" i="55" s="1"/>
  <c r="V3488" i="55"/>
  <c r="W3488" i="55" s="1"/>
  <c r="V3489" i="55"/>
  <c r="W3489" i="55" s="1"/>
  <c r="V3490" i="55"/>
  <c r="W3490" i="55" s="1"/>
  <c r="V3491" i="55"/>
  <c r="W3491" i="55" s="1"/>
  <c r="V3492" i="55"/>
  <c r="W3492" i="55" s="1"/>
  <c r="V3493" i="55"/>
  <c r="W3493" i="55" s="1"/>
  <c r="V3494" i="55"/>
  <c r="W3494" i="55" s="1"/>
  <c r="V3495" i="55"/>
  <c r="W3495" i="55" s="1"/>
  <c r="V3496" i="55"/>
  <c r="W3496" i="55" s="1"/>
  <c r="V3497" i="55"/>
  <c r="W3497" i="55" s="1"/>
  <c r="V3498" i="55"/>
  <c r="W3498" i="55" s="1"/>
  <c r="V3499" i="55"/>
  <c r="W3499" i="55" s="1"/>
  <c r="V3500" i="55"/>
  <c r="W3500" i="55" s="1"/>
  <c r="V3501" i="55"/>
  <c r="W3501" i="55" s="1"/>
  <c r="V3502" i="55"/>
  <c r="W3502" i="55" s="1"/>
  <c r="V3503" i="55"/>
  <c r="W3503" i="55" s="1"/>
  <c r="V3504" i="55"/>
  <c r="W3504" i="55" s="1"/>
  <c r="V3505" i="55"/>
  <c r="W3505" i="55" s="1"/>
  <c r="V3506" i="55"/>
  <c r="W3506" i="55" s="1"/>
  <c r="V3507" i="55"/>
  <c r="W3507" i="55" s="1"/>
  <c r="V3509" i="55"/>
  <c r="W3509" i="55" s="1"/>
  <c r="V3510" i="55"/>
  <c r="W3510" i="55" s="1"/>
  <c r="V3511" i="55"/>
  <c r="W3511" i="55" s="1"/>
  <c r="V3512" i="55"/>
  <c r="W3512" i="55" s="1"/>
  <c r="V3513" i="55"/>
  <c r="W3513" i="55" s="1"/>
  <c r="V3514" i="55"/>
  <c r="W3514" i="55" s="1"/>
  <c r="V3515" i="55"/>
  <c r="W3515" i="55" s="1"/>
  <c r="V3516" i="55"/>
  <c r="W3516" i="55" s="1"/>
  <c r="V3517" i="55"/>
  <c r="W3517" i="55" s="1"/>
  <c r="V3519" i="55"/>
  <c r="W3519" i="55" s="1"/>
  <c r="V3520" i="55"/>
  <c r="W3520" i="55" s="1"/>
  <c r="V3521" i="55"/>
  <c r="W3521" i="55" s="1"/>
  <c r="V3522" i="55"/>
  <c r="W3522" i="55" s="1"/>
  <c r="V3523" i="55"/>
  <c r="W3523" i="55" s="1"/>
  <c r="V3524" i="55"/>
  <c r="W3524" i="55" s="1"/>
  <c r="V3525" i="55"/>
  <c r="W3525" i="55" s="1"/>
  <c r="V3526" i="55"/>
  <c r="W3526" i="55" s="1"/>
  <c r="V3527" i="55"/>
  <c r="W3527" i="55" s="1"/>
  <c r="V3528" i="55"/>
  <c r="W3528" i="55" s="1"/>
  <c r="V3529" i="55"/>
  <c r="W3529" i="55" s="1"/>
  <c r="V3530" i="55"/>
  <c r="W3530" i="55" s="1"/>
  <c r="V3531" i="55"/>
  <c r="W3531" i="55" s="1"/>
  <c r="V3532" i="55"/>
  <c r="W3532" i="55" s="1"/>
  <c r="V3533" i="55"/>
  <c r="W3533" i="55" s="1"/>
  <c r="V3534" i="55"/>
  <c r="W3534" i="55" s="1"/>
  <c r="V3535" i="55"/>
  <c r="W3535" i="55" s="1"/>
  <c r="V3536" i="55"/>
  <c r="W3536" i="55" s="1"/>
  <c r="V3537" i="55"/>
  <c r="W3537" i="55" s="1"/>
  <c r="V3538" i="55"/>
  <c r="W3538" i="55" s="1"/>
  <c r="V3539" i="55"/>
  <c r="W3539" i="55" s="1"/>
  <c r="V3540" i="55"/>
  <c r="W3540" i="55" s="1"/>
  <c r="V3541" i="55"/>
  <c r="W3541" i="55" s="1"/>
  <c r="V9" i="55"/>
  <c r="W9" i="55" s="1"/>
  <c r="V10" i="55"/>
  <c r="W10" i="55" s="1"/>
  <c r="V11" i="55"/>
  <c r="W11" i="55" s="1"/>
  <c r="V12" i="55"/>
  <c r="W12" i="55" s="1"/>
  <c r="V13" i="55"/>
  <c r="W13" i="55" s="1"/>
  <c r="V14" i="55"/>
  <c r="W14" i="55" s="1"/>
  <c r="V16" i="55"/>
  <c r="W16" i="55" s="1"/>
  <c r="V17" i="55"/>
  <c r="W17" i="55" s="1"/>
  <c r="V18" i="55"/>
  <c r="W18" i="55" s="1"/>
  <c r="V19" i="55"/>
  <c r="W19" i="55" s="1"/>
  <c r="V20" i="55"/>
  <c r="W20" i="55" s="1"/>
  <c r="V22" i="55"/>
  <c r="W22" i="55" s="1"/>
  <c r="V23" i="55"/>
  <c r="W23" i="55" s="1"/>
  <c r="V24" i="55"/>
  <c r="W24" i="55" s="1"/>
  <c r="V25" i="55"/>
  <c r="W25" i="55" s="1"/>
  <c r="V26" i="55"/>
  <c r="W26" i="55" s="1"/>
  <c r="V27" i="55"/>
  <c r="W27" i="55" s="1"/>
  <c r="V28" i="55"/>
  <c r="W28" i="55" s="1"/>
  <c r="V30" i="55"/>
  <c r="W30" i="55" s="1"/>
  <c r="V31" i="55"/>
  <c r="W31" i="55" s="1"/>
  <c r="V32" i="55"/>
  <c r="W32" i="55" s="1"/>
  <c r="V33" i="55"/>
  <c r="W33" i="55" s="1"/>
  <c r="V34" i="55"/>
  <c r="W34" i="55" s="1"/>
  <c r="V35" i="55"/>
  <c r="W35" i="55" s="1"/>
  <c r="V36" i="55"/>
  <c r="W36" i="55" s="1"/>
  <c r="V38" i="55"/>
  <c r="W38" i="55" s="1"/>
  <c r="V39" i="55"/>
  <c r="W39" i="55" s="1"/>
  <c r="V40" i="55"/>
  <c r="W40" i="55" s="1"/>
  <c r="V41" i="55"/>
  <c r="W41" i="55" s="1"/>
  <c r="V42" i="55"/>
  <c r="W42" i="55" s="1"/>
  <c r="V43" i="55"/>
  <c r="W43" i="55" s="1"/>
  <c r="V44" i="55"/>
  <c r="W44" i="55" s="1"/>
  <c r="V45" i="55"/>
  <c r="W45" i="55" s="1"/>
  <c r="V46" i="55"/>
  <c r="W46" i="55" s="1"/>
  <c r="V47" i="55"/>
  <c r="W47" i="55" s="1"/>
  <c r="V48" i="55"/>
  <c r="W48" i="55" s="1"/>
  <c r="V49" i="55"/>
  <c r="W49" i="55" s="1"/>
  <c r="V50" i="55"/>
  <c r="W50" i="55" s="1"/>
  <c r="V51" i="55"/>
  <c r="W51" i="55" s="1"/>
  <c r="V52" i="55"/>
  <c r="W52" i="55" s="1"/>
  <c r="V53" i="55"/>
  <c r="W53" i="55" s="1"/>
  <c r="V54" i="55"/>
  <c r="W54" i="55" s="1"/>
  <c r="V55" i="55"/>
  <c r="W55" i="55" s="1"/>
  <c r="V56" i="55"/>
  <c r="W56" i="55" s="1"/>
  <c r="V57" i="55"/>
  <c r="W57" i="55" s="1"/>
  <c r="V58" i="55"/>
  <c r="W58" i="55" s="1"/>
  <c r="V59" i="55"/>
  <c r="W59" i="55" s="1"/>
  <c r="V60" i="55"/>
  <c r="W60" i="55" s="1"/>
  <c r="V61" i="55"/>
  <c r="W61" i="55" s="1"/>
  <c r="V62" i="55"/>
  <c r="W62" i="55" s="1"/>
  <c r="V63" i="55"/>
  <c r="W63" i="55" s="1"/>
  <c r="V64" i="55"/>
  <c r="W64" i="55" s="1"/>
  <c r="V65" i="55"/>
  <c r="W65" i="55" s="1"/>
  <c r="V66" i="55"/>
  <c r="W66" i="55" s="1"/>
  <c r="V67" i="55"/>
  <c r="W67" i="55" s="1"/>
  <c r="V68" i="55"/>
  <c r="W68" i="55" s="1"/>
  <c r="V69" i="55"/>
  <c r="W69" i="55" s="1"/>
  <c r="V70" i="55"/>
  <c r="W70" i="55" s="1"/>
  <c r="V71" i="55"/>
  <c r="W71" i="55" s="1"/>
  <c r="V72" i="55"/>
  <c r="W72" i="55" s="1"/>
  <c r="V73" i="55"/>
  <c r="W73" i="55" s="1"/>
  <c r="V74" i="55"/>
  <c r="W74" i="55" s="1"/>
  <c r="V75" i="55"/>
  <c r="W75" i="55" s="1"/>
  <c r="V77" i="55"/>
  <c r="W77" i="55" s="1"/>
  <c r="V78" i="55"/>
  <c r="W78" i="55" s="1"/>
  <c r="V79" i="55"/>
  <c r="W79" i="55" s="1"/>
  <c r="V81" i="55"/>
  <c r="W81" i="55" s="1"/>
  <c r="V83" i="55"/>
  <c r="W83" i="55" s="1"/>
  <c r="V84" i="55"/>
  <c r="W84" i="55" s="1"/>
  <c r="V85" i="55"/>
  <c r="W85" i="55" s="1"/>
  <c r="V86" i="55"/>
  <c r="W86" i="55" s="1"/>
  <c r="V87" i="55"/>
  <c r="W87" i="55" s="1"/>
  <c r="V88" i="55"/>
  <c r="W88" i="55" s="1"/>
  <c r="V89" i="55"/>
  <c r="W89" i="55" s="1"/>
  <c r="V91" i="55"/>
  <c r="W91" i="55" s="1"/>
  <c r="V92" i="55"/>
  <c r="W92" i="55" s="1"/>
  <c r="V93" i="55"/>
  <c r="W93" i="55" s="1"/>
  <c r="V95" i="55"/>
  <c r="W95" i="55" s="1"/>
  <c r="V96" i="55"/>
  <c r="W96" i="55" s="1"/>
  <c r="V97" i="55"/>
  <c r="W97" i="55" s="1"/>
  <c r="V98" i="55"/>
  <c r="W98" i="55" s="1"/>
  <c r="V99" i="55"/>
  <c r="W99" i="55" s="1"/>
  <c r="V100" i="55"/>
  <c r="W100" i="55" s="1"/>
  <c r="V101" i="55"/>
  <c r="W101" i="55" s="1"/>
  <c r="V102" i="55"/>
  <c r="W102" i="55" s="1"/>
  <c r="V103" i="55"/>
  <c r="W103" i="55" s="1"/>
  <c r="V104" i="55"/>
  <c r="W104" i="55" s="1"/>
  <c r="V105" i="55"/>
  <c r="W105" i="55" s="1"/>
  <c r="V106" i="55"/>
  <c r="W106" i="55" s="1"/>
  <c r="V107" i="55"/>
  <c r="W107" i="55" s="1"/>
  <c r="V108" i="55"/>
  <c r="W108" i="55" s="1"/>
  <c r="V109" i="55"/>
  <c r="W109" i="55" s="1"/>
  <c r="V110" i="55"/>
  <c r="W110" i="55" s="1"/>
  <c r="V111" i="55"/>
  <c r="W111" i="55" s="1"/>
  <c r="V112" i="55"/>
  <c r="W112" i="55" s="1"/>
  <c r="V113" i="55"/>
  <c r="W113" i="55" s="1"/>
  <c r="V114" i="55"/>
  <c r="W114" i="55" s="1"/>
  <c r="V115" i="55"/>
  <c r="W115" i="55" s="1"/>
  <c r="V116" i="55"/>
  <c r="W116" i="55" s="1"/>
  <c r="V117" i="55"/>
  <c r="W117" i="55" s="1"/>
  <c r="V118" i="55"/>
  <c r="W118" i="55" s="1"/>
  <c r="V119" i="55"/>
  <c r="W119" i="55" s="1"/>
  <c r="V120" i="55"/>
  <c r="W120" i="55" s="1"/>
  <c r="V121" i="55"/>
  <c r="W121" i="55" s="1"/>
  <c r="V122" i="55"/>
  <c r="W122" i="55" s="1"/>
  <c r="V123" i="55"/>
  <c r="W123" i="55" s="1"/>
  <c r="V124" i="55"/>
  <c r="W124" i="55" s="1"/>
  <c r="V125" i="55"/>
  <c r="W125" i="55" s="1"/>
  <c r="V126" i="55"/>
  <c r="W126" i="55" s="1"/>
  <c r="V127" i="55"/>
  <c r="W127" i="55" s="1"/>
  <c r="V128" i="55"/>
  <c r="W128" i="55" s="1"/>
  <c r="V129" i="55"/>
  <c r="W129" i="55" s="1"/>
  <c r="V130" i="55"/>
  <c r="W130" i="55" s="1"/>
  <c r="V131" i="55"/>
  <c r="W131" i="55" s="1"/>
  <c r="V132" i="55"/>
  <c r="W132" i="55" s="1"/>
  <c r="V133" i="55"/>
  <c r="W133" i="55" s="1"/>
  <c r="V134" i="55"/>
  <c r="W134" i="55" s="1"/>
  <c r="V136" i="55"/>
  <c r="W136" i="55" s="1"/>
  <c r="V137" i="55"/>
  <c r="W137" i="55" s="1"/>
  <c r="V138" i="55"/>
  <c r="W138" i="55" s="1"/>
  <c r="V139" i="55"/>
  <c r="W139" i="55" s="1"/>
  <c r="V140" i="55"/>
  <c r="W140" i="55" s="1"/>
  <c r="V141" i="55"/>
  <c r="W141" i="55" s="1"/>
  <c r="V142" i="55"/>
  <c r="W142" i="55" s="1"/>
  <c r="V143" i="55"/>
  <c r="W143" i="55" s="1"/>
  <c r="V144" i="55"/>
  <c r="W144" i="55" s="1"/>
  <c r="V145" i="55"/>
  <c r="W145" i="55" s="1"/>
  <c r="V146" i="55"/>
  <c r="W146" i="55" s="1"/>
  <c r="V147" i="55"/>
  <c r="W147" i="55" s="1"/>
  <c r="V148" i="55"/>
  <c r="W148" i="55" s="1"/>
  <c r="V149" i="55"/>
  <c r="W149" i="55" s="1"/>
  <c r="V150" i="55"/>
  <c r="W150" i="55" s="1"/>
  <c r="V151" i="55"/>
  <c r="W151" i="55" s="1"/>
  <c r="V152" i="55"/>
  <c r="W152" i="55" s="1"/>
  <c r="V153" i="55"/>
  <c r="W153" i="55" s="1"/>
  <c r="V154" i="55"/>
  <c r="W154" i="55" s="1"/>
  <c r="V155" i="55"/>
  <c r="W155" i="55" s="1"/>
  <c r="V156" i="55"/>
  <c r="W156" i="55" s="1"/>
  <c r="V157" i="55"/>
  <c r="W157" i="55" s="1"/>
  <c r="V158" i="55"/>
  <c r="W158" i="55" s="1"/>
  <c r="V159" i="55"/>
  <c r="W159" i="55" s="1"/>
  <c r="V160" i="55"/>
  <c r="W160" i="55" s="1"/>
  <c r="V161" i="55"/>
  <c r="W161" i="55" s="1"/>
  <c r="V162" i="55"/>
  <c r="W162" i="55" s="1"/>
  <c r="V163" i="55"/>
  <c r="W163" i="55" s="1"/>
  <c r="V164" i="55"/>
  <c r="W164" i="55" s="1"/>
  <c r="V165" i="55"/>
  <c r="W165" i="55" s="1"/>
  <c r="V166" i="55"/>
  <c r="W166" i="55" s="1"/>
  <c r="V167" i="55"/>
  <c r="W167" i="55" s="1"/>
  <c r="V168" i="55"/>
  <c r="W168" i="55" s="1"/>
  <c r="V169" i="55"/>
  <c r="W169" i="55" s="1"/>
  <c r="V170" i="55"/>
  <c r="W170" i="55" s="1"/>
  <c r="V171" i="55"/>
  <c r="W171" i="55" s="1"/>
  <c r="V172" i="55"/>
  <c r="W172" i="55" s="1"/>
  <c r="V173" i="55"/>
  <c r="W173" i="55" s="1"/>
  <c r="V174" i="55"/>
  <c r="W174" i="55" s="1"/>
  <c r="V175" i="55"/>
  <c r="W175" i="55" s="1"/>
  <c r="V176" i="55"/>
  <c r="W176" i="55" s="1"/>
  <c r="V177" i="55"/>
  <c r="W177" i="55" s="1"/>
  <c r="V178" i="55"/>
  <c r="W178" i="55" s="1"/>
  <c r="V179" i="55"/>
  <c r="W179" i="55" s="1"/>
  <c r="V180" i="55"/>
  <c r="W180" i="55" s="1"/>
  <c r="V181" i="55"/>
  <c r="W181" i="55" s="1"/>
  <c r="V182" i="55"/>
  <c r="W182" i="55" s="1"/>
  <c r="V183" i="55"/>
  <c r="W183" i="55" s="1"/>
  <c r="V184" i="55"/>
  <c r="W184" i="55" s="1"/>
  <c r="V185" i="55"/>
  <c r="W185" i="55" s="1"/>
  <c r="V186" i="55"/>
  <c r="W186" i="55" s="1"/>
  <c r="V187" i="55"/>
  <c r="W187" i="55" s="1"/>
  <c r="V188" i="55"/>
  <c r="W188" i="55" s="1"/>
  <c r="V189" i="55"/>
  <c r="W189" i="55" s="1"/>
  <c r="V190" i="55"/>
  <c r="W190" i="55" s="1"/>
  <c r="V191" i="55"/>
  <c r="W191" i="55" s="1"/>
  <c r="V192" i="55"/>
  <c r="W192" i="55" s="1"/>
  <c r="V193" i="55"/>
  <c r="W193" i="55" s="1"/>
  <c r="V194" i="55"/>
  <c r="W194" i="55" s="1"/>
  <c r="V195" i="55"/>
  <c r="W195" i="55" s="1"/>
  <c r="V196" i="55"/>
  <c r="W196" i="55" s="1"/>
  <c r="V197" i="55"/>
  <c r="W197" i="55" s="1"/>
  <c r="V198" i="55"/>
  <c r="W198" i="55" s="1"/>
  <c r="V199" i="55"/>
  <c r="W199" i="55" s="1"/>
  <c r="V200" i="55"/>
  <c r="W200" i="55" s="1"/>
  <c r="V201" i="55"/>
  <c r="W201" i="55" s="1"/>
  <c r="V202" i="55"/>
  <c r="W202" i="55" s="1"/>
  <c r="V203" i="55"/>
  <c r="W203" i="55" s="1"/>
  <c r="V204" i="55"/>
  <c r="W204" i="55" s="1"/>
  <c r="V205" i="55"/>
  <c r="W205" i="55" s="1"/>
  <c r="V206" i="55"/>
  <c r="W206" i="55" s="1"/>
  <c r="V207" i="55"/>
  <c r="W207" i="55" s="1"/>
  <c r="V208" i="55"/>
  <c r="W208" i="55" s="1"/>
  <c r="V209" i="55"/>
  <c r="W209" i="55" s="1"/>
  <c r="V210" i="55"/>
  <c r="W210" i="55" s="1"/>
  <c r="V211" i="55"/>
  <c r="W211" i="55" s="1"/>
  <c r="V212" i="55"/>
  <c r="W212" i="55" s="1"/>
  <c r="V213" i="55"/>
  <c r="W213" i="55" s="1"/>
  <c r="V214" i="55"/>
  <c r="W214" i="55" s="1"/>
  <c r="V215" i="55"/>
  <c r="W215" i="55" s="1"/>
  <c r="V216" i="55"/>
  <c r="W216" i="55" s="1"/>
  <c r="V217" i="55"/>
  <c r="W217" i="55" s="1"/>
  <c r="V218" i="55"/>
  <c r="W218" i="55" s="1"/>
  <c r="V219" i="55"/>
  <c r="W219" i="55" s="1"/>
  <c r="V220" i="55"/>
  <c r="W220" i="55" s="1"/>
  <c r="V221" i="55"/>
  <c r="W221" i="55" s="1"/>
  <c r="V222" i="55"/>
  <c r="W222" i="55" s="1"/>
  <c r="V223" i="55"/>
  <c r="W223" i="55" s="1"/>
  <c r="V224" i="55"/>
  <c r="W224" i="55" s="1"/>
  <c r="V225" i="55"/>
  <c r="W225" i="55" s="1"/>
  <c r="V226" i="55"/>
  <c r="W226" i="55" s="1"/>
  <c r="V227" i="55"/>
  <c r="W227" i="55" s="1"/>
  <c r="V228" i="55"/>
  <c r="W228" i="55" s="1"/>
  <c r="V229" i="55"/>
  <c r="W229" i="55" s="1"/>
  <c r="V230" i="55"/>
  <c r="W230" i="55" s="1"/>
  <c r="V231" i="55"/>
  <c r="W231" i="55" s="1"/>
  <c r="V232" i="55"/>
  <c r="W232" i="55" s="1"/>
  <c r="V233" i="55"/>
  <c r="W233" i="55" s="1"/>
  <c r="V234" i="55"/>
  <c r="W234" i="55" s="1"/>
  <c r="V235" i="55"/>
  <c r="W235" i="55" s="1"/>
  <c r="V236" i="55"/>
  <c r="W236" i="55" s="1"/>
  <c r="V237" i="55"/>
  <c r="W237" i="55" s="1"/>
  <c r="V238" i="55"/>
  <c r="W238" i="55" s="1"/>
  <c r="V239" i="55"/>
  <c r="W239" i="55" s="1"/>
  <c r="V240" i="55"/>
  <c r="W240" i="55" s="1"/>
  <c r="V241" i="55"/>
  <c r="W241" i="55" s="1"/>
  <c r="V242" i="55"/>
  <c r="W242" i="55" s="1"/>
  <c r="V243" i="55"/>
  <c r="W243" i="55" s="1"/>
  <c r="V244" i="55"/>
  <c r="W244" i="55" s="1"/>
  <c r="V245" i="55"/>
  <c r="W245" i="55" s="1"/>
  <c r="V246" i="55"/>
  <c r="W246" i="55" s="1"/>
  <c r="V247" i="55"/>
  <c r="W247" i="55" s="1"/>
  <c r="V248" i="55"/>
  <c r="W248" i="55" s="1"/>
  <c r="V249" i="55"/>
  <c r="W249" i="55" s="1"/>
  <c r="V250" i="55"/>
  <c r="W250" i="55" s="1"/>
  <c r="V251" i="55"/>
  <c r="W251" i="55" s="1"/>
  <c r="V252" i="55"/>
  <c r="W252" i="55" s="1"/>
  <c r="V253" i="55"/>
  <c r="W253" i="55" s="1"/>
  <c r="V254" i="55"/>
  <c r="W254" i="55" s="1"/>
  <c r="V255" i="55"/>
  <c r="W255" i="55" s="1"/>
  <c r="V256" i="55"/>
  <c r="W256" i="55" s="1"/>
  <c r="V257" i="55"/>
  <c r="W257" i="55" s="1"/>
  <c r="V258" i="55"/>
  <c r="W258" i="55" s="1"/>
  <c r="V259" i="55"/>
  <c r="W259" i="55" s="1"/>
  <c r="V260" i="55"/>
  <c r="W260" i="55" s="1"/>
  <c r="V261" i="55"/>
  <c r="W261" i="55" s="1"/>
  <c r="V262" i="55"/>
  <c r="W262" i="55" s="1"/>
  <c r="V263" i="55"/>
  <c r="W263" i="55" s="1"/>
  <c r="V264" i="55"/>
  <c r="W264" i="55" s="1"/>
  <c r="V265" i="55"/>
  <c r="W265" i="55" s="1"/>
  <c r="V266" i="55"/>
  <c r="W266" i="55" s="1"/>
  <c r="V267" i="55"/>
  <c r="W267" i="55" s="1"/>
  <c r="V268" i="55"/>
  <c r="W268" i="55" s="1"/>
  <c r="V269" i="55"/>
  <c r="W269" i="55" s="1"/>
  <c r="V270" i="55"/>
  <c r="W270" i="55" s="1"/>
  <c r="V271" i="55"/>
  <c r="W271" i="55" s="1"/>
  <c r="V272" i="55"/>
  <c r="W272" i="55" s="1"/>
  <c r="V273" i="55"/>
  <c r="W273" i="55" s="1"/>
  <c r="V274" i="55"/>
  <c r="W274" i="55" s="1"/>
  <c r="V275" i="55"/>
  <c r="W275" i="55" s="1"/>
  <c r="V276" i="55"/>
  <c r="W276" i="55" s="1"/>
  <c r="V277" i="55"/>
  <c r="W277" i="55" s="1"/>
  <c r="V278" i="55"/>
  <c r="W278" i="55" s="1"/>
  <c r="V279" i="55"/>
  <c r="W279" i="55" s="1"/>
  <c r="V280" i="55"/>
  <c r="W280" i="55" s="1"/>
  <c r="V281" i="55"/>
  <c r="W281" i="55" s="1"/>
  <c r="V282" i="55"/>
  <c r="W282" i="55" s="1"/>
  <c r="V283" i="55"/>
  <c r="W283" i="55" s="1"/>
  <c r="V284" i="55"/>
  <c r="W284" i="55" s="1"/>
  <c r="V285" i="55"/>
  <c r="W285" i="55" s="1"/>
  <c r="V286" i="55"/>
  <c r="W286" i="55" s="1"/>
  <c r="V287" i="55"/>
  <c r="W287" i="55" s="1"/>
  <c r="V288" i="55"/>
  <c r="W288" i="55" s="1"/>
  <c r="V289" i="55"/>
  <c r="W289" i="55" s="1"/>
  <c r="V290" i="55"/>
  <c r="W290" i="55" s="1"/>
  <c r="V291" i="55"/>
  <c r="W291" i="55" s="1"/>
  <c r="V292" i="55"/>
  <c r="W292" i="55" s="1"/>
  <c r="V293" i="55"/>
  <c r="W293" i="55" s="1"/>
  <c r="V294" i="55"/>
  <c r="W294" i="55" s="1"/>
  <c r="V295" i="55"/>
  <c r="W295" i="55" s="1"/>
  <c r="V296" i="55"/>
  <c r="W296" i="55" s="1"/>
  <c r="V297" i="55"/>
  <c r="W297" i="55" s="1"/>
  <c r="V298" i="55"/>
  <c r="W298" i="55" s="1"/>
  <c r="V299" i="55"/>
  <c r="W299" i="55" s="1"/>
  <c r="V300" i="55"/>
  <c r="W300" i="55" s="1"/>
  <c r="V301" i="55"/>
  <c r="W301" i="55" s="1"/>
  <c r="V302" i="55"/>
  <c r="W302" i="55" s="1"/>
  <c r="V303" i="55"/>
  <c r="W303" i="55" s="1"/>
  <c r="V304" i="55"/>
  <c r="W304" i="55" s="1"/>
  <c r="V305" i="55"/>
  <c r="W305" i="55" s="1"/>
  <c r="V306" i="55"/>
  <c r="W306" i="55" s="1"/>
  <c r="V307" i="55"/>
  <c r="W307" i="55" s="1"/>
  <c r="V308" i="55"/>
  <c r="W308" i="55" s="1"/>
  <c r="V309" i="55"/>
  <c r="W309" i="55" s="1"/>
  <c r="V310" i="55"/>
  <c r="W310" i="55" s="1"/>
  <c r="V311" i="55"/>
  <c r="W311" i="55" s="1"/>
  <c r="V312" i="55"/>
  <c r="W312" i="55" s="1"/>
  <c r="V313" i="55"/>
  <c r="W313" i="55" s="1"/>
  <c r="V314" i="55"/>
  <c r="W314" i="55" s="1"/>
  <c r="V315" i="55"/>
  <c r="W315" i="55" s="1"/>
  <c r="V316" i="55"/>
  <c r="W316" i="55" s="1"/>
  <c r="V317" i="55"/>
  <c r="W317" i="55" s="1"/>
  <c r="V318" i="55"/>
  <c r="W318" i="55" s="1"/>
  <c r="V319" i="55"/>
  <c r="W319" i="55" s="1"/>
  <c r="V320" i="55"/>
  <c r="W320" i="55" s="1"/>
  <c r="V321" i="55"/>
  <c r="W321" i="55" s="1"/>
  <c r="V322" i="55"/>
  <c r="W322" i="55" s="1"/>
  <c r="V323" i="55"/>
  <c r="W323" i="55" s="1"/>
  <c r="V324" i="55"/>
  <c r="W324" i="55" s="1"/>
  <c r="V325" i="55"/>
  <c r="W325" i="55" s="1"/>
  <c r="V326" i="55"/>
  <c r="W326" i="55" s="1"/>
  <c r="V327" i="55"/>
  <c r="W327" i="55" s="1"/>
  <c r="V328" i="55"/>
  <c r="W328" i="55" s="1"/>
  <c r="V329" i="55"/>
  <c r="W329" i="55" s="1"/>
  <c r="V330" i="55"/>
  <c r="W330" i="55" s="1"/>
  <c r="V331" i="55"/>
  <c r="W331" i="55" s="1"/>
  <c r="V332" i="55"/>
  <c r="W332" i="55" s="1"/>
  <c r="V333" i="55"/>
  <c r="W333" i="55" s="1"/>
  <c r="V334" i="55"/>
  <c r="W334" i="55" s="1"/>
  <c r="V335" i="55"/>
  <c r="W335" i="55" s="1"/>
  <c r="V336" i="55"/>
  <c r="W336" i="55" s="1"/>
  <c r="S3542" i="55"/>
  <c r="T3542" i="55" s="1"/>
  <c r="Q3542" i="55"/>
  <c r="P3542" i="55"/>
  <c r="O3542" i="55"/>
  <c r="N3542" i="55"/>
  <c r="M3542" i="55"/>
  <c r="L3542" i="55"/>
  <c r="S3518" i="55"/>
  <c r="T3518" i="55" s="1"/>
  <c r="Q3518" i="55"/>
  <c r="P3518" i="55"/>
  <c r="O3518" i="55"/>
  <c r="N3518" i="55"/>
  <c r="M3518" i="55"/>
  <c r="L3518" i="55"/>
  <c r="S3508" i="55"/>
  <c r="Q3508" i="55"/>
  <c r="P3508" i="55"/>
  <c r="O3508" i="55"/>
  <c r="N3508" i="55"/>
  <c r="M3508" i="55"/>
  <c r="L3508" i="55"/>
  <c r="S2201" i="55"/>
  <c r="T2201" i="55" s="1"/>
  <c r="Q2201" i="55"/>
  <c r="P2201" i="55"/>
  <c r="O2201" i="55"/>
  <c r="N2201" i="55"/>
  <c r="M2201" i="55"/>
  <c r="L2201" i="55"/>
  <c r="S1806" i="55"/>
  <c r="T1806" i="55" s="1"/>
  <c r="Q1806" i="55"/>
  <c r="P1806" i="55"/>
  <c r="O1806" i="55"/>
  <c r="N1806" i="55"/>
  <c r="M1806" i="55"/>
  <c r="L1806" i="55"/>
  <c r="S1787" i="55"/>
  <c r="T1787" i="55" s="1"/>
  <c r="Q1787" i="55"/>
  <c r="P1787" i="55"/>
  <c r="O1787" i="55"/>
  <c r="N1787" i="55"/>
  <c r="M1787" i="55"/>
  <c r="L1787" i="55"/>
  <c r="S1784" i="55"/>
  <c r="T1784" i="55" s="1"/>
  <c r="Q1784" i="55"/>
  <c r="P1784" i="55"/>
  <c r="O1784" i="55"/>
  <c r="N1784" i="55"/>
  <c r="M1784" i="55"/>
  <c r="L1784" i="55"/>
  <c r="S1776" i="55"/>
  <c r="T1776" i="55" s="1"/>
  <c r="Q1776" i="55"/>
  <c r="P1776" i="55"/>
  <c r="O1776" i="55"/>
  <c r="N1776" i="55"/>
  <c r="M1776" i="55"/>
  <c r="L1776" i="55"/>
  <c r="S1684" i="55"/>
  <c r="T1684" i="55" s="1"/>
  <c r="Q1684" i="55"/>
  <c r="P1684" i="55"/>
  <c r="O1684" i="55"/>
  <c r="N1684" i="55"/>
  <c r="M1684" i="55"/>
  <c r="L1684" i="55"/>
  <c r="S1682" i="55"/>
  <c r="T1682" i="55" s="1"/>
  <c r="Q1682" i="55"/>
  <c r="P1682" i="55"/>
  <c r="O1682" i="55"/>
  <c r="N1682" i="55"/>
  <c r="M1682" i="55"/>
  <c r="L1682" i="55"/>
  <c r="S1652" i="55"/>
  <c r="Q1652" i="55"/>
  <c r="P1652" i="55"/>
  <c r="O1652" i="55"/>
  <c r="N1652" i="55"/>
  <c r="M1652" i="55"/>
  <c r="L1652" i="55"/>
  <c r="S1561" i="55"/>
  <c r="Q1561" i="55"/>
  <c r="P1561" i="55"/>
  <c r="O1561" i="55"/>
  <c r="N1561" i="55"/>
  <c r="M1561" i="55"/>
  <c r="L1561" i="55"/>
  <c r="S1547" i="55"/>
  <c r="T1547" i="55" s="1"/>
  <c r="Q1547" i="55"/>
  <c r="P1547" i="55"/>
  <c r="O1547" i="55"/>
  <c r="N1547" i="55"/>
  <c r="M1547" i="55"/>
  <c r="L1547" i="55"/>
  <c r="S1536" i="55"/>
  <c r="T1536" i="55" s="1"/>
  <c r="Q1536" i="55"/>
  <c r="P1536" i="55"/>
  <c r="O1536" i="55"/>
  <c r="N1536" i="55"/>
  <c r="M1536" i="55"/>
  <c r="L1536" i="55"/>
  <c r="S337" i="55"/>
  <c r="Q337" i="55"/>
  <c r="P337" i="55"/>
  <c r="O337" i="55"/>
  <c r="N337" i="55"/>
  <c r="M337" i="55"/>
  <c r="L337" i="55"/>
  <c r="S135" i="55"/>
  <c r="Q135" i="55"/>
  <c r="P135" i="55"/>
  <c r="O135" i="55"/>
  <c r="N135" i="55"/>
  <c r="M135" i="55"/>
  <c r="L135" i="55"/>
  <c r="S94" i="55"/>
  <c r="Q94" i="55"/>
  <c r="P94" i="55"/>
  <c r="O94" i="55"/>
  <c r="N94" i="55"/>
  <c r="M94" i="55"/>
  <c r="L94" i="55"/>
  <c r="S90" i="55"/>
  <c r="T90" i="55" s="1"/>
  <c r="Q90" i="55"/>
  <c r="P90" i="55"/>
  <c r="O90" i="55"/>
  <c r="N90" i="55"/>
  <c r="M90" i="55"/>
  <c r="L90" i="55"/>
  <c r="S82" i="55"/>
  <c r="T82" i="55" s="1"/>
  <c r="Q82" i="55"/>
  <c r="P82" i="55"/>
  <c r="O82" i="55"/>
  <c r="N82" i="55"/>
  <c r="M82" i="55"/>
  <c r="L82" i="55"/>
  <c r="S80" i="55"/>
  <c r="Q80" i="55"/>
  <c r="P80" i="55"/>
  <c r="O80" i="55"/>
  <c r="N80" i="55"/>
  <c r="M80" i="55"/>
  <c r="L80" i="55"/>
  <c r="S76" i="55"/>
  <c r="Q76" i="55"/>
  <c r="P76" i="55"/>
  <c r="O76" i="55"/>
  <c r="N76" i="55"/>
  <c r="M76" i="55"/>
  <c r="L76" i="55"/>
  <c r="S37" i="55"/>
  <c r="Q37" i="55"/>
  <c r="P37" i="55"/>
  <c r="O37" i="55"/>
  <c r="N37" i="55"/>
  <c r="M37" i="55"/>
  <c r="L37" i="55"/>
  <c r="S29" i="55"/>
  <c r="Q29" i="55"/>
  <c r="P29" i="55"/>
  <c r="O29" i="55"/>
  <c r="N29" i="55"/>
  <c r="M29" i="55"/>
  <c r="L29" i="55"/>
  <c r="S21" i="55"/>
  <c r="Q21" i="55"/>
  <c r="P21" i="55"/>
  <c r="O21" i="55"/>
  <c r="N21" i="55"/>
  <c r="M21" i="55"/>
  <c r="L21" i="55"/>
  <c r="S15" i="55"/>
  <c r="T15" i="55" s="1"/>
  <c r="Q15" i="55"/>
  <c r="P15" i="55"/>
  <c r="O15" i="55"/>
  <c r="N15" i="55"/>
  <c r="M15" i="55"/>
  <c r="L15" i="55"/>
  <c r="S8" i="55"/>
  <c r="Q8" i="55"/>
  <c r="P8" i="55"/>
  <c r="O8" i="55"/>
  <c r="N8" i="55"/>
  <c r="M8" i="55"/>
  <c r="L8" i="55"/>
  <c r="R3536" i="55"/>
  <c r="R3537" i="55"/>
  <c r="R3538" i="55"/>
  <c r="R3539" i="55"/>
  <c r="R3540" i="55"/>
  <c r="R3541" i="55"/>
  <c r="R2591" i="55"/>
  <c r="R2592" i="55"/>
  <c r="R2593" i="55"/>
  <c r="R2594" i="55"/>
  <c r="R2595" i="55"/>
  <c r="R2596" i="55"/>
  <c r="R2597" i="55"/>
  <c r="R2598" i="55"/>
  <c r="R2599" i="55"/>
  <c r="R2600" i="55"/>
  <c r="R2601" i="55"/>
  <c r="R2602" i="55"/>
  <c r="R2603" i="55"/>
  <c r="R2604" i="55"/>
  <c r="R2605" i="55"/>
  <c r="R2606" i="55"/>
  <c r="R2607" i="55"/>
  <c r="R2608" i="55"/>
  <c r="R2609" i="55"/>
  <c r="R2610" i="55"/>
  <c r="R2611" i="55"/>
  <c r="R2612" i="55"/>
  <c r="R2613" i="55"/>
  <c r="R2614" i="55"/>
  <c r="R2615" i="55"/>
  <c r="R2616" i="55"/>
  <c r="R2617" i="55"/>
  <c r="R2618" i="55"/>
  <c r="R2619" i="55"/>
  <c r="R2620" i="55"/>
  <c r="R2621" i="55"/>
  <c r="R2622" i="55"/>
  <c r="R2623" i="55"/>
  <c r="R2624" i="55"/>
  <c r="R2625" i="55"/>
  <c r="R2626" i="55"/>
  <c r="R2627" i="55"/>
  <c r="R2628" i="55"/>
  <c r="R2629" i="55"/>
  <c r="R2630" i="55"/>
  <c r="R2631" i="55"/>
  <c r="R2632" i="55"/>
  <c r="R2633" i="55"/>
  <c r="R2634" i="55"/>
  <c r="R2635" i="55"/>
  <c r="R2636" i="55"/>
  <c r="R2637" i="55"/>
  <c r="R2638" i="55"/>
  <c r="R2639" i="55"/>
  <c r="R2640" i="55"/>
  <c r="R2641" i="55"/>
  <c r="R2642" i="55"/>
  <c r="R2643" i="55"/>
  <c r="R2644" i="55"/>
  <c r="R2645" i="55"/>
  <c r="R2646" i="55"/>
  <c r="R2647" i="55"/>
  <c r="R2648" i="55"/>
  <c r="R2649" i="55"/>
  <c r="R2650" i="55"/>
  <c r="R2651" i="55"/>
  <c r="R2652" i="55"/>
  <c r="R2653" i="55"/>
  <c r="R2654" i="55"/>
  <c r="R2655" i="55"/>
  <c r="R2656" i="55"/>
  <c r="R2657" i="55"/>
  <c r="R2658" i="55"/>
  <c r="R2659" i="55"/>
  <c r="R2660" i="55"/>
  <c r="R2661" i="55"/>
  <c r="R2662" i="55"/>
  <c r="R2663" i="55"/>
  <c r="R2664" i="55"/>
  <c r="R2665" i="55"/>
  <c r="R2666" i="55"/>
  <c r="R2667" i="55"/>
  <c r="R2668" i="55"/>
  <c r="R2669" i="55"/>
  <c r="R2670" i="55"/>
  <c r="R2671" i="55"/>
  <c r="R2672" i="55"/>
  <c r="R2673" i="55"/>
  <c r="R2674" i="55"/>
  <c r="R2675" i="55"/>
  <c r="R2676" i="55"/>
  <c r="R2677" i="55"/>
  <c r="R2678" i="55"/>
  <c r="R2679" i="55"/>
  <c r="R2680" i="55"/>
  <c r="R2681" i="55"/>
  <c r="R2682" i="55"/>
  <c r="R2683" i="55"/>
  <c r="R2684" i="55"/>
  <c r="R2685" i="55"/>
  <c r="R2686" i="55"/>
  <c r="R2687" i="55"/>
  <c r="R2688" i="55"/>
  <c r="R2689" i="55"/>
  <c r="R2690" i="55"/>
  <c r="R2691" i="55"/>
  <c r="R2692" i="55"/>
  <c r="R2693" i="55"/>
  <c r="R2694" i="55"/>
  <c r="R2695" i="55"/>
  <c r="R2696" i="55"/>
  <c r="R2697" i="55"/>
  <c r="R2698" i="55"/>
  <c r="R2699" i="55"/>
  <c r="R2700" i="55"/>
  <c r="R2701" i="55"/>
  <c r="R2702" i="55"/>
  <c r="R2703" i="55"/>
  <c r="R2704" i="55"/>
  <c r="R2705" i="55"/>
  <c r="R2706" i="55"/>
  <c r="R2707" i="55"/>
  <c r="R2708" i="55"/>
  <c r="R2709" i="55"/>
  <c r="R2710" i="55"/>
  <c r="R2711" i="55"/>
  <c r="R2712" i="55"/>
  <c r="R2713" i="55"/>
  <c r="R2714" i="55"/>
  <c r="R2715" i="55"/>
  <c r="R2716" i="55"/>
  <c r="R2717" i="55"/>
  <c r="R2718" i="55"/>
  <c r="R2719" i="55"/>
  <c r="R2720" i="55"/>
  <c r="R2721" i="55"/>
  <c r="R2722" i="55"/>
  <c r="R2723" i="55"/>
  <c r="R2724" i="55"/>
  <c r="R2725" i="55"/>
  <c r="R2726" i="55"/>
  <c r="R2727" i="55"/>
  <c r="R2728" i="55"/>
  <c r="R2729" i="55"/>
  <c r="R2730" i="55"/>
  <c r="R2731" i="55"/>
  <c r="R2732" i="55"/>
  <c r="R2733" i="55"/>
  <c r="R2734" i="55"/>
  <c r="R2735" i="55"/>
  <c r="R2736" i="55"/>
  <c r="R2737" i="55"/>
  <c r="R2738" i="55"/>
  <c r="R2739" i="55"/>
  <c r="R2740" i="55"/>
  <c r="R2741" i="55"/>
  <c r="R2742" i="55"/>
  <c r="R2743" i="55"/>
  <c r="R2744" i="55"/>
  <c r="R2745" i="55"/>
  <c r="R2746" i="55"/>
  <c r="R2747" i="55"/>
  <c r="R2748" i="55"/>
  <c r="R2749" i="55"/>
  <c r="R2750" i="55"/>
  <c r="R2751" i="55"/>
  <c r="R2752" i="55"/>
  <c r="R2753" i="55"/>
  <c r="R2754" i="55"/>
  <c r="R2755" i="55"/>
  <c r="R2756" i="55"/>
  <c r="R2757" i="55"/>
  <c r="R2758" i="55"/>
  <c r="R2759" i="55"/>
  <c r="R2760" i="55"/>
  <c r="R2761" i="55"/>
  <c r="R2762" i="55"/>
  <c r="R2763" i="55"/>
  <c r="R2764" i="55"/>
  <c r="R2765" i="55"/>
  <c r="R2766" i="55"/>
  <c r="R2767" i="55"/>
  <c r="R2768" i="55"/>
  <c r="R2769" i="55"/>
  <c r="R2770" i="55"/>
  <c r="R2771" i="55"/>
  <c r="R2772" i="55"/>
  <c r="R2773" i="55"/>
  <c r="R2774" i="55"/>
  <c r="R2775" i="55"/>
  <c r="R2776" i="55"/>
  <c r="R2777" i="55"/>
  <c r="R2778" i="55"/>
  <c r="R2779" i="55"/>
  <c r="R2780" i="55"/>
  <c r="R2781" i="55"/>
  <c r="R2782" i="55"/>
  <c r="R2783" i="55"/>
  <c r="R2784" i="55"/>
  <c r="R2785" i="55"/>
  <c r="R2786" i="55"/>
  <c r="R2787" i="55"/>
  <c r="R2788" i="55"/>
  <c r="R2789" i="55"/>
  <c r="R2790" i="55"/>
  <c r="R2791" i="55"/>
  <c r="R2792" i="55"/>
  <c r="R2793" i="55"/>
  <c r="R2794" i="55"/>
  <c r="R2795" i="55"/>
  <c r="R2796" i="55"/>
  <c r="R2797" i="55"/>
  <c r="R2798" i="55"/>
  <c r="R2799" i="55"/>
  <c r="R2800" i="55"/>
  <c r="R2801" i="55"/>
  <c r="R2802" i="55"/>
  <c r="R2803" i="55"/>
  <c r="R2804" i="55"/>
  <c r="R2805" i="55"/>
  <c r="R2806" i="55"/>
  <c r="R2807" i="55"/>
  <c r="R2808" i="55"/>
  <c r="R2809" i="55"/>
  <c r="R2810" i="55"/>
  <c r="R2811" i="55"/>
  <c r="R2812" i="55"/>
  <c r="R2813" i="55"/>
  <c r="R2814" i="55"/>
  <c r="R2815" i="55"/>
  <c r="R2816" i="55"/>
  <c r="R2817" i="55"/>
  <c r="R2818" i="55"/>
  <c r="R2819" i="55"/>
  <c r="R2820" i="55"/>
  <c r="R2821" i="55"/>
  <c r="R2822" i="55"/>
  <c r="R2823" i="55"/>
  <c r="R2824" i="55"/>
  <c r="R2825" i="55"/>
  <c r="R2826" i="55"/>
  <c r="R2827" i="55"/>
  <c r="R2828" i="55"/>
  <c r="R2829" i="55"/>
  <c r="R2830" i="55"/>
  <c r="R2831" i="55"/>
  <c r="R2832" i="55"/>
  <c r="R2833" i="55"/>
  <c r="R2834" i="55"/>
  <c r="R2835" i="55"/>
  <c r="R2836" i="55"/>
  <c r="R2837" i="55"/>
  <c r="R2838" i="55"/>
  <c r="R2839" i="55"/>
  <c r="R2840" i="55"/>
  <c r="R2841" i="55"/>
  <c r="R2842" i="55"/>
  <c r="R2843" i="55"/>
  <c r="R2844" i="55"/>
  <c r="R2845" i="55"/>
  <c r="R2846" i="55"/>
  <c r="R2847" i="55"/>
  <c r="R2848" i="55"/>
  <c r="R2849" i="55"/>
  <c r="R2850" i="55"/>
  <c r="R2851" i="55"/>
  <c r="R2852" i="55"/>
  <c r="R2853" i="55"/>
  <c r="R2854" i="55"/>
  <c r="R2855" i="55"/>
  <c r="R2856" i="55"/>
  <c r="R2857" i="55"/>
  <c r="R2858" i="55"/>
  <c r="R2859" i="55"/>
  <c r="R2860" i="55"/>
  <c r="R2861" i="55"/>
  <c r="R2862" i="55"/>
  <c r="R2863" i="55"/>
  <c r="R2864" i="55"/>
  <c r="R2865" i="55"/>
  <c r="R2866" i="55"/>
  <c r="R2867" i="55"/>
  <c r="R2868" i="55"/>
  <c r="R2869" i="55"/>
  <c r="R2870" i="55"/>
  <c r="R2871" i="55"/>
  <c r="R2872" i="55"/>
  <c r="R2873" i="55"/>
  <c r="R2874" i="55"/>
  <c r="R2875" i="55"/>
  <c r="R2876" i="55"/>
  <c r="R2877" i="55"/>
  <c r="R2878" i="55"/>
  <c r="R2879" i="55"/>
  <c r="R2880" i="55"/>
  <c r="R2881" i="55"/>
  <c r="R2882" i="55"/>
  <c r="R2883" i="55"/>
  <c r="R2884" i="55"/>
  <c r="R2885" i="55"/>
  <c r="R2886" i="55"/>
  <c r="R2887" i="55"/>
  <c r="R2888" i="55"/>
  <c r="R2889" i="55"/>
  <c r="R2890" i="55"/>
  <c r="R2891" i="55"/>
  <c r="R2892" i="55"/>
  <c r="R2893" i="55"/>
  <c r="R2894" i="55"/>
  <c r="R2895" i="55"/>
  <c r="R2896" i="55"/>
  <c r="R2897" i="55"/>
  <c r="R2898" i="55"/>
  <c r="R2899" i="55"/>
  <c r="R2900" i="55"/>
  <c r="R2901" i="55"/>
  <c r="R2902" i="55"/>
  <c r="R2903" i="55"/>
  <c r="R2904" i="55"/>
  <c r="R2905" i="55"/>
  <c r="R2906" i="55"/>
  <c r="R2907" i="55"/>
  <c r="R2908" i="55"/>
  <c r="R2909" i="55"/>
  <c r="R2910" i="55"/>
  <c r="R2911" i="55"/>
  <c r="R2912" i="55"/>
  <c r="R2913" i="55"/>
  <c r="R2914" i="55"/>
  <c r="R2915" i="55"/>
  <c r="R2916" i="55"/>
  <c r="R2917" i="55"/>
  <c r="R2918" i="55"/>
  <c r="R2919" i="55"/>
  <c r="R2920" i="55"/>
  <c r="R2921" i="55"/>
  <c r="R2922" i="55"/>
  <c r="R2923" i="55"/>
  <c r="R2924" i="55"/>
  <c r="R2925" i="55"/>
  <c r="R2926" i="55"/>
  <c r="R2927" i="55"/>
  <c r="R2928" i="55"/>
  <c r="R2929" i="55"/>
  <c r="R2930" i="55"/>
  <c r="R2931" i="55"/>
  <c r="R2932" i="55"/>
  <c r="R2933" i="55"/>
  <c r="R2934" i="55"/>
  <c r="R2935" i="55"/>
  <c r="R2936" i="55"/>
  <c r="R2937" i="55"/>
  <c r="R2938" i="55"/>
  <c r="R2939" i="55"/>
  <c r="R2940" i="55"/>
  <c r="R2941" i="55"/>
  <c r="R2942" i="55"/>
  <c r="R2943" i="55"/>
  <c r="R2944" i="55"/>
  <c r="R2945" i="55"/>
  <c r="R2946" i="55"/>
  <c r="R2947" i="55"/>
  <c r="R2948" i="55"/>
  <c r="R2949" i="55"/>
  <c r="R2950" i="55"/>
  <c r="R2951" i="55"/>
  <c r="R2952" i="55"/>
  <c r="R2953" i="55"/>
  <c r="R2954" i="55"/>
  <c r="R2955" i="55"/>
  <c r="R2956" i="55"/>
  <c r="R2957" i="55"/>
  <c r="R2958" i="55"/>
  <c r="R2959" i="55"/>
  <c r="R2960" i="55"/>
  <c r="R2961" i="55"/>
  <c r="R2962" i="55"/>
  <c r="R2963" i="55"/>
  <c r="R2964" i="55"/>
  <c r="R2965" i="55"/>
  <c r="R2966" i="55"/>
  <c r="R2967" i="55"/>
  <c r="R2968" i="55"/>
  <c r="R2969" i="55"/>
  <c r="R2970" i="55"/>
  <c r="R2971" i="55"/>
  <c r="R2972" i="55"/>
  <c r="R2973" i="55"/>
  <c r="R2974" i="55"/>
  <c r="R2975" i="55"/>
  <c r="R2976" i="55"/>
  <c r="R2977" i="55"/>
  <c r="R2978" i="55"/>
  <c r="R2979" i="55"/>
  <c r="R2980" i="55"/>
  <c r="R2981" i="55"/>
  <c r="R2982" i="55"/>
  <c r="R2983" i="55"/>
  <c r="R2984" i="55"/>
  <c r="R2985" i="55"/>
  <c r="R2986" i="55"/>
  <c r="R2987" i="55"/>
  <c r="R2988" i="55"/>
  <c r="R2989" i="55"/>
  <c r="R2990" i="55"/>
  <c r="R2991" i="55"/>
  <c r="R2992" i="55"/>
  <c r="R2993" i="55"/>
  <c r="R2994" i="55"/>
  <c r="R2995" i="55"/>
  <c r="R2996" i="55"/>
  <c r="R2997" i="55"/>
  <c r="R2998" i="55"/>
  <c r="R2999" i="55"/>
  <c r="R3000" i="55"/>
  <c r="R3001" i="55"/>
  <c r="R3002" i="55"/>
  <c r="R3003" i="55"/>
  <c r="R3004" i="55"/>
  <c r="R3005" i="55"/>
  <c r="R3006" i="55"/>
  <c r="R3007" i="55"/>
  <c r="R3008" i="55"/>
  <c r="R3009" i="55"/>
  <c r="R3010" i="55"/>
  <c r="R3011" i="55"/>
  <c r="R3012" i="55"/>
  <c r="R3013" i="55"/>
  <c r="R3014" i="55"/>
  <c r="R3015" i="55"/>
  <c r="R3016" i="55"/>
  <c r="R3017" i="55"/>
  <c r="R3018" i="55"/>
  <c r="R3019" i="55"/>
  <c r="R3020" i="55"/>
  <c r="R3021" i="55"/>
  <c r="R3022" i="55"/>
  <c r="R3023" i="55"/>
  <c r="R3024" i="55"/>
  <c r="R3025" i="55"/>
  <c r="R3026" i="55"/>
  <c r="R3027" i="55"/>
  <c r="R3028" i="55"/>
  <c r="R3029" i="55"/>
  <c r="R3030" i="55"/>
  <c r="R3031" i="55"/>
  <c r="R3032" i="55"/>
  <c r="R3033" i="55"/>
  <c r="R3034" i="55"/>
  <c r="R3035" i="55"/>
  <c r="R3036" i="55"/>
  <c r="R3037" i="55"/>
  <c r="R3038" i="55"/>
  <c r="R3039" i="55"/>
  <c r="R3040" i="55"/>
  <c r="R3041" i="55"/>
  <c r="R3042" i="55"/>
  <c r="R3043" i="55"/>
  <c r="R3044" i="55"/>
  <c r="R3045" i="55"/>
  <c r="R3046" i="55"/>
  <c r="R3047" i="55"/>
  <c r="R3048" i="55"/>
  <c r="R3049" i="55"/>
  <c r="R3050" i="55"/>
  <c r="R3051" i="55"/>
  <c r="R3052" i="55"/>
  <c r="R3053" i="55"/>
  <c r="R3054" i="55"/>
  <c r="R3055" i="55"/>
  <c r="R3056" i="55"/>
  <c r="R3057" i="55"/>
  <c r="R3058" i="55"/>
  <c r="R3059" i="55"/>
  <c r="R3060" i="55"/>
  <c r="R3061" i="55"/>
  <c r="R3062" i="55"/>
  <c r="R3063" i="55"/>
  <c r="R3064" i="55"/>
  <c r="R3065" i="55"/>
  <c r="R3066" i="55"/>
  <c r="R3067" i="55"/>
  <c r="R3068" i="55"/>
  <c r="R3069" i="55"/>
  <c r="R3070" i="55"/>
  <c r="R3071" i="55"/>
  <c r="R3072" i="55"/>
  <c r="R3073" i="55"/>
  <c r="R3074" i="55"/>
  <c r="R3075" i="55"/>
  <c r="R3076" i="55"/>
  <c r="R3077" i="55"/>
  <c r="R3078" i="55"/>
  <c r="R3079" i="55"/>
  <c r="R3080" i="55"/>
  <c r="R3081" i="55"/>
  <c r="R3082" i="55"/>
  <c r="R3083" i="55"/>
  <c r="R3084" i="55"/>
  <c r="R3085" i="55"/>
  <c r="R3086" i="55"/>
  <c r="R3087" i="55"/>
  <c r="R3088" i="55"/>
  <c r="R3089" i="55"/>
  <c r="R3090" i="55"/>
  <c r="R3091" i="55"/>
  <c r="R3092" i="55"/>
  <c r="R3093" i="55"/>
  <c r="R3094" i="55"/>
  <c r="R3095" i="55"/>
  <c r="R3096" i="55"/>
  <c r="R3097" i="55"/>
  <c r="R3098" i="55"/>
  <c r="R3099" i="55"/>
  <c r="R3100" i="55"/>
  <c r="R3101" i="55"/>
  <c r="R3102" i="55"/>
  <c r="R3103" i="55"/>
  <c r="R3104" i="55"/>
  <c r="R3105" i="55"/>
  <c r="R3106" i="55"/>
  <c r="R3107" i="55"/>
  <c r="R3108" i="55"/>
  <c r="R3109" i="55"/>
  <c r="R3110" i="55"/>
  <c r="R3111" i="55"/>
  <c r="R3112" i="55"/>
  <c r="R3113" i="55"/>
  <c r="R3114" i="55"/>
  <c r="R3115" i="55"/>
  <c r="R3116" i="55"/>
  <c r="R3117" i="55"/>
  <c r="R3118" i="55"/>
  <c r="R3119" i="55"/>
  <c r="R3120" i="55"/>
  <c r="R3121" i="55"/>
  <c r="R3122" i="55"/>
  <c r="R3123" i="55"/>
  <c r="R3124" i="55"/>
  <c r="R3125" i="55"/>
  <c r="R3126" i="55"/>
  <c r="R3127" i="55"/>
  <c r="R3128" i="55"/>
  <c r="R3129" i="55"/>
  <c r="R3130" i="55"/>
  <c r="R3131" i="55"/>
  <c r="R3132" i="55"/>
  <c r="R3133" i="55"/>
  <c r="R3134" i="55"/>
  <c r="R3135" i="55"/>
  <c r="R3136" i="55"/>
  <c r="R3137" i="55"/>
  <c r="R3138" i="55"/>
  <c r="R3139" i="55"/>
  <c r="R3140" i="55"/>
  <c r="R3141" i="55"/>
  <c r="R3142" i="55"/>
  <c r="R3143" i="55"/>
  <c r="R3144" i="55"/>
  <c r="R3145" i="55"/>
  <c r="R3146" i="55"/>
  <c r="R3147" i="55"/>
  <c r="R3148" i="55"/>
  <c r="R3149" i="55"/>
  <c r="R3150" i="55"/>
  <c r="R3151" i="55"/>
  <c r="R3152" i="55"/>
  <c r="R3153" i="55"/>
  <c r="R3154" i="55"/>
  <c r="R3155" i="55"/>
  <c r="R3156" i="55"/>
  <c r="R3157" i="55"/>
  <c r="R3158" i="55"/>
  <c r="R3159" i="55"/>
  <c r="R3160" i="55"/>
  <c r="R3161" i="55"/>
  <c r="R3162" i="55"/>
  <c r="R3163" i="55"/>
  <c r="R3164" i="55"/>
  <c r="R3165" i="55"/>
  <c r="R3166" i="55"/>
  <c r="R3167" i="55"/>
  <c r="R3168" i="55"/>
  <c r="R3169" i="55"/>
  <c r="R3170" i="55"/>
  <c r="R3171" i="55"/>
  <c r="R3172" i="55"/>
  <c r="R3173" i="55"/>
  <c r="R3174" i="55"/>
  <c r="R3175" i="55"/>
  <c r="R3176" i="55"/>
  <c r="R3177" i="55"/>
  <c r="R3178" i="55"/>
  <c r="R3179" i="55"/>
  <c r="R3180" i="55"/>
  <c r="R3181" i="55"/>
  <c r="R3182" i="55"/>
  <c r="R3183" i="55"/>
  <c r="R3184" i="55"/>
  <c r="R3185" i="55"/>
  <c r="R3186" i="55"/>
  <c r="R3187" i="55"/>
  <c r="R3188" i="55"/>
  <c r="R3189" i="55"/>
  <c r="R3190" i="55"/>
  <c r="R3191" i="55"/>
  <c r="R3192" i="55"/>
  <c r="R3193" i="55"/>
  <c r="R3194" i="55"/>
  <c r="R3195" i="55"/>
  <c r="R3196" i="55"/>
  <c r="R3197" i="55"/>
  <c r="R3198" i="55"/>
  <c r="R3199" i="55"/>
  <c r="R3200" i="55"/>
  <c r="R3201" i="55"/>
  <c r="R3202" i="55"/>
  <c r="R3203" i="55"/>
  <c r="R3204" i="55"/>
  <c r="R3205" i="55"/>
  <c r="R3206" i="55"/>
  <c r="R3207" i="55"/>
  <c r="R3208" i="55"/>
  <c r="R3209" i="55"/>
  <c r="R3210" i="55"/>
  <c r="R3211" i="55"/>
  <c r="R3212" i="55"/>
  <c r="R3213" i="55"/>
  <c r="R3214" i="55"/>
  <c r="R3215" i="55"/>
  <c r="R3216" i="55"/>
  <c r="R3217" i="55"/>
  <c r="R3218" i="55"/>
  <c r="R3219" i="55"/>
  <c r="R3220" i="55"/>
  <c r="R3221" i="55"/>
  <c r="R3222" i="55"/>
  <c r="R3223" i="55"/>
  <c r="R3224" i="55"/>
  <c r="R3225" i="55"/>
  <c r="R3226" i="55"/>
  <c r="R3227" i="55"/>
  <c r="R3228" i="55"/>
  <c r="R3229" i="55"/>
  <c r="R3230" i="55"/>
  <c r="R3231" i="55"/>
  <c r="R3232" i="55"/>
  <c r="R3233" i="55"/>
  <c r="R3234" i="55"/>
  <c r="R3235" i="55"/>
  <c r="R3236" i="55"/>
  <c r="R3237" i="55"/>
  <c r="R3238" i="55"/>
  <c r="R3239" i="55"/>
  <c r="R3240" i="55"/>
  <c r="R3241" i="55"/>
  <c r="R3242" i="55"/>
  <c r="R3243" i="55"/>
  <c r="R3244" i="55"/>
  <c r="R3245" i="55"/>
  <c r="R3246" i="55"/>
  <c r="R3247" i="55"/>
  <c r="R3248" i="55"/>
  <c r="R3249" i="55"/>
  <c r="R3250" i="55"/>
  <c r="R3251" i="55"/>
  <c r="R3252" i="55"/>
  <c r="R3253" i="55"/>
  <c r="R3254" i="55"/>
  <c r="R3255" i="55"/>
  <c r="R3256" i="55"/>
  <c r="R3257" i="55"/>
  <c r="R3258" i="55"/>
  <c r="R3259" i="55"/>
  <c r="R3260" i="55"/>
  <c r="R3261" i="55"/>
  <c r="R3262" i="55"/>
  <c r="R3263" i="55"/>
  <c r="R3264" i="55"/>
  <c r="R3265" i="55"/>
  <c r="R3266" i="55"/>
  <c r="R3267" i="55"/>
  <c r="R3268" i="55"/>
  <c r="R3269" i="55"/>
  <c r="R3270" i="55"/>
  <c r="R3271" i="55"/>
  <c r="R3272" i="55"/>
  <c r="R3273" i="55"/>
  <c r="R3274" i="55"/>
  <c r="R3275" i="55"/>
  <c r="R3276" i="55"/>
  <c r="R3277" i="55"/>
  <c r="R3278" i="55"/>
  <c r="R3279" i="55"/>
  <c r="R3280" i="55"/>
  <c r="R3281" i="55"/>
  <c r="R3282" i="55"/>
  <c r="R3283" i="55"/>
  <c r="R3284" i="55"/>
  <c r="R3285" i="55"/>
  <c r="R3286" i="55"/>
  <c r="R3287" i="55"/>
  <c r="R3288" i="55"/>
  <c r="R3289" i="55"/>
  <c r="R3290" i="55"/>
  <c r="R3291" i="55"/>
  <c r="R3292" i="55"/>
  <c r="R3293" i="55"/>
  <c r="R3294" i="55"/>
  <c r="R3295" i="55"/>
  <c r="R3296" i="55"/>
  <c r="R3297" i="55"/>
  <c r="R3298" i="55"/>
  <c r="R3299" i="55"/>
  <c r="R3300" i="55"/>
  <c r="R3301" i="55"/>
  <c r="R3302" i="55"/>
  <c r="R3303" i="55"/>
  <c r="R3304" i="55"/>
  <c r="R3305" i="55"/>
  <c r="R3306" i="55"/>
  <c r="R3307" i="55"/>
  <c r="R3308" i="55"/>
  <c r="R3309" i="55"/>
  <c r="R3310" i="55"/>
  <c r="R3311" i="55"/>
  <c r="R3312" i="55"/>
  <c r="R3313" i="55"/>
  <c r="R3314" i="55"/>
  <c r="R3315" i="55"/>
  <c r="R3316" i="55"/>
  <c r="R3317" i="55"/>
  <c r="R3318" i="55"/>
  <c r="R3319" i="55"/>
  <c r="R3320" i="55"/>
  <c r="R3321" i="55"/>
  <c r="R3322" i="55"/>
  <c r="R3323" i="55"/>
  <c r="R3324" i="55"/>
  <c r="R3325" i="55"/>
  <c r="R3326" i="55"/>
  <c r="R3327" i="55"/>
  <c r="R3328" i="55"/>
  <c r="R3329" i="55"/>
  <c r="R3330" i="55"/>
  <c r="R3331" i="55"/>
  <c r="R3332" i="55"/>
  <c r="R3333" i="55"/>
  <c r="R3334" i="55"/>
  <c r="R3335" i="55"/>
  <c r="R3336" i="55"/>
  <c r="R3337" i="55"/>
  <c r="R3338" i="55"/>
  <c r="R3339" i="55"/>
  <c r="R3340" i="55"/>
  <c r="R3341" i="55"/>
  <c r="R3342" i="55"/>
  <c r="R3343" i="55"/>
  <c r="R3344" i="55"/>
  <c r="R3345" i="55"/>
  <c r="R3346" i="55"/>
  <c r="R3347" i="55"/>
  <c r="R3348" i="55"/>
  <c r="R3349" i="55"/>
  <c r="R3350" i="55"/>
  <c r="R3351" i="55"/>
  <c r="R3352" i="55"/>
  <c r="R3353" i="55"/>
  <c r="R3354" i="55"/>
  <c r="R3355" i="55"/>
  <c r="R3356" i="55"/>
  <c r="R3357" i="55"/>
  <c r="R3358" i="55"/>
  <c r="R3359" i="55"/>
  <c r="R3360" i="55"/>
  <c r="R3361" i="55"/>
  <c r="R3362" i="55"/>
  <c r="R3363" i="55"/>
  <c r="R3364" i="55"/>
  <c r="R3365" i="55"/>
  <c r="R3366" i="55"/>
  <c r="R3367" i="55"/>
  <c r="R3368" i="55"/>
  <c r="R3369" i="55"/>
  <c r="R3370" i="55"/>
  <c r="R3371" i="55"/>
  <c r="R3372" i="55"/>
  <c r="R3373" i="55"/>
  <c r="R3374" i="55"/>
  <c r="R3375" i="55"/>
  <c r="R3376" i="55"/>
  <c r="R3377" i="55"/>
  <c r="R3378" i="55"/>
  <c r="R3379" i="55"/>
  <c r="R3380" i="55"/>
  <c r="R3381" i="55"/>
  <c r="R3382" i="55"/>
  <c r="R3383" i="55"/>
  <c r="R3384" i="55"/>
  <c r="R3385" i="55"/>
  <c r="R3386" i="55"/>
  <c r="R3387" i="55"/>
  <c r="R3388" i="55"/>
  <c r="R3389" i="55"/>
  <c r="R3390" i="55"/>
  <c r="R3391" i="55"/>
  <c r="R3392" i="55"/>
  <c r="R3393" i="55"/>
  <c r="R3394" i="55"/>
  <c r="R3395" i="55"/>
  <c r="R3396" i="55"/>
  <c r="R3397" i="55"/>
  <c r="R3398" i="55"/>
  <c r="R3399" i="55"/>
  <c r="R3400" i="55"/>
  <c r="R3401" i="55"/>
  <c r="R3402" i="55"/>
  <c r="R3403" i="55"/>
  <c r="R3404" i="55"/>
  <c r="R3405" i="55"/>
  <c r="R3406" i="55"/>
  <c r="R3407" i="55"/>
  <c r="R3408" i="55"/>
  <c r="R3409" i="55"/>
  <c r="R3410" i="55"/>
  <c r="R3411" i="55"/>
  <c r="R3412" i="55"/>
  <c r="R3413" i="55"/>
  <c r="R3414" i="55"/>
  <c r="R3415" i="55"/>
  <c r="R3416" i="55"/>
  <c r="R3417" i="55"/>
  <c r="R3418" i="55"/>
  <c r="R3419" i="55"/>
  <c r="R3420" i="55"/>
  <c r="R3421" i="55"/>
  <c r="R3422" i="55"/>
  <c r="R3423" i="55"/>
  <c r="R3424" i="55"/>
  <c r="R3425" i="55"/>
  <c r="R3426" i="55"/>
  <c r="R3427" i="55"/>
  <c r="R3428" i="55"/>
  <c r="R3429" i="55"/>
  <c r="R3430" i="55"/>
  <c r="R3431" i="55"/>
  <c r="R3432" i="55"/>
  <c r="R3433" i="55"/>
  <c r="R3434" i="55"/>
  <c r="R3435" i="55"/>
  <c r="R3436" i="55"/>
  <c r="R3437" i="55"/>
  <c r="R3438" i="55"/>
  <c r="R3439" i="55"/>
  <c r="R3440" i="55"/>
  <c r="R3441" i="55"/>
  <c r="R3442" i="55"/>
  <c r="R3443" i="55"/>
  <c r="R3444" i="55"/>
  <c r="R3445" i="55"/>
  <c r="R3446" i="55"/>
  <c r="R3447" i="55"/>
  <c r="R3448" i="55"/>
  <c r="R3449" i="55"/>
  <c r="R3450" i="55"/>
  <c r="R3451" i="55"/>
  <c r="R3452" i="55"/>
  <c r="R3453" i="55"/>
  <c r="R3454" i="55"/>
  <c r="R3455" i="55"/>
  <c r="R3456" i="55"/>
  <c r="R3457" i="55"/>
  <c r="R3458" i="55"/>
  <c r="R3459" i="55"/>
  <c r="R3460" i="55"/>
  <c r="R3461" i="55"/>
  <c r="R3462" i="55"/>
  <c r="R3463" i="55"/>
  <c r="R3464" i="55"/>
  <c r="R3465" i="55"/>
  <c r="R3466" i="55"/>
  <c r="R3467" i="55"/>
  <c r="R3468" i="55"/>
  <c r="R3469" i="55"/>
  <c r="R3470" i="55"/>
  <c r="R3471" i="55"/>
  <c r="R3472" i="55"/>
  <c r="R3473" i="55"/>
  <c r="R3474" i="55"/>
  <c r="R3475" i="55"/>
  <c r="R3476" i="55"/>
  <c r="R3477" i="55"/>
  <c r="R3478" i="55"/>
  <c r="R3479" i="55"/>
  <c r="R3480" i="55"/>
  <c r="R3481" i="55"/>
  <c r="R3482" i="55"/>
  <c r="R3483" i="55"/>
  <c r="R3484" i="55"/>
  <c r="R3485" i="55"/>
  <c r="R3486" i="55"/>
  <c r="R3487" i="55"/>
  <c r="R3488" i="55"/>
  <c r="R3489" i="55"/>
  <c r="R3490" i="55"/>
  <c r="R3491" i="55"/>
  <c r="R3492" i="55"/>
  <c r="R3493" i="55"/>
  <c r="R3494" i="55"/>
  <c r="R3495" i="55"/>
  <c r="R3496" i="55"/>
  <c r="R3497" i="55"/>
  <c r="R3498" i="55"/>
  <c r="R3499" i="55"/>
  <c r="R3500" i="55"/>
  <c r="R3501" i="55"/>
  <c r="R3502" i="55"/>
  <c r="R3503" i="55"/>
  <c r="R3504" i="55"/>
  <c r="R3505" i="55"/>
  <c r="R3506" i="55"/>
  <c r="R3507" i="55"/>
  <c r="R3509" i="55"/>
  <c r="R3510" i="55"/>
  <c r="R3511" i="55"/>
  <c r="R3512" i="55"/>
  <c r="R3513" i="55"/>
  <c r="R3514" i="55"/>
  <c r="R3515" i="55"/>
  <c r="R3516" i="55"/>
  <c r="R3517" i="55"/>
  <c r="R3519" i="55"/>
  <c r="R3520" i="55"/>
  <c r="R3521" i="55"/>
  <c r="R3522" i="55"/>
  <c r="R3523" i="55"/>
  <c r="R3524" i="55"/>
  <c r="R3525" i="55"/>
  <c r="R3526" i="55"/>
  <c r="R3527" i="55"/>
  <c r="R3528" i="55"/>
  <c r="R3529" i="55"/>
  <c r="R3530" i="55"/>
  <c r="R3531" i="55"/>
  <c r="R3532" i="55"/>
  <c r="R3533" i="55"/>
  <c r="R3534" i="55"/>
  <c r="R3535" i="55"/>
  <c r="R2590" i="55"/>
  <c r="R2520" i="55"/>
  <c r="R2521" i="55"/>
  <c r="R2522" i="55"/>
  <c r="R2523" i="55"/>
  <c r="R2524" i="55"/>
  <c r="R2525" i="55"/>
  <c r="R2526" i="55"/>
  <c r="R2527" i="55"/>
  <c r="R2528" i="55"/>
  <c r="R2529" i="55"/>
  <c r="R2530" i="55"/>
  <c r="R2531" i="55"/>
  <c r="R2532" i="55"/>
  <c r="R2533" i="55"/>
  <c r="R2534" i="55"/>
  <c r="R2535" i="55"/>
  <c r="R2536" i="55"/>
  <c r="R2537" i="55"/>
  <c r="R2538" i="55"/>
  <c r="R2539" i="55"/>
  <c r="R2540" i="55"/>
  <c r="R2541" i="55"/>
  <c r="R2542" i="55"/>
  <c r="R2543" i="55"/>
  <c r="R2544" i="55"/>
  <c r="R2545" i="55"/>
  <c r="R2546" i="55"/>
  <c r="R2547" i="55"/>
  <c r="R2548" i="55"/>
  <c r="R2549" i="55"/>
  <c r="R2550" i="55"/>
  <c r="R2551" i="55"/>
  <c r="R2552" i="55"/>
  <c r="R2553" i="55"/>
  <c r="R2554" i="55"/>
  <c r="R2555" i="55"/>
  <c r="R2556" i="55"/>
  <c r="R2557" i="55"/>
  <c r="R2558" i="55"/>
  <c r="R2559" i="55"/>
  <c r="R2560" i="55"/>
  <c r="R2561" i="55"/>
  <c r="R2562" i="55"/>
  <c r="R2563" i="55"/>
  <c r="R2564" i="55"/>
  <c r="R2565" i="55"/>
  <c r="R2566" i="55"/>
  <c r="R2567" i="55"/>
  <c r="R2568" i="55"/>
  <c r="R2569" i="55"/>
  <c r="R2570" i="55"/>
  <c r="R2571" i="55"/>
  <c r="R2572" i="55"/>
  <c r="R2573" i="55"/>
  <c r="R2574" i="55"/>
  <c r="R2575" i="55"/>
  <c r="R2576" i="55"/>
  <c r="R2577" i="55"/>
  <c r="R2578" i="55"/>
  <c r="R2579" i="55"/>
  <c r="R2580" i="55"/>
  <c r="R2581" i="55"/>
  <c r="R2582" i="55"/>
  <c r="R2583" i="55"/>
  <c r="R2584" i="55"/>
  <c r="R2585" i="55"/>
  <c r="R2586" i="55"/>
  <c r="R2587" i="55"/>
  <c r="R2588" i="55"/>
  <c r="R2589" i="55"/>
  <c r="R2519" i="55"/>
  <c r="R2093" i="55"/>
  <c r="R2094" i="55"/>
  <c r="R2095" i="55"/>
  <c r="R2096" i="55"/>
  <c r="R2097" i="55"/>
  <c r="R2098" i="55"/>
  <c r="R2099" i="55"/>
  <c r="R2100" i="55"/>
  <c r="R2101" i="55"/>
  <c r="R2102" i="55"/>
  <c r="R2103" i="55"/>
  <c r="R2104" i="55"/>
  <c r="R2105" i="55"/>
  <c r="R2106" i="55"/>
  <c r="R2107" i="55"/>
  <c r="R2108" i="55"/>
  <c r="R2109" i="55"/>
  <c r="R2110" i="55"/>
  <c r="R2111" i="55"/>
  <c r="R2112" i="55"/>
  <c r="R2113" i="55"/>
  <c r="R2114" i="55"/>
  <c r="R2115" i="55"/>
  <c r="R2116" i="55"/>
  <c r="R2117" i="55"/>
  <c r="R2118" i="55"/>
  <c r="R2119" i="55"/>
  <c r="R2120" i="55"/>
  <c r="R2121" i="55"/>
  <c r="R2122" i="55"/>
  <c r="R2123" i="55"/>
  <c r="R2124" i="55"/>
  <c r="R2125" i="55"/>
  <c r="R2126" i="55"/>
  <c r="R2127" i="55"/>
  <c r="R2128" i="55"/>
  <c r="R2129" i="55"/>
  <c r="R2130" i="55"/>
  <c r="R2131" i="55"/>
  <c r="R2132" i="55"/>
  <c r="R2133" i="55"/>
  <c r="R2134" i="55"/>
  <c r="R2135" i="55"/>
  <c r="R2136" i="55"/>
  <c r="R2137" i="55"/>
  <c r="R2138" i="55"/>
  <c r="R2139" i="55"/>
  <c r="R2140" i="55"/>
  <c r="R2141" i="55"/>
  <c r="R2142" i="55"/>
  <c r="R2143" i="55"/>
  <c r="R2144" i="55"/>
  <c r="R2145" i="55"/>
  <c r="R2146" i="55"/>
  <c r="R2147" i="55"/>
  <c r="R2148" i="55"/>
  <c r="R2149" i="55"/>
  <c r="R2150" i="55"/>
  <c r="R2151" i="55"/>
  <c r="R2152" i="55"/>
  <c r="R2153" i="55"/>
  <c r="R2154" i="55"/>
  <c r="R2155" i="55"/>
  <c r="R2156" i="55"/>
  <c r="R2157" i="55"/>
  <c r="R2158" i="55"/>
  <c r="R2159" i="55"/>
  <c r="R2160" i="55"/>
  <c r="R2161" i="55"/>
  <c r="R2162" i="55"/>
  <c r="R2163" i="55"/>
  <c r="R2164" i="55"/>
  <c r="R2165" i="55"/>
  <c r="R2166" i="55"/>
  <c r="R2167" i="55"/>
  <c r="R2168" i="55"/>
  <c r="R2169" i="55"/>
  <c r="R2170" i="55"/>
  <c r="R2171" i="55"/>
  <c r="R2172" i="55"/>
  <c r="R2173" i="55"/>
  <c r="R2174" i="55"/>
  <c r="R2175" i="55"/>
  <c r="R2176" i="55"/>
  <c r="R2177" i="55"/>
  <c r="R2178" i="55"/>
  <c r="R2179" i="55"/>
  <c r="R2180" i="55"/>
  <c r="R2181" i="55"/>
  <c r="R2182" i="55"/>
  <c r="R2183" i="55"/>
  <c r="R2184" i="55"/>
  <c r="R2185" i="55"/>
  <c r="R2186" i="55"/>
  <c r="R2187" i="55"/>
  <c r="R2188" i="55"/>
  <c r="R2189" i="55"/>
  <c r="R2190" i="55"/>
  <c r="R2191" i="55"/>
  <c r="R2192" i="55"/>
  <c r="R2193" i="55"/>
  <c r="R2194" i="55"/>
  <c r="R2195" i="55"/>
  <c r="R2196" i="55"/>
  <c r="R2197" i="55"/>
  <c r="R2198" i="55"/>
  <c r="R2199" i="55"/>
  <c r="R2200" i="55"/>
  <c r="R2202" i="55"/>
  <c r="R2203" i="55"/>
  <c r="R2204" i="55"/>
  <c r="R2205" i="55"/>
  <c r="R2206" i="55"/>
  <c r="R2207" i="55"/>
  <c r="R2208" i="55"/>
  <c r="R2209" i="55"/>
  <c r="R2210" i="55"/>
  <c r="R2211" i="55"/>
  <c r="R2212" i="55"/>
  <c r="R2213" i="55"/>
  <c r="R2214" i="55"/>
  <c r="R2215" i="55"/>
  <c r="R2216" i="55"/>
  <c r="R2217" i="55"/>
  <c r="R2218" i="55"/>
  <c r="R2219" i="55"/>
  <c r="R2220" i="55"/>
  <c r="R2221" i="55"/>
  <c r="R2222" i="55"/>
  <c r="R2223" i="55"/>
  <c r="R2224" i="55"/>
  <c r="R2225" i="55"/>
  <c r="R2226" i="55"/>
  <c r="R2227" i="55"/>
  <c r="R2228" i="55"/>
  <c r="R2229" i="55"/>
  <c r="R2230" i="55"/>
  <c r="R2231" i="55"/>
  <c r="R2232" i="55"/>
  <c r="R2233" i="55"/>
  <c r="R2234" i="55"/>
  <c r="R2235" i="55"/>
  <c r="R2236" i="55"/>
  <c r="R2237" i="55"/>
  <c r="R2238" i="55"/>
  <c r="R2239" i="55"/>
  <c r="R2240" i="55"/>
  <c r="R2241" i="55"/>
  <c r="R2242" i="55"/>
  <c r="R2243" i="55"/>
  <c r="R2244" i="55"/>
  <c r="R2245" i="55"/>
  <c r="R2246" i="55"/>
  <c r="R2247" i="55"/>
  <c r="R2248" i="55"/>
  <c r="R2249" i="55"/>
  <c r="R2250" i="55"/>
  <c r="R2251" i="55"/>
  <c r="R2252" i="55"/>
  <c r="R2253" i="55"/>
  <c r="R2254" i="55"/>
  <c r="R2255" i="55"/>
  <c r="R2256" i="55"/>
  <c r="R2257" i="55"/>
  <c r="R2258" i="55"/>
  <c r="R2259" i="55"/>
  <c r="R2260" i="55"/>
  <c r="R2261" i="55"/>
  <c r="R2262" i="55"/>
  <c r="R2263" i="55"/>
  <c r="R2264" i="55"/>
  <c r="R2265" i="55"/>
  <c r="R2266" i="55"/>
  <c r="R2267" i="55"/>
  <c r="R2268" i="55"/>
  <c r="R2269" i="55"/>
  <c r="R2270" i="55"/>
  <c r="R2271" i="55"/>
  <c r="R2272" i="55"/>
  <c r="R2273" i="55"/>
  <c r="R2274" i="55"/>
  <c r="R2275" i="55"/>
  <c r="R2276" i="55"/>
  <c r="R2277" i="55"/>
  <c r="R2278" i="55"/>
  <c r="R2279" i="55"/>
  <c r="R2280" i="55"/>
  <c r="R2281" i="55"/>
  <c r="R2282" i="55"/>
  <c r="R2283" i="55"/>
  <c r="R2284" i="55"/>
  <c r="R2285" i="55"/>
  <c r="R2286" i="55"/>
  <c r="R2287" i="55"/>
  <c r="R2288" i="55"/>
  <c r="R2289" i="55"/>
  <c r="R2290" i="55"/>
  <c r="R2291" i="55"/>
  <c r="R2292" i="55"/>
  <c r="R2293" i="55"/>
  <c r="R2294" i="55"/>
  <c r="R2295" i="55"/>
  <c r="R2296" i="55"/>
  <c r="R2297" i="55"/>
  <c r="R2298" i="55"/>
  <c r="R2299" i="55"/>
  <c r="R2300" i="55"/>
  <c r="R2301" i="55"/>
  <c r="R2302" i="55"/>
  <c r="R2303" i="55"/>
  <c r="R2304" i="55"/>
  <c r="R2305" i="55"/>
  <c r="R2306" i="55"/>
  <c r="R2307" i="55"/>
  <c r="R2308" i="55"/>
  <c r="R2309" i="55"/>
  <c r="R2310" i="55"/>
  <c r="R2311" i="55"/>
  <c r="R2312" i="55"/>
  <c r="R2313" i="55"/>
  <c r="R2314" i="55"/>
  <c r="R2315" i="55"/>
  <c r="R2316" i="55"/>
  <c r="R2317" i="55"/>
  <c r="R2318" i="55"/>
  <c r="R2319" i="55"/>
  <c r="R2320" i="55"/>
  <c r="R2321" i="55"/>
  <c r="R2322" i="55"/>
  <c r="R2323" i="55"/>
  <c r="R2324" i="55"/>
  <c r="R2325" i="55"/>
  <c r="R2326" i="55"/>
  <c r="R2327" i="55"/>
  <c r="R2328" i="55"/>
  <c r="R2329" i="55"/>
  <c r="R2330" i="55"/>
  <c r="R2331" i="55"/>
  <c r="R2332" i="55"/>
  <c r="R2333" i="55"/>
  <c r="R2334" i="55"/>
  <c r="R2335" i="55"/>
  <c r="R2336" i="55"/>
  <c r="R2337" i="55"/>
  <c r="R2338" i="55"/>
  <c r="R2339" i="55"/>
  <c r="R2340" i="55"/>
  <c r="R2341" i="55"/>
  <c r="R2342" i="55"/>
  <c r="R2343" i="55"/>
  <c r="R2344" i="55"/>
  <c r="R2345" i="55"/>
  <c r="R2346" i="55"/>
  <c r="R2347" i="55"/>
  <c r="R2348" i="55"/>
  <c r="R2349" i="55"/>
  <c r="R2350" i="55"/>
  <c r="R2351" i="55"/>
  <c r="R2352" i="55"/>
  <c r="R2353" i="55"/>
  <c r="R2354" i="55"/>
  <c r="R2355" i="55"/>
  <c r="R2356" i="55"/>
  <c r="R2357" i="55"/>
  <c r="R2358" i="55"/>
  <c r="R2359" i="55"/>
  <c r="R2360" i="55"/>
  <c r="R2361" i="55"/>
  <c r="R2362" i="55"/>
  <c r="R2363" i="55"/>
  <c r="R2364" i="55"/>
  <c r="R2365" i="55"/>
  <c r="R2366" i="55"/>
  <c r="R2367" i="55"/>
  <c r="R2368" i="55"/>
  <c r="R2369" i="55"/>
  <c r="R2370" i="55"/>
  <c r="R2371" i="55"/>
  <c r="R2372" i="55"/>
  <c r="R2373" i="55"/>
  <c r="R2374" i="55"/>
  <c r="R2375" i="55"/>
  <c r="R2376" i="55"/>
  <c r="R2377" i="55"/>
  <c r="R2378" i="55"/>
  <c r="R2379" i="55"/>
  <c r="R2380" i="55"/>
  <c r="R2381" i="55"/>
  <c r="R2382" i="55"/>
  <c r="R2383" i="55"/>
  <c r="R2384" i="55"/>
  <c r="R2385" i="55"/>
  <c r="R2386" i="55"/>
  <c r="R2387" i="55"/>
  <c r="R2388" i="55"/>
  <c r="R2389" i="55"/>
  <c r="R2390" i="55"/>
  <c r="R2391" i="55"/>
  <c r="R2392" i="55"/>
  <c r="R2393" i="55"/>
  <c r="R2394" i="55"/>
  <c r="R2395" i="55"/>
  <c r="R2396" i="55"/>
  <c r="R2397" i="55"/>
  <c r="R2398" i="55"/>
  <c r="R2399" i="55"/>
  <c r="R2400" i="55"/>
  <c r="R2401" i="55"/>
  <c r="R2402" i="55"/>
  <c r="R2403" i="55"/>
  <c r="R2404" i="55"/>
  <c r="R2405" i="55"/>
  <c r="R2406" i="55"/>
  <c r="R2407" i="55"/>
  <c r="R2408" i="55"/>
  <c r="R2409" i="55"/>
  <c r="R2410" i="55"/>
  <c r="R2411" i="55"/>
  <c r="R2412" i="55"/>
  <c r="R2413" i="55"/>
  <c r="R2414" i="55"/>
  <c r="R2415" i="55"/>
  <c r="R2416" i="55"/>
  <c r="R2417" i="55"/>
  <c r="R2418" i="55"/>
  <c r="R2419" i="55"/>
  <c r="R2420" i="55"/>
  <c r="R2421" i="55"/>
  <c r="R2422" i="55"/>
  <c r="R2423" i="55"/>
  <c r="R2424" i="55"/>
  <c r="R2425" i="55"/>
  <c r="R2426" i="55"/>
  <c r="R2427" i="55"/>
  <c r="R2428" i="55"/>
  <c r="R2429" i="55"/>
  <c r="R2430" i="55"/>
  <c r="R2431" i="55"/>
  <c r="R2432" i="55"/>
  <c r="R2433" i="55"/>
  <c r="R2434" i="55"/>
  <c r="R2435" i="55"/>
  <c r="R2436" i="55"/>
  <c r="R2437" i="55"/>
  <c r="R2438" i="55"/>
  <c r="R2439" i="55"/>
  <c r="R2440" i="55"/>
  <c r="R2441" i="55"/>
  <c r="R2442" i="55"/>
  <c r="R2443" i="55"/>
  <c r="R2444" i="55"/>
  <c r="R2445" i="55"/>
  <c r="R2446" i="55"/>
  <c r="R2447" i="55"/>
  <c r="R2448" i="55"/>
  <c r="R2449" i="55"/>
  <c r="R2450" i="55"/>
  <c r="R2451" i="55"/>
  <c r="R2452" i="55"/>
  <c r="R2453" i="55"/>
  <c r="R2454" i="55"/>
  <c r="R2455" i="55"/>
  <c r="R2456" i="55"/>
  <c r="R2457" i="55"/>
  <c r="R2458" i="55"/>
  <c r="R2459" i="55"/>
  <c r="R2460" i="55"/>
  <c r="R2461" i="55"/>
  <c r="R2462" i="55"/>
  <c r="R2463" i="55"/>
  <c r="R2464" i="55"/>
  <c r="R2465" i="55"/>
  <c r="R2466" i="55"/>
  <c r="R2467" i="55"/>
  <c r="R2468" i="55"/>
  <c r="R2469" i="55"/>
  <c r="R2470" i="55"/>
  <c r="R2471" i="55"/>
  <c r="R2472" i="55"/>
  <c r="R2473" i="55"/>
  <c r="R2474" i="55"/>
  <c r="R2475" i="55"/>
  <c r="R2476" i="55"/>
  <c r="R2477" i="55"/>
  <c r="R2478" i="55"/>
  <c r="R2479" i="55"/>
  <c r="R2480" i="55"/>
  <c r="R2481" i="55"/>
  <c r="R2482" i="55"/>
  <c r="R2483" i="55"/>
  <c r="R2484" i="55"/>
  <c r="R2485" i="55"/>
  <c r="R2486" i="55"/>
  <c r="R2487" i="55"/>
  <c r="R2488" i="55"/>
  <c r="R2489" i="55"/>
  <c r="R2490" i="55"/>
  <c r="R2491" i="55"/>
  <c r="R2492" i="55"/>
  <c r="R2493" i="55"/>
  <c r="R2494" i="55"/>
  <c r="R2495" i="55"/>
  <c r="R2496" i="55"/>
  <c r="R2497" i="55"/>
  <c r="R2498" i="55"/>
  <c r="R2499" i="55"/>
  <c r="R2500" i="55"/>
  <c r="R2501" i="55"/>
  <c r="R2502" i="55"/>
  <c r="R2503" i="55"/>
  <c r="R2504" i="55"/>
  <c r="R2505" i="55"/>
  <c r="R2506" i="55"/>
  <c r="R2507" i="55"/>
  <c r="R2508" i="55"/>
  <c r="R2509" i="55"/>
  <c r="R2510" i="55"/>
  <c r="R2511" i="55"/>
  <c r="R2512" i="55"/>
  <c r="R2513" i="55"/>
  <c r="R2514" i="55"/>
  <c r="R2515" i="55"/>
  <c r="R2516" i="55"/>
  <c r="R2517" i="55"/>
  <c r="R2518" i="55"/>
  <c r="R2092" i="55"/>
  <c r="R1785" i="55"/>
  <c r="R1787" i="55" s="1"/>
  <c r="R1786" i="55"/>
  <c r="R1788" i="55"/>
  <c r="R1789" i="55"/>
  <c r="R1790" i="55"/>
  <c r="R1791" i="55"/>
  <c r="R1792" i="55"/>
  <c r="R1793" i="55"/>
  <c r="R1794" i="55"/>
  <c r="R1795" i="55"/>
  <c r="R1796" i="55"/>
  <c r="R1797" i="55"/>
  <c r="R1798" i="55"/>
  <c r="R1799" i="55"/>
  <c r="R1800" i="55"/>
  <c r="R1801" i="55"/>
  <c r="R1802" i="55"/>
  <c r="R1803" i="55"/>
  <c r="R1804" i="55"/>
  <c r="R1805" i="55"/>
  <c r="R1807" i="55"/>
  <c r="R1808" i="55"/>
  <c r="R1809" i="55"/>
  <c r="R1810" i="55"/>
  <c r="R1811" i="55"/>
  <c r="R1812" i="55"/>
  <c r="R1813" i="55"/>
  <c r="R1814" i="55"/>
  <c r="R1815" i="55"/>
  <c r="R1816" i="55"/>
  <c r="R1817" i="55"/>
  <c r="R1818" i="55"/>
  <c r="R1819" i="55"/>
  <c r="R1820" i="55"/>
  <c r="R1821" i="55"/>
  <c r="R1822" i="55"/>
  <c r="R1823" i="55"/>
  <c r="R1824" i="55"/>
  <c r="R1825" i="55"/>
  <c r="R1826" i="55"/>
  <c r="R1827" i="55"/>
  <c r="R1828" i="55"/>
  <c r="R1829" i="55"/>
  <c r="R1830" i="55"/>
  <c r="R1831" i="55"/>
  <c r="R1832" i="55"/>
  <c r="R1833" i="55"/>
  <c r="R1834" i="55"/>
  <c r="R1835" i="55"/>
  <c r="R1836" i="55"/>
  <c r="R1837" i="55"/>
  <c r="R1838" i="55"/>
  <c r="R1839" i="55"/>
  <c r="R1840" i="55"/>
  <c r="R1841" i="55"/>
  <c r="R1842" i="55"/>
  <c r="R1843" i="55"/>
  <c r="R1844" i="55"/>
  <c r="R1845" i="55"/>
  <c r="R1846" i="55"/>
  <c r="R1847" i="55"/>
  <c r="R1848" i="55"/>
  <c r="R1849" i="55"/>
  <c r="R1850" i="55"/>
  <c r="R1851" i="55"/>
  <c r="R1852" i="55"/>
  <c r="R1853" i="55"/>
  <c r="R1854" i="55"/>
  <c r="R1855" i="55"/>
  <c r="R1856" i="55"/>
  <c r="R1857" i="55"/>
  <c r="R1858" i="55"/>
  <c r="R1859" i="55"/>
  <c r="R1860" i="55"/>
  <c r="R1861" i="55"/>
  <c r="R1862" i="55"/>
  <c r="R1863" i="55"/>
  <c r="R1864" i="55"/>
  <c r="R1865" i="55"/>
  <c r="R1866" i="55"/>
  <c r="R1867" i="55"/>
  <c r="R1868" i="55"/>
  <c r="R1869" i="55"/>
  <c r="R1870" i="55"/>
  <c r="R1871" i="55"/>
  <c r="R1872" i="55"/>
  <c r="R1873" i="55"/>
  <c r="R1874" i="55"/>
  <c r="R1875" i="55"/>
  <c r="R1876" i="55"/>
  <c r="R1877" i="55"/>
  <c r="R1878" i="55"/>
  <c r="R1879" i="55"/>
  <c r="R1880" i="55"/>
  <c r="R1881" i="55"/>
  <c r="R1882" i="55"/>
  <c r="R1883" i="55"/>
  <c r="R1884" i="55"/>
  <c r="R1885" i="55"/>
  <c r="R1886" i="55"/>
  <c r="R1887" i="55"/>
  <c r="R1888" i="55"/>
  <c r="R1889" i="55"/>
  <c r="R1890" i="55"/>
  <c r="R1891" i="55"/>
  <c r="R1892" i="55"/>
  <c r="R1893" i="55"/>
  <c r="R1894" i="55"/>
  <c r="R1895" i="55"/>
  <c r="R1896" i="55"/>
  <c r="R1897" i="55"/>
  <c r="R1898" i="55"/>
  <c r="R1899" i="55"/>
  <c r="R1900" i="55"/>
  <c r="R1901" i="55"/>
  <c r="R1902" i="55"/>
  <c r="R1903" i="55"/>
  <c r="R1904" i="55"/>
  <c r="R1905" i="55"/>
  <c r="R1906" i="55"/>
  <c r="R1907" i="55"/>
  <c r="R1908" i="55"/>
  <c r="R1909" i="55"/>
  <c r="R1910" i="55"/>
  <c r="R1911" i="55"/>
  <c r="R1912" i="55"/>
  <c r="R1913" i="55"/>
  <c r="R1914" i="55"/>
  <c r="R1915" i="55"/>
  <c r="R1916" i="55"/>
  <c r="R1917" i="55"/>
  <c r="R1918" i="55"/>
  <c r="R1919" i="55"/>
  <c r="R1920" i="55"/>
  <c r="R1921" i="55"/>
  <c r="R1922" i="55"/>
  <c r="R1923" i="55"/>
  <c r="R1924" i="55"/>
  <c r="R1925" i="55"/>
  <c r="R1926" i="55"/>
  <c r="R1927" i="55"/>
  <c r="R1928" i="55"/>
  <c r="R1929" i="55"/>
  <c r="R1930" i="55"/>
  <c r="R1931" i="55"/>
  <c r="R1932" i="55"/>
  <c r="R1933" i="55"/>
  <c r="R1934" i="55"/>
  <c r="R1935" i="55"/>
  <c r="R1936" i="55"/>
  <c r="R1937" i="55"/>
  <c r="R1938" i="55"/>
  <c r="R1939" i="55"/>
  <c r="R1940" i="55"/>
  <c r="R1941" i="55"/>
  <c r="R1942" i="55"/>
  <c r="R1943" i="55"/>
  <c r="R1944" i="55"/>
  <c r="R1945" i="55"/>
  <c r="R1946" i="55"/>
  <c r="R1947" i="55"/>
  <c r="R1948" i="55"/>
  <c r="R1949" i="55"/>
  <c r="R1950" i="55"/>
  <c r="R1951" i="55"/>
  <c r="R1952" i="55"/>
  <c r="R1953" i="55"/>
  <c r="R1954" i="55"/>
  <c r="R1955" i="55"/>
  <c r="R1956" i="55"/>
  <c r="R1957" i="55"/>
  <c r="R1958" i="55"/>
  <c r="R1959" i="55"/>
  <c r="R1960" i="55"/>
  <c r="R1961" i="55"/>
  <c r="R1962" i="55"/>
  <c r="R1963" i="55"/>
  <c r="R1964" i="55"/>
  <c r="R1965" i="55"/>
  <c r="R1966" i="55"/>
  <c r="R1967" i="55"/>
  <c r="R1968" i="55"/>
  <c r="R1969" i="55"/>
  <c r="R1970" i="55"/>
  <c r="R1971" i="55"/>
  <c r="R1972" i="55"/>
  <c r="R1973" i="55"/>
  <c r="R1974" i="55"/>
  <c r="R1975" i="55"/>
  <c r="R1976" i="55"/>
  <c r="R1977" i="55"/>
  <c r="R1978" i="55"/>
  <c r="R1979" i="55"/>
  <c r="R1980" i="55"/>
  <c r="R1981" i="55"/>
  <c r="R1982" i="55"/>
  <c r="R1983" i="55"/>
  <c r="R1984" i="55"/>
  <c r="R1985" i="55"/>
  <c r="R1986" i="55"/>
  <c r="R1987" i="55"/>
  <c r="R1988" i="55"/>
  <c r="R1989" i="55"/>
  <c r="R1990" i="55"/>
  <c r="R1991" i="55"/>
  <c r="R1992" i="55"/>
  <c r="R1993" i="55"/>
  <c r="R1994" i="55"/>
  <c r="R1995" i="55"/>
  <c r="R1996" i="55"/>
  <c r="R1997" i="55"/>
  <c r="R1998" i="55"/>
  <c r="R1999" i="55"/>
  <c r="R2000" i="55"/>
  <c r="R2001" i="55"/>
  <c r="R2002" i="55"/>
  <c r="R2003" i="55"/>
  <c r="R2004" i="55"/>
  <c r="R2005" i="55"/>
  <c r="R2006" i="55"/>
  <c r="R2007" i="55"/>
  <c r="R2008" i="55"/>
  <c r="R2009" i="55"/>
  <c r="R2010" i="55"/>
  <c r="R2011" i="55"/>
  <c r="R2012" i="55"/>
  <c r="R2013" i="55"/>
  <c r="R2014" i="55"/>
  <c r="R2015" i="55"/>
  <c r="R2016" i="55"/>
  <c r="R2017" i="55"/>
  <c r="R2018" i="55"/>
  <c r="R2019" i="55"/>
  <c r="R2020" i="55"/>
  <c r="R2021" i="55"/>
  <c r="R2022" i="55"/>
  <c r="R2023" i="55"/>
  <c r="R2024" i="55"/>
  <c r="R2025" i="55"/>
  <c r="R2026" i="55"/>
  <c r="R2027" i="55"/>
  <c r="R2028" i="55"/>
  <c r="R2029" i="55"/>
  <c r="R2030" i="55"/>
  <c r="R2031" i="55"/>
  <c r="R2032" i="55"/>
  <c r="R2033" i="55"/>
  <c r="R2034" i="55"/>
  <c r="R2035" i="55"/>
  <c r="R2036" i="55"/>
  <c r="R2037" i="55"/>
  <c r="R2038" i="55"/>
  <c r="R2039" i="55"/>
  <c r="R2040" i="55"/>
  <c r="R2041" i="55"/>
  <c r="R2042" i="55"/>
  <c r="R2043" i="55"/>
  <c r="R2044" i="55"/>
  <c r="R2045" i="55"/>
  <c r="R2046" i="55"/>
  <c r="R2047" i="55"/>
  <c r="R2048" i="55"/>
  <c r="R2049" i="55"/>
  <c r="R2050" i="55"/>
  <c r="R2051" i="55"/>
  <c r="R2052" i="55"/>
  <c r="R2053" i="55"/>
  <c r="R2054" i="55"/>
  <c r="R2055" i="55"/>
  <c r="R2056" i="55"/>
  <c r="R2057" i="55"/>
  <c r="R2058" i="55"/>
  <c r="R2059" i="55"/>
  <c r="R2060" i="55"/>
  <c r="R2061" i="55"/>
  <c r="R2062" i="55"/>
  <c r="R2063" i="55"/>
  <c r="R2064" i="55"/>
  <c r="R2065" i="55"/>
  <c r="R2066" i="55"/>
  <c r="R2067" i="55"/>
  <c r="R2068" i="55"/>
  <c r="R2069" i="55"/>
  <c r="R2070" i="55"/>
  <c r="R2071" i="55"/>
  <c r="R2072" i="55"/>
  <c r="R2073" i="55"/>
  <c r="R2074" i="55"/>
  <c r="R2075" i="55"/>
  <c r="R2076" i="55"/>
  <c r="R2077" i="55"/>
  <c r="R2078" i="55"/>
  <c r="R2079" i="55"/>
  <c r="R2080" i="55"/>
  <c r="R2081" i="55"/>
  <c r="R2082" i="55"/>
  <c r="R2083" i="55"/>
  <c r="R2084" i="55"/>
  <c r="R2085" i="55"/>
  <c r="R2086" i="55"/>
  <c r="R2087" i="55"/>
  <c r="R2088" i="55"/>
  <c r="R2089" i="55"/>
  <c r="R2090" i="55"/>
  <c r="R2091" i="55"/>
  <c r="R1783" i="55"/>
  <c r="R1668" i="55"/>
  <c r="R1669" i="55"/>
  <c r="R1670" i="55"/>
  <c r="R1671" i="55"/>
  <c r="R1672" i="55"/>
  <c r="R1673" i="55"/>
  <c r="R1674" i="55"/>
  <c r="R1675" i="55"/>
  <c r="R1676" i="55"/>
  <c r="R1677" i="55"/>
  <c r="R1678" i="55"/>
  <c r="R1679" i="55"/>
  <c r="R1680" i="55"/>
  <c r="R1681" i="55"/>
  <c r="R1683" i="55"/>
  <c r="R1684" i="55" s="1"/>
  <c r="R1685" i="55"/>
  <c r="R1686" i="55"/>
  <c r="R1687" i="55"/>
  <c r="R1688" i="55"/>
  <c r="R1689" i="55"/>
  <c r="R1690" i="55"/>
  <c r="R1691" i="55"/>
  <c r="R1692" i="55"/>
  <c r="R1693" i="55"/>
  <c r="R1694" i="55"/>
  <c r="R1695" i="55"/>
  <c r="R1696" i="55"/>
  <c r="R1697" i="55"/>
  <c r="R1698" i="55"/>
  <c r="R1699" i="55"/>
  <c r="R1700" i="55"/>
  <c r="R1701" i="55"/>
  <c r="R1702" i="55"/>
  <c r="R1703" i="55"/>
  <c r="R1704" i="55"/>
  <c r="R1705" i="55"/>
  <c r="R1706" i="55"/>
  <c r="R1707" i="55"/>
  <c r="R1708" i="55"/>
  <c r="R1709" i="55"/>
  <c r="R1710" i="55"/>
  <c r="R1711" i="55"/>
  <c r="R1712" i="55"/>
  <c r="R1713" i="55"/>
  <c r="R1714" i="55"/>
  <c r="R1715" i="55"/>
  <c r="R1716" i="55"/>
  <c r="R1717" i="55"/>
  <c r="R1718" i="55"/>
  <c r="R1719" i="55"/>
  <c r="R1720" i="55"/>
  <c r="R1721" i="55"/>
  <c r="R1722" i="55"/>
  <c r="R1723" i="55"/>
  <c r="R1724" i="55"/>
  <c r="R1725" i="55"/>
  <c r="R1726" i="55"/>
  <c r="R1727" i="55"/>
  <c r="R1728" i="55"/>
  <c r="R1729" i="55"/>
  <c r="R1730" i="55"/>
  <c r="R1731" i="55"/>
  <c r="R1732" i="55"/>
  <c r="R1733" i="55"/>
  <c r="R1734" i="55"/>
  <c r="R1735" i="55"/>
  <c r="R1736" i="55"/>
  <c r="R1737" i="55"/>
  <c r="R1738" i="55"/>
  <c r="R1739" i="55"/>
  <c r="R1740" i="55"/>
  <c r="R1741" i="55"/>
  <c r="R1742" i="55"/>
  <c r="R1743" i="55"/>
  <c r="R1744" i="55"/>
  <c r="R1745" i="55"/>
  <c r="R1746" i="55"/>
  <c r="R1747" i="55"/>
  <c r="R1748" i="55"/>
  <c r="R1749" i="55"/>
  <c r="R1750" i="55"/>
  <c r="R1751" i="55"/>
  <c r="R1752" i="55"/>
  <c r="R1753" i="55"/>
  <c r="R1754" i="55"/>
  <c r="R1755" i="55"/>
  <c r="R1756" i="55"/>
  <c r="R1757" i="55"/>
  <c r="R1758" i="55"/>
  <c r="R1759" i="55"/>
  <c r="R1760" i="55"/>
  <c r="R1761" i="55"/>
  <c r="R1762" i="55"/>
  <c r="R1763" i="55"/>
  <c r="R1764" i="55"/>
  <c r="R1765" i="55"/>
  <c r="R1766" i="55"/>
  <c r="R1767" i="55"/>
  <c r="R1768" i="55"/>
  <c r="R1769" i="55"/>
  <c r="R1770" i="55"/>
  <c r="R1771" i="55"/>
  <c r="R1772" i="55"/>
  <c r="R1773" i="55"/>
  <c r="R1774" i="55"/>
  <c r="R1775" i="55"/>
  <c r="R1777" i="55"/>
  <c r="R1778" i="55"/>
  <c r="R1779" i="55"/>
  <c r="R1780" i="55"/>
  <c r="R1781" i="55"/>
  <c r="R1782" i="55"/>
  <c r="R1667" i="55"/>
  <c r="R342" i="55"/>
  <c r="R343" i="55"/>
  <c r="R344" i="55"/>
  <c r="R345" i="55"/>
  <c r="R346" i="55"/>
  <c r="R347" i="55"/>
  <c r="R348" i="55"/>
  <c r="R349" i="55"/>
  <c r="R350" i="55"/>
  <c r="R351" i="55"/>
  <c r="R352" i="55"/>
  <c r="R353" i="55"/>
  <c r="R354" i="55"/>
  <c r="R355" i="55"/>
  <c r="R356" i="55"/>
  <c r="R357" i="55"/>
  <c r="R358" i="55"/>
  <c r="R359" i="55"/>
  <c r="R360" i="55"/>
  <c r="R361" i="55"/>
  <c r="R362" i="55"/>
  <c r="R363" i="55"/>
  <c r="R364" i="55"/>
  <c r="R365" i="55"/>
  <c r="R366" i="55"/>
  <c r="R367" i="55"/>
  <c r="R368" i="55"/>
  <c r="R369" i="55"/>
  <c r="R370" i="55"/>
  <c r="R371" i="55"/>
  <c r="R372" i="55"/>
  <c r="R373" i="55"/>
  <c r="R374" i="55"/>
  <c r="R375" i="55"/>
  <c r="R376" i="55"/>
  <c r="R377" i="55"/>
  <c r="R378" i="55"/>
  <c r="R379" i="55"/>
  <c r="R380" i="55"/>
  <c r="R381" i="55"/>
  <c r="R382" i="55"/>
  <c r="R383" i="55"/>
  <c r="R384" i="55"/>
  <c r="R385" i="55"/>
  <c r="R386" i="55"/>
  <c r="R387" i="55"/>
  <c r="R388" i="55"/>
  <c r="R389" i="55"/>
  <c r="R390" i="55"/>
  <c r="R391" i="55"/>
  <c r="R392" i="55"/>
  <c r="R393" i="55"/>
  <c r="R394" i="55"/>
  <c r="R395" i="55"/>
  <c r="R396" i="55"/>
  <c r="R397" i="55"/>
  <c r="R398" i="55"/>
  <c r="R399" i="55"/>
  <c r="R400" i="55"/>
  <c r="R401" i="55"/>
  <c r="R402" i="55"/>
  <c r="R403" i="55"/>
  <c r="R404" i="55"/>
  <c r="R405" i="55"/>
  <c r="R406" i="55"/>
  <c r="R407" i="55"/>
  <c r="R408" i="55"/>
  <c r="R409" i="55"/>
  <c r="R410" i="55"/>
  <c r="R411" i="55"/>
  <c r="R412" i="55"/>
  <c r="R413" i="55"/>
  <c r="R414" i="55"/>
  <c r="R415" i="55"/>
  <c r="R416" i="55"/>
  <c r="R417" i="55"/>
  <c r="R418" i="55"/>
  <c r="R419" i="55"/>
  <c r="R420" i="55"/>
  <c r="R421" i="55"/>
  <c r="R422" i="55"/>
  <c r="R423" i="55"/>
  <c r="R424" i="55"/>
  <c r="R425" i="55"/>
  <c r="R426" i="55"/>
  <c r="R427" i="55"/>
  <c r="R428" i="55"/>
  <c r="R429" i="55"/>
  <c r="R430" i="55"/>
  <c r="R431" i="55"/>
  <c r="R432" i="55"/>
  <c r="R433" i="55"/>
  <c r="R434" i="55"/>
  <c r="R435" i="55"/>
  <c r="R436" i="55"/>
  <c r="R437" i="55"/>
  <c r="R438" i="55"/>
  <c r="R439" i="55"/>
  <c r="R440" i="55"/>
  <c r="R441" i="55"/>
  <c r="R442" i="55"/>
  <c r="R443" i="55"/>
  <c r="R444" i="55"/>
  <c r="R445" i="55"/>
  <c r="R446" i="55"/>
  <c r="R447" i="55"/>
  <c r="R448" i="55"/>
  <c r="R449" i="55"/>
  <c r="R450" i="55"/>
  <c r="R451" i="55"/>
  <c r="R452" i="55"/>
  <c r="R453" i="55"/>
  <c r="R454" i="55"/>
  <c r="R455" i="55"/>
  <c r="R456" i="55"/>
  <c r="R457" i="55"/>
  <c r="R458" i="55"/>
  <c r="R459" i="55"/>
  <c r="R460" i="55"/>
  <c r="R461" i="55"/>
  <c r="R462" i="55"/>
  <c r="R463" i="55"/>
  <c r="R464" i="55"/>
  <c r="R465" i="55"/>
  <c r="R466" i="55"/>
  <c r="R467" i="55"/>
  <c r="R468" i="55"/>
  <c r="R469" i="55"/>
  <c r="R470" i="55"/>
  <c r="R471" i="55"/>
  <c r="R472" i="55"/>
  <c r="R473" i="55"/>
  <c r="R474" i="55"/>
  <c r="R475" i="55"/>
  <c r="R476" i="55"/>
  <c r="R477" i="55"/>
  <c r="R478" i="55"/>
  <c r="R479" i="55"/>
  <c r="R480" i="55"/>
  <c r="R481" i="55"/>
  <c r="R482" i="55"/>
  <c r="R483" i="55"/>
  <c r="R484" i="55"/>
  <c r="R485" i="55"/>
  <c r="R486" i="55"/>
  <c r="R487" i="55"/>
  <c r="R488" i="55"/>
  <c r="R489" i="55"/>
  <c r="R490" i="55"/>
  <c r="R491" i="55"/>
  <c r="R492" i="55"/>
  <c r="R493" i="55"/>
  <c r="R494" i="55"/>
  <c r="R495" i="55"/>
  <c r="R496" i="55"/>
  <c r="R497" i="55"/>
  <c r="R498" i="55"/>
  <c r="R499" i="55"/>
  <c r="R500" i="55"/>
  <c r="R501" i="55"/>
  <c r="R502" i="55"/>
  <c r="R503" i="55"/>
  <c r="R504" i="55"/>
  <c r="R505" i="55"/>
  <c r="R506" i="55"/>
  <c r="R507" i="55"/>
  <c r="R508" i="55"/>
  <c r="R509" i="55"/>
  <c r="R510" i="55"/>
  <c r="R511" i="55"/>
  <c r="R512" i="55"/>
  <c r="R513" i="55"/>
  <c r="R514" i="55"/>
  <c r="R515" i="55"/>
  <c r="R516" i="55"/>
  <c r="R517" i="55"/>
  <c r="R518" i="55"/>
  <c r="R519" i="55"/>
  <c r="R520" i="55"/>
  <c r="R521" i="55"/>
  <c r="R522" i="55"/>
  <c r="R523" i="55"/>
  <c r="R524" i="55"/>
  <c r="R525" i="55"/>
  <c r="R526" i="55"/>
  <c r="R527" i="55"/>
  <c r="R528" i="55"/>
  <c r="R529" i="55"/>
  <c r="R530" i="55"/>
  <c r="R531" i="55"/>
  <c r="R532" i="55"/>
  <c r="R533" i="55"/>
  <c r="R534" i="55"/>
  <c r="R535" i="55"/>
  <c r="R536" i="55"/>
  <c r="R537" i="55"/>
  <c r="R538" i="55"/>
  <c r="R539" i="55"/>
  <c r="R540" i="55"/>
  <c r="R541" i="55"/>
  <c r="R542" i="55"/>
  <c r="R543" i="55"/>
  <c r="R544" i="55"/>
  <c r="R545" i="55"/>
  <c r="R546" i="55"/>
  <c r="R547" i="55"/>
  <c r="R548" i="55"/>
  <c r="R549" i="55"/>
  <c r="R550" i="55"/>
  <c r="R551" i="55"/>
  <c r="R552" i="55"/>
  <c r="R553" i="55"/>
  <c r="R554" i="55"/>
  <c r="R555" i="55"/>
  <c r="R556" i="55"/>
  <c r="R557" i="55"/>
  <c r="R558" i="55"/>
  <c r="R559" i="55"/>
  <c r="R560" i="55"/>
  <c r="R561" i="55"/>
  <c r="R562" i="55"/>
  <c r="R563" i="55"/>
  <c r="R564" i="55"/>
  <c r="R565" i="55"/>
  <c r="R566" i="55"/>
  <c r="R567" i="55"/>
  <c r="R568" i="55"/>
  <c r="R569" i="55"/>
  <c r="R570" i="55"/>
  <c r="R571" i="55"/>
  <c r="R572" i="55"/>
  <c r="R573" i="55"/>
  <c r="R574" i="55"/>
  <c r="R575" i="55"/>
  <c r="R576" i="55"/>
  <c r="R577" i="55"/>
  <c r="R578" i="55"/>
  <c r="R579" i="55"/>
  <c r="R580" i="55"/>
  <c r="R581" i="55"/>
  <c r="R582" i="55"/>
  <c r="R583" i="55"/>
  <c r="R584" i="55"/>
  <c r="R585" i="55"/>
  <c r="R586" i="55"/>
  <c r="R587" i="55"/>
  <c r="R588" i="55"/>
  <c r="R589" i="55"/>
  <c r="R590" i="55"/>
  <c r="R591" i="55"/>
  <c r="R592" i="55"/>
  <c r="R593" i="55"/>
  <c r="R594" i="55"/>
  <c r="R595" i="55"/>
  <c r="R596" i="55"/>
  <c r="R597" i="55"/>
  <c r="R598" i="55"/>
  <c r="R599" i="55"/>
  <c r="R600" i="55"/>
  <c r="R601" i="55"/>
  <c r="R602" i="55"/>
  <c r="R603" i="55"/>
  <c r="R604" i="55"/>
  <c r="R605" i="55"/>
  <c r="R606" i="55"/>
  <c r="R607" i="55"/>
  <c r="R608" i="55"/>
  <c r="R609" i="55"/>
  <c r="R610" i="55"/>
  <c r="R611" i="55"/>
  <c r="R612" i="55"/>
  <c r="R613" i="55"/>
  <c r="R614" i="55"/>
  <c r="R615" i="55"/>
  <c r="R616" i="55"/>
  <c r="R617" i="55"/>
  <c r="R618" i="55"/>
  <c r="R619" i="55"/>
  <c r="R620" i="55"/>
  <c r="R621" i="55"/>
  <c r="R622" i="55"/>
  <c r="R623" i="55"/>
  <c r="R624" i="55"/>
  <c r="R625" i="55"/>
  <c r="R626" i="55"/>
  <c r="R627" i="55"/>
  <c r="R628" i="55"/>
  <c r="R629" i="55"/>
  <c r="R630" i="55"/>
  <c r="R631" i="55"/>
  <c r="R632" i="55"/>
  <c r="R633" i="55"/>
  <c r="R634" i="55"/>
  <c r="R635" i="55"/>
  <c r="R636" i="55"/>
  <c r="R637" i="55"/>
  <c r="R638" i="55"/>
  <c r="R639" i="55"/>
  <c r="R640" i="55"/>
  <c r="R641" i="55"/>
  <c r="R642" i="55"/>
  <c r="R643" i="55"/>
  <c r="R644" i="55"/>
  <c r="R645" i="55"/>
  <c r="R646" i="55"/>
  <c r="R647" i="55"/>
  <c r="R648" i="55"/>
  <c r="R649" i="55"/>
  <c r="R650" i="55"/>
  <c r="R651" i="55"/>
  <c r="R652" i="55"/>
  <c r="R653" i="55"/>
  <c r="R654" i="55"/>
  <c r="R655" i="55"/>
  <c r="R656" i="55"/>
  <c r="R657" i="55"/>
  <c r="R658" i="55"/>
  <c r="R659" i="55"/>
  <c r="R660" i="55"/>
  <c r="R661" i="55"/>
  <c r="R662" i="55"/>
  <c r="R663" i="55"/>
  <c r="R664" i="55"/>
  <c r="R665" i="55"/>
  <c r="R666" i="55"/>
  <c r="R667" i="55"/>
  <c r="R668" i="55"/>
  <c r="R669" i="55"/>
  <c r="R670" i="55"/>
  <c r="R671" i="55"/>
  <c r="R672" i="55"/>
  <c r="R673" i="55"/>
  <c r="R674" i="55"/>
  <c r="R675" i="55"/>
  <c r="R676" i="55"/>
  <c r="R677" i="55"/>
  <c r="R678" i="55"/>
  <c r="R679" i="55"/>
  <c r="R680" i="55"/>
  <c r="R681" i="55"/>
  <c r="R682" i="55"/>
  <c r="R683" i="55"/>
  <c r="R684" i="55"/>
  <c r="R685" i="55"/>
  <c r="R686" i="55"/>
  <c r="R687" i="55"/>
  <c r="R688" i="55"/>
  <c r="R689" i="55"/>
  <c r="R690" i="55"/>
  <c r="R691" i="55"/>
  <c r="R692" i="55"/>
  <c r="R693" i="55"/>
  <c r="R694" i="55"/>
  <c r="R695" i="55"/>
  <c r="R696" i="55"/>
  <c r="R697" i="55"/>
  <c r="R698" i="55"/>
  <c r="R699" i="55"/>
  <c r="R700" i="55"/>
  <c r="R701" i="55"/>
  <c r="R702" i="55"/>
  <c r="R703" i="55"/>
  <c r="R704" i="55"/>
  <c r="R705" i="55"/>
  <c r="R706" i="55"/>
  <c r="R707" i="55"/>
  <c r="R708" i="55"/>
  <c r="R709" i="55"/>
  <c r="R710" i="55"/>
  <c r="R711" i="55"/>
  <c r="R712" i="55"/>
  <c r="R713" i="55"/>
  <c r="R714" i="55"/>
  <c r="R715" i="55"/>
  <c r="R716" i="55"/>
  <c r="R717" i="55"/>
  <c r="R718" i="55"/>
  <c r="R719" i="55"/>
  <c r="R720" i="55"/>
  <c r="R721" i="55"/>
  <c r="R722" i="55"/>
  <c r="R723" i="55"/>
  <c r="R724" i="55"/>
  <c r="R725" i="55"/>
  <c r="R726" i="55"/>
  <c r="R727" i="55"/>
  <c r="R728" i="55"/>
  <c r="R729" i="55"/>
  <c r="R730" i="55"/>
  <c r="R731" i="55"/>
  <c r="R732" i="55"/>
  <c r="R733" i="55"/>
  <c r="R734" i="55"/>
  <c r="R735" i="55"/>
  <c r="R736" i="55"/>
  <c r="R737" i="55"/>
  <c r="R738" i="55"/>
  <c r="R739" i="55"/>
  <c r="R740" i="55"/>
  <c r="R741" i="55"/>
  <c r="R742" i="55"/>
  <c r="R743" i="55"/>
  <c r="R744" i="55"/>
  <c r="R745" i="55"/>
  <c r="R746" i="55"/>
  <c r="R747" i="55"/>
  <c r="R748" i="55"/>
  <c r="R749" i="55"/>
  <c r="R750" i="55"/>
  <c r="R751" i="55"/>
  <c r="R752" i="55"/>
  <c r="R753" i="55"/>
  <c r="R754" i="55"/>
  <c r="R755" i="55"/>
  <c r="R756" i="55"/>
  <c r="R757" i="55"/>
  <c r="R758" i="55"/>
  <c r="R759" i="55"/>
  <c r="R760" i="55"/>
  <c r="R761" i="55"/>
  <c r="R762" i="55"/>
  <c r="R763" i="55"/>
  <c r="R764" i="55"/>
  <c r="R765" i="55"/>
  <c r="R766" i="55"/>
  <c r="R767" i="55"/>
  <c r="R768" i="55"/>
  <c r="R769" i="55"/>
  <c r="R770" i="55"/>
  <c r="R771" i="55"/>
  <c r="R772" i="55"/>
  <c r="R773" i="55"/>
  <c r="R774" i="55"/>
  <c r="R775" i="55"/>
  <c r="R776" i="55"/>
  <c r="R777" i="55"/>
  <c r="R778" i="55"/>
  <c r="R779" i="55"/>
  <c r="R780" i="55"/>
  <c r="R781" i="55"/>
  <c r="R782" i="55"/>
  <c r="R783" i="55"/>
  <c r="R784" i="55"/>
  <c r="R785" i="55"/>
  <c r="R786" i="55"/>
  <c r="R787" i="55"/>
  <c r="R788" i="55"/>
  <c r="R789" i="55"/>
  <c r="R790" i="55"/>
  <c r="R791" i="55"/>
  <c r="R792" i="55"/>
  <c r="R793" i="55"/>
  <c r="R794" i="55"/>
  <c r="R795" i="55"/>
  <c r="R796" i="55"/>
  <c r="R797" i="55"/>
  <c r="R798" i="55"/>
  <c r="R799" i="55"/>
  <c r="R800" i="55"/>
  <c r="R801" i="55"/>
  <c r="R802" i="55"/>
  <c r="R803" i="55"/>
  <c r="R804" i="55"/>
  <c r="R805" i="55"/>
  <c r="R806" i="55"/>
  <c r="R807" i="55"/>
  <c r="R808" i="55"/>
  <c r="R809" i="55"/>
  <c r="R810" i="55"/>
  <c r="R811" i="55"/>
  <c r="R812" i="55"/>
  <c r="R813" i="55"/>
  <c r="R814" i="55"/>
  <c r="R815" i="55"/>
  <c r="R816" i="55"/>
  <c r="R817" i="55"/>
  <c r="R818" i="55"/>
  <c r="R819" i="55"/>
  <c r="R820" i="55"/>
  <c r="R821" i="55"/>
  <c r="R822" i="55"/>
  <c r="R823" i="55"/>
  <c r="R824" i="55"/>
  <c r="R825" i="55"/>
  <c r="R826" i="55"/>
  <c r="R827" i="55"/>
  <c r="R828" i="55"/>
  <c r="R829" i="55"/>
  <c r="R830" i="55"/>
  <c r="R831" i="55"/>
  <c r="R832" i="55"/>
  <c r="R833" i="55"/>
  <c r="R834" i="55"/>
  <c r="R835" i="55"/>
  <c r="R836" i="55"/>
  <c r="R837" i="55"/>
  <c r="R838" i="55"/>
  <c r="R839" i="55"/>
  <c r="R840" i="55"/>
  <c r="R841" i="55"/>
  <c r="R842" i="55"/>
  <c r="R843" i="55"/>
  <c r="R844" i="55"/>
  <c r="R845" i="55"/>
  <c r="R846" i="55"/>
  <c r="R847" i="55"/>
  <c r="R848" i="55"/>
  <c r="R849" i="55"/>
  <c r="R850" i="55"/>
  <c r="R851" i="55"/>
  <c r="R852" i="55"/>
  <c r="R853" i="55"/>
  <c r="R854" i="55"/>
  <c r="R855" i="55"/>
  <c r="R856" i="55"/>
  <c r="R857" i="55"/>
  <c r="R858" i="55"/>
  <c r="R859" i="55"/>
  <c r="R860" i="55"/>
  <c r="R861" i="55"/>
  <c r="R862" i="55"/>
  <c r="R863" i="55"/>
  <c r="R864" i="55"/>
  <c r="R865" i="55"/>
  <c r="R866" i="55"/>
  <c r="R867" i="55"/>
  <c r="R868" i="55"/>
  <c r="R869" i="55"/>
  <c r="R870" i="55"/>
  <c r="R871" i="55"/>
  <c r="R872" i="55"/>
  <c r="R873" i="55"/>
  <c r="R874" i="55"/>
  <c r="R875" i="55"/>
  <c r="R876" i="55"/>
  <c r="R877" i="55"/>
  <c r="R878" i="55"/>
  <c r="R879" i="55"/>
  <c r="R880" i="55"/>
  <c r="R881" i="55"/>
  <c r="R882" i="55"/>
  <c r="R883" i="55"/>
  <c r="R884" i="55"/>
  <c r="R885" i="55"/>
  <c r="R886" i="55"/>
  <c r="R887" i="55"/>
  <c r="R888" i="55"/>
  <c r="R889" i="55"/>
  <c r="R890" i="55"/>
  <c r="R891" i="55"/>
  <c r="R892" i="55"/>
  <c r="R893" i="55"/>
  <c r="R894" i="55"/>
  <c r="R895" i="55"/>
  <c r="R896" i="55"/>
  <c r="R897" i="55"/>
  <c r="R898" i="55"/>
  <c r="R899" i="55"/>
  <c r="R900" i="55"/>
  <c r="R901" i="55"/>
  <c r="R902" i="55"/>
  <c r="R903" i="55"/>
  <c r="R904" i="55"/>
  <c r="R905" i="55"/>
  <c r="R906" i="55"/>
  <c r="R907" i="55"/>
  <c r="R908" i="55"/>
  <c r="R909" i="55"/>
  <c r="R910" i="55"/>
  <c r="R911" i="55"/>
  <c r="R912" i="55"/>
  <c r="R913" i="55"/>
  <c r="R914" i="55"/>
  <c r="R915" i="55"/>
  <c r="R916" i="55"/>
  <c r="R917" i="55"/>
  <c r="R918" i="55"/>
  <c r="R919" i="55"/>
  <c r="R920" i="55"/>
  <c r="R921" i="55"/>
  <c r="R922" i="55"/>
  <c r="R923" i="55"/>
  <c r="R924" i="55"/>
  <c r="R925" i="55"/>
  <c r="R926" i="55"/>
  <c r="R927" i="55"/>
  <c r="R928" i="55"/>
  <c r="R929" i="55"/>
  <c r="R930" i="55"/>
  <c r="R931" i="55"/>
  <c r="R932" i="55"/>
  <c r="R933" i="55"/>
  <c r="R934" i="55"/>
  <c r="R935" i="55"/>
  <c r="R936" i="55"/>
  <c r="R937" i="55"/>
  <c r="R938" i="55"/>
  <c r="R939" i="55"/>
  <c r="R940" i="55"/>
  <c r="R941" i="55"/>
  <c r="R942" i="55"/>
  <c r="R943" i="55"/>
  <c r="R944" i="55"/>
  <c r="R945" i="55"/>
  <c r="R946" i="55"/>
  <c r="R947" i="55"/>
  <c r="R948" i="55"/>
  <c r="R949" i="55"/>
  <c r="R950" i="55"/>
  <c r="R951" i="55"/>
  <c r="R952" i="55"/>
  <c r="R953" i="55"/>
  <c r="R954" i="55"/>
  <c r="R955" i="55"/>
  <c r="R956" i="55"/>
  <c r="R957" i="55"/>
  <c r="R958" i="55"/>
  <c r="R959" i="55"/>
  <c r="R960" i="55"/>
  <c r="R961" i="55"/>
  <c r="R962" i="55"/>
  <c r="R963" i="55"/>
  <c r="R964" i="55"/>
  <c r="R965" i="55"/>
  <c r="R966" i="55"/>
  <c r="R967" i="55"/>
  <c r="R968" i="55"/>
  <c r="R969" i="55"/>
  <c r="R970" i="55"/>
  <c r="R971" i="55"/>
  <c r="R972" i="55"/>
  <c r="R973" i="55"/>
  <c r="R974" i="55"/>
  <c r="R975" i="55"/>
  <c r="R976" i="55"/>
  <c r="R977" i="55"/>
  <c r="R978" i="55"/>
  <c r="R979" i="55"/>
  <c r="R980" i="55"/>
  <c r="R981" i="55"/>
  <c r="R982" i="55"/>
  <c r="R983" i="55"/>
  <c r="R984" i="55"/>
  <c r="R985" i="55"/>
  <c r="R986" i="55"/>
  <c r="R987" i="55"/>
  <c r="R988" i="55"/>
  <c r="R989" i="55"/>
  <c r="R990" i="55"/>
  <c r="R991" i="55"/>
  <c r="R992" i="55"/>
  <c r="R993" i="55"/>
  <c r="R994" i="55"/>
  <c r="R995" i="55"/>
  <c r="R996" i="55"/>
  <c r="R997" i="55"/>
  <c r="R998" i="55"/>
  <c r="R999" i="55"/>
  <c r="R1000" i="55"/>
  <c r="R1001" i="55"/>
  <c r="R1002" i="55"/>
  <c r="R1003" i="55"/>
  <c r="R1004" i="55"/>
  <c r="R1005" i="55"/>
  <c r="R1006" i="55"/>
  <c r="R1007" i="55"/>
  <c r="R1008" i="55"/>
  <c r="R1009" i="55"/>
  <c r="R1010" i="55"/>
  <c r="R1011" i="55"/>
  <c r="R1012" i="55"/>
  <c r="R1013" i="55"/>
  <c r="R1014" i="55"/>
  <c r="R1015" i="55"/>
  <c r="R1016" i="55"/>
  <c r="R1017" i="55"/>
  <c r="R1018" i="55"/>
  <c r="R1019" i="55"/>
  <c r="R1020" i="55"/>
  <c r="R1021" i="55"/>
  <c r="R1022" i="55"/>
  <c r="R1023" i="55"/>
  <c r="R1024" i="55"/>
  <c r="R1025" i="55"/>
  <c r="R1026" i="55"/>
  <c r="R1027" i="55"/>
  <c r="R1028" i="55"/>
  <c r="R1029" i="55"/>
  <c r="R1030" i="55"/>
  <c r="R1031" i="55"/>
  <c r="R1032" i="55"/>
  <c r="R1033" i="55"/>
  <c r="R1034" i="55"/>
  <c r="R1035" i="55"/>
  <c r="R1036" i="55"/>
  <c r="R1037" i="55"/>
  <c r="R1038" i="55"/>
  <c r="R1039" i="55"/>
  <c r="R1040" i="55"/>
  <c r="R1041" i="55"/>
  <c r="R1042" i="55"/>
  <c r="R1043" i="55"/>
  <c r="R1044" i="55"/>
  <c r="R1045" i="55"/>
  <c r="R1046" i="55"/>
  <c r="R1047" i="55"/>
  <c r="R1048" i="55"/>
  <c r="R1049" i="55"/>
  <c r="R1050" i="55"/>
  <c r="R1051" i="55"/>
  <c r="R1052" i="55"/>
  <c r="R1053" i="55"/>
  <c r="R1054" i="55"/>
  <c r="R1055" i="55"/>
  <c r="R1056" i="55"/>
  <c r="R1057" i="55"/>
  <c r="R1058" i="55"/>
  <c r="R1059" i="55"/>
  <c r="R1060" i="55"/>
  <c r="R1061" i="55"/>
  <c r="R1062" i="55"/>
  <c r="R1063" i="55"/>
  <c r="R1064" i="55"/>
  <c r="R1065" i="55"/>
  <c r="R1066" i="55"/>
  <c r="R1067" i="55"/>
  <c r="R1068" i="55"/>
  <c r="R1069" i="55"/>
  <c r="R1070" i="55"/>
  <c r="R1071" i="55"/>
  <c r="R1072" i="55"/>
  <c r="R1073" i="55"/>
  <c r="R1074" i="55"/>
  <c r="R1075" i="55"/>
  <c r="R1076" i="55"/>
  <c r="R1077" i="55"/>
  <c r="R1078" i="55"/>
  <c r="R1079" i="55"/>
  <c r="R1080" i="55"/>
  <c r="R1081" i="55"/>
  <c r="R1082" i="55"/>
  <c r="R1083" i="55"/>
  <c r="R1084" i="55"/>
  <c r="R1085" i="55"/>
  <c r="R1086" i="55"/>
  <c r="R1087" i="55"/>
  <c r="R1088" i="55"/>
  <c r="R1089" i="55"/>
  <c r="R1090" i="55"/>
  <c r="R1091" i="55"/>
  <c r="R1092" i="55"/>
  <c r="R1093" i="55"/>
  <c r="R1094" i="55"/>
  <c r="R1095" i="55"/>
  <c r="R1096" i="55"/>
  <c r="R1097" i="55"/>
  <c r="R1098" i="55"/>
  <c r="R1099" i="55"/>
  <c r="R1100" i="55"/>
  <c r="R1101" i="55"/>
  <c r="R1102" i="55"/>
  <c r="R1103" i="55"/>
  <c r="R1104" i="55"/>
  <c r="R1105" i="55"/>
  <c r="R1106" i="55"/>
  <c r="R1107" i="55"/>
  <c r="R1108" i="55"/>
  <c r="R1109" i="55"/>
  <c r="R1110" i="55"/>
  <c r="R1111" i="55"/>
  <c r="R1112" i="55"/>
  <c r="R1113" i="55"/>
  <c r="R1114" i="55"/>
  <c r="R1115" i="55"/>
  <c r="R1116" i="55"/>
  <c r="R1117" i="55"/>
  <c r="R1118" i="55"/>
  <c r="R1119" i="55"/>
  <c r="R1120" i="55"/>
  <c r="R1121" i="55"/>
  <c r="R1122" i="55"/>
  <c r="R1123" i="55"/>
  <c r="R1124" i="55"/>
  <c r="R1125" i="55"/>
  <c r="R1126" i="55"/>
  <c r="R1127" i="55"/>
  <c r="R1128" i="55"/>
  <c r="R1129" i="55"/>
  <c r="R1130" i="55"/>
  <c r="R1131" i="55"/>
  <c r="R1132" i="55"/>
  <c r="R1133" i="55"/>
  <c r="R1134" i="55"/>
  <c r="R1135" i="55"/>
  <c r="R1136" i="55"/>
  <c r="R1137" i="55"/>
  <c r="R1138" i="55"/>
  <c r="R1139" i="55"/>
  <c r="R1140" i="55"/>
  <c r="R1141" i="55"/>
  <c r="R1142" i="55"/>
  <c r="R1143" i="55"/>
  <c r="R1144" i="55"/>
  <c r="R1145" i="55"/>
  <c r="R1146" i="55"/>
  <c r="R1147" i="55"/>
  <c r="R1148" i="55"/>
  <c r="R1149" i="55"/>
  <c r="R1150" i="55"/>
  <c r="R1151" i="55"/>
  <c r="R1152" i="55"/>
  <c r="R1153" i="55"/>
  <c r="R1154" i="55"/>
  <c r="R1155" i="55"/>
  <c r="R1156" i="55"/>
  <c r="R1157" i="55"/>
  <c r="R1158" i="55"/>
  <c r="R1159" i="55"/>
  <c r="R1160" i="55"/>
  <c r="R1161" i="55"/>
  <c r="R1162" i="55"/>
  <c r="R1163" i="55"/>
  <c r="R1164" i="55"/>
  <c r="R1165" i="55"/>
  <c r="R1166" i="55"/>
  <c r="R1167" i="55"/>
  <c r="R1168" i="55"/>
  <c r="R1169" i="55"/>
  <c r="R1170" i="55"/>
  <c r="R1171" i="55"/>
  <c r="R1172" i="55"/>
  <c r="R1173" i="55"/>
  <c r="R1174" i="55"/>
  <c r="R1175" i="55"/>
  <c r="R1176" i="55"/>
  <c r="R1177" i="55"/>
  <c r="R1178" i="55"/>
  <c r="R1179" i="55"/>
  <c r="R1180" i="55"/>
  <c r="R1181" i="55"/>
  <c r="R1182" i="55"/>
  <c r="R1183" i="55"/>
  <c r="R1184" i="55"/>
  <c r="R1185" i="55"/>
  <c r="R1186" i="55"/>
  <c r="R1187" i="55"/>
  <c r="R1188" i="55"/>
  <c r="R1189" i="55"/>
  <c r="R1190" i="55"/>
  <c r="R1191" i="55"/>
  <c r="R1192" i="55"/>
  <c r="R1193" i="55"/>
  <c r="R1194" i="55"/>
  <c r="R1195" i="55"/>
  <c r="R1196" i="55"/>
  <c r="R1197" i="55"/>
  <c r="R1198" i="55"/>
  <c r="R1199" i="55"/>
  <c r="R1200" i="55"/>
  <c r="R1201" i="55"/>
  <c r="R1202" i="55"/>
  <c r="R1203" i="55"/>
  <c r="R1204" i="55"/>
  <c r="R1205" i="55"/>
  <c r="R1206" i="55"/>
  <c r="R1207" i="55"/>
  <c r="R1208" i="55"/>
  <c r="R1209" i="55"/>
  <c r="R1210" i="55"/>
  <c r="R1211" i="55"/>
  <c r="R1212" i="55"/>
  <c r="R1213" i="55"/>
  <c r="R1214" i="55"/>
  <c r="R1215" i="55"/>
  <c r="R1216" i="55"/>
  <c r="R1217" i="55"/>
  <c r="R1218" i="55"/>
  <c r="R1219" i="55"/>
  <c r="R1220" i="55"/>
  <c r="R1221" i="55"/>
  <c r="R1222" i="55"/>
  <c r="R1223" i="55"/>
  <c r="R1224" i="55"/>
  <c r="R1225" i="55"/>
  <c r="R1226" i="55"/>
  <c r="R1227" i="55"/>
  <c r="R1228" i="55"/>
  <c r="R1229" i="55"/>
  <c r="R1230" i="55"/>
  <c r="R1231" i="55"/>
  <c r="R1232" i="55"/>
  <c r="R1233" i="55"/>
  <c r="R1234" i="55"/>
  <c r="R1235" i="55"/>
  <c r="R1236" i="55"/>
  <c r="R1237" i="55"/>
  <c r="R1238" i="55"/>
  <c r="R1239" i="55"/>
  <c r="R1240" i="55"/>
  <c r="R1241" i="55"/>
  <c r="R1242" i="55"/>
  <c r="R1243" i="55"/>
  <c r="R1244" i="55"/>
  <c r="R1245" i="55"/>
  <c r="R1246" i="55"/>
  <c r="R1247" i="55"/>
  <c r="R1248" i="55"/>
  <c r="R1249" i="55"/>
  <c r="R1250" i="55"/>
  <c r="R1251" i="55"/>
  <c r="R1252" i="55"/>
  <c r="R1253" i="55"/>
  <c r="R1254" i="55"/>
  <c r="R1255" i="55"/>
  <c r="R1256" i="55"/>
  <c r="R1257" i="55"/>
  <c r="R1258" i="55"/>
  <c r="R1259" i="55"/>
  <c r="R1260" i="55"/>
  <c r="R1261" i="55"/>
  <c r="R1262" i="55"/>
  <c r="R1263" i="55"/>
  <c r="R1264" i="55"/>
  <c r="R1265" i="55"/>
  <c r="R1266" i="55"/>
  <c r="R1267" i="55"/>
  <c r="R1268" i="55"/>
  <c r="R1269" i="55"/>
  <c r="R1270" i="55"/>
  <c r="R1271" i="55"/>
  <c r="R1272" i="55"/>
  <c r="R1273" i="55"/>
  <c r="R1274" i="55"/>
  <c r="R1275" i="55"/>
  <c r="R1276" i="55"/>
  <c r="R1277" i="55"/>
  <c r="R1278" i="55"/>
  <c r="R1279" i="55"/>
  <c r="R1280" i="55"/>
  <c r="R1281" i="55"/>
  <c r="R1282" i="55"/>
  <c r="R1283" i="55"/>
  <c r="R1284" i="55"/>
  <c r="R1285" i="55"/>
  <c r="R1286" i="55"/>
  <c r="R1287" i="55"/>
  <c r="R1288" i="55"/>
  <c r="R1289" i="55"/>
  <c r="R1290" i="55"/>
  <c r="R1291" i="55"/>
  <c r="R1292" i="55"/>
  <c r="R1293" i="55"/>
  <c r="R1294" i="55"/>
  <c r="R1295" i="55"/>
  <c r="R1296" i="55"/>
  <c r="R1297" i="55"/>
  <c r="R1298" i="55"/>
  <c r="R1299" i="55"/>
  <c r="R1300" i="55"/>
  <c r="R1301" i="55"/>
  <c r="R1302" i="55"/>
  <c r="R1303" i="55"/>
  <c r="R1304" i="55"/>
  <c r="R1305" i="55"/>
  <c r="R1306" i="55"/>
  <c r="R1307" i="55"/>
  <c r="R1308" i="55"/>
  <c r="R1309" i="55"/>
  <c r="R1310" i="55"/>
  <c r="R1311" i="55"/>
  <c r="R1312" i="55"/>
  <c r="R1313" i="55"/>
  <c r="R1314" i="55"/>
  <c r="R1315" i="55"/>
  <c r="R1316" i="55"/>
  <c r="R1317" i="55"/>
  <c r="R1318" i="55"/>
  <c r="R1319" i="55"/>
  <c r="R1320" i="55"/>
  <c r="R1321" i="55"/>
  <c r="R1322" i="55"/>
  <c r="R1323" i="55"/>
  <c r="R1324" i="55"/>
  <c r="R1325" i="55"/>
  <c r="R1326" i="55"/>
  <c r="R1327" i="55"/>
  <c r="R1328" i="55"/>
  <c r="R1329" i="55"/>
  <c r="R1330" i="55"/>
  <c r="R1331" i="55"/>
  <c r="R1332" i="55"/>
  <c r="R1333" i="55"/>
  <c r="R1334" i="55"/>
  <c r="R1335" i="55"/>
  <c r="R1336" i="55"/>
  <c r="R1337" i="55"/>
  <c r="R1338" i="55"/>
  <c r="R1339" i="55"/>
  <c r="R1340" i="55"/>
  <c r="R1341" i="55"/>
  <c r="R1342" i="55"/>
  <c r="R1343" i="55"/>
  <c r="R1344" i="55"/>
  <c r="R1345" i="55"/>
  <c r="R1346" i="55"/>
  <c r="R1347" i="55"/>
  <c r="R1348" i="55"/>
  <c r="R1349" i="55"/>
  <c r="R1350" i="55"/>
  <c r="R1351" i="55"/>
  <c r="R1352" i="55"/>
  <c r="R1353" i="55"/>
  <c r="R1354" i="55"/>
  <c r="R1355" i="55"/>
  <c r="R1356" i="55"/>
  <c r="R1357" i="55"/>
  <c r="R1358" i="55"/>
  <c r="R1359" i="55"/>
  <c r="R1360" i="55"/>
  <c r="R1361" i="55"/>
  <c r="R1362" i="55"/>
  <c r="R1363" i="55"/>
  <c r="R1364" i="55"/>
  <c r="R1365" i="55"/>
  <c r="R1366" i="55"/>
  <c r="R1367" i="55"/>
  <c r="R1368" i="55"/>
  <c r="R1369" i="55"/>
  <c r="R1370" i="55"/>
  <c r="R1371" i="55"/>
  <c r="R1372" i="55"/>
  <c r="R1373" i="55"/>
  <c r="R1374" i="55"/>
  <c r="R1375" i="55"/>
  <c r="R1376" i="55"/>
  <c r="R1377" i="55"/>
  <c r="R1378" i="55"/>
  <c r="R1379" i="55"/>
  <c r="R1380" i="55"/>
  <c r="R1381" i="55"/>
  <c r="R1382" i="55"/>
  <c r="R1383" i="55"/>
  <c r="R1384" i="55"/>
  <c r="R1385" i="55"/>
  <c r="R1386" i="55"/>
  <c r="R1387" i="55"/>
  <c r="R1388" i="55"/>
  <c r="R1389" i="55"/>
  <c r="R1390" i="55"/>
  <c r="R1391" i="55"/>
  <c r="R1392" i="55"/>
  <c r="R1393" i="55"/>
  <c r="R1394" i="55"/>
  <c r="R1395" i="55"/>
  <c r="R1396" i="55"/>
  <c r="R1397" i="55"/>
  <c r="R1398" i="55"/>
  <c r="R1399" i="55"/>
  <c r="R1400" i="55"/>
  <c r="R1401" i="55"/>
  <c r="R1402" i="55"/>
  <c r="R1403" i="55"/>
  <c r="R1404" i="55"/>
  <c r="R1405" i="55"/>
  <c r="R1406" i="55"/>
  <c r="R1407" i="55"/>
  <c r="R1408" i="55"/>
  <c r="R1409" i="55"/>
  <c r="R1410" i="55"/>
  <c r="R1411" i="55"/>
  <c r="R1412" i="55"/>
  <c r="R1413" i="55"/>
  <c r="R1414" i="55"/>
  <c r="R1415" i="55"/>
  <c r="R1416" i="55"/>
  <c r="R1417" i="55"/>
  <c r="R1418" i="55"/>
  <c r="R1419" i="55"/>
  <c r="R1420" i="55"/>
  <c r="R1421" i="55"/>
  <c r="R1422" i="55"/>
  <c r="R1423" i="55"/>
  <c r="R1424" i="55"/>
  <c r="R1425" i="55"/>
  <c r="R1426" i="55"/>
  <c r="R1427" i="55"/>
  <c r="R1428" i="55"/>
  <c r="R1429" i="55"/>
  <c r="R1430" i="55"/>
  <c r="R1431" i="55"/>
  <c r="R1432" i="55"/>
  <c r="R1433" i="55"/>
  <c r="R1434" i="55"/>
  <c r="R1435" i="55"/>
  <c r="R1436" i="55"/>
  <c r="R1437" i="55"/>
  <c r="R1438" i="55"/>
  <c r="R1439" i="55"/>
  <c r="R1440" i="55"/>
  <c r="R1441" i="55"/>
  <c r="R1442" i="55"/>
  <c r="R1443" i="55"/>
  <c r="R1444" i="55"/>
  <c r="R1445" i="55"/>
  <c r="R1446" i="55"/>
  <c r="R1447" i="55"/>
  <c r="R1448" i="55"/>
  <c r="R1449" i="55"/>
  <c r="R1450" i="55"/>
  <c r="R1451" i="55"/>
  <c r="R1452" i="55"/>
  <c r="R1453" i="55"/>
  <c r="R1454" i="55"/>
  <c r="R1455" i="55"/>
  <c r="R1456" i="55"/>
  <c r="R1457" i="55"/>
  <c r="R1458" i="55"/>
  <c r="R1459" i="55"/>
  <c r="R1460" i="55"/>
  <c r="R1461" i="55"/>
  <c r="R1462" i="55"/>
  <c r="R1463" i="55"/>
  <c r="R1464" i="55"/>
  <c r="R1465" i="55"/>
  <c r="R1466" i="55"/>
  <c r="R1467" i="55"/>
  <c r="R1468" i="55"/>
  <c r="R1469" i="55"/>
  <c r="R1470" i="55"/>
  <c r="R1471" i="55"/>
  <c r="R1472" i="55"/>
  <c r="R1473" i="55"/>
  <c r="R1474" i="55"/>
  <c r="R1475" i="55"/>
  <c r="R1476" i="55"/>
  <c r="R1477" i="55"/>
  <c r="R1478" i="55"/>
  <c r="R1479" i="55"/>
  <c r="R1480" i="55"/>
  <c r="R1481" i="55"/>
  <c r="R1482" i="55"/>
  <c r="R1483" i="55"/>
  <c r="R1484" i="55"/>
  <c r="R1485" i="55"/>
  <c r="R1486" i="55"/>
  <c r="R1487" i="55"/>
  <c r="R1488" i="55"/>
  <c r="R1489" i="55"/>
  <c r="R1490" i="55"/>
  <c r="R1491" i="55"/>
  <c r="R1492" i="55"/>
  <c r="R1493" i="55"/>
  <c r="R1494" i="55"/>
  <c r="R1495" i="55"/>
  <c r="R1496" i="55"/>
  <c r="R1497" i="55"/>
  <c r="R1498" i="55"/>
  <c r="R1499" i="55"/>
  <c r="R1500" i="55"/>
  <c r="R1501" i="55"/>
  <c r="R1502" i="55"/>
  <c r="R1503" i="55"/>
  <c r="R1504" i="55"/>
  <c r="R1505" i="55"/>
  <c r="R1506" i="55"/>
  <c r="R1507" i="55"/>
  <c r="R1508" i="55"/>
  <c r="R1509" i="55"/>
  <c r="R1510" i="55"/>
  <c r="R1511" i="55"/>
  <c r="R1512" i="55"/>
  <c r="R1513" i="55"/>
  <c r="R1514" i="55"/>
  <c r="R1515" i="55"/>
  <c r="R1516" i="55"/>
  <c r="R1517" i="55"/>
  <c r="R1518" i="55"/>
  <c r="R1519" i="55"/>
  <c r="R1520" i="55"/>
  <c r="R1521" i="55"/>
  <c r="R1522" i="55"/>
  <c r="R1523" i="55"/>
  <c r="R1524" i="55"/>
  <c r="R1525" i="55"/>
  <c r="R1526" i="55"/>
  <c r="R1527" i="55"/>
  <c r="R1528" i="55"/>
  <c r="R1529" i="55"/>
  <c r="R1530" i="55"/>
  <c r="R1531" i="55"/>
  <c r="R1532" i="55"/>
  <c r="R1533" i="55"/>
  <c r="R1534" i="55"/>
  <c r="R1535" i="55"/>
  <c r="R1537" i="55"/>
  <c r="R1538" i="55"/>
  <c r="R1539" i="55"/>
  <c r="R1540" i="55"/>
  <c r="R1541" i="55"/>
  <c r="R1542" i="55"/>
  <c r="R1543" i="55"/>
  <c r="R1544" i="55"/>
  <c r="R1545" i="55"/>
  <c r="R1546" i="55"/>
  <c r="R1548" i="55"/>
  <c r="R1549" i="55"/>
  <c r="R1550" i="55"/>
  <c r="R1551" i="55"/>
  <c r="R1552" i="55"/>
  <c r="R1553" i="55"/>
  <c r="R1554" i="55"/>
  <c r="R1555" i="55"/>
  <c r="R1556" i="55"/>
  <c r="R1557" i="55"/>
  <c r="R1558" i="55"/>
  <c r="R1559" i="55"/>
  <c r="R1560" i="55"/>
  <c r="R1562" i="55"/>
  <c r="R1563" i="55"/>
  <c r="R1564" i="55"/>
  <c r="R1565" i="55"/>
  <c r="R1566" i="55"/>
  <c r="R1567" i="55"/>
  <c r="R1568" i="55"/>
  <c r="R1569" i="55"/>
  <c r="R1570" i="55"/>
  <c r="R1571" i="55"/>
  <c r="R1572" i="55"/>
  <c r="R1573" i="55"/>
  <c r="R1574" i="55"/>
  <c r="R1575" i="55"/>
  <c r="R1576" i="55"/>
  <c r="R1577" i="55"/>
  <c r="R1578" i="55"/>
  <c r="R1579" i="55"/>
  <c r="R1580" i="55"/>
  <c r="R1581" i="55"/>
  <c r="R1582" i="55"/>
  <c r="R1583" i="55"/>
  <c r="R1584" i="55"/>
  <c r="R1585" i="55"/>
  <c r="R1586" i="55"/>
  <c r="R1587" i="55"/>
  <c r="R1588" i="55"/>
  <c r="R1589" i="55"/>
  <c r="R1590" i="55"/>
  <c r="R1591" i="55"/>
  <c r="R1592" i="55"/>
  <c r="R1593" i="55"/>
  <c r="R1594" i="55"/>
  <c r="R1595" i="55"/>
  <c r="R1596" i="55"/>
  <c r="R1597" i="55"/>
  <c r="R1598" i="55"/>
  <c r="R1599" i="55"/>
  <c r="R1600" i="55"/>
  <c r="R1601" i="55"/>
  <c r="R1602" i="55"/>
  <c r="R1603" i="55"/>
  <c r="R1604" i="55"/>
  <c r="R1605" i="55"/>
  <c r="R1606" i="55"/>
  <c r="R1607" i="55"/>
  <c r="R1608" i="55"/>
  <c r="R1609" i="55"/>
  <c r="R1610" i="55"/>
  <c r="R1611" i="55"/>
  <c r="R1612" i="55"/>
  <c r="R1613" i="55"/>
  <c r="R1614" i="55"/>
  <c r="R1615" i="55"/>
  <c r="R1616" i="55"/>
  <c r="R1617" i="55"/>
  <c r="R1618" i="55"/>
  <c r="R1619" i="55"/>
  <c r="R1620" i="55"/>
  <c r="R1621" i="55"/>
  <c r="R1622" i="55"/>
  <c r="R1623" i="55"/>
  <c r="R1624" i="55"/>
  <c r="R1625" i="55"/>
  <c r="R1626" i="55"/>
  <c r="R1627" i="55"/>
  <c r="R1628" i="55"/>
  <c r="R1629" i="55"/>
  <c r="R1630" i="55"/>
  <c r="R1631" i="55"/>
  <c r="R1632" i="55"/>
  <c r="R1633" i="55"/>
  <c r="R1634" i="55"/>
  <c r="R1635" i="55"/>
  <c r="R1636" i="55"/>
  <c r="R1637" i="55"/>
  <c r="R1638" i="55"/>
  <c r="R1639" i="55"/>
  <c r="R1640" i="55"/>
  <c r="R1641" i="55"/>
  <c r="R1642" i="55"/>
  <c r="R1643" i="55"/>
  <c r="R1644" i="55"/>
  <c r="R1645" i="55"/>
  <c r="R1646" i="55"/>
  <c r="R1647" i="55"/>
  <c r="R1648" i="55"/>
  <c r="R1649" i="55"/>
  <c r="R1650" i="55"/>
  <c r="R1651" i="55"/>
  <c r="R1653" i="55"/>
  <c r="R1654" i="55"/>
  <c r="R1655" i="55"/>
  <c r="R1656" i="55"/>
  <c r="R1657" i="55"/>
  <c r="R1658" i="55"/>
  <c r="R1659" i="55"/>
  <c r="R1660" i="55"/>
  <c r="R1661" i="55"/>
  <c r="R1662" i="55"/>
  <c r="R1663" i="55"/>
  <c r="R1664" i="55"/>
  <c r="R1665" i="55"/>
  <c r="R1666" i="55"/>
  <c r="R341" i="55"/>
  <c r="R128" i="55"/>
  <c r="R129" i="55"/>
  <c r="R130" i="55"/>
  <c r="R131" i="55"/>
  <c r="R132" i="55"/>
  <c r="R133" i="55"/>
  <c r="R134" i="55"/>
  <c r="R136" i="55"/>
  <c r="R137" i="55"/>
  <c r="R138" i="55"/>
  <c r="R139" i="55"/>
  <c r="R140" i="55"/>
  <c r="R141" i="55"/>
  <c r="R142" i="55"/>
  <c r="R143" i="55"/>
  <c r="R144" i="55"/>
  <c r="R145" i="55"/>
  <c r="R146" i="55"/>
  <c r="R147" i="55"/>
  <c r="R148" i="55"/>
  <c r="R149" i="55"/>
  <c r="R150" i="55"/>
  <c r="R151" i="55"/>
  <c r="R152" i="55"/>
  <c r="R153" i="55"/>
  <c r="R154" i="55"/>
  <c r="R155" i="55"/>
  <c r="R156" i="55"/>
  <c r="R157" i="55"/>
  <c r="R158" i="55"/>
  <c r="R159" i="55"/>
  <c r="R160" i="55"/>
  <c r="R161" i="55"/>
  <c r="R162" i="55"/>
  <c r="R163" i="55"/>
  <c r="R164" i="55"/>
  <c r="R165" i="55"/>
  <c r="R166" i="55"/>
  <c r="R167" i="55"/>
  <c r="R168" i="55"/>
  <c r="R169" i="55"/>
  <c r="R170" i="55"/>
  <c r="R171" i="55"/>
  <c r="R172" i="55"/>
  <c r="R173" i="55"/>
  <c r="R174" i="55"/>
  <c r="R175" i="55"/>
  <c r="R176" i="55"/>
  <c r="R177" i="55"/>
  <c r="R178" i="55"/>
  <c r="R179" i="55"/>
  <c r="R180" i="55"/>
  <c r="R181" i="55"/>
  <c r="R182" i="55"/>
  <c r="R183" i="55"/>
  <c r="R184" i="55"/>
  <c r="R185" i="55"/>
  <c r="R186" i="55"/>
  <c r="R187" i="55"/>
  <c r="R188" i="55"/>
  <c r="R189" i="55"/>
  <c r="R190" i="55"/>
  <c r="R191" i="55"/>
  <c r="R192" i="55"/>
  <c r="R193" i="55"/>
  <c r="R194" i="55"/>
  <c r="R195" i="55"/>
  <c r="R196" i="55"/>
  <c r="R197" i="55"/>
  <c r="R198" i="55"/>
  <c r="R199" i="55"/>
  <c r="R200" i="55"/>
  <c r="R201" i="55"/>
  <c r="R202" i="55"/>
  <c r="R203" i="55"/>
  <c r="R204" i="55"/>
  <c r="R205" i="55"/>
  <c r="R206" i="55"/>
  <c r="R207" i="55"/>
  <c r="R208" i="55"/>
  <c r="R209" i="55"/>
  <c r="R210" i="55"/>
  <c r="R211" i="55"/>
  <c r="R212" i="55"/>
  <c r="R213" i="55"/>
  <c r="R214" i="55"/>
  <c r="R215" i="55"/>
  <c r="R216" i="55"/>
  <c r="R217" i="55"/>
  <c r="R218" i="55"/>
  <c r="R219" i="55"/>
  <c r="R220" i="55"/>
  <c r="R221" i="55"/>
  <c r="R222" i="55"/>
  <c r="R223" i="55"/>
  <c r="R224" i="55"/>
  <c r="R225" i="55"/>
  <c r="R226" i="55"/>
  <c r="R227" i="55"/>
  <c r="R228" i="55"/>
  <c r="R229" i="55"/>
  <c r="R230" i="55"/>
  <c r="R231" i="55"/>
  <c r="R232" i="55"/>
  <c r="R233" i="55"/>
  <c r="R234" i="55"/>
  <c r="R235" i="55"/>
  <c r="R236" i="55"/>
  <c r="R237" i="55"/>
  <c r="R238" i="55"/>
  <c r="R239" i="55"/>
  <c r="R240" i="55"/>
  <c r="R241" i="55"/>
  <c r="R242" i="55"/>
  <c r="R243" i="55"/>
  <c r="R244" i="55"/>
  <c r="R245" i="55"/>
  <c r="R246" i="55"/>
  <c r="R247" i="55"/>
  <c r="R248" i="55"/>
  <c r="R249" i="55"/>
  <c r="R250" i="55"/>
  <c r="R251" i="55"/>
  <c r="R252" i="55"/>
  <c r="R253" i="55"/>
  <c r="R254" i="55"/>
  <c r="R255" i="55"/>
  <c r="R256" i="55"/>
  <c r="R257" i="55"/>
  <c r="R258" i="55"/>
  <c r="R259" i="55"/>
  <c r="R260" i="55"/>
  <c r="R261" i="55"/>
  <c r="R262" i="55"/>
  <c r="R263" i="55"/>
  <c r="R264" i="55"/>
  <c r="R265" i="55"/>
  <c r="R266" i="55"/>
  <c r="R267" i="55"/>
  <c r="R268" i="55"/>
  <c r="R269" i="55"/>
  <c r="R270" i="55"/>
  <c r="R271" i="55"/>
  <c r="R272" i="55"/>
  <c r="R273" i="55"/>
  <c r="R274" i="55"/>
  <c r="R275" i="55"/>
  <c r="R276" i="55"/>
  <c r="R277" i="55"/>
  <c r="R278" i="55"/>
  <c r="R279" i="55"/>
  <c r="R280" i="55"/>
  <c r="R281" i="55"/>
  <c r="R282" i="55"/>
  <c r="R283" i="55"/>
  <c r="R284" i="55"/>
  <c r="R285" i="55"/>
  <c r="R286" i="55"/>
  <c r="R287" i="55"/>
  <c r="R288" i="55"/>
  <c r="R289" i="55"/>
  <c r="R290" i="55"/>
  <c r="R291" i="55"/>
  <c r="R292" i="55"/>
  <c r="R293" i="55"/>
  <c r="R294" i="55"/>
  <c r="R295" i="55"/>
  <c r="R296" i="55"/>
  <c r="R297" i="55"/>
  <c r="R298" i="55"/>
  <c r="R299" i="55"/>
  <c r="R300" i="55"/>
  <c r="R301" i="55"/>
  <c r="R302" i="55"/>
  <c r="R303" i="55"/>
  <c r="R304" i="55"/>
  <c r="R305" i="55"/>
  <c r="R306" i="55"/>
  <c r="R307" i="55"/>
  <c r="R308" i="55"/>
  <c r="R309" i="55"/>
  <c r="R310" i="55"/>
  <c r="R311" i="55"/>
  <c r="R312" i="55"/>
  <c r="R313" i="55"/>
  <c r="R314" i="55"/>
  <c r="R315" i="55"/>
  <c r="R316" i="55"/>
  <c r="R317" i="55"/>
  <c r="R318" i="55"/>
  <c r="R319" i="55"/>
  <c r="R320" i="55"/>
  <c r="R321" i="55"/>
  <c r="R322" i="55"/>
  <c r="R323" i="55"/>
  <c r="R324" i="55"/>
  <c r="R325" i="55"/>
  <c r="R326" i="55"/>
  <c r="R327" i="55"/>
  <c r="R328" i="55"/>
  <c r="R329" i="55"/>
  <c r="R330" i="55"/>
  <c r="R331" i="55"/>
  <c r="R332" i="55"/>
  <c r="R333" i="55"/>
  <c r="R334" i="55"/>
  <c r="R335" i="55"/>
  <c r="R336" i="55"/>
  <c r="R127" i="55"/>
  <c r="R84" i="55"/>
  <c r="R85" i="55"/>
  <c r="R86" i="55"/>
  <c r="R87" i="55"/>
  <c r="R88" i="55"/>
  <c r="R89" i="55"/>
  <c r="R91" i="55"/>
  <c r="R92" i="55"/>
  <c r="R93" i="55"/>
  <c r="R95" i="55"/>
  <c r="R96" i="55"/>
  <c r="R97" i="55"/>
  <c r="R98" i="55"/>
  <c r="R99" i="55"/>
  <c r="R100" i="55"/>
  <c r="R101" i="55"/>
  <c r="R102" i="55"/>
  <c r="R103" i="55"/>
  <c r="R104" i="55"/>
  <c r="R105" i="55"/>
  <c r="R106" i="55"/>
  <c r="R107" i="55"/>
  <c r="R108" i="55"/>
  <c r="R109" i="55"/>
  <c r="R110" i="55"/>
  <c r="R111" i="55"/>
  <c r="R112" i="55"/>
  <c r="R113" i="55"/>
  <c r="R114" i="55"/>
  <c r="R115" i="55"/>
  <c r="R116" i="55"/>
  <c r="R117" i="55"/>
  <c r="R118" i="55"/>
  <c r="R119" i="55"/>
  <c r="R120" i="55"/>
  <c r="R121" i="55"/>
  <c r="R122" i="55"/>
  <c r="R123" i="55"/>
  <c r="R124" i="55"/>
  <c r="R125" i="55"/>
  <c r="R126" i="55"/>
  <c r="R79" i="55"/>
  <c r="R81" i="55"/>
  <c r="R82" i="55" s="1"/>
  <c r="R83" i="55"/>
  <c r="R9" i="55"/>
  <c r="R10" i="55"/>
  <c r="R11" i="55"/>
  <c r="R12" i="55"/>
  <c r="R13" i="55"/>
  <c r="R14" i="55"/>
  <c r="R16" i="55"/>
  <c r="R17" i="55"/>
  <c r="R18" i="55"/>
  <c r="R19" i="55"/>
  <c r="R20" i="55"/>
  <c r="R22" i="55"/>
  <c r="R23" i="55"/>
  <c r="R24" i="55"/>
  <c r="R25" i="55"/>
  <c r="R26" i="55"/>
  <c r="R27" i="55"/>
  <c r="R28" i="55"/>
  <c r="R30" i="55"/>
  <c r="R31" i="55"/>
  <c r="R32" i="55"/>
  <c r="R33" i="55"/>
  <c r="R34" i="55"/>
  <c r="R35" i="55"/>
  <c r="R36" i="55"/>
  <c r="R38" i="55"/>
  <c r="R39" i="55"/>
  <c r="R40" i="55"/>
  <c r="R41" i="55"/>
  <c r="R42" i="55"/>
  <c r="R43" i="55"/>
  <c r="R44" i="55"/>
  <c r="R45" i="55"/>
  <c r="R46" i="55"/>
  <c r="R47" i="55"/>
  <c r="R48" i="55"/>
  <c r="R49" i="55"/>
  <c r="R50" i="55"/>
  <c r="R51" i="55"/>
  <c r="R52" i="55"/>
  <c r="R53" i="55"/>
  <c r="R54" i="55"/>
  <c r="R55" i="55"/>
  <c r="R56" i="55"/>
  <c r="R57" i="55"/>
  <c r="R58" i="55"/>
  <c r="R59" i="55"/>
  <c r="R60" i="55"/>
  <c r="R61" i="55"/>
  <c r="R62" i="55"/>
  <c r="R63" i="55"/>
  <c r="R64" i="55"/>
  <c r="R65" i="55"/>
  <c r="R66" i="55"/>
  <c r="R67" i="55"/>
  <c r="R68" i="55"/>
  <c r="R69" i="55"/>
  <c r="R70" i="55"/>
  <c r="R71" i="55"/>
  <c r="R72" i="55"/>
  <c r="R73" i="55"/>
  <c r="R74" i="55"/>
  <c r="R75" i="55"/>
  <c r="R77" i="55"/>
  <c r="R78" i="55"/>
  <c r="R7" i="55"/>
  <c r="U1319" i="59" l="1"/>
  <c r="V1319" i="59" s="1"/>
  <c r="V19" i="58"/>
  <c r="S20" i="58"/>
  <c r="V16" i="58"/>
  <c r="V14" i="58"/>
  <c r="W4" i="58"/>
  <c r="T3543" i="55"/>
  <c r="U92" i="56"/>
  <c r="V92" i="56" s="1"/>
  <c r="V19" i="57"/>
  <c r="U6" i="57"/>
  <c r="V6" i="57" s="1"/>
  <c r="U26" i="57"/>
  <c r="V26" i="57" s="1"/>
  <c r="N27" i="57"/>
  <c r="R27" i="57"/>
  <c r="M27" i="57"/>
  <c r="V20" i="57"/>
  <c r="U14" i="57"/>
  <c r="V14" i="57" s="1"/>
  <c r="V18" i="57"/>
  <c r="V9" i="57"/>
  <c r="V7" i="57"/>
  <c r="U17" i="57"/>
  <c r="V4" i="57"/>
  <c r="L27" i="57"/>
  <c r="P27" i="57"/>
  <c r="U86" i="56"/>
  <c r="U59" i="56"/>
  <c r="V59" i="56" s="1"/>
  <c r="U81" i="56"/>
  <c r="V81" i="56" s="1"/>
  <c r="U73" i="56"/>
  <c r="U68" i="56"/>
  <c r="R93" i="56"/>
  <c r="U6" i="56"/>
  <c r="V1536" i="55"/>
  <c r="W1536" i="55" s="1"/>
  <c r="V15" i="55"/>
  <c r="W15" i="55" s="1"/>
  <c r="V8" i="55"/>
  <c r="W8" i="55" s="1"/>
  <c r="T8" i="55"/>
  <c r="V29" i="55"/>
  <c r="W29" i="55" s="1"/>
  <c r="T29" i="55"/>
  <c r="V337" i="55"/>
  <c r="W337" i="55" s="1"/>
  <c r="T337" i="55"/>
  <c r="V3508" i="55"/>
  <c r="W3508" i="55" s="1"/>
  <c r="V90" i="55"/>
  <c r="W90" i="55" s="1"/>
  <c r="V37" i="55"/>
  <c r="W37" i="55" s="1"/>
  <c r="T37" i="55"/>
  <c r="V3518" i="55"/>
  <c r="W3518" i="55" s="1"/>
  <c r="V21" i="55"/>
  <c r="W21" i="55" s="1"/>
  <c r="T21" i="55"/>
  <c r="V80" i="55"/>
  <c r="W80" i="55" s="1"/>
  <c r="T80" i="55"/>
  <c r="V135" i="55"/>
  <c r="W135" i="55" s="1"/>
  <c r="T135" i="55"/>
  <c r="V1682" i="55"/>
  <c r="W1682" i="55" s="1"/>
  <c r="V76" i="55"/>
  <c r="W76" i="55" s="1"/>
  <c r="T76" i="55"/>
  <c r="V94" i="55"/>
  <c r="W94" i="55" s="1"/>
  <c r="T94" i="55"/>
  <c r="V3542" i="55"/>
  <c r="W3542" i="55" s="1"/>
  <c r="V82" i="55"/>
  <c r="W82" i="55" s="1"/>
  <c r="V1547" i="55"/>
  <c r="W1547" i="55" s="1"/>
  <c r="V1684" i="55"/>
  <c r="W1684" i="55" s="1"/>
  <c r="V1806" i="55"/>
  <c r="W1806" i="55" s="1"/>
  <c r="V1787" i="55"/>
  <c r="W1787" i="55" s="1"/>
  <c r="R1682" i="55"/>
  <c r="S3543" i="55"/>
  <c r="V3543" i="55" s="1"/>
  <c r="W3543" i="55" s="1"/>
  <c r="V1652" i="55"/>
  <c r="W1652" i="55" s="1"/>
  <c r="V1784" i="55"/>
  <c r="W1784" i="55" s="1"/>
  <c r="V1561" i="55"/>
  <c r="W1561" i="55" s="1"/>
  <c r="V1776" i="55"/>
  <c r="W1776" i="55" s="1"/>
  <c r="V2201" i="55"/>
  <c r="W2201" i="55" s="1"/>
  <c r="N3543" i="55"/>
  <c r="R1547" i="55"/>
  <c r="R1776" i="55"/>
  <c r="R3542" i="55"/>
  <c r="O3543" i="55"/>
  <c r="R1806" i="55"/>
  <c r="R3508" i="55"/>
  <c r="R37" i="55"/>
  <c r="R94" i="55"/>
  <c r="R1652" i="55"/>
  <c r="R1784" i="55"/>
  <c r="R2201" i="55"/>
  <c r="R3518" i="55"/>
  <c r="L338" i="55"/>
  <c r="P338" i="55"/>
  <c r="R1561" i="55"/>
  <c r="M3543" i="55"/>
  <c r="Q3543" i="55"/>
  <c r="L3543" i="55"/>
  <c r="P3543" i="55"/>
  <c r="R1536" i="55"/>
  <c r="R80" i="55"/>
  <c r="R76" i="55"/>
  <c r="R135" i="55"/>
  <c r="M338" i="55"/>
  <c r="Q338" i="55"/>
  <c r="Q3546" i="55" s="1"/>
  <c r="R21" i="55"/>
  <c r="R337" i="55"/>
  <c r="R15" i="55"/>
  <c r="N338" i="55"/>
  <c r="S338" i="55"/>
  <c r="R29" i="55"/>
  <c r="R90" i="55"/>
  <c r="O338" i="55"/>
  <c r="R8" i="55"/>
  <c r="V20" i="58" l="1"/>
  <c r="R3543" i="55"/>
  <c r="N3546" i="55"/>
  <c r="U93" i="56"/>
  <c r="V93" i="56" s="1"/>
  <c r="V6" i="56"/>
  <c r="U27" i="57"/>
  <c r="V27" i="57" s="1"/>
  <c r="V17" i="57"/>
  <c r="T338" i="55"/>
  <c r="T3546" i="55" s="1"/>
  <c r="M3546" i="55"/>
  <c r="V338" i="55"/>
  <c r="S3546" i="55"/>
  <c r="P3546" i="55"/>
  <c r="O3546" i="55"/>
  <c r="L3546" i="55"/>
  <c r="R338" i="55"/>
  <c r="R3546" i="55" l="1"/>
  <c r="W338" i="55"/>
  <c r="V3546" i="55"/>
  <c r="T3540" i="48"/>
  <c r="S3537" i="48"/>
  <c r="R3537" i="48"/>
  <c r="Q3537" i="48"/>
  <c r="P3537" i="48"/>
  <c r="O3537" i="48"/>
  <c r="N3537" i="48"/>
  <c r="M3537" i="48"/>
  <c r="M3540" i="48" s="1"/>
  <c r="L3537" i="48"/>
  <c r="S327" i="48"/>
  <c r="R327" i="48"/>
  <c r="Q327" i="48"/>
  <c r="P327" i="48"/>
  <c r="O327" i="48"/>
  <c r="N327" i="48"/>
  <c r="M327" i="48"/>
  <c r="L327" i="48"/>
  <c r="Q3540" i="48" l="1"/>
  <c r="N3540" i="48"/>
  <c r="R3540" i="48"/>
  <c r="O3540" i="48"/>
  <c r="L3540" i="48"/>
  <c r="P3540" i="48"/>
  <c r="S3540" i="48"/>
</calcChain>
</file>

<file path=xl/sharedStrings.xml><?xml version="1.0" encoding="utf-8"?>
<sst xmlns="http://schemas.openxmlformats.org/spreadsheetml/2006/main" count="53188" uniqueCount="1013">
  <si>
    <t>COST CENTRE</t>
  </si>
  <si>
    <t>COST CENTRE DESCRIPTION</t>
  </si>
  <si>
    <t>SUB TITLE</t>
  </si>
  <si>
    <t>SUB TITLE DESCRIPTION</t>
  </si>
  <si>
    <t>VOTE NUMBER</t>
  </si>
  <si>
    <t>VOTE DESCRIPTION</t>
  </si>
  <si>
    <t>FULL YEAR BUDGET</t>
  </si>
  <si>
    <t>FULL YEAR ADD BUDGET</t>
  </si>
  <si>
    <t>FULL YEAR TOTAL BUDGET</t>
  </si>
  <si>
    <t>DIRECTORATE DESCRIPTION</t>
  </si>
  <si>
    <t>GFS CODE</t>
  </si>
  <si>
    <t>GFS DESCRIPTION</t>
  </si>
  <si>
    <t xml:space="preserve">GRANTS: EQUITABLE SHARE                 </t>
  </si>
  <si>
    <t xml:space="preserve">GRANTS: EQUITABLE SHARE                       </t>
  </si>
  <si>
    <t xml:space="preserve">AUDIT FEES                              </t>
  </si>
  <si>
    <t xml:space="preserve">AUDIT FEES                                    </t>
  </si>
  <si>
    <t xml:space="preserve">ADMIN: FINANCIAL/TREASURY SERV          </t>
  </si>
  <si>
    <t xml:space="preserve">ADMIN: FINANCIAL/TREASURY SERV                </t>
  </si>
  <si>
    <t xml:space="preserve">ADMIN: DATA PROCESSING                  </t>
  </si>
  <si>
    <t xml:space="preserve">ADMIN: DATA PROCESSING                        </t>
  </si>
  <si>
    <t xml:space="preserve">DEPARTMENTAL RATES                      </t>
  </si>
  <si>
    <t xml:space="preserve">DEPARTMENTAL RATES                            </t>
  </si>
  <si>
    <t xml:space="preserve">DEPARTMENTAL SERVICES                   </t>
  </si>
  <si>
    <t xml:space="preserve">DEPARTMENTAL SERVICES                         </t>
  </si>
  <si>
    <t xml:space="preserve">COLLECTION FEES                         </t>
  </si>
  <si>
    <t xml:space="preserve">COLLECTION FEES                               </t>
  </si>
  <si>
    <t xml:space="preserve">INSURANCE                               </t>
  </si>
  <si>
    <t xml:space="preserve">INSURANCE                                     </t>
  </si>
  <si>
    <t xml:space="preserve">INDIGENT BENEFIT - MADADENI             </t>
  </si>
  <si>
    <t xml:space="preserve">INDIGENT BENEFIT - MADADENI                   </t>
  </si>
  <si>
    <t xml:space="preserve">LOANS - INTEREST EXTERNAL               </t>
  </si>
  <si>
    <t xml:space="preserve">LOANS - INTEREST EXTERNAL                     </t>
  </si>
  <si>
    <t xml:space="preserve">DEPRECIATION                            </t>
  </si>
  <si>
    <t xml:space="preserve">DEPRECIATION                                  </t>
  </si>
  <si>
    <t xml:space="preserve">RESERVE - BAD DEBTS                     </t>
  </si>
  <si>
    <t xml:space="preserve">RESERVE - BAD DEBTS                           </t>
  </si>
  <si>
    <t xml:space="preserve">DEPRECIATION OFFSET                     </t>
  </si>
  <si>
    <t xml:space="preserve">DEPRECIATION OFFSET                           </t>
  </si>
  <si>
    <t xml:space="preserve">MACHINERY COSTS                         </t>
  </si>
  <si>
    <t xml:space="preserve">MACHINERY COSTS                               </t>
  </si>
  <si>
    <t xml:space="preserve">MATERIAL                                </t>
  </si>
  <si>
    <t xml:space="preserve">MATERIAL                                      </t>
  </si>
  <si>
    <t xml:space="preserve">TELEPHONE                               </t>
  </si>
  <si>
    <t xml:space="preserve">TELEPHONE                                     </t>
  </si>
  <si>
    <t xml:space="preserve">BUILDING MAINTENANCE                    </t>
  </si>
  <si>
    <t xml:space="preserve">BUILDING MAINTENANCE                          </t>
  </si>
  <si>
    <t xml:space="preserve">GROUNDS &amp; FENCING                       </t>
  </si>
  <si>
    <t xml:space="preserve">GROUNDS &amp; FENCING                             </t>
  </si>
  <si>
    <t xml:space="preserve">RENT                                    </t>
  </si>
  <si>
    <t xml:space="preserve">RENT                                          </t>
  </si>
  <si>
    <t xml:space="preserve">SALARIES                                </t>
  </si>
  <si>
    <t xml:space="preserve">SALARIES                                      </t>
  </si>
  <si>
    <t xml:space="preserve">PROTECTIVE CLOTHING                     </t>
  </si>
  <si>
    <t xml:space="preserve">PROTECTIVE CLOTHING                           </t>
  </si>
  <si>
    <t xml:space="preserve">PENSION CONTRIBUTIONS                   </t>
  </si>
  <si>
    <t xml:space="preserve">PENSION CONTRIBUTIONS                         </t>
  </si>
  <si>
    <t xml:space="preserve">GROUP INSURANCE CONTRIBUTION            </t>
  </si>
  <si>
    <t xml:space="preserve">GROUP INSURANCE CONTRIBUTION                  </t>
  </si>
  <si>
    <t xml:space="preserve">MEDICAL SCHEME CONTRIBUTION             </t>
  </si>
  <si>
    <t xml:space="preserve">MEDICAL SCHEME CONTRIBUTION                   </t>
  </si>
  <si>
    <t xml:space="preserve">UNEMPLOYMENT INSURANCE                  </t>
  </si>
  <si>
    <t xml:space="preserve">UNEMPLOYMENT INSURANCE                        </t>
  </si>
  <si>
    <t xml:space="preserve">OVERTIME SALARIES                       </t>
  </si>
  <si>
    <t xml:space="preserve">OVERTIME SALARIES                             </t>
  </si>
  <si>
    <t xml:space="preserve">HOUSING SUBSIDY                         </t>
  </si>
  <si>
    <t xml:space="preserve">HOUSING SUBSIDY                               </t>
  </si>
  <si>
    <t xml:space="preserve">TRANSPORT ALLOWANCE                     </t>
  </si>
  <si>
    <t xml:space="preserve">TRANSPORT ALLOWANCE                           </t>
  </si>
  <si>
    <t xml:space="preserve">WORKMANS COMPENSATION                   </t>
  </si>
  <si>
    <t xml:space="preserve">WORKMENS COMPENSATION                         </t>
  </si>
  <si>
    <t xml:space="preserve">LEAVE BONUS - SALARIES                  </t>
  </si>
  <si>
    <t xml:space="preserve">LEAVE BONUS - SALARIES                        </t>
  </si>
  <si>
    <t xml:space="preserve">WORKMENS COMPENSATION                   </t>
  </si>
  <si>
    <t xml:space="preserve">ACCOUNTING &amp; OFFICE MACHINES            </t>
  </si>
  <si>
    <t xml:space="preserve">ACCOUNTING &amp; OFFICE MACHINES                  </t>
  </si>
  <si>
    <t xml:space="preserve">MAINTENANCE RADIOS                      </t>
  </si>
  <si>
    <t xml:space="preserve">MAINTENANCE RADIOS                            </t>
  </si>
  <si>
    <t xml:space="preserve">REPLACE OBSOLETE EQUIPMENT              </t>
  </si>
  <si>
    <t xml:space="preserve">REPLACE OBSOLETE EQUIPMENT                    </t>
  </si>
  <si>
    <t xml:space="preserve">GRANTS: GOVERNMENT                      </t>
  </si>
  <si>
    <t xml:space="preserve">GRANTS: GOVERNMENT                            </t>
  </si>
  <si>
    <t xml:space="preserve">ALLOWANCE: LONG SERVICE                 </t>
  </si>
  <si>
    <t xml:space="preserve">ALLOWANCE: LONG SERVICE                       </t>
  </si>
  <si>
    <t xml:space="preserve">PRINTING &amp; STATIONERY                   </t>
  </si>
  <si>
    <t xml:space="preserve">PRINTING &amp; STATIONERY                         </t>
  </si>
  <si>
    <t xml:space="preserve">RENTAL DATA PROCESSING EQUIP.           </t>
  </si>
  <si>
    <t xml:space="preserve">RENTAL DATA PROCESSING EQUIP.                 </t>
  </si>
  <si>
    <t xml:space="preserve">SUBSISTENCE &amp; TRAVELLING                </t>
  </si>
  <si>
    <t xml:space="preserve">SUBSISTENCE &amp; TRAVELLING                      </t>
  </si>
  <si>
    <t xml:space="preserve">LICENCES                                </t>
  </si>
  <si>
    <t xml:space="preserve">LICENCES                                      </t>
  </si>
  <si>
    <t xml:space="preserve">REFERENCE BOOKS &amp; PERIODICALS           </t>
  </si>
  <si>
    <t xml:space="preserve">REFERENCE BOOKS &amp; PERIODICALS                 </t>
  </si>
  <si>
    <t xml:space="preserve">SUPERVISION/DEPT TRANSPORT              </t>
  </si>
  <si>
    <t xml:space="preserve">SUPERVISION/DEPT TRANSPORT                    </t>
  </si>
  <si>
    <t xml:space="preserve">INSTALLATIONS &amp; RETICULATION            </t>
  </si>
  <si>
    <t xml:space="preserve">INSTALLATIONS &amp; RETICULATION                  </t>
  </si>
  <si>
    <t xml:space="preserve">MACHINERY HIRE                          </t>
  </si>
  <si>
    <t xml:space="preserve">MACHINERY HIRE                                </t>
  </si>
  <si>
    <t xml:space="preserve">MOWING OPEN SPACES/SIDEWALKS            </t>
  </si>
  <si>
    <t xml:space="preserve">MOWING OPEN SPACES/SIDEWALKS                  </t>
  </si>
  <si>
    <t xml:space="preserve">LESS: ALLOCATED ELSEWHERE               </t>
  </si>
  <si>
    <t xml:space="preserve">LESS: ALLOCATED ELSEWHERE                     </t>
  </si>
  <si>
    <t xml:space="preserve">NIGHT WORK - SALARIES                   </t>
  </si>
  <si>
    <t xml:space="preserve">NIGHT WORK - SALARIES                         </t>
  </si>
  <si>
    <t xml:space="preserve">MEMBERSHIP FEES                         </t>
  </si>
  <si>
    <t xml:space="preserve">MEMBERSHIP FEES                               </t>
  </si>
  <si>
    <t xml:space="preserve">ENTERTAINMENT                           </t>
  </si>
  <si>
    <t xml:space="preserve">ENTERTAINMENT                                 </t>
  </si>
  <si>
    <t xml:space="preserve">SOFTWARE                                </t>
  </si>
  <si>
    <t xml:space="preserve">SOFTWARE                                      </t>
  </si>
  <si>
    <t xml:space="preserve">TRANSPORT COSTS                         </t>
  </si>
  <si>
    <t xml:space="preserve">TRANSPORT COSTS                               </t>
  </si>
  <si>
    <t xml:space="preserve">LESS: VEHICLES RE-ALLOCATED             </t>
  </si>
  <si>
    <t xml:space="preserve">LESS: VEHICLES RE-ALLOCATED                   </t>
  </si>
  <si>
    <t xml:space="preserve">TRAINING                                </t>
  </si>
  <si>
    <t xml:space="preserve">TRAINING                                      </t>
  </si>
  <si>
    <t xml:space="preserve">CONSULTANTS FEES                        </t>
  </si>
  <si>
    <t xml:space="preserve">CONSULTANTS FEES                              </t>
  </si>
  <si>
    <t xml:space="preserve">ENTERTAINMENT : S.E.D.                  </t>
  </si>
  <si>
    <t xml:space="preserve">ENTERTAINMENT : S.E.D.                        </t>
  </si>
  <si>
    <t xml:space="preserve">GRANT DONATION EXPENDITURE              </t>
  </si>
  <si>
    <t xml:space="preserve">GRANT DONATION EXPENDITURE                    </t>
  </si>
  <si>
    <t xml:space="preserve">CORPORATE SERVICES - OTHER ADMIN                                                   </t>
  </si>
  <si>
    <t xml:space="preserve">POSTAGE &amp; STAMPS                        </t>
  </si>
  <si>
    <t xml:space="preserve">POSTAGE &amp; STAMPS                              </t>
  </si>
  <si>
    <t xml:space="preserve">INVENT - SMALL TOOLS                    </t>
  </si>
  <si>
    <t xml:space="preserve">INVENT - SMALL TOOLS                          </t>
  </si>
  <si>
    <t xml:space="preserve">ALLOWANCE: STANDBY                      </t>
  </si>
  <si>
    <t xml:space="preserve">ALLOWANCE: STANDBY                            </t>
  </si>
  <si>
    <t xml:space="preserve">ROADS SIDEWALKS &amp; STORMWATER            </t>
  </si>
  <si>
    <t xml:space="preserve">ROADS SIDEWALKS &amp; STORMWATER                  </t>
  </si>
  <si>
    <t xml:space="preserve">PROJECT MANAGEMENT UNIT (PMU)           </t>
  </si>
  <si>
    <t xml:space="preserve">INFRASTRUCTURE CIVIL                    </t>
  </si>
  <si>
    <t xml:space="preserve">ROAD TRANSPORT - ROADS                                                             </t>
  </si>
  <si>
    <t xml:space="preserve">PLAN PRINTING                           </t>
  </si>
  <si>
    <t xml:space="preserve">PLAN PRINTING                                 </t>
  </si>
  <si>
    <t xml:space="preserve">CIVIL SERVICES OFFICES-ADMINISTRATION   </t>
  </si>
  <si>
    <t xml:space="preserve">                                              </t>
  </si>
  <si>
    <t xml:space="preserve">CIVIL SERVICES-ADMINISTRATION           </t>
  </si>
  <si>
    <t xml:space="preserve">SAFETY &amp; SECURITY                       </t>
  </si>
  <si>
    <t xml:space="preserve">SAFETY &amp; SECURITY                             </t>
  </si>
  <si>
    <t xml:space="preserve">ADMIN : WATER - SEWERAGE                </t>
  </si>
  <si>
    <t xml:space="preserve">SOD TURNING                             </t>
  </si>
  <si>
    <t xml:space="preserve">SOD TURNING                                   </t>
  </si>
  <si>
    <t xml:space="preserve">ADMIN: CONSTRUCTION &amp; MAINT             </t>
  </si>
  <si>
    <t xml:space="preserve">PETROL, OIL &amp; GREASE                    </t>
  </si>
  <si>
    <t xml:space="preserve">PETROL, OIL &amp; GREASE                          </t>
  </si>
  <si>
    <t xml:space="preserve">MAINTENANCE MACHINERY                   </t>
  </si>
  <si>
    <t xml:space="preserve">MAINTENANCE MACHINERY                         </t>
  </si>
  <si>
    <t xml:space="preserve">BUS SHELTERS                            </t>
  </si>
  <si>
    <t xml:space="preserve">BUS SHELTERS                                  </t>
  </si>
  <si>
    <t xml:space="preserve">MACHINERY &amp; EQUIPMENT                   </t>
  </si>
  <si>
    <t xml:space="preserve">MACHINERY &amp; EQUIPMENT                         </t>
  </si>
  <si>
    <t xml:space="preserve">ROADS &amp; STREETS                         </t>
  </si>
  <si>
    <t xml:space="preserve">SERVICE CONNECTIONS                     </t>
  </si>
  <si>
    <t xml:space="preserve">SERVICE CONNECTIONS                           </t>
  </si>
  <si>
    <t xml:space="preserve">DRIVING PERMIT                          </t>
  </si>
  <si>
    <t xml:space="preserve">DRIVING PERMIT                                </t>
  </si>
  <si>
    <t xml:space="preserve">RESEALING OF ROADS                      </t>
  </si>
  <si>
    <t xml:space="preserve">RESEALING OF ROADS                            </t>
  </si>
  <si>
    <t xml:space="preserve">LESS: MACHINERY RE-ALLOCATED            </t>
  </si>
  <si>
    <t xml:space="preserve">LESS: MACHINERY RE-ALLOCATED                  </t>
  </si>
  <si>
    <t xml:space="preserve">VEHICLE HIRE                            </t>
  </si>
  <si>
    <t xml:space="preserve">VEHICLE HIRE                                  </t>
  </si>
  <si>
    <t xml:space="preserve">ROADS BLAAUWBOSCH                       </t>
  </si>
  <si>
    <t xml:space="preserve">ROADS &amp; STREETS MADADENI                </t>
  </si>
  <si>
    <t xml:space="preserve">ROADS &amp; STREETS OSIZWENI                </t>
  </si>
  <si>
    <t xml:space="preserve">LABORATORY: WATER &amp; SEWERAGE            </t>
  </si>
  <si>
    <t xml:space="preserve">WATER - WATER STORAGE                                                              </t>
  </si>
  <si>
    <t xml:space="preserve">ROADS &amp; STREETS - KILBARCHAN            </t>
  </si>
  <si>
    <t xml:space="preserve">ROADS &amp; STREETS CHARLESTOWN             </t>
  </si>
  <si>
    <t xml:space="preserve">PUMP STATIONS                           </t>
  </si>
  <si>
    <t xml:space="preserve">ENGINEERS WORKSHOP                      </t>
  </si>
  <si>
    <t xml:space="preserve">ROAD TRANSPORT - ROAD TRANSPORT OTHER                                              </t>
  </si>
  <si>
    <t xml:space="preserve">INDUSTRIAL SIDINGS                      </t>
  </si>
  <si>
    <t xml:space="preserve">TRANSNET INSPECTION FEE                 </t>
  </si>
  <si>
    <t xml:space="preserve">TRANSNET INSPECTION FEE                       </t>
  </si>
  <si>
    <t xml:space="preserve">INDIGENT BENEFIT - NEWCASTLE            </t>
  </si>
  <si>
    <t xml:space="preserve">INDIGENT BENEFIT - NEWCASTLE                  </t>
  </si>
  <si>
    <t xml:space="preserve">INDIGENT BENEFIT - OSIZWENI             </t>
  </si>
  <si>
    <t xml:space="preserve">INDIGENT BENEFIT - OSIZWENI                   </t>
  </si>
  <si>
    <t xml:space="preserve">SEWERAGE NETWORK                        </t>
  </si>
  <si>
    <t xml:space="preserve">FEES SEWAGE TRADE EFFLUENT              </t>
  </si>
  <si>
    <t xml:space="preserve">FEES SEWAGE TRADE EFFLUENT                    </t>
  </si>
  <si>
    <t xml:space="preserve">WASTE WATER MANAGEMENT - SEWERAGE                                                  </t>
  </si>
  <si>
    <t xml:space="preserve">FEES SEWAGE BLOCKAGES                   </t>
  </si>
  <si>
    <t xml:space="preserve">FEES SEWAGE BLOCKAGES                         </t>
  </si>
  <si>
    <t xml:space="preserve">FEES: VACUUM TANK                       </t>
  </si>
  <si>
    <t xml:space="preserve">FEES: VACUUM TANK                             </t>
  </si>
  <si>
    <t xml:space="preserve">SALES BUSINESS : SMALL                  </t>
  </si>
  <si>
    <t xml:space="preserve">SALES BUSINESS : SMALL                        </t>
  </si>
  <si>
    <t xml:space="preserve">SALES: DOMESTIC                         </t>
  </si>
  <si>
    <t xml:space="preserve">SALES: DOMESTIC                               </t>
  </si>
  <si>
    <t xml:space="preserve">SALES: INDUSTRIAL                       </t>
  </si>
  <si>
    <t xml:space="preserve">SALES: INDUSTRIAL                             </t>
  </si>
  <si>
    <t xml:space="preserve">SEWERAGE CONNECTIONS                    </t>
  </si>
  <si>
    <t xml:space="preserve">SEWERAGE NETWORK MADADENI               </t>
  </si>
  <si>
    <t xml:space="preserve">RURAL SCHEMES: VIP TOILETS              </t>
  </si>
  <si>
    <t xml:space="preserve">RURAL SCHEMES: VIP TOILETS                    </t>
  </si>
  <si>
    <t xml:space="preserve">SEWERAGE NETWORK OSIZWENI               </t>
  </si>
  <si>
    <t xml:space="preserve">AGENT FEES                              </t>
  </si>
  <si>
    <t xml:space="preserve">AGENT FEES                                    </t>
  </si>
  <si>
    <t xml:space="preserve">ELECTRICITY - ELECTRICITY DISTRIBUTION                                             </t>
  </si>
  <si>
    <t xml:space="preserve">B/ENGINEER: SL ALLOCATION               </t>
  </si>
  <si>
    <t xml:space="preserve">LEVY: CAPITAL                           </t>
  </si>
  <si>
    <t xml:space="preserve">LEVY: CAPITAL                                 </t>
  </si>
  <si>
    <t xml:space="preserve">SALES: SPECIAL AGREEMENTS               </t>
  </si>
  <si>
    <t xml:space="preserve">SALES: SPECIAL AGREEMENTS                     </t>
  </si>
  <si>
    <t xml:space="preserve">FEES: TESTING                           </t>
  </si>
  <si>
    <t xml:space="preserve">FEES: TESTING                                 </t>
  </si>
  <si>
    <t xml:space="preserve">WATER RETICULATION                      </t>
  </si>
  <si>
    <t xml:space="preserve">WATER - WATER DISTRIBUTION                                                         </t>
  </si>
  <si>
    <t xml:space="preserve">FEES: TANKER DELIVERIES                 </t>
  </si>
  <si>
    <t xml:space="preserve">FEES: TANKER DELIVERIES                       </t>
  </si>
  <si>
    <t xml:space="preserve">BARGAINING COUNCIL                            </t>
  </si>
  <si>
    <t xml:space="preserve">SKILLS DEVELOPMENT LEVY                 </t>
  </si>
  <si>
    <t xml:space="preserve">SKILLS DEVELOPMENT LEVY                       </t>
  </si>
  <si>
    <t xml:space="preserve">WATER SERVICES DELIVERY PLAN            </t>
  </si>
  <si>
    <t xml:space="preserve">WATER SERVICES DELIVERY PLAN                  </t>
  </si>
  <si>
    <t xml:space="preserve">MAINTENANCE OF PLANT OPERATIONS         </t>
  </si>
  <si>
    <t xml:space="preserve">MAINTENANCE OF PLANT OPERATIONS               </t>
  </si>
  <si>
    <t>MAINTENANCE OF WATER METERS &amp; CONNECTION</t>
  </si>
  <si>
    <t xml:space="preserve">MAINTENANCE OF WATER METERS &amp; CONNE           </t>
  </si>
  <si>
    <t xml:space="preserve">MAINTENANCE OF PONDS                    </t>
  </si>
  <si>
    <t xml:space="preserve">MAINTENANCE OF PONDS                          </t>
  </si>
  <si>
    <t xml:space="preserve">MAINTENANCE OF INSTRUMENTS &amp; LAB EQUIP  </t>
  </si>
  <si>
    <t xml:space="preserve">MAINTENANCE OF INSTRUMENTS &amp; LAB EQ           </t>
  </si>
  <si>
    <t xml:space="preserve">SCADA &amp; TELEMETRIC COSTS                </t>
  </si>
  <si>
    <t xml:space="preserve">SCADA &amp; TELEMETRIC COSTS                      </t>
  </si>
  <si>
    <t xml:space="preserve">WATER &amp; SANITATION TEST ANALYSES        </t>
  </si>
  <si>
    <t xml:space="preserve">WATER &amp; SANITATION TEST ANALYSES              </t>
  </si>
  <si>
    <t xml:space="preserve">ELECTRICY PURCHASES - WATER DEPT        </t>
  </si>
  <si>
    <t xml:space="preserve">ELECTRICITY PURCHASES - WATER DEPT            </t>
  </si>
  <si>
    <t xml:space="preserve">WATER RESEARCH LEVY                     </t>
  </si>
  <si>
    <t xml:space="preserve">WATER RESEARCH LEVY                           </t>
  </si>
  <si>
    <t xml:space="preserve">BULK WATER PURCHASE - CHARLESTOWN       </t>
  </si>
  <si>
    <t xml:space="preserve">BULK WATER PURCHASE - CHARLESTOWN             </t>
  </si>
  <si>
    <t xml:space="preserve">SMS PORTAL                              </t>
  </si>
  <si>
    <t xml:space="preserve">SMS PORTAL                                    </t>
  </si>
  <si>
    <t xml:space="preserve">WATER PURIFICATION                      </t>
  </si>
  <si>
    <t xml:space="preserve">WATER SERVICE CONNECTION                </t>
  </si>
  <si>
    <t xml:space="preserve">WATER RETICULATION MADADENI             </t>
  </si>
  <si>
    <t xml:space="preserve">WATER CONNECTION MADADENI               </t>
  </si>
  <si>
    <t xml:space="preserve">WATER RETICULATION OSIZWENI             </t>
  </si>
  <si>
    <t xml:space="preserve">WATER CONNECTION OSIZWENI               </t>
  </si>
  <si>
    <t xml:space="preserve">BLAAUWBOSCHLAAGTE                       </t>
  </si>
  <si>
    <t xml:space="preserve">WATER CONNECTIONS: KILBARCHAN           </t>
  </si>
  <si>
    <t>FORECAST 14/15</t>
  </si>
  <si>
    <t>ADJUSTMENT BUDGET 2014/15</t>
  </si>
  <si>
    <t>2013/14 ACTUALS</t>
  </si>
  <si>
    <t>2012/13 ACTUALS</t>
  </si>
  <si>
    <t>NEWCASTLE MUNICIPALITY</t>
  </si>
  <si>
    <t>REVENUE</t>
  </si>
  <si>
    <t xml:space="preserve">INFRASTRUCTURE ELECTR &amp; MECH            </t>
  </si>
  <si>
    <t xml:space="preserve">MECHANICAL WORKSHOP                     </t>
  </si>
  <si>
    <t xml:space="preserve">ELECTRICITY ADMINISTRATION              </t>
  </si>
  <si>
    <t xml:space="preserve">SUNDRY REVENUE                          </t>
  </si>
  <si>
    <t xml:space="preserve">SUNDRY REVENUE                                </t>
  </si>
  <si>
    <t xml:space="preserve">PREPAYMENT TOKENS                       </t>
  </si>
  <si>
    <t xml:space="preserve">PREPAYMENT TOKENS                             </t>
  </si>
  <si>
    <t xml:space="preserve">SALES BUSINESS MEDIUM                   </t>
  </si>
  <si>
    <t xml:space="preserve">SALES BUSINESS MEDIUM                         </t>
  </si>
  <si>
    <t xml:space="preserve">ELECTRICITY DISTRIBUTION                </t>
  </si>
  <si>
    <t xml:space="preserve">LEGAL FEES RECOVERABLE                  </t>
  </si>
  <si>
    <t xml:space="preserve">CONTRIBUTIONS TOWNSHIP DEVELOP                </t>
  </si>
  <si>
    <t xml:space="preserve">STANDBY CALL OUT                        </t>
  </si>
  <si>
    <t xml:space="preserve">STANDBY CALL OUT                              </t>
  </si>
  <si>
    <t xml:space="preserve">ELECTRICITY CAPITAL CHARGES             </t>
  </si>
  <si>
    <t xml:space="preserve">ELECTRICITY SERVICE CONNECTION          </t>
  </si>
  <si>
    <t xml:space="preserve">MADADENI ELECTR STREETLIGHTING          </t>
  </si>
  <si>
    <t xml:space="preserve">ELECTRICAL CAPITAL CHARGES              </t>
  </si>
  <si>
    <t xml:space="preserve">STREET LIGHTING OSIZWENI                </t>
  </si>
  <si>
    <t xml:space="preserve">PUBLIC SAFETY - STREET LIGHTING                                                    </t>
  </si>
  <si>
    <t xml:space="preserve">STREETLIGHTING AND ROBOTS               </t>
  </si>
  <si>
    <t xml:space="preserve">FLEET MANAGEMENT SYSTEM                 </t>
  </si>
  <si>
    <t xml:space="preserve">FLEET MANAGEMENT SYSTEM                       </t>
  </si>
  <si>
    <t xml:space="preserve">FUEL FOR HIRED VEHICLES                 </t>
  </si>
  <si>
    <t xml:space="preserve">FUEL FOR HIRED VEHICLES                       </t>
  </si>
  <si>
    <t xml:space="preserve">NEWC ELECTRICAL: SL ALLOCATION          </t>
  </si>
  <si>
    <t xml:space="preserve">LEAVE RESERVE                           </t>
  </si>
  <si>
    <t xml:space="preserve">LEAVE RESERVE                                 </t>
  </si>
  <si>
    <t xml:space="preserve">ADMIN: COUNCIL GENERAL                  </t>
  </si>
  <si>
    <t xml:space="preserve">ADMIN: COUNCIL GENERAL                        </t>
  </si>
  <si>
    <t xml:space="preserve">FREE BASIC ELECTRICITY                  </t>
  </si>
  <si>
    <t xml:space="preserve">FREE BASIC ELECTRICITY                        </t>
  </si>
  <si>
    <t xml:space="preserve">COMMISSION ELECTRICITY VENDING          </t>
  </si>
  <si>
    <t xml:space="preserve">COMMISSION ELECTRICITY VENDING                </t>
  </si>
  <si>
    <t xml:space="preserve">FURNITURE                               </t>
  </si>
  <si>
    <t xml:space="preserve">FURNITURE                                     </t>
  </si>
  <si>
    <t xml:space="preserve">ELECTRICITY PURCHASES                   </t>
  </si>
  <si>
    <t xml:space="preserve">ELECTRICITY PURCHASES                         </t>
  </si>
  <si>
    <t xml:space="preserve">FESTIVALS LIGHTING                      </t>
  </si>
  <si>
    <t xml:space="preserve">FESTIVALS LIGHTING                            </t>
  </si>
  <si>
    <t xml:space="preserve">SMART METER PROJECT                     </t>
  </si>
  <si>
    <t xml:space="preserve">SMART METER PROJECT                           </t>
  </si>
  <si>
    <t xml:space="preserve">HT DISTRIBUTION                         </t>
  </si>
  <si>
    <t xml:space="preserve">HT DISTRIBUTION                               </t>
  </si>
  <si>
    <t xml:space="preserve">DISTRIBUTION                            </t>
  </si>
  <si>
    <t xml:space="preserve">DISTRIBUTION                                  </t>
  </si>
  <si>
    <t xml:space="preserve">L T DISTRIBUTION                        </t>
  </si>
  <si>
    <t xml:space="preserve">L T DISTRIBUTION                              </t>
  </si>
  <si>
    <t xml:space="preserve">MAINTENANCE BY TEST SECTION             </t>
  </si>
  <si>
    <t xml:space="preserve">MAINTENANCE BY TEST SECTION                   </t>
  </si>
  <si>
    <t xml:space="preserve">ROBOT MAINTENANCE                       </t>
  </si>
  <si>
    <t xml:space="preserve">ROBOT MAINTENANCE                             </t>
  </si>
  <si>
    <t xml:space="preserve">SWITCH GEAR MAINTENANCE                 </t>
  </si>
  <si>
    <t xml:space="preserve">SWITCH GEAR MAINTENANCE                       </t>
  </si>
  <si>
    <t xml:space="preserve">ELECTRICITY STREET LIGHTING             </t>
  </si>
  <si>
    <t xml:space="preserve">CULTURE, RECREATION, AMENITIES          </t>
  </si>
  <si>
    <t xml:space="preserve">COMMUNITY &amp; SOCIAL SERVICES - COMMUNITY HALLS &amp; FACILITIES                         </t>
  </si>
  <si>
    <t xml:space="preserve">RICHVIEW CENTRE                         </t>
  </si>
  <si>
    <t xml:space="preserve">COMMUNITY &amp; SOCIAL SERVICES - LIBRARIES &amp; ARCHIVES                                 </t>
  </si>
  <si>
    <t xml:space="preserve">LENNOXTON LIBRARY                       </t>
  </si>
  <si>
    <t xml:space="preserve">FINES                                   </t>
  </si>
  <si>
    <t xml:space="preserve">FINES                                         </t>
  </si>
  <si>
    <t xml:space="preserve">RENT FACILITIES                         </t>
  </si>
  <si>
    <t xml:space="preserve">RENT FACILITIES                               </t>
  </si>
  <si>
    <t xml:space="preserve">FEES: PATRON CARD                       </t>
  </si>
  <si>
    <t xml:space="preserve">FEES: PATRON CARD                             </t>
  </si>
  <si>
    <t xml:space="preserve">SALES COPIES                            </t>
  </si>
  <si>
    <t xml:space="preserve">SALES COPIES                                  </t>
  </si>
  <si>
    <t xml:space="preserve">LOST BOOKS                              </t>
  </si>
  <si>
    <t xml:space="preserve">LOST BOOKS                                    </t>
  </si>
  <si>
    <t xml:space="preserve">SPORT &amp; RECREATION - NOT REQUIRED                                                  </t>
  </si>
  <si>
    <t xml:space="preserve">SURYAVILLE: SWIMMING POOL               </t>
  </si>
  <si>
    <t xml:space="preserve">SALES: SWIMMING TICKETS                 </t>
  </si>
  <si>
    <t xml:space="preserve">SALES: SWIMMING TICKETS                       </t>
  </si>
  <si>
    <t xml:space="preserve">PARADISE: RECREATION                    </t>
  </si>
  <si>
    <t xml:space="preserve">FAIRLEIGH: COMMUNITY HALL               </t>
  </si>
  <si>
    <t xml:space="preserve">FAIRLEIGH: LIBRARY                      </t>
  </si>
  <si>
    <t xml:space="preserve">FAIRLEIGH: SWIMMING POOL                </t>
  </si>
  <si>
    <t xml:space="preserve">FAIRLEIGH: RECREATION                   </t>
  </si>
  <si>
    <t xml:space="preserve">LIBRARY SCOTT STREET                    </t>
  </si>
  <si>
    <t xml:space="preserve">FEES MEMBERSHIP                         </t>
  </si>
  <si>
    <t xml:space="preserve">FEES MEMBERSHIP                               </t>
  </si>
  <si>
    <t xml:space="preserve">SHOW HALL                               </t>
  </si>
  <si>
    <t xml:space="preserve">FARMERS HALL                            </t>
  </si>
  <si>
    <t xml:space="preserve">MADADENI COMMUNITY HALL                 </t>
  </si>
  <si>
    <t xml:space="preserve">OSIZWENI COMMUNITY HALL                 </t>
  </si>
  <si>
    <t xml:space="preserve">MADADENI LIBRARY                        </t>
  </si>
  <si>
    <t xml:space="preserve">OSIZWENI LIBRARY                        </t>
  </si>
  <si>
    <t xml:space="preserve">COMMUNITY &amp; SOCIAL SERVICES - MUSEUMS &amp; ART GALLERIES                              </t>
  </si>
  <si>
    <t xml:space="preserve">FORT AMIEL &amp; ARMOURY                    </t>
  </si>
  <si>
    <t xml:space="preserve">SUBSIDY: GENERAL                        </t>
  </si>
  <si>
    <t xml:space="preserve">SUBSIDY: GENERAL                              </t>
  </si>
  <si>
    <t xml:space="preserve">ART GALLERY                             </t>
  </si>
  <si>
    <t xml:space="preserve">TOWN HALL                               </t>
  </si>
  <si>
    <t xml:space="preserve">HALL: CHARLESTOWN                       </t>
  </si>
  <si>
    <t xml:space="preserve">COMMUNITY SERVICES                      </t>
  </si>
  <si>
    <t xml:space="preserve">HEALTH - HEALTH OTHER                                                              </t>
  </si>
  <si>
    <t xml:space="preserve">HEALTH SERVICES                         </t>
  </si>
  <si>
    <t xml:space="preserve">FEES DOG LICENCES                       </t>
  </si>
  <si>
    <t xml:space="preserve">FEES DOG LICENCES                             </t>
  </si>
  <si>
    <t xml:space="preserve">GRANTS &amp; SUBSIDIES                            </t>
  </si>
  <si>
    <t xml:space="preserve">PLANNING &amp; DEVELOPMENT - DEVELOPMENT/PLANNING                                      </t>
  </si>
  <si>
    <t xml:space="preserve">TRADE LICENCES - MADADENI               </t>
  </si>
  <si>
    <t xml:space="preserve">TRADE LICENCES - OSIZWENI               </t>
  </si>
  <si>
    <t xml:space="preserve">ENVIRONMENTAL PROTECTION - BIODIVERSITY &amp; LANDSCAPE                                </t>
  </si>
  <si>
    <t xml:space="preserve">PEST CONTROL                            </t>
  </si>
  <si>
    <t xml:space="preserve">WASTE WATER MANAGEMENT - PUBLIC TOILETS                                            </t>
  </si>
  <si>
    <t xml:space="preserve">PUBLIC CONVENIENCES                     </t>
  </si>
  <si>
    <t xml:space="preserve">HEALTH - CLINICS                                                                   </t>
  </si>
  <si>
    <t xml:space="preserve">CLINIC                                  </t>
  </si>
  <si>
    <t xml:space="preserve">OSIZWENI ARTS CENTRE                    </t>
  </si>
  <si>
    <t xml:space="preserve">WASTE WATER MANAGEMENT - SOLID WASTE                                               </t>
  </si>
  <si>
    <t xml:space="preserve">STREET CLEANSING                        </t>
  </si>
  <si>
    <t xml:space="preserve">REFUSE REMOVAL                          </t>
  </si>
  <si>
    <t xml:space="preserve">FEES CARCAS REMOVAL                     </t>
  </si>
  <si>
    <t xml:space="preserve">FEES CARCAS REMOVAL                           </t>
  </si>
  <si>
    <t xml:space="preserve">FEES: SPECIAL REFUSE REMOVAL            </t>
  </si>
  <si>
    <t xml:space="preserve">FEES: SPECIAL REFUSE REMOVAL                  </t>
  </si>
  <si>
    <t xml:space="preserve">FEES: HANDBILLS                         </t>
  </si>
  <si>
    <t xml:space="preserve">FEES: HANDBILLS                               </t>
  </si>
  <si>
    <t xml:space="preserve">FEES DRUMS                              </t>
  </si>
  <si>
    <t xml:space="preserve">FEES DRUMS                                    </t>
  </si>
  <si>
    <t xml:space="preserve">FEES BULK                               </t>
  </si>
  <si>
    <t xml:space="preserve">FEES BULK                                     </t>
  </si>
  <si>
    <t xml:space="preserve">REFUSE KILBARCHAN                       </t>
  </si>
  <si>
    <t xml:space="preserve">REFUSE REMOVAL MADADENI                 </t>
  </si>
  <si>
    <t xml:space="preserve">REFUSE REMOVAL OSIZWENI                 </t>
  </si>
  <si>
    <t xml:space="preserve">PUBLIC SAFETY - CIVIL DEFENCE                                                      </t>
  </si>
  <si>
    <t xml:space="preserve">CIVIL DEFENCE                           </t>
  </si>
  <si>
    <t xml:space="preserve">PUBLIC SAFETY - FIRE                                                               </t>
  </si>
  <si>
    <t xml:space="preserve">FIRE BRIGADE TRAFFIC ADMIN              </t>
  </si>
  <si>
    <t xml:space="preserve">PUBLIC SAFETY - PUBLIC SAFETY OTHER                                                </t>
  </si>
  <si>
    <t xml:space="preserve">TRAFFIC CONTROL                         </t>
  </si>
  <si>
    <t xml:space="preserve">FIRE BRIGADE                            </t>
  </si>
  <si>
    <t xml:space="preserve">FEES FIRE BRIGADE                       </t>
  </si>
  <si>
    <t xml:space="preserve">FEES FIRE BRIGADE                             </t>
  </si>
  <si>
    <t xml:space="preserve">COMMUNITY &amp; SOCIAL SERVICES - OTHER COMMUNITY                                      </t>
  </si>
  <si>
    <t xml:space="preserve">SECURITY - MADADENI                     </t>
  </si>
  <si>
    <t xml:space="preserve">SECURITY                                </t>
  </si>
  <si>
    <t xml:space="preserve">SECURITY - OSIZWENI                     </t>
  </si>
  <si>
    <t xml:space="preserve">ONE STOP OSIZWENI                       </t>
  </si>
  <si>
    <t xml:space="preserve">BUS &amp; TAXI RANK                         </t>
  </si>
  <si>
    <t xml:space="preserve">COMMUNITY &amp; SOCIAL SERVICES - CEMETARIES &amp; CREMATORIUMS                            </t>
  </si>
  <si>
    <t xml:space="preserve">CEMETERY                                </t>
  </si>
  <si>
    <t xml:space="preserve">FEES CEMETERY                           </t>
  </si>
  <si>
    <t xml:space="preserve">FEES CEMETERY                                 </t>
  </si>
  <si>
    <t xml:space="preserve">PARKS ADMINISTRATION                    </t>
  </si>
  <si>
    <t xml:space="preserve">PARKS &amp; GARDENS                         </t>
  </si>
  <si>
    <t xml:space="preserve">FEES SITE CLEARING                      </t>
  </si>
  <si>
    <t xml:space="preserve">FEES SITE CLEARING                            </t>
  </si>
  <si>
    <t xml:space="preserve">PARKS &amp; GARDENS MADADENI                </t>
  </si>
  <si>
    <t xml:space="preserve">PARKS &amp; GARDENS OSIZWENI                </t>
  </si>
  <si>
    <t xml:space="preserve">RECREATION GROUNDS                      </t>
  </si>
  <si>
    <t xml:space="preserve">CEMETERY MADADENI                       </t>
  </si>
  <si>
    <t xml:space="preserve">SALES BURIAL PLOTS                      </t>
  </si>
  <si>
    <t xml:space="preserve">SALES BURIAL PLOTS                            </t>
  </si>
  <si>
    <t xml:space="preserve">CEMETERY OSIZWENI                       </t>
  </si>
  <si>
    <t xml:space="preserve">CULTURE, SPORT, RECREATION              </t>
  </si>
  <si>
    <t xml:space="preserve">ARBOR PARK SWIMMING POOL                </t>
  </si>
  <si>
    <t xml:space="preserve">FEES ENTRANCE                           </t>
  </si>
  <si>
    <t xml:space="preserve">FEES ENTRANCE                                 </t>
  </si>
  <si>
    <t xml:space="preserve">AMCOR DAM                               </t>
  </si>
  <si>
    <t xml:space="preserve">RECREATION GROUNDS OSIZWENI             </t>
  </si>
  <si>
    <t xml:space="preserve">CEMETERY: KILBARCHAN                    </t>
  </si>
  <si>
    <t xml:space="preserve">NEWCASTLE SWIMMING POOL                 </t>
  </si>
  <si>
    <t xml:space="preserve">CEMETERY: CHARLESTOWN                   </t>
  </si>
  <si>
    <t xml:space="preserve">CARAVAN PARK                            </t>
  </si>
  <si>
    <t xml:space="preserve">RECREATION GROUNDS: MADADENI            </t>
  </si>
  <si>
    <t xml:space="preserve">RECREATION GROUNDS: OSIZWENI            </t>
  </si>
  <si>
    <t xml:space="preserve">PARKS &amp; GARDENS: SL ALLOCATION          </t>
  </si>
  <si>
    <t xml:space="preserve">ROAD TRANSPORT - PARKING GARAGES                                                   </t>
  </si>
  <si>
    <t xml:space="preserve">PARKING SERVICES                        </t>
  </si>
  <si>
    <t xml:space="preserve">PATRON CARDS                            </t>
  </si>
  <si>
    <t xml:space="preserve">PATRON CARDS                                  </t>
  </si>
  <si>
    <t xml:space="preserve">INGAGANE LIBRARY                        </t>
  </si>
  <si>
    <t xml:space="preserve">RENTAL DATA PROCESSEING EQUIPEMENT            </t>
  </si>
  <si>
    <t xml:space="preserve">Vote description for 337 is Insurance and not Building Maintenance, I cannot change </t>
  </si>
  <si>
    <t xml:space="preserve">LESS: DEPARTMENTAL ADMIN                </t>
  </si>
  <si>
    <t xml:space="preserve">LESS: DEPARTMENTAL ADMIN                      </t>
  </si>
  <si>
    <t xml:space="preserve">OSIZWENI FIRE SUBSTATION                </t>
  </si>
  <si>
    <t xml:space="preserve">NURSERY                                 </t>
  </si>
  <si>
    <t xml:space="preserve">RECREATION CENTRE                       </t>
  </si>
  <si>
    <t xml:space="preserve">MOWING RECREATION GROUNDS               </t>
  </si>
  <si>
    <t xml:space="preserve">MOWING RECREATION GROUNDS                     </t>
  </si>
  <si>
    <t xml:space="preserve">REFUSE REMOVAL: SL ALLOCATION           </t>
  </si>
  <si>
    <t xml:space="preserve">PARKING METERS                          </t>
  </si>
  <si>
    <t xml:space="preserve">PARKING METERS                                </t>
  </si>
  <si>
    <t xml:space="preserve">MOWING PARKS                            </t>
  </si>
  <si>
    <t xml:space="preserve">MOWING PARKS                                  </t>
  </si>
  <si>
    <t xml:space="preserve">GARDENS                                 </t>
  </si>
  <si>
    <t xml:space="preserve">GARDENS                                       </t>
  </si>
  <si>
    <t xml:space="preserve">REMOVE ALIEN VEGETATION                 </t>
  </si>
  <si>
    <t xml:space="preserve">REMOVE ALIEN VEGETATION                       </t>
  </si>
  <si>
    <t xml:space="preserve">INSECTICIDE &amp; WEEDKILLER                </t>
  </si>
  <si>
    <t xml:space="preserve">INSECTICIDE &amp; WEEDKILLER                      </t>
  </si>
  <si>
    <t xml:space="preserve">CEMETERY HEALTH SERVICES                </t>
  </si>
  <si>
    <t xml:space="preserve">CEMETERY HEALTH SERVICES                      </t>
  </si>
  <si>
    <t xml:space="preserve">FERTILIZER                              </t>
  </si>
  <si>
    <t xml:space="preserve">FERTILIZER                                    </t>
  </si>
  <si>
    <t xml:space="preserve">TRANSPORT: ART WORKS                    </t>
  </si>
  <si>
    <t xml:space="preserve">TRANSPORT: ART WORKS                          </t>
  </si>
  <si>
    <t xml:space="preserve">CHEMICALS                               </t>
  </si>
  <si>
    <t xml:space="preserve">CHEMICALS                                     </t>
  </si>
  <si>
    <t xml:space="preserve">PARKS &amp; GARDENS - KILBARCHAN            </t>
  </si>
  <si>
    <t xml:space="preserve">PLAYGROUND EQUIPMENT                    </t>
  </si>
  <si>
    <t xml:space="preserve">PLAYGROUND EQUIPMENT                          </t>
  </si>
  <si>
    <t>p7</t>
  </si>
  <si>
    <t xml:space="preserve">ADDITIONAL REMOVALS                     </t>
  </si>
  <si>
    <t xml:space="preserve">ADDITIONAL REMOVALS                           </t>
  </si>
  <si>
    <t>p6</t>
  </si>
  <si>
    <t xml:space="preserve">RENTAL OFFICE MACHINES                  </t>
  </si>
  <si>
    <t xml:space="preserve">RENTAL OFFICE MACHINES                        </t>
  </si>
  <si>
    <t>Leasing photocopier</t>
  </si>
  <si>
    <t xml:space="preserve">ADVERTISEMENT                           </t>
  </si>
  <si>
    <t xml:space="preserve">ADVERTISEMENT                                 </t>
  </si>
  <si>
    <t>p15</t>
  </si>
  <si>
    <t xml:space="preserve">PROMOTIONS                              </t>
  </si>
  <si>
    <t xml:space="preserve">PROMOTIONS                                    </t>
  </si>
  <si>
    <t>p9</t>
  </si>
  <si>
    <t xml:space="preserve">POUND KEEPER SERVICES                   </t>
  </si>
  <si>
    <t xml:space="preserve">POUND KEEPER SERVICES                         </t>
  </si>
  <si>
    <t xml:space="preserve">ROYALTIES - EXPENSES                    </t>
  </si>
  <si>
    <t xml:space="preserve">ROYALTIES - EXPENSES                          </t>
  </si>
  <si>
    <t xml:space="preserve">PRINTING AND STATIONERY                       </t>
  </si>
  <si>
    <t>p8</t>
  </si>
  <si>
    <t xml:space="preserve">CLEANSING CAMPAIGN                      </t>
  </si>
  <si>
    <t xml:space="preserve">CLEANSING CAMPAIGN                            </t>
  </si>
  <si>
    <t xml:space="preserve">ART WORKS &amp; PAINTINGS                   </t>
  </si>
  <si>
    <t xml:space="preserve">ART WORKS &amp; PAINTINGS                         </t>
  </si>
  <si>
    <t>p5</t>
  </si>
  <si>
    <t xml:space="preserve">PROTECTION                              </t>
  </si>
  <si>
    <t xml:space="preserve">SANITATION SERVICES                     </t>
  </si>
  <si>
    <t xml:space="preserve">SOCIAL SERVICES                         </t>
  </si>
  <si>
    <t xml:space="preserve">SOCIAL SERVICES                               </t>
  </si>
  <si>
    <t xml:space="preserve">SIGNS                                   </t>
  </si>
  <si>
    <t xml:space="preserve">SIGNS                                         </t>
  </si>
  <si>
    <t xml:space="preserve">DEPARTMENTAL SEWERAGE                   </t>
  </si>
  <si>
    <t xml:space="preserve">DEPARTMENTAL SEWERAGE                         </t>
  </si>
  <si>
    <t xml:space="preserve">ACCOUNTING AND OFFICE MACHINES                </t>
  </si>
  <si>
    <t xml:space="preserve">BULK CONTAINERS                         </t>
  </si>
  <si>
    <t xml:space="preserve">BULK CONTAINERS                               </t>
  </si>
  <si>
    <t xml:space="preserve">FIRE ARM MAINTENANCE                    </t>
  </si>
  <si>
    <t xml:space="preserve">FIRE ARM MAINTENANCE                          </t>
  </si>
  <si>
    <t xml:space="preserve">ACCOUNITING AND OFFICE MACHINES               </t>
  </si>
  <si>
    <t xml:space="preserve">PUBLICATIONS &amp; MUSEUM ITEMS             </t>
  </si>
  <si>
    <t xml:space="preserve">PUBLICATIONS &amp; MUSEUM ITEMS                   </t>
  </si>
  <si>
    <t xml:space="preserve">PAUPER BURIALS                          </t>
  </si>
  <si>
    <t xml:space="preserve">PAUPER BURIALS                                </t>
  </si>
  <si>
    <t xml:space="preserve">KWANALOGA GAMES                         </t>
  </si>
  <si>
    <t xml:space="preserve">KWANALOGA GAMES                               </t>
  </si>
  <si>
    <t xml:space="preserve">STREET CLEANSING OSIZWENI               </t>
  </si>
  <si>
    <t xml:space="preserve">CULTURAL DEVELOPMENT                    </t>
  </si>
  <si>
    <t xml:space="preserve">CULTURAL DEVELOPMENT                          </t>
  </si>
  <si>
    <t xml:space="preserve">MEDICAL EXAMINATIONS                    </t>
  </si>
  <si>
    <t xml:space="preserve">MEDICAL EXAMINATIONS                          </t>
  </si>
  <si>
    <t xml:space="preserve">PRIVATE ORDINANCE &amp; BYLAWS              </t>
  </si>
  <si>
    <t xml:space="preserve">PRIVATE ORDINANCE &amp; BYLAWS                    </t>
  </si>
  <si>
    <t>p2</t>
  </si>
  <si>
    <t>p3</t>
  </si>
  <si>
    <t xml:space="preserve">SAMPLES &amp; TESTING                       </t>
  </si>
  <si>
    <t xml:space="preserve">SAMPLES &amp; TESTING                             </t>
  </si>
  <si>
    <t xml:space="preserve">MEDICAL SUPPLIES                        </t>
  </si>
  <si>
    <t xml:space="preserve">MEDICAL SUPPLIES                              </t>
  </si>
  <si>
    <t xml:space="preserve">REMOVAL MEDICAL WASTE                   </t>
  </si>
  <si>
    <t xml:space="preserve">REMOVAL MEDICAL WASTE                         </t>
  </si>
  <si>
    <t xml:space="preserve">REFRENCE BOOKS &amp; PERIODICALS                  </t>
  </si>
  <si>
    <t xml:space="preserve">TELEPHONES                                    </t>
  </si>
  <si>
    <t xml:space="preserve">ROYALTIES/MUSIC                               </t>
  </si>
  <si>
    <t xml:space="preserve">PURCHASE BAGS PLASTIC                   </t>
  </si>
  <si>
    <t xml:space="preserve">PURCHASE BAGS PLASTIC                         </t>
  </si>
  <si>
    <t>COM W4</t>
  </si>
  <si>
    <t xml:space="preserve">REFUSE REMOVAL                                </t>
  </si>
  <si>
    <t xml:space="preserve">EMERGENCY SERVICES                      </t>
  </si>
  <si>
    <t xml:space="preserve">EMERGENCY SERVICES                            </t>
  </si>
  <si>
    <t xml:space="preserve">RATIONS                                 </t>
  </si>
  <si>
    <t xml:space="preserve">RATIONS                                       </t>
  </si>
  <si>
    <t xml:space="preserve">LEASING OF CAMERAS                      </t>
  </si>
  <si>
    <t xml:space="preserve">LEASING SPEED CAMERAS                         </t>
  </si>
  <si>
    <t xml:space="preserve">LEGAL EXPENSES                          </t>
  </si>
  <si>
    <t xml:space="preserve">LEGAL EXPENSES                                </t>
  </si>
  <si>
    <t xml:space="preserve">CCTV MAINTENANCE                        </t>
  </si>
  <si>
    <t xml:space="preserve">CCTV MAINTENANCE                              </t>
  </si>
  <si>
    <t xml:space="preserve">WEBSITE MAINTENANCE                     </t>
  </si>
  <si>
    <t xml:space="preserve">BICYCLES                                      </t>
  </si>
  <si>
    <t xml:space="preserve">SEED &amp; PLANTS                           </t>
  </si>
  <si>
    <t xml:space="preserve">SEED &amp; PLANTS                                 </t>
  </si>
  <si>
    <t xml:space="preserve">SHRUBS &amp; TREES                          </t>
  </si>
  <si>
    <t xml:space="preserve">SHRUBS &amp; TREES                                </t>
  </si>
  <si>
    <t xml:space="preserve">VIP MOBILE TOILETS                      </t>
  </si>
  <si>
    <t xml:space="preserve">VIP MOBILE TOILETS                            </t>
  </si>
  <si>
    <t xml:space="preserve">SERVING OF SUMMONSES                    </t>
  </si>
  <si>
    <t xml:space="preserve">SERVING OF SUMMONSES                          </t>
  </si>
  <si>
    <t xml:space="preserve">RENTAL                                  </t>
  </si>
  <si>
    <t xml:space="preserve">RENTAL                                        </t>
  </si>
  <si>
    <t>p16</t>
  </si>
  <si>
    <t xml:space="preserve">HEALTH CAMPAIGN                         </t>
  </si>
  <si>
    <t xml:space="preserve">HEALTH CAMPAIGN                               </t>
  </si>
  <si>
    <t xml:space="preserve">LABORATORY TESTS                        </t>
  </si>
  <si>
    <t xml:space="preserve">LABORATORY TESTS                              </t>
  </si>
  <si>
    <t>receive funds from culture</t>
  </si>
  <si>
    <t>p10</t>
  </si>
  <si>
    <t>p11</t>
  </si>
  <si>
    <t>p12</t>
  </si>
  <si>
    <t>p13</t>
  </si>
  <si>
    <t>p14</t>
  </si>
  <si>
    <t>p18</t>
  </si>
  <si>
    <t>p1</t>
  </si>
  <si>
    <t>p17</t>
  </si>
  <si>
    <t xml:space="preserve">ECONOMIC DEVELOPMENT                    </t>
  </si>
  <si>
    <t xml:space="preserve">OTHER - AIR TRANSPORT                                                              </t>
  </si>
  <si>
    <t xml:space="preserve">AIRFIELD                                </t>
  </si>
  <si>
    <t xml:space="preserve">FEES LANDINGS                           </t>
  </si>
  <si>
    <t xml:space="preserve">FEES LANDINGS                                 </t>
  </si>
  <si>
    <t xml:space="preserve">PLANNING &amp; DEVELOPMENT - REGULATION                                                </t>
  </si>
  <si>
    <t xml:space="preserve">TRADE LICENCES                          </t>
  </si>
  <si>
    <t xml:space="preserve">FEES TRADE LICENCES                     </t>
  </si>
  <si>
    <t xml:space="preserve">FEES TRADE LICENCES                           </t>
  </si>
  <si>
    <t xml:space="preserve">HOUSING &amp; LAND                          </t>
  </si>
  <si>
    <t xml:space="preserve">HOUSING - NOT REQUIRED                                                             </t>
  </si>
  <si>
    <t xml:space="preserve">SURYAVILLE MUNICIPAL ST FLATS           </t>
  </si>
  <si>
    <t xml:space="preserve">RENT STAFF FLATS INDIAN                 </t>
  </si>
  <si>
    <t xml:space="preserve">RENT STAFF FLATS INDIAN                       </t>
  </si>
  <si>
    <t xml:space="preserve">FERNWOOD - 380 HOUSES                   </t>
  </si>
  <si>
    <t xml:space="preserve">LENNOXTON - 72 FLATS                    </t>
  </si>
  <si>
    <t xml:space="preserve">LENNOXTON - 68 HOUSES                   </t>
  </si>
  <si>
    <t xml:space="preserve">FAIRLEIGH - 12 ASS HOUSES               </t>
  </si>
  <si>
    <t xml:space="preserve">FAIRLEIGH - 48 FLATS                    </t>
  </si>
  <si>
    <t xml:space="preserve">FAIRLEIGH - 25 S E HOUSES               </t>
  </si>
  <si>
    <t xml:space="preserve">FAIRLEIGH - 25 NEW HOUSES               </t>
  </si>
  <si>
    <t xml:space="preserve">HOUSING AND LAND                        </t>
  </si>
  <si>
    <t xml:space="preserve">STAFF HOUSING                           </t>
  </si>
  <si>
    <t xml:space="preserve">RENT ACCOMODATION GENERAL               </t>
  </si>
  <si>
    <t xml:space="preserve">RENT ACCOMODATION GENERAL                     </t>
  </si>
  <si>
    <t xml:space="preserve">STAFF FLATS                             </t>
  </si>
  <si>
    <t xml:space="preserve">HOUSING: LEVEL 2 ACCREDITATION          </t>
  </si>
  <si>
    <t xml:space="preserve">HOUSING - 154 HOUSES                    </t>
  </si>
  <si>
    <t xml:space="preserve">HOUSING - 8 SUB ECONOMIC                </t>
  </si>
  <si>
    <t xml:space="preserve">TSA SUNDRY EXT                          </t>
  </si>
  <si>
    <t xml:space="preserve">TSA RIVERSIDE                           </t>
  </si>
  <si>
    <t xml:space="preserve">TSA AIRFIELD IND                        </t>
  </si>
  <si>
    <t xml:space="preserve">TSA EXT 43                              </t>
  </si>
  <si>
    <t xml:space="preserve">TSA SUNDRY EXT IND AREA                 </t>
  </si>
  <si>
    <t xml:space="preserve">TOWN PLANNING                           </t>
  </si>
  <si>
    <t xml:space="preserve">PLANNING &amp; DEVELOPMENT - PLANNING/BUILDING ENFORCEMENT                             </t>
  </si>
  <si>
    <t xml:space="preserve">BUILDING INSPECTORATE                   </t>
  </si>
  <si>
    <t xml:space="preserve">FEES BUILDING PLANS                     </t>
  </si>
  <si>
    <t xml:space="preserve">FEES BUILDING PLANS                           </t>
  </si>
  <si>
    <t xml:space="preserve">FEES ADVERTISING SIGNS                  </t>
  </si>
  <si>
    <t xml:space="preserve">FEES ADVERTISING SIGNS                        </t>
  </si>
  <si>
    <t xml:space="preserve">FEES TOWN PLANNING                      </t>
  </si>
  <si>
    <t xml:space="preserve">FEES TOWN PLANNING                            </t>
  </si>
  <si>
    <t xml:space="preserve">STRATEGIC PLANNING                      </t>
  </si>
  <si>
    <t xml:space="preserve">POVERTY ALLEVIATION                     </t>
  </si>
  <si>
    <t xml:space="preserve">POVERTY ALLEVIATION                           </t>
  </si>
  <si>
    <t>ED01</t>
  </si>
  <si>
    <t xml:space="preserve">MARKETING STRATEGY                      </t>
  </si>
  <si>
    <t xml:space="preserve">MARKETING                                     </t>
  </si>
  <si>
    <t>ED02</t>
  </si>
  <si>
    <t xml:space="preserve">INCENTIVES                              </t>
  </si>
  <si>
    <t xml:space="preserve">INCENTIVES                                    </t>
  </si>
  <si>
    <t xml:space="preserve">SUBSIDY PUBLICITY                       </t>
  </si>
  <si>
    <t xml:space="preserve">SUBSIDY PUBLICITY                             </t>
  </si>
  <si>
    <t xml:space="preserve">SEMINAR COSTS                           </t>
  </si>
  <si>
    <t xml:space="preserve">SEMINAR COSTS                                 </t>
  </si>
  <si>
    <t xml:space="preserve">GOODWILL GESTURES                       </t>
  </si>
  <si>
    <t xml:space="preserve">GOODWILL GESTURES                             </t>
  </si>
  <si>
    <t xml:space="preserve">MARKET RESEARCH                         </t>
  </si>
  <si>
    <t xml:space="preserve">MARKET RESEARCH                               </t>
  </si>
  <si>
    <t xml:space="preserve">COMPILATION BUSINESS PLANS              </t>
  </si>
  <si>
    <t xml:space="preserve">COMPILATION BUSINESS PLANS                    </t>
  </si>
  <si>
    <t>ED03</t>
  </si>
  <si>
    <t xml:space="preserve">SMME DEVT. PROGRAMME                    </t>
  </si>
  <si>
    <t xml:space="preserve">SMME DEVT. PROGRAMME                          </t>
  </si>
  <si>
    <t xml:space="preserve">MAINTENANCE HAWKERS SHELTERS            </t>
  </si>
  <si>
    <t xml:space="preserve">MAINTENANCE HAWKERS SHELTERS                  </t>
  </si>
  <si>
    <t xml:space="preserve">ECONOMIC STUDIES                        </t>
  </si>
  <si>
    <t xml:space="preserve">ECONOMIC STUDIES                              </t>
  </si>
  <si>
    <t>ED04</t>
  </si>
  <si>
    <t>ED05</t>
  </si>
  <si>
    <t>ED06</t>
  </si>
  <si>
    <t xml:space="preserve">ALLOWANCE CONTROL OFFICER               </t>
  </si>
  <si>
    <t xml:space="preserve">ALLOWANCE CONTROL OFFICER                     </t>
  </si>
  <si>
    <t>ED07</t>
  </si>
  <si>
    <t>ED08</t>
  </si>
  <si>
    <t xml:space="preserve">ANIMAL CONTROL                          </t>
  </si>
  <si>
    <t xml:space="preserve">ANIMAL CONTROL                                </t>
  </si>
  <si>
    <t xml:space="preserve">BUSINESS PLANS                          </t>
  </si>
  <si>
    <t xml:space="preserve">BUSINESS PLANS                                </t>
  </si>
  <si>
    <t xml:space="preserve">ADMIN: GENERAL                          </t>
  </si>
  <si>
    <t xml:space="preserve">ADMIN: GENERAL                                </t>
  </si>
  <si>
    <t xml:space="preserve">RESERVE FUNDS OTHER                     </t>
  </si>
  <si>
    <t xml:space="preserve">RESERVE FUNDS OTHER                           </t>
  </si>
  <si>
    <t xml:space="preserve">INTEREST ON GOVERNMENT HOUSING          </t>
  </si>
  <si>
    <t xml:space="preserve">INTEREST ON GOVERNMENT HOUSING                </t>
  </si>
  <si>
    <t xml:space="preserve">DEPRECIATION EXTERNAL                   </t>
  </si>
  <si>
    <t xml:space="preserve">DEPRECIATION EXTERNAL                         </t>
  </si>
  <si>
    <t xml:space="preserve">RESERVE MAINT CONTRIBUTION              </t>
  </si>
  <si>
    <t xml:space="preserve">RESERVE MAINT CONTRIBUTION                    </t>
  </si>
  <si>
    <t xml:space="preserve">RESERVE - RENTAL LOSSES                 </t>
  </si>
  <si>
    <t xml:space="preserve">RESERVE - RENTAL LOSSES                       </t>
  </si>
  <si>
    <t>HL01</t>
  </si>
  <si>
    <t>HL08</t>
  </si>
  <si>
    <t>HL05</t>
  </si>
  <si>
    <t xml:space="preserve">TRANSFER &amp; SUB DIVISIONS                </t>
  </si>
  <si>
    <t xml:space="preserve">TRANSFER &amp; SUB DIVISIONS                      </t>
  </si>
  <si>
    <t xml:space="preserve">REMOVAL COSTS                           </t>
  </si>
  <si>
    <t xml:space="preserve">REMOVAL COSTS                                 </t>
  </si>
  <si>
    <t xml:space="preserve">RELOCATION: HOUSES BLAAUWBOSCH          </t>
  </si>
  <si>
    <t xml:space="preserve">RELOCATION: HOUSES BLAAUWBOSCH                </t>
  </si>
  <si>
    <t xml:space="preserve">RELOCATION BLAAUWB HOUSES BR10          </t>
  </si>
  <si>
    <t xml:space="preserve">RELOCATION BLAAUWB HOUSES BR10                </t>
  </si>
  <si>
    <t xml:space="preserve">LOT 791/1/26 RETICULATION               </t>
  </si>
  <si>
    <t xml:space="preserve">LOT 791/1/26 RETICULATION                     </t>
  </si>
  <si>
    <t>HL06</t>
  </si>
  <si>
    <t xml:space="preserve">FLOOD VICTIMS HOUSES                    </t>
  </si>
  <si>
    <t xml:space="preserve">FLOOD VICTIMS HOUSES                          </t>
  </si>
  <si>
    <t>HL07</t>
  </si>
  <si>
    <t xml:space="preserve">FUMIGATION                              </t>
  </si>
  <si>
    <t xml:space="preserve">FUMIGATION                                    </t>
  </si>
  <si>
    <t xml:space="preserve">PUBLIC CONSULTATIONS                    </t>
  </si>
  <si>
    <t xml:space="preserve">PUBLIC CONSULTATIONS                          </t>
  </si>
  <si>
    <t xml:space="preserve">PATTERSON HOUSES                        </t>
  </si>
  <si>
    <t>TP01</t>
  </si>
  <si>
    <t>TP02</t>
  </si>
  <si>
    <t xml:space="preserve">BLAAUWBOSCH FARM LAYOUT                 </t>
  </si>
  <si>
    <t xml:space="preserve">JBC LAYOUT PLAN                               </t>
  </si>
  <si>
    <t>TP03</t>
  </si>
  <si>
    <t>TP04</t>
  </si>
  <si>
    <t>TP05 additional amount required to fund the backlog of subdivisions in 2015/16</t>
  </si>
  <si>
    <t xml:space="preserve">REVIEW TRAFFIC/TRANS STRATEGY           </t>
  </si>
  <si>
    <t xml:space="preserve">REVIEW TRAFFIC/TRANS STRATEGY                 </t>
  </si>
  <si>
    <t xml:space="preserve">INNER CITY                              </t>
  </si>
  <si>
    <t xml:space="preserve">INNER CITY REGENERATION                       </t>
  </si>
  <si>
    <t xml:space="preserve">AIR QUALITY                             </t>
  </si>
  <si>
    <t xml:space="preserve">AIR QUALITY                                   </t>
  </si>
  <si>
    <t xml:space="preserve">SPATIAL DEV PLAN (PRECINCT)             </t>
  </si>
  <si>
    <t xml:space="preserve">SPATIAL DEV PLAN (PRECINCT)                   </t>
  </si>
  <si>
    <t xml:space="preserve">GIS IMPLEMENTATION                      </t>
  </si>
  <si>
    <t xml:space="preserve">GIS IMPLEMENTATION                            </t>
  </si>
  <si>
    <t>TP11</t>
  </si>
  <si>
    <t xml:space="preserve">LAND USE MANAGEMENT SYSTEM              </t>
  </si>
  <si>
    <t xml:space="preserve">LAND USE MANAGEMENT SYSTEM                    </t>
  </si>
  <si>
    <t>TP06: additional money is required for the implementation SPLUMA (National project)</t>
  </si>
  <si>
    <t xml:space="preserve">PROJECTS LOGISTICS SUPPORT              </t>
  </si>
  <si>
    <t xml:space="preserve">PROJECTS LOGISTICS SUPPORT                    </t>
  </si>
  <si>
    <t>TP07</t>
  </si>
  <si>
    <t xml:space="preserve">FURNITURE MAINTENANCE                         </t>
  </si>
  <si>
    <t xml:space="preserve">TP08 </t>
  </si>
  <si>
    <t xml:space="preserve">PROJECT LOGISTICS SUPPORT               </t>
  </si>
  <si>
    <t>TP09</t>
  </si>
  <si>
    <t>TP10We do not have a loan in the town planning department, instead this must be shown as grant funding, reflect as such to avoid confusion</t>
  </si>
  <si>
    <t>TP12</t>
  </si>
  <si>
    <t>BUDGET &amp; TREASURY OFFICE</t>
  </si>
  <si>
    <t xml:space="preserve">EXECUTIVE &amp; COUNCIL - BUDGET &amp; TREASURY OFFICE                                     </t>
  </si>
  <si>
    <t xml:space="preserve">FINANCIAL/TREASURY SERVICES             </t>
  </si>
  <si>
    <t xml:space="preserve">LEGAL FEES RECOVERABLE                        </t>
  </si>
  <si>
    <t xml:space="preserve">ASSESSMENT RATES                        </t>
  </si>
  <si>
    <t xml:space="preserve">ASS RATES &amp; SERV LEVY                   </t>
  </si>
  <si>
    <t xml:space="preserve">ASS RATES &amp; SERV LEVY                         </t>
  </si>
  <si>
    <t xml:space="preserve">INTEREST ON ARREAR ACCOUNTS             </t>
  </si>
  <si>
    <t xml:space="preserve">INTEREST ON ARREAR ACCOUNTS                   </t>
  </si>
  <si>
    <t xml:space="preserve">FEES RATES CLEARANCE CERT               </t>
  </si>
  <si>
    <t xml:space="preserve">FEES RATES CLEARANCE CERT                     </t>
  </si>
  <si>
    <t xml:space="preserve">FEES RECONNECTION                       </t>
  </si>
  <si>
    <t xml:space="preserve">FEES RECONNECTION                             </t>
  </si>
  <si>
    <t xml:space="preserve">FEES METER READING                      </t>
  </si>
  <si>
    <t xml:space="preserve">FEES METER READING                            </t>
  </si>
  <si>
    <t xml:space="preserve">FEES BUSINESS LETTERS                   </t>
  </si>
  <si>
    <t xml:space="preserve">FEES BUSINESS LETTERS                         </t>
  </si>
  <si>
    <t xml:space="preserve">HOUSING DEVELOPMENT: SALES SCHEMED      </t>
  </si>
  <si>
    <t xml:space="preserve">HOUSING DEVELOPMENT: SALES SCHEMES            </t>
  </si>
  <si>
    <t xml:space="preserve">INTEREST ON CURRENT ACCOUNT             </t>
  </si>
  <si>
    <t xml:space="preserve">INTEREST ON CURRENT ACCOUNT                   </t>
  </si>
  <si>
    <t xml:space="preserve">MATERIAL LOSS RECOVERED                 </t>
  </si>
  <si>
    <t xml:space="preserve">MATERIAL LOSS RECOVERED                       </t>
  </si>
  <si>
    <t xml:space="preserve">HOUSING DEVELOPMENT: RENTAL SCHEMES     </t>
  </si>
  <si>
    <t xml:space="preserve">HOUSING DEVELOPMENT: RENTAL SCHEMES           </t>
  </si>
  <si>
    <t xml:space="preserve">PROFIT: DISPOSAL OF ASSET               </t>
  </si>
  <si>
    <t xml:space="preserve">PROCEEDS FROM SALE OF ASSETS                  </t>
  </si>
  <si>
    <t xml:space="preserve">DATA PROCESSING                         </t>
  </si>
  <si>
    <t xml:space="preserve">STORES                                  </t>
  </si>
  <si>
    <t xml:space="preserve">COMMISSION                              </t>
  </si>
  <si>
    <t xml:space="preserve">COMMISSION                                    </t>
  </si>
  <si>
    <t xml:space="preserve">DEBT COLLECTION SUNDRY TARIFFS          </t>
  </si>
  <si>
    <t xml:space="preserve">DEBT COLLECTION SUNDRY TARIFFS                </t>
  </si>
  <si>
    <t xml:space="preserve">INSURANCE INCOME: HOUSING DEVELOPMENT   </t>
  </si>
  <si>
    <t xml:space="preserve">INSURANCE INCOME: HOUSING DEVELOPMENT         </t>
  </si>
  <si>
    <t xml:space="preserve">OTHER INTEREST RECEIVED - OTHER REVENUE </t>
  </si>
  <si>
    <t xml:space="preserve">OTHER INTEREST RECEIVED - OTHER REVENUE       </t>
  </si>
  <si>
    <t xml:space="preserve">INTEREST RECEIVED ON LAND SALES         </t>
  </si>
  <si>
    <t xml:space="preserve">INTEREST RECEIVED ON LAND SALES               </t>
  </si>
  <si>
    <t xml:space="preserve">ENDOWMENTS                              </t>
  </si>
  <si>
    <t xml:space="preserve">ENDOWMENTS                                    </t>
  </si>
  <si>
    <t xml:space="preserve">R/D ADMIN FEE                           </t>
  </si>
  <si>
    <t xml:space="preserve">R/D ADMIN FEE                                 </t>
  </si>
  <si>
    <t xml:space="preserve">SALES: ALPHA LISTS                      </t>
  </si>
  <si>
    <t xml:space="preserve">SALES: ALPHA LISTS                            </t>
  </si>
  <si>
    <t xml:space="preserve">INSURANCE INCOME                        </t>
  </si>
  <si>
    <t xml:space="preserve">INSURANCE INCOME                              </t>
  </si>
  <si>
    <t xml:space="preserve">ACTUARIAL GAIN                          </t>
  </si>
  <si>
    <t xml:space="preserve">OTHER INCOME                                  </t>
  </si>
  <si>
    <t xml:space="preserve">CONRTIBUTION TO EMPLOYEE BONUSES        </t>
  </si>
  <si>
    <t xml:space="preserve">CONTRIBUTION TO EMPLOYEE BONUSES              </t>
  </si>
  <si>
    <t xml:space="preserve">BANK CHARGES                            </t>
  </si>
  <si>
    <t xml:space="preserve">BANK CHARGES                                  </t>
  </si>
  <si>
    <t xml:space="preserve">RATES: REBATE                           </t>
  </si>
  <si>
    <t xml:space="preserve">RATES: REBATE                                 </t>
  </si>
  <si>
    <t xml:space="preserve">FINANCE COST EXPENSE                    </t>
  </si>
  <si>
    <t xml:space="preserve">FINANCE COST EXPENDITURE                      </t>
  </si>
  <si>
    <t xml:space="preserve">INSURANCE EXPENSE                       </t>
  </si>
  <si>
    <t xml:space="preserve">INSURANCE EXPENSE                             </t>
  </si>
  <si>
    <t xml:space="preserve">LABOUR HIRE                             </t>
  </si>
  <si>
    <t xml:space="preserve">LABOUR HIRE                                   </t>
  </si>
  <si>
    <t xml:space="preserve">DEBT COLLECTION LEGAL FEES              </t>
  </si>
  <si>
    <t xml:space="preserve">DEBT COLLECTION LEGAL FEES                    </t>
  </si>
  <si>
    <t xml:space="preserve">METER READINGS                          </t>
  </si>
  <si>
    <t xml:space="preserve">METER READINGS                                </t>
  </si>
  <si>
    <t xml:space="preserve">PROVISION FOR UNRECOVARABLE VAT REFUNDS </t>
  </si>
  <si>
    <t xml:space="preserve">PROVISION FOR UNREVOVERABLE VATE REFUNS       </t>
  </si>
  <si>
    <t xml:space="preserve">INTEREST PAID                           </t>
  </si>
  <si>
    <t xml:space="preserve">INTEREST PAID                                 </t>
  </si>
  <si>
    <t>VALUATION EXPENSE</t>
  </si>
  <si>
    <t xml:space="preserve">COUNCIL GENERAL                         </t>
  </si>
  <si>
    <t xml:space="preserve">FEES ENCROACHMENT                       </t>
  </si>
  <si>
    <t xml:space="preserve">FEES ENCROACHMENT                             </t>
  </si>
  <si>
    <t xml:space="preserve">ADMINISTATION                           </t>
  </si>
  <si>
    <t xml:space="preserve">EXECUTIVE &amp; COUNCIL - MAYOR AND COUNCIL                                            </t>
  </si>
  <si>
    <t>CORPORATE SERVICES</t>
  </si>
  <si>
    <t xml:space="preserve">CORPORATE SERVICES - PROPERTY SERVICES                                             </t>
  </si>
  <si>
    <t xml:space="preserve">MADADENI                                </t>
  </si>
  <si>
    <t xml:space="preserve">OSIZWENI                                </t>
  </si>
  <si>
    <t xml:space="preserve">COUNCIL GENERAL KILBARCHAN              </t>
  </si>
  <si>
    <t xml:space="preserve">SUNDRY INCOME                           </t>
  </si>
  <si>
    <t xml:space="preserve">SUNDRY INCOME                                 </t>
  </si>
  <si>
    <t xml:space="preserve">OWNER SUB DIVISION COSTS                </t>
  </si>
  <si>
    <t xml:space="preserve">OWNER SUB DIVISION COSTS                      </t>
  </si>
  <si>
    <t xml:space="preserve">SALES VOTERS ROLLS                      </t>
  </si>
  <si>
    <t xml:space="preserve">SALES VOTERS ROLLS                            </t>
  </si>
  <si>
    <t xml:space="preserve">PROFIT: DISPOSAL OF ASSET                     </t>
  </si>
  <si>
    <t xml:space="preserve">TENDER FEES                             </t>
  </si>
  <si>
    <t xml:space="preserve">TENDER FEES                                   </t>
  </si>
  <si>
    <t xml:space="preserve">INTEREST INVESTMENTS                    </t>
  </si>
  <si>
    <t xml:space="preserve">INTEREST INVESTMENTS                          </t>
  </si>
  <si>
    <t xml:space="preserve">INTEREST ON INVESTMENT CAPITALISED      </t>
  </si>
  <si>
    <t xml:space="preserve">INTEREST OON INVESTMENT CAPITALISED           </t>
  </si>
  <si>
    <t xml:space="preserve">COUNCILLORS REMUNERATION                </t>
  </si>
  <si>
    <t xml:space="preserve">ADMINISTRATION                          </t>
  </si>
  <si>
    <t xml:space="preserve">CIVIC CENTRE                            </t>
  </si>
  <si>
    <t xml:space="preserve">CIVIC CENTRE MADADENI                   </t>
  </si>
  <si>
    <t xml:space="preserve">CIVIC CENTRE OSIZWENI                   </t>
  </si>
  <si>
    <t xml:space="preserve">ADMINISTRATION KILBARCHAN               </t>
  </si>
  <si>
    <t xml:space="preserve">CIVIC CENTRE KILBARCHAN                 </t>
  </si>
  <si>
    <t xml:space="preserve">COUNCIL GENERAL INGAGANE                </t>
  </si>
  <si>
    <t xml:space="preserve">HUMAN RESOURCES                         </t>
  </si>
  <si>
    <t xml:space="preserve">CORPORATE SERVICES - HUMAN RESOURCES                                               </t>
  </si>
  <si>
    <t xml:space="preserve">COMPOUND                                </t>
  </si>
  <si>
    <t xml:space="preserve">HUMAN RESOURCES DEVELOPMENT             </t>
  </si>
  <si>
    <t xml:space="preserve">ORGANISATION &amp; METHODS                  </t>
  </si>
  <si>
    <t xml:space="preserve">PRINTING                                </t>
  </si>
  <si>
    <t>COUNCIL GENERAL</t>
  </si>
  <si>
    <t xml:space="preserve">PHOTOGRAPHS                             </t>
  </si>
  <si>
    <t xml:space="preserve">PHOTOGRAPHS                                   </t>
  </si>
  <si>
    <t xml:space="preserve">DRY CLEANING                            </t>
  </si>
  <si>
    <t xml:space="preserve">DRY CLEANING                                  </t>
  </si>
  <si>
    <t xml:space="preserve">MATERIAL LOSSES                         </t>
  </si>
  <si>
    <t xml:space="preserve">MATERIAL LOSSES                               </t>
  </si>
  <si>
    <t xml:space="preserve">CONTRACTED CLEANING SERVICES            </t>
  </si>
  <si>
    <t xml:space="preserve">CONTRACTED CLEANING SERVICES                  </t>
  </si>
  <si>
    <t xml:space="preserve">TRANSLATIONS                            </t>
  </si>
  <si>
    <t xml:space="preserve">TRANSLATIONS                                  </t>
  </si>
  <si>
    <t xml:space="preserve">PUBLIC VIEWING AREAS 2010               </t>
  </si>
  <si>
    <t xml:space="preserve">PUBLIC VIEWING AREAS 2010                     </t>
  </si>
  <si>
    <t xml:space="preserve">SUBSIDY KWANALOGA                       </t>
  </si>
  <si>
    <t xml:space="preserve">SUBSIDY KWANALOGA                             </t>
  </si>
  <si>
    <t xml:space="preserve">VALUATION EXPENSES                      </t>
  </si>
  <si>
    <t xml:space="preserve">VALUATION EXPENSES                            </t>
  </si>
  <si>
    <t xml:space="preserve">IMPAIRMENT OF ASSETS/INVEST             </t>
  </si>
  <si>
    <t xml:space="preserve">IMPAIRMENT LOSSES ON ASSETS                   </t>
  </si>
  <si>
    <t xml:space="preserve">LOSS: DISPOSAL OF ASSETS                </t>
  </si>
  <si>
    <t xml:space="preserve">LOSS ON DISPOSAL OF ASSET                     </t>
  </si>
  <si>
    <t xml:space="preserve">REMOVE SQUATTERS                        </t>
  </si>
  <si>
    <t xml:space="preserve">REMOVE SQUATTERS                              </t>
  </si>
  <si>
    <t xml:space="preserve">ENTRANCE SIGNS                          </t>
  </si>
  <si>
    <t xml:space="preserve">ENTRANCE SIGNS                                </t>
  </si>
  <si>
    <t xml:space="preserve">FAIR VALUE ADJUSTMENT                   </t>
  </si>
  <si>
    <t xml:space="preserve">FAIR VALUE ADJUSTMENT                         </t>
  </si>
  <si>
    <t xml:space="preserve">CONTR POST RETIREMENT BENEFIT           </t>
  </si>
  <si>
    <t xml:space="preserve">CONTR POST RETIREMENT BENEFIT                 </t>
  </si>
  <si>
    <t xml:space="preserve">LESS: RE-ALLOCATION TELEPHONE           </t>
  </si>
  <si>
    <t xml:space="preserve">LESS: RE-ALLOCATION TELEPHONE                 </t>
  </si>
  <si>
    <t>INTERPRETETION SERVICES</t>
  </si>
  <si>
    <t>RENOVATION RECORD STORAGE</t>
  </si>
  <si>
    <t>LOCKABLE STEEL SHELVING</t>
  </si>
  <si>
    <t xml:space="preserve">SKILLS DEVELOPMENT STIPEND              </t>
  </si>
  <si>
    <t xml:space="preserve">SKILLS DEVELOPMENT STIPEND                    </t>
  </si>
  <si>
    <t xml:space="preserve">BURSARY SCHEME                          </t>
  </si>
  <si>
    <t xml:space="preserve">BURSARY SCHEME                                </t>
  </si>
  <si>
    <t xml:space="preserve">A.B.E.T.                                </t>
  </si>
  <si>
    <t xml:space="preserve">A.B.E.T.                                      </t>
  </si>
  <si>
    <t xml:space="preserve">STUDY ASSISTANCE                        </t>
  </si>
  <si>
    <t xml:space="preserve">STUDY ASSISTANCE                              </t>
  </si>
  <si>
    <t xml:space="preserve">SECURITY CLEARANCES                     </t>
  </si>
  <si>
    <t xml:space="preserve">SECURITY CLEARANCES                           </t>
  </si>
  <si>
    <t xml:space="preserve">JOB EVALUATION                          </t>
  </si>
  <si>
    <t xml:space="preserve">JOB EVALUATION                                </t>
  </si>
  <si>
    <t xml:space="preserve">LONG SERVICE AWARDS                     </t>
  </si>
  <si>
    <t xml:space="preserve">LONG SERVICE AWARDS                           </t>
  </si>
  <si>
    <t xml:space="preserve">IOD CLAIMS                              </t>
  </si>
  <si>
    <t xml:space="preserve">IOD CLAIMS                                    </t>
  </si>
  <si>
    <t xml:space="preserve">TRAVELLING-INTERVIEWS                   </t>
  </si>
  <si>
    <t xml:space="preserve">TRAVELLING-INTERVIEWS                         </t>
  </si>
  <si>
    <t xml:space="preserve">EMPLOYMENT EQUITY                       </t>
  </si>
  <si>
    <t xml:space="preserve">EMPLOYMENT EQUITY                             </t>
  </si>
  <si>
    <t xml:space="preserve">EMPLOYEE ASSISTANCE PROGRAMME           </t>
  </si>
  <si>
    <t xml:space="preserve">EMPLOYEE ASSISTANCE PROGRAMME                 </t>
  </si>
  <si>
    <t>HR3</t>
  </si>
  <si>
    <t xml:space="preserve">OCCUPATINAL HEALTH AND SAFETY           </t>
  </si>
  <si>
    <t xml:space="preserve">OCCUPATIONAL HEALTH AND SAFETY                </t>
  </si>
  <si>
    <t>HR1</t>
  </si>
  <si>
    <t>HR2</t>
  </si>
  <si>
    <t>MUNICIPAL MANAGER</t>
  </si>
  <si>
    <t xml:space="preserve">MUNICIPAL MANAGER                       </t>
  </si>
  <si>
    <t xml:space="preserve">EXECUTIVE &amp; COUNCIL - MUNICIPAL MANAGER                                            </t>
  </si>
  <si>
    <t xml:space="preserve">PUBLIC RELATIONS                        </t>
  </si>
  <si>
    <t xml:space="preserve">CORPORATE SERVICES - INFORMATION TECHNOLOGY                                        </t>
  </si>
  <si>
    <t xml:space="preserve">I.T.                                    </t>
  </si>
  <si>
    <t xml:space="preserve">I.D.P.                                  </t>
  </si>
  <si>
    <t xml:space="preserve">NEWS LETTER                             </t>
  </si>
  <si>
    <t xml:space="preserve">NEWS LETTER                                   </t>
  </si>
  <si>
    <t xml:space="preserve">CUSTOMER CARE                           </t>
  </si>
  <si>
    <t xml:space="preserve">CUSTOMER CARE                                 </t>
  </si>
  <si>
    <t xml:space="preserve">CRITICAL POSITIONS                      </t>
  </si>
  <si>
    <t xml:space="preserve">RESTRUCTURING                           </t>
  </si>
  <si>
    <t xml:space="preserve">TRANSFORMATION &amp; CHANGE MANAGEMENT            </t>
  </si>
  <si>
    <t xml:space="preserve">PERFORMANCE MANAGEMENT                  </t>
  </si>
  <si>
    <t xml:space="preserve">PERFORMANCE MANAGEMENT                        </t>
  </si>
  <si>
    <t xml:space="preserve">INTERNATIONAL RELATIONS                 </t>
  </si>
  <si>
    <t xml:space="preserve">INTERNATIONAL RELATIONS                       </t>
  </si>
  <si>
    <t xml:space="preserve">SUBSCRIPTIONS                           </t>
  </si>
  <si>
    <t xml:space="preserve">SUBSCRIPTIONS                                 </t>
  </si>
  <si>
    <t>IT1</t>
  </si>
  <si>
    <t>STANDBY ALLOWANCE</t>
  </si>
  <si>
    <t>IT2</t>
  </si>
  <si>
    <t>IT3</t>
  </si>
  <si>
    <t>IT4</t>
  </si>
  <si>
    <t xml:space="preserve">WEBSITE MAINTENANCE                           </t>
  </si>
  <si>
    <t>IT5</t>
  </si>
  <si>
    <t>IT6</t>
  </si>
  <si>
    <t xml:space="preserve">INTERNAL AUDIT                          </t>
  </si>
  <si>
    <t>A</t>
  </si>
  <si>
    <t>Conferences</t>
  </si>
  <si>
    <t>C</t>
  </si>
  <si>
    <t>RISK MANAGEMENT</t>
  </si>
  <si>
    <t xml:space="preserve">SOFTWARE &amp;  LICENCES             </t>
  </si>
  <si>
    <t>TRAINING</t>
  </si>
  <si>
    <t xml:space="preserve">IDP REPRESENTATIVE FORUM                </t>
  </si>
  <si>
    <t xml:space="preserve">IDP REPRESENTATIVE FORUM                      </t>
  </si>
  <si>
    <t xml:space="preserve">PMS                                     </t>
  </si>
  <si>
    <t xml:space="preserve">GOVERNANCE UNIT                         </t>
  </si>
  <si>
    <t xml:space="preserve">SPECIAL PROGRAMMES                      </t>
  </si>
  <si>
    <t xml:space="preserve">SPECIAL PROGRAMMES                            </t>
  </si>
  <si>
    <t xml:space="preserve">WARD COMMITTEES                         </t>
  </si>
  <si>
    <t xml:space="preserve">WARD COMMITTEES                               </t>
  </si>
  <si>
    <t xml:space="preserve">LEGAL DIVISION                          </t>
  </si>
  <si>
    <t xml:space="preserve">INTERNET SUBSCRIPTIONS                  </t>
  </si>
  <si>
    <t xml:space="preserve">INTERNET SUBSCRIPTIONS                        </t>
  </si>
  <si>
    <t xml:space="preserve">MAYORAL OFFICE                          </t>
  </si>
  <si>
    <t xml:space="preserve">MARKETING STRATEGY                            </t>
  </si>
  <si>
    <t xml:space="preserve">MAYORAL SOCIAL PROGRAMMES               </t>
  </si>
  <si>
    <t xml:space="preserve">MAYORAL SOCIAL PROGRAMMES                     </t>
  </si>
  <si>
    <t>Moved R100 000 from 105/383</t>
  </si>
  <si>
    <t xml:space="preserve">DRIVIER'S LICENCES                      </t>
  </si>
  <si>
    <t xml:space="preserve">DRIVIER'S LICENCES                            </t>
  </si>
  <si>
    <t xml:space="preserve">MAYORAL CAMPAIGNS                       </t>
  </si>
  <si>
    <t xml:space="preserve">MAYORAL CAMPAIGNS                             </t>
  </si>
  <si>
    <t xml:space="preserve">MEDICAL AID CONTRIBUTION                      </t>
  </si>
  <si>
    <t xml:space="preserve">STREET CLEANSING MADADENI               </t>
  </si>
  <si>
    <t xml:space="preserve">BUS &amp; TAXI RANK - MADADENI              </t>
  </si>
  <si>
    <t xml:space="preserve">BUS &amp; TAXI RANK - OSIZWENI              </t>
  </si>
  <si>
    <t xml:space="preserve">STAND BY ALLOWANCE                            </t>
  </si>
  <si>
    <t xml:space="preserve">LEAVE BONUS -SALARIES                         </t>
  </si>
  <si>
    <t xml:space="preserve">LEAVE BONUS - WAGES                     </t>
  </si>
  <si>
    <t xml:space="preserve">BUDGET &amp; TREASURY OFFICE </t>
  </si>
  <si>
    <t>292</t>
  </si>
  <si>
    <t>BARGAINING COUNCIL</t>
  </si>
  <si>
    <t>CELLPHONE ALLOWANCE</t>
  </si>
  <si>
    <t>STANDARD CLASSIFICATION</t>
  </si>
  <si>
    <t>FINES</t>
  </si>
  <si>
    <t>INTEREST ON ARREAR ACCOUNTS</t>
  </si>
  <si>
    <t>INTEREST ON INVESTMENTS</t>
  </si>
  <si>
    <t>LICENCES AND PERMITS</t>
  </si>
  <si>
    <t>OTHER REVENUE</t>
  </si>
  <si>
    <t>PROPERTY RATES</t>
  </si>
  <si>
    <t>RENTAL OF FACILITIES</t>
  </si>
  <si>
    <t xml:space="preserve">RENTAL OF FACILITIES </t>
  </si>
  <si>
    <t>TRANSFERS RECOGNISED</t>
  </si>
  <si>
    <t>AGENT FEES</t>
  </si>
  <si>
    <t>AUDIT FEES</t>
  </si>
  <si>
    <t>COLLECTION COSTS</t>
  </si>
  <si>
    <t>CONSULTANTS FEES</t>
  </si>
  <si>
    <t>DEBT IMPAIRMENT</t>
  </si>
  <si>
    <t>DEPRECIATION</t>
  </si>
  <si>
    <t>EMPLOYEE RELATED COSTS</t>
  </si>
  <si>
    <t>FINANCE CHARGES</t>
  </si>
  <si>
    <t>GENERAL EXPENSES</t>
  </si>
  <si>
    <t>MATERIAL</t>
  </si>
  <si>
    <t>REPAIRS AND MAINTENANCE</t>
  </si>
  <si>
    <t>SERVICE CHARGES - REFUSE</t>
  </si>
  <si>
    <t>SERVICE CHARGES - SANITATION</t>
  </si>
  <si>
    <t>SERVICE CHARGES - ELECTRICITY</t>
  </si>
  <si>
    <t>SERVICE CHARGES - WATER</t>
  </si>
  <si>
    <t>GRANTS</t>
  </si>
  <si>
    <t>BULK PURCHASES</t>
  </si>
  <si>
    <t>REMUNERATION OF COUNCILLORS</t>
  </si>
  <si>
    <t>(SURPLUS)/DEFICIT</t>
  </si>
  <si>
    <t>EXPENDITURE</t>
  </si>
  <si>
    <t>AUDIT COMMITTEE MEMBERS FEES</t>
  </si>
  <si>
    <t>CRITICAL VACANCIE</t>
  </si>
  <si>
    <t>YEAR TO DATE ACTUAL 31 JAN 2015</t>
  </si>
  <si>
    <t xml:space="preserve">2014/15 ADJUSTMENTS BUDGET </t>
  </si>
  <si>
    <t>TOTAL REVENUE</t>
  </si>
  <si>
    <t xml:space="preserve">PROPERTY RATES </t>
  </si>
  <si>
    <t xml:space="preserve">SERVICE CHARGES - ELECTRICITY </t>
  </si>
  <si>
    <t xml:space="preserve">SERVICE CHARGES - WATER </t>
  </si>
  <si>
    <t xml:space="preserve">SERVICE CHARGES - SANITATION </t>
  </si>
  <si>
    <t xml:space="preserve">SERVICE CHARGES - REFUSE </t>
  </si>
  <si>
    <t xml:space="preserve">INTEREST ON INVESTMENTS </t>
  </si>
  <si>
    <t xml:space="preserve">INTEREST ON ARREAR ACCOUNTS </t>
  </si>
  <si>
    <t xml:space="preserve">FINES </t>
  </si>
  <si>
    <t xml:space="preserve">LICENCES AND PERMITS </t>
  </si>
  <si>
    <t xml:space="preserve">TRANSFERS RECOGNISED </t>
  </si>
  <si>
    <t xml:space="preserve">OTHER REVENUE </t>
  </si>
  <si>
    <t>TOTAL EXPENDITURE</t>
  </si>
  <si>
    <t>DIFF BETWEEN ADJ &amp; ORIG BUDG</t>
  </si>
  <si>
    <t xml:space="preserve">EMPLOYEE RELATED COSTS </t>
  </si>
  <si>
    <t xml:space="preserve">REMUNERATION OF COUNCILLORS </t>
  </si>
  <si>
    <t xml:space="preserve">DEBT IMPAIRMENT </t>
  </si>
  <si>
    <t xml:space="preserve">DEPRECIATION </t>
  </si>
  <si>
    <t xml:space="preserve">FINANCE CHARGES </t>
  </si>
  <si>
    <t xml:space="preserve">BULK PURCHASES </t>
  </si>
  <si>
    <t xml:space="preserve">MATERIAL </t>
  </si>
  <si>
    <t xml:space="preserve">AUDIT FEES </t>
  </si>
  <si>
    <t xml:space="preserve">AGENT FEES </t>
  </si>
  <si>
    <t xml:space="preserve">CONSULTANTS FEES </t>
  </si>
  <si>
    <t xml:space="preserve">REPAIRS AND MAINTENANCE </t>
  </si>
  <si>
    <t xml:space="preserve">GENERAL EXPENSES </t>
  </si>
  <si>
    <t xml:space="preserve">COLLECTION COSTS </t>
  </si>
  <si>
    <t xml:space="preserve">GRANTS </t>
  </si>
  <si>
    <t>CASH FLOW ADJUSTMENT BUDGET</t>
  </si>
  <si>
    <t>DPHS</t>
  </si>
  <si>
    <t xml:space="preserve">COMMUNITY SERVICES                       </t>
  </si>
  <si>
    <t xml:space="preserve">CORPORATE SERVICES </t>
  </si>
  <si>
    <t xml:space="preserve">DPHS </t>
  </si>
  <si>
    <t xml:space="preserve">INFRASTRUCTURE CIVIL                     </t>
  </si>
  <si>
    <t xml:space="preserve">INFRASTRUCTURE ELECTR &amp; MECH             </t>
  </si>
  <si>
    <t xml:space="preserve">MUNICIPAL MANAGER                        </t>
  </si>
  <si>
    <t xml:space="preserve">MUNICIPAL MANAGER </t>
  </si>
  <si>
    <t>DIFF BETWEEN ADJ &amp; ORIG BUDG %</t>
  </si>
  <si>
    <t>DIFF BETWEEN ADJ &amp; ORIG BUDG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</si>
</sst>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Fill="1"/>
    <xf numFmtId="43" fontId="0" fillId="0" borderId="0" xfId="42" applyFont="1"/>
    <xf numFmtId="0" fontId="16" fillId="0" borderId="0" xfId="0" applyFont="1"/>
    <xf numFmtId="0" fontId="16" fillId="0" borderId="0" xfId="0" applyFont="1" applyAlignment="1">
      <alignment wrapText="1"/>
    </xf>
    <xf numFmtId="43" fontId="16" fillId="0" borderId="0" xfId="42" applyFont="1"/>
    <xf numFmtId="43" fontId="16" fillId="0" borderId="0" xfId="42" applyFont="1" applyAlignment="1">
      <alignment wrapText="1"/>
    </xf>
    <xf numFmtId="43" fontId="16" fillId="34" borderId="0" xfId="42" applyFont="1" applyFill="1"/>
    <xf numFmtId="43" fontId="16" fillId="34" borderId="0" xfId="42" applyFont="1" applyFill="1" applyAlignment="1">
      <alignment wrapText="1"/>
    </xf>
    <xf numFmtId="43" fontId="0" fillId="34" borderId="0" xfId="42" applyFont="1" applyFill="1"/>
    <xf numFmtId="43" fontId="16" fillId="0" borderId="10" xfId="42" applyFont="1" applyFill="1" applyBorder="1"/>
    <xf numFmtId="43" fontId="0" fillId="0" borderId="0" xfId="42" applyFont="1" applyFill="1"/>
    <xf numFmtId="43" fontId="16" fillId="33" borderId="0" xfId="42" applyFont="1" applyFill="1"/>
    <xf numFmtId="43" fontId="16" fillId="33" borderId="0" xfId="42" applyFont="1" applyFill="1" applyAlignment="1">
      <alignment wrapText="1"/>
    </xf>
    <xf numFmtId="43" fontId="0" fillId="33" borderId="0" xfId="42" applyFont="1" applyFill="1"/>
    <xf numFmtId="43" fontId="16" fillId="33" borderId="10" xfId="42" applyFont="1" applyFill="1" applyBorder="1"/>
    <xf numFmtId="43" fontId="16" fillId="0" borderId="0" xfId="42" applyFont="1" applyFill="1"/>
    <xf numFmtId="43" fontId="16" fillId="0" borderId="0" xfId="42" applyFont="1" applyFill="1" applyAlignment="1">
      <alignment wrapText="1"/>
    </xf>
    <xf numFmtId="43" fontId="0" fillId="0" borderId="0" xfId="0" applyNumberFormat="1"/>
    <xf numFmtId="0" fontId="0" fillId="0" borderId="0" xfId="0" applyNumberFormat="1" applyAlignment="1">
      <alignment horizontal="right"/>
    </xf>
    <xf numFmtId="0" fontId="0" fillId="0" borderId="0" xfId="0" applyNumberFormat="1"/>
    <xf numFmtId="0" fontId="16" fillId="0" borderId="0" xfId="0" applyFont="1" applyFill="1"/>
    <xf numFmtId="43" fontId="16" fillId="0" borderId="10" xfId="42" applyFont="1" applyBorder="1"/>
    <xf numFmtId="43" fontId="16" fillId="0" borderId="12" xfId="42" applyFont="1" applyFill="1" applyBorder="1"/>
    <xf numFmtId="0" fontId="0" fillId="0" borderId="11" xfId="0" applyFont="1" applyBorder="1"/>
    <xf numFmtId="0" fontId="0" fillId="0" borderId="11" xfId="0" applyBorder="1"/>
    <xf numFmtId="43" fontId="0" fillId="0" borderId="11" xfId="42" applyFont="1" applyBorder="1"/>
    <xf numFmtId="43" fontId="0" fillId="33" borderId="11" xfId="42" applyFont="1" applyFill="1" applyBorder="1"/>
    <xf numFmtId="43" fontId="0" fillId="0" borderId="11" xfId="42" applyFont="1" applyFill="1" applyBorder="1"/>
    <xf numFmtId="43" fontId="0" fillId="34" borderId="11" xfId="42" applyFont="1" applyFill="1" applyBorder="1"/>
    <xf numFmtId="43" fontId="0" fillId="35" borderId="0" xfId="42" applyFont="1" applyFill="1"/>
    <xf numFmtId="43" fontId="0" fillId="35" borderId="11" xfId="42" applyFont="1" applyFill="1" applyBorder="1"/>
    <xf numFmtId="0" fontId="16" fillId="0" borderId="10" xfId="0" applyFont="1" applyFill="1" applyBorder="1"/>
    <xf numFmtId="43" fontId="16" fillId="0" borderId="10" xfId="0" applyNumberFormat="1" applyFont="1" applyBorder="1"/>
    <xf numFmtId="43" fontId="0" fillId="0" borderId="11" xfId="0" applyNumberFormat="1" applyBorder="1"/>
    <xf numFmtId="0" fontId="16" fillId="0" borderId="0" xfId="0" applyFont="1" applyFill="1" applyAlignment="1">
      <alignment wrapText="1"/>
    </xf>
    <xf numFmtId="0" fontId="16" fillId="0" borderId="0" xfId="0" applyFont="1" applyFill="1" applyBorder="1"/>
    <xf numFmtId="0" fontId="16" fillId="0" borderId="12" xfId="0" applyFont="1" applyFill="1" applyBorder="1"/>
    <xf numFmtId="0" fontId="16" fillId="0" borderId="11" xfId="0" applyFont="1" applyFill="1" applyBorder="1" applyAlignment="1">
      <alignment wrapText="1"/>
    </xf>
    <xf numFmtId="43" fontId="16" fillId="0" borderId="11" xfId="42" applyFont="1" applyFill="1" applyBorder="1" applyAlignment="1">
      <alignment wrapText="1"/>
    </xf>
    <xf numFmtId="43" fontId="16" fillId="0" borderId="13" xfId="42" applyFont="1" applyFill="1" applyBorder="1" applyAlignment="1">
      <alignment wrapText="1"/>
    </xf>
    <xf numFmtId="43" fontId="0" fillId="0" borderId="13" xfId="42" applyFont="1" applyBorder="1"/>
    <xf numFmtId="0" fontId="16" fillId="0" borderId="0" xfId="0" applyFont="1" applyFill="1" applyBorder="1" applyAlignment="1">
      <alignment wrapText="1"/>
    </xf>
    <xf numFmtId="0" fontId="0" fillId="0" borderId="0" xfId="0" applyBorder="1"/>
    <xf numFmtId="43" fontId="0" fillId="0" borderId="0" xfId="0" applyNumberFormat="1" applyBorder="1"/>
    <xf numFmtId="43" fontId="16" fillId="0" borderId="0" xfId="42" applyFont="1" applyBorder="1"/>
    <xf numFmtId="0" fontId="16" fillId="0" borderId="11" xfId="0" applyFont="1" applyBorder="1" applyAlignment="1">
      <alignment wrapText="1"/>
    </xf>
    <xf numFmtId="43" fontId="16" fillId="0" borderId="11" xfId="42" applyFont="1" applyBorder="1" applyAlignment="1">
      <alignment wrapText="1"/>
    </xf>
    <xf numFmtId="43" fontId="16" fillId="33" borderId="11" xfId="42" applyFont="1" applyFill="1" applyBorder="1" applyAlignment="1">
      <alignment wrapText="1"/>
    </xf>
    <xf numFmtId="43" fontId="16" fillId="34" borderId="11" xfId="42" applyFont="1" applyFill="1" applyBorder="1" applyAlignment="1">
      <alignment wrapText="1"/>
    </xf>
    <xf numFmtId="43" fontId="16" fillId="0" borderId="12" xfId="42" applyFon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56"/>
  <sheetViews>
    <sheetView tabSelected="1" topLeftCell="A118" workbookViewId="0">
      <selection activeCell="G129" sqref="G129"/>
    </sheetView>
  </sheetViews>
  <sheetFormatPr defaultRowHeight="15" x14ac:dyDescent="0.25"/>
  <cols>
    <col min="1" max="1" width="20.5703125" style="1" customWidth="1"/>
    <col min="2" max="3" width="9.140625" style="1" hidden="1" customWidth="1"/>
    <col min="4" max="4" width="6.42578125" style="1" customWidth="1"/>
    <col min="5" max="5" width="16.5703125" style="1" customWidth="1"/>
    <col min="6" max="6" width="9.140625" style="1"/>
    <col min="7" max="7" width="30.5703125" style="1" customWidth="1"/>
    <col min="8" max="8" width="12" style="1" hidden="1" customWidth="1"/>
    <col min="9" max="9" width="21.85546875" style="1" hidden="1" customWidth="1"/>
    <col min="10" max="10" width="28.28515625" style="1" hidden="1" customWidth="1"/>
    <col min="11" max="11" width="9.28515625" style="1" hidden="1" customWidth="1"/>
    <col min="12" max="13" width="17.7109375" style="11" customWidth="1"/>
    <col min="14" max="14" width="17.7109375" style="11" bestFit="1" customWidth="1"/>
    <col min="15" max="15" width="14" style="11" hidden="1" customWidth="1"/>
    <col min="16" max="16" width="17.7109375" style="11" hidden="1" customWidth="1"/>
    <col min="17" max="17" width="16" style="11" bestFit="1" customWidth="1"/>
    <col min="18" max="18" width="17.7109375" style="11" hidden="1" customWidth="1"/>
    <col min="19" max="19" width="17.7109375" style="11" bestFit="1" customWidth="1"/>
    <col min="20" max="20" width="0" style="1" hidden="1" customWidth="1"/>
    <col min="21" max="21" width="9.5703125" style="1" bestFit="1" customWidth="1"/>
    <col min="22" max="22" width="14.28515625" style="11" bestFit="1" customWidth="1"/>
    <col min="23" max="23" width="9.140625" style="1"/>
    <col min="24" max="24" width="14.28515625" style="1" bestFit="1" customWidth="1"/>
    <col min="25" max="16384" width="9.140625" style="1"/>
  </cols>
  <sheetData>
    <row r="1" spans="1:22" s="3" customFormat="1" x14ac:dyDescent="0.25">
      <c r="A1" s="3" t="s">
        <v>252</v>
      </c>
      <c r="L1" s="5"/>
      <c r="M1" s="5"/>
      <c r="N1" s="12"/>
      <c r="O1" s="5"/>
      <c r="P1" s="16"/>
      <c r="Q1" s="5"/>
      <c r="R1" s="5"/>
      <c r="S1" s="7"/>
      <c r="V1" s="5"/>
    </row>
    <row r="2" spans="1:22" s="3" customFormat="1" x14ac:dyDescent="0.25">
      <c r="A2" s="3" t="s">
        <v>973</v>
      </c>
      <c r="L2" s="5"/>
      <c r="M2" s="5"/>
      <c r="N2" s="12"/>
      <c r="O2" s="5"/>
      <c r="P2" s="16"/>
      <c r="Q2" s="5"/>
      <c r="R2" s="5"/>
      <c r="S2" s="7"/>
      <c r="V2" s="5"/>
    </row>
    <row r="3" spans="1:22" s="3" customFormat="1" x14ac:dyDescent="0.25">
      <c r="L3" s="5"/>
      <c r="M3" s="5"/>
      <c r="N3" s="12"/>
      <c r="O3" s="5"/>
      <c r="P3" s="16"/>
      <c r="Q3" s="5"/>
      <c r="R3" s="5"/>
      <c r="S3" s="7"/>
      <c r="V3" s="5"/>
    </row>
    <row r="4" spans="1:22" s="4" customFormat="1" ht="45" x14ac:dyDescent="0.25">
      <c r="A4" s="4" t="s">
        <v>9</v>
      </c>
      <c r="B4" s="4" t="s">
        <v>10</v>
      </c>
      <c r="C4" s="4" t="s">
        <v>11</v>
      </c>
      <c r="D4" s="4" t="s">
        <v>0</v>
      </c>
      <c r="E4" s="4" t="s">
        <v>1</v>
      </c>
      <c r="F4" s="4" t="s">
        <v>2</v>
      </c>
      <c r="G4" s="4" t="s">
        <v>3</v>
      </c>
      <c r="H4" s="4" t="s">
        <v>4</v>
      </c>
      <c r="I4" s="4" t="s">
        <v>5</v>
      </c>
      <c r="J4" s="4" t="s">
        <v>940</v>
      </c>
      <c r="L4" s="6" t="s">
        <v>251</v>
      </c>
      <c r="M4" s="6" t="s">
        <v>250</v>
      </c>
      <c r="N4" s="13" t="s">
        <v>6</v>
      </c>
      <c r="O4" s="6" t="s">
        <v>7</v>
      </c>
      <c r="P4" s="17" t="s">
        <v>8</v>
      </c>
      <c r="Q4" s="6" t="s">
        <v>972</v>
      </c>
      <c r="R4" s="6" t="s">
        <v>248</v>
      </c>
      <c r="S4" s="8" t="s">
        <v>249</v>
      </c>
      <c r="V4" s="6"/>
    </row>
    <row r="5" spans="1:22" s="3" customFormat="1" x14ac:dyDescent="0.25">
      <c r="L5" s="5"/>
      <c r="M5" s="5"/>
      <c r="N5" s="12"/>
      <c r="O5" s="5"/>
      <c r="P5" s="16"/>
      <c r="Q5" s="5"/>
      <c r="R5" s="5"/>
      <c r="S5" s="7"/>
      <c r="V5" s="5"/>
    </row>
    <row r="6" spans="1:22" s="3" customFormat="1" x14ac:dyDescent="0.25">
      <c r="A6" s="3" t="s">
        <v>253</v>
      </c>
      <c r="L6" s="5"/>
      <c r="M6" s="5"/>
      <c r="N6" s="12"/>
      <c r="O6" s="5"/>
      <c r="P6" s="16"/>
      <c r="Q6" s="5"/>
      <c r="R6" s="5"/>
      <c r="S6" s="7"/>
      <c r="V6" s="5"/>
    </row>
    <row r="7" spans="1:22" customFormat="1" x14ac:dyDescent="0.25">
      <c r="L7" s="2"/>
      <c r="M7" s="2"/>
      <c r="N7" s="14"/>
      <c r="O7" s="2"/>
      <c r="P7" s="11"/>
      <c r="Q7" s="2"/>
      <c r="R7" s="2"/>
      <c r="S7" s="9"/>
      <c r="V7" s="2"/>
    </row>
    <row r="8" spans="1:22" customFormat="1" x14ac:dyDescent="0.25">
      <c r="A8" t="s">
        <v>706</v>
      </c>
      <c r="B8">
        <v>191</v>
      </c>
      <c r="C8" t="s">
        <v>707</v>
      </c>
      <c r="D8">
        <v>202</v>
      </c>
      <c r="E8" t="s">
        <v>710</v>
      </c>
      <c r="F8">
        <v>2</v>
      </c>
      <c r="G8" t="s">
        <v>711</v>
      </c>
      <c r="H8">
        <v>20202000002</v>
      </c>
      <c r="I8" t="s">
        <v>712</v>
      </c>
      <c r="J8" t="s">
        <v>946</v>
      </c>
      <c r="K8">
        <v>1</v>
      </c>
      <c r="L8" s="2">
        <v>-165196821.25999999</v>
      </c>
      <c r="M8" s="2">
        <v>-183052003.90000001</v>
      </c>
      <c r="N8" s="14">
        <v>-250759000</v>
      </c>
      <c r="O8" s="2">
        <v>0</v>
      </c>
      <c r="P8" s="11">
        <v>-250759000</v>
      </c>
      <c r="Q8" s="2">
        <v>-132384980.18000001</v>
      </c>
      <c r="R8" s="2">
        <v>-226945680.30857143</v>
      </c>
      <c r="S8" s="9">
        <v>-226945680.31</v>
      </c>
      <c r="V8" s="2"/>
    </row>
    <row r="9" spans="1:22" customFormat="1" x14ac:dyDescent="0.25">
      <c r="A9" t="s">
        <v>254</v>
      </c>
      <c r="B9">
        <v>1301</v>
      </c>
      <c r="C9" t="s">
        <v>203</v>
      </c>
      <c r="D9">
        <v>601</v>
      </c>
      <c r="E9" t="s">
        <v>256</v>
      </c>
      <c r="F9">
        <v>77</v>
      </c>
      <c r="G9" t="s">
        <v>259</v>
      </c>
      <c r="H9">
        <v>20601000077</v>
      </c>
      <c r="I9" t="s">
        <v>260</v>
      </c>
      <c r="J9" t="s">
        <v>963</v>
      </c>
      <c r="K9">
        <v>2</v>
      </c>
      <c r="L9" s="2">
        <v>-2235916.14</v>
      </c>
      <c r="M9" s="2">
        <v>-2196442.64</v>
      </c>
      <c r="N9" s="14">
        <v>-2750000</v>
      </c>
      <c r="O9" s="2">
        <v>0</v>
      </c>
      <c r="P9" s="11">
        <v>-2750000</v>
      </c>
      <c r="Q9" s="2">
        <v>-1220520.92</v>
      </c>
      <c r="R9" s="2">
        <v>-2092321.577142857</v>
      </c>
      <c r="S9" s="9">
        <v>-2750000</v>
      </c>
      <c r="V9" s="2"/>
    </row>
    <row r="10" spans="1:22" customFormat="1" x14ac:dyDescent="0.25">
      <c r="A10" t="s">
        <v>254</v>
      </c>
      <c r="B10">
        <v>1301</v>
      </c>
      <c r="C10" t="s">
        <v>203</v>
      </c>
      <c r="D10">
        <v>601</v>
      </c>
      <c r="E10" t="s">
        <v>256</v>
      </c>
      <c r="F10">
        <v>84</v>
      </c>
      <c r="G10" t="s">
        <v>261</v>
      </c>
      <c r="H10">
        <v>20601000084</v>
      </c>
      <c r="I10" t="s">
        <v>262</v>
      </c>
      <c r="J10" t="s">
        <v>963</v>
      </c>
      <c r="K10">
        <v>2</v>
      </c>
      <c r="L10" s="2">
        <v>-50914346.880000003</v>
      </c>
      <c r="M10" s="2">
        <v>-55957506.57</v>
      </c>
      <c r="N10" s="14">
        <v>-68067645</v>
      </c>
      <c r="O10" s="2">
        <v>0</v>
      </c>
      <c r="P10" s="11">
        <v>-68067645</v>
      </c>
      <c r="Q10" s="2">
        <v>-38994179.149999999</v>
      </c>
      <c r="R10" s="2">
        <v>-66847164.257142857</v>
      </c>
      <c r="S10" s="9">
        <v>-68067645</v>
      </c>
      <c r="V10" s="2"/>
    </row>
    <row r="11" spans="1:22" customFormat="1" x14ac:dyDescent="0.25">
      <c r="A11" t="s">
        <v>254</v>
      </c>
      <c r="B11">
        <v>1301</v>
      </c>
      <c r="C11" t="s">
        <v>203</v>
      </c>
      <c r="D11">
        <v>601</v>
      </c>
      <c r="E11" t="s">
        <v>256</v>
      </c>
      <c r="F11">
        <v>86</v>
      </c>
      <c r="G11" t="s">
        <v>190</v>
      </c>
      <c r="H11">
        <v>20601000086</v>
      </c>
      <c r="I11" t="s">
        <v>191</v>
      </c>
      <c r="J11" t="s">
        <v>963</v>
      </c>
      <c r="K11">
        <v>2</v>
      </c>
      <c r="L11" s="2">
        <v>-59747486.869999997</v>
      </c>
      <c r="M11" s="2">
        <v>-66374633.280000001</v>
      </c>
      <c r="N11" s="14">
        <v>-71200429</v>
      </c>
      <c r="O11" s="2">
        <v>0</v>
      </c>
      <c r="P11" s="11">
        <v>-71200429</v>
      </c>
      <c r="Q11" s="2">
        <v>-40706766.700000003</v>
      </c>
      <c r="R11" s="2">
        <v>-69783028.628571436</v>
      </c>
      <c r="S11" s="9">
        <v>-71200429</v>
      </c>
      <c r="V11" s="2"/>
    </row>
    <row r="12" spans="1:22" customFormat="1" x14ac:dyDescent="0.25">
      <c r="A12" t="s">
        <v>254</v>
      </c>
      <c r="B12">
        <v>1301</v>
      </c>
      <c r="C12" t="s">
        <v>203</v>
      </c>
      <c r="D12">
        <v>601</v>
      </c>
      <c r="E12" t="s">
        <v>256</v>
      </c>
      <c r="F12">
        <v>89</v>
      </c>
      <c r="G12" t="s">
        <v>192</v>
      </c>
      <c r="H12">
        <v>20601000089</v>
      </c>
      <c r="I12" t="s">
        <v>193</v>
      </c>
      <c r="J12" t="s">
        <v>963</v>
      </c>
      <c r="K12">
        <v>2</v>
      </c>
      <c r="L12" s="2">
        <v>-110938307.22</v>
      </c>
      <c r="M12" s="2">
        <v>-119016526.40000001</v>
      </c>
      <c r="N12" s="14">
        <v>-140829627</v>
      </c>
      <c r="O12" s="2">
        <v>0</v>
      </c>
      <c r="P12" s="11">
        <v>-140829627</v>
      </c>
      <c r="Q12" s="2">
        <v>-77115597.810000002</v>
      </c>
      <c r="R12" s="2">
        <v>-132198167.67428572</v>
      </c>
      <c r="S12" s="9">
        <v>-140829627</v>
      </c>
      <c r="V12" s="2"/>
    </row>
    <row r="13" spans="1:22" customFormat="1" x14ac:dyDescent="0.25">
      <c r="A13" t="s">
        <v>254</v>
      </c>
      <c r="B13">
        <v>1301</v>
      </c>
      <c r="C13" t="s">
        <v>203</v>
      </c>
      <c r="D13">
        <v>601</v>
      </c>
      <c r="E13" t="s">
        <v>256</v>
      </c>
      <c r="F13">
        <v>91</v>
      </c>
      <c r="G13" t="s">
        <v>194</v>
      </c>
      <c r="H13">
        <v>20601000091</v>
      </c>
      <c r="I13" t="s">
        <v>195</v>
      </c>
      <c r="J13" t="s">
        <v>963</v>
      </c>
      <c r="K13">
        <v>2</v>
      </c>
      <c r="L13" s="2">
        <v>-55534026</v>
      </c>
      <c r="M13" s="2">
        <v>-60785083.960000001</v>
      </c>
      <c r="N13" s="14">
        <v>-53125930</v>
      </c>
      <c r="O13" s="2">
        <v>0</v>
      </c>
      <c r="P13" s="11">
        <v>-53125930</v>
      </c>
      <c r="Q13" s="2">
        <v>-37386456.100000001</v>
      </c>
      <c r="R13" s="2">
        <v>-64091067.599999994</v>
      </c>
      <c r="S13" s="9">
        <v>-53125930</v>
      </c>
      <c r="V13" s="2"/>
    </row>
    <row r="14" spans="1:22" customFormat="1" x14ac:dyDescent="0.25">
      <c r="A14" t="s">
        <v>254</v>
      </c>
      <c r="B14">
        <v>1301</v>
      </c>
      <c r="C14" t="s">
        <v>203</v>
      </c>
      <c r="D14">
        <v>601</v>
      </c>
      <c r="E14" t="s">
        <v>256</v>
      </c>
      <c r="F14">
        <v>96</v>
      </c>
      <c r="G14" t="s">
        <v>207</v>
      </c>
      <c r="H14">
        <v>20601000096</v>
      </c>
      <c r="I14" t="s">
        <v>208</v>
      </c>
      <c r="J14" t="s">
        <v>963</v>
      </c>
      <c r="K14">
        <v>2</v>
      </c>
      <c r="L14" s="2">
        <v>-214714255.44999999</v>
      </c>
      <c r="M14" s="2">
        <v>-229981365.5</v>
      </c>
      <c r="N14" s="14">
        <v>-276301798</v>
      </c>
      <c r="O14" s="2">
        <v>0</v>
      </c>
      <c r="P14" s="11">
        <v>-276301798</v>
      </c>
      <c r="Q14" s="2">
        <v>-134619397.78</v>
      </c>
      <c r="R14" s="2">
        <v>-230776110.47999999</v>
      </c>
      <c r="S14" s="9">
        <v>-276301798</v>
      </c>
      <c r="V14" s="2"/>
    </row>
    <row r="15" spans="1:22" customFormat="1" x14ac:dyDescent="0.25">
      <c r="A15" t="s">
        <v>133</v>
      </c>
      <c r="B15">
        <v>1201</v>
      </c>
      <c r="C15" t="s">
        <v>212</v>
      </c>
      <c r="D15">
        <v>710</v>
      </c>
      <c r="E15" t="s">
        <v>242</v>
      </c>
      <c r="F15">
        <v>86</v>
      </c>
      <c r="G15" t="s">
        <v>190</v>
      </c>
      <c r="H15">
        <v>20710000086</v>
      </c>
      <c r="I15" t="s">
        <v>191</v>
      </c>
      <c r="J15" t="s">
        <v>964</v>
      </c>
      <c r="K15">
        <v>3</v>
      </c>
      <c r="L15" s="2">
        <v>-177.54</v>
      </c>
      <c r="M15" s="2">
        <v>0</v>
      </c>
      <c r="N15" s="14">
        <v>0</v>
      </c>
      <c r="O15" s="2">
        <v>0</v>
      </c>
      <c r="P15" s="11">
        <v>0</v>
      </c>
      <c r="Q15" s="2">
        <v>0</v>
      </c>
      <c r="R15" s="2">
        <v>0</v>
      </c>
      <c r="S15" s="9">
        <v>0</v>
      </c>
      <c r="V15" s="2"/>
    </row>
    <row r="16" spans="1:22" customFormat="1" x14ac:dyDescent="0.25">
      <c r="A16" t="s">
        <v>133</v>
      </c>
      <c r="B16">
        <v>1201</v>
      </c>
      <c r="C16" t="s">
        <v>212</v>
      </c>
      <c r="D16">
        <v>701</v>
      </c>
      <c r="E16" t="s">
        <v>211</v>
      </c>
      <c r="F16">
        <v>86</v>
      </c>
      <c r="G16" t="s">
        <v>190</v>
      </c>
      <c r="H16">
        <v>20701000086</v>
      </c>
      <c r="I16" t="s">
        <v>191</v>
      </c>
      <c r="J16" t="s">
        <v>964</v>
      </c>
      <c r="K16">
        <v>3</v>
      </c>
      <c r="L16" s="2">
        <v>-20642479.289999999</v>
      </c>
      <c r="M16" s="2">
        <v>-23482289.07</v>
      </c>
      <c r="N16" s="14">
        <v>-25326866</v>
      </c>
      <c r="O16" s="2">
        <v>0</v>
      </c>
      <c r="P16" s="11">
        <v>-25326866</v>
      </c>
      <c r="Q16" s="2">
        <v>-14229583.01</v>
      </c>
      <c r="R16" s="2">
        <v>-24393570.874285713</v>
      </c>
      <c r="S16" s="9">
        <v>-25326866</v>
      </c>
      <c r="V16" s="2"/>
    </row>
    <row r="17" spans="1:22" customFormat="1" x14ac:dyDescent="0.25">
      <c r="A17" t="s">
        <v>133</v>
      </c>
      <c r="B17">
        <v>1201</v>
      </c>
      <c r="C17" t="s">
        <v>212</v>
      </c>
      <c r="D17">
        <v>701</v>
      </c>
      <c r="E17" t="s">
        <v>211</v>
      </c>
      <c r="F17">
        <v>89</v>
      </c>
      <c r="G17" t="s">
        <v>192</v>
      </c>
      <c r="H17">
        <v>20701000089</v>
      </c>
      <c r="I17" t="s">
        <v>193</v>
      </c>
      <c r="J17" t="s">
        <v>964</v>
      </c>
      <c r="K17">
        <v>3</v>
      </c>
      <c r="L17" s="2">
        <v>-106085095.63</v>
      </c>
      <c r="M17" s="2">
        <v>-110095283.09999999</v>
      </c>
      <c r="N17" s="14">
        <v>-129855273</v>
      </c>
      <c r="O17" s="2">
        <v>0</v>
      </c>
      <c r="P17" s="11">
        <v>-129855273</v>
      </c>
      <c r="Q17" s="2">
        <v>-75331096.760000005</v>
      </c>
      <c r="R17" s="2">
        <v>-129139023.01714286</v>
      </c>
      <c r="S17" s="9">
        <v>-129855273</v>
      </c>
      <c r="V17" s="2"/>
    </row>
    <row r="18" spans="1:22" customFormat="1" x14ac:dyDescent="0.25">
      <c r="A18" t="s">
        <v>133</v>
      </c>
      <c r="B18">
        <v>1201</v>
      </c>
      <c r="C18" t="s">
        <v>212</v>
      </c>
      <c r="D18">
        <v>701</v>
      </c>
      <c r="E18" t="s">
        <v>211</v>
      </c>
      <c r="F18">
        <v>91</v>
      </c>
      <c r="G18" t="s">
        <v>194</v>
      </c>
      <c r="H18">
        <v>20701000091</v>
      </c>
      <c r="I18" t="s">
        <v>195</v>
      </c>
      <c r="J18" t="s">
        <v>964</v>
      </c>
      <c r="K18">
        <v>3</v>
      </c>
      <c r="L18" s="2">
        <v>-3212560.89</v>
      </c>
      <c r="M18" s="2">
        <v>-3731082.57</v>
      </c>
      <c r="N18" s="14">
        <v>-3782210</v>
      </c>
      <c r="O18" s="2">
        <v>0</v>
      </c>
      <c r="P18" s="11">
        <v>-3782210</v>
      </c>
      <c r="Q18" s="2">
        <v>-2280334.29</v>
      </c>
      <c r="R18" s="2">
        <v>-3909144.4971428574</v>
      </c>
      <c r="S18" s="9">
        <v>-3782210</v>
      </c>
      <c r="V18" s="2"/>
    </row>
    <row r="19" spans="1:22" customFormat="1" x14ac:dyDescent="0.25">
      <c r="A19" t="s">
        <v>133</v>
      </c>
      <c r="B19">
        <v>1201</v>
      </c>
      <c r="C19" t="s">
        <v>212</v>
      </c>
      <c r="D19">
        <v>701</v>
      </c>
      <c r="E19" t="s">
        <v>211</v>
      </c>
      <c r="F19">
        <v>96</v>
      </c>
      <c r="G19" t="s">
        <v>207</v>
      </c>
      <c r="H19">
        <v>20701000096</v>
      </c>
      <c r="I19" t="s">
        <v>208</v>
      </c>
      <c r="J19" t="s">
        <v>964</v>
      </c>
      <c r="K19">
        <v>3</v>
      </c>
      <c r="L19" s="2">
        <v>-5268780.25</v>
      </c>
      <c r="M19" s="2">
        <v>-5768481.4299999997</v>
      </c>
      <c r="N19" s="14">
        <v>-5391929</v>
      </c>
      <c r="O19" s="2">
        <v>0</v>
      </c>
      <c r="P19" s="11">
        <v>-5391929</v>
      </c>
      <c r="Q19" s="2">
        <v>-2999117.79</v>
      </c>
      <c r="R19" s="2">
        <v>-5141344.7828571424</v>
      </c>
      <c r="S19" s="9">
        <v>-5391929</v>
      </c>
      <c r="V19" s="2"/>
    </row>
    <row r="20" spans="1:22" customFormat="1" x14ac:dyDescent="0.25">
      <c r="A20" t="s">
        <v>133</v>
      </c>
      <c r="B20">
        <v>1001</v>
      </c>
      <c r="C20" t="s">
        <v>185</v>
      </c>
      <c r="D20">
        <v>241</v>
      </c>
      <c r="E20" t="s">
        <v>182</v>
      </c>
      <c r="F20">
        <v>86</v>
      </c>
      <c r="G20" t="s">
        <v>190</v>
      </c>
      <c r="H20">
        <v>20241000086</v>
      </c>
      <c r="I20" t="s">
        <v>191</v>
      </c>
      <c r="J20" t="s">
        <v>962</v>
      </c>
      <c r="K20">
        <v>4</v>
      </c>
      <c r="L20" s="2">
        <v>-5397834.2199999997</v>
      </c>
      <c r="M20" s="2">
        <v>-5129943.5199999996</v>
      </c>
      <c r="N20" s="14">
        <v>-6611129</v>
      </c>
      <c r="O20" s="2">
        <v>0</v>
      </c>
      <c r="P20" s="11">
        <v>-6611129</v>
      </c>
      <c r="Q20" s="2">
        <v>-3288996.49</v>
      </c>
      <c r="R20" s="2">
        <v>-5638279.6971428581</v>
      </c>
      <c r="S20" s="9">
        <v>-6611129</v>
      </c>
      <c r="V20" s="2"/>
    </row>
    <row r="21" spans="1:22" customFormat="1" x14ac:dyDescent="0.25">
      <c r="A21" t="s">
        <v>133</v>
      </c>
      <c r="B21">
        <v>1001</v>
      </c>
      <c r="C21" t="s">
        <v>185</v>
      </c>
      <c r="D21">
        <v>241</v>
      </c>
      <c r="E21" t="s">
        <v>182</v>
      </c>
      <c r="F21">
        <v>89</v>
      </c>
      <c r="G21" t="s">
        <v>192</v>
      </c>
      <c r="H21">
        <v>20241000089</v>
      </c>
      <c r="I21" t="s">
        <v>193</v>
      </c>
      <c r="J21" t="s">
        <v>962</v>
      </c>
      <c r="K21">
        <v>4</v>
      </c>
      <c r="L21" s="2">
        <v>-72196804.200000003</v>
      </c>
      <c r="M21" s="2">
        <v>-77212409.290000007</v>
      </c>
      <c r="N21" s="14">
        <v>-82418972</v>
      </c>
      <c r="O21" s="2">
        <v>0</v>
      </c>
      <c r="P21" s="11">
        <v>-82418972</v>
      </c>
      <c r="Q21" s="2">
        <v>-47716204.07</v>
      </c>
      <c r="R21" s="2">
        <v>-81799206.977142856</v>
      </c>
      <c r="S21" s="9">
        <v>-82418972</v>
      </c>
      <c r="V21" s="2"/>
    </row>
    <row r="22" spans="1:22" customFormat="1" x14ac:dyDescent="0.25">
      <c r="A22" t="s">
        <v>133</v>
      </c>
      <c r="B22">
        <v>1001</v>
      </c>
      <c r="C22" t="s">
        <v>185</v>
      </c>
      <c r="D22">
        <v>241</v>
      </c>
      <c r="E22" t="s">
        <v>182</v>
      </c>
      <c r="F22">
        <v>91</v>
      </c>
      <c r="G22" t="s">
        <v>194</v>
      </c>
      <c r="H22">
        <v>20241000091</v>
      </c>
      <c r="I22" t="s">
        <v>195</v>
      </c>
      <c r="J22" t="s">
        <v>962</v>
      </c>
      <c r="K22">
        <v>4</v>
      </c>
      <c r="L22" s="2">
        <v>-1042043.28</v>
      </c>
      <c r="M22" s="2">
        <v>-1151095.23</v>
      </c>
      <c r="N22" s="14">
        <v>-1258164</v>
      </c>
      <c r="O22" s="2">
        <v>0</v>
      </c>
      <c r="P22" s="11">
        <v>-1258164</v>
      </c>
      <c r="Q22" s="2">
        <v>-736294</v>
      </c>
      <c r="R22" s="2">
        <v>-1262218.2857142857</v>
      </c>
      <c r="S22" s="9">
        <v>-1258164</v>
      </c>
      <c r="V22" s="2"/>
    </row>
    <row r="23" spans="1:22" customFormat="1" x14ac:dyDescent="0.25">
      <c r="A23" t="s">
        <v>349</v>
      </c>
      <c r="B23">
        <v>403</v>
      </c>
      <c r="C23" t="s">
        <v>350</v>
      </c>
      <c r="D23">
        <v>140</v>
      </c>
      <c r="E23" t="s">
        <v>351</v>
      </c>
      <c r="F23">
        <v>87</v>
      </c>
      <c r="G23" t="s">
        <v>79</v>
      </c>
      <c r="H23">
        <v>20140000087</v>
      </c>
      <c r="I23" t="s">
        <v>354</v>
      </c>
      <c r="J23" t="s">
        <v>962</v>
      </c>
      <c r="K23">
        <v>4</v>
      </c>
      <c r="L23" s="2">
        <v>-864755.63</v>
      </c>
      <c r="M23" s="2">
        <v>0</v>
      </c>
      <c r="N23" s="14">
        <v>0</v>
      </c>
      <c r="O23" s="2">
        <v>0</v>
      </c>
      <c r="P23" s="11">
        <v>0</v>
      </c>
      <c r="Q23" s="2">
        <v>0</v>
      </c>
      <c r="R23" s="2">
        <v>0</v>
      </c>
      <c r="S23" s="9">
        <v>0</v>
      </c>
      <c r="V23" s="2"/>
    </row>
    <row r="24" spans="1:22" customFormat="1" x14ac:dyDescent="0.25">
      <c r="A24" t="s">
        <v>349</v>
      </c>
      <c r="B24">
        <v>1011</v>
      </c>
      <c r="C24" t="s">
        <v>365</v>
      </c>
      <c r="D24">
        <v>222</v>
      </c>
      <c r="E24" t="s">
        <v>367</v>
      </c>
      <c r="F24">
        <v>87</v>
      </c>
      <c r="G24" t="s">
        <v>79</v>
      </c>
      <c r="H24">
        <v>20222000087</v>
      </c>
      <c r="I24" t="s">
        <v>80</v>
      </c>
      <c r="J24" t="s">
        <v>962</v>
      </c>
      <c r="K24">
        <v>4</v>
      </c>
      <c r="L24" s="2">
        <v>0</v>
      </c>
      <c r="M24" s="2">
        <v>0</v>
      </c>
      <c r="N24" s="14">
        <v>0</v>
      </c>
      <c r="O24" s="2">
        <v>0</v>
      </c>
      <c r="P24" s="11">
        <v>0</v>
      </c>
      <c r="Q24" s="2">
        <v>0</v>
      </c>
      <c r="R24" s="2">
        <v>0</v>
      </c>
      <c r="S24" s="9">
        <v>0</v>
      </c>
      <c r="V24" s="2"/>
    </row>
    <row r="25" spans="1:22" customFormat="1" x14ac:dyDescent="0.25">
      <c r="A25" t="s">
        <v>309</v>
      </c>
      <c r="B25">
        <v>501</v>
      </c>
      <c r="C25" t="s">
        <v>312</v>
      </c>
      <c r="D25">
        <v>15</v>
      </c>
      <c r="E25" t="s">
        <v>313</v>
      </c>
      <c r="F25">
        <v>87</v>
      </c>
      <c r="G25" t="s">
        <v>79</v>
      </c>
      <c r="H25">
        <v>20015000087</v>
      </c>
      <c r="I25" t="s">
        <v>80</v>
      </c>
      <c r="J25" t="s">
        <v>962</v>
      </c>
      <c r="K25">
        <v>4</v>
      </c>
      <c r="L25" s="2">
        <v>0</v>
      </c>
      <c r="M25" s="2">
        <v>0</v>
      </c>
      <c r="N25" s="14">
        <v>0</v>
      </c>
      <c r="O25" s="2">
        <v>0</v>
      </c>
      <c r="P25" s="11">
        <v>0</v>
      </c>
      <c r="Q25" s="2">
        <v>0</v>
      </c>
      <c r="R25" s="2">
        <v>0</v>
      </c>
      <c r="S25" s="9">
        <v>0</v>
      </c>
      <c r="V25" s="2"/>
    </row>
    <row r="26" spans="1:22" customFormat="1" x14ac:dyDescent="0.25">
      <c r="A26" t="s">
        <v>309</v>
      </c>
      <c r="B26">
        <v>501</v>
      </c>
      <c r="C26" t="s">
        <v>312</v>
      </c>
      <c r="D26">
        <v>65</v>
      </c>
      <c r="E26" t="s">
        <v>330</v>
      </c>
      <c r="F26">
        <v>87</v>
      </c>
      <c r="G26" t="s">
        <v>79</v>
      </c>
      <c r="H26">
        <v>20065000087</v>
      </c>
      <c r="I26" t="s">
        <v>80</v>
      </c>
      <c r="J26" t="s">
        <v>962</v>
      </c>
      <c r="K26">
        <v>4</v>
      </c>
      <c r="L26" s="2">
        <v>0</v>
      </c>
      <c r="M26" s="2">
        <v>0</v>
      </c>
      <c r="N26" s="14">
        <v>0</v>
      </c>
      <c r="O26" s="2">
        <v>0</v>
      </c>
      <c r="P26" s="11">
        <v>0</v>
      </c>
      <c r="Q26" s="2">
        <v>0</v>
      </c>
      <c r="R26" s="2">
        <v>0</v>
      </c>
      <c r="S26" s="9">
        <v>0</v>
      </c>
      <c r="V26" s="2"/>
    </row>
    <row r="27" spans="1:22" customFormat="1" x14ac:dyDescent="0.25">
      <c r="A27" t="s">
        <v>349</v>
      </c>
      <c r="B27">
        <v>1011</v>
      </c>
      <c r="C27" t="s">
        <v>365</v>
      </c>
      <c r="D27">
        <v>222</v>
      </c>
      <c r="E27" t="s">
        <v>367</v>
      </c>
      <c r="F27">
        <v>42</v>
      </c>
      <c r="G27" t="s">
        <v>374</v>
      </c>
      <c r="H27">
        <v>20222000042</v>
      </c>
      <c r="I27" t="s">
        <v>375</v>
      </c>
      <c r="J27" t="s">
        <v>961</v>
      </c>
      <c r="K27">
        <v>5</v>
      </c>
      <c r="L27" s="2">
        <v>-13986453.609999999</v>
      </c>
      <c r="M27" s="2">
        <v>-15083694.82</v>
      </c>
      <c r="N27" s="14">
        <v>-15818304</v>
      </c>
      <c r="O27" s="2">
        <v>0</v>
      </c>
      <c r="P27" s="11">
        <v>-15818304</v>
      </c>
      <c r="Q27" s="2">
        <v>-9429517.8399999999</v>
      </c>
      <c r="R27" s="2">
        <v>-16164887.725714285</v>
      </c>
      <c r="S27" s="9">
        <v>-15818304</v>
      </c>
      <c r="V27" s="2"/>
    </row>
    <row r="28" spans="1:22" customFormat="1" x14ac:dyDescent="0.25">
      <c r="A28" t="s">
        <v>349</v>
      </c>
      <c r="B28">
        <v>1011</v>
      </c>
      <c r="C28" t="s">
        <v>365</v>
      </c>
      <c r="D28">
        <v>225</v>
      </c>
      <c r="E28" t="s">
        <v>378</v>
      </c>
      <c r="F28">
        <v>42</v>
      </c>
      <c r="G28" t="s">
        <v>374</v>
      </c>
      <c r="H28">
        <v>20225000042</v>
      </c>
      <c r="I28" t="s">
        <v>375</v>
      </c>
      <c r="J28" t="s">
        <v>961</v>
      </c>
      <c r="K28">
        <v>5</v>
      </c>
      <c r="L28" s="2">
        <v>-403547.43</v>
      </c>
      <c r="M28" s="2">
        <v>-428508.64</v>
      </c>
      <c r="N28" s="14">
        <v>-461231</v>
      </c>
      <c r="O28" s="2">
        <v>0</v>
      </c>
      <c r="P28" s="11">
        <v>-461231</v>
      </c>
      <c r="Q28" s="2">
        <v>-269100</v>
      </c>
      <c r="R28" s="2">
        <v>-461314.28571428574</v>
      </c>
      <c r="S28" s="9">
        <v>-461231</v>
      </c>
      <c r="V28" s="2"/>
    </row>
    <row r="29" spans="1:22" customFormat="1" x14ac:dyDescent="0.25">
      <c r="A29" t="s">
        <v>349</v>
      </c>
      <c r="B29">
        <v>1011</v>
      </c>
      <c r="C29" t="s">
        <v>365</v>
      </c>
      <c r="D29">
        <v>232</v>
      </c>
      <c r="E29" t="s">
        <v>379</v>
      </c>
      <c r="F29">
        <v>42</v>
      </c>
      <c r="G29" t="s">
        <v>374</v>
      </c>
      <c r="H29">
        <v>20232000042</v>
      </c>
      <c r="I29" t="s">
        <v>375</v>
      </c>
      <c r="J29" t="s">
        <v>961</v>
      </c>
      <c r="K29">
        <v>5</v>
      </c>
      <c r="L29" s="2">
        <v>-20510594.949999999</v>
      </c>
      <c r="M29" s="2">
        <v>-21984257.989999998</v>
      </c>
      <c r="N29" s="14">
        <v>-23528164</v>
      </c>
      <c r="O29" s="2">
        <v>0</v>
      </c>
      <c r="P29" s="11">
        <v>-23528164</v>
      </c>
      <c r="Q29" s="2">
        <v>-13678176.449999999</v>
      </c>
      <c r="R29" s="2">
        <v>-23448302.485714287</v>
      </c>
      <c r="S29" s="9">
        <v>-23528164</v>
      </c>
      <c r="V29" s="2"/>
    </row>
    <row r="30" spans="1:22" customFormat="1" x14ac:dyDescent="0.25">
      <c r="A30" t="s">
        <v>349</v>
      </c>
      <c r="B30">
        <v>1011</v>
      </c>
      <c r="C30" t="s">
        <v>365</v>
      </c>
      <c r="D30">
        <v>236</v>
      </c>
      <c r="E30" t="s">
        <v>380</v>
      </c>
      <c r="F30">
        <v>42</v>
      </c>
      <c r="G30" t="s">
        <v>374</v>
      </c>
      <c r="H30">
        <v>20236000042</v>
      </c>
      <c r="I30" t="s">
        <v>375</v>
      </c>
      <c r="J30" t="s">
        <v>961</v>
      </c>
      <c r="K30">
        <v>5</v>
      </c>
      <c r="L30" s="2">
        <v>-16062896.109999999</v>
      </c>
      <c r="M30" s="2">
        <v>-17036404.32</v>
      </c>
      <c r="N30" s="14">
        <v>-18504684</v>
      </c>
      <c r="O30" s="2">
        <v>0</v>
      </c>
      <c r="P30" s="11">
        <v>-18504684</v>
      </c>
      <c r="Q30" s="2">
        <v>-10596727.9</v>
      </c>
      <c r="R30" s="2">
        <v>-18165819.257142857</v>
      </c>
      <c r="S30" s="9">
        <v>-18504684</v>
      </c>
      <c r="V30" s="2"/>
    </row>
    <row r="31" spans="1:22" customFormat="1" x14ac:dyDescent="0.25">
      <c r="A31" t="s">
        <v>349</v>
      </c>
      <c r="B31">
        <v>1011</v>
      </c>
      <c r="C31" t="s">
        <v>365</v>
      </c>
      <c r="D31">
        <v>222</v>
      </c>
      <c r="E31" t="s">
        <v>367</v>
      </c>
      <c r="F31">
        <v>43</v>
      </c>
      <c r="G31" t="s">
        <v>376</v>
      </c>
      <c r="H31">
        <v>20222000043</v>
      </c>
      <c r="I31" t="s">
        <v>377</v>
      </c>
      <c r="J31" t="s">
        <v>961</v>
      </c>
      <c r="K31">
        <v>5</v>
      </c>
      <c r="L31" s="2">
        <v>-10952600.58</v>
      </c>
      <c r="M31" s="2">
        <v>-11366756.73</v>
      </c>
      <c r="N31" s="14">
        <v>-13490974</v>
      </c>
      <c r="O31" s="2">
        <v>0</v>
      </c>
      <c r="P31" s="11">
        <v>-13490974</v>
      </c>
      <c r="Q31" s="2">
        <v>-7268346.7400000002</v>
      </c>
      <c r="R31" s="2">
        <v>-12460022.982857144</v>
      </c>
      <c r="S31" s="9">
        <v>-13490974</v>
      </c>
      <c r="V31" s="2"/>
    </row>
    <row r="32" spans="1:22" customFormat="1" x14ac:dyDescent="0.25">
      <c r="A32" t="s">
        <v>349</v>
      </c>
      <c r="B32">
        <v>1011</v>
      </c>
      <c r="C32" t="s">
        <v>365</v>
      </c>
      <c r="D32">
        <v>232</v>
      </c>
      <c r="E32" t="s">
        <v>379</v>
      </c>
      <c r="F32">
        <v>43</v>
      </c>
      <c r="G32" t="s">
        <v>376</v>
      </c>
      <c r="H32">
        <v>20232000043</v>
      </c>
      <c r="I32" t="s">
        <v>377</v>
      </c>
      <c r="J32" t="s">
        <v>961</v>
      </c>
      <c r="K32">
        <v>5</v>
      </c>
      <c r="L32" s="2">
        <v>-1902720.3</v>
      </c>
      <c r="M32" s="2">
        <v>-2032490.82</v>
      </c>
      <c r="N32" s="14">
        <v>-1541228</v>
      </c>
      <c r="O32" s="2">
        <v>0</v>
      </c>
      <c r="P32" s="11">
        <v>-1541228</v>
      </c>
      <c r="Q32" s="2">
        <v>-1341431.8</v>
      </c>
      <c r="R32" s="2">
        <v>-2299597.3714285716</v>
      </c>
      <c r="S32" s="9">
        <v>-1541228</v>
      </c>
      <c r="V32" s="2"/>
    </row>
    <row r="33" spans="1:22" customFormat="1" x14ac:dyDescent="0.25">
      <c r="A33" t="s">
        <v>349</v>
      </c>
      <c r="B33">
        <v>1011</v>
      </c>
      <c r="C33" t="s">
        <v>365</v>
      </c>
      <c r="D33">
        <v>236</v>
      </c>
      <c r="E33" t="s">
        <v>380</v>
      </c>
      <c r="F33">
        <v>43</v>
      </c>
      <c r="G33" t="s">
        <v>376</v>
      </c>
      <c r="H33">
        <v>20236000043</v>
      </c>
      <c r="I33" t="s">
        <v>377</v>
      </c>
      <c r="J33" t="s">
        <v>961</v>
      </c>
      <c r="K33">
        <v>5</v>
      </c>
      <c r="L33" s="2">
        <v>-251084.39</v>
      </c>
      <c r="M33" s="2">
        <v>-938655.3</v>
      </c>
      <c r="N33" s="14">
        <v>-105108</v>
      </c>
      <c r="O33" s="2">
        <v>0</v>
      </c>
      <c r="P33" s="11">
        <v>-105108</v>
      </c>
      <c r="Q33" s="2">
        <v>-609780.18999999994</v>
      </c>
      <c r="R33" s="2">
        <v>-1045337.4685714284</v>
      </c>
      <c r="S33" s="9">
        <v>-105108</v>
      </c>
      <c r="V33" s="2"/>
    </row>
    <row r="34" spans="1:22" customFormat="1" x14ac:dyDescent="0.25">
      <c r="A34" t="s">
        <v>309</v>
      </c>
      <c r="B34">
        <v>503</v>
      </c>
      <c r="C34" t="s">
        <v>310</v>
      </c>
      <c r="D34">
        <v>10</v>
      </c>
      <c r="E34" t="s">
        <v>311</v>
      </c>
      <c r="F34">
        <v>50</v>
      </c>
      <c r="G34" t="s">
        <v>48</v>
      </c>
      <c r="H34">
        <v>20010000050</v>
      </c>
      <c r="I34" t="s">
        <v>49</v>
      </c>
      <c r="J34" t="s">
        <v>947</v>
      </c>
      <c r="K34">
        <v>6</v>
      </c>
      <c r="L34" s="2">
        <v>-51847.1</v>
      </c>
      <c r="M34" s="2">
        <v>-70707.67</v>
      </c>
      <c r="N34" s="14">
        <v>-58625</v>
      </c>
      <c r="O34" s="2">
        <v>0</v>
      </c>
      <c r="P34" s="11">
        <v>-58625</v>
      </c>
      <c r="Q34" s="2">
        <v>-22938.86</v>
      </c>
      <c r="R34" s="2">
        <v>-39323.760000000002</v>
      </c>
      <c r="S34" s="9">
        <v>-58625</v>
      </c>
      <c r="V34" s="2"/>
    </row>
    <row r="35" spans="1:22" customFormat="1" x14ac:dyDescent="0.25">
      <c r="A35" t="s">
        <v>571</v>
      </c>
      <c r="B35">
        <v>601</v>
      </c>
      <c r="C35" t="s">
        <v>572</v>
      </c>
      <c r="D35">
        <v>40</v>
      </c>
      <c r="E35" t="s">
        <v>576</v>
      </c>
      <c r="F35">
        <v>50</v>
      </c>
      <c r="G35" t="s">
        <v>48</v>
      </c>
      <c r="H35">
        <v>20040000050</v>
      </c>
      <c r="I35" t="s">
        <v>49</v>
      </c>
      <c r="J35" t="s">
        <v>947</v>
      </c>
      <c r="K35">
        <v>6</v>
      </c>
      <c r="L35" s="2">
        <v>17964.849999999999</v>
      </c>
      <c r="M35" s="2">
        <v>-25611.52</v>
      </c>
      <c r="N35" s="14">
        <v>-59269</v>
      </c>
      <c r="O35" s="2">
        <v>0</v>
      </c>
      <c r="P35" s="11">
        <v>-59269</v>
      </c>
      <c r="Q35" s="2">
        <v>-7909.44</v>
      </c>
      <c r="R35" s="2">
        <v>-13559.039999999997</v>
      </c>
      <c r="S35" s="9">
        <v>-59269</v>
      </c>
      <c r="V35" s="2"/>
    </row>
    <row r="36" spans="1:22" customFormat="1" x14ac:dyDescent="0.25">
      <c r="A36" t="s">
        <v>571</v>
      </c>
      <c r="B36">
        <v>601</v>
      </c>
      <c r="C36" t="s">
        <v>572</v>
      </c>
      <c r="D36">
        <v>42</v>
      </c>
      <c r="E36" t="s">
        <v>577</v>
      </c>
      <c r="F36">
        <v>50</v>
      </c>
      <c r="G36" t="s">
        <v>48</v>
      </c>
      <c r="H36">
        <v>20042000050</v>
      </c>
      <c r="I36" t="s">
        <v>49</v>
      </c>
      <c r="J36" t="s">
        <v>947</v>
      </c>
      <c r="K36">
        <v>6</v>
      </c>
      <c r="L36" s="2">
        <v>183518.58</v>
      </c>
      <c r="M36" s="2">
        <v>-257340.68</v>
      </c>
      <c r="N36" s="14">
        <v>-605658</v>
      </c>
      <c r="O36" s="2">
        <v>0</v>
      </c>
      <c r="P36" s="11">
        <v>-605658</v>
      </c>
      <c r="Q36" s="2">
        <v>-221595.38</v>
      </c>
      <c r="R36" s="2">
        <v>-379877.79428571428</v>
      </c>
      <c r="S36" s="9">
        <v>-605658</v>
      </c>
      <c r="V36" s="2"/>
    </row>
    <row r="37" spans="1:22" customFormat="1" x14ac:dyDescent="0.25">
      <c r="A37" t="s">
        <v>571</v>
      </c>
      <c r="B37">
        <v>601</v>
      </c>
      <c r="C37" t="s">
        <v>572</v>
      </c>
      <c r="D37">
        <v>91</v>
      </c>
      <c r="E37" t="s">
        <v>580</v>
      </c>
      <c r="F37">
        <v>50</v>
      </c>
      <c r="G37" t="s">
        <v>48</v>
      </c>
      <c r="H37">
        <v>20091000050</v>
      </c>
      <c r="I37" t="s">
        <v>49</v>
      </c>
      <c r="J37" t="s">
        <v>947</v>
      </c>
      <c r="K37">
        <v>6</v>
      </c>
      <c r="L37" s="2">
        <v>85150.76</v>
      </c>
      <c r="M37" s="2">
        <v>-184364.91</v>
      </c>
      <c r="N37" s="14">
        <v>-381944</v>
      </c>
      <c r="O37" s="2">
        <v>0</v>
      </c>
      <c r="P37" s="11">
        <v>-381944</v>
      </c>
      <c r="Q37" s="2">
        <v>-167589.38</v>
      </c>
      <c r="R37" s="2">
        <v>-287296.08</v>
      </c>
      <c r="S37" s="9">
        <v>-381944</v>
      </c>
      <c r="V37" s="2"/>
    </row>
    <row r="38" spans="1:22" customFormat="1" x14ac:dyDescent="0.25">
      <c r="A38" t="s">
        <v>571</v>
      </c>
      <c r="B38">
        <v>601</v>
      </c>
      <c r="C38" t="s">
        <v>572</v>
      </c>
      <c r="D38">
        <v>92</v>
      </c>
      <c r="E38" t="s">
        <v>581</v>
      </c>
      <c r="F38">
        <v>50</v>
      </c>
      <c r="G38" t="s">
        <v>48</v>
      </c>
      <c r="H38">
        <v>20092000050</v>
      </c>
      <c r="I38" t="s">
        <v>49</v>
      </c>
      <c r="J38" t="s">
        <v>947</v>
      </c>
      <c r="K38">
        <v>6</v>
      </c>
      <c r="L38" s="2">
        <v>25661.66</v>
      </c>
      <c r="M38" s="2">
        <v>-22633.81</v>
      </c>
      <c r="N38" s="14">
        <v>-77021</v>
      </c>
      <c r="O38" s="2">
        <v>0</v>
      </c>
      <c r="P38" s="11">
        <v>-77021</v>
      </c>
      <c r="Q38" s="2">
        <v>-27914.080000000002</v>
      </c>
      <c r="R38" s="2">
        <v>-47852.708571428579</v>
      </c>
      <c r="S38" s="9">
        <v>-77021</v>
      </c>
      <c r="V38" s="2"/>
    </row>
    <row r="39" spans="1:22" customFormat="1" x14ac:dyDescent="0.25">
      <c r="A39" t="s">
        <v>571</v>
      </c>
      <c r="B39">
        <v>601</v>
      </c>
      <c r="C39" t="s">
        <v>572</v>
      </c>
      <c r="D39">
        <v>94</v>
      </c>
      <c r="E39" t="s">
        <v>582</v>
      </c>
      <c r="F39">
        <v>50</v>
      </c>
      <c r="G39" t="s">
        <v>48</v>
      </c>
      <c r="H39">
        <v>20094000050</v>
      </c>
      <c r="I39" t="s">
        <v>49</v>
      </c>
      <c r="J39" t="s">
        <v>947</v>
      </c>
      <c r="K39">
        <v>6</v>
      </c>
      <c r="L39" s="2">
        <v>3911.15</v>
      </c>
      <c r="M39" s="2">
        <v>-2846.72</v>
      </c>
      <c r="N39" s="14">
        <v>-28577</v>
      </c>
      <c r="O39" s="2">
        <v>0</v>
      </c>
      <c r="P39" s="11">
        <v>-28577</v>
      </c>
      <c r="Q39" s="2">
        <v>-1953.56</v>
      </c>
      <c r="R39" s="2">
        <v>-3348.96</v>
      </c>
      <c r="S39" s="9">
        <v>-28577</v>
      </c>
      <c r="V39" s="2"/>
    </row>
    <row r="40" spans="1:22" customFormat="1" x14ac:dyDescent="0.25">
      <c r="A40" t="s">
        <v>779</v>
      </c>
      <c r="B40">
        <v>101</v>
      </c>
      <c r="C40" t="s">
        <v>780</v>
      </c>
      <c r="D40">
        <v>101</v>
      </c>
      <c r="E40" t="s">
        <v>776</v>
      </c>
      <c r="F40">
        <v>50</v>
      </c>
      <c r="G40" t="s">
        <v>48</v>
      </c>
      <c r="H40">
        <v>20101000050</v>
      </c>
      <c r="I40" t="s">
        <v>49</v>
      </c>
      <c r="J40" t="s">
        <v>947</v>
      </c>
      <c r="K40">
        <v>6</v>
      </c>
      <c r="L40" s="2">
        <v>-847830.35</v>
      </c>
      <c r="M40" s="2">
        <v>-1004253.67</v>
      </c>
      <c r="N40" s="14">
        <v>-877258</v>
      </c>
      <c r="O40" s="2">
        <v>0</v>
      </c>
      <c r="P40" s="11">
        <v>-877258</v>
      </c>
      <c r="Q40" s="2">
        <v>-787576.58</v>
      </c>
      <c r="R40" s="2">
        <v>-1350131.2799999998</v>
      </c>
      <c r="S40" s="9">
        <v>-877258</v>
      </c>
      <c r="V40" s="2"/>
    </row>
    <row r="41" spans="1:22" customFormat="1" x14ac:dyDescent="0.25">
      <c r="A41" t="s">
        <v>571</v>
      </c>
      <c r="B41">
        <v>601</v>
      </c>
      <c r="C41" t="s">
        <v>572</v>
      </c>
      <c r="D41">
        <v>123</v>
      </c>
      <c r="E41" t="s">
        <v>583</v>
      </c>
      <c r="F41">
        <v>50</v>
      </c>
      <c r="G41" t="s">
        <v>48</v>
      </c>
      <c r="H41">
        <v>20123000050</v>
      </c>
      <c r="I41" t="s">
        <v>49</v>
      </c>
      <c r="J41" t="s">
        <v>947</v>
      </c>
      <c r="K41">
        <v>6</v>
      </c>
      <c r="L41" s="2">
        <v>-877.2</v>
      </c>
      <c r="M41" s="2">
        <v>-1989.47</v>
      </c>
      <c r="N41" s="14">
        <v>-5990</v>
      </c>
      <c r="O41" s="2">
        <v>0</v>
      </c>
      <c r="P41" s="11">
        <v>-5990</v>
      </c>
      <c r="Q41" s="2">
        <v>-2475</v>
      </c>
      <c r="R41" s="2">
        <v>-4242.8571428571431</v>
      </c>
      <c r="S41" s="9">
        <v>-5990</v>
      </c>
      <c r="V41" s="2"/>
    </row>
    <row r="42" spans="1:22" customFormat="1" x14ac:dyDescent="0.25">
      <c r="A42" t="s">
        <v>133</v>
      </c>
      <c r="B42">
        <v>1105</v>
      </c>
      <c r="C42" t="s">
        <v>174</v>
      </c>
      <c r="D42">
        <v>180</v>
      </c>
      <c r="E42" t="s">
        <v>175</v>
      </c>
      <c r="F42">
        <v>50</v>
      </c>
      <c r="G42" t="s">
        <v>48</v>
      </c>
      <c r="H42">
        <v>20180000050</v>
      </c>
      <c r="I42" t="s">
        <v>49</v>
      </c>
      <c r="J42" t="s">
        <v>947</v>
      </c>
      <c r="K42">
        <v>6</v>
      </c>
      <c r="L42" s="2">
        <v>-794635.14</v>
      </c>
      <c r="M42" s="2">
        <v>-254272.1</v>
      </c>
      <c r="N42" s="14">
        <v>-1210000</v>
      </c>
      <c r="O42" s="2">
        <v>0</v>
      </c>
      <c r="P42" s="11">
        <v>-1210000</v>
      </c>
      <c r="Q42" s="2">
        <v>-352350.2</v>
      </c>
      <c r="R42" s="2">
        <v>-604028.91428571427</v>
      </c>
      <c r="S42" s="9">
        <v>-1210000</v>
      </c>
      <c r="V42" s="2"/>
    </row>
    <row r="43" spans="1:22" customFormat="1" x14ac:dyDescent="0.25">
      <c r="A43" t="s">
        <v>309</v>
      </c>
      <c r="B43">
        <v>801</v>
      </c>
      <c r="C43" t="s">
        <v>324</v>
      </c>
      <c r="D43">
        <v>407</v>
      </c>
      <c r="E43" t="s">
        <v>406</v>
      </c>
      <c r="F43">
        <v>50</v>
      </c>
      <c r="G43" t="s">
        <v>48</v>
      </c>
      <c r="H43">
        <v>20407000050</v>
      </c>
      <c r="I43" t="s">
        <v>49</v>
      </c>
      <c r="J43" t="s">
        <v>947</v>
      </c>
      <c r="K43">
        <v>6</v>
      </c>
      <c r="L43" s="2">
        <v>0</v>
      </c>
      <c r="M43" s="2">
        <v>0</v>
      </c>
      <c r="N43" s="14">
        <v>-1563</v>
      </c>
      <c r="O43" s="2">
        <v>0</v>
      </c>
      <c r="P43" s="11">
        <v>-1563</v>
      </c>
      <c r="Q43" s="2">
        <v>0</v>
      </c>
      <c r="R43" s="2">
        <v>0</v>
      </c>
      <c r="S43" s="9">
        <v>-1563</v>
      </c>
      <c r="V43" s="2"/>
    </row>
    <row r="44" spans="1:22" customFormat="1" x14ac:dyDescent="0.25">
      <c r="A44" t="s">
        <v>309</v>
      </c>
      <c r="B44">
        <v>801</v>
      </c>
      <c r="C44" t="s">
        <v>324</v>
      </c>
      <c r="D44">
        <v>425</v>
      </c>
      <c r="E44" t="s">
        <v>420</v>
      </c>
      <c r="F44">
        <v>50</v>
      </c>
      <c r="G44" t="s">
        <v>48</v>
      </c>
      <c r="H44">
        <v>20425000050</v>
      </c>
      <c r="I44" t="s">
        <v>49</v>
      </c>
      <c r="J44" t="s">
        <v>947</v>
      </c>
      <c r="K44">
        <v>6</v>
      </c>
      <c r="L44" s="2">
        <v>-171593.9</v>
      </c>
      <c r="M44" s="2">
        <v>-136886.79999999999</v>
      </c>
      <c r="N44" s="14">
        <v>-111119</v>
      </c>
      <c r="O44" s="2">
        <v>0</v>
      </c>
      <c r="P44" s="11">
        <v>-111119</v>
      </c>
      <c r="Q44" s="2">
        <v>-91114.95</v>
      </c>
      <c r="R44" s="2">
        <v>-156197.05714285714</v>
      </c>
      <c r="S44" s="9">
        <v>-111119</v>
      </c>
      <c r="V44" s="2"/>
    </row>
    <row r="45" spans="1:22" customFormat="1" x14ac:dyDescent="0.25">
      <c r="A45" t="s">
        <v>309</v>
      </c>
      <c r="B45">
        <v>801</v>
      </c>
      <c r="C45" t="s">
        <v>324</v>
      </c>
      <c r="D45">
        <v>431</v>
      </c>
      <c r="E45" t="s">
        <v>422</v>
      </c>
      <c r="F45">
        <v>50</v>
      </c>
      <c r="G45" t="s">
        <v>48</v>
      </c>
      <c r="H45">
        <v>20431000050</v>
      </c>
      <c r="I45" t="s">
        <v>49</v>
      </c>
      <c r="J45" t="s">
        <v>947</v>
      </c>
      <c r="K45">
        <v>6</v>
      </c>
      <c r="L45" s="2">
        <v>-263.16000000000003</v>
      </c>
      <c r="M45" s="2">
        <v>-350.88</v>
      </c>
      <c r="N45" s="14">
        <v>-339</v>
      </c>
      <c r="O45" s="2">
        <v>0</v>
      </c>
      <c r="P45" s="11">
        <v>-339</v>
      </c>
      <c r="Q45" s="2">
        <v>0</v>
      </c>
      <c r="R45" s="2">
        <v>0</v>
      </c>
      <c r="S45" s="9">
        <v>-339</v>
      </c>
      <c r="V45" s="2"/>
    </row>
    <row r="46" spans="1:22" customFormat="1" x14ac:dyDescent="0.25">
      <c r="A46" t="s">
        <v>571</v>
      </c>
      <c r="B46">
        <v>601</v>
      </c>
      <c r="C46" t="s">
        <v>572</v>
      </c>
      <c r="D46">
        <v>450</v>
      </c>
      <c r="E46" t="s">
        <v>589</v>
      </c>
      <c r="F46">
        <v>50</v>
      </c>
      <c r="G46" t="s">
        <v>48</v>
      </c>
      <c r="H46">
        <v>20450000050</v>
      </c>
      <c r="I46" t="s">
        <v>49</v>
      </c>
      <c r="J46" t="s">
        <v>947</v>
      </c>
      <c r="K46">
        <v>6</v>
      </c>
      <c r="L46" s="2">
        <v>3615.76</v>
      </c>
      <c r="M46" s="2">
        <v>-4954.3</v>
      </c>
      <c r="N46" s="14">
        <v>-35219</v>
      </c>
      <c r="O46" s="2">
        <v>0</v>
      </c>
      <c r="P46" s="11">
        <v>-35219</v>
      </c>
      <c r="Q46" s="2">
        <v>-2824.29</v>
      </c>
      <c r="R46" s="2">
        <v>-4841.6399999999994</v>
      </c>
      <c r="S46" s="9">
        <v>-35219</v>
      </c>
      <c r="V46" s="2"/>
    </row>
    <row r="47" spans="1:22" customFormat="1" x14ac:dyDescent="0.25">
      <c r="A47" t="s">
        <v>571</v>
      </c>
      <c r="B47">
        <v>601</v>
      </c>
      <c r="C47" t="s">
        <v>572</v>
      </c>
      <c r="D47">
        <v>451</v>
      </c>
      <c r="E47" t="s">
        <v>590</v>
      </c>
      <c r="F47">
        <v>50</v>
      </c>
      <c r="G47" t="s">
        <v>48</v>
      </c>
      <c r="H47">
        <v>20451000050</v>
      </c>
      <c r="I47" t="s">
        <v>49</v>
      </c>
      <c r="J47" t="s">
        <v>947</v>
      </c>
      <c r="K47">
        <v>6</v>
      </c>
      <c r="L47" s="2">
        <v>14681.84</v>
      </c>
      <c r="M47" s="2">
        <v>-12917.04</v>
      </c>
      <c r="N47" s="14">
        <v>-39291</v>
      </c>
      <c r="O47" s="2">
        <v>0</v>
      </c>
      <c r="P47" s="11">
        <v>-39291</v>
      </c>
      <c r="Q47" s="2">
        <v>-3928.32</v>
      </c>
      <c r="R47" s="2">
        <v>-6734.2628571428577</v>
      </c>
      <c r="S47" s="9">
        <v>-39291</v>
      </c>
      <c r="V47" s="2"/>
    </row>
    <row r="48" spans="1:22" customFormat="1" x14ac:dyDescent="0.25">
      <c r="A48" t="s">
        <v>349</v>
      </c>
      <c r="B48">
        <v>1103</v>
      </c>
      <c r="C48" t="s">
        <v>424</v>
      </c>
      <c r="D48">
        <v>801</v>
      </c>
      <c r="E48" t="s">
        <v>425</v>
      </c>
      <c r="F48">
        <v>50</v>
      </c>
      <c r="G48" t="s">
        <v>48</v>
      </c>
      <c r="H48">
        <v>20801000050</v>
      </c>
      <c r="I48" t="s">
        <v>49</v>
      </c>
      <c r="J48" t="s">
        <v>947</v>
      </c>
      <c r="K48">
        <v>6</v>
      </c>
      <c r="L48" s="2">
        <v>0</v>
      </c>
      <c r="M48" s="2">
        <v>0</v>
      </c>
      <c r="N48" s="14">
        <v>-2691</v>
      </c>
      <c r="O48" s="2">
        <v>0</v>
      </c>
      <c r="P48" s="11">
        <v>-2691</v>
      </c>
      <c r="Q48" s="2">
        <v>0</v>
      </c>
      <c r="R48" s="2">
        <v>0</v>
      </c>
      <c r="S48" s="9">
        <v>-2691</v>
      </c>
      <c r="V48" s="2"/>
    </row>
    <row r="49" spans="1:22" customFormat="1" x14ac:dyDescent="0.25">
      <c r="A49" t="s">
        <v>309</v>
      </c>
      <c r="B49">
        <v>501</v>
      </c>
      <c r="C49" t="s">
        <v>312</v>
      </c>
      <c r="D49">
        <v>15</v>
      </c>
      <c r="E49" t="s">
        <v>313</v>
      </c>
      <c r="F49">
        <v>53</v>
      </c>
      <c r="G49" t="s">
        <v>316</v>
      </c>
      <c r="H49">
        <v>20015000053</v>
      </c>
      <c r="I49" t="s">
        <v>317</v>
      </c>
      <c r="J49" t="s">
        <v>947</v>
      </c>
      <c r="K49">
        <v>6</v>
      </c>
      <c r="L49" s="2">
        <v>-1520.1</v>
      </c>
      <c r="M49" s="2">
        <v>-236.85</v>
      </c>
      <c r="N49" s="14">
        <v>-1188</v>
      </c>
      <c r="O49" s="2">
        <v>0</v>
      </c>
      <c r="P49" s="11">
        <v>-1188</v>
      </c>
      <c r="Q49" s="2">
        <v>0</v>
      </c>
      <c r="R49" s="2">
        <v>0</v>
      </c>
      <c r="S49" s="9">
        <v>-1188</v>
      </c>
      <c r="V49" s="2"/>
    </row>
    <row r="50" spans="1:22" customFormat="1" x14ac:dyDescent="0.25">
      <c r="A50" t="s">
        <v>309</v>
      </c>
      <c r="B50">
        <v>801</v>
      </c>
      <c r="C50" t="s">
        <v>324</v>
      </c>
      <c r="D50">
        <v>28</v>
      </c>
      <c r="E50" t="s">
        <v>328</v>
      </c>
      <c r="F50">
        <v>53</v>
      </c>
      <c r="G50" t="s">
        <v>316</v>
      </c>
      <c r="H50">
        <v>20028000053</v>
      </c>
      <c r="I50" t="s">
        <v>317</v>
      </c>
      <c r="J50" t="s">
        <v>947</v>
      </c>
      <c r="K50">
        <v>6</v>
      </c>
      <c r="L50" s="2">
        <v>0</v>
      </c>
      <c r="M50" s="2">
        <v>0</v>
      </c>
      <c r="N50" s="14">
        <v>-1645</v>
      </c>
      <c r="O50" s="2">
        <v>0</v>
      </c>
      <c r="P50" s="11">
        <v>-1645</v>
      </c>
      <c r="Q50" s="2">
        <v>0</v>
      </c>
      <c r="R50" s="2">
        <v>0</v>
      </c>
      <c r="S50" s="9">
        <v>-1645</v>
      </c>
      <c r="V50" s="2"/>
    </row>
    <row r="51" spans="1:22" customFormat="1" x14ac:dyDescent="0.25">
      <c r="A51" t="s">
        <v>309</v>
      </c>
      <c r="B51">
        <v>503</v>
      </c>
      <c r="C51" t="s">
        <v>310</v>
      </c>
      <c r="D51">
        <v>60</v>
      </c>
      <c r="E51" t="s">
        <v>329</v>
      </c>
      <c r="F51">
        <v>53</v>
      </c>
      <c r="G51" t="s">
        <v>316</v>
      </c>
      <c r="H51">
        <v>20060000053</v>
      </c>
      <c r="I51" t="s">
        <v>317</v>
      </c>
      <c r="J51" t="s">
        <v>947</v>
      </c>
      <c r="K51">
        <v>6</v>
      </c>
      <c r="L51" s="2">
        <v>-26318.63</v>
      </c>
      <c r="M51" s="2">
        <v>-28851.53</v>
      </c>
      <c r="N51" s="14">
        <v>-29996</v>
      </c>
      <c r="O51" s="2">
        <v>0</v>
      </c>
      <c r="P51" s="11">
        <v>-29996</v>
      </c>
      <c r="Q51" s="2">
        <v>-20324.14</v>
      </c>
      <c r="R51" s="2">
        <v>-34841.38285714286</v>
      </c>
      <c r="S51" s="9">
        <v>-29996</v>
      </c>
      <c r="V51" s="2"/>
    </row>
    <row r="52" spans="1:22" customFormat="1" x14ac:dyDescent="0.25">
      <c r="A52" t="s">
        <v>309</v>
      </c>
      <c r="B52">
        <v>501</v>
      </c>
      <c r="C52" t="s">
        <v>312</v>
      </c>
      <c r="D52">
        <v>65</v>
      </c>
      <c r="E52" t="s">
        <v>330</v>
      </c>
      <c r="F52">
        <v>53</v>
      </c>
      <c r="G52" t="s">
        <v>316</v>
      </c>
      <c r="H52">
        <v>20065000053</v>
      </c>
      <c r="I52" t="s">
        <v>317</v>
      </c>
      <c r="J52" t="s">
        <v>947</v>
      </c>
      <c r="K52">
        <v>6</v>
      </c>
      <c r="L52" s="2">
        <v>0</v>
      </c>
      <c r="M52" s="2">
        <v>0</v>
      </c>
      <c r="N52" s="14">
        <v>-1464</v>
      </c>
      <c r="O52" s="2">
        <v>0</v>
      </c>
      <c r="P52" s="11">
        <v>-1464</v>
      </c>
      <c r="Q52" s="2">
        <v>0</v>
      </c>
      <c r="R52" s="2">
        <v>0</v>
      </c>
      <c r="S52" s="9">
        <v>-1464</v>
      </c>
      <c r="V52" s="2"/>
    </row>
    <row r="53" spans="1:22" customFormat="1" x14ac:dyDescent="0.25">
      <c r="A53" t="s">
        <v>571</v>
      </c>
      <c r="B53">
        <v>601</v>
      </c>
      <c r="C53" t="s">
        <v>572</v>
      </c>
      <c r="D53">
        <v>44</v>
      </c>
      <c r="E53" t="s">
        <v>578</v>
      </c>
      <c r="F53">
        <v>50</v>
      </c>
      <c r="G53" t="s">
        <v>48</v>
      </c>
      <c r="H53">
        <v>20044000050</v>
      </c>
      <c r="I53" t="s">
        <v>49</v>
      </c>
      <c r="J53" t="s">
        <v>947</v>
      </c>
      <c r="K53">
        <v>6</v>
      </c>
      <c r="L53" s="2">
        <v>0</v>
      </c>
      <c r="M53" s="2">
        <v>0</v>
      </c>
      <c r="N53" s="14">
        <v>0</v>
      </c>
      <c r="O53" s="2">
        <v>0</v>
      </c>
      <c r="P53" s="11">
        <v>0</v>
      </c>
      <c r="Q53" s="2">
        <v>0</v>
      </c>
      <c r="R53" s="2">
        <v>0</v>
      </c>
      <c r="S53" s="9">
        <v>0</v>
      </c>
      <c r="V53" s="2"/>
    </row>
    <row r="54" spans="1:22" customFormat="1" x14ac:dyDescent="0.25">
      <c r="A54" t="s">
        <v>571</v>
      </c>
      <c r="B54">
        <v>601</v>
      </c>
      <c r="C54" t="s">
        <v>572</v>
      </c>
      <c r="D54">
        <v>90</v>
      </c>
      <c r="E54" t="s">
        <v>579</v>
      </c>
      <c r="F54">
        <v>50</v>
      </c>
      <c r="G54" t="s">
        <v>48</v>
      </c>
      <c r="H54">
        <v>20090000050</v>
      </c>
      <c r="I54" t="s">
        <v>49</v>
      </c>
      <c r="J54" t="s">
        <v>947</v>
      </c>
      <c r="K54">
        <v>6</v>
      </c>
      <c r="L54" s="2">
        <v>0</v>
      </c>
      <c r="M54" s="2">
        <v>0</v>
      </c>
      <c r="N54" s="14">
        <v>0</v>
      </c>
      <c r="O54" s="2">
        <v>0</v>
      </c>
      <c r="P54" s="11">
        <v>0</v>
      </c>
      <c r="Q54" s="2">
        <v>0</v>
      </c>
      <c r="R54" s="2">
        <v>0</v>
      </c>
      <c r="S54" s="9">
        <v>0</v>
      </c>
      <c r="V54" s="2"/>
    </row>
    <row r="55" spans="1:22" customFormat="1" x14ac:dyDescent="0.25">
      <c r="A55" t="s">
        <v>309</v>
      </c>
      <c r="B55">
        <v>501</v>
      </c>
      <c r="C55" t="s">
        <v>312</v>
      </c>
      <c r="D55">
        <v>108</v>
      </c>
      <c r="E55" t="s">
        <v>333</v>
      </c>
      <c r="F55">
        <v>53</v>
      </c>
      <c r="G55" t="s">
        <v>316</v>
      </c>
      <c r="H55">
        <v>20108000053</v>
      </c>
      <c r="I55" t="s">
        <v>317</v>
      </c>
      <c r="J55" t="s">
        <v>947</v>
      </c>
      <c r="K55">
        <v>6</v>
      </c>
      <c r="L55" s="2">
        <v>-26543.91</v>
      </c>
      <c r="M55" s="2">
        <v>-22471.18</v>
      </c>
      <c r="N55" s="14">
        <v>-27951</v>
      </c>
      <c r="O55" s="2">
        <v>0</v>
      </c>
      <c r="P55" s="11">
        <v>-27951</v>
      </c>
      <c r="Q55" s="2">
        <v>-13595.58</v>
      </c>
      <c r="R55" s="2">
        <v>-23306.708571428571</v>
      </c>
      <c r="S55" s="9">
        <v>-27951</v>
      </c>
      <c r="V55" s="2"/>
    </row>
    <row r="56" spans="1:22" customFormat="1" x14ac:dyDescent="0.25">
      <c r="A56" t="s">
        <v>309</v>
      </c>
      <c r="B56">
        <v>503</v>
      </c>
      <c r="C56" t="s">
        <v>310</v>
      </c>
      <c r="D56">
        <v>109</v>
      </c>
      <c r="E56" t="s">
        <v>336</v>
      </c>
      <c r="F56">
        <v>53</v>
      </c>
      <c r="G56" t="s">
        <v>316</v>
      </c>
      <c r="H56">
        <v>20109000053</v>
      </c>
      <c r="I56" t="s">
        <v>317</v>
      </c>
      <c r="J56" t="s">
        <v>947</v>
      </c>
      <c r="K56">
        <v>6</v>
      </c>
      <c r="L56" s="2">
        <v>-82698.78</v>
      </c>
      <c r="M56" s="2">
        <v>-122842.89</v>
      </c>
      <c r="N56" s="14">
        <v>-137625</v>
      </c>
      <c r="O56" s="2">
        <v>0</v>
      </c>
      <c r="P56" s="11">
        <v>-137625</v>
      </c>
      <c r="Q56" s="2">
        <v>-103182.39999999999</v>
      </c>
      <c r="R56" s="2">
        <v>-176884.11428571428</v>
      </c>
      <c r="S56" s="9">
        <v>-137625</v>
      </c>
      <c r="V56" s="2"/>
    </row>
    <row r="57" spans="1:22" customFormat="1" x14ac:dyDescent="0.25">
      <c r="A57" t="s">
        <v>309</v>
      </c>
      <c r="B57">
        <v>503</v>
      </c>
      <c r="C57" t="s">
        <v>310</v>
      </c>
      <c r="D57">
        <v>110</v>
      </c>
      <c r="E57" t="s">
        <v>337</v>
      </c>
      <c r="F57">
        <v>53</v>
      </c>
      <c r="G57" t="s">
        <v>316</v>
      </c>
      <c r="H57">
        <v>20110000053</v>
      </c>
      <c r="I57" t="s">
        <v>317</v>
      </c>
      <c r="J57" t="s">
        <v>947</v>
      </c>
      <c r="K57">
        <v>6</v>
      </c>
      <c r="L57" s="2">
        <v>-70157.19</v>
      </c>
      <c r="M57" s="2">
        <v>-61173.46</v>
      </c>
      <c r="N57" s="14">
        <v>-66550</v>
      </c>
      <c r="O57" s="2">
        <v>0</v>
      </c>
      <c r="P57" s="11">
        <v>-66550</v>
      </c>
      <c r="Q57" s="2">
        <v>-63243.32</v>
      </c>
      <c r="R57" s="2">
        <v>-108417.12</v>
      </c>
      <c r="S57" s="9">
        <v>-66550</v>
      </c>
      <c r="V57" s="2"/>
    </row>
    <row r="58" spans="1:22" customFormat="1" x14ac:dyDescent="0.25">
      <c r="A58" t="s">
        <v>779</v>
      </c>
      <c r="B58">
        <v>204</v>
      </c>
      <c r="C58" t="s">
        <v>782</v>
      </c>
      <c r="D58">
        <v>111</v>
      </c>
      <c r="E58" t="s">
        <v>801</v>
      </c>
      <c r="F58">
        <v>53</v>
      </c>
      <c r="G58" t="s">
        <v>316</v>
      </c>
      <c r="H58">
        <v>20111000053</v>
      </c>
      <c r="I58" t="s">
        <v>317</v>
      </c>
      <c r="J58" t="s">
        <v>947</v>
      </c>
      <c r="K58">
        <v>6</v>
      </c>
      <c r="L58" s="2">
        <v>-8695.18</v>
      </c>
      <c r="M58" s="2">
        <v>-95609.21</v>
      </c>
      <c r="N58" s="14">
        <v>-1223</v>
      </c>
      <c r="O58" s="2">
        <v>0</v>
      </c>
      <c r="P58" s="11">
        <v>-1223</v>
      </c>
      <c r="Q58" s="2">
        <v>-83377.97</v>
      </c>
      <c r="R58" s="2">
        <v>-142933.66285714286</v>
      </c>
      <c r="S58" s="9">
        <v>-1223</v>
      </c>
      <c r="V58" s="2"/>
    </row>
    <row r="59" spans="1:22" customFormat="1" x14ac:dyDescent="0.25">
      <c r="A59" t="s">
        <v>309</v>
      </c>
      <c r="B59">
        <v>503</v>
      </c>
      <c r="C59" t="s">
        <v>310</v>
      </c>
      <c r="D59">
        <v>116</v>
      </c>
      <c r="E59" t="s">
        <v>338</v>
      </c>
      <c r="F59">
        <v>53</v>
      </c>
      <c r="G59" t="s">
        <v>316</v>
      </c>
      <c r="H59">
        <v>20116000053</v>
      </c>
      <c r="I59" t="s">
        <v>317</v>
      </c>
      <c r="J59" t="s">
        <v>947</v>
      </c>
      <c r="K59">
        <v>6</v>
      </c>
      <c r="L59" s="2">
        <v>-39567.339999999997</v>
      </c>
      <c r="M59" s="2">
        <v>-20459.84</v>
      </c>
      <c r="N59" s="14">
        <v>-52780</v>
      </c>
      <c r="O59" s="2">
        <v>0</v>
      </c>
      <c r="P59" s="11">
        <v>-52780</v>
      </c>
      <c r="Q59" s="2">
        <v>-15441.4</v>
      </c>
      <c r="R59" s="2">
        <v>-26470.971428571429</v>
      </c>
      <c r="S59" s="9">
        <v>-52780</v>
      </c>
      <c r="V59" s="2"/>
    </row>
    <row r="60" spans="1:22" customFormat="1" x14ac:dyDescent="0.25">
      <c r="A60" t="s">
        <v>309</v>
      </c>
      <c r="B60">
        <v>503</v>
      </c>
      <c r="C60" t="s">
        <v>310</v>
      </c>
      <c r="D60">
        <v>117</v>
      </c>
      <c r="E60" t="s">
        <v>339</v>
      </c>
      <c r="F60">
        <v>53</v>
      </c>
      <c r="G60" t="s">
        <v>316</v>
      </c>
      <c r="H60">
        <v>20117000053</v>
      </c>
      <c r="I60" t="s">
        <v>317</v>
      </c>
      <c r="J60" t="s">
        <v>947</v>
      </c>
      <c r="K60">
        <v>6</v>
      </c>
      <c r="L60" s="2">
        <v>-41804.870000000003</v>
      </c>
      <c r="M60" s="2">
        <v>-16196.94</v>
      </c>
      <c r="N60" s="14">
        <v>-42846</v>
      </c>
      <c r="O60" s="2">
        <v>0</v>
      </c>
      <c r="P60" s="11">
        <v>-42846</v>
      </c>
      <c r="Q60" s="2">
        <v>-21701.53</v>
      </c>
      <c r="R60" s="2">
        <v>-37202.622857142851</v>
      </c>
      <c r="S60" s="9">
        <v>-42846</v>
      </c>
      <c r="V60" s="2"/>
    </row>
    <row r="61" spans="1:22" customFormat="1" x14ac:dyDescent="0.25">
      <c r="A61" t="s">
        <v>309</v>
      </c>
      <c r="B61">
        <v>501</v>
      </c>
      <c r="C61" t="s">
        <v>312</v>
      </c>
      <c r="D61">
        <v>118</v>
      </c>
      <c r="E61" t="s">
        <v>340</v>
      </c>
      <c r="F61">
        <v>53</v>
      </c>
      <c r="G61" t="s">
        <v>316</v>
      </c>
      <c r="H61">
        <v>20118000053</v>
      </c>
      <c r="I61" t="s">
        <v>317</v>
      </c>
      <c r="J61" t="s">
        <v>947</v>
      </c>
      <c r="K61">
        <v>6</v>
      </c>
      <c r="L61" s="2">
        <v>-1131.5999999999999</v>
      </c>
      <c r="M61" s="2">
        <v>-3228.4</v>
      </c>
      <c r="N61" s="14">
        <v>-5324</v>
      </c>
      <c r="O61" s="2">
        <v>0</v>
      </c>
      <c r="P61" s="11">
        <v>-5324</v>
      </c>
      <c r="Q61" s="2">
        <v>0</v>
      </c>
      <c r="R61" s="2">
        <v>0</v>
      </c>
      <c r="S61" s="9">
        <v>-5324</v>
      </c>
      <c r="V61" s="2"/>
    </row>
    <row r="62" spans="1:22" customFormat="1" x14ac:dyDescent="0.25">
      <c r="A62" t="s">
        <v>309</v>
      </c>
      <c r="B62">
        <v>501</v>
      </c>
      <c r="C62" t="s">
        <v>312</v>
      </c>
      <c r="D62">
        <v>119</v>
      </c>
      <c r="E62" t="s">
        <v>341</v>
      </c>
      <c r="F62">
        <v>53</v>
      </c>
      <c r="G62" t="s">
        <v>316</v>
      </c>
      <c r="H62">
        <v>20119000053</v>
      </c>
      <c r="I62" t="s">
        <v>317</v>
      </c>
      <c r="J62" t="s">
        <v>947</v>
      </c>
      <c r="K62">
        <v>6</v>
      </c>
      <c r="L62" s="2">
        <v>0</v>
      </c>
      <c r="M62" s="2">
        <v>0</v>
      </c>
      <c r="N62" s="14">
        <v>-4659</v>
      </c>
      <c r="O62" s="2">
        <v>0</v>
      </c>
      <c r="P62" s="11">
        <v>-4659</v>
      </c>
      <c r="Q62" s="2">
        <v>0</v>
      </c>
      <c r="R62" s="2">
        <v>0</v>
      </c>
      <c r="S62" s="9">
        <v>-4659</v>
      </c>
      <c r="V62" s="2"/>
    </row>
    <row r="63" spans="1:22" customFormat="1" x14ac:dyDescent="0.25">
      <c r="A63" t="s">
        <v>562</v>
      </c>
      <c r="B63">
        <v>1401</v>
      </c>
      <c r="C63" t="s">
        <v>563</v>
      </c>
      <c r="D63">
        <v>125</v>
      </c>
      <c r="E63" t="s">
        <v>564</v>
      </c>
      <c r="F63">
        <v>53</v>
      </c>
      <c r="G63" t="s">
        <v>316</v>
      </c>
      <c r="H63">
        <v>20125000053</v>
      </c>
      <c r="I63" t="s">
        <v>317</v>
      </c>
      <c r="J63" t="s">
        <v>947</v>
      </c>
      <c r="K63">
        <v>6</v>
      </c>
      <c r="L63" s="2">
        <v>-78461.33</v>
      </c>
      <c r="M63" s="2">
        <v>-77069.36</v>
      </c>
      <c r="N63" s="14">
        <v>-92414</v>
      </c>
      <c r="O63" s="2">
        <v>0</v>
      </c>
      <c r="P63" s="11">
        <v>-92414</v>
      </c>
      <c r="Q63" s="2">
        <v>-51161.19</v>
      </c>
      <c r="R63" s="2">
        <v>-87704.897142857139</v>
      </c>
      <c r="S63" s="9">
        <v>-92414</v>
      </c>
      <c r="V63" s="2"/>
    </row>
    <row r="64" spans="1:22" customFormat="1" x14ac:dyDescent="0.25">
      <c r="A64" t="s">
        <v>309</v>
      </c>
      <c r="B64">
        <v>503</v>
      </c>
      <c r="C64" t="s">
        <v>310</v>
      </c>
      <c r="D64">
        <v>127</v>
      </c>
      <c r="E64" t="s">
        <v>347</v>
      </c>
      <c r="F64">
        <v>53</v>
      </c>
      <c r="G64" t="s">
        <v>316</v>
      </c>
      <c r="H64">
        <v>20127000053</v>
      </c>
      <c r="I64" t="s">
        <v>317</v>
      </c>
      <c r="J64" t="s">
        <v>947</v>
      </c>
      <c r="K64">
        <v>6</v>
      </c>
      <c r="L64" s="2">
        <v>-78389.95</v>
      </c>
      <c r="M64" s="2">
        <v>-70910.720000000001</v>
      </c>
      <c r="N64" s="14">
        <v>-91295</v>
      </c>
      <c r="O64" s="2">
        <v>0</v>
      </c>
      <c r="P64" s="11">
        <v>-91295</v>
      </c>
      <c r="Q64" s="2">
        <v>-36539.78</v>
      </c>
      <c r="R64" s="2">
        <v>-62639.622857142858</v>
      </c>
      <c r="S64" s="9">
        <v>-91295</v>
      </c>
      <c r="V64" s="2"/>
    </row>
    <row r="65" spans="1:22" customFormat="1" x14ac:dyDescent="0.25">
      <c r="A65" t="s">
        <v>309</v>
      </c>
      <c r="B65">
        <v>503</v>
      </c>
      <c r="C65" t="s">
        <v>310</v>
      </c>
      <c r="D65">
        <v>128</v>
      </c>
      <c r="E65" t="s">
        <v>348</v>
      </c>
      <c r="F65">
        <v>53</v>
      </c>
      <c r="G65" t="s">
        <v>316</v>
      </c>
      <c r="H65">
        <v>20128000053</v>
      </c>
      <c r="I65" t="s">
        <v>317</v>
      </c>
      <c r="J65" t="s">
        <v>947</v>
      </c>
      <c r="K65">
        <v>6</v>
      </c>
      <c r="L65" s="2">
        <v>0</v>
      </c>
      <c r="M65" s="2">
        <v>0</v>
      </c>
      <c r="N65" s="14">
        <v>-11265</v>
      </c>
      <c r="O65" s="2">
        <v>0</v>
      </c>
      <c r="P65" s="11">
        <v>-11265</v>
      </c>
      <c r="Q65" s="2">
        <v>0</v>
      </c>
      <c r="R65" s="2">
        <v>0</v>
      </c>
      <c r="S65" s="9">
        <v>-11265</v>
      </c>
      <c r="V65" s="2"/>
    </row>
    <row r="66" spans="1:22" customFormat="1" x14ac:dyDescent="0.25">
      <c r="A66" t="s">
        <v>309</v>
      </c>
      <c r="B66">
        <v>801</v>
      </c>
      <c r="C66" t="s">
        <v>324</v>
      </c>
      <c r="D66">
        <v>420</v>
      </c>
      <c r="E66" t="s">
        <v>418</v>
      </c>
      <c r="F66">
        <v>53</v>
      </c>
      <c r="G66" t="s">
        <v>316</v>
      </c>
      <c r="H66">
        <v>20420000053</v>
      </c>
      <c r="I66" t="s">
        <v>317</v>
      </c>
      <c r="J66" t="s">
        <v>947</v>
      </c>
      <c r="K66">
        <v>6</v>
      </c>
      <c r="L66" s="2">
        <v>-2971.13</v>
      </c>
      <c r="M66" s="2">
        <v>-633.88</v>
      </c>
      <c r="N66" s="14">
        <v>-12605</v>
      </c>
      <c r="O66" s="2">
        <v>0</v>
      </c>
      <c r="P66" s="11">
        <v>-12605</v>
      </c>
      <c r="Q66" s="2">
        <v>-1290.8699999999999</v>
      </c>
      <c r="R66" s="2">
        <v>-2212.92</v>
      </c>
      <c r="S66" s="9">
        <v>-12605</v>
      </c>
      <c r="V66" s="2"/>
    </row>
    <row r="67" spans="1:22" customFormat="1" x14ac:dyDescent="0.25">
      <c r="A67" t="s">
        <v>309</v>
      </c>
      <c r="B67">
        <v>801</v>
      </c>
      <c r="C67" t="s">
        <v>324</v>
      </c>
      <c r="D67">
        <v>425</v>
      </c>
      <c r="E67" t="s">
        <v>420</v>
      </c>
      <c r="F67">
        <v>53</v>
      </c>
      <c r="G67" t="s">
        <v>316</v>
      </c>
      <c r="H67">
        <v>20425000053</v>
      </c>
      <c r="I67" t="s">
        <v>317</v>
      </c>
      <c r="J67" t="s">
        <v>947</v>
      </c>
      <c r="K67">
        <v>6</v>
      </c>
      <c r="L67" s="2">
        <v>0</v>
      </c>
      <c r="M67" s="2">
        <v>0</v>
      </c>
      <c r="N67" s="14">
        <v>-1940</v>
      </c>
      <c r="O67" s="2">
        <v>0</v>
      </c>
      <c r="P67" s="11">
        <v>-1940</v>
      </c>
      <c r="Q67" s="2">
        <v>0</v>
      </c>
      <c r="R67" s="2">
        <v>0</v>
      </c>
      <c r="S67" s="9">
        <v>-1940</v>
      </c>
      <c r="V67" s="2"/>
    </row>
    <row r="68" spans="1:22" customFormat="1" x14ac:dyDescent="0.25">
      <c r="A68" t="s">
        <v>562</v>
      </c>
      <c r="B68">
        <v>303</v>
      </c>
      <c r="C68" t="s">
        <v>567</v>
      </c>
      <c r="D68">
        <v>142</v>
      </c>
      <c r="E68" t="s">
        <v>568</v>
      </c>
      <c r="F68">
        <v>51</v>
      </c>
      <c r="G68" t="s">
        <v>48</v>
      </c>
      <c r="H68">
        <v>20142000051</v>
      </c>
      <c r="I68" t="s">
        <v>49</v>
      </c>
      <c r="J68" t="s">
        <v>948</v>
      </c>
      <c r="K68">
        <v>6</v>
      </c>
      <c r="L68" s="2">
        <v>-16042</v>
      </c>
      <c r="M68" s="2">
        <v>-16924</v>
      </c>
      <c r="N68" s="14">
        <v>-26620</v>
      </c>
      <c r="O68" s="2">
        <v>0</v>
      </c>
      <c r="P68" s="11">
        <v>-26620</v>
      </c>
      <c r="Q68" s="2">
        <v>-10969</v>
      </c>
      <c r="R68" s="2">
        <v>-18804</v>
      </c>
      <c r="S68" s="9">
        <v>-26620</v>
      </c>
      <c r="V68" s="2"/>
    </row>
    <row r="69" spans="1:22" customFormat="1" x14ac:dyDescent="0.25">
      <c r="A69" t="s">
        <v>571</v>
      </c>
      <c r="B69">
        <v>601</v>
      </c>
      <c r="C69" t="s">
        <v>572</v>
      </c>
      <c r="D69">
        <v>131</v>
      </c>
      <c r="E69" t="s">
        <v>584</v>
      </c>
      <c r="F69">
        <v>52</v>
      </c>
      <c r="G69" t="s">
        <v>585</v>
      </c>
      <c r="H69">
        <v>20131000052</v>
      </c>
      <c r="I69" t="s">
        <v>586</v>
      </c>
      <c r="J69" t="s">
        <v>948</v>
      </c>
      <c r="K69">
        <v>6</v>
      </c>
      <c r="L69" s="2">
        <v>-779507.3</v>
      </c>
      <c r="M69" s="2">
        <v>-559014.35</v>
      </c>
      <c r="N69" s="14">
        <v>-926368</v>
      </c>
      <c r="O69" s="2">
        <v>0</v>
      </c>
      <c r="P69" s="11">
        <v>-926368</v>
      </c>
      <c r="Q69" s="2">
        <v>-562778.80000000005</v>
      </c>
      <c r="R69" s="2">
        <v>-964763.65714285709</v>
      </c>
      <c r="S69" s="9">
        <v>-926368</v>
      </c>
      <c r="V69" s="2"/>
    </row>
    <row r="70" spans="1:22" customFormat="1" x14ac:dyDescent="0.25">
      <c r="A70" t="s">
        <v>571</v>
      </c>
      <c r="B70">
        <v>601</v>
      </c>
      <c r="C70" t="s">
        <v>572</v>
      </c>
      <c r="D70">
        <v>132</v>
      </c>
      <c r="E70" t="s">
        <v>587</v>
      </c>
      <c r="F70">
        <v>52</v>
      </c>
      <c r="G70" t="s">
        <v>585</v>
      </c>
      <c r="H70">
        <v>20132000052</v>
      </c>
      <c r="I70" t="s">
        <v>586</v>
      </c>
      <c r="J70" t="s">
        <v>948</v>
      </c>
      <c r="K70">
        <v>6</v>
      </c>
      <c r="L70" s="2">
        <v>-777535.35</v>
      </c>
      <c r="M70" s="2">
        <v>-1011013.12</v>
      </c>
      <c r="N70" s="14">
        <v>-1177250</v>
      </c>
      <c r="O70" s="2">
        <v>0</v>
      </c>
      <c r="P70" s="11">
        <v>-1177250</v>
      </c>
      <c r="Q70" s="2">
        <v>-654006.96</v>
      </c>
      <c r="R70" s="2">
        <v>-1121154.7885714285</v>
      </c>
      <c r="S70" s="9">
        <v>-1177250</v>
      </c>
      <c r="V70" s="2"/>
    </row>
    <row r="71" spans="1:22" customFormat="1" x14ac:dyDescent="0.25">
      <c r="A71" t="s">
        <v>571</v>
      </c>
      <c r="B71">
        <v>601</v>
      </c>
      <c r="C71" t="s">
        <v>572</v>
      </c>
      <c r="D71">
        <v>9</v>
      </c>
      <c r="E71" t="s">
        <v>573</v>
      </c>
      <c r="F71">
        <v>54</v>
      </c>
      <c r="G71" t="s">
        <v>574</v>
      </c>
      <c r="H71">
        <v>20009000054</v>
      </c>
      <c r="I71" t="s">
        <v>575</v>
      </c>
      <c r="J71" t="s">
        <v>948</v>
      </c>
      <c r="K71">
        <v>6</v>
      </c>
      <c r="L71" s="2">
        <v>-113302.31</v>
      </c>
      <c r="M71" s="2">
        <v>-370328.23</v>
      </c>
      <c r="N71" s="14">
        <v>-270932</v>
      </c>
      <c r="O71" s="2">
        <v>0</v>
      </c>
      <c r="P71" s="11">
        <v>-270932</v>
      </c>
      <c r="Q71" s="2">
        <v>-266141.76</v>
      </c>
      <c r="R71" s="2">
        <v>-456243.01714285713</v>
      </c>
      <c r="S71" s="9">
        <v>-270932</v>
      </c>
      <c r="V71" s="2"/>
    </row>
    <row r="72" spans="1:22" customFormat="1" x14ac:dyDescent="0.25">
      <c r="A72" t="s">
        <v>706</v>
      </c>
      <c r="B72">
        <v>191</v>
      </c>
      <c r="C72" t="s">
        <v>707</v>
      </c>
      <c r="D72">
        <v>200</v>
      </c>
      <c r="E72" t="s">
        <v>708</v>
      </c>
      <c r="F72">
        <v>45</v>
      </c>
      <c r="G72" t="s">
        <v>725</v>
      </c>
      <c r="H72">
        <v>20200000045</v>
      </c>
      <c r="I72" t="s">
        <v>726</v>
      </c>
      <c r="J72" t="s">
        <v>943</v>
      </c>
      <c r="K72">
        <v>7</v>
      </c>
      <c r="L72" s="2">
        <v>-3327361.48</v>
      </c>
      <c r="M72" s="2">
        <v>-3357513.03</v>
      </c>
      <c r="N72" s="14">
        <v>0</v>
      </c>
      <c r="O72" s="2">
        <v>0</v>
      </c>
      <c r="P72" s="11">
        <v>0</v>
      </c>
      <c r="Q72" s="2">
        <v>-3530822.26</v>
      </c>
      <c r="R72" s="2">
        <v>-6052838.1600000001</v>
      </c>
      <c r="S72" s="9">
        <v>0</v>
      </c>
      <c r="V72" s="2"/>
    </row>
    <row r="73" spans="1:22" customFormat="1" x14ac:dyDescent="0.25">
      <c r="A73" t="s">
        <v>779</v>
      </c>
      <c r="B73">
        <v>101</v>
      </c>
      <c r="C73" t="s">
        <v>780</v>
      </c>
      <c r="D73">
        <v>101</v>
      </c>
      <c r="E73" t="s">
        <v>776</v>
      </c>
      <c r="F73">
        <v>64</v>
      </c>
      <c r="G73" t="s">
        <v>795</v>
      </c>
      <c r="H73">
        <v>20101000064</v>
      </c>
      <c r="I73" t="s">
        <v>796</v>
      </c>
      <c r="J73" t="s">
        <v>943</v>
      </c>
      <c r="K73">
        <v>7</v>
      </c>
      <c r="L73" s="2">
        <v>-15708871.470000001</v>
      </c>
      <c r="M73" s="2">
        <v>-7821006.2400000002</v>
      </c>
      <c r="N73" s="14">
        <v>-16872072</v>
      </c>
      <c r="O73" s="2">
        <v>0</v>
      </c>
      <c r="P73" s="11">
        <v>-16872072</v>
      </c>
      <c r="Q73" s="2">
        <v>-3846031.66</v>
      </c>
      <c r="R73" s="2">
        <v>-6593197.1314285714</v>
      </c>
      <c r="S73" s="9">
        <v>-16872072</v>
      </c>
      <c r="V73" s="2"/>
    </row>
    <row r="74" spans="1:22" customFormat="1" x14ac:dyDescent="0.25">
      <c r="A74" t="s">
        <v>779</v>
      </c>
      <c r="B74">
        <v>101</v>
      </c>
      <c r="C74" t="s">
        <v>780</v>
      </c>
      <c r="D74">
        <v>101</v>
      </c>
      <c r="E74" t="s">
        <v>776</v>
      </c>
      <c r="F74">
        <v>76</v>
      </c>
      <c r="G74" t="s">
        <v>797</v>
      </c>
      <c r="H74">
        <v>20101000075</v>
      </c>
      <c r="I74" t="s">
        <v>798</v>
      </c>
      <c r="J74" t="s">
        <v>943</v>
      </c>
      <c r="K74">
        <v>7</v>
      </c>
      <c r="L74" s="2">
        <v>-3550295.16</v>
      </c>
      <c r="M74" s="2">
        <v>-6002401.3399999999</v>
      </c>
      <c r="N74" s="14">
        <v>0</v>
      </c>
      <c r="O74" s="2">
        <v>0</v>
      </c>
      <c r="P74" s="11">
        <v>0</v>
      </c>
      <c r="Q74" s="2">
        <v>-2800001.49</v>
      </c>
      <c r="R74" s="2">
        <v>-4800002.5542857144</v>
      </c>
      <c r="S74" s="9">
        <v>0</v>
      </c>
      <c r="V74" s="2"/>
    </row>
    <row r="75" spans="1:22" customFormat="1" x14ac:dyDescent="0.25">
      <c r="A75" t="s">
        <v>706</v>
      </c>
      <c r="B75">
        <v>191</v>
      </c>
      <c r="C75" t="s">
        <v>707</v>
      </c>
      <c r="D75">
        <v>200</v>
      </c>
      <c r="E75" t="s">
        <v>708</v>
      </c>
      <c r="F75">
        <v>4</v>
      </c>
      <c r="G75" t="s">
        <v>713</v>
      </c>
      <c r="H75">
        <v>20200000004</v>
      </c>
      <c r="I75" t="s">
        <v>714</v>
      </c>
      <c r="J75" t="s">
        <v>942</v>
      </c>
      <c r="K75">
        <v>8</v>
      </c>
      <c r="L75" s="2">
        <v>-71806354.920000002</v>
      </c>
      <c r="M75" s="2">
        <v>-7621371.8399999999</v>
      </c>
      <c r="N75" s="14">
        <v>-8130887</v>
      </c>
      <c r="O75" s="2">
        <v>0</v>
      </c>
      <c r="P75" s="11">
        <v>-8130887</v>
      </c>
      <c r="Q75" s="2">
        <v>-4719732.3499999996</v>
      </c>
      <c r="R75" s="2">
        <v>-8090969.7428571433</v>
      </c>
      <c r="S75" s="9">
        <v>-8130887</v>
      </c>
      <c r="V75" s="2"/>
    </row>
    <row r="76" spans="1:22" customFormat="1" x14ac:dyDescent="0.25">
      <c r="A76" t="s">
        <v>309</v>
      </c>
      <c r="B76">
        <v>501</v>
      </c>
      <c r="C76" t="s">
        <v>312</v>
      </c>
      <c r="D76">
        <v>15</v>
      </c>
      <c r="E76" t="s">
        <v>313</v>
      </c>
      <c r="F76">
        <v>5</v>
      </c>
      <c r="G76" t="s">
        <v>314</v>
      </c>
      <c r="H76">
        <v>20015000005</v>
      </c>
      <c r="I76" t="s">
        <v>315</v>
      </c>
      <c r="J76" t="s">
        <v>941</v>
      </c>
      <c r="K76">
        <v>9</v>
      </c>
      <c r="L76" s="2">
        <v>-7517.9</v>
      </c>
      <c r="M76" s="2">
        <v>-6947.36</v>
      </c>
      <c r="N76" s="14">
        <v>-8030</v>
      </c>
      <c r="O76" s="2">
        <v>0</v>
      </c>
      <c r="P76" s="11">
        <v>-8030</v>
      </c>
      <c r="Q76" s="2">
        <v>-4320</v>
      </c>
      <c r="R76" s="2">
        <v>-7405.7142857142853</v>
      </c>
      <c r="S76" s="9">
        <v>-8030</v>
      </c>
      <c r="V76" s="2"/>
    </row>
    <row r="77" spans="1:22" customFormat="1" x14ac:dyDescent="0.25">
      <c r="A77" t="s">
        <v>309</v>
      </c>
      <c r="B77">
        <v>501</v>
      </c>
      <c r="C77" t="s">
        <v>312</v>
      </c>
      <c r="D77">
        <v>65</v>
      </c>
      <c r="E77" t="s">
        <v>330</v>
      </c>
      <c r="F77">
        <v>5</v>
      </c>
      <c r="G77" t="s">
        <v>314</v>
      </c>
      <c r="H77">
        <v>20065000005</v>
      </c>
      <c r="I77" t="s">
        <v>315</v>
      </c>
      <c r="J77" t="s">
        <v>941</v>
      </c>
      <c r="K77">
        <v>9</v>
      </c>
      <c r="L77" s="2">
        <v>-965.8</v>
      </c>
      <c r="M77" s="2">
        <v>-654.38</v>
      </c>
      <c r="N77" s="14">
        <v>-961</v>
      </c>
      <c r="O77" s="2">
        <v>0</v>
      </c>
      <c r="P77" s="11">
        <v>-961</v>
      </c>
      <c r="Q77" s="2">
        <v>-590</v>
      </c>
      <c r="R77" s="2">
        <v>-1011.4285714285716</v>
      </c>
      <c r="S77" s="9">
        <v>-961</v>
      </c>
      <c r="V77" s="2"/>
    </row>
    <row r="78" spans="1:22" customFormat="1" x14ac:dyDescent="0.25">
      <c r="A78" t="s">
        <v>309</v>
      </c>
      <c r="B78">
        <v>501</v>
      </c>
      <c r="C78" t="s">
        <v>312</v>
      </c>
      <c r="D78">
        <v>108</v>
      </c>
      <c r="E78" t="s">
        <v>333</v>
      </c>
      <c r="F78">
        <v>5</v>
      </c>
      <c r="G78" t="s">
        <v>314</v>
      </c>
      <c r="H78">
        <v>20108000005</v>
      </c>
      <c r="I78" t="s">
        <v>315</v>
      </c>
      <c r="J78" t="s">
        <v>941</v>
      </c>
      <c r="K78">
        <v>9</v>
      </c>
      <c r="L78" s="2">
        <v>-22694.06</v>
      </c>
      <c r="M78" s="2">
        <v>-17471.18</v>
      </c>
      <c r="N78" s="14">
        <v>-36300</v>
      </c>
      <c r="O78" s="2">
        <v>0</v>
      </c>
      <c r="P78" s="11">
        <v>-36300</v>
      </c>
      <c r="Q78" s="2">
        <v>-11759.24</v>
      </c>
      <c r="R78" s="2">
        <v>-20158.697142857141</v>
      </c>
      <c r="S78" s="9">
        <v>-36300</v>
      </c>
      <c r="V78" s="2"/>
    </row>
    <row r="79" spans="1:22" customFormat="1" x14ac:dyDescent="0.25">
      <c r="A79" t="s">
        <v>309</v>
      </c>
      <c r="B79">
        <v>501</v>
      </c>
      <c r="C79" t="s">
        <v>312</v>
      </c>
      <c r="D79">
        <v>118</v>
      </c>
      <c r="E79" t="s">
        <v>340</v>
      </c>
      <c r="F79">
        <v>5</v>
      </c>
      <c r="G79" t="s">
        <v>314</v>
      </c>
      <c r="H79">
        <v>20118000005</v>
      </c>
      <c r="I79" t="s">
        <v>315</v>
      </c>
      <c r="J79" t="s">
        <v>941</v>
      </c>
      <c r="K79">
        <v>9</v>
      </c>
      <c r="L79" s="2">
        <v>-2600.02</v>
      </c>
      <c r="M79" s="2">
        <v>-1799.13</v>
      </c>
      <c r="N79" s="14">
        <v>-4193</v>
      </c>
      <c r="O79" s="2">
        <v>0</v>
      </c>
      <c r="P79" s="11">
        <v>-4193</v>
      </c>
      <c r="Q79" s="2">
        <v>-1240.49</v>
      </c>
      <c r="R79" s="2">
        <v>-2126.5542857142855</v>
      </c>
      <c r="S79" s="9">
        <v>-4193</v>
      </c>
      <c r="V79" s="2"/>
    </row>
    <row r="80" spans="1:22" customFormat="1" x14ac:dyDescent="0.25">
      <c r="A80" t="s">
        <v>309</v>
      </c>
      <c r="B80">
        <v>501</v>
      </c>
      <c r="C80" t="s">
        <v>312</v>
      </c>
      <c r="D80">
        <v>119</v>
      </c>
      <c r="E80" t="s">
        <v>341</v>
      </c>
      <c r="F80">
        <v>5</v>
      </c>
      <c r="G80" t="s">
        <v>314</v>
      </c>
      <c r="H80">
        <v>20119000005</v>
      </c>
      <c r="I80" t="s">
        <v>315</v>
      </c>
      <c r="J80" t="s">
        <v>941</v>
      </c>
      <c r="K80">
        <v>9</v>
      </c>
      <c r="L80" s="2">
        <v>-2355.25</v>
      </c>
      <c r="M80" s="2">
        <v>-1637.09</v>
      </c>
      <c r="N80" s="14">
        <v>-3252</v>
      </c>
      <c r="O80" s="2">
        <v>0</v>
      </c>
      <c r="P80" s="11">
        <v>-3252</v>
      </c>
      <c r="Q80" s="2">
        <v>-1702.25</v>
      </c>
      <c r="R80" s="2">
        <v>-2918.1428571428569</v>
      </c>
      <c r="S80" s="9">
        <v>-3252</v>
      </c>
      <c r="V80" s="2"/>
    </row>
    <row r="81" spans="1:22" customFormat="1" x14ac:dyDescent="0.25">
      <c r="A81" t="s">
        <v>349</v>
      </c>
      <c r="B81">
        <v>704</v>
      </c>
      <c r="C81" t="s">
        <v>385</v>
      </c>
      <c r="D81">
        <v>264</v>
      </c>
      <c r="E81" t="s">
        <v>386</v>
      </c>
      <c r="F81">
        <v>5</v>
      </c>
      <c r="G81" t="s">
        <v>314</v>
      </c>
      <c r="H81">
        <v>20264000005</v>
      </c>
      <c r="I81" t="s">
        <v>315</v>
      </c>
      <c r="J81" t="s">
        <v>941</v>
      </c>
      <c r="K81">
        <v>9</v>
      </c>
      <c r="L81" s="2">
        <v>-7025179.3600000003</v>
      </c>
      <c r="M81" s="2">
        <v>-8681260</v>
      </c>
      <c r="N81" s="14">
        <v>-2409716</v>
      </c>
      <c r="O81" s="2">
        <v>0</v>
      </c>
      <c r="P81" s="11">
        <v>-2409716</v>
      </c>
      <c r="Q81" s="2">
        <v>-1324610</v>
      </c>
      <c r="R81" s="2">
        <v>-2270760</v>
      </c>
      <c r="S81" s="9">
        <v>-2409716</v>
      </c>
      <c r="V81" s="2"/>
    </row>
    <row r="82" spans="1:22" customFormat="1" x14ac:dyDescent="0.25">
      <c r="A82" t="s">
        <v>349</v>
      </c>
      <c r="B82">
        <v>1103</v>
      </c>
      <c r="C82" t="s">
        <v>424</v>
      </c>
      <c r="D82">
        <v>801</v>
      </c>
      <c r="E82" t="s">
        <v>425</v>
      </c>
      <c r="F82">
        <v>5</v>
      </c>
      <c r="G82" t="s">
        <v>314</v>
      </c>
      <c r="H82">
        <v>20801000005</v>
      </c>
      <c r="I82" t="s">
        <v>315</v>
      </c>
      <c r="J82" t="s">
        <v>941</v>
      </c>
      <c r="K82">
        <v>9</v>
      </c>
      <c r="L82" s="2">
        <v>-624440.64</v>
      </c>
      <c r="M82" s="2">
        <v>-312715</v>
      </c>
      <c r="N82" s="14">
        <v>-364755</v>
      </c>
      <c r="O82" s="2">
        <v>0</v>
      </c>
      <c r="P82" s="11">
        <v>-364755</v>
      </c>
      <c r="Q82" s="2">
        <v>-87500</v>
      </c>
      <c r="R82" s="2">
        <v>-150000</v>
      </c>
      <c r="S82" s="9">
        <v>-364755</v>
      </c>
      <c r="V82" s="2"/>
    </row>
    <row r="83" spans="1:22" customFormat="1" x14ac:dyDescent="0.25">
      <c r="A83" t="s">
        <v>349</v>
      </c>
      <c r="B83">
        <v>403</v>
      </c>
      <c r="C83" t="s">
        <v>350</v>
      </c>
      <c r="D83">
        <v>140</v>
      </c>
      <c r="E83" t="s">
        <v>351</v>
      </c>
      <c r="F83">
        <v>22</v>
      </c>
      <c r="G83" t="s">
        <v>352</v>
      </c>
      <c r="H83">
        <v>20140000022</v>
      </c>
      <c r="I83" t="s">
        <v>353</v>
      </c>
      <c r="J83" t="s">
        <v>944</v>
      </c>
      <c r="K83">
        <v>10</v>
      </c>
      <c r="L83" s="2">
        <v>-140.35</v>
      </c>
      <c r="M83" s="2">
        <v>-236.84</v>
      </c>
      <c r="N83" s="14">
        <v>-1795</v>
      </c>
      <c r="O83" s="2">
        <v>0</v>
      </c>
      <c r="P83" s="11">
        <v>-1795</v>
      </c>
      <c r="Q83" s="2">
        <v>-235.09</v>
      </c>
      <c r="R83" s="2">
        <v>-403.01142857142855</v>
      </c>
      <c r="S83" s="9">
        <v>-1795</v>
      </c>
      <c r="V83" s="2"/>
    </row>
    <row r="84" spans="1:22" customFormat="1" x14ac:dyDescent="0.25">
      <c r="A84" t="s">
        <v>349</v>
      </c>
      <c r="B84">
        <v>902</v>
      </c>
      <c r="C84" t="s">
        <v>358</v>
      </c>
      <c r="D84">
        <v>144</v>
      </c>
      <c r="E84" t="s">
        <v>359</v>
      </c>
      <c r="F84">
        <v>22</v>
      </c>
      <c r="G84" t="s">
        <v>352</v>
      </c>
      <c r="H84">
        <v>20144000022</v>
      </c>
      <c r="I84" t="s">
        <v>353</v>
      </c>
      <c r="J84" t="s">
        <v>944</v>
      </c>
      <c r="K84">
        <v>10</v>
      </c>
      <c r="L84" s="2">
        <v>-464.9</v>
      </c>
      <c r="M84" s="2">
        <v>-171.05</v>
      </c>
      <c r="N84" s="14">
        <v>0</v>
      </c>
      <c r="O84" s="2">
        <v>0</v>
      </c>
      <c r="P84" s="11">
        <v>0</v>
      </c>
      <c r="Q84" s="2">
        <v>0</v>
      </c>
      <c r="R84" s="2">
        <v>0</v>
      </c>
      <c r="S84" s="9">
        <v>0</v>
      </c>
      <c r="V84" s="2"/>
    </row>
    <row r="85" spans="1:22" customFormat="1" x14ac:dyDescent="0.25">
      <c r="A85" t="s">
        <v>562</v>
      </c>
      <c r="B85">
        <v>303</v>
      </c>
      <c r="C85" t="s">
        <v>567</v>
      </c>
      <c r="D85">
        <v>142</v>
      </c>
      <c r="E85" t="s">
        <v>568</v>
      </c>
      <c r="F85">
        <v>25</v>
      </c>
      <c r="G85" t="s">
        <v>569</v>
      </c>
      <c r="H85">
        <v>20142000025</v>
      </c>
      <c r="I85" t="s">
        <v>570</v>
      </c>
      <c r="J85" t="s">
        <v>944</v>
      </c>
      <c r="K85">
        <v>10</v>
      </c>
      <c r="L85" s="2">
        <v>-5964.96</v>
      </c>
      <c r="M85" s="2">
        <v>-6886.02</v>
      </c>
      <c r="N85" s="14">
        <v>-1508</v>
      </c>
      <c r="O85" s="2">
        <v>0</v>
      </c>
      <c r="P85" s="11">
        <v>-1508</v>
      </c>
      <c r="Q85" s="2">
        <v>-9122.8799999999992</v>
      </c>
      <c r="R85" s="2">
        <v>-15639.222857142855</v>
      </c>
      <c r="S85" s="9">
        <v>-10000</v>
      </c>
      <c r="V85" s="2"/>
    </row>
    <row r="86" spans="1:22" customFormat="1" x14ac:dyDescent="0.25">
      <c r="A86" t="s">
        <v>779</v>
      </c>
      <c r="B86">
        <v>204</v>
      </c>
      <c r="C86" t="s">
        <v>782</v>
      </c>
      <c r="D86">
        <v>5</v>
      </c>
      <c r="E86" t="s">
        <v>783</v>
      </c>
      <c r="F86">
        <v>81</v>
      </c>
      <c r="G86" t="s">
        <v>12</v>
      </c>
      <c r="H86">
        <v>20005000081</v>
      </c>
      <c r="I86" t="s">
        <v>13</v>
      </c>
      <c r="J86" t="s">
        <v>949</v>
      </c>
      <c r="K86">
        <v>11</v>
      </c>
      <c r="L86" s="2">
        <v>-59552598</v>
      </c>
      <c r="M86" s="2">
        <v>-44796980.18</v>
      </c>
      <c r="N86" s="14">
        <v>-27015908</v>
      </c>
      <c r="O86" s="2">
        <v>0</v>
      </c>
      <c r="P86" s="11">
        <v>-27015908</v>
      </c>
      <c r="Q86" s="2">
        <v>-19699002.73</v>
      </c>
      <c r="R86" s="2">
        <v>-33769718.965714291</v>
      </c>
      <c r="S86" s="9">
        <v>-27015908</v>
      </c>
      <c r="V86" s="2"/>
    </row>
    <row r="87" spans="1:22" customFormat="1" x14ac:dyDescent="0.25">
      <c r="A87" t="s">
        <v>779</v>
      </c>
      <c r="B87">
        <v>204</v>
      </c>
      <c r="C87" t="s">
        <v>782</v>
      </c>
      <c r="D87">
        <v>6</v>
      </c>
      <c r="E87" t="s">
        <v>784</v>
      </c>
      <c r="F87">
        <v>81</v>
      </c>
      <c r="G87" t="s">
        <v>12</v>
      </c>
      <c r="H87">
        <v>20006000081</v>
      </c>
      <c r="I87" t="s">
        <v>13</v>
      </c>
      <c r="J87" t="s">
        <v>949</v>
      </c>
      <c r="K87">
        <v>11</v>
      </c>
      <c r="L87" s="2">
        <v>-45920329</v>
      </c>
      <c r="M87" s="2">
        <v>-42532523.32</v>
      </c>
      <c r="N87" s="14">
        <v>-24144929</v>
      </c>
      <c r="O87" s="2">
        <v>0</v>
      </c>
      <c r="P87" s="11">
        <v>-24144929</v>
      </c>
      <c r="Q87" s="2">
        <v>-17605590.829999998</v>
      </c>
      <c r="R87" s="2">
        <v>-30181012.851428568</v>
      </c>
      <c r="S87" s="9">
        <v>-24144929</v>
      </c>
      <c r="V87" s="2"/>
    </row>
    <row r="88" spans="1:22" customFormat="1" x14ac:dyDescent="0.25">
      <c r="A88" t="s">
        <v>779</v>
      </c>
      <c r="B88">
        <v>101</v>
      </c>
      <c r="C88" t="s">
        <v>780</v>
      </c>
      <c r="D88">
        <v>101</v>
      </c>
      <c r="E88" t="s">
        <v>776</v>
      </c>
      <c r="F88">
        <v>81</v>
      </c>
      <c r="G88" t="s">
        <v>12</v>
      </c>
      <c r="H88">
        <v>20101000081</v>
      </c>
      <c r="I88" t="s">
        <v>13</v>
      </c>
      <c r="J88" t="s">
        <v>949</v>
      </c>
      <c r="K88">
        <v>11</v>
      </c>
      <c r="L88" s="2">
        <v>-11893013</v>
      </c>
      <c r="M88" s="2">
        <v>-11021384.26</v>
      </c>
      <c r="N88" s="14">
        <v>-2899688</v>
      </c>
      <c r="O88" s="2">
        <v>0</v>
      </c>
      <c r="P88" s="11">
        <v>-2899688</v>
      </c>
      <c r="Q88" s="2">
        <v>-2114345.44</v>
      </c>
      <c r="R88" s="2">
        <v>-3624592.1828571428</v>
      </c>
      <c r="S88" s="9">
        <v>-2899688</v>
      </c>
      <c r="V88" s="2"/>
    </row>
    <row r="89" spans="1:22" customFormat="1" x14ac:dyDescent="0.25">
      <c r="A89" t="s">
        <v>706</v>
      </c>
      <c r="B89">
        <v>191</v>
      </c>
      <c r="C89" t="s">
        <v>707</v>
      </c>
      <c r="D89">
        <v>202</v>
      </c>
      <c r="E89" t="s">
        <v>710</v>
      </c>
      <c r="F89">
        <v>81</v>
      </c>
      <c r="G89" t="s">
        <v>12</v>
      </c>
      <c r="H89">
        <v>20202000081</v>
      </c>
      <c r="I89" t="s">
        <v>13</v>
      </c>
      <c r="J89" t="s">
        <v>949</v>
      </c>
      <c r="K89">
        <v>11</v>
      </c>
      <c r="L89" s="2">
        <v>-32080761</v>
      </c>
      <c r="M89" s="2">
        <v>-57931640.469999999</v>
      </c>
      <c r="N89" s="14">
        <v>-15351521</v>
      </c>
      <c r="O89" s="2">
        <v>0</v>
      </c>
      <c r="P89" s="11">
        <v>-15351521</v>
      </c>
      <c r="Q89" s="2">
        <v>-11193762.380000001</v>
      </c>
      <c r="R89" s="2">
        <v>-19189306.937142856</v>
      </c>
      <c r="S89" s="9">
        <v>-15351521</v>
      </c>
      <c r="V89" s="2"/>
    </row>
    <row r="90" spans="1:22" customFormat="1" x14ac:dyDescent="0.25">
      <c r="A90" t="s">
        <v>349</v>
      </c>
      <c r="B90">
        <v>1011</v>
      </c>
      <c r="C90" t="s">
        <v>365</v>
      </c>
      <c r="D90">
        <v>222</v>
      </c>
      <c r="E90" t="s">
        <v>367</v>
      </c>
      <c r="F90">
        <v>81</v>
      </c>
      <c r="G90" t="s">
        <v>12</v>
      </c>
      <c r="H90">
        <v>20222000081</v>
      </c>
      <c r="I90" t="s">
        <v>13</v>
      </c>
      <c r="J90" t="s">
        <v>949</v>
      </c>
      <c r="K90">
        <v>11</v>
      </c>
      <c r="L90" s="2">
        <v>-2966424</v>
      </c>
      <c r="M90" s="2">
        <v>-2755345.3</v>
      </c>
      <c r="N90" s="14">
        <v>-13378761</v>
      </c>
      <c r="O90" s="2">
        <v>0</v>
      </c>
      <c r="P90" s="11">
        <v>-13378761</v>
      </c>
      <c r="Q90" s="2">
        <v>-9755298.5999999996</v>
      </c>
      <c r="R90" s="2">
        <v>-16723369.028571429</v>
      </c>
      <c r="S90" s="9">
        <v>-13378761</v>
      </c>
      <c r="V90" s="2"/>
    </row>
    <row r="91" spans="1:22" customFormat="1" x14ac:dyDescent="0.25">
      <c r="A91" t="s">
        <v>349</v>
      </c>
      <c r="B91">
        <v>1011</v>
      </c>
      <c r="C91" t="s">
        <v>365</v>
      </c>
      <c r="D91">
        <v>232</v>
      </c>
      <c r="E91" t="s">
        <v>379</v>
      </c>
      <c r="F91">
        <v>81</v>
      </c>
      <c r="G91" t="s">
        <v>12</v>
      </c>
      <c r="H91">
        <v>20232000081</v>
      </c>
      <c r="I91" t="s">
        <v>13</v>
      </c>
      <c r="J91" t="s">
        <v>949</v>
      </c>
      <c r="K91">
        <v>11</v>
      </c>
      <c r="L91" s="2">
        <v>-13689429</v>
      </c>
      <c r="M91" s="2">
        <v>-12674591.35</v>
      </c>
      <c r="N91" s="14">
        <v>-11971981</v>
      </c>
      <c r="O91" s="2">
        <v>0</v>
      </c>
      <c r="P91" s="11">
        <v>-11971981</v>
      </c>
      <c r="Q91" s="2">
        <v>-8729526.5600000005</v>
      </c>
      <c r="R91" s="2">
        <v>-14964902.674285717</v>
      </c>
      <c r="S91" s="9">
        <v>-11971981</v>
      </c>
      <c r="V91" s="2"/>
    </row>
    <row r="92" spans="1:22" customFormat="1" x14ac:dyDescent="0.25">
      <c r="A92" t="s">
        <v>349</v>
      </c>
      <c r="B92">
        <v>1011</v>
      </c>
      <c r="C92" t="s">
        <v>365</v>
      </c>
      <c r="D92">
        <v>236</v>
      </c>
      <c r="E92" t="s">
        <v>380</v>
      </c>
      <c r="F92">
        <v>81</v>
      </c>
      <c r="G92" t="s">
        <v>12</v>
      </c>
      <c r="H92">
        <v>20236000081</v>
      </c>
      <c r="I92" t="s">
        <v>13</v>
      </c>
      <c r="J92" t="s">
        <v>949</v>
      </c>
      <c r="K92">
        <v>11</v>
      </c>
      <c r="L92" s="2">
        <v>-12238519</v>
      </c>
      <c r="M92" s="2">
        <v>-11321966.25</v>
      </c>
      <c r="N92" s="14">
        <v>-3158076</v>
      </c>
      <c r="O92" s="2">
        <v>0</v>
      </c>
      <c r="P92" s="11">
        <v>-3158076</v>
      </c>
      <c r="Q92" s="2">
        <v>-2302752.4300000002</v>
      </c>
      <c r="R92" s="2">
        <v>-3947575.5942857144</v>
      </c>
      <c r="S92" s="9">
        <v>-3158076</v>
      </c>
      <c r="V92" s="2"/>
    </row>
    <row r="93" spans="1:22" customFormat="1" x14ac:dyDescent="0.25">
      <c r="A93" t="s">
        <v>133</v>
      </c>
      <c r="B93">
        <v>1001</v>
      </c>
      <c r="C93" t="s">
        <v>185</v>
      </c>
      <c r="D93">
        <v>241</v>
      </c>
      <c r="E93" t="s">
        <v>182</v>
      </c>
      <c r="F93">
        <v>81</v>
      </c>
      <c r="G93" t="s">
        <v>12</v>
      </c>
      <c r="H93">
        <v>20241000081</v>
      </c>
      <c r="I93" t="s">
        <v>13</v>
      </c>
      <c r="J93" t="s">
        <v>949</v>
      </c>
      <c r="K93">
        <v>11</v>
      </c>
      <c r="L93" s="2">
        <v>-5512523</v>
      </c>
      <c r="M93" s="2">
        <v>-13372895.050000001</v>
      </c>
      <c r="N93" s="14">
        <v>-14527151</v>
      </c>
      <c r="O93" s="2">
        <v>0</v>
      </c>
      <c r="P93" s="11">
        <v>-14527151</v>
      </c>
      <c r="Q93" s="2">
        <v>-10592662.189999999</v>
      </c>
      <c r="R93" s="2">
        <v>-18158849.468571428</v>
      </c>
      <c r="S93" s="9">
        <v>-14527151</v>
      </c>
      <c r="V93" s="2"/>
    </row>
    <row r="94" spans="1:22" customFormat="1" x14ac:dyDescent="0.25">
      <c r="A94" t="s">
        <v>133</v>
      </c>
      <c r="B94">
        <v>1001</v>
      </c>
      <c r="C94" t="s">
        <v>185</v>
      </c>
      <c r="D94">
        <v>251</v>
      </c>
      <c r="E94" t="s">
        <v>197</v>
      </c>
      <c r="F94">
        <v>81</v>
      </c>
      <c r="G94" t="s">
        <v>12</v>
      </c>
      <c r="H94">
        <v>20251000081</v>
      </c>
      <c r="I94" t="s">
        <v>13</v>
      </c>
      <c r="J94" t="s">
        <v>949</v>
      </c>
      <c r="K94">
        <v>11</v>
      </c>
      <c r="L94" s="2">
        <v>-25439142</v>
      </c>
      <c r="M94" s="2">
        <v>-23570733.460000001</v>
      </c>
      <c r="N94" s="14">
        <v>-12976822</v>
      </c>
      <c r="O94" s="2">
        <v>0</v>
      </c>
      <c r="P94" s="11">
        <v>-12976822</v>
      </c>
      <c r="Q94" s="2">
        <v>-9462219.5099999998</v>
      </c>
      <c r="R94" s="2">
        <v>-16220947.731428571</v>
      </c>
      <c r="S94" s="9">
        <v>-12976822</v>
      </c>
      <c r="V94" s="2"/>
    </row>
    <row r="95" spans="1:22" customFormat="1" x14ac:dyDescent="0.25">
      <c r="A95" t="s">
        <v>133</v>
      </c>
      <c r="B95">
        <v>1001</v>
      </c>
      <c r="C95" t="s">
        <v>185</v>
      </c>
      <c r="D95">
        <v>255</v>
      </c>
      <c r="E95" t="s">
        <v>200</v>
      </c>
      <c r="F95">
        <v>81</v>
      </c>
      <c r="G95" t="s">
        <v>12</v>
      </c>
      <c r="H95">
        <v>20255000081</v>
      </c>
      <c r="I95" t="s">
        <v>13</v>
      </c>
      <c r="J95" t="s">
        <v>949</v>
      </c>
      <c r="K95">
        <v>11</v>
      </c>
      <c r="L95" s="2">
        <v>-22742909</v>
      </c>
      <c r="M95" s="2">
        <v>-21065872.449999999</v>
      </c>
      <c r="N95" s="14">
        <v>-51344654</v>
      </c>
      <c r="O95" s="2">
        <v>0</v>
      </c>
      <c r="P95" s="11">
        <v>-51344654</v>
      </c>
      <c r="Q95" s="2">
        <v>-37438626.130000003</v>
      </c>
      <c r="R95" s="2">
        <v>-64180501.937142864</v>
      </c>
      <c r="S95" s="9">
        <v>-51344654</v>
      </c>
      <c r="V95" s="2"/>
    </row>
    <row r="96" spans="1:22" customFormat="1" x14ac:dyDescent="0.25">
      <c r="A96" t="s">
        <v>254</v>
      </c>
      <c r="B96">
        <v>1301</v>
      </c>
      <c r="C96" t="s">
        <v>203</v>
      </c>
      <c r="D96">
        <v>601</v>
      </c>
      <c r="E96" t="s">
        <v>256</v>
      </c>
      <c r="F96">
        <v>81</v>
      </c>
      <c r="G96" t="s">
        <v>12</v>
      </c>
      <c r="H96">
        <v>20601000081</v>
      </c>
      <c r="I96" t="s">
        <v>13</v>
      </c>
      <c r="J96" t="s">
        <v>949</v>
      </c>
      <c r="K96">
        <v>11</v>
      </c>
      <c r="L96" s="2">
        <v>-11818552</v>
      </c>
      <c r="M96" s="2">
        <v>-10946245.07</v>
      </c>
      <c r="N96" s="14">
        <v>-48749216</v>
      </c>
      <c r="O96" s="2">
        <v>0</v>
      </c>
      <c r="P96" s="11">
        <v>-48749216</v>
      </c>
      <c r="Q96" s="2">
        <v>-35546128.560000002</v>
      </c>
      <c r="R96" s="2">
        <v>-60936220.388571441</v>
      </c>
      <c r="S96" s="9">
        <v>-48749216</v>
      </c>
      <c r="V96" s="2"/>
    </row>
    <row r="97" spans="1:22" customFormat="1" x14ac:dyDescent="0.25">
      <c r="A97" t="s">
        <v>133</v>
      </c>
      <c r="B97">
        <v>1201</v>
      </c>
      <c r="C97" t="s">
        <v>212</v>
      </c>
      <c r="D97">
        <v>701</v>
      </c>
      <c r="E97" t="s">
        <v>211</v>
      </c>
      <c r="F97">
        <v>81</v>
      </c>
      <c r="G97" t="s">
        <v>12</v>
      </c>
      <c r="H97">
        <v>20701000081</v>
      </c>
      <c r="I97" t="s">
        <v>13</v>
      </c>
      <c r="J97" t="s">
        <v>949</v>
      </c>
      <c r="K97">
        <v>11</v>
      </c>
      <c r="L97" s="2">
        <v>-2733008</v>
      </c>
      <c r="M97" s="2">
        <v>-2529908.27</v>
      </c>
      <c r="N97" s="14">
        <v>-12632305</v>
      </c>
      <c r="O97" s="2">
        <v>0</v>
      </c>
      <c r="P97" s="11">
        <v>-12632305</v>
      </c>
      <c r="Q97" s="2">
        <v>-9211010.4399999995</v>
      </c>
      <c r="R97" s="2">
        <v>-15790303.61142857</v>
      </c>
      <c r="S97" s="9">
        <v>-12632305</v>
      </c>
      <c r="V97" s="2"/>
    </row>
    <row r="98" spans="1:22" customFormat="1" x14ac:dyDescent="0.25">
      <c r="A98" t="s">
        <v>133</v>
      </c>
      <c r="B98">
        <v>1201</v>
      </c>
      <c r="C98" t="s">
        <v>212</v>
      </c>
      <c r="D98">
        <v>710</v>
      </c>
      <c r="E98" t="s">
        <v>242</v>
      </c>
      <c r="F98">
        <v>81</v>
      </c>
      <c r="G98" t="s">
        <v>12</v>
      </c>
      <c r="H98">
        <v>20710000081</v>
      </c>
      <c r="I98" t="s">
        <v>13</v>
      </c>
      <c r="J98" t="s">
        <v>949</v>
      </c>
      <c r="K98">
        <v>11</v>
      </c>
      <c r="L98" s="2">
        <v>-12612269</v>
      </c>
      <c r="M98" s="2">
        <v>-11672648.5</v>
      </c>
      <c r="N98" s="14">
        <v>-12546182</v>
      </c>
      <c r="O98" s="2">
        <v>0</v>
      </c>
      <c r="P98" s="11">
        <v>-12546182</v>
      </c>
      <c r="Q98" s="2">
        <v>-9148212.7300000004</v>
      </c>
      <c r="R98" s="2">
        <v>-15682650.394285714</v>
      </c>
      <c r="S98" s="9">
        <v>-12546182</v>
      </c>
      <c r="V98" s="2"/>
    </row>
    <row r="99" spans="1:22" customFormat="1" x14ac:dyDescent="0.25">
      <c r="A99" t="s">
        <v>133</v>
      </c>
      <c r="B99">
        <v>1201</v>
      </c>
      <c r="C99" t="s">
        <v>212</v>
      </c>
      <c r="D99">
        <v>720</v>
      </c>
      <c r="E99" t="s">
        <v>244</v>
      </c>
      <c r="F99">
        <v>81</v>
      </c>
      <c r="G99" t="s">
        <v>12</v>
      </c>
      <c r="H99">
        <v>20720000081</v>
      </c>
      <c r="I99" t="s">
        <v>13</v>
      </c>
      <c r="J99" t="s">
        <v>949</v>
      </c>
      <c r="K99">
        <v>11</v>
      </c>
      <c r="L99" s="2">
        <v>-11275524</v>
      </c>
      <c r="M99" s="2">
        <v>-10445266.07</v>
      </c>
      <c r="N99" s="14">
        <v>-34049806</v>
      </c>
      <c r="O99" s="2">
        <v>0</v>
      </c>
      <c r="P99" s="11">
        <v>-34049806</v>
      </c>
      <c r="Q99" s="2">
        <v>-24827861.469999999</v>
      </c>
      <c r="R99" s="2">
        <v>-42562048.234285712</v>
      </c>
      <c r="S99" s="9">
        <v>-34049806</v>
      </c>
      <c r="V99" s="2"/>
    </row>
    <row r="100" spans="1:22" customFormat="1" x14ac:dyDescent="0.25">
      <c r="A100" t="s">
        <v>779</v>
      </c>
      <c r="B100">
        <v>205</v>
      </c>
      <c r="C100" t="s">
        <v>123</v>
      </c>
      <c r="D100">
        <v>106</v>
      </c>
      <c r="E100" t="s">
        <v>800</v>
      </c>
      <c r="F100">
        <v>87</v>
      </c>
      <c r="G100" t="s">
        <v>79</v>
      </c>
      <c r="H100">
        <v>20106000087</v>
      </c>
      <c r="I100" t="s">
        <v>80</v>
      </c>
      <c r="J100" t="s">
        <v>949</v>
      </c>
      <c r="K100">
        <v>11</v>
      </c>
      <c r="L100" s="2">
        <v>0</v>
      </c>
      <c r="M100" s="2">
        <v>-563933</v>
      </c>
      <c r="N100" s="14">
        <v>0</v>
      </c>
      <c r="O100" s="2">
        <v>0</v>
      </c>
      <c r="P100" s="11">
        <v>0</v>
      </c>
      <c r="Q100" s="2">
        <v>0</v>
      </c>
      <c r="R100" s="2">
        <v>0</v>
      </c>
      <c r="S100" s="9">
        <v>0</v>
      </c>
      <c r="V100" s="2"/>
    </row>
    <row r="101" spans="1:22" customFormat="1" x14ac:dyDescent="0.25">
      <c r="A101" t="s">
        <v>309</v>
      </c>
      <c r="B101">
        <v>501</v>
      </c>
      <c r="C101" t="s">
        <v>312</v>
      </c>
      <c r="D101">
        <v>118</v>
      </c>
      <c r="E101" t="s">
        <v>340</v>
      </c>
      <c r="F101">
        <v>87</v>
      </c>
      <c r="G101" t="s">
        <v>79</v>
      </c>
      <c r="H101">
        <v>20118000087</v>
      </c>
      <c r="I101" t="s">
        <v>80</v>
      </c>
      <c r="J101" t="s">
        <v>949</v>
      </c>
      <c r="K101">
        <v>11</v>
      </c>
      <c r="L101" s="2">
        <v>0</v>
      </c>
      <c r="M101" s="2">
        <v>-9602.99</v>
      </c>
      <c r="N101" s="14">
        <v>0</v>
      </c>
      <c r="O101" s="2">
        <v>0</v>
      </c>
      <c r="P101" s="11">
        <v>0</v>
      </c>
      <c r="Q101" s="2">
        <v>0</v>
      </c>
      <c r="R101" s="2">
        <v>0</v>
      </c>
      <c r="S101" s="9">
        <v>0</v>
      </c>
      <c r="V101" s="2"/>
    </row>
    <row r="102" spans="1:22" customFormat="1" x14ac:dyDescent="0.25">
      <c r="A102" t="s">
        <v>309</v>
      </c>
      <c r="B102">
        <v>501</v>
      </c>
      <c r="C102" t="s">
        <v>312</v>
      </c>
      <c r="D102">
        <v>119</v>
      </c>
      <c r="E102" t="s">
        <v>341</v>
      </c>
      <c r="F102">
        <v>87</v>
      </c>
      <c r="G102" t="s">
        <v>79</v>
      </c>
      <c r="H102">
        <v>20119000087</v>
      </c>
      <c r="I102" t="s">
        <v>80</v>
      </c>
      <c r="J102" t="s">
        <v>949</v>
      </c>
      <c r="K102">
        <v>11</v>
      </c>
      <c r="L102" s="2">
        <v>-104133.36</v>
      </c>
      <c r="M102" s="2">
        <v>-11346.11</v>
      </c>
      <c r="N102" s="14">
        <v>0</v>
      </c>
      <c r="O102" s="2">
        <v>0</v>
      </c>
      <c r="P102" s="11">
        <v>0</v>
      </c>
      <c r="Q102" s="2">
        <v>0</v>
      </c>
      <c r="R102" s="2">
        <v>0</v>
      </c>
      <c r="S102" s="9">
        <v>0</v>
      </c>
      <c r="V102" s="2"/>
    </row>
    <row r="103" spans="1:22" customFormat="1" x14ac:dyDescent="0.25">
      <c r="A103" t="s">
        <v>571</v>
      </c>
      <c r="B103">
        <v>601</v>
      </c>
      <c r="C103" t="s">
        <v>572</v>
      </c>
      <c r="D103">
        <v>123</v>
      </c>
      <c r="E103" t="s">
        <v>583</v>
      </c>
      <c r="F103">
        <v>87</v>
      </c>
      <c r="G103" t="s">
        <v>79</v>
      </c>
      <c r="H103">
        <v>20123000087</v>
      </c>
      <c r="I103" t="s">
        <v>80</v>
      </c>
      <c r="J103" t="s">
        <v>949</v>
      </c>
      <c r="K103">
        <v>11</v>
      </c>
      <c r="L103" s="2">
        <v>-3836828.52</v>
      </c>
      <c r="M103" s="2">
        <v>-1500000</v>
      </c>
      <c r="N103" s="14">
        <v>0</v>
      </c>
      <c r="O103" s="2">
        <v>0</v>
      </c>
      <c r="P103" s="11">
        <v>0</v>
      </c>
      <c r="Q103" s="2">
        <v>0</v>
      </c>
      <c r="R103" s="2">
        <v>0</v>
      </c>
      <c r="S103" s="9">
        <v>0</v>
      </c>
      <c r="V103" s="2"/>
    </row>
    <row r="104" spans="1:22" customFormat="1" x14ac:dyDescent="0.25">
      <c r="A104" t="s">
        <v>309</v>
      </c>
      <c r="B104">
        <v>501</v>
      </c>
      <c r="C104" t="s">
        <v>312</v>
      </c>
      <c r="D104">
        <v>108</v>
      </c>
      <c r="E104" t="s">
        <v>333</v>
      </c>
      <c r="F104">
        <v>87</v>
      </c>
      <c r="G104" t="s">
        <v>79</v>
      </c>
      <c r="H104">
        <v>20108000087</v>
      </c>
      <c r="I104" t="s">
        <v>80</v>
      </c>
      <c r="J104" t="s">
        <v>949</v>
      </c>
      <c r="K104">
        <v>11</v>
      </c>
      <c r="L104" s="2">
        <v>-2334333.3199999998</v>
      </c>
      <c r="M104" s="2">
        <v>-2027502.4</v>
      </c>
      <c r="N104" s="14">
        <v>-5278000</v>
      </c>
      <c r="O104" s="2">
        <v>0</v>
      </c>
      <c r="P104" s="11">
        <v>-5278000</v>
      </c>
      <c r="Q104" s="2">
        <v>-1303918.51</v>
      </c>
      <c r="R104" s="2">
        <v>-2235288.8742857142</v>
      </c>
      <c r="S104" s="9">
        <v>-2813169</v>
      </c>
      <c r="V104" s="2"/>
    </row>
    <row r="105" spans="1:22" customFormat="1" x14ac:dyDescent="0.25">
      <c r="A105" t="s">
        <v>309</v>
      </c>
      <c r="B105">
        <v>502</v>
      </c>
      <c r="C105" t="s">
        <v>342</v>
      </c>
      <c r="D105">
        <v>120</v>
      </c>
      <c r="E105" t="s">
        <v>343</v>
      </c>
      <c r="F105">
        <v>87</v>
      </c>
      <c r="G105" t="s">
        <v>79</v>
      </c>
      <c r="H105">
        <v>20120000087</v>
      </c>
      <c r="I105" t="s">
        <v>80</v>
      </c>
      <c r="J105" t="s">
        <v>949</v>
      </c>
      <c r="K105">
        <v>11</v>
      </c>
      <c r="L105" s="2">
        <v>0</v>
      </c>
      <c r="M105" s="2">
        <v>0</v>
      </c>
      <c r="N105" s="14">
        <v>-598000</v>
      </c>
      <c r="O105" s="2">
        <v>0</v>
      </c>
      <c r="P105" s="11">
        <v>-598000</v>
      </c>
      <c r="Q105" s="2">
        <v>0</v>
      </c>
      <c r="R105" s="2">
        <v>0</v>
      </c>
      <c r="S105" s="9">
        <v>-420800</v>
      </c>
      <c r="V105" s="2"/>
    </row>
    <row r="106" spans="1:22" customFormat="1" x14ac:dyDescent="0.25">
      <c r="A106" t="s">
        <v>562</v>
      </c>
      <c r="B106">
        <v>301</v>
      </c>
      <c r="C106" t="s">
        <v>355</v>
      </c>
      <c r="D106">
        <v>121</v>
      </c>
      <c r="E106" t="s">
        <v>562</v>
      </c>
      <c r="F106">
        <v>87</v>
      </c>
      <c r="G106" t="s">
        <v>79</v>
      </c>
      <c r="H106">
        <v>20121000087</v>
      </c>
      <c r="I106" t="s">
        <v>80</v>
      </c>
      <c r="J106" t="s">
        <v>949</v>
      </c>
      <c r="K106">
        <v>11</v>
      </c>
      <c r="L106" s="2">
        <v>0</v>
      </c>
      <c r="M106" s="2">
        <v>-1356224.55</v>
      </c>
      <c r="N106" s="14">
        <v>0</v>
      </c>
      <c r="O106" s="2">
        <v>0</v>
      </c>
      <c r="P106" s="11">
        <v>0</v>
      </c>
      <c r="Q106" s="2">
        <v>-115829.38</v>
      </c>
      <c r="R106" s="2">
        <v>-198564.65142857144</v>
      </c>
      <c r="S106" s="9">
        <v>0</v>
      </c>
      <c r="V106" s="2"/>
    </row>
    <row r="107" spans="1:22" customFormat="1" x14ac:dyDescent="0.25">
      <c r="A107" t="s">
        <v>807</v>
      </c>
      <c r="B107">
        <v>202</v>
      </c>
      <c r="C107" t="s">
        <v>808</v>
      </c>
      <c r="D107">
        <v>134</v>
      </c>
      <c r="E107" t="s">
        <v>810</v>
      </c>
      <c r="F107">
        <v>87</v>
      </c>
      <c r="G107" t="s">
        <v>79</v>
      </c>
      <c r="H107">
        <v>20134000087</v>
      </c>
      <c r="I107" t="s">
        <v>80</v>
      </c>
      <c r="J107" t="s">
        <v>949</v>
      </c>
      <c r="K107">
        <v>11</v>
      </c>
      <c r="L107" s="2">
        <v>-1316668.01</v>
      </c>
      <c r="M107" s="2">
        <v>-709818.56</v>
      </c>
      <c r="N107" s="14">
        <v>-834069</v>
      </c>
      <c r="O107" s="2">
        <v>0</v>
      </c>
      <c r="P107" s="11">
        <v>-834069</v>
      </c>
      <c r="Q107" s="2">
        <v>0</v>
      </c>
      <c r="R107" s="2">
        <v>0</v>
      </c>
      <c r="S107" s="9">
        <v>-217423</v>
      </c>
      <c r="V107" s="2"/>
    </row>
    <row r="108" spans="1:22" customFormat="1" x14ac:dyDescent="0.25">
      <c r="A108" t="s">
        <v>571</v>
      </c>
      <c r="B108">
        <v>601</v>
      </c>
      <c r="C108" t="s">
        <v>572</v>
      </c>
      <c r="D108">
        <v>139</v>
      </c>
      <c r="E108" t="s">
        <v>588</v>
      </c>
      <c r="F108">
        <v>87</v>
      </c>
      <c r="G108" t="s">
        <v>79</v>
      </c>
      <c r="H108">
        <v>20139000087</v>
      </c>
      <c r="I108" t="s">
        <v>80</v>
      </c>
      <c r="J108" t="s">
        <v>949</v>
      </c>
      <c r="K108">
        <v>11</v>
      </c>
      <c r="L108" s="2">
        <v>0</v>
      </c>
      <c r="M108" s="2">
        <v>-1019093.22</v>
      </c>
      <c r="N108" s="14">
        <v>-3000000</v>
      </c>
      <c r="O108" s="2">
        <v>0</v>
      </c>
      <c r="P108" s="11">
        <v>-3000000</v>
      </c>
      <c r="Q108" s="2">
        <v>-931525.24</v>
      </c>
      <c r="R108" s="2">
        <v>-1596900.4114285717</v>
      </c>
      <c r="S108" s="9">
        <v>-8606126</v>
      </c>
      <c r="V108" s="2"/>
    </row>
    <row r="109" spans="1:22" customFormat="1" x14ac:dyDescent="0.25">
      <c r="A109" t="s">
        <v>133</v>
      </c>
      <c r="B109">
        <v>1101</v>
      </c>
      <c r="C109" t="s">
        <v>134</v>
      </c>
      <c r="D109">
        <v>150</v>
      </c>
      <c r="E109" t="s">
        <v>132</v>
      </c>
      <c r="F109">
        <v>87</v>
      </c>
      <c r="G109" t="s">
        <v>79</v>
      </c>
      <c r="H109">
        <v>20150000087</v>
      </c>
      <c r="I109" t="s">
        <v>80</v>
      </c>
      <c r="J109" t="s">
        <v>949</v>
      </c>
      <c r="K109">
        <v>11</v>
      </c>
      <c r="L109" s="2">
        <v>-4822630.68</v>
      </c>
      <c r="M109" s="2">
        <v>-9295933.6300000008</v>
      </c>
      <c r="N109" s="14">
        <v>-2411000</v>
      </c>
      <c r="O109" s="2">
        <v>0</v>
      </c>
      <c r="P109" s="11">
        <v>-2411000</v>
      </c>
      <c r="Q109" s="2">
        <v>-22252271.140000001</v>
      </c>
      <c r="R109" s="2">
        <v>-38146750.525714286</v>
      </c>
      <c r="S109" s="9">
        <v>-2411000</v>
      </c>
      <c r="V109" s="2"/>
    </row>
    <row r="110" spans="1:22" customFormat="1" x14ac:dyDescent="0.25">
      <c r="A110" t="s">
        <v>309</v>
      </c>
      <c r="B110">
        <v>503</v>
      </c>
      <c r="C110" t="s">
        <v>310</v>
      </c>
      <c r="D110">
        <v>151</v>
      </c>
      <c r="E110" t="s">
        <v>364</v>
      </c>
      <c r="F110">
        <v>87</v>
      </c>
      <c r="G110" t="s">
        <v>79</v>
      </c>
      <c r="H110">
        <v>20151000087</v>
      </c>
      <c r="I110" t="s">
        <v>80</v>
      </c>
      <c r="J110" t="s">
        <v>949</v>
      </c>
      <c r="K110">
        <v>11</v>
      </c>
      <c r="L110" s="2">
        <v>-73980</v>
      </c>
      <c r="M110" s="2">
        <v>0</v>
      </c>
      <c r="N110" s="14">
        <v>0</v>
      </c>
      <c r="O110" s="2">
        <v>0</v>
      </c>
      <c r="P110" s="11">
        <v>0</v>
      </c>
      <c r="Q110" s="2">
        <v>0</v>
      </c>
      <c r="R110" s="2">
        <v>0</v>
      </c>
      <c r="S110" s="9">
        <v>0</v>
      </c>
      <c r="V110" s="2"/>
    </row>
    <row r="111" spans="1:22" customFormat="1" x14ac:dyDescent="0.25">
      <c r="A111" t="s">
        <v>596</v>
      </c>
      <c r="B111">
        <v>302</v>
      </c>
      <c r="C111" t="s">
        <v>597</v>
      </c>
      <c r="D111">
        <v>161</v>
      </c>
      <c r="E111" t="s">
        <v>596</v>
      </c>
      <c r="F111">
        <v>87</v>
      </c>
      <c r="G111" t="s">
        <v>79</v>
      </c>
      <c r="H111">
        <v>20161000087</v>
      </c>
      <c r="I111" t="s">
        <v>80</v>
      </c>
      <c r="J111" t="s">
        <v>949</v>
      </c>
      <c r="K111">
        <v>11</v>
      </c>
      <c r="L111" s="2">
        <v>-5220858.32</v>
      </c>
      <c r="M111" s="2">
        <v>-6166123.4800000004</v>
      </c>
      <c r="N111" s="14">
        <v>0</v>
      </c>
      <c r="O111" s="2">
        <v>0</v>
      </c>
      <c r="P111" s="11">
        <v>0</v>
      </c>
      <c r="Q111" s="2">
        <v>-2330055</v>
      </c>
      <c r="R111" s="2">
        <v>-3994380</v>
      </c>
      <c r="S111" s="9">
        <v>0</v>
      </c>
      <c r="V111" s="2"/>
    </row>
    <row r="112" spans="1:22" customFormat="1" x14ac:dyDescent="0.25">
      <c r="A112" t="s">
        <v>133</v>
      </c>
      <c r="B112">
        <v>205</v>
      </c>
      <c r="C112" t="s">
        <v>123</v>
      </c>
      <c r="D112">
        <v>163</v>
      </c>
      <c r="E112" t="s">
        <v>139</v>
      </c>
      <c r="F112">
        <v>87</v>
      </c>
      <c r="G112" t="s">
        <v>121</v>
      </c>
      <c r="H112">
        <v>10163010360</v>
      </c>
      <c r="I112" t="s">
        <v>80</v>
      </c>
      <c r="J112" t="s">
        <v>949</v>
      </c>
      <c r="K112">
        <v>11</v>
      </c>
      <c r="L112" s="2"/>
      <c r="M112" s="2"/>
      <c r="N112" s="14"/>
      <c r="O112" s="2"/>
      <c r="P112" s="11"/>
      <c r="Q112" s="2"/>
      <c r="R112" s="2"/>
      <c r="S112" s="9"/>
      <c r="V112" s="2"/>
    </row>
    <row r="113" spans="1:22" customFormat="1" x14ac:dyDescent="0.25">
      <c r="A113" t="s">
        <v>133</v>
      </c>
      <c r="B113">
        <v>1101</v>
      </c>
      <c r="C113" t="s">
        <v>134</v>
      </c>
      <c r="D113">
        <v>173</v>
      </c>
      <c r="E113" t="s">
        <v>166</v>
      </c>
      <c r="F113">
        <v>87</v>
      </c>
      <c r="G113" t="s">
        <v>79</v>
      </c>
      <c r="H113">
        <v>20170000087</v>
      </c>
      <c r="I113" t="s">
        <v>80</v>
      </c>
      <c r="J113" t="s">
        <v>949</v>
      </c>
      <c r="K113">
        <v>11</v>
      </c>
      <c r="L113" s="2">
        <v>0</v>
      </c>
      <c r="M113" s="2">
        <v>-596024.74</v>
      </c>
      <c r="N113" s="14">
        <v>0</v>
      </c>
      <c r="O113" s="2">
        <v>0</v>
      </c>
      <c r="P113" s="11">
        <v>0</v>
      </c>
      <c r="Q113" s="2">
        <v>0</v>
      </c>
      <c r="R113" s="2">
        <v>0</v>
      </c>
      <c r="S113" s="9">
        <v>0</v>
      </c>
      <c r="V113" s="2"/>
    </row>
    <row r="114" spans="1:22" customFormat="1" x14ac:dyDescent="0.25">
      <c r="A114" t="s">
        <v>133</v>
      </c>
      <c r="B114">
        <v>1101</v>
      </c>
      <c r="C114" t="s">
        <v>134</v>
      </c>
      <c r="D114">
        <v>173</v>
      </c>
      <c r="E114" t="s">
        <v>166</v>
      </c>
      <c r="F114">
        <v>87</v>
      </c>
      <c r="G114" t="s">
        <v>79</v>
      </c>
      <c r="H114">
        <v>20173000087</v>
      </c>
      <c r="I114" t="s">
        <v>80</v>
      </c>
      <c r="J114" t="s">
        <v>949</v>
      </c>
      <c r="K114">
        <v>11</v>
      </c>
      <c r="L114" s="2">
        <v>-17135672.280000001</v>
      </c>
      <c r="M114" s="2">
        <v>-36387541.979999997</v>
      </c>
      <c r="N114" s="14">
        <v>0</v>
      </c>
      <c r="O114" s="2">
        <v>0</v>
      </c>
      <c r="P114" s="11">
        <v>0</v>
      </c>
      <c r="Q114" s="2">
        <v>-4128316.14</v>
      </c>
      <c r="R114" s="2">
        <v>-7077113.382857142</v>
      </c>
      <c r="S114" s="9">
        <v>0</v>
      </c>
      <c r="V114" s="2"/>
    </row>
    <row r="115" spans="1:22" customFormat="1" x14ac:dyDescent="0.25">
      <c r="A115" t="s">
        <v>133</v>
      </c>
      <c r="B115">
        <v>1101</v>
      </c>
      <c r="C115" t="s">
        <v>134</v>
      </c>
      <c r="D115">
        <v>174</v>
      </c>
      <c r="E115" t="s">
        <v>167</v>
      </c>
      <c r="F115">
        <v>87</v>
      </c>
      <c r="G115" t="s">
        <v>79</v>
      </c>
      <c r="H115">
        <v>20174000087</v>
      </c>
      <c r="I115" t="s">
        <v>80</v>
      </c>
      <c r="J115" t="s">
        <v>949</v>
      </c>
      <c r="K115">
        <v>11</v>
      </c>
      <c r="L115" s="2">
        <v>-16442701.75</v>
      </c>
      <c r="M115" s="2">
        <v>-12377622.390000001</v>
      </c>
      <c r="N115" s="14">
        <v>0</v>
      </c>
      <c r="O115" s="2">
        <v>0</v>
      </c>
      <c r="P115" s="11">
        <v>0</v>
      </c>
      <c r="Q115" s="2">
        <v>0</v>
      </c>
      <c r="R115" s="2">
        <v>0</v>
      </c>
      <c r="S115" s="9">
        <v>0</v>
      </c>
      <c r="V115" s="2"/>
    </row>
    <row r="116" spans="1:22" customFormat="1" x14ac:dyDescent="0.25">
      <c r="A116" t="s">
        <v>875</v>
      </c>
      <c r="B116">
        <v>203</v>
      </c>
      <c r="C116" t="s">
        <v>878</v>
      </c>
      <c r="D116">
        <v>191</v>
      </c>
      <c r="E116" t="s">
        <v>879</v>
      </c>
      <c r="F116">
        <v>87</v>
      </c>
      <c r="G116" t="s">
        <v>79</v>
      </c>
      <c r="H116">
        <v>20191000087</v>
      </c>
      <c r="I116" t="s">
        <v>80</v>
      </c>
      <c r="J116" t="s">
        <v>949</v>
      </c>
      <c r="K116">
        <v>11</v>
      </c>
      <c r="L116" s="2">
        <v>0</v>
      </c>
      <c r="M116" s="2">
        <v>-715478.61</v>
      </c>
      <c r="N116" s="14">
        <v>0</v>
      </c>
      <c r="O116" s="2">
        <v>0</v>
      </c>
      <c r="P116" s="11">
        <v>0</v>
      </c>
      <c r="Q116" s="2">
        <v>-366182.15</v>
      </c>
      <c r="R116" s="2">
        <v>-627740.82857142854</v>
      </c>
      <c r="S116" s="9">
        <v>-644588.39</v>
      </c>
      <c r="V116" s="2"/>
    </row>
    <row r="117" spans="1:22" customFormat="1" x14ac:dyDescent="0.25">
      <c r="A117" t="s">
        <v>706</v>
      </c>
      <c r="B117">
        <v>191</v>
      </c>
      <c r="C117" t="s">
        <v>707</v>
      </c>
      <c r="D117">
        <v>200</v>
      </c>
      <c r="E117" t="s">
        <v>708</v>
      </c>
      <c r="F117">
        <v>87</v>
      </c>
      <c r="G117" t="s">
        <v>79</v>
      </c>
      <c r="H117">
        <v>20200000087</v>
      </c>
      <c r="I117" t="s">
        <v>80</v>
      </c>
      <c r="J117" t="s">
        <v>949</v>
      </c>
      <c r="K117">
        <v>11</v>
      </c>
      <c r="L117" s="2">
        <v>-1021987.27</v>
      </c>
      <c r="M117" s="2">
        <v>-2028255.33</v>
      </c>
      <c r="N117" s="14">
        <v>-1600000</v>
      </c>
      <c r="O117" s="2">
        <v>0</v>
      </c>
      <c r="P117" s="11">
        <v>-1600000</v>
      </c>
      <c r="Q117" s="2">
        <v>-227371.84</v>
      </c>
      <c r="R117" s="2">
        <v>-389780.2971428571</v>
      </c>
      <c r="S117" s="9">
        <v>-1600000</v>
      </c>
      <c r="V117" s="2"/>
    </row>
    <row r="118" spans="1:22" customFormat="1" x14ac:dyDescent="0.25">
      <c r="A118" t="s">
        <v>349</v>
      </c>
      <c r="D118">
        <v>222</v>
      </c>
      <c r="F118">
        <v>87</v>
      </c>
      <c r="I118" t="s">
        <v>80</v>
      </c>
      <c r="J118" t="s">
        <v>949</v>
      </c>
      <c r="K118">
        <v>12</v>
      </c>
      <c r="L118" s="2"/>
      <c r="M118" s="2"/>
      <c r="N118" s="14"/>
      <c r="O118" s="2"/>
      <c r="P118" s="11"/>
      <c r="Q118" s="2"/>
      <c r="R118" s="2"/>
      <c r="S118" s="9">
        <v>-823975.11</v>
      </c>
      <c r="V118" s="2"/>
    </row>
    <row r="119" spans="1:22" customFormat="1" x14ac:dyDescent="0.25">
      <c r="A119" t="s">
        <v>875</v>
      </c>
      <c r="B119">
        <v>102</v>
      </c>
      <c r="C119" t="s">
        <v>876</v>
      </c>
      <c r="D119">
        <v>276</v>
      </c>
      <c r="E119" t="s">
        <v>880</v>
      </c>
      <c r="F119">
        <v>87</v>
      </c>
      <c r="G119" t="s">
        <v>79</v>
      </c>
      <c r="H119">
        <v>20276000087</v>
      </c>
      <c r="I119" t="s">
        <v>80</v>
      </c>
      <c r="J119" t="s">
        <v>949</v>
      </c>
      <c r="K119">
        <v>11</v>
      </c>
      <c r="L119" s="2">
        <v>0</v>
      </c>
      <c r="M119" s="2">
        <v>0</v>
      </c>
      <c r="N119" s="14">
        <v>0</v>
      </c>
      <c r="O119" s="2">
        <v>0</v>
      </c>
      <c r="P119" s="11">
        <v>0</v>
      </c>
      <c r="Q119" s="2">
        <v>0</v>
      </c>
      <c r="R119" s="2">
        <v>0</v>
      </c>
      <c r="S119" s="9">
        <v>0</v>
      </c>
      <c r="V119" s="2"/>
    </row>
    <row r="120" spans="1:22" customFormat="1" x14ac:dyDescent="0.25">
      <c r="A120" t="s">
        <v>309</v>
      </c>
      <c r="B120">
        <v>801</v>
      </c>
      <c r="C120" t="s">
        <v>324</v>
      </c>
      <c r="D120">
        <v>407</v>
      </c>
      <c r="E120" t="s">
        <v>406</v>
      </c>
      <c r="F120">
        <v>87</v>
      </c>
      <c r="G120" t="s">
        <v>79</v>
      </c>
      <c r="H120">
        <v>20407000087</v>
      </c>
      <c r="I120" t="s">
        <v>80</v>
      </c>
      <c r="J120" t="s">
        <v>949</v>
      </c>
      <c r="K120">
        <v>11</v>
      </c>
      <c r="L120" s="2">
        <v>0</v>
      </c>
      <c r="M120" s="2">
        <v>-116126.1</v>
      </c>
      <c r="N120" s="14">
        <v>0</v>
      </c>
      <c r="O120" s="2">
        <v>0</v>
      </c>
      <c r="P120" s="11">
        <v>0</v>
      </c>
      <c r="Q120" s="2">
        <v>-1059909.46</v>
      </c>
      <c r="R120" s="2">
        <v>-1816987.6457142856</v>
      </c>
      <c r="S120" s="9">
        <v>0</v>
      </c>
      <c r="V120" s="2"/>
    </row>
    <row r="121" spans="1:22" customFormat="1" x14ac:dyDescent="0.25">
      <c r="A121" t="s">
        <v>309</v>
      </c>
      <c r="B121">
        <v>801</v>
      </c>
      <c r="C121" t="s">
        <v>324</v>
      </c>
      <c r="D121">
        <v>415</v>
      </c>
      <c r="E121" t="s">
        <v>416</v>
      </c>
      <c r="F121">
        <v>87</v>
      </c>
      <c r="G121" t="s">
        <v>79</v>
      </c>
      <c r="H121">
        <v>20415000087</v>
      </c>
      <c r="I121" t="s">
        <v>80</v>
      </c>
      <c r="J121" t="s">
        <v>949</v>
      </c>
      <c r="K121">
        <v>11</v>
      </c>
      <c r="L121" s="2">
        <v>-116281.88</v>
      </c>
      <c r="M121" s="2">
        <v>0</v>
      </c>
      <c r="N121" s="14">
        <v>-150000</v>
      </c>
      <c r="O121" s="2">
        <v>0</v>
      </c>
      <c r="P121" s="11">
        <v>-150000</v>
      </c>
      <c r="Q121" s="2">
        <v>0</v>
      </c>
      <c r="R121" s="2">
        <v>0</v>
      </c>
      <c r="S121" s="9">
        <v>0</v>
      </c>
      <c r="V121" s="2"/>
    </row>
    <row r="122" spans="1:22" customFormat="1" x14ac:dyDescent="0.25">
      <c r="A122" t="s">
        <v>309</v>
      </c>
      <c r="B122">
        <v>801</v>
      </c>
      <c r="C122" t="s">
        <v>324</v>
      </c>
      <c r="D122">
        <v>490</v>
      </c>
      <c r="E122" t="s">
        <v>423</v>
      </c>
      <c r="F122">
        <v>87</v>
      </c>
      <c r="G122" t="s">
        <v>79</v>
      </c>
      <c r="H122">
        <v>20490000087</v>
      </c>
      <c r="I122" t="s">
        <v>80</v>
      </c>
      <c r="J122" t="s">
        <v>949</v>
      </c>
      <c r="K122">
        <v>11</v>
      </c>
      <c r="L122" s="2">
        <v>0</v>
      </c>
      <c r="M122" s="2">
        <v>0</v>
      </c>
      <c r="N122" s="14">
        <v>0</v>
      </c>
      <c r="O122" s="2">
        <v>0</v>
      </c>
      <c r="P122" s="11">
        <v>0</v>
      </c>
      <c r="Q122" s="2">
        <v>-44406.58</v>
      </c>
      <c r="R122" s="2">
        <v>-76125.565714285709</v>
      </c>
      <c r="S122" s="9">
        <v>-150000</v>
      </c>
      <c r="V122" s="2"/>
    </row>
    <row r="123" spans="1:22" customFormat="1" x14ac:dyDescent="0.25">
      <c r="A123" t="s">
        <v>254</v>
      </c>
      <c r="B123">
        <v>1301</v>
      </c>
      <c r="C123" t="s">
        <v>203</v>
      </c>
      <c r="D123">
        <v>602</v>
      </c>
      <c r="E123" t="s">
        <v>263</v>
      </c>
      <c r="F123">
        <v>87</v>
      </c>
      <c r="G123" t="s">
        <v>79</v>
      </c>
      <c r="H123">
        <v>20602000087</v>
      </c>
      <c r="I123" t="s">
        <v>80</v>
      </c>
      <c r="J123" t="s">
        <v>949</v>
      </c>
      <c r="K123">
        <v>11</v>
      </c>
      <c r="L123" s="2">
        <v>-4266689.9800000004</v>
      </c>
      <c r="M123" s="2">
        <v>-15043458.619999999</v>
      </c>
      <c r="N123" s="14">
        <v>0</v>
      </c>
      <c r="O123" s="2">
        <v>0</v>
      </c>
      <c r="P123" s="11">
        <v>0</v>
      </c>
      <c r="Q123" s="2">
        <v>-2277839.5299999998</v>
      </c>
      <c r="R123" s="2">
        <v>-3904867.7657142859</v>
      </c>
      <c r="S123" s="9">
        <v>0</v>
      </c>
      <c r="V123" s="2"/>
    </row>
    <row r="124" spans="1:22" customFormat="1" x14ac:dyDescent="0.25">
      <c r="A124" t="s">
        <v>133</v>
      </c>
      <c r="B124">
        <v>1201</v>
      </c>
      <c r="C124" t="s">
        <v>212</v>
      </c>
      <c r="D124">
        <v>701</v>
      </c>
      <c r="E124" t="s">
        <v>211</v>
      </c>
      <c r="F124">
        <v>87</v>
      </c>
      <c r="G124" t="s">
        <v>79</v>
      </c>
      <c r="H124">
        <v>20701000087</v>
      </c>
      <c r="I124" t="s">
        <v>80</v>
      </c>
      <c r="J124" t="s">
        <v>949</v>
      </c>
      <c r="K124">
        <v>11</v>
      </c>
      <c r="L124" s="2">
        <v>-39894870.899999999</v>
      </c>
      <c r="M124" s="2">
        <v>-62262011.520000003</v>
      </c>
      <c r="N124" s="14">
        <v>0</v>
      </c>
      <c r="O124" s="2">
        <v>0</v>
      </c>
      <c r="P124" s="11">
        <v>0</v>
      </c>
      <c r="Q124" s="2">
        <v>-15782914.140000001</v>
      </c>
      <c r="R124" s="2">
        <v>-27056424.240000002</v>
      </c>
      <c r="S124" s="9">
        <v>0</v>
      </c>
      <c r="V124" s="2"/>
    </row>
    <row r="125" spans="1:22" customFormat="1" x14ac:dyDescent="0.25">
      <c r="A125" t="s">
        <v>133</v>
      </c>
      <c r="B125">
        <v>1201</v>
      </c>
      <c r="C125" t="s">
        <v>212</v>
      </c>
      <c r="D125">
        <v>701</v>
      </c>
      <c r="E125" t="s">
        <v>211</v>
      </c>
      <c r="F125">
        <v>87</v>
      </c>
      <c r="G125" t="s">
        <v>79</v>
      </c>
      <c r="H125">
        <v>20710000087</v>
      </c>
      <c r="I125" t="s">
        <v>80</v>
      </c>
      <c r="J125" t="s">
        <v>949</v>
      </c>
      <c r="K125">
        <v>11</v>
      </c>
      <c r="L125" s="2">
        <v>0</v>
      </c>
      <c r="M125" s="2">
        <v>-6108399.6500000004</v>
      </c>
      <c r="N125" s="14">
        <v>0</v>
      </c>
      <c r="O125" s="2">
        <v>0</v>
      </c>
      <c r="P125" s="11">
        <v>0</v>
      </c>
      <c r="Q125" s="2">
        <v>-413916.14</v>
      </c>
      <c r="R125" s="2">
        <v>-709570.52571428567</v>
      </c>
      <c r="S125" s="9">
        <v>0</v>
      </c>
      <c r="V125" s="2"/>
    </row>
    <row r="126" spans="1:22" customFormat="1" x14ac:dyDescent="0.25">
      <c r="A126" t="s">
        <v>706</v>
      </c>
      <c r="B126">
        <v>191</v>
      </c>
      <c r="C126" t="s">
        <v>707</v>
      </c>
      <c r="D126">
        <v>200</v>
      </c>
      <c r="E126" t="s">
        <v>708</v>
      </c>
      <c r="F126">
        <v>70</v>
      </c>
      <c r="G126" t="s">
        <v>743</v>
      </c>
      <c r="H126">
        <v>20200000070</v>
      </c>
      <c r="I126" t="s">
        <v>744</v>
      </c>
      <c r="J126" t="s">
        <v>945</v>
      </c>
      <c r="K126">
        <v>12</v>
      </c>
      <c r="L126" s="2">
        <v>0</v>
      </c>
      <c r="M126" s="2">
        <v>-3626.91</v>
      </c>
      <c r="N126" s="14">
        <v>0</v>
      </c>
      <c r="O126" s="2">
        <v>0</v>
      </c>
      <c r="P126" s="11">
        <v>0</v>
      </c>
      <c r="Q126" s="2">
        <v>-2004.69</v>
      </c>
      <c r="R126" s="2">
        <v>-3436.6114285714289</v>
      </c>
      <c r="S126" s="9">
        <v>0</v>
      </c>
      <c r="V126" s="2"/>
    </row>
    <row r="127" spans="1:22" customFormat="1" x14ac:dyDescent="0.25">
      <c r="A127" t="s">
        <v>254</v>
      </c>
      <c r="B127">
        <v>1301</v>
      </c>
      <c r="C127" t="s">
        <v>203</v>
      </c>
      <c r="D127">
        <v>602</v>
      </c>
      <c r="E127" t="s">
        <v>263</v>
      </c>
      <c r="F127">
        <v>1</v>
      </c>
      <c r="G127" t="s">
        <v>264</v>
      </c>
      <c r="H127">
        <v>20602000001</v>
      </c>
      <c r="I127" t="s">
        <v>265</v>
      </c>
      <c r="J127" t="s">
        <v>945</v>
      </c>
      <c r="K127">
        <v>12</v>
      </c>
      <c r="L127" s="2">
        <v>0</v>
      </c>
      <c r="M127" s="2">
        <v>-7156.49</v>
      </c>
      <c r="N127" s="14">
        <v>0</v>
      </c>
      <c r="O127" s="2">
        <v>0</v>
      </c>
      <c r="P127" s="11">
        <v>0</v>
      </c>
      <c r="Q127" s="2">
        <v>0</v>
      </c>
      <c r="R127" s="2">
        <v>0</v>
      </c>
      <c r="S127" s="9">
        <v>0</v>
      </c>
      <c r="V127" s="2"/>
    </row>
    <row r="128" spans="1:22" customFormat="1" x14ac:dyDescent="0.25">
      <c r="A128" t="s">
        <v>133</v>
      </c>
      <c r="B128">
        <v>1101</v>
      </c>
      <c r="C128" t="s">
        <v>134</v>
      </c>
      <c r="D128">
        <v>170</v>
      </c>
      <c r="E128" t="s">
        <v>154</v>
      </c>
      <c r="F128">
        <v>9</v>
      </c>
      <c r="G128" t="s">
        <v>155</v>
      </c>
      <c r="H128">
        <v>20170000009</v>
      </c>
      <c r="I128" t="s">
        <v>156</v>
      </c>
      <c r="J128" t="s">
        <v>945</v>
      </c>
      <c r="K128">
        <v>12</v>
      </c>
      <c r="L128" s="2">
        <v>-4411.2700000000004</v>
      </c>
      <c r="M128" s="2">
        <v>-23200.880000000001</v>
      </c>
      <c r="N128" s="14">
        <v>-16013</v>
      </c>
      <c r="O128" s="2">
        <v>0</v>
      </c>
      <c r="P128" s="11">
        <v>-16013</v>
      </c>
      <c r="Q128" s="2">
        <v>-11856.4</v>
      </c>
      <c r="R128" s="2">
        <v>-20325.257142857143</v>
      </c>
      <c r="S128" s="9">
        <v>-16013</v>
      </c>
      <c r="V128" s="2"/>
    </row>
    <row r="129" spans="1:22" customFormat="1" x14ac:dyDescent="0.25">
      <c r="A129" t="s">
        <v>133</v>
      </c>
      <c r="B129">
        <v>1001</v>
      </c>
      <c r="C129" t="s">
        <v>185</v>
      </c>
      <c r="D129">
        <v>248</v>
      </c>
      <c r="E129" t="s">
        <v>196</v>
      </c>
      <c r="F129">
        <v>9</v>
      </c>
      <c r="G129" t="s">
        <v>155</v>
      </c>
      <c r="H129">
        <v>20248000009</v>
      </c>
      <c r="I129" t="s">
        <v>156</v>
      </c>
      <c r="J129" t="s">
        <v>945</v>
      </c>
      <c r="K129">
        <v>12</v>
      </c>
      <c r="L129" s="2">
        <v>-127392.48</v>
      </c>
      <c r="M129" s="2">
        <v>-227008.04</v>
      </c>
      <c r="N129" s="14">
        <v>-243634</v>
      </c>
      <c r="O129" s="2">
        <v>0</v>
      </c>
      <c r="P129" s="11">
        <v>-243634</v>
      </c>
      <c r="Q129" s="2">
        <v>-136350</v>
      </c>
      <c r="R129" s="2">
        <v>-233742.85714285713</v>
      </c>
      <c r="S129" s="9">
        <v>-243634</v>
      </c>
      <c r="V129" s="2"/>
    </row>
    <row r="130" spans="1:22" customFormat="1" x14ac:dyDescent="0.25">
      <c r="A130" t="s">
        <v>254</v>
      </c>
      <c r="B130">
        <v>1301</v>
      </c>
      <c r="C130" t="s">
        <v>203</v>
      </c>
      <c r="D130">
        <v>604</v>
      </c>
      <c r="E130" t="s">
        <v>269</v>
      </c>
      <c r="F130">
        <v>9</v>
      </c>
      <c r="G130" t="s">
        <v>155</v>
      </c>
      <c r="H130">
        <v>20604000009</v>
      </c>
      <c r="I130" t="s">
        <v>156</v>
      </c>
      <c r="J130" t="s">
        <v>945</v>
      </c>
      <c r="K130">
        <v>12</v>
      </c>
      <c r="L130" s="2">
        <v>-2582734.2000000002</v>
      </c>
      <c r="M130" s="2">
        <v>-4520557.2300000004</v>
      </c>
      <c r="N130" s="14">
        <v>-2070967</v>
      </c>
      <c r="O130" s="2">
        <v>0</v>
      </c>
      <c r="P130" s="11">
        <v>-2070967</v>
      </c>
      <c r="Q130" s="2">
        <v>-2116884.79</v>
      </c>
      <c r="R130" s="2">
        <v>-3628945.3542857142</v>
      </c>
      <c r="S130" s="9">
        <v>-2500000</v>
      </c>
      <c r="V130" s="2"/>
    </row>
    <row r="131" spans="1:22" customFormat="1" x14ac:dyDescent="0.25">
      <c r="A131" t="s">
        <v>133</v>
      </c>
      <c r="B131">
        <v>1201</v>
      </c>
      <c r="C131" t="s">
        <v>212</v>
      </c>
      <c r="D131">
        <v>701</v>
      </c>
      <c r="E131" t="s">
        <v>211</v>
      </c>
      <c r="F131">
        <v>9</v>
      </c>
      <c r="G131" t="s">
        <v>155</v>
      </c>
      <c r="H131">
        <v>20701000009</v>
      </c>
      <c r="I131" t="s">
        <v>156</v>
      </c>
      <c r="J131" t="s">
        <v>945</v>
      </c>
      <c r="K131">
        <v>12</v>
      </c>
      <c r="L131" s="2">
        <v>0</v>
      </c>
      <c r="M131" s="2">
        <v>-649.29999999999995</v>
      </c>
      <c r="N131" s="14">
        <v>0</v>
      </c>
      <c r="O131" s="2">
        <v>0</v>
      </c>
      <c r="P131" s="11">
        <v>0</v>
      </c>
      <c r="Q131" s="2">
        <v>0</v>
      </c>
      <c r="R131" s="2">
        <v>0</v>
      </c>
      <c r="S131" s="9">
        <v>0</v>
      </c>
      <c r="V131" s="2"/>
    </row>
    <row r="132" spans="1:22" customFormat="1" x14ac:dyDescent="0.25">
      <c r="A132" t="s">
        <v>133</v>
      </c>
      <c r="B132">
        <v>1201</v>
      </c>
      <c r="C132" t="s">
        <v>212</v>
      </c>
      <c r="D132">
        <v>704</v>
      </c>
      <c r="E132" t="s">
        <v>241</v>
      </c>
      <c r="F132">
        <v>9</v>
      </c>
      <c r="G132" t="s">
        <v>155</v>
      </c>
      <c r="H132">
        <v>20704000009</v>
      </c>
      <c r="I132" t="s">
        <v>156</v>
      </c>
      <c r="J132" t="s">
        <v>945</v>
      </c>
      <c r="K132">
        <v>12</v>
      </c>
      <c r="L132" s="2">
        <v>-326086.05</v>
      </c>
      <c r="M132" s="2">
        <v>-450621.07</v>
      </c>
      <c r="N132" s="14">
        <v>-397799</v>
      </c>
      <c r="O132" s="2">
        <v>0</v>
      </c>
      <c r="P132" s="11">
        <v>-397799</v>
      </c>
      <c r="Q132" s="2">
        <v>-400035.63</v>
      </c>
      <c r="R132" s="2">
        <v>-685775.36571428576</v>
      </c>
      <c r="S132" s="9">
        <v>-450000</v>
      </c>
      <c r="V132" s="2"/>
    </row>
    <row r="133" spans="1:22" customFormat="1" x14ac:dyDescent="0.25">
      <c r="A133" t="s">
        <v>133</v>
      </c>
      <c r="B133">
        <v>1201</v>
      </c>
      <c r="C133" t="s">
        <v>212</v>
      </c>
      <c r="D133">
        <v>711</v>
      </c>
      <c r="E133" t="s">
        <v>243</v>
      </c>
      <c r="F133">
        <v>9</v>
      </c>
      <c r="G133" t="s">
        <v>155</v>
      </c>
      <c r="H133">
        <v>20711000009</v>
      </c>
      <c r="I133" t="s">
        <v>156</v>
      </c>
      <c r="J133" t="s">
        <v>945</v>
      </c>
      <c r="K133">
        <v>12</v>
      </c>
      <c r="L133" s="2">
        <v>-53164.33</v>
      </c>
      <c r="M133" s="2">
        <v>-14656.05</v>
      </c>
      <c r="N133" s="14">
        <v>-13994</v>
      </c>
      <c r="O133" s="2">
        <v>0</v>
      </c>
      <c r="P133" s="11">
        <v>-13994</v>
      </c>
      <c r="Q133" s="2">
        <v>3987.88</v>
      </c>
      <c r="R133" s="2">
        <v>6836.3657142857155</v>
      </c>
      <c r="S133" s="9">
        <v>-13994</v>
      </c>
      <c r="V133" s="2"/>
    </row>
    <row r="134" spans="1:22" customFormat="1" x14ac:dyDescent="0.25">
      <c r="A134" t="s">
        <v>133</v>
      </c>
      <c r="B134">
        <v>1201</v>
      </c>
      <c r="C134" t="s">
        <v>212</v>
      </c>
      <c r="D134">
        <v>721</v>
      </c>
      <c r="E134" t="s">
        <v>245</v>
      </c>
      <c r="F134">
        <v>9</v>
      </c>
      <c r="G134" t="s">
        <v>155</v>
      </c>
      <c r="H134">
        <v>20721000009</v>
      </c>
      <c r="I134" t="s">
        <v>156</v>
      </c>
      <c r="J134" t="s">
        <v>945</v>
      </c>
      <c r="K134">
        <v>12</v>
      </c>
      <c r="L134" s="2">
        <v>-10265.69</v>
      </c>
      <c r="M134" s="2">
        <v>-33971.22</v>
      </c>
      <c r="N134" s="14">
        <v>-45472</v>
      </c>
      <c r="O134" s="2">
        <v>0</v>
      </c>
      <c r="P134" s="11">
        <v>-45472</v>
      </c>
      <c r="Q134" s="2">
        <v>-1331.8</v>
      </c>
      <c r="R134" s="2">
        <v>-2283.0857142857139</v>
      </c>
      <c r="S134" s="9">
        <v>-45472</v>
      </c>
      <c r="V134" s="2"/>
    </row>
    <row r="135" spans="1:22" customFormat="1" x14ac:dyDescent="0.25">
      <c r="A135" t="s">
        <v>133</v>
      </c>
      <c r="B135">
        <v>1201</v>
      </c>
      <c r="C135" t="s">
        <v>212</v>
      </c>
      <c r="D135">
        <v>731</v>
      </c>
      <c r="E135" t="s">
        <v>246</v>
      </c>
      <c r="F135">
        <v>9</v>
      </c>
      <c r="G135" t="s">
        <v>155</v>
      </c>
      <c r="H135">
        <v>20731000009</v>
      </c>
      <c r="I135" t="s">
        <v>156</v>
      </c>
      <c r="J135" t="s">
        <v>945</v>
      </c>
      <c r="K135">
        <v>12</v>
      </c>
      <c r="L135" s="2">
        <v>-21678.720000000001</v>
      </c>
      <c r="M135" s="2">
        <v>-23443.84</v>
      </c>
      <c r="N135" s="14">
        <v>33189</v>
      </c>
      <c r="O135" s="2">
        <v>0</v>
      </c>
      <c r="P135" s="11">
        <v>33189</v>
      </c>
      <c r="Q135" s="2">
        <v>-19967.46</v>
      </c>
      <c r="R135" s="2">
        <v>-34229.931428571428</v>
      </c>
      <c r="S135" s="9">
        <v>-33189</v>
      </c>
      <c r="V135" s="2"/>
    </row>
    <row r="136" spans="1:22" customFormat="1" x14ac:dyDescent="0.25">
      <c r="A136" t="s">
        <v>133</v>
      </c>
      <c r="B136">
        <v>1201</v>
      </c>
      <c r="C136" t="s">
        <v>212</v>
      </c>
      <c r="D136">
        <v>751</v>
      </c>
      <c r="E136" t="s">
        <v>247</v>
      </c>
      <c r="F136">
        <v>9</v>
      </c>
      <c r="G136" t="s">
        <v>155</v>
      </c>
      <c r="H136">
        <v>20751000009</v>
      </c>
      <c r="I136" t="s">
        <v>156</v>
      </c>
      <c r="J136" t="s">
        <v>945</v>
      </c>
      <c r="K136">
        <v>12</v>
      </c>
      <c r="L136" s="2">
        <v>-65638.880000000005</v>
      </c>
      <c r="M136" s="2">
        <v>-23291.58</v>
      </c>
      <c r="N136" s="14">
        <v>-64337</v>
      </c>
      <c r="O136" s="2">
        <v>0</v>
      </c>
      <c r="P136" s="11">
        <v>-64337</v>
      </c>
      <c r="Q136" s="2">
        <v>-815.9</v>
      </c>
      <c r="R136" s="2">
        <v>-1398.6857142857143</v>
      </c>
      <c r="S136" s="9">
        <v>-64337</v>
      </c>
      <c r="V136" s="2"/>
    </row>
    <row r="137" spans="1:22" customFormat="1" x14ac:dyDescent="0.25">
      <c r="A137" t="s">
        <v>779</v>
      </c>
      <c r="B137">
        <v>101</v>
      </c>
      <c r="C137" t="s">
        <v>780</v>
      </c>
      <c r="D137">
        <v>101</v>
      </c>
      <c r="E137" t="s">
        <v>776</v>
      </c>
      <c r="F137">
        <v>10</v>
      </c>
      <c r="G137" t="s">
        <v>786</v>
      </c>
      <c r="H137">
        <v>20101000010</v>
      </c>
      <c r="I137" t="s">
        <v>787</v>
      </c>
      <c r="J137" t="s">
        <v>945</v>
      </c>
      <c r="K137">
        <v>12</v>
      </c>
      <c r="L137" s="2">
        <v>-767600</v>
      </c>
      <c r="M137" s="2">
        <v>-71074</v>
      </c>
      <c r="N137" s="14">
        <v>-156759</v>
      </c>
      <c r="O137" s="2">
        <v>0</v>
      </c>
      <c r="P137" s="11">
        <v>-156759</v>
      </c>
      <c r="Q137" s="2">
        <v>0</v>
      </c>
      <c r="R137" s="2">
        <v>0</v>
      </c>
      <c r="S137" s="9">
        <v>-156759</v>
      </c>
      <c r="V137" s="2"/>
    </row>
    <row r="138" spans="1:22" customFormat="1" x14ac:dyDescent="0.25">
      <c r="A138" t="s">
        <v>309</v>
      </c>
      <c r="B138">
        <v>801</v>
      </c>
      <c r="C138" t="s">
        <v>324</v>
      </c>
      <c r="D138">
        <v>412</v>
      </c>
      <c r="E138" t="s">
        <v>412</v>
      </c>
      <c r="F138">
        <v>11</v>
      </c>
      <c r="G138" t="s">
        <v>413</v>
      </c>
      <c r="H138">
        <v>20412000011</v>
      </c>
      <c r="I138" t="s">
        <v>414</v>
      </c>
      <c r="J138" t="s">
        <v>945</v>
      </c>
      <c r="K138">
        <v>12</v>
      </c>
      <c r="L138" s="2">
        <v>-10338.61</v>
      </c>
      <c r="M138" s="2">
        <v>-29279.279999999999</v>
      </c>
      <c r="N138" s="14">
        <v>-6796</v>
      </c>
      <c r="O138" s="2">
        <v>0</v>
      </c>
      <c r="P138" s="11">
        <v>-6796</v>
      </c>
      <c r="Q138" s="2">
        <v>-23346.48</v>
      </c>
      <c r="R138" s="2">
        <v>-40022.537142857138</v>
      </c>
      <c r="S138" s="9">
        <v>-6796</v>
      </c>
      <c r="V138" s="2"/>
    </row>
    <row r="139" spans="1:22" customFormat="1" x14ac:dyDescent="0.25">
      <c r="A139" t="s">
        <v>309</v>
      </c>
      <c r="B139">
        <v>801</v>
      </c>
      <c r="C139" t="s">
        <v>324</v>
      </c>
      <c r="D139">
        <v>413</v>
      </c>
      <c r="E139" t="s">
        <v>415</v>
      </c>
      <c r="F139">
        <v>11</v>
      </c>
      <c r="G139" t="s">
        <v>413</v>
      </c>
      <c r="H139">
        <v>20413000011</v>
      </c>
      <c r="I139" t="s">
        <v>414</v>
      </c>
      <c r="J139" t="s">
        <v>945</v>
      </c>
      <c r="K139">
        <v>12</v>
      </c>
      <c r="L139" s="2">
        <v>-167622.81</v>
      </c>
      <c r="M139" s="2">
        <v>-161965.62</v>
      </c>
      <c r="N139" s="14">
        <v>-234440</v>
      </c>
      <c r="O139" s="2">
        <v>0</v>
      </c>
      <c r="P139" s="11">
        <v>-234440</v>
      </c>
      <c r="Q139" s="2">
        <v>-129049.12</v>
      </c>
      <c r="R139" s="2">
        <v>-221227.06285714288</v>
      </c>
      <c r="S139" s="9">
        <v>-234440</v>
      </c>
      <c r="V139" s="2"/>
    </row>
    <row r="140" spans="1:22" customFormat="1" x14ac:dyDescent="0.25">
      <c r="A140" t="s">
        <v>309</v>
      </c>
      <c r="B140">
        <v>801</v>
      </c>
      <c r="C140" t="s">
        <v>324</v>
      </c>
      <c r="D140">
        <v>420</v>
      </c>
      <c r="E140" t="s">
        <v>418</v>
      </c>
      <c r="F140">
        <v>11</v>
      </c>
      <c r="G140" t="s">
        <v>413</v>
      </c>
      <c r="H140">
        <v>20420000011</v>
      </c>
      <c r="I140" t="s">
        <v>414</v>
      </c>
      <c r="J140" t="s">
        <v>945</v>
      </c>
      <c r="K140">
        <v>12</v>
      </c>
      <c r="L140" s="2">
        <v>-3556.58</v>
      </c>
      <c r="M140" s="2">
        <v>0</v>
      </c>
      <c r="N140" s="14">
        <v>-78146</v>
      </c>
      <c r="O140" s="2">
        <v>0</v>
      </c>
      <c r="P140" s="11">
        <v>-78146</v>
      </c>
      <c r="Q140" s="2">
        <v>0</v>
      </c>
      <c r="R140" s="2">
        <v>0</v>
      </c>
      <c r="S140" s="9">
        <v>-78146</v>
      </c>
      <c r="V140" s="2"/>
    </row>
    <row r="141" spans="1:22" customFormat="1" x14ac:dyDescent="0.25">
      <c r="A141" t="s">
        <v>779</v>
      </c>
      <c r="B141">
        <v>101</v>
      </c>
      <c r="C141" t="s">
        <v>780</v>
      </c>
      <c r="D141">
        <v>100</v>
      </c>
      <c r="E141" t="s">
        <v>785</v>
      </c>
      <c r="F141">
        <v>12</v>
      </c>
      <c r="G141" t="s">
        <v>257</v>
      </c>
      <c r="H141">
        <v>20100000012</v>
      </c>
      <c r="I141" t="s">
        <v>258</v>
      </c>
      <c r="J141" t="s">
        <v>945</v>
      </c>
      <c r="K141">
        <v>12</v>
      </c>
      <c r="L141" s="2">
        <v>-25.44</v>
      </c>
      <c r="M141" s="2">
        <v>-27.98</v>
      </c>
      <c r="N141" s="14">
        <v>-149</v>
      </c>
      <c r="O141" s="2">
        <v>0</v>
      </c>
      <c r="P141" s="11">
        <v>-149</v>
      </c>
      <c r="Q141" s="2">
        <v>0</v>
      </c>
      <c r="R141" s="2">
        <v>0</v>
      </c>
      <c r="S141" s="9">
        <v>-149</v>
      </c>
      <c r="V141" s="2"/>
    </row>
    <row r="142" spans="1:22" customFormat="1" x14ac:dyDescent="0.25">
      <c r="A142" t="s">
        <v>779</v>
      </c>
      <c r="B142">
        <v>101</v>
      </c>
      <c r="C142" t="s">
        <v>780</v>
      </c>
      <c r="D142">
        <v>101</v>
      </c>
      <c r="E142" t="s">
        <v>776</v>
      </c>
      <c r="F142">
        <v>46</v>
      </c>
      <c r="G142" t="s">
        <v>790</v>
      </c>
      <c r="H142">
        <v>20101000046</v>
      </c>
      <c r="I142" t="s">
        <v>791</v>
      </c>
      <c r="J142" t="s">
        <v>945</v>
      </c>
      <c r="K142">
        <v>12</v>
      </c>
      <c r="L142" s="2">
        <v>0</v>
      </c>
      <c r="M142" s="2">
        <v>0</v>
      </c>
      <c r="N142" s="14">
        <v>0</v>
      </c>
      <c r="O142" s="2">
        <v>0</v>
      </c>
      <c r="P142" s="11">
        <v>0</v>
      </c>
      <c r="Q142" s="2">
        <v>0</v>
      </c>
      <c r="R142" s="2">
        <v>0</v>
      </c>
      <c r="S142" s="9">
        <v>0</v>
      </c>
      <c r="V142" s="2"/>
    </row>
    <row r="143" spans="1:22" customFormat="1" x14ac:dyDescent="0.25">
      <c r="A143" t="s">
        <v>779</v>
      </c>
      <c r="B143">
        <v>101</v>
      </c>
      <c r="C143" t="s">
        <v>780</v>
      </c>
      <c r="D143">
        <v>101</v>
      </c>
      <c r="E143" t="s">
        <v>776</v>
      </c>
      <c r="F143">
        <v>56</v>
      </c>
      <c r="G143" t="s">
        <v>731</v>
      </c>
      <c r="H143">
        <v>20101000056</v>
      </c>
      <c r="I143" t="s">
        <v>792</v>
      </c>
      <c r="J143" t="s">
        <v>945</v>
      </c>
      <c r="K143">
        <v>12</v>
      </c>
      <c r="L143" s="2">
        <v>-651910.06999999995</v>
      </c>
      <c r="M143" s="2">
        <v>0</v>
      </c>
      <c r="N143" s="14">
        <v>0</v>
      </c>
      <c r="O143" s="2">
        <v>0</v>
      </c>
      <c r="P143" s="11">
        <v>0</v>
      </c>
      <c r="Q143" s="2">
        <v>0</v>
      </c>
      <c r="R143" s="2">
        <v>0</v>
      </c>
      <c r="S143" s="9">
        <v>0</v>
      </c>
      <c r="V143" s="2"/>
    </row>
    <row r="144" spans="1:22" customFormat="1" x14ac:dyDescent="0.25">
      <c r="A144" t="s">
        <v>779</v>
      </c>
      <c r="B144">
        <v>204</v>
      </c>
      <c r="C144" t="s">
        <v>782</v>
      </c>
      <c r="D144">
        <v>6</v>
      </c>
      <c r="E144" t="s">
        <v>784</v>
      </c>
      <c r="F144">
        <v>58</v>
      </c>
      <c r="G144" t="s">
        <v>36</v>
      </c>
      <c r="H144">
        <v>20006000058</v>
      </c>
      <c r="I144" t="s">
        <v>37</v>
      </c>
      <c r="J144" t="s">
        <v>945</v>
      </c>
      <c r="K144">
        <v>12</v>
      </c>
      <c r="L144" s="2">
        <v>0</v>
      </c>
      <c r="M144" s="2">
        <v>0</v>
      </c>
      <c r="N144" s="14">
        <v>0</v>
      </c>
      <c r="O144" s="2">
        <v>0</v>
      </c>
      <c r="P144" s="11">
        <v>0</v>
      </c>
      <c r="Q144" s="2">
        <v>0</v>
      </c>
      <c r="R144" s="2">
        <v>0</v>
      </c>
      <c r="S144" s="9">
        <v>0</v>
      </c>
      <c r="V144" s="2"/>
    </row>
    <row r="145" spans="1:22" customFormat="1" x14ac:dyDescent="0.25">
      <c r="A145" t="s">
        <v>779</v>
      </c>
      <c r="B145">
        <v>101</v>
      </c>
      <c r="C145" t="s">
        <v>780</v>
      </c>
      <c r="D145">
        <v>101</v>
      </c>
      <c r="E145" t="s">
        <v>776</v>
      </c>
      <c r="F145">
        <v>58</v>
      </c>
      <c r="G145" t="s">
        <v>36</v>
      </c>
      <c r="H145">
        <v>20101000058</v>
      </c>
      <c r="I145" t="s">
        <v>37</v>
      </c>
      <c r="J145" t="s">
        <v>945</v>
      </c>
      <c r="K145">
        <v>12</v>
      </c>
      <c r="L145" s="2">
        <v>0</v>
      </c>
      <c r="M145" s="2">
        <v>0</v>
      </c>
      <c r="N145" s="14">
        <v>0</v>
      </c>
      <c r="O145" s="2">
        <v>0</v>
      </c>
      <c r="P145" s="11">
        <v>0</v>
      </c>
      <c r="Q145" s="2">
        <v>0</v>
      </c>
      <c r="R145" s="2">
        <v>0</v>
      </c>
      <c r="S145" s="9">
        <v>0</v>
      </c>
      <c r="V145" s="2"/>
    </row>
    <row r="146" spans="1:22" customFormat="1" x14ac:dyDescent="0.25">
      <c r="A146" t="s">
        <v>779</v>
      </c>
      <c r="B146">
        <v>101</v>
      </c>
      <c r="C146" t="s">
        <v>780</v>
      </c>
      <c r="D146">
        <v>104</v>
      </c>
      <c r="E146" t="s">
        <v>799</v>
      </c>
      <c r="F146">
        <v>58</v>
      </c>
      <c r="G146" t="s">
        <v>36</v>
      </c>
      <c r="H146">
        <v>20104000058</v>
      </c>
      <c r="I146" t="s">
        <v>37</v>
      </c>
      <c r="J146" t="s">
        <v>945</v>
      </c>
      <c r="K146">
        <v>12</v>
      </c>
      <c r="L146" s="2">
        <v>0</v>
      </c>
      <c r="M146" s="2">
        <v>0</v>
      </c>
      <c r="N146" s="14">
        <v>0</v>
      </c>
      <c r="O146" s="2">
        <v>0</v>
      </c>
      <c r="P146" s="11">
        <v>0</v>
      </c>
      <c r="Q146" s="2">
        <v>0</v>
      </c>
      <c r="R146" s="2">
        <v>0</v>
      </c>
      <c r="S146" s="9">
        <v>0</v>
      </c>
      <c r="V146" s="2"/>
    </row>
    <row r="147" spans="1:22" customFormat="1" x14ac:dyDescent="0.25">
      <c r="A147" t="s">
        <v>779</v>
      </c>
      <c r="B147">
        <v>205</v>
      </c>
      <c r="C147" t="s">
        <v>123</v>
      </c>
      <c r="D147">
        <v>106</v>
      </c>
      <c r="E147" t="s">
        <v>800</v>
      </c>
      <c r="F147">
        <v>58</v>
      </c>
      <c r="G147" t="s">
        <v>36</v>
      </c>
      <c r="H147">
        <v>20106000058</v>
      </c>
      <c r="I147" t="s">
        <v>37</v>
      </c>
      <c r="J147" t="s">
        <v>945</v>
      </c>
      <c r="K147">
        <v>12</v>
      </c>
      <c r="L147" s="2">
        <v>0</v>
      </c>
      <c r="M147" s="2">
        <v>0</v>
      </c>
      <c r="N147" s="14">
        <v>0</v>
      </c>
      <c r="O147" s="2">
        <v>0</v>
      </c>
      <c r="P147" s="11">
        <v>0</v>
      </c>
      <c r="Q147" s="2">
        <v>0</v>
      </c>
      <c r="R147" s="2">
        <v>0</v>
      </c>
      <c r="S147" s="9">
        <v>0</v>
      </c>
      <c r="V147" s="2"/>
    </row>
    <row r="148" spans="1:22" customFormat="1" x14ac:dyDescent="0.25">
      <c r="A148" t="s">
        <v>779</v>
      </c>
      <c r="B148">
        <v>204</v>
      </c>
      <c r="C148" t="s">
        <v>782</v>
      </c>
      <c r="D148">
        <v>111</v>
      </c>
      <c r="E148" t="s">
        <v>801</v>
      </c>
      <c r="F148">
        <v>58</v>
      </c>
      <c r="G148" t="s">
        <v>36</v>
      </c>
      <c r="H148">
        <v>20111000058</v>
      </c>
      <c r="I148" t="s">
        <v>37</v>
      </c>
      <c r="J148" t="s">
        <v>945</v>
      </c>
      <c r="K148">
        <v>12</v>
      </c>
      <c r="L148" s="2">
        <v>0</v>
      </c>
      <c r="M148" s="2">
        <v>0</v>
      </c>
      <c r="N148" s="14">
        <v>0</v>
      </c>
      <c r="O148" s="2">
        <v>0</v>
      </c>
      <c r="P148" s="11">
        <v>0</v>
      </c>
      <c r="Q148" s="2">
        <v>0</v>
      </c>
      <c r="R148" s="2">
        <v>0</v>
      </c>
      <c r="S148" s="9">
        <v>0</v>
      </c>
      <c r="V148" s="2"/>
    </row>
    <row r="149" spans="1:22" customFormat="1" x14ac:dyDescent="0.25">
      <c r="A149" t="s">
        <v>779</v>
      </c>
      <c r="B149">
        <v>204</v>
      </c>
      <c r="C149" t="s">
        <v>782</v>
      </c>
      <c r="D149">
        <v>113</v>
      </c>
      <c r="E149" t="s">
        <v>802</v>
      </c>
      <c r="F149">
        <v>58</v>
      </c>
      <c r="G149" t="s">
        <v>36</v>
      </c>
      <c r="H149">
        <v>20113000058</v>
      </c>
      <c r="I149" t="s">
        <v>37</v>
      </c>
      <c r="J149" t="s">
        <v>945</v>
      </c>
      <c r="K149">
        <v>12</v>
      </c>
      <c r="L149" s="2">
        <v>0</v>
      </c>
      <c r="M149" s="2">
        <v>0</v>
      </c>
      <c r="N149" s="14">
        <v>0</v>
      </c>
      <c r="O149" s="2">
        <v>0</v>
      </c>
      <c r="P149" s="11">
        <v>0</v>
      </c>
      <c r="Q149" s="2">
        <v>0</v>
      </c>
      <c r="R149" s="2">
        <v>0</v>
      </c>
      <c r="S149" s="9">
        <v>0</v>
      </c>
      <c r="V149" s="2"/>
    </row>
    <row r="150" spans="1:22" customFormat="1" x14ac:dyDescent="0.25">
      <c r="A150" t="s">
        <v>779</v>
      </c>
      <c r="B150">
        <v>204</v>
      </c>
      <c r="C150" t="s">
        <v>782</v>
      </c>
      <c r="D150">
        <v>114</v>
      </c>
      <c r="E150" t="s">
        <v>803</v>
      </c>
      <c r="F150">
        <v>58</v>
      </c>
      <c r="G150" t="s">
        <v>36</v>
      </c>
      <c r="H150">
        <v>20114000058</v>
      </c>
      <c r="I150" t="s">
        <v>37</v>
      </c>
      <c r="J150" t="s">
        <v>945</v>
      </c>
      <c r="K150">
        <v>12</v>
      </c>
      <c r="L150" s="2">
        <v>0</v>
      </c>
      <c r="M150" s="2">
        <v>0</v>
      </c>
      <c r="N150" s="14">
        <v>0</v>
      </c>
      <c r="O150" s="2">
        <v>0</v>
      </c>
      <c r="P150" s="11">
        <v>0</v>
      </c>
      <c r="Q150" s="2">
        <v>0</v>
      </c>
      <c r="R150" s="2">
        <v>0</v>
      </c>
      <c r="S150" s="9">
        <v>0</v>
      </c>
      <c r="V150" s="2"/>
    </row>
    <row r="151" spans="1:22" customFormat="1" x14ac:dyDescent="0.25">
      <c r="A151" t="s">
        <v>779</v>
      </c>
      <c r="B151">
        <v>101</v>
      </c>
      <c r="C151" t="s">
        <v>780</v>
      </c>
      <c r="D151">
        <v>124</v>
      </c>
      <c r="E151" t="s">
        <v>804</v>
      </c>
      <c r="F151">
        <v>58</v>
      </c>
      <c r="G151" t="s">
        <v>36</v>
      </c>
      <c r="H151">
        <v>20124000058</v>
      </c>
      <c r="I151" t="s">
        <v>37</v>
      </c>
      <c r="J151" t="s">
        <v>945</v>
      </c>
      <c r="K151">
        <v>12</v>
      </c>
      <c r="L151" s="2">
        <v>0</v>
      </c>
      <c r="M151" s="2">
        <v>0</v>
      </c>
      <c r="N151" s="14">
        <v>0</v>
      </c>
      <c r="O151" s="2">
        <v>0</v>
      </c>
      <c r="P151" s="11">
        <v>0</v>
      </c>
      <c r="Q151" s="2">
        <v>0</v>
      </c>
      <c r="R151" s="2">
        <v>0</v>
      </c>
      <c r="S151" s="9">
        <v>0</v>
      </c>
      <c r="V151" s="2"/>
    </row>
    <row r="152" spans="1:22" customFormat="1" x14ac:dyDescent="0.25">
      <c r="A152" t="s">
        <v>779</v>
      </c>
      <c r="B152">
        <v>205</v>
      </c>
      <c r="C152" t="s">
        <v>123</v>
      </c>
      <c r="D152">
        <v>126</v>
      </c>
      <c r="E152" t="s">
        <v>805</v>
      </c>
      <c r="F152">
        <v>58</v>
      </c>
      <c r="G152" t="s">
        <v>36</v>
      </c>
      <c r="H152">
        <v>20126000058</v>
      </c>
      <c r="I152" t="s">
        <v>37</v>
      </c>
      <c r="J152" t="s">
        <v>945</v>
      </c>
      <c r="K152">
        <v>12</v>
      </c>
      <c r="L152" s="2">
        <v>0</v>
      </c>
      <c r="M152" s="2">
        <v>0</v>
      </c>
      <c r="N152" s="14">
        <v>0</v>
      </c>
      <c r="O152" s="2">
        <v>0</v>
      </c>
      <c r="P152" s="11">
        <v>0</v>
      </c>
      <c r="Q152" s="2">
        <v>0</v>
      </c>
      <c r="R152" s="2">
        <v>0</v>
      </c>
      <c r="S152" s="9">
        <v>0</v>
      </c>
      <c r="V152" s="2"/>
    </row>
    <row r="153" spans="1:22" customFormat="1" x14ac:dyDescent="0.25">
      <c r="A153" t="s">
        <v>779</v>
      </c>
      <c r="B153">
        <v>205</v>
      </c>
      <c r="C153" t="s">
        <v>123</v>
      </c>
      <c r="D153">
        <v>129</v>
      </c>
      <c r="E153" t="s">
        <v>806</v>
      </c>
      <c r="F153">
        <v>58</v>
      </c>
      <c r="G153" t="s">
        <v>36</v>
      </c>
      <c r="H153">
        <v>20129000058</v>
      </c>
      <c r="I153" t="s">
        <v>37</v>
      </c>
      <c r="J153" t="s">
        <v>945</v>
      </c>
      <c r="K153">
        <v>12</v>
      </c>
      <c r="L153" s="2">
        <v>0</v>
      </c>
      <c r="M153" s="2">
        <v>0</v>
      </c>
      <c r="N153" s="14">
        <v>0</v>
      </c>
      <c r="O153" s="2">
        <v>0</v>
      </c>
      <c r="P153" s="11">
        <v>0</v>
      </c>
      <c r="Q153" s="2">
        <v>0</v>
      </c>
      <c r="R153" s="2">
        <v>0</v>
      </c>
      <c r="S153" s="9">
        <v>0</v>
      </c>
      <c r="V153" s="2"/>
    </row>
    <row r="154" spans="1:22" customFormat="1" x14ac:dyDescent="0.25">
      <c r="A154" t="s">
        <v>779</v>
      </c>
      <c r="B154">
        <v>101</v>
      </c>
      <c r="C154" t="s">
        <v>780</v>
      </c>
      <c r="D154">
        <v>101</v>
      </c>
      <c r="E154" t="s">
        <v>776</v>
      </c>
      <c r="F154">
        <v>12</v>
      </c>
      <c r="G154" t="s">
        <v>257</v>
      </c>
      <c r="H154">
        <v>20101000012</v>
      </c>
      <c r="I154" t="s">
        <v>258</v>
      </c>
      <c r="J154" t="s">
        <v>945</v>
      </c>
      <c r="K154">
        <v>12</v>
      </c>
      <c r="L154" s="2">
        <v>-63977.91</v>
      </c>
      <c r="M154" s="2">
        <v>-149045.37</v>
      </c>
      <c r="N154" s="14">
        <v>-4133</v>
      </c>
      <c r="O154" s="2">
        <v>0</v>
      </c>
      <c r="P154" s="11">
        <v>-4133</v>
      </c>
      <c r="Q154" s="2">
        <v>3807.67</v>
      </c>
      <c r="R154" s="2">
        <v>6527.4342857142856</v>
      </c>
      <c r="S154" s="9">
        <v>-4133</v>
      </c>
      <c r="V154" s="2"/>
    </row>
    <row r="155" spans="1:22" customFormat="1" x14ac:dyDescent="0.25">
      <c r="A155" t="s">
        <v>706</v>
      </c>
      <c r="B155">
        <v>191</v>
      </c>
      <c r="C155" t="s">
        <v>707</v>
      </c>
      <c r="D155">
        <v>200</v>
      </c>
      <c r="E155" t="s">
        <v>708</v>
      </c>
      <c r="F155">
        <v>12</v>
      </c>
      <c r="G155" t="s">
        <v>257</v>
      </c>
      <c r="H155">
        <v>20200000012</v>
      </c>
      <c r="I155" t="s">
        <v>258</v>
      </c>
      <c r="J155" t="s">
        <v>945</v>
      </c>
      <c r="K155">
        <v>12</v>
      </c>
      <c r="L155" s="2">
        <v>-51630.69</v>
      </c>
      <c r="M155" s="2">
        <v>-47200.4</v>
      </c>
      <c r="N155" s="14">
        <v>-59665</v>
      </c>
      <c r="O155" s="2">
        <v>0</v>
      </c>
      <c r="P155" s="11">
        <v>-59665</v>
      </c>
      <c r="Q155" s="2">
        <v>-31947.84</v>
      </c>
      <c r="R155" s="2">
        <v>-54767.725714285712</v>
      </c>
      <c r="S155" s="9">
        <v>-59665</v>
      </c>
      <c r="V155" s="2"/>
    </row>
    <row r="156" spans="1:22" customFormat="1" x14ac:dyDescent="0.25">
      <c r="A156" t="s">
        <v>349</v>
      </c>
      <c r="B156">
        <v>1011</v>
      </c>
      <c r="C156" t="s">
        <v>365</v>
      </c>
      <c r="D156">
        <v>222</v>
      </c>
      <c r="E156" t="s">
        <v>367</v>
      </c>
      <c r="F156">
        <v>12</v>
      </c>
      <c r="G156" t="s">
        <v>257</v>
      </c>
      <c r="H156">
        <v>20222000012</v>
      </c>
      <c r="I156" t="s">
        <v>258</v>
      </c>
      <c r="J156" t="s">
        <v>945</v>
      </c>
      <c r="K156">
        <v>12</v>
      </c>
      <c r="L156" s="2">
        <v>-419.61</v>
      </c>
      <c r="M156" s="2">
        <v>0</v>
      </c>
      <c r="N156" s="14">
        <v>-10936</v>
      </c>
      <c r="O156" s="2">
        <v>0</v>
      </c>
      <c r="P156" s="11">
        <v>-10936</v>
      </c>
      <c r="Q156" s="2">
        <v>0</v>
      </c>
      <c r="R156" s="2">
        <v>0</v>
      </c>
      <c r="S156" s="9">
        <v>-10936</v>
      </c>
      <c r="V156" s="2"/>
    </row>
    <row r="157" spans="1:22" customFormat="1" x14ac:dyDescent="0.25">
      <c r="A157" t="s">
        <v>349</v>
      </c>
      <c r="B157">
        <v>1011</v>
      </c>
      <c r="C157" t="s">
        <v>365</v>
      </c>
      <c r="D157">
        <v>232</v>
      </c>
      <c r="E157" t="s">
        <v>379</v>
      </c>
      <c r="F157">
        <v>12</v>
      </c>
      <c r="G157" t="s">
        <v>257</v>
      </c>
      <c r="H157">
        <v>20232000012</v>
      </c>
      <c r="I157" t="s">
        <v>258</v>
      </c>
      <c r="J157" t="s">
        <v>945</v>
      </c>
      <c r="K157">
        <v>12</v>
      </c>
      <c r="L157" s="2">
        <v>-41056.449999999997</v>
      </c>
      <c r="M157" s="2">
        <v>-43574.74</v>
      </c>
      <c r="N157" s="14">
        <v>-2822</v>
      </c>
      <c r="O157" s="2">
        <v>0</v>
      </c>
      <c r="P157" s="11">
        <v>-2822</v>
      </c>
      <c r="Q157" s="2">
        <v>-25361.85</v>
      </c>
      <c r="R157" s="2">
        <v>-43477.457142857136</v>
      </c>
      <c r="S157" s="9">
        <v>-2822</v>
      </c>
      <c r="V157" s="2"/>
    </row>
    <row r="158" spans="1:22" customFormat="1" x14ac:dyDescent="0.25">
      <c r="A158" t="s">
        <v>349</v>
      </c>
      <c r="B158">
        <v>704</v>
      </c>
      <c r="C158" t="s">
        <v>385</v>
      </c>
      <c r="D158">
        <v>264</v>
      </c>
      <c r="E158" t="s">
        <v>386</v>
      </c>
      <c r="F158">
        <v>12</v>
      </c>
      <c r="G158" t="s">
        <v>257</v>
      </c>
      <c r="H158">
        <v>20264000012</v>
      </c>
      <c r="I158" t="s">
        <v>258</v>
      </c>
      <c r="J158" t="s">
        <v>945</v>
      </c>
      <c r="K158">
        <v>12</v>
      </c>
      <c r="L158" s="2">
        <v>-37405.339999999997</v>
      </c>
      <c r="M158" s="2">
        <v>-19241.310000000001</v>
      </c>
      <c r="N158" s="14">
        <v>-50820</v>
      </c>
      <c r="O158" s="2">
        <v>0</v>
      </c>
      <c r="P158" s="11">
        <v>-50820</v>
      </c>
      <c r="Q158" s="2">
        <v>-13327.92</v>
      </c>
      <c r="R158" s="2">
        <v>-22847.862857142856</v>
      </c>
      <c r="S158" s="9">
        <v>-50820</v>
      </c>
      <c r="V158" s="2"/>
    </row>
    <row r="159" spans="1:22" customFormat="1" x14ac:dyDescent="0.25">
      <c r="A159" t="s">
        <v>254</v>
      </c>
      <c r="B159">
        <v>1301</v>
      </c>
      <c r="C159" t="s">
        <v>203</v>
      </c>
      <c r="D159">
        <v>601</v>
      </c>
      <c r="E159" t="s">
        <v>256</v>
      </c>
      <c r="F159">
        <v>12</v>
      </c>
      <c r="G159" t="s">
        <v>257</v>
      </c>
      <c r="H159">
        <v>20601000012</v>
      </c>
      <c r="I159" t="s">
        <v>258</v>
      </c>
      <c r="J159" t="s">
        <v>945</v>
      </c>
      <c r="K159">
        <v>12</v>
      </c>
      <c r="L159" s="2">
        <v>0</v>
      </c>
      <c r="M159" s="2">
        <v>-311.5</v>
      </c>
      <c r="N159" s="14">
        <v>0</v>
      </c>
      <c r="O159" s="2">
        <v>0</v>
      </c>
      <c r="P159" s="11">
        <v>0</v>
      </c>
      <c r="Q159" s="2">
        <v>-12249</v>
      </c>
      <c r="R159" s="2">
        <v>-20998.285714285714</v>
      </c>
      <c r="S159" s="9">
        <v>0</v>
      </c>
      <c r="V159" s="2"/>
    </row>
    <row r="160" spans="1:22" customFormat="1" x14ac:dyDescent="0.25">
      <c r="A160" t="s">
        <v>349</v>
      </c>
      <c r="B160">
        <v>1103</v>
      </c>
      <c r="C160" t="s">
        <v>424</v>
      </c>
      <c r="D160">
        <v>801</v>
      </c>
      <c r="E160" t="s">
        <v>425</v>
      </c>
      <c r="F160">
        <v>12</v>
      </c>
      <c r="G160" t="s">
        <v>257</v>
      </c>
      <c r="H160">
        <v>20801000012</v>
      </c>
      <c r="I160" t="s">
        <v>258</v>
      </c>
      <c r="J160" t="s">
        <v>945</v>
      </c>
      <c r="K160">
        <v>12</v>
      </c>
      <c r="L160" s="2">
        <v>-71064.649999999994</v>
      </c>
      <c r="M160" s="2">
        <v>-381853.91</v>
      </c>
      <c r="N160" s="14">
        <v>-55370</v>
      </c>
      <c r="O160" s="2">
        <v>0</v>
      </c>
      <c r="P160" s="11">
        <v>-55370</v>
      </c>
      <c r="Q160" s="2">
        <v>-23938.85</v>
      </c>
      <c r="R160" s="2">
        <v>-41038.028571428571</v>
      </c>
      <c r="S160" s="9">
        <v>-55370</v>
      </c>
      <c r="V160" s="2"/>
    </row>
    <row r="161" spans="1:22" customFormat="1" x14ac:dyDescent="0.25">
      <c r="A161" t="s">
        <v>779</v>
      </c>
      <c r="B161">
        <v>101</v>
      </c>
      <c r="C161" t="s">
        <v>780</v>
      </c>
      <c r="D161">
        <v>101</v>
      </c>
      <c r="E161" t="s">
        <v>776</v>
      </c>
      <c r="F161">
        <v>13</v>
      </c>
      <c r="G161" t="s">
        <v>788</v>
      </c>
      <c r="H161">
        <v>20101000013</v>
      </c>
      <c r="I161" t="s">
        <v>789</v>
      </c>
      <c r="J161" t="s">
        <v>945</v>
      </c>
      <c r="K161">
        <v>12</v>
      </c>
      <c r="L161" s="2">
        <v>0</v>
      </c>
      <c r="M161" s="2">
        <v>0</v>
      </c>
      <c r="N161" s="14">
        <v>-12100</v>
      </c>
      <c r="O161" s="2">
        <v>0</v>
      </c>
      <c r="P161" s="11">
        <v>-12100</v>
      </c>
      <c r="Q161" s="2">
        <v>0</v>
      </c>
      <c r="R161" s="2">
        <v>0</v>
      </c>
      <c r="S161" s="9">
        <v>-12100</v>
      </c>
      <c r="V161" s="2"/>
    </row>
    <row r="162" spans="1:22" customFormat="1" x14ac:dyDescent="0.25">
      <c r="A162" t="s">
        <v>706</v>
      </c>
      <c r="B162">
        <v>191</v>
      </c>
      <c r="C162" t="s">
        <v>707</v>
      </c>
      <c r="D162">
        <v>200</v>
      </c>
      <c r="E162" t="s">
        <v>708</v>
      </c>
      <c r="F162">
        <v>58</v>
      </c>
      <c r="G162" t="s">
        <v>36</v>
      </c>
      <c r="H162">
        <v>20200000058</v>
      </c>
      <c r="I162" t="s">
        <v>37</v>
      </c>
      <c r="J162" t="s">
        <v>945</v>
      </c>
      <c r="K162">
        <v>12</v>
      </c>
      <c r="L162" s="2">
        <v>0</v>
      </c>
      <c r="M162" s="2">
        <v>0</v>
      </c>
      <c r="N162" s="14">
        <v>0</v>
      </c>
      <c r="O162" s="2">
        <v>0</v>
      </c>
      <c r="P162" s="11">
        <v>0</v>
      </c>
      <c r="Q162" s="2">
        <v>0</v>
      </c>
      <c r="R162" s="2">
        <v>0</v>
      </c>
      <c r="S162" s="9">
        <v>0</v>
      </c>
      <c r="V162" s="2"/>
    </row>
    <row r="163" spans="1:22" customFormat="1" x14ac:dyDescent="0.25">
      <c r="A163" t="s">
        <v>706</v>
      </c>
      <c r="B163">
        <v>191</v>
      </c>
      <c r="C163" t="s">
        <v>707</v>
      </c>
      <c r="D163">
        <v>205</v>
      </c>
      <c r="E163" t="s">
        <v>733</v>
      </c>
      <c r="F163">
        <v>58</v>
      </c>
      <c r="G163" t="s">
        <v>36</v>
      </c>
      <c r="H163">
        <v>20205000058</v>
      </c>
      <c r="I163" t="s">
        <v>37</v>
      </c>
      <c r="J163" t="s">
        <v>945</v>
      </c>
      <c r="K163">
        <v>12</v>
      </c>
      <c r="L163" s="2">
        <v>0</v>
      </c>
      <c r="M163" s="2">
        <v>0</v>
      </c>
      <c r="N163" s="14">
        <v>0</v>
      </c>
      <c r="O163" s="2">
        <v>0</v>
      </c>
      <c r="P163" s="11">
        <v>0</v>
      </c>
      <c r="Q163" s="2">
        <v>0</v>
      </c>
      <c r="R163" s="2">
        <v>0</v>
      </c>
      <c r="S163" s="9">
        <v>0</v>
      </c>
      <c r="V163" s="2"/>
    </row>
    <row r="164" spans="1:22" customFormat="1" x14ac:dyDescent="0.25">
      <c r="A164" t="s">
        <v>706</v>
      </c>
      <c r="B164">
        <v>191</v>
      </c>
      <c r="C164" t="s">
        <v>707</v>
      </c>
      <c r="D164">
        <v>208</v>
      </c>
      <c r="E164" t="s">
        <v>734</v>
      </c>
      <c r="F164">
        <v>58</v>
      </c>
      <c r="G164" t="s">
        <v>36</v>
      </c>
      <c r="H164">
        <v>20208000058</v>
      </c>
      <c r="I164" t="s">
        <v>37</v>
      </c>
      <c r="J164" t="s">
        <v>945</v>
      </c>
      <c r="K164">
        <v>12</v>
      </c>
      <c r="L164" s="2">
        <v>0</v>
      </c>
      <c r="M164" s="2">
        <v>0</v>
      </c>
      <c r="N164" s="14">
        <v>0</v>
      </c>
      <c r="O164" s="2">
        <v>0</v>
      </c>
      <c r="P164" s="11">
        <v>0</v>
      </c>
      <c r="Q164" s="2">
        <v>0</v>
      </c>
      <c r="R164" s="2">
        <v>0</v>
      </c>
      <c r="S164" s="9">
        <v>0</v>
      </c>
      <c r="V164" s="2"/>
    </row>
    <row r="165" spans="1:22" customFormat="1" x14ac:dyDescent="0.25">
      <c r="A165" t="s">
        <v>706</v>
      </c>
      <c r="B165">
        <v>191</v>
      </c>
      <c r="C165" t="s">
        <v>707</v>
      </c>
      <c r="D165">
        <v>200</v>
      </c>
      <c r="E165" t="s">
        <v>708</v>
      </c>
      <c r="F165">
        <v>59</v>
      </c>
      <c r="G165" t="s">
        <v>735</v>
      </c>
      <c r="H165">
        <v>20200000059</v>
      </c>
      <c r="I165" t="s">
        <v>736</v>
      </c>
      <c r="J165" t="s">
        <v>945</v>
      </c>
      <c r="K165">
        <v>12</v>
      </c>
      <c r="L165" s="2">
        <v>0</v>
      </c>
      <c r="M165" s="2">
        <v>0</v>
      </c>
      <c r="N165" s="14">
        <v>0</v>
      </c>
      <c r="O165" s="2">
        <v>0</v>
      </c>
      <c r="P165" s="11">
        <v>0</v>
      </c>
      <c r="Q165" s="2">
        <v>0</v>
      </c>
      <c r="R165" s="2">
        <v>0</v>
      </c>
      <c r="S165" s="9">
        <v>0</v>
      </c>
      <c r="V165" s="2"/>
    </row>
    <row r="166" spans="1:22" customFormat="1" x14ac:dyDescent="0.25">
      <c r="A166" t="s">
        <v>706</v>
      </c>
      <c r="B166">
        <v>191</v>
      </c>
      <c r="C166" t="s">
        <v>707</v>
      </c>
      <c r="D166">
        <v>200</v>
      </c>
      <c r="E166" t="s">
        <v>708</v>
      </c>
      <c r="F166">
        <v>13</v>
      </c>
      <c r="G166" t="s">
        <v>753</v>
      </c>
      <c r="H166">
        <v>20200000013</v>
      </c>
      <c r="I166" t="s">
        <v>754</v>
      </c>
      <c r="J166" t="s">
        <v>945</v>
      </c>
      <c r="K166">
        <v>12</v>
      </c>
      <c r="L166" s="2">
        <v>0</v>
      </c>
      <c r="M166" s="2">
        <v>-23189640</v>
      </c>
      <c r="N166" s="14">
        <v>0</v>
      </c>
      <c r="O166" s="2">
        <v>0</v>
      </c>
      <c r="P166" s="11">
        <v>0</v>
      </c>
      <c r="Q166" s="2">
        <v>0</v>
      </c>
      <c r="R166" s="2">
        <v>0</v>
      </c>
      <c r="S166" s="9">
        <v>0</v>
      </c>
      <c r="V166" s="2"/>
    </row>
    <row r="167" spans="1:22" customFormat="1" x14ac:dyDescent="0.25">
      <c r="A167" t="s">
        <v>596</v>
      </c>
      <c r="B167">
        <v>302</v>
      </c>
      <c r="C167" t="s">
        <v>597</v>
      </c>
      <c r="D167">
        <v>161</v>
      </c>
      <c r="E167" t="s">
        <v>596</v>
      </c>
      <c r="F167">
        <v>14</v>
      </c>
      <c r="G167" t="s">
        <v>601</v>
      </c>
      <c r="H167">
        <v>20161000014</v>
      </c>
      <c r="I167" t="s">
        <v>602</v>
      </c>
      <c r="J167" t="s">
        <v>945</v>
      </c>
      <c r="K167">
        <v>12</v>
      </c>
      <c r="L167" s="2">
        <v>-38264.910000000003</v>
      </c>
      <c r="M167" s="2">
        <v>-123410.14</v>
      </c>
      <c r="N167" s="14">
        <v>-113825</v>
      </c>
      <c r="O167" s="2">
        <v>0</v>
      </c>
      <c r="P167" s="11">
        <v>-113825</v>
      </c>
      <c r="Q167" s="2">
        <v>-124618.15</v>
      </c>
      <c r="R167" s="2">
        <v>-213631.11428571428</v>
      </c>
      <c r="S167" s="9">
        <v>-113825</v>
      </c>
      <c r="V167" s="2"/>
    </row>
    <row r="168" spans="1:22" customFormat="1" x14ac:dyDescent="0.25">
      <c r="A168" t="s">
        <v>596</v>
      </c>
      <c r="B168">
        <v>301</v>
      </c>
      <c r="C168" t="s">
        <v>355</v>
      </c>
      <c r="D168">
        <v>500</v>
      </c>
      <c r="E168" t="s">
        <v>605</v>
      </c>
      <c r="F168">
        <v>14</v>
      </c>
      <c r="G168" t="s">
        <v>601</v>
      </c>
      <c r="H168">
        <v>20500000014</v>
      </c>
      <c r="I168" t="s">
        <v>602</v>
      </c>
      <c r="J168" t="s">
        <v>945</v>
      </c>
      <c r="K168">
        <v>12</v>
      </c>
      <c r="L168" s="2">
        <v>-1383939.49</v>
      </c>
      <c r="M168" s="2">
        <v>-345169.84</v>
      </c>
      <c r="N168" s="14">
        <v>0</v>
      </c>
      <c r="O168" s="2">
        <v>0</v>
      </c>
      <c r="P168" s="11">
        <v>0</v>
      </c>
      <c r="Q168" s="2">
        <v>-50566.86</v>
      </c>
      <c r="R168" s="2">
        <v>-86686.045714285719</v>
      </c>
      <c r="S168" s="9">
        <v>0</v>
      </c>
      <c r="V168" s="2"/>
    </row>
    <row r="169" spans="1:22" customFormat="1" x14ac:dyDescent="0.25">
      <c r="A169" t="s">
        <v>309</v>
      </c>
      <c r="B169">
        <v>504</v>
      </c>
      <c r="C169" t="s">
        <v>396</v>
      </c>
      <c r="D169">
        <v>400</v>
      </c>
      <c r="E169" t="s">
        <v>397</v>
      </c>
      <c r="F169">
        <v>15</v>
      </c>
      <c r="G169" t="s">
        <v>398</v>
      </c>
      <c r="H169">
        <v>20400000015</v>
      </c>
      <c r="I169" t="s">
        <v>399</v>
      </c>
      <c r="J169" t="s">
        <v>945</v>
      </c>
      <c r="K169">
        <v>12</v>
      </c>
      <c r="L169" s="2">
        <v>-900551.28</v>
      </c>
      <c r="M169" s="2">
        <v>-844639.63</v>
      </c>
      <c r="N169" s="14">
        <v>-931248</v>
      </c>
      <c r="O169" s="2">
        <v>0</v>
      </c>
      <c r="P169" s="11">
        <v>-931248</v>
      </c>
      <c r="Q169" s="2">
        <v>-611952.78</v>
      </c>
      <c r="R169" s="2">
        <v>-1049061.9085714286</v>
      </c>
      <c r="S169" s="9">
        <v>-931248</v>
      </c>
      <c r="V169" s="2"/>
    </row>
    <row r="170" spans="1:22" customFormat="1" x14ac:dyDescent="0.25">
      <c r="A170" t="s">
        <v>309</v>
      </c>
      <c r="B170">
        <v>504</v>
      </c>
      <c r="C170" t="s">
        <v>396</v>
      </c>
      <c r="D170">
        <v>417</v>
      </c>
      <c r="E170" t="s">
        <v>417</v>
      </c>
      <c r="F170">
        <v>15</v>
      </c>
      <c r="G170" t="s">
        <v>398</v>
      </c>
      <c r="H170">
        <v>20417000015</v>
      </c>
      <c r="I170" t="s">
        <v>399</v>
      </c>
      <c r="J170" t="s">
        <v>945</v>
      </c>
      <c r="K170">
        <v>12</v>
      </c>
      <c r="L170" s="2">
        <v>-202.63</v>
      </c>
      <c r="M170" s="2">
        <v>-2147.89</v>
      </c>
      <c r="N170" s="14">
        <v>-2145</v>
      </c>
      <c r="O170" s="2">
        <v>0</v>
      </c>
      <c r="P170" s="11">
        <v>-2145</v>
      </c>
      <c r="Q170" s="2">
        <v>-668.42</v>
      </c>
      <c r="R170" s="2">
        <v>-1145.8628571428571</v>
      </c>
      <c r="S170" s="9">
        <v>-2145</v>
      </c>
      <c r="V170" s="2"/>
    </row>
    <row r="171" spans="1:22" customFormat="1" x14ac:dyDescent="0.25">
      <c r="A171" t="s">
        <v>779</v>
      </c>
      <c r="B171">
        <v>204</v>
      </c>
      <c r="C171" t="s">
        <v>782</v>
      </c>
      <c r="D171">
        <v>6</v>
      </c>
      <c r="E171" t="s">
        <v>784</v>
      </c>
      <c r="F171">
        <v>16</v>
      </c>
      <c r="G171" t="s">
        <v>715</v>
      </c>
      <c r="H171">
        <v>20006000016</v>
      </c>
      <c r="I171" t="s">
        <v>716</v>
      </c>
      <c r="J171" t="s">
        <v>945</v>
      </c>
      <c r="K171">
        <v>12</v>
      </c>
      <c r="L171" s="2">
        <v>0</v>
      </c>
      <c r="M171" s="2">
        <v>0</v>
      </c>
      <c r="N171" s="14">
        <v>0</v>
      </c>
      <c r="O171" s="2">
        <v>0</v>
      </c>
      <c r="P171" s="11">
        <v>0</v>
      </c>
      <c r="Q171" s="2">
        <v>0</v>
      </c>
      <c r="R171" s="2">
        <v>0</v>
      </c>
      <c r="S171" s="9">
        <v>0</v>
      </c>
      <c r="V171" s="2"/>
    </row>
    <row r="172" spans="1:22" customFormat="1" x14ac:dyDescent="0.25">
      <c r="A172" t="s">
        <v>706</v>
      </c>
      <c r="B172">
        <v>191</v>
      </c>
      <c r="C172" t="s">
        <v>707</v>
      </c>
      <c r="D172">
        <v>200</v>
      </c>
      <c r="E172" t="s">
        <v>708</v>
      </c>
      <c r="F172">
        <v>16</v>
      </c>
      <c r="G172" t="s">
        <v>715</v>
      </c>
      <c r="H172">
        <v>20200000016</v>
      </c>
      <c r="I172" t="s">
        <v>716</v>
      </c>
      <c r="J172" t="s">
        <v>945</v>
      </c>
      <c r="K172">
        <v>12</v>
      </c>
      <c r="L172" s="2">
        <v>-328235.83</v>
      </c>
      <c r="M172" s="2">
        <v>-399112.34</v>
      </c>
      <c r="N172" s="14">
        <v>-477400</v>
      </c>
      <c r="O172" s="2">
        <v>0</v>
      </c>
      <c r="P172" s="11">
        <v>-477400</v>
      </c>
      <c r="Q172" s="2">
        <v>-200250.35</v>
      </c>
      <c r="R172" s="2">
        <v>-343286.3142857143</v>
      </c>
      <c r="S172" s="9">
        <v>-477400</v>
      </c>
      <c r="V172" s="2"/>
    </row>
    <row r="173" spans="1:22" customFormat="1" x14ac:dyDescent="0.25">
      <c r="A173" t="s">
        <v>779</v>
      </c>
      <c r="B173">
        <v>204</v>
      </c>
      <c r="C173" t="s">
        <v>782</v>
      </c>
      <c r="D173">
        <v>6</v>
      </c>
      <c r="E173" t="s">
        <v>784</v>
      </c>
      <c r="F173">
        <v>17</v>
      </c>
      <c r="G173" t="s">
        <v>599</v>
      </c>
      <c r="H173">
        <v>20006000017</v>
      </c>
      <c r="I173" t="s">
        <v>600</v>
      </c>
      <c r="J173" t="s">
        <v>945</v>
      </c>
      <c r="K173">
        <v>12</v>
      </c>
      <c r="L173" s="2">
        <v>-4131.58</v>
      </c>
      <c r="M173" s="2">
        <v>0</v>
      </c>
      <c r="N173" s="14">
        <v>-5000</v>
      </c>
      <c r="O173" s="2">
        <v>0</v>
      </c>
      <c r="P173" s="11">
        <v>-5000</v>
      </c>
      <c r="Q173" s="2">
        <v>0</v>
      </c>
      <c r="R173" s="2">
        <v>0</v>
      </c>
      <c r="S173" s="9">
        <v>-5000</v>
      </c>
      <c r="V173" s="2"/>
    </row>
    <row r="174" spans="1:22" customFormat="1" x14ac:dyDescent="0.25">
      <c r="A174" t="s">
        <v>596</v>
      </c>
      <c r="B174">
        <v>302</v>
      </c>
      <c r="C174" t="s">
        <v>597</v>
      </c>
      <c r="D174">
        <v>160</v>
      </c>
      <c r="E174" t="s">
        <v>598</v>
      </c>
      <c r="F174">
        <v>17</v>
      </c>
      <c r="G174" t="s">
        <v>599</v>
      </c>
      <c r="H174">
        <v>20160000017</v>
      </c>
      <c r="I174" t="s">
        <v>600</v>
      </c>
      <c r="J174" t="s">
        <v>945</v>
      </c>
      <c r="K174">
        <v>12</v>
      </c>
      <c r="L174" s="2">
        <v>-303388.23</v>
      </c>
      <c r="M174" s="2">
        <v>-386471.53</v>
      </c>
      <c r="N174" s="14">
        <v>-325611</v>
      </c>
      <c r="O174" s="2">
        <v>0</v>
      </c>
      <c r="P174" s="11">
        <v>-325611</v>
      </c>
      <c r="Q174" s="2">
        <v>-214155.76</v>
      </c>
      <c r="R174" s="2">
        <v>-367124.16000000003</v>
      </c>
      <c r="S174" s="9">
        <v>-325611</v>
      </c>
      <c r="V174" s="2"/>
    </row>
    <row r="175" spans="1:22" customFormat="1" x14ac:dyDescent="0.25">
      <c r="A175" t="s">
        <v>349</v>
      </c>
      <c r="B175">
        <v>403</v>
      </c>
      <c r="C175" t="s">
        <v>350</v>
      </c>
      <c r="D175">
        <v>140</v>
      </c>
      <c r="E175" t="s">
        <v>351</v>
      </c>
      <c r="F175">
        <v>58</v>
      </c>
      <c r="G175" t="s">
        <v>36</v>
      </c>
      <c r="H175">
        <v>20140000058</v>
      </c>
      <c r="I175" t="s">
        <v>37</v>
      </c>
      <c r="J175" t="s">
        <v>945</v>
      </c>
      <c r="K175">
        <v>12</v>
      </c>
      <c r="L175" s="2">
        <v>0</v>
      </c>
      <c r="M175" s="2">
        <v>0</v>
      </c>
      <c r="N175" s="14">
        <v>0</v>
      </c>
      <c r="O175" s="2">
        <v>0</v>
      </c>
      <c r="P175" s="11">
        <v>0</v>
      </c>
      <c r="Q175" s="2">
        <v>0</v>
      </c>
      <c r="R175" s="2">
        <v>0</v>
      </c>
      <c r="S175" s="9">
        <v>0</v>
      </c>
      <c r="V175" s="2"/>
    </row>
    <row r="176" spans="1:22" customFormat="1" x14ac:dyDescent="0.25">
      <c r="A176" t="s">
        <v>349</v>
      </c>
      <c r="B176">
        <v>301</v>
      </c>
      <c r="C176" t="s">
        <v>355</v>
      </c>
      <c r="D176">
        <v>141</v>
      </c>
      <c r="E176" t="s">
        <v>356</v>
      </c>
      <c r="F176">
        <v>58</v>
      </c>
      <c r="G176" t="s">
        <v>36</v>
      </c>
      <c r="H176">
        <v>20141000058</v>
      </c>
      <c r="I176" t="s">
        <v>37</v>
      </c>
      <c r="J176" t="s">
        <v>945</v>
      </c>
      <c r="K176">
        <v>12</v>
      </c>
      <c r="L176" s="2">
        <v>0</v>
      </c>
      <c r="M176" s="2">
        <v>0</v>
      </c>
      <c r="N176" s="14">
        <v>0</v>
      </c>
      <c r="O176" s="2">
        <v>0</v>
      </c>
      <c r="P176" s="11">
        <v>0</v>
      </c>
      <c r="Q176" s="2">
        <v>0</v>
      </c>
      <c r="R176" s="2">
        <v>0</v>
      </c>
      <c r="S176" s="9">
        <v>0</v>
      </c>
      <c r="V176" s="2"/>
    </row>
    <row r="177" spans="1:22" customFormat="1" x14ac:dyDescent="0.25">
      <c r="A177" t="s">
        <v>349</v>
      </c>
      <c r="B177">
        <v>301</v>
      </c>
      <c r="C177" t="s">
        <v>355</v>
      </c>
      <c r="D177">
        <v>143</v>
      </c>
      <c r="E177" t="s">
        <v>357</v>
      </c>
      <c r="F177">
        <v>58</v>
      </c>
      <c r="G177" t="s">
        <v>36</v>
      </c>
      <c r="H177">
        <v>20143000058</v>
      </c>
      <c r="I177" t="s">
        <v>37</v>
      </c>
      <c r="J177" t="s">
        <v>945</v>
      </c>
      <c r="K177">
        <v>12</v>
      </c>
      <c r="L177" s="2">
        <v>0</v>
      </c>
      <c r="M177" s="2">
        <v>0</v>
      </c>
      <c r="N177" s="14">
        <v>0</v>
      </c>
      <c r="O177" s="2">
        <v>0</v>
      </c>
      <c r="P177" s="11">
        <v>0</v>
      </c>
      <c r="Q177" s="2">
        <v>0</v>
      </c>
      <c r="R177" s="2">
        <v>0</v>
      </c>
      <c r="S177" s="9">
        <v>0</v>
      </c>
      <c r="V177" s="2"/>
    </row>
    <row r="178" spans="1:22" customFormat="1" x14ac:dyDescent="0.25">
      <c r="A178" t="s">
        <v>349</v>
      </c>
      <c r="B178">
        <v>902</v>
      </c>
      <c r="C178" t="s">
        <v>358</v>
      </c>
      <c r="D178">
        <v>144</v>
      </c>
      <c r="E178" t="s">
        <v>359</v>
      </c>
      <c r="F178">
        <v>58</v>
      </c>
      <c r="G178" t="s">
        <v>36</v>
      </c>
      <c r="H178">
        <v>20144000058</v>
      </c>
      <c r="I178" t="s">
        <v>37</v>
      </c>
      <c r="J178" t="s">
        <v>945</v>
      </c>
      <c r="K178">
        <v>12</v>
      </c>
      <c r="L178" s="2">
        <v>0</v>
      </c>
      <c r="M178" s="2">
        <v>0</v>
      </c>
      <c r="N178" s="14">
        <v>0</v>
      </c>
      <c r="O178" s="2">
        <v>0</v>
      </c>
      <c r="P178" s="11">
        <v>0</v>
      </c>
      <c r="Q178" s="2">
        <v>0</v>
      </c>
      <c r="R178" s="2">
        <v>0</v>
      </c>
      <c r="S178" s="9">
        <v>0</v>
      </c>
      <c r="V178" s="2"/>
    </row>
    <row r="179" spans="1:22" customFormat="1" x14ac:dyDescent="0.25">
      <c r="A179" t="s">
        <v>349</v>
      </c>
      <c r="B179">
        <v>1003</v>
      </c>
      <c r="C179" t="s">
        <v>360</v>
      </c>
      <c r="D179">
        <v>146</v>
      </c>
      <c r="E179" t="s">
        <v>361</v>
      </c>
      <c r="F179">
        <v>58</v>
      </c>
      <c r="G179" t="s">
        <v>36</v>
      </c>
      <c r="H179">
        <v>20146000058</v>
      </c>
      <c r="I179" t="s">
        <v>37</v>
      </c>
      <c r="J179" t="s">
        <v>945</v>
      </c>
      <c r="K179">
        <v>12</v>
      </c>
      <c r="L179" s="2">
        <v>0</v>
      </c>
      <c r="M179" s="2">
        <v>0</v>
      </c>
      <c r="N179" s="14">
        <v>0</v>
      </c>
      <c r="O179" s="2">
        <v>0</v>
      </c>
      <c r="P179" s="11">
        <v>0</v>
      </c>
      <c r="Q179" s="2">
        <v>0</v>
      </c>
      <c r="R179" s="2">
        <v>0</v>
      </c>
      <c r="S179" s="9">
        <v>0</v>
      </c>
      <c r="V179" s="2"/>
    </row>
    <row r="180" spans="1:22" customFormat="1" x14ac:dyDescent="0.25">
      <c r="A180" t="s">
        <v>349</v>
      </c>
      <c r="B180">
        <v>401</v>
      </c>
      <c r="C180" t="s">
        <v>362</v>
      </c>
      <c r="D180">
        <v>148</v>
      </c>
      <c r="E180" t="s">
        <v>363</v>
      </c>
      <c r="F180">
        <v>58</v>
      </c>
      <c r="G180" t="s">
        <v>36</v>
      </c>
      <c r="H180">
        <v>20148000058</v>
      </c>
      <c r="I180" t="s">
        <v>37</v>
      </c>
      <c r="J180" t="s">
        <v>945</v>
      </c>
      <c r="K180">
        <v>12</v>
      </c>
      <c r="L180" s="2">
        <v>0</v>
      </c>
      <c r="M180" s="2">
        <v>0</v>
      </c>
      <c r="N180" s="14">
        <v>0</v>
      </c>
      <c r="O180" s="2">
        <v>0</v>
      </c>
      <c r="P180" s="11">
        <v>0</v>
      </c>
      <c r="Q180" s="2">
        <v>0</v>
      </c>
      <c r="R180" s="2">
        <v>0</v>
      </c>
      <c r="S180" s="9">
        <v>0</v>
      </c>
      <c r="V180" s="2"/>
    </row>
    <row r="181" spans="1:22" customFormat="1" x14ac:dyDescent="0.25">
      <c r="A181" t="s">
        <v>349</v>
      </c>
      <c r="B181">
        <v>1011</v>
      </c>
      <c r="C181" t="s">
        <v>365</v>
      </c>
      <c r="D181">
        <v>221</v>
      </c>
      <c r="E181" t="s">
        <v>366</v>
      </c>
      <c r="F181">
        <v>58</v>
      </c>
      <c r="G181" t="s">
        <v>36</v>
      </c>
      <c r="H181">
        <v>20221000058</v>
      </c>
      <c r="I181" t="s">
        <v>37</v>
      </c>
      <c r="J181" t="s">
        <v>945</v>
      </c>
      <c r="K181">
        <v>12</v>
      </c>
      <c r="L181" s="2">
        <v>0</v>
      </c>
      <c r="M181" s="2">
        <v>0</v>
      </c>
      <c r="N181" s="14">
        <v>0</v>
      </c>
      <c r="O181" s="2">
        <v>0</v>
      </c>
      <c r="P181" s="11">
        <v>0</v>
      </c>
      <c r="Q181" s="2">
        <v>0</v>
      </c>
      <c r="R181" s="2">
        <v>0</v>
      </c>
      <c r="S181" s="9">
        <v>0</v>
      </c>
      <c r="V181" s="2"/>
    </row>
    <row r="182" spans="1:22" customFormat="1" x14ac:dyDescent="0.25">
      <c r="A182" t="s">
        <v>349</v>
      </c>
      <c r="B182">
        <v>1011</v>
      </c>
      <c r="C182" t="s">
        <v>365</v>
      </c>
      <c r="D182">
        <v>222</v>
      </c>
      <c r="E182" t="s">
        <v>367</v>
      </c>
      <c r="F182">
        <v>58</v>
      </c>
      <c r="G182" t="s">
        <v>36</v>
      </c>
      <c r="H182">
        <v>20222000058</v>
      </c>
      <c r="I182" t="s">
        <v>37</v>
      </c>
      <c r="J182" t="s">
        <v>945</v>
      </c>
      <c r="K182">
        <v>12</v>
      </c>
      <c r="L182" s="2">
        <v>0</v>
      </c>
      <c r="M182" s="2">
        <v>0</v>
      </c>
      <c r="N182" s="14">
        <v>0</v>
      </c>
      <c r="O182" s="2">
        <v>0</v>
      </c>
      <c r="P182" s="11">
        <v>0</v>
      </c>
      <c r="Q182" s="2">
        <v>0</v>
      </c>
      <c r="R182" s="2">
        <v>0</v>
      </c>
      <c r="S182" s="9">
        <v>0</v>
      </c>
      <c r="V182" s="2"/>
    </row>
    <row r="183" spans="1:22" customFormat="1" x14ac:dyDescent="0.25">
      <c r="A183" t="s">
        <v>349</v>
      </c>
      <c r="B183">
        <v>1011</v>
      </c>
      <c r="C183" t="s">
        <v>365</v>
      </c>
      <c r="D183">
        <v>232</v>
      </c>
      <c r="E183" t="s">
        <v>379</v>
      </c>
      <c r="F183">
        <v>58</v>
      </c>
      <c r="G183" t="s">
        <v>36</v>
      </c>
      <c r="H183">
        <v>20232000058</v>
      </c>
      <c r="I183" t="s">
        <v>37</v>
      </c>
      <c r="J183" t="s">
        <v>945</v>
      </c>
      <c r="K183">
        <v>12</v>
      </c>
      <c r="L183" s="2">
        <v>0</v>
      </c>
      <c r="M183" s="2">
        <v>0</v>
      </c>
      <c r="N183" s="14">
        <v>0</v>
      </c>
      <c r="O183" s="2">
        <v>0</v>
      </c>
      <c r="P183" s="11">
        <v>0</v>
      </c>
      <c r="Q183" s="2">
        <v>0</v>
      </c>
      <c r="R183" s="2">
        <v>0</v>
      </c>
      <c r="S183" s="9">
        <v>0</v>
      </c>
      <c r="V183" s="2"/>
    </row>
    <row r="184" spans="1:22" customFormat="1" x14ac:dyDescent="0.25">
      <c r="A184" t="s">
        <v>349</v>
      </c>
      <c r="B184">
        <v>1011</v>
      </c>
      <c r="C184" t="s">
        <v>365</v>
      </c>
      <c r="D184">
        <v>236</v>
      </c>
      <c r="E184" t="s">
        <v>380</v>
      </c>
      <c r="F184">
        <v>58</v>
      </c>
      <c r="G184" t="s">
        <v>36</v>
      </c>
      <c r="H184">
        <v>20236000058</v>
      </c>
      <c r="I184" t="s">
        <v>37</v>
      </c>
      <c r="J184" t="s">
        <v>945</v>
      </c>
      <c r="K184">
        <v>12</v>
      </c>
      <c r="L184" s="2">
        <v>0</v>
      </c>
      <c r="M184" s="2">
        <v>0</v>
      </c>
      <c r="N184" s="14">
        <v>0</v>
      </c>
      <c r="O184" s="2">
        <v>0</v>
      </c>
      <c r="P184" s="11">
        <v>0</v>
      </c>
      <c r="Q184" s="2">
        <v>0</v>
      </c>
      <c r="R184" s="2">
        <v>0</v>
      </c>
      <c r="S184" s="9">
        <v>0</v>
      </c>
      <c r="V184" s="2"/>
    </row>
    <row r="185" spans="1:22" customFormat="1" x14ac:dyDescent="0.25">
      <c r="A185" t="s">
        <v>349</v>
      </c>
      <c r="B185">
        <v>703</v>
      </c>
      <c r="C185" t="s">
        <v>381</v>
      </c>
      <c r="D185">
        <v>260</v>
      </c>
      <c r="E185" t="s">
        <v>382</v>
      </c>
      <c r="F185">
        <v>58</v>
      </c>
      <c r="G185" t="s">
        <v>36</v>
      </c>
      <c r="H185">
        <v>20260000058</v>
      </c>
      <c r="I185" t="s">
        <v>37</v>
      </c>
      <c r="J185" t="s">
        <v>945</v>
      </c>
      <c r="K185">
        <v>12</v>
      </c>
      <c r="L185" s="2">
        <v>0</v>
      </c>
      <c r="M185" s="2">
        <v>0</v>
      </c>
      <c r="N185" s="14">
        <v>0</v>
      </c>
      <c r="O185" s="2">
        <v>0</v>
      </c>
      <c r="P185" s="11">
        <v>0</v>
      </c>
      <c r="Q185" s="2">
        <v>0</v>
      </c>
      <c r="R185" s="2">
        <v>0</v>
      </c>
      <c r="S185" s="9">
        <v>0</v>
      </c>
      <c r="V185" s="2"/>
    </row>
    <row r="186" spans="1:22" customFormat="1" x14ac:dyDescent="0.25">
      <c r="A186" t="s">
        <v>349</v>
      </c>
      <c r="B186">
        <v>702</v>
      </c>
      <c r="C186" t="s">
        <v>383</v>
      </c>
      <c r="D186">
        <v>262</v>
      </c>
      <c r="E186" t="s">
        <v>384</v>
      </c>
      <c r="F186">
        <v>58</v>
      </c>
      <c r="G186" t="s">
        <v>36</v>
      </c>
      <c r="H186">
        <v>20262000058</v>
      </c>
      <c r="I186" t="s">
        <v>37</v>
      </c>
      <c r="J186" t="s">
        <v>945</v>
      </c>
      <c r="K186">
        <v>12</v>
      </c>
      <c r="L186" s="2">
        <v>0</v>
      </c>
      <c r="M186" s="2">
        <v>0</v>
      </c>
      <c r="N186" s="14">
        <v>0</v>
      </c>
      <c r="O186" s="2">
        <v>0</v>
      </c>
      <c r="P186" s="11">
        <v>0</v>
      </c>
      <c r="Q186" s="2">
        <v>0</v>
      </c>
      <c r="R186" s="2">
        <v>0</v>
      </c>
      <c r="S186" s="9">
        <v>0</v>
      </c>
      <c r="V186" s="2"/>
    </row>
    <row r="187" spans="1:22" customFormat="1" x14ac:dyDescent="0.25">
      <c r="A187" t="s">
        <v>349</v>
      </c>
      <c r="B187">
        <v>704</v>
      </c>
      <c r="C187" t="s">
        <v>385</v>
      </c>
      <c r="D187">
        <v>264</v>
      </c>
      <c r="E187" t="s">
        <v>386</v>
      </c>
      <c r="F187">
        <v>58</v>
      </c>
      <c r="G187" t="s">
        <v>36</v>
      </c>
      <c r="H187">
        <v>20264000058</v>
      </c>
      <c r="I187" t="s">
        <v>37</v>
      </c>
      <c r="J187" t="s">
        <v>945</v>
      </c>
      <c r="K187">
        <v>12</v>
      </c>
      <c r="L187" s="2">
        <v>0</v>
      </c>
      <c r="M187" s="2">
        <v>0</v>
      </c>
      <c r="N187" s="14">
        <v>0</v>
      </c>
      <c r="O187" s="2">
        <v>0</v>
      </c>
      <c r="P187" s="11">
        <v>0</v>
      </c>
      <c r="Q187" s="2">
        <v>0</v>
      </c>
      <c r="R187" s="2">
        <v>0</v>
      </c>
      <c r="S187" s="9">
        <v>0</v>
      </c>
      <c r="V187" s="2"/>
    </row>
    <row r="188" spans="1:22" customFormat="1" x14ac:dyDescent="0.25">
      <c r="A188" t="s">
        <v>349</v>
      </c>
      <c r="B188">
        <v>702</v>
      </c>
      <c r="C188" t="s">
        <v>383</v>
      </c>
      <c r="D188">
        <v>266</v>
      </c>
      <c r="E188" t="s">
        <v>387</v>
      </c>
      <c r="F188">
        <v>58</v>
      </c>
      <c r="G188" t="s">
        <v>36</v>
      </c>
      <c r="H188">
        <v>20266000058</v>
      </c>
      <c r="I188" t="s">
        <v>37</v>
      </c>
      <c r="J188" t="s">
        <v>945</v>
      </c>
      <c r="K188">
        <v>12</v>
      </c>
      <c r="L188" s="2">
        <v>0</v>
      </c>
      <c r="M188" s="2">
        <v>0</v>
      </c>
      <c r="N188" s="14">
        <v>0</v>
      </c>
      <c r="O188" s="2">
        <v>0</v>
      </c>
      <c r="P188" s="11">
        <v>0</v>
      </c>
      <c r="Q188" s="2">
        <v>0</v>
      </c>
      <c r="R188" s="2">
        <v>0</v>
      </c>
      <c r="S188" s="9">
        <v>0</v>
      </c>
      <c r="V188" s="2"/>
    </row>
    <row r="189" spans="1:22" customFormat="1" x14ac:dyDescent="0.25">
      <c r="A189" t="s">
        <v>349</v>
      </c>
      <c r="B189">
        <v>507</v>
      </c>
      <c r="C189" t="s">
        <v>390</v>
      </c>
      <c r="D189">
        <v>267</v>
      </c>
      <c r="E189" t="s">
        <v>391</v>
      </c>
      <c r="F189">
        <v>58</v>
      </c>
      <c r="G189" t="s">
        <v>36</v>
      </c>
      <c r="H189">
        <v>20267000058</v>
      </c>
      <c r="I189" t="s">
        <v>37</v>
      </c>
      <c r="J189" t="s">
        <v>945</v>
      </c>
      <c r="K189">
        <v>12</v>
      </c>
      <c r="L189" s="2">
        <v>0</v>
      </c>
      <c r="M189" s="2">
        <v>0</v>
      </c>
      <c r="N189" s="14">
        <v>0</v>
      </c>
      <c r="O189" s="2">
        <v>0</v>
      </c>
      <c r="P189" s="11">
        <v>0</v>
      </c>
      <c r="Q189" s="2">
        <v>0</v>
      </c>
      <c r="R189" s="2">
        <v>0</v>
      </c>
      <c r="S189" s="9">
        <v>0</v>
      </c>
      <c r="V189" s="2"/>
    </row>
    <row r="190" spans="1:22" customFormat="1" x14ac:dyDescent="0.25">
      <c r="A190" t="s">
        <v>349</v>
      </c>
      <c r="B190">
        <v>507</v>
      </c>
      <c r="C190" t="s">
        <v>390</v>
      </c>
      <c r="D190">
        <v>268</v>
      </c>
      <c r="E190" t="s">
        <v>392</v>
      </c>
      <c r="F190">
        <v>58</v>
      </c>
      <c r="G190" t="s">
        <v>36</v>
      </c>
      <c r="H190">
        <v>20268000058</v>
      </c>
      <c r="I190" t="s">
        <v>37</v>
      </c>
      <c r="J190" t="s">
        <v>945</v>
      </c>
      <c r="K190">
        <v>12</v>
      </c>
      <c r="L190" s="2">
        <v>0</v>
      </c>
      <c r="M190" s="2">
        <v>0</v>
      </c>
      <c r="N190" s="14">
        <v>0</v>
      </c>
      <c r="O190" s="2">
        <v>0</v>
      </c>
      <c r="P190" s="11">
        <v>0</v>
      </c>
      <c r="Q190" s="2">
        <v>0</v>
      </c>
      <c r="R190" s="2">
        <v>0</v>
      </c>
      <c r="S190" s="9">
        <v>0</v>
      </c>
      <c r="V190" s="2"/>
    </row>
    <row r="191" spans="1:22" customFormat="1" x14ac:dyDescent="0.25">
      <c r="A191" t="s">
        <v>349</v>
      </c>
      <c r="B191">
        <v>507</v>
      </c>
      <c r="C191" t="s">
        <v>390</v>
      </c>
      <c r="D191">
        <v>269</v>
      </c>
      <c r="E191" t="s">
        <v>393</v>
      </c>
      <c r="F191">
        <v>58</v>
      </c>
      <c r="G191" t="s">
        <v>36</v>
      </c>
      <c r="H191">
        <v>20269000058</v>
      </c>
      <c r="I191" t="s">
        <v>37</v>
      </c>
      <c r="J191" t="s">
        <v>945</v>
      </c>
      <c r="K191">
        <v>12</v>
      </c>
      <c r="L191" s="2">
        <v>0</v>
      </c>
      <c r="M191" s="2">
        <v>0</v>
      </c>
      <c r="N191" s="14">
        <v>0</v>
      </c>
      <c r="O191" s="2">
        <v>0</v>
      </c>
      <c r="P191" s="11">
        <v>0</v>
      </c>
      <c r="Q191" s="2">
        <v>0</v>
      </c>
      <c r="R191" s="2">
        <v>0</v>
      </c>
      <c r="S191" s="9">
        <v>0</v>
      </c>
      <c r="V191" s="2"/>
    </row>
    <row r="192" spans="1:22" customFormat="1" x14ac:dyDescent="0.25">
      <c r="A192" t="s">
        <v>349</v>
      </c>
      <c r="B192">
        <v>507</v>
      </c>
      <c r="C192" t="s">
        <v>390</v>
      </c>
      <c r="D192">
        <v>270</v>
      </c>
      <c r="E192" t="s">
        <v>349</v>
      </c>
      <c r="F192">
        <v>58</v>
      </c>
      <c r="G192" t="s">
        <v>36</v>
      </c>
      <c r="H192">
        <v>20270000058</v>
      </c>
      <c r="I192" t="s">
        <v>37</v>
      </c>
      <c r="J192" t="s">
        <v>945</v>
      </c>
      <c r="K192">
        <v>12</v>
      </c>
      <c r="L192" s="2">
        <v>0</v>
      </c>
      <c r="M192" s="2">
        <v>0</v>
      </c>
      <c r="N192" s="14">
        <v>0</v>
      </c>
      <c r="O192" s="2">
        <v>0</v>
      </c>
      <c r="P192" s="11">
        <v>0</v>
      </c>
      <c r="Q192" s="2">
        <v>0</v>
      </c>
      <c r="R192" s="2">
        <v>0</v>
      </c>
      <c r="S192" s="9">
        <v>0</v>
      </c>
      <c r="V192" s="2"/>
    </row>
    <row r="193" spans="1:22" customFormat="1" x14ac:dyDescent="0.25">
      <c r="A193" t="s">
        <v>349</v>
      </c>
      <c r="B193">
        <v>507</v>
      </c>
      <c r="C193" t="s">
        <v>390</v>
      </c>
      <c r="D193">
        <v>272</v>
      </c>
      <c r="E193" t="s">
        <v>394</v>
      </c>
      <c r="F193">
        <v>58</v>
      </c>
      <c r="G193" t="s">
        <v>36</v>
      </c>
      <c r="H193">
        <v>20272000058</v>
      </c>
      <c r="I193" t="s">
        <v>37</v>
      </c>
      <c r="J193" t="s">
        <v>945</v>
      </c>
      <c r="K193">
        <v>12</v>
      </c>
      <c r="L193" s="2">
        <v>0</v>
      </c>
      <c r="M193" s="2">
        <v>0</v>
      </c>
      <c r="N193" s="14">
        <v>0</v>
      </c>
      <c r="O193" s="2">
        <v>0</v>
      </c>
      <c r="P193" s="11">
        <v>0</v>
      </c>
      <c r="Q193" s="2">
        <v>0</v>
      </c>
      <c r="R193" s="2">
        <v>0</v>
      </c>
      <c r="S193" s="9">
        <v>0</v>
      </c>
      <c r="V193" s="2"/>
    </row>
    <row r="194" spans="1:22" customFormat="1" x14ac:dyDescent="0.25">
      <c r="A194" t="s">
        <v>349</v>
      </c>
      <c r="B194">
        <v>1105</v>
      </c>
      <c r="C194" t="s">
        <v>174</v>
      </c>
      <c r="D194">
        <v>280</v>
      </c>
      <c r="E194" t="s">
        <v>395</v>
      </c>
      <c r="F194">
        <v>58</v>
      </c>
      <c r="G194" t="s">
        <v>36</v>
      </c>
      <c r="H194">
        <v>20280000058</v>
      </c>
      <c r="I194" t="s">
        <v>37</v>
      </c>
      <c r="J194" t="s">
        <v>945</v>
      </c>
      <c r="K194">
        <v>12</v>
      </c>
      <c r="L194" s="2">
        <v>0</v>
      </c>
      <c r="M194" s="2">
        <v>0</v>
      </c>
      <c r="N194" s="14">
        <v>0</v>
      </c>
      <c r="O194" s="2">
        <v>0</v>
      </c>
      <c r="P194" s="11">
        <v>0</v>
      </c>
      <c r="Q194" s="2">
        <v>0</v>
      </c>
      <c r="R194" s="2">
        <v>0</v>
      </c>
      <c r="S194" s="9">
        <v>0</v>
      </c>
      <c r="V194" s="2"/>
    </row>
    <row r="195" spans="1:22" customFormat="1" x14ac:dyDescent="0.25">
      <c r="A195" t="s">
        <v>349</v>
      </c>
      <c r="B195">
        <v>1103</v>
      </c>
      <c r="C195" t="s">
        <v>424</v>
      </c>
      <c r="D195">
        <v>801</v>
      </c>
      <c r="E195" t="s">
        <v>425</v>
      </c>
      <c r="F195">
        <v>58</v>
      </c>
      <c r="G195" t="s">
        <v>36</v>
      </c>
      <c r="H195">
        <v>20801000058</v>
      </c>
      <c r="I195" t="s">
        <v>37</v>
      </c>
      <c r="J195" t="s">
        <v>945</v>
      </c>
      <c r="K195">
        <v>12</v>
      </c>
      <c r="L195" s="2">
        <v>0</v>
      </c>
      <c r="M195" s="2">
        <v>0</v>
      </c>
      <c r="N195" s="14">
        <v>0</v>
      </c>
      <c r="O195" s="2">
        <v>0</v>
      </c>
      <c r="P195" s="11">
        <v>0</v>
      </c>
      <c r="Q195" s="2">
        <v>0</v>
      </c>
      <c r="R195" s="2">
        <v>0</v>
      </c>
      <c r="S195" s="9">
        <v>0</v>
      </c>
      <c r="V195" s="2"/>
    </row>
    <row r="196" spans="1:22" customFormat="1" x14ac:dyDescent="0.25">
      <c r="A196" t="s">
        <v>349</v>
      </c>
      <c r="B196">
        <v>702</v>
      </c>
      <c r="C196" t="s">
        <v>383</v>
      </c>
      <c r="D196">
        <v>266</v>
      </c>
      <c r="E196" t="s">
        <v>387</v>
      </c>
      <c r="F196">
        <v>18</v>
      </c>
      <c r="G196" t="s">
        <v>388</v>
      </c>
      <c r="H196">
        <v>20266000018</v>
      </c>
      <c r="I196" t="s">
        <v>389</v>
      </c>
      <c r="J196" t="s">
        <v>945</v>
      </c>
      <c r="K196">
        <v>12</v>
      </c>
      <c r="L196" s="2">
        <v>-12565.57</v>
      </c>
      <c r="M196" s="2">
        <v>-118.2</v>
      </c>
      <c r="N196" s="14">
        <v>-10358</v>
      </c>
      <c r="O196" s="2">
        <v>0</v>
      </c>
      <c r="P196" s="11">
        <v>-10358</v>
      </c>
      <c r="Q196" s="2">
        <v>-17866.150000000001</v>
      </c>
      <c r="R196" s="2">
        <v>-30627.685714285715</v>
      </c>
      <c r="S196" s="9">
        <v>-10358</v>
      </c>
      <c r="V196" s="2"/>
    </row>
    <row r="197" spans="1:22" customFormat="1" x14ac:dyDescent="0.25">
      <c r="A197" t="s">
        <v>706</v>
      </c>
      <c r="B197">
        <v>191</v>
      </c>
      <c r="C197" t="s">
        <v>707</v>
      </c>
      <c r="D197">
        <v>200</v>
      </c>
      <c r="E197" t="s">
        <v>708</v>
      </c>
      <c r="F197">
        <v>20</v>
      </c>
      <c r="G197" t="s">
        <v>717</v>
      </c>
      <c r="H197">
        <v>20200000020</v>
      </c>
      <c r="I197" t="s">
        <v>718</v>
      </c>
      <c r="J197" t="s">
        <v>945</v>
      </c>
      <c r="K197">
        <v>12</v>
      </c>
      <c r="L197" s="2">
        <v>-1228820.24</v>
      </c>
      <c r="M197" s="2">
        <v>-1849484.2</v>
      </c>
      <c r="N197" s="14">
        <v>-1540000</v>
      </c>
      <c r="O197" s="2">
        <v>0</v>
      </c>
      <c r="P197" s="11">
        <v>-1540000</v>
      </c>
      <c r="Q197" s="2">
        <v>-1376654.08</v>
      </c>
      <c r="R197" s="2">
        <v>-2359978.422857143</v>
      </c>
      <c r="S197" s="9">
        <v>-1540000</v>
      </c>
      <c r="V197" s="2"/>
    </row>
    <row r="198" spans="1:22" customFormat="1" x14ac:dyDescent="0.25">
      <c r="A198" t="s">
        <v>706</v>
      </c>
      <c r="B198">
        <v>191</v>
      </c>
      <c r="C198" t="s">
        <v>707</v>
      </c>
      <c r="D198">
        <v>200</v>
      </c>
      <c r="E198" t="s">
        <v>708</v>
      </c>
      <c r="F198">
        <v>21</v>
      </c>
      <c r="G198" t="s">
        <v>719</v>
      </c>
      <c r="H198">
        <v>20200000021</v>
      </c>
      <c r="I198" t="s">
        <v>720</v>
      </c>
      <c r="J198" t="s">
        <v>945</v>
      </c>
      <c r="K198">
        <v>12</v>
      </c>
      <c r="L198" s="2">
        <v>-293342.90999999997</v>
      </c>
      <c r="M198" s="2">
        <v>-275749.25</v>
      </c>
      <c r="N198" s="14">
        <v>-354200</v>
      </c>
      <c r="O198" s="2">
        <v>0</v>
      </c>
      <c r="P198" s="11">
        <v>-354200</v>
      </c>
      <c r="Q198" s="2">
        <v>-169861.64</v>
      </c>
      <c r="R198" s="2">
        <v>-291191.38285714289</v>
      </c>
      <c r="S198" s="9">
        <v>-354200</v>
      </c>
      <c r="V198" s="2"/>
    </row>
    <row r="199" spans="1:22" customFormat="1" x14ac:dyDescent="0.25">
      <c r="A199" t="s">
        <v>349</v>
      </c>
      <c r="B199">
        <v>1011</v>
      </c>
      <c r="C199" t="s">
        <v>365</v>
      </c>
      <c r="D199">
        <v>222</v>
      </c>
      <c r="E199" t="s">
        <v>367</v>
      </c>
      <c r="F199">
        <v>23</v>
      </c>
      <c r="G199" t="s">
        <v>368</v>
      </c>
      <c r="H199">
        <v>20222000023</v>
      </c>
      <c r="I199" t="s">
        <v>369</v>
      </c>
      <c r="J199" t="s">
        <v>945</v>
      </c>
      <c r="K199">
        <v>12</v>
      </c>
      <c r="L199" s="2">
        <v>-21025.93</v>
      </c>
      <c r="M199" s="2">
        <v>-30959.94</v>
      </c>
      <c r="N199" s="14">
        <v>-6575</v>
      </c>
      <c r="O199" s="2">
        <v>0</v>
      </c>
      <c r="P199" s="11">
        <v>-6575</v>
      </c>
      <c r="Q199" s="2">
        <v>-10383</v>
      </c>
      <c r="R199" s="2">
        <v>-17799.428571428572</v>
      </c>
      <c r="S199" s="9">
        <v>-6575</v>
      </c>
      <c r="V199" s="2"/>
    </row>
    <row r="200" spans="1:22" customFormat="1" x14ac:dyDescent="0.25">
      <c r="A200" t="s">
        <v>562</v>
      </c>
      <c r="B200">
        <v>1401</v>
      </c>
      <c r="C200" t="s">
        <v>563</v>
      </c>
      <c r="D200">
        <v>125</v>
      </c>
      <c r="E200" t="s">
        <v>564</v>
      </c>
      <c r="F200">
        <v>24</v>
      </c>
      <c r="G200" t="s">
        <v>565</v>
      </c>
      <c r="H200">
        <v>20125000024</v>
      </c>
      <c r="I200" t="s">
        <v>566</v>
      </c>
      <c r="J200" t="s">
        <v>945</v>
      </c>
      <c r="K200">
        <v>12</v>
      </c>
      <c r="L200" s="2">
        <v>-24051.93</v>
      </c>
      <c r="M200" s="2">
        <v>-31437.72</v>
      </c>
      <c r="N200" s="14">
        <v>-43412</v>
      </c>
      <c r="O200" s="2">
        <v>0</v>
      </c>
      <c r="P200" s="11">
        <v>-43412</v>
      </c>
      <c r="Q200" s="2">
        <v>-25509.3</v>
      </c>
      <c r="R200" s="2">
        <v>-43730.228571428568</v>
      </c>
      <c r="S200" s="9">
        <v>-43412</v>
      </c>
      <c r="V200" s="2"/>
    </row>
    <row r="201" spans="1:22" customFormat="1" x14ac:dyDescent="0.25">
      <c r="A201" t="s">
        <v>706</v>
      </c>
      <c r="B201">
        <v>191</v>
      </c>
      <c r="C201" t="s">
        <v>707</v>
      </c>
      <c r="D201">
        <v>200</v>
      </c>
      <c r="E201" t="s">
        <v>708</v>
      </c>
      <c r="F201">
        <v>26</v>
      </c>
      <c r="G201" t="s">
        <v>721</v>
      </c>
      <c r="H201">
        <v>20200000026</v>
      </c>
      <c r="I201" t="s">
        <v>722</v>
      </c>
      <c r="J201" t="s">
        <v>945</v>
      </c>
      <c r="K201">
        <v>12</v>
      </c>
      <c r="L201" s="2">
        <v>-305120.15999999997</v>
      </c>
      <c r="M201" s="2">
        <v>-377316.2</v>
      </c>
      <c r="N201" s="14">
        <v>-363000</v>
      </c>
      <c r="O201" s="2">
        <v>0</v>
      </c>
      <c r="P201" s="11">
        <v>-363000</v>
      </c>
      <c r="Q201" s="2">
        <v>-297534.88</v>
      </c>
      <c r="R201" s="2">
        <v>-510059.79428571428</v>
      </c>
      <c r="S201" s="9">
        <v>-363000</v>
      </c>
      <c r="V201" s="2"/>
    </row>
    <row r="202" spans="1:22" customFormat="1" x14ac:dyDescent="0.25">
      <c r="A202" t="s">
        <v>706</v>
      </c>
      <c r="B202">
        <v>191</v>
      </c>
      <c r="C202" t="s">
        <v>707</v>
      </c>
      <c r="D202">
        <v>200</v>
      </c>
      <c r="E202" t="s">
        <v>708</v>
      </c>
      <c r="F202">
        <v>27</v>
      </c>
      <c r="G202" t="s">
        <v>723</v>
      </c>
      <c r="H202">
        <v>20200000027</v>
      </c>
      <c r="I202" t="s">
        <v>724</v>
      </c>
      <c r="J202" t="s">
        <v>945</v>
      </c>
      <c r="K202">
        <v>12</v>
      </c>
      <c r="L202" s="2">
        <v>0</v>
      </c>
      <c r="M202" s="2">
        <v>-86156.39</v>
      </c>
      <c r="N202" s="14">
        <v>0</v>
      </c>
      <c r="O202" s="2">
        <v>0</v>
      </c>
      <c r="P202" s="11">
        <v>0</v>
      </c>
      <c r="Q202" s="2">
        <v>-56139.45</v>
      </c>
      <c r="R202" s="2">
        <v>-96239.057142857142</v>
      </c>
      <c r="S202" s="9">
        <v>0</v>
      </c>
      <c r="V202" s="2"/>
    </row>
    <row r="203" spans="1:22" customFormat="1" x14ac:dyDescent="0.25">
      <c r="A203" t="s">
        <v>779</v>
      </c>
      <c r="B203">
        <v>101</v>
      </c>
      <c r="C203" t="s">
        <v>780</v>
      </c>
      <c r="D203">
        <v>101</v>
      </c>
      <c r="E203" t="s">
        <v>776</v>
      </c>
      <c r="F203">
        <v>28</v>
      </c>
      <c r="G203" t="s">
        <v>777</v>
      </c>
      <c r="H203">
        <v>20101000028</v>
      </c>
      <c r="I203" t="s">
        <v>778</v>
      </c>
      <c r="J203" t="s">
        <v>945</v>
      </c>
      <c r="K203">
        <v>12</v>
      </c>
      <c r="L203" s="2">
        <v>-8425</v>
      </c>
      <c r="M203" s="2">
        <v>-9295</v>
      </c>
      <c r="N203" s="14">
        <v>-8762</v>
      </c>
      <c r="O203" s="2">
        <v>0</v>
      </c>
      <c r="P203" s="11">
        <v>-8762</v>
      </c>
      <c r="Q203" s="2">
        <v>-55</v>
      </c>
      <c r="R203" s="2">
        <v>-94.285714285714278</v>
      </c>
      <c r="S203" s="9">
        <v>-8762</v>
      </c>
      <c r="V203" s="2"/>
    </row>
    <row r="204" spans="1:22" customFormat="1" x14ac:dyDescent="0.25">
      <c r="A204" t="s">
        <v>133</v>
      </c>
      <c r="B204">
        <v>1001</v>
      </c>
      <c r="C204" t="s">
        <v>185</v>
      </c>
      <c r="D204">
        <v>241</v>
      </c>
      <c r="E204" t="s">
        <v>182</v>
      </c>
      <c r="F204">
        <v>31</v>
      </c>
      <c r="G204" t="s">
        <v>183</v>
      </c>
      <c r="H204">
        <v>20241000031</v>
      </c>
      <c r="I204" t="s">
        <v>184</v>
      </c>
      <c r="J204" t="s">
        <v>945</v>
      </c>
      <c r="K204">
        <v>12</v>
      </c>
      <c r="L204" s="2">
        <v>-63114.57</v>
      </c>
      <c r="M204" s="2">
        <v>-77272.460000000006</v>
      </c>
      <c r="N204" s="14">
        <v>-84302</v>
      </c>
      <c r="O204" s="2">
        <v>0</v>
      </c>
      <c r="P204" s="11">
        <v>-84302</v>
      </c>
      <c r="Q204" s="2">
        <v>-56901.53</v>
      </c>
      <c r="R204" s="2">
        <v>-97545.48</v>
      </c>
      <c r="S204" s="9">
        <v>-84302</v>
      </c>
      <c r="V204" s="2"/>
    </row>
    <row r="205" spans="1:22" customFormat="1" x14ac:dyDescent="0.25">
      <c r="A205" t="s">
        <v>133</v>
      </c>
      <c r="B205">
        <v>1001</v>
      </c>
      <c r="C205" t="s">
        <v>185</v>
      </c>
      <c r="D205">
        <v>241</v>
      </c>
      <c r="E205" t="s">
        <v>182</v>
      </c>
      <c r="F205">
        <v>32</v>
      </c>
      <c r="G205" t="s">
        <v>186</v>
      </c>
      <c r="H205">
        <v>20241000032</v>
      </c>
      <c r="I205" t="s">
        <v>187</v>
      </c>
      <c r="J205" t="s">
        <v>945</v>
      </c>
      <c r="K205">
        <v>12</v>
      </c>
      <c r="L205" s="2">
        <v>-1771.56</v>
      </c>
      <c r="M205" s="2">
        <v>0</v>
      </c>
      <c r="N205" s="14">
        <v>-5541</v>
      </c>
      <c r="O205" s="2">
        <v>0</v>
      </c>
      <c r="P205" s="11">
        <v>-5541</v>
      </c>
      <c r="Q205" s="2">
        <v>0</v>
      </c>
      <c r="R205" s="2">
        <v>0</v>
      </c>
      <c r="S205" s="9">
        <v>-5541</v>
      </c>
      <c r="V205" s="2"/>
    </row>
    <row r="206" spans="1:22" customFormat="1" x14ac:dyDescent="0.25">
      <c r="A206" t="s">
        <v>309</v>
      </c>
      <c r="B206">
        <v>801</v>
      </c>
      <c r="C206" t="s">
        <v>324</v>
      </c>
      <c r="D206">
        <v>403</v>
      </c>
      <c r="E206" t="s">
        <v>401</v>
      </c>
      <c r="F206">
        <v>34</v>
      </c>
      <c r="G206" t="s">
        <v>402</v>
      </c>
      <c r="H206">
        <v>20403000034</v>
      </c>
      <c r="I206" t="s">
        <v>403</v>
      </c>
      <c r="J206" t="s">
        <v>945</v>
      </c>
      <c r="K206">
        <v>12</v>
      </c>
      <c r="L206" s="2">
        <v>0</v>
      </c>
      <c r="M206" s="2">
        <v>-2451.84</v>
      </c>
      <c r="N206" s="14">
        <v>-4508</v>
      </c>
      <c r="O206" s="2">
        <v>0</v>
      </c>
      <c r="P206" s="11">
        <v>-4508</v>
      </c>
      <c r="Q206" s="2">
        <v>-1541.23</v>
      </c>
      <c r="R206" s="2">
        <v>-2642.1085714285714</v>
      </c>
      <c r="S206" s="9">
        <v>-4508</v>
      </c>
      <c r="V206" s="2"/>
    </row>
    <row r="207" spans="1:22" customFormat="1" x14ac:dyDescent="0.25">
      <c r="A207" t="s">
        <v>349</v>
      </c>
      <c r="B207">
        <v>1011</v>
      </c>
      <c r="C207" t="s">
        <v>365</v>
      </c>
      <c r="D207">
        <v>222</v>
      </c>
      <c r="E207" t="s">
        <v>367</v>
      </c>
      <c r="F207">
        <v>35</v>
      </c>
      <c r="G207" t="s">
        <v>370</v>
      </c>
      <c r="H207">
        <v>20222000035</v>
      </c>
      <c r="I207" t="s">
        <v>371</v>
      </c>
      <c r="J207" t="s">
        <v>945</v>
      </c>
      <c r="K207">
        <v>12</v>
      </c>
      <c r="L207" s="2">
        <v>-1685.54</v>
      </c>
      <c r="M207" s="2">
        <v>0</v>
      </c>
      <c r="N207" s="14">
        <v>-5688</v>
      </c>
      <c r="O207" s="2">
        <v>0</v>
      </c>
      <c r="P207" s="11">
        <v>-5688</v>
      </c>
      <c r="Q207" s="2">
        <v>-467.02</v>
      </c>
      <c r="R207" s="2">
        <v>-800.60571428571438</v>
      </c>
      <c r="S207" s="9">
        <v>-5688</v>
      </c>
      <c r="V207" s="2"/>
    </row>
    <row r="208" spans="1:22" customFormat="1" x14ac:dyDescent="0.25">
      <c r="A208" t="s">
        <v>309</v>
      </c>
      <c r="B208">
        <v>501</v>
      </c>
      <c r="C208" t="s">
        <v>312</v>
      </c>
      <c r="D208">
        <v>108</v>
      </c>
      <c r="E208" t="s">
        <v>333</v>
      </c>
      <c r="F208">
        <v>36</v>
      </c>
      <c r="G208" t="s">
        <v>334</v>
      </c>
      <c r="H208">
        <v>20108000036</v>
      </c>
      <c r="I208" t="s">
        <v>335</v>
      </c>
      <c r="J208" t="s">
        <v>945</v>
      </c>
      <c r="K208">
        <v>12</v>
      </c>
      <c r="L208" s="2">
        <v>-3320.11</v>
      </c>
      <c r="M208" s="2">
        <v>-2916.7</v>
      </c>
      <c r="N208" s="14">
        <v>-4659</v>
      </c>
      <c r="O208" s="2">
        <v>0</v>
      </c>
      <c r="P208" s="11">
        <v>-4659</v>
      </c>
      <c r="Q208" s="2">
        <v>-656.16</v>
      </c>
      <c r="R208" s="2">
        <v>-1124.8457142857142</v>
      </c>
      <c r="S208" s="9">
        <v>-4659</v>
      </c>
      <c r="V208" s="2"/>
    </row>
    <row r="209" spans="1:22" customFormat="1" x14ac:dyDescent="0.25">
      <c r="A209" t="s">
        <v>309</v>
      </c>
      <c r="B209">
        <v>503</v>
      </c>
      <c r="C209" t="s">
        <v>310</v>
      </c>
      <c r="D209">
        <v>10</v>
      </c>
      <c r="E209" t="s">
        <v>311</v>
      </c>
      <c r="F209">
        <v>58</v>
      </c>
      <c r="G209" t="s">
        <v>36</v>
      </c>
      <c r="H209">
        <v>20010000058</v>
      </c>
      <c r="I209" t="s">
        <v>37</v>
      </c>
      <c r="J209" t="s">
        <v>945</v>
      </c>
      <c r="K209">
        <v>12</v>
      </c>
      <c r="L209" s="2">
        <v>0</v>
      </c>
      <c r="M209" s="2">
        <v>0</v>
      </c>
      <c r="N209" s="14">
        <v>0</v>
      </c>
      <c r="O209" s="2">
        <v>0</v>
      </c>
      <c r="P209" s="11">
        <v>0</v>
      </c>
      <c r="Q209" s="2">
        <v>0</v>
      </c>
      <c r="R209" s="2">
        <v>0</v>
      </c>
      <c r="S209" s="9">
        <v>0</v>
      </c>
      <c r="V209" s="2"/>
    </row>
    <row r="210" spans="1:22" customFormat="1" x14ac:dyDescent="0.25">
      <c r="A210" t="s">
        <v>309</v>
      </c>
      <c r="B210">
        <v>501</v>
      </c>
      <c r="C210" t="s">
        <v>312</v>
      </c>
      <c r="D210">
        <v>15</v>
      </c>
      <c r="E210" t="s">
        <v>313</v>
      </c>
      <c r="F210">
        <v>58</v>
      </c>
      <c r="G210" t="s">
        <v>36</v>
      </c>
      <c r="H210">
        <v>20015000058</v>
      </c>
      <c r="I210" t="s">
        <v>37</v>
      </c>
      <c r="J210" t="s">
        <v>945</v>
      </c>
      <c r="K210">
        <v>12</v>
      </c>
      <c r="L210" s="2">
        <v>0</v>
      </c>
      <c r="M210" s="2">
        <v>0</v>
      </c>
      <c r="N210" s="14">
        <v>0</v>
      </c>
      <c r="O210" s="2">
        <v>0</v>
      </c>
      <c r="P210" s="11">
        <v>0</v>
      </c>
      <c r="Q210" s="2">
        <v>0</v>
      </c>
      <c r="R210" s="2">
        <v>0</v>
      </c>
      <c r="S210" s="9">
        <v>0</v>
      </c>
      <c r="V210" s="2"/>
    </row>
    <row r="211" spans="1:22" customFormat="1" x14ac:dyDescent="0.25">
      <c r="A211" t="s">
        <v>309</v>
      </c>
      <c r="B211">
        <v>801</v>
      </c>
      <c r="C211" t="s">
        <v>324</v>
      </c>
      <c r="D211">
        <v>25</v>
      </c>
      <c r="E211" t="s">
        <v>325</v>
      </c>
      <c r="F211">
        <v>58</v>
      </c>
      <c r="G211" t="s">
        <v>36</v>
      </c>
      <c r="H211">
        <v>20025000058</v>
      </c>
      <c r="I211" t="s">
        <v>37</v>
      </c>
      <c r="J211" t="s">
        <v>945</v>
      </c>
      <c r="K211">
        <v>12</v>
      </c>
      <c r="L211" s="2">
        <v>-1189.47</v>
      </c>
      <c r="M211" s="2">
        <v>0</v>
      </c>
      <c r="N211" s="14">
        <v>0</v>
      </c>
      <c r="O211" s="2">
        <v>0</v>
      </c>
      <c r="P211" s="11">
        <v>0</v>
      </c>
      <c r="Q211" s="2">
        <v>0</v>
      </c>
      <c r="R211" s="2">
        <v>0</v>
      </c>
      <c r="S211" s="9">
        <v>0</v>
      </c>
      <c r="V211" s="2"/>
    </row>
    <row r="212" spans="1:22" customFormat="1" x14ac:dyDescent="0.25">
      <c r="A212" t="s">
        <v>309</v>
      </c>
      <c r="B212">
        <v>801</v>
      </c>
      <c r="C212" t="s">
        <v>324</v>
      </c>
      <c r="D212">
        <v>28</v>
      </c>
      <c r="E212" t="s">
        <v>328</v>
      </c>
      <c r="F212">
        <v>58</v>
      </c>
      <c r="G212" t="s">
        <v>36</v>
      </c>
      <c r="H212">
        <v>20028000058</v>
      </c>
      <c r="I212" t="s">
        <v>37</v>
      </c>
      <c r="J212" t="s">
        <v>945</v>
      </c>
      <c r="K212">
        <v>12</v>
      </c>
      <c r="L212" s="2">
        <v>0</v>
      </c>
      <c r="M212" s="2">
        <v>0</v>
      </c>
      <c r="N212" s="14">
        <v>0</v>
      </c>
      <c r="O212" s="2">
        <v>0</v>
      </c>
      <c r="P212" s="11">
        <v>0</v>
      </c>
      <c r="Q212" s="2">
        <v>0</v>
      </c>
      <c r="R212" s="2">
        <v>0</v>
      </c>
      <c r="S212" s="9">
        <v>0</v>
      </c>
      <c r="V212" s="2"/>
    </row>
    <row r="213" spans="1:22" customFormat="1" x14ac:dyDescent="0.25">
      <c r="A213" t="s">
        <v>309</v>
      </c>
      <c r="B213">
        <v>503</v>
      </c>
      <c r="C213" t="s">
        <v>310</v>
      </c>
      <c r="D213">
        <v>60</v>
      </c>
      <c r="E213" t="s">
        <v>329</v>
      </c>
      <c r="F213">
        <v>58</v>
      </c>
      <c r="G213" t="s">
        <v>36</v>
      </c>
      <c r="H213">
        <v>20060000058</v>
      </c>
      <c r="I213" t="s">
        <v>37</v>
      </c>
      <c r="J213" t="s">
        <v>945</v>
      </c>
      <c r="K213">
        <v>12</v>
      </c>
      <c r="L213" s="2">
        <v>0</v>
      </c>
      <c r="M213" s="2">
        <v>0</v>
      </c>
      <c r="N213" s="14">
        <v>0</v>
      </c>
      <c r="O213" s="2">
        <v>0</v>
      </c>
      <c r="P213" s="11">
        <v>0</v>
      </c>
      <c r="Q213" s="2">
        <v>0</v>
      </c>
      <c r="R213" s="2">
        <v>0</v>
      </c>
      <c r="S213" s="9">
        <v>0</v>
      </c>
      <c r="V213" s="2"/>
    </row>
    <row r="214" spans="1:22" customFormat="1" x14ac:dyDescent="0.25">
      <c r="A214" t="s">
        <v>309</v>
      </c>
      <c r="B214">
        <v>501</v>
      </c>
      <c r="C214" t="s">
        <v>312</v>
      </c>
      <c r="D214">
        <v>65</v>
      </c>
      <c r="E214" t="s">
        <v>330</v>
      </c>
      <c r="F214">
        <v>58</v>
      </c>
      <c r="G214" t="s">
        <v>36</v>
      </c>
      <c r="H214">
        <v>20065000058</v>
      </c>
      <c r="I214" t="s">
        <v>37</v>
      </c>
      <c r="J214" t="s">
        <v>945</v>
      </c>
      <c r="K214">
        <v>12</v>
      </c>
      <c r="L214" s="2">
        <v>0</v>
      </c>
      <c r="M214" s="2">
        <v>0</v>
      </c>
      <c r="N214" s="14">
        <v>0</v>
      </c>
      <c r="O214" s="2">
        <v>0</v>
      </c>
      <c r="P214" s="11">
        <v>0</v>
      </c>
      <c r="Q214" s="2">
        <v>0</v>
      </c>
      <c r="R214" s="2">
        <v>0</v>
      </c>
      <c r="S214" s="9">
        <v>0</v>
      </c>
      <c r="V214" s="2"/>
    </row>
    <row r="215" spans="1:22" customFormat="1" x14ac:dyDescent="0.25">
      <c r="A215" t="s">
        <v>309</v>
      </c>
      <c r="B215">
        <v>801</v>
      </c>
      <c r="C215" t="s">
        <v>324</v>
      </c>
      <c r="D215">
        <v>75</v>
      </c>
      <c r="E215" t="s">
        <v>331</v>
      </c>
      <c r="F215">
        <v>58</v>
      </c>
      <c r="G215" t="s">
        <v>36</v>
      </c>
      <c r="H215">
        <v>20075000058</v>
      </c>
      <c r="I215" t="s">
        <v>37</v>
      </c>
      <c r="J215" t="s">
        <v>945</v>
      </c>
      <c r="K215">
        <v>12</v>
      </c>
      <c r="L215" s="2">
        <v>0</v>
      </c>
      <c r="M215" s="2">
        <v>0</v>
      </c>
      <c r="N215" s="14">
        <v>0</v>
      </c>
      <c r="O215" s="2">
        <v>0</v>
      </c>
      <c r="P215" s="11">
        <v>0</v>
      </c>
      <c r="Q215" s="2">
        <v>0</v>
      </c>
      <c r="R215" s="2">
        <v>0</v>
      </c>
      <c r="S215" s="9">
        <v>0</v>
      </c>
      <c r="V215" s="2"/>
    </row>
    <row r="216" spans="1:22" customFormat="1" x14ac:dyDescent="0.25">
      <c r="A216" t="s">
        <v>309</v>
      </c>
      <c r="B216">
        <v>801</v>
      </c>
      <c r="C216" t="s">
        <v>324</v>
      </c>
      <c r="D216">
        <v>78</v>
      </c>
      <c r="E216" t="s">
        <v>332</v>
      </c>
      <c r="F216">
        <v>58</v>
      </c>
      <c r="G216" t="s">
        <v>36</v>
      </c>
      <c r="H216">
        <v>20078000058</v>
      </c>
      <c r="I216" t="s">
        <v>37</v>
      </c>
      <c r="J216" t="s">
        <v>945</v>
      </c>
      <c r="K216">
        <v>12</v>
      </c>
      <c r="L216" s="2">
        <v>0</v>
      </c>
      <c r="M216" s="2">
        <v>0</v>
      </c>
      <c r="N216" s="14">
        <v>0</v>
      </c>
      <c r="O216" s="2">
        <v>0</v>
      </c>
      <c r="P216" s="11">
        <v>0</v>
      </c>
      <c r="Q216" s="2">
        <v>0</v>
      </c>
      <c r="R216" s="2">
        <v>0</v>
      </c>
      <c r="S216" s="9">
        <v>0</v>
      </c>
      <c r="V216" s="2"/>
    </row>
    <row r="217" spans="1:22" customFormat="1" x14ac:dyDescent="0.25">
      <c r="A217" t="s">
        <v>309</v>
      </c>
      <c r="B217">
        <v>501</v>
      </c>
      <c r="C217" t="s">
        <v>312</v>
      </c>
      <c r="D217">
        <v>108</v>
      </c>
      <c r="E217" t="s">
        <v>333</v>
      </c>
      <c r="F217">
        <v>58</v>
      </c>
      <c r="G217" t="s">
        <v>36</v>
      </c>
      <c r="H217">
        <v>20108000058</v>
      </c>
      <c r="I217" t="s">
        <v>37</v>
      </c>
      <c r="J217" t="s">
        <v>945</v>
      </c>
      <c r="K217">
        <v>12</v>
      </c>
      <c r="L217" s="2">
        <v>0</v>
      </c>
      <c r="M217" s="2">
        <v>-0.53</v>
      </c>
      <c r="N217" s="14">
        <v>0</v>
      </c>
      <c r="O217" s="2">
        <v>0</v>
      </c>
      <c r="P217" s="11">
        <v>0</v>
      </c>
      <c r="Q217" s="2">
        <v>0</v>
      </c>
      <c r="R217" s="2">
        <v>0</v>
      </c>
      <c r="S217" s="9">
        <v>0</v>
      </c>
      <c r="V217" s="2"/>
    </row>
    <row r="218" spans="1:22" customFormat="1" x14ac:dyDescent="0.25">
      <c r="A218" t="s">
        <v>309</v>
      </c>
      <c r="B218">
        <v>503</v>
      </c>
      <c r="C218" t="s">
        <v>310</v>
      </c>
      <c r="D218">
        <v>109</v>
      </c>
      <c r="E218" t="s">
        <v>336</v>
      </c>
      <c r="F218">
        <v>58</v>
      </c>
      <c r="G218" t="s">
        <v>36</v>
      </c>
      <c r="H218">
        <v>20109000058</v>
      </c>
      <c r="I218" t="s">
        <v>37</v>
      </c>
      <c r="J218" t="s">
        <v>945</v>
      </c>
      <c r="K218">
        <v>12</v>
      </c>
      <c r="L218" s="2">
        <v>0</v>
      </c>
      <c r="M218" s="2">
        <v>0</v>
      </c>
      <c r="N218" s="14">
        <v>0</v>
      </c>
      <c r="O218" s="2">
        <v>0</v>
      </c>
      <c r="P218" s="11">
        <v>0</v>
      </c>
      <c r="Q218" s="2">
        <v>0</v>
      </c>
      <c r="R218" s="2">
        <v>0</v>
      </c>
      <c r="S218" s="9">
        <v>0</v>
      </c>
      <c r="V218" s="2"/>
    </row>
    <row r="219" spans="1:22" customFormat="1" x14ac:dyDescent="0.25">
      <c r="A219" t="s">
        <v>309</v>
      </c>
      <c r="B219">
        <v>503</v>
      </c>
      <c r="C219" t="s">
        <v>310</v>
      </c>
      <c r="D219">
        <v>110</v>
      </c>
      <c r="E219" t="s">
        <v>337</v>
      </c>
      <c r="F219">
        <v>58</v>
      </c>
      <c r="G219" t="s">
        <v>36</v>
      </c>
      <c r="H219">
        <v>20110000058</v>
      </c>
      <c r="I219" t="s">
        <v>37</v>
      </c>
      <c r="J219" t="s">
        <v>945</v>
      </c>
      <c r="K219">
        <v>12</v>
      </c>
      <c r="L219" s="2">
        <v>0</v>
      </c>
      <c r="M219" s="2">
        <v>0</v>
      </c>
      <c r="N219" s="14">
        <v>0</v>
      </c>
      <c r="O219" s="2">
        <v>0</v>
      </c>
      <c r="P219" s="11">
        <v>0</v>
      </c>
      <c r="Q219" s="2">
        <v>0</v>
      </c>
      <c r="R219" s="2">
        <v>0</v>
      </c>
      <c r="S219" s="9">
        <v>0</v>
      </c>
      <c r="V219" s="2"/>
    </row>
    <row r="220" spans="1:22" customFormat="1" x14ac:dyDescent="0.25">
      <c r="A220" t="s">
        <v>309</v>
      </c>
      <c r="B220">
        <v>503</v>
      </c>
      <c r="C220" t="s">
        <v>310</v>
      </c>
      <c r="D220">
        <v>116</v>
      </c>
      <c r="E220" t="s">
        <v>338</v>
      </c>
      <c r="F220">
        <v>58</v>
      </c>
      <c r="G220" t="s">
        <v>36</v>
      </c>
      <c r="H220">
        <v>20116000058</v>
      </c>
      <c r="I220" t="s">
        <v>37</v>
      </c>
      <c r="J220" t="s">
        <v>945</v>
      </c>
      <c r="K220">
        <v>12</v>
      </c>
      <c r="L220" s="2">
        <v>0</v>
      </c>
      <c r="M220" s="2">
        <v>0</v>
      </c>
      <c r="N220" s="14">
        <v>0</v>
      </c>
      <c r="O220" s="2">
        <v>0</v>
      </c>
      <c r="P220" s="11">
        <v>0</v>
      </c>
      <c r="Q220" s="2">
        <v>0</v>
      </c>
      <c r="R220" s="2">
        <v>0</v>
      </c>
      <c r="S220" s="9">
        <v>0</v>
      </c>
      <c r="V220" s="2"/>
    </row>
    <row r="221" spans="1:22" customFormat="1" x14ac:dyDescent="0.25">
      <c r="A221" t="s">
        <v>309</v>
      </c>
      <c r="B221">
        <v>503</v>
      </c>
      <c r="C221" t="s">
        <v>310</v>
      </c>
      <c r="D221">
        <v>117</v>
      </c>
      <c r="E221" t="s">
        <v>339</v>
      </c>
      <c r="F221">
        <v>58</v>
      </c>
      <c r="G221" t="s">
        <v>36</v>
      </c>
      <c r="H221">
        <v>20117000058</v>
      </c>
      <c r="I221" t="s">
        <v>37</v>
      </c>
      <c r="J221" t="s">
        <v>945</v>
      </c>
      <c r="K221">
        <v>12</v>
      </c>
      <c r="L221" s="2">
        <v>0</v>
      </c>
      <c r="M221" s="2">
        <v>0</v>
      </c>
      <c r="N221" s="14">
        <v>0</v>
      </c>
      <c r="O221" s="2">
        <v>0</v>
      </c>
      <c r="P221" s="11">
        <v>0</v>
      </c>
      <c r="Q221" s="2">
        <v>0</v>
      </c>
      <c r="R221" s="2">
        <v>0</v>
      </c>
      <c r="S221" s="9">
        <v>0</v>
      </c>
      <c r="V221" s="2"/>
    </row>
    <row r="222" spans="1:22" customFormat="1" x14ac:dyDescent="0.25">
      <c r="A222" t="s">
        <v>309</v>
      </c>
      <c r="B222">
        <v>501</v>
      </c>
      <c r="C222" t="s">
        <v>312</v>
      </c>
      <c r="D222">
        <v>118</v>
      </c>
      <c r="E222" t="s">
        <v>340</v>
      </c>
      <c r="F222">
        <v>58</v>
      </c>
      <c r="G222" t="s">
        <v>36</v>
      </c>
      <c r="H222">
        <v>20118000058</v>
      </c>
      <c r="I222" t="s">
        <v>37</v>
      </c>
      <c r="J222" t="s">
        <v>945</v>
      </c>
      <c r="K222">
        <v>12</v>
      </c>
      <c r="L222" s="2">
        <v>0</v>
      </c>
      <c r="M222" s="2">
        <v>0</v>
      </c>
      <c r="N222" s="14">
        <v>0</v>
      </c>
      <c r="O222" s="2">
        <v>0</v>
      </c>
      <c r="P222" s="11">
        <v>0</v>
      </c>
      <c r="Q222" s="2">
        <v>0</v>
      </c>
      <c r="R222" s="2">
        <v>0</v>
      </c>
      <c r="S222" s="9">
        <v>0</v>
      </c>
      <c r="V222" s="2"/>
    </row>
    <row r="223" spans="1:22" customFormat="1" x14ac:dyDescent="0.25">
      <c r="A223" t="s">
        <v>309</v>
      </c>
      <c r="B223">
        <v>501</v>
      </c>
      <c r="C223" t="s">
        <v>312</v>
      </c>
      <c r="D223">
        <v>119</v>
      </c>
      <c r="E223" t="s">
        <v>341</v>
      </c>
      <c r="F223">
        <v>58</v>
      </c>
      <c r="G223" t="s">
        <v>36</v>
      </c>
      <c r="H223">
        <v>20119000058</v>
      </c>
      <c r="I223" t="s">
        <v>37</v>
      </c>
      <c r="J223" t="s">
        <v>945</v>
      </c>
      <c r="K223">
        <v>12</v>
      </c>
      <c r="L223" s="2">
        <v>0</v>
      </c>
      <c r="M223" s="2">
        <v>0</v>
      </c>
      <c r="N223" s="14">
        <v>0</v>
      </c>
      <c r="O223" s="2">
        <v>0</v>
      </c>
      <c r="P223" s="11">
        <v>0</v>
      </c>
      <c r="Q223" s="2">
        <v>0</v>
      </c>
      <c r="R223" s="2">
        <v>0</v>
      </c>
      <c r="S223" s="9">
        <v>0</v>
      </c>
      <c r="V223" s="2"/>
    </row>
    <row r="224" spans="1:22" customFormat="1" x14ac:dyDescent="0.25">
      <c r="A224" t="s">
        <v>309</v>
      </c>
      <c r="B224">
        <v>502</v>
      </c>
      <c r="C224" t="s">
        <v>342</v>
      </c>
      <c r="D224">
        <v>120</v>
      </c>
      <c r="E224" t="s">
        <v>343</v>
      </c>
      <c r="F224">
        <v>58</v>
      </c>
      <c r="G224" t="s">
        <v>36</v>
      </c>
      <c r="H224">
        <v>20120000058</v>
      </c>
      <c r="I224" t="s">
        <v>37</v>
      </c>
      <c r="J224" t="s">
        <v>945</v>
      </c>
      <c r="K224">
        <v>12</v>
      </c>
      <c r="L224" s="2">
        <v>0</v>
      </c>
      <c r="M224" s="2">
        <v>0</v>
      </c>
      <c r="N224" s="14">
        <v>0</v>
      </c>
      <c r="O224" s="2">
        <v>0</v>
      </c>
      <c r="P224" s="11">
        <v>0</v>
      </c>
      <c r="Q224" s="2">
        <v>0</v>
      </c>
      <c r="R224" s="2">
        <v>0</v>
      </c>
      <c r="S224" s="9">
        <v>0</v>
      </c>
      <c r="V224" s="2"/>
    </row>
    <row r="225" spans="1:22" customFormat="1" x14ac:dyDescent="0.25">
      <c r="A225" t="s">
        <v>309</v>
      </c>
      <c r="B225">
        <v>502</v>
      </c>
      <c r="C225" t="s">
        <v>342</v>
      </c>
      <c r="D225">
        <v>122</v>
      </c>
      <c r="E225" t="s">
        <v>346</v>
      </c>
      <c r="F225">
        <v>58</v>
      </c>
      <c r="G225" t="s">
        <v>36</v>
      </c>
      <c r="H225">
        <v>20122000058</v>
      </c>
      <c r="I225" t="s">
        <v>37</v>
      </c>
      <c r="J225" t="s">
        <v>945</v>
      </c>
      <c r="K225">
        <v>12</v>
      </c>
      <c r="L225" s="2">
        <v>0</v>
      </c>
      <c r="M225" s="2">
        <v>0</v>
      </c>
      <c r="N225" s="14">
        <v>0</v>
      </c>
      <c r="O225" s="2">
        <v>0</v>
      </c>
      <c r="P225" s="11">
        <v>0</v>
      </c>
      <c r="Q225" s="2">
        <v>0</v>
      </c>
      <c r="R225" s="2">
        <v>0</v>
      </c>
      <c r="S225" s="9">
        <v>0</v>
      </c>
      <c r="V225" s="2"/>
    </row>
    <row r="226" spans="1:22" customFormat="1" x14ac:dyDescent="0.25">
      <c r="A226" t="s">
        <v>309</v>
      </c>
      <c r="B226">
        <v>503</v>
      </c>
      <c r="C226" t="s">
        <v>310</v>
      </c>
      <c r="D226">
        <v>127</v>
      </c>
      <c r="E226" t="s">
        <v>347</v>
      </c>
      <c r="F226">
        <v>58</v>
      </c>
      <c r="G226" t="s">
        <v>36</v>
      </c>
      <c r="H226">
        <v>20127000058</v>
      </c>
      <c r="I226" t="s">
        <v>37</v>
      </c>
      <c r="J226" t="s">
        <v>945</v>
      </c>
      <c r="K226">
        <v>12</v>
      </c>
      <c r="L226" s="2">
        <v>0</v>
      </c>
      <c r="M226" s="2">
        <v>0</v>
      </c>
      <c r="N226" s="14">
        <v>0</v>
      </c>
      <c r="O226" s="2">
        <v>0</v>
      </c>
      <c r="P226" s="11">
        <v>0</v>
      </c>
      <c r="Q226" s="2">
        <v>0</v>
      </c>
      <c r="R226" s="2">
        <v>0</v>
      </c>
      <c r="S226" s="9">
        <v>0</v>
      </c>
      <c r="V226" s="2"/>
    </row>
    <row r="227" spans="1:22" customFormat="1" x14ac:dyDescent="0.25">
      <c r="A227" t="s">
        <v>309</v>
      </c>
      <c r="B227">
        <v>504</v>
      </c>
      <c r="C227" t="s">
        <v>396</v>
      </c>
      <c r="D227">
        <v>400</v>
      </c>
      <c r="E227" t="s">
        <v>397</v>
      </c>
      <c r="F227">
        <v>58</v>
      </c>
      <c r="G227" t="s">
        <v>36</v>
      </c>
      <c r="H227">
        <v>20400000058</v>
      </c>
      <c r="I227" t="s">
        <v>37</v>
      </c>
      <c r="J227" t="s">
        <v>945</v>
      </c>
      <c r="K227">
        <v>12</v>
      </c>
      <c r="L227" s="2">
        <v>0</v>
      </c>
      <c r="M227" s="2">
        <v>0</v>
      </c>
      <c r="N227" s="14">
        <v>0</v>
      </c>
      <c r="O227" s="2">
        <v>0</v>
      </c>
      <c r="P227" s="11">
        <v>0</v>
      </c>
      <c r="Q227" s="2">
        <v>0</v>
      </c>
      <c r="R227" s="2">
        <v>0</v>
      </c>
      <c r="S227" s="9">
        <v>0</v>
      </c>
      <c r="V227" s="2"/>
    </row>
    <row r="228" spans="1:22" customFormat="1" x14ac:dyDescent="0.25">
      <c r="A228" t="s">
        <v>309</v>
      </c>
      <c r="B228">
        <v>801</v>
      </c>
      <c r="C228" t="s">
        <v>324</v>
      </c>
      <c r="D228">
        <v>401</v>
      </c>
      <c r="E228" t="s">
        <v>400</v>
      </c>
      <c r="F228">
        <v>58</v>
      </c>
      <c r="G228" t="s">
        <v>36</v>
      </c>
      <c r="H228">
        <v>20401000058</v>
      </c>
      <c r="I228" t="s">
        <v>37</v>
      </c>
      <c r="J228" t="s">
        <v>945</v>
      </c>
      <c r="K228">
        <v>12</v>
      </c>
      <c r="L228" s="2">
        <v>0</v>
      </c>
      <c r="M228" s="2">
        <v>0</v>
      </c>
      <c r="N228" s="14">
        <v>0</v>
      </c>
      <c r="O228" s="2">
        <v>0</v>
      </c>
      <c r="P228" s="11">
        <v>0</v>
      </c>
      <c r="Q228" s="2">
        <v>0</v>
      </c>
      <c r="R228" s="2">
        <v>0</v>
      </c>
      <c r="S228" s="9">
        <v>0</v>
      </c>
      <c r="V228" s="2"/>
    </row>
    <row r="229" spans="1:22" customFormat="1" x14ac:dyDescent="0.25">
      <c r="A229" t="s">
        <v>309</v>
      </c>
      <c r="B229">
        <v>801</v>
      </c>
      <c r="C229" t="s">
        <v>324</v>
      </c>
      <c r="D229">
        <v>403</v>
      </c>
      <c r="E229" t="s">
        <v>401</v>
      </c>
      <c r="F229">
        <v>58</v>
      </c>
      <c r="G229" t="s">
        <v>36</v>
      </c>
      <c r="H229">
        <v>20403000058</v>
      </c>
      <c r="I229" t="s">
        <v>37</v>
      </c>
      <c r="J229" t="s">
        <v>945</v>
      </c>
      <c r="K229">
        <v>12</v>
      </c>
      <c r="L229" s="2">
        <v>0</v>
      </c>
      <c r="M229" s="2">
        <v>0</v>
      </c>
      <c r="N229" s="14">
        <v>0</v>
      </c>
      <c r="O229" s="2">
        <v>0</v>
      </c>
      <c r="P229" s="11">
        <v>0</v>
      </c>
      <c r="Q229" s="2">
        <v>0</v>
      </c>
      <c r="R229" s="2">
        <v>0</v>
      </c>
      <c r="S229" s="9">
        <v>0</v>
      </c>
      <c r="V229" s="2"/>
    </row>
    <row r="230" spans="1:22" customFormat="1" x14ac:dyDescent="0.25">
      <c r="A230" t="s">
        <v>309</v>
      </c>
      <c r="B230">
        <v>801</v>
      </c>
      <c r="C230" t="s">
        <v>324</v>
      </c>
      <c r="D230">
        <v>404</v>
      </c>
      <c r="E230" t="s">
        <v>404</v>
      </c>
      <c r="F230">
        <v>58</v>
      </c>
      <c r="G230" t="s">
        <v>36</v>
      </c>
      <c r="H230">
        <v>20404000058</v>
      </c>
      <c r="I230" t="s">
        <v>37</v>
      </c>
      <c r="J230" t="s">
        <v>945</v>
      </c>
      <c r="K230">
        <v>12</v>
      </c>
      <c r="L230" s="2">
        <v>0</v>
      </c>
      <c r="M230" s="2">
        <v>0</v>
      </c>
      <c r="N230" s="14">
        <v>0</v>
      </c>
      <c r="O230" s="2">
        <v>0</v>
      </c>
      <c r="P230" s="11">
        <v>0</v>
      </c>
      <c r="Q230" s="2">
        <v>0</v>
      </c>
      <c r="R230" s="2">
        <v>0</v>
      </c>
      <c r="S230" s="9">
        <v>0</v>
      </c>
      <c r="V230" s="2"/>
    </row>
    <row r="231" spans="1:22" customFormat="1" x14ac:dyDescent="0.25">
      <c r="A231" t="s">
        <v>309</v>
      </c>
      <c r="B231">
        <v>801</v>
      </c>
      <c r="C231" t="s">
        <v>324</v>
      </c>
      <c r="D231">
        <v>405</v>
      </c>
      <c r="E231" t="s">
        <v>405</v>
      </c>
      <c r="F231">
        <v>58</v>
      </c>
      <c r="G231" t="s">
        <v>36</v>
      </c>
      <c r="H231">
        <v>20405000058</v>
      </c>
      <c r="I231" t="s">
        <v>37</v>
      </c>
      <c r="J231" t="s">
        <v>945</v>
      </c>
      <c r="K231">
        <v>12</v>
      </c>
      <c r="L231" s="2">
        <v>0</v>
      </c>
      <c r="M231" s="2">
        <v>0</v>
      </c>
      <c r="N231" s="14">
        <v>0</v>
      </c>
      <c r="O231" s="2">
        <v>0</v>
      </c>
      <c r="P231" s="11">
        <v>0</v>
      </c>
      <c r="Q231" s="2">
        <v>0</v>
      </c>
      <c r="R231" s="2">
        <v>0</v>
      </c>
      <c r="S231" s="9">
        <v>0</v>
      </c>
      <c r="V231" s="2"/>
    </row>
    <row r="232" spans="1:22" customFormat="1" x14ac:dyDescent="0.25">
      <c r="A232" t="s">
        <v>309</v>
      </c>
      <c r="B232">
        <v>801</v>
      </c>
      <c r="C232" t="s">
        <v>324</v>
      </c>
      <c r="D232">
        <v>407</v>
      </c>
      <c r="E232" t="s">
        <v>406</v>
      </c>
      <c r="F232">
        <v>58</v>
      </c>
      <c r="G232" t="s">
        <v>36</v>
      </c>
      <c r="H232">
        <v>20407000058</v>
      </c>
      <c r="I232" t="s">
        <v>37</v>
      </c>
      <c r="J232" t="s">
        <v>945</v>
      </c>
      <c r="K232">
        <v>12</v>
      </c>
      <c r="L232" s="2">
        <v>0</v>
      </c>
      <c r="M232" s="2">
        <v>0</v>
      </c>
      <c r="N232" s="14">
        <v>0</v>
      </c>
      <c r="O232" s="2">
        <v>0</v>
      </c>
      <c r="P232" s="11">
        <v>0</v>
      </c>
      <c r="Q232" s="2">
        <v>0</v>
      </c>
      <c r="R232" s="2">
        <v>0</v>
      </c>
      <c r="S232" s="9">
        <v>0</v>
      </c>
      <c r="V232" s="2"/>
    </row>
    <row r="233" spans="1:22" customFormat="1" x14ac:dyDescent="0.25">
      <c r="A233" t="s">
        <v>309</v>
      </c>
      <c r="B233">
        <v>504</v>
      </c>
      <c r="C233" t="s">
        <v>396</v>
      </c>
      <c r="D233">
        <v>408</v>
      </c>
      <c r="E233" t="s">
        <v>407</v>
      </c>
      <c r="F233">
        <v>58</v>
      </c>
      <c r="G233" t="s">
        <v>36</v>
      </c>
      <c r="H233">
        <v>20408000058</v>
      </c>
      <c r="I233" t="s">
        <v>37</v>
      </c>
      <c r="J233" t="s">
        <v>945</v>
      </c>
      <c r="K233">
        <v>12</v>
      </c>
      <c r="L233" s="2">
        <v>0</v>
      </c>
      <c r="M233" s="2">
        <v>0</v>
      </c>
      <c r="N233" s="14">
        <v>0</v>
      </c>
      <c r="O233" s="2">
        <v>0</v>
      </c>
      <c r="P233" s="11">
        <v>0</v>
      </c>
      <c r="Q233" s="2">
        <v>0</v>
      </c>
      <c r="R233" s="2">
        <v>0</v>
      </c>
      <c r="S233" s="9">
        <v>0</v>
      </c>
      <c r="V233" s="2"/>
    </row>
    <row r="234" spans="1:22" customFormat="1" x14ac:dyDescent="0.25">
      <c r="A234" t="s">
        <v>309</v>
      </c>
      <c r="B234">
        <v>504</v>
      </c>
      <c r="C234" t="s">
        <v>396</v>
      </c>
      <c r="D234">
        <v>409</v>
      </c>
      <c r="E234" t="s">
        <v>410</v>
      </c>
      <c r="F234">
        <v>58</v>
      </c>
      <c r="G234" t="s">
        <v>36</v>
      </c>
      <c r="H234">
        <v>20409000058</v>
      </c>
      <c r="I234" t="s">
        <v>37</v>
      </c>
      <c r="J234" t="s">
        <v>945</v>
      </c>
      <c r="K234">
        <v>12</v>
      </c>
      <c r="L234" s="2">
        <v>0</v>
      </c>
      <c r="M234" s="2">
        <v>0</v>
      </c>
      <c r="N234" s="14">
        <v>0</v>
      </c>
      <c r="O234" s="2">
        <v>0</v>
      </c>
      <c r="P234" s="11">
        <v>0</v>
      </c>
      <c r="Q234" s="2">
        <v>0</v>
      </c>
      <c r="R234" s="2">
        <v>0</v>
      </c>
      <c r="S234" s="9">
        <v>0</v>
      </c>
      <c r="V234" s="2"/>
    </row>
    <row r="235" spans="1:22" customFormat="1" x14ac:dyDescent="0.25">
      <c r="A235" t="s">
        <v>309</v>
      </c>
      <c r="B235">
        <v>801</v>
      </c>
      <c r="C235" t="s">
        <v>324</v>
      </c>
      <c r="D235">
        <v>411</v>
      </c>
      <c r="E235" t="s">
        <v>411</v>
      </c>
      <c r="F235">
        <v>58</v>
      </c>
      <c r="G235" t="s">
        <v>36</v>
      </c>
      <c r="H235">
        <v>20411000058</v>
      </c>
      <c r="I235" t="s">
        <v>37</v>
      </c>
      <c r="J235" t="s">
        <v>945</v>
      </c>
      <c r="K235">
        <v>12</v>
      </c>
      <c r="L235" s="2">
        <v>0</v>
      </c>
      <c r="M235" s="2">
        <v>0</v>
      </c>
      <c r="N235" s="14">
        <v>0</v>
      </c>
      <c r="O235" s="2">
        <v>0</v>
      </c>
      <c r="P235" s="11">
        <v>0</v>
      </c>
      <c r="Q235" s="2">
        <v>0</v>
      </c>
      <c r="R235" s="2">
        <v>0</v>
      </c>
      <c r="S235" s="9">
        <v>0</v>
      </c>
      <c r="V235" s="2"/>
    </row>
    <row r="236" spans="1:22" customFormat="1" x14ac:dyDescent="0.25">
      <c r="A236" t="s">
        <v>309</v>
      </c>
      <c r="B236">
        <v>801</v>
      </c>
      <c r="C236" t="s">
        <v>324</v>
      </c>
      <c r="D236">
        <v>413</v>
      </c>
      <c r="E236" t="s">
        <v>415</v>
      </c>
      <c r="F236">
        <v>58</v>
      </c>
      <c r="G236" t="s">
        <v>36</v>
      </c>
      <c r="H236">
        <v>20413000058</v>
      </c>
      <c r="I236" t="s">
        <v>37</v>
      </c>
      <c r="J236" t="s">
        <v>945</v>
      </c>
      <c r="K236">
        <v>12</v>
      </c>
      <c r="L236" s="2">
        <v>0</v>
      </c>
      <c r="M236" s="2">
        <v>0</v>
      </c>
      <c r="N236" s="14">
        <v>0</v>
      </c>
      <c r="O236" s="2">
        <v>0</v>
      </c>
      <c r="P236" s="11">
        <v>0</v>
      </c>
      <c r="Q236" s="2">
        <v>0</v>
      </c>
      <c r="R236" s="2">
        <v>0</v>
      </c>
      <c r="S236" s="9">
        <v>0</v>
      </c>
      <c r="V236" s="2"/>
    </row>
    <row r="237" spans="1:22" customFormat="1" x14ac:dyDescent="0.25">
      <c r="A237" t="s">
        <v>309</v>
      </c>
      <c r="B237">
        <v>801</v>
      </c>
      <c r="C237" t="s">
        <v>324</v>
      </c>
      <c r="D237">
        <v>415</v>
      </c>
      <c r="E237" t="s">
        <v>416</v>
      </c>
      <c r="F237">
        <v>58</v>
      </c>
      <c r="G237" t="s">
        <v>36</v>
      </c>
      <c r="H237">
        <v>20415000058</v>
      </c>
      <c r="I237" t="s">
        <v>37</v>
      </c>
      <c r="J237" t="s">
        <v>945</v>
      </c>
      <c r="K237">
        <v>12</v>
      </c>
      <c r="L237" s="2">
        <v>0</v>
      </c>
      <c r="M237" s="2">
        <v>0</v>
      </c>
      <c r="N237" s="14">
        <v>0</v>
      </c>
      <c r="O237" s="2">
        <v>0</v>
      </c>
      <c r="P237" s="11">
        <v>0</v>
      </c>
      <c r="Q237" s="2">
        <v>0</v>
      </c>
      <c r="R237" s="2">
        <v>0</v>
      </c>
      <c r="S237" s="9">
        <v>0</v>
      </c>
      <c r="V237" s="2"/>
    </row>
    <row r="238" spans="1:22" customFormat="1" x14ac:dyDescent="0.25">
      <c r="A238" t="s">
        <v>309</v>
      </c>
      <c r="B238">
        <v>801</v>
      </c>
      <c r="C238" t="s">
        <v>324</v>
      </c>
      <c r="D238">
        <v>420</v>
      </c>
      <c r="E238" t="s">
        <v>418</v>
      </c>
      <c r="F238">
        <v>58</v>
      </c>
      <c r="G238" t="s">
        <v>36</v>
      </c>
      <c r="H238">
        <v>20420000058</v>
      </c>
      <c r="I238" t="s">
        <v>37</v>
      </c>
      <c r="J238" t="s">
        <v>945</v>
      </c>
      <c r="K238">
        <v>12</v>
      </c>
      <c r="L238" s="2">
        <v>0</v>
      </c>
      <c r="M238" s="2">
        <v>0</v>
      </c>
      <c r="N238" s="14">
        <v>0</v>
      </c>
      <c r="O238" s="2">
        <v>0</v>
      </c>
      <c r="P238" s="11">
        <v>0</v>
      </c>
      <c r="Q238" s="2">
        <v>0</v>
      </c>
      <c r="R238" s="2">
        <v>0</v>
      </c>
      <c r="S238" s="9">
        <v>0</v>
      </c>
      <c r="V238" s="2"/>
    </row>
    <row r="239" spans="1:22" customFormat="1" x14ac:dyDescent="0.25">
      <c r="A239" t="s">
        <v>309</v>
      </c>
      <c r="B239">
        <v>801</v>
      </c>
      <c r="C239" t="s">
        <v>324</v>
      </c>
      <c r="D239">
        <v>425</v>
      </c>
      <c r="E239" t="s">
        <v>420</v>
      </c>
      <c r="F239">
        <v>58</v>
      </c>
      <c r="G239" t="s">
        <v>36</v>
      </c>
      <c r="H239">
        <v>20425000058</v>
      </c>
      <c r="I239" t="s">
        <v>37</v>
      </c>
      <c r="J239" t="s">
        <v>945</v>
      </c>
      <c r="K239">
        <v>12</v>
      </c>
      <c r="L239" s="2">
        <v>0</v>
      </c>
      <c r="M239" s="2">
        <v>0</v>
      </c>
      <c r="N239" s="14">
        <v>0</v>
      </c>
      <c r="O239" s="2">
        <v>0</v>
      </c>
      <c r="P239" s="11">
        <v>0</v>
      </c>
      <c r="Q239" s="2">
        <v>0</v>
      </c>
      <c r="R239" s="2">
        <v>0</v>
      </c>
      <c r="S239" s="9">
        <v>0</v>
      </c>
      <c r="V239" s="2"/>
    </row>
    <row r="240" spans="1:22" customFormat="1" x14ac:dyDescent="0.25">
      <c r="A240" t="s">
        <v>309</v>
      </c>
      <c r="B240">
        <v>801</v>
      </c>
      <c r="C240" t="s">
        <v>324</v>
      </c>
      <c r="D240">
        <v>430</v>
      </c>
      <c r="E240" t="s">
        <v>421</v>
      </c>
      <c r="F240">
        <v>58</v>
      </c>
      <c r="G240" t="s">
        <v>36</v>
      </c>
      <c r="H240">
        <v>20430000058</v>
      </c>
      <c r="I240" t="s">
        <v>37</v>
      </c>
      <c r="J240" t="s">
        <v>945</v>
      </c>
      <c r="K240">
        <v>12</v>
      </c>
      <c r="L240" s="2">
        <v>0</v>
      </c>
      <c r="M240" s="2">
        <v>0</v>
      </c>
      <c r="N240" s="14">
        <v>0</v>
      </c>
      <c r="O240" s="2">
        <v>0</v>
      </c>
      <c r="P240" s="11">
        <v>0</v>
      </c>
      <c r="Q240" s="2">
        <v>0</v>
      </c>
      <c r="R240" s="2">
        <v>0</v>
      </c>
      <c r="S240" s="9">
        <v>0</v>
      </c>
      <c r="V240" s="2"/>
    </row>
    <row r="241" spans="1:22" customFormat="1" x14ac:dyDescent="0.25">
      <c r="A241" t="s">
        <v>309</v>
      </c>
      <c r="B241">
        <v>801</v>
      </c>
      <c r="C241" t="s">
        <v>324</v>
      </c>
      <c r="D241">
        <v>431</v>
      </c>
      <c r="E241" t="s">
        <v>422</v>
      </c>
      <c r="F241">
        <v>58</v>
      </c>
      <c r="G241" t="s">
        <v>36</v>
      </c>
      <c r="H241">
        <v>20431000058</v>
      </c>
      <c r="I241" t="s">
        <v>37</v>
      </c>
      <c r="J241" t="s">
        <v>945</v>
      </c>
      <c r="K241">
        <v>12</v>
      </c>
      <c r="L241" s="2">
        <v>0</v>
      </c>
      <c r="M241" s="2">
        <v>0</v>
      </c>
      <c r="N241" s="14">
        <v>0</v>
      </c>
      <c r="O241" s="2">
        <v>0</v>
      </c>
      <c r="P241" s="11">
        <v>0</v>
      </c>
      <c r="Q241" s="2">
        <v>0</v>
      </c>
      <c r="R241" s="2">
        <v>0</v>
      </c>
      <c r="S241" s="9">
        <v>0</v>
      </c>
      <c r="V241" s="2"/>
    </row>
    <row r="242" spans="1:22" customFormat="1" x14ac:dyDescent="0.25">
      <c r="A242" t="s">
        <v>309</v>
      </c>
      <c r="B242">
        <v>502</v>
      </c>
      <c r="C242" t="s">
        <v>342</v>
      </c>
      <c r="D242">
        <v>120</v>
      </c>
      <c r="E242" t="s">
        <v>343</v>
      </c>
      <c r="F242">
        <v>79</v>
      </c>
      <c r="G242" t="s">
        <v>344</v>
      </c>
      <c r="H242">
        <v>20120000079</v>
      </c>
      <c r="I242" t="s">
        <v>345</v>
      </c>
      <c r="J242" t="s">
        <v>945</v>
      </c>
      <c r="K242">
        <v>12</v>
      </c>
      <c r="L242" s="2">
        <v>-268000</v>
      </c>
      <c r="M242" s="2">
        <v>0</v>
      </c>
      <c r="N242" s="14">
        <v>0</v>
      </c>
      <c r="O242" s="2">
        <v>0</v>
      </c>
      <c r="P242" s="11">
        <v>0</v>
      </c>
      <c r="Q242" s="2">
        <v>0</v>
      </c>
      <c r="R242" s="2">
        <v>0</v>
      </c>
      <c r="S242" s="9">
        <v>0</v>
      </c>
      <c r="V242" s="2"/>
    </row>
    <row r="243" spans="1:22" customFormat="1" x14ac:dyDescent="0.25">
      <c r="A243" t="s">
        <v>309</v>
      </c>
      <c r="B243">
        <v>502</v>
      </c>
      <c r="C243" t="s">
        <v>342</v>
      </c>
      <c r="D243">
        <v>122</v>
      </c>
      <c r="E243" t="s">
        <v>346</v>
      </c>
      <c r="F243">
        <v>79</v>
      </c>
      <c r="G243" t="s">
        <v>344</v>
      </c>
      <c r="H243">
        <v>20122000079</v>
      </c>
      <c r="I243" t="s">
        <v>345</v>
      </c>
      <c r="J243" t="s">
        <v>945</v>
      </c>
      <c r="K243">
        <v>12</v>
      </c>
      <c r="L243" s="2">
        <v>0</v>
      </c>
      <c r="M243" s="2">
        <v>0</v>
      </c>
      <c r="N243" s="14">
        <v>0</v>
      </c>
      <c r="O243" s="2">
        <v>0</v>
      </c>
      <c r="P243" s="11">
        <v>0</v>
      </c>
      <c r="Q243" s="2">
        <v>0</v>
      </c>
      <c r="R243" s="2">
        <v>0</v>
      </c>
      <c r="S243" s="9">
        <v>0</v>
      </c>
      <c r="V243" s="2"/>
    </row>
    <row r="244" spans="1:22" customFormat="1" x14ac:dyDescent="0.25">
      <c r="A244" t="s">
        <v>309</v>
      </c>
      <c r="B244">
        <v>501</v>
      </c>
      <c r="C244" t="s">
        <v>312</v>
      </c>
      <c r="D244">
        <v>118</v>
      </c>
      <c r="E244" t="s">
        <v>340</v>
      </c>
      <c r="F244">
        <v>36</v>
      </c>
      <c r="G244" t="s">
        <v>334</v>
      </c>
      <c r="H244">
        <v>20118000036</v>
      </c>
      <c r="I244" t="s">
        <v>335</v>
      </c>
      <c r="J244" t="s">
        <v>945</v>
      </c>
      <c r="K244">
        <v>12</v>
      </c>
      <c r="L244" s="2">
        <v>0</v>
      </c>
      <c r="M244" s="2">
        <v>-87.72</v>
      </c>
      <c r="N244" s="14">
        <v>-666</v>
      </c>
      <c r="O244" s="2">
        <v>0</v>
      </c>
      <c r="P244" s="11">
        <v>-666</v>
      </c>
      <c r="Q244" s="2">
        <v>-175.44</v>
      </c>
      <c r="R244" s="2">
        <v>-300.75428571428574</v>
      </c>
      <c r="S244" s="9">
        <v>-666</v>
      </c>
      <c r="V244" s="2"/>
    </row>
    <row r="245" spans="1:22" customFormat="1" x14ac:dyDescent="0.25">
      <c r="A245" t="s">
        <v>596</v>
      </c>
      <c r="B245">
        <v>302</v>
      </c>
      <c r="C245" t="s">
        <v>597</v>
      </c>
      <c r="D245">
        <v>161</v>
      </c>
      <c r="E245" t="s">
        <v>596</v>
      </c>
      <c r="F245">
        <v>37</v>
      </c>
      <c r="G245" t="s">
        <v>603</v>
      </c>
      <c r="H245">
        <v>20161000037</v>
      </c>
      <c r="I245" t="s">
        <v>604</v>
      </c>
      <c r="J245" t="s">
        <v>945</v>
      </c>
      <c r="K245">
        <v>12</v>
      </c>
      <c r="L245" s="2">
        <v>-63267.54</v>
      </c>
      <c r="M245" s="2">
        <v>-90609.58</v>
      </c>
      <c r="N245" s="14">
        <v>-61323</v>
      </c>
      <c r="O245" s="2">
        <v>0</v>
      </c>
      <c r="P245" s="11">
        <v>-61323</v>
      </c>
      <c r="Q245" s="2">
        <v>-60786.15</v>
      </c>
      <c r="R245" s="2">
        <v>-104204.82857142857</v>
      </c>
      <c r="S245" s="9">
        <v>-61323</v>
      </c>
      <c r="V245" s="2"/>
    </row>
    <row r="246" spans="1:22" customFormat="1" x14ac:dyDescent="0.25">
      <c r="A246" t="s">
        <v>349</v>
      </c>
      <c r="B246">
        <v>1011</v>
      </c>
      <c r="C246" t="s">
        <v>365</v>
      </c>
      <c r="D246">
        <v>222</v>
      </c>
      <c r="E246" t="s">
        <v>367</v>
      </c>
      <c r="F246">
        <v>38</v>
      </c>
      <c r="G246" t="s">
        <v>372</v>
      </c>
      <c r="H246">
        <v>20222000038</v>
      </c>
      <c r="I246" t="s">
        <v>373</v>
      </c>
      <c r="J246" t="s">
        <v>945</v>
      </c>
      <c r="K246">
        <v>12</v>
      </c>
      <c r="L246" s="2">
        <v>-87.72</v>
      </c>
      <c r="M246" s="2">
        <v>0</v>
      </c>
      <c r="N246" s="14">
        <v>-4294</v>
      </c>
      <c r="O246" s="2">
        <v>0</v>
      </c>
      <c r="P246" s="11">
        <v>-4294</v>
      </c>
      <c r="Q246" s="2">
        <v>0</v>
      </c>
      <c r="R246" s="2">
        <v>0</v>
      </c>
      <c r="S246" s="9">
        <v>-4294</v>
      </c>
      <c r="V246" s="2"/>
    </row>
    <row r="247" spans="1:22" customFormat="1" x14ac:dyDescent="0.25">
      <c r="A247" t="s">
        <v>254</v>
      </c>
      <c r="B247">
        <v>1301</v>
      </c>
      <c r="C247" t="s">
        <v>203</v>
      </c>
      <c r="D247">
        <v>604</v>
      </c>
      <c r="E247" t="s">
        <v>269</v>
      </c>
      <c r="F247">
        <v>39</v>
      </c>
      <c r="G247" t="s">
        <v>209</v>
      </c>
      <c r="H247">
        <v>20604000039</v>
      </c>
      <c r="I247" t="s">
        <v>210</v>
      </c>
      <c r="J247" t="s">
        <v>945</v>
      </c>
      <c r="K247">
        <v>12</v>
      </c>
      <c r="L247" s="2">
        <v>-7595.13</v>
      </c>
      <c r="M247" s="2">
        <v>-11199.01</v>
      </c>
      <c r="N247" s="14">
        <v>-6780</v>
      </c>
      <c r="O247" s="2">
        <v>0</v>
      </c>
      <c r="P247" s="11">
        <v>-6780</v>
      </c>
      <c r="Q247" s="2">
        <v>-9239.2099999999991</v>
      </c>
      <c r="R247" s="2">
        <v>-15838.645714285711</v>
      </c>
      <c r="S247" s="9">
        <v>-6780</v>
      </c>
      <c r="V247" s="2"/>
    </row>
    <row r="248" spans="1:22" customFormat="1" x14ac:dyDescent="0.25">
      <c r="A248" t="s">
        <v>133</v>
      </c>
      <c r="B248">
        <v>1201</v>
      </c>
      <c r="C248" t="s">
        <v>212</v>
      </c>
      <c r="D248">
        <v>704</v>
      </c>
      <c r="E248" t="s">
        <v>241</v>
      </c>
      <c r="F248">
        <v>39</v>
      </c>
      <c r="G248" t="s">
        <v>209</v>
      </c>
      <c r="H248">
        <v>20704000039</v>
      </c>
      <c r="I248" t="s">
        <v>210</v>
      </c>
      <c r="J248" t="s">
        <v>945</v>
      </c>
      <c r="K248">
        <v>12</v>
      </c>
      <c r="L248" s="2">
        <v>-6070.21</v>
      </c>
      <c r="M248" s="2">
        <v>-8670.69</v>
      </c>
      <c r="N248" s="14">
        <v>-3546</v>
      </c>
      <c r="O248" s="2">
        <v>0</v>
      </c>
      <c r="P248" s="11">
        <v>-3546</v>
      </c>
      <c r="Q248" s="2">
        <v>-8738.75</v>
      </c>
      <c r="R248" s="2">
        <v>-14980.714285714286</v>
      </c>
      <c r="S248" s="9">
        <v>-3546</v>
      </c>
      <c r="V248" s="2"/>
    </row>
    <row r="249" spans="1:22" customFormat="1" x14ac:dyDescent="0.25">
      <c r="A249" t="s">
        <v>133</v>
      </c>
      <c r="B249">
        <v>1001</v>
      </c>
      <c r="C249" t="s">
        <v>185</v>
      </c>
      <c r="D249">
        <v>241</v>
      </c>
      <c r="E249" t="s">
        <v>182</v>
      </c>
      <c r="F249">
        <v>40</v>
      </c>
      <c r="G249" t="s">
        <v>188</v>
      </c>
      <c r="H249">
        <v>20241000040</v>
      </c>
      <c r="I249" t="s">
        <v>189</v>
      </c>
      <c r="J249" t="s">
        <v>945</v>
      </c>
      <c r="K249">
        <v>12</v>
      </c>
      <c r="L249" s="2">
        <v>-27063.05</v>
      </c>
      <c r="M249" s="2">
        <v>-31315.14</v>
      </c>
      <c r="N249" s="14">
        <v>-5006</v>
      </c>
      <c r="O249" s="2">
        <v>0</v>
      </c>
      <c r="P249" s="11">
        <v>-5006</v>
      </c>
      <c r="Q249" s="2">
        <v>-18515.63</v>
      </c>
      <c r="R249" s="2">
        <v>-31741.08</v>
      </c>
      <c r="S249" s="9">
        <v>-5006</v>
      </c>
      <c r="V249" s="2"/>
    </row>
    <row r="250" spans="1:22" customFormat="1" x14ac:dyDescent="0.25">
      <c r="A250" t="s">
        <v>562</v>
      </c>
      <c r="B250">
        <v>301</v>
      </c>
      <c r="C250" t="s">
        <v>355</v>
      </c>
      <c r="D250">
        <v>121</v>
      </c>
      <c r="E250" t="s">
        <v>562</v>
      </c>
      <c r="F250">
        <v>58</v>
      </c>
      <c r="G250" t="s">
        <v>36</v>
      </c>
      <c r="H250">
        <v>20121000058</v>
      </c>
      <c r="I250" t="s">
        <v>37</v>
      </c>
      <c r="J250" t="s">
        <v>945</v>
      </c>
      <c r="K250">
        <v>12</v>
      </c>
      <c r="L250" s="2">
        <v>0</v>
      </c>
      <c r="M250" s="2">
        <v>0</v>
      </c>
      <c r="N250" s="14">
        <v>0</v>
      </c>
      <c r="O250" s="2">
        <v>0</v>
      </c>
      <c r="P250" s="11">
        <v>0</v>
      </c>
      <c r="Q250" s="2">
        <v>0</v>
      </c>
      <c r="R250" s="2">
        <v>0</v>
      </c>
      <c r="S250" s="9">
        <v>0</v>
      </c>
      <c r="V250" s="2"/>
    </row>
    <row r="251" spans="1:22" customFormat="1" x14ac:dyDescent="0.25">
      <c r="A251" t="s">
        <v>562</v>
      </c>
      <c r="B251">
        <v>1401</v>
      </c>
      <c r="C251" t="s">
        <v>563</v>
      </c>
      <c r="D251">
        <v>125</v>
      </c>
      <c r="E251" t="s">
        <v>564</v>
      </c>
      <c r="F251">
        <v>58</v>
      </c>
      <c r="G251" t="s">
        <v>36</v>
      </c>
      <c r="H251">
        <v>20125000058</v>
      </c>
      <c r="I251" t="s">
        <v>37</v>
      </c>
      <c r="J251" t="s">
        <v>945</v>
      </c>
      <c r="K251">
        <v>12</v>
      </c>
      <c r="L251" s="2">
        <v>0</v>
      </c>
      <c r="M251" s="2">
        <v>0</v>
      </c>
      <c r="N251" s="14">
        <v>0</v>
      </c>
      <c r="O251" s="2">
        <v>0</v>
      </c>
      <c r="P251" s="11">
        <v>0</v>
      </c>
      <c r="Q251" s="2">
        <v>0</v>
      </c>
      <c r="R251" s="2">
        <v>0</v>
      </c>
      <c r="S251" s="9">
        <v>0</v>
      </c>
      <c r="V251" s="2"/>
    </row>
    <row r="252" spans="1:22" customFormat="1" x14ac:dyDescent="0.25">
      <c r="A252" t="s">
        <v>562</v>
      </c>
      <c r="B252">
        <v>303</v>
      </c>
      <c r="C252" t="s">
        <v>567</v>
      </c>
      <c r="D252">
        <v>142</v>
      </c>
      <c r="E252" t="s">
        <v>568</v>
      </c>
      <c r="F252">
        <v>58</v>
      </c>
      <c r="G252" t="s">
        <v>36</v>
      </c>
      <c r="H252">
        <v>20142000058</v>
      </c>
      <c r="I252" t="s">
        <v>37</v>
      </c>
      <c r="J252" t="s">
        <v>945</v>
      </c>
      <c r="K252">
        <v>12</v>
      </c>
      <c r="L252" s="2">
        <v>0</v>
      </c>
      <c r="M252" s="2">
        <v>0</v>
      </c>
      <c r="N252" s="14">
        <v>0</v>
      </c>
      <c r="O252" s="2">
        <v>0</v>
      </c>
      <c r="P252" s="11">
        <v>0</v>
      </c>
      <c r="Q252" s="2">
        <v>0</v>
      </c>
      <c r="R252" s="2">
        <v>0</v>
      </c>
      <c r="S252" s="9">
        <v>0</v>
      </c>
      <c r="V252" s="2"/>
    </row>
    <row r="253" spans="1:22" customFormat="1" x14ac:dyDescent="0.25">
      <c r="A253" t="s">
        <v>571</v>
      </c>
      <c r="B253">
        <v>601</v>
      </c>
      <c r="C253" t="s">
        <v>572</v>
      </c>
      <c r="D253">
        <v>42</v>
      </c>
      <c r="E253" t="s">
        <v>577</v>
      </c>
      <c r="F253">
        <v>58</v>
      </c>
      <c r="G253" t="s">
        <v>36</v>
      </c>
      <c r="H253">
        <v>20042000058</v>
      </c>
      <c r="I253" t="s">
        <v>37</v>
      </c>
      <c r="J253" t="s">
        <v>945</v>
      </c>
      <c r="K253">
        <v>12</v>
      </c>
      <c r="L253" s="2">
        <v>0</v>
      </c>
      <c r="M253" s="2">
        <v>0</v>
      </c>
      <c r="N253" s="14">
        <v>0</v>
      </c>
      <c r="O253" s="2">
        <v>0</v>
      </c>
      <c r="P253" s="11">
        <v>0</v>
      </c>
      <c r="Q253" s="2">
        <v>0</v>
      </c>
      <c r="R253" s="2">
        <v>0</v>
      </c>
      <c r="S253" s="9">
        <v>0</v>
      </c>
      <c r="V253" s="2"/>
    </row>
    <row r="254" spans="1:22" customFormat="1" x14ac:dyDescent="0.25">
      <c r="A254" t="s">
        <v>571</v>
      </c>
      <c r="B254">
        <v>601</v>
      </c>
      <c r="C254" t="s">
        <v>572</v>
      </c>
      <c r="D254">
        <v>123</v>
      </c>
      <c r="E254" t="s">
        <v>583</v>
      </c>
      <c r="F254">
        <v>58</v>
      </c>
      <c r="G254" t="s">
        <v>36</v>
      </c>
      <c r="H254">
        <v>20123000058</v>
      </c>
      <c r="I254" t="s">
        <v>37</v>
      </c>
      <c r="J254" t="s">
        <v>945</v>
      </c>
      <c r="K254">
        <v>12</v>
      </c>
      <c r="L254" s="2">
        <v>0</v>
      </c>
      <c r="M254" s="2">
        <v>0</v>
      </c>
      <c r="N254" s="14">
        <v>0</v>
      </c>
      <c r="O254" s="2">
        <v>0</v>
      </c>
      <c r="P254" s="11">
        <v>0</v>
      </c>
      <c r="Q254" s="2">
        <v>0</v>
      </c>
      <c r="R254" s="2">
        <v>0</v>
      </c>
      <c r="S254" s="9">
        <v>0</v>
      </c>
      <c r="V254" s="2"/>
    </row>
    <row r="255" spans="1:22" customFormat="1" x14ac:dyDescent="0.25">
      <c r="A255" t="s">
        <v>571</v>
      </c>
      <c r="B255">
        <v>601</v>
      </c>
      <c r="C255" t="s">
        <v>572</v>
      </c>
      <c r="D255">
        <v>131</v>
      </c>
      <c r="E255" t="s">
        <v>584</v>
      </c>
      <c r="F255">
        <v>58</v>
      </c>
      <c r="G255" t="s">
        <v>36</v>
      </c>
      <c r="H255">
        <v>20131000058</v>
      </c>
      <c r="I255" t="s">
        <v>37</v>
      </c>
      <c r="J255" t="s">
        <v>945</v>
      </c>
      <c r="K255">
        <v>12</v>
      </c>
      <c r="L255" s="2">
        <v>0</v>
      </c>
      <c r="M255" s="2">
        <v>0</v>
      </c>
      <c r="N255" s="14">
        <v>0</v>
      </c>
      <c r="O255" s="2">
        <v>0</v>
      </c>
      <c r="P255" s="11">
        <v>0</v>
      </c>
      <c r="Q255" s="2">
        <v>0</v>
      </c>
      <c r="R255" s="2">
        <v>0</v>
      </c>
      <c r="S255" s="9">
        <v>0</v>
      </c>
      <c r="V255" s="2"/>
    </row>
    <row r="256" spans="1:22" customFormat="1" x14ac:dyDescent="0.25">
      <c r="A256" t="s">
        <v>571</v>
      </c>
      <c r="B256">
        <v>601</v>
      </c>
      <c r="C256" t="s">
        <v>572</v>
      </c>
      <c r="D256">
        <v>810</v>
      </c>
      <c r="E256" t="s">
        <v>591</v>
      </c>
      <c r="F256">
        <v>58</v>
      </c>
      <c r="G256" t="s">
        <v>36</v>
      </c>
      <c r="H256">
        <v>20810000058</v>
      </c>
      <c r="I256" t="s">
        <v>37</v>
      </c>
      <c r="J256" t="s">
        <v>945</v>
      </c>
      <c r="K256">
        <v>12</v>
      </c>
      <c r="L256" s="2">
        <v>0</v>
      </c>
      <c r="M256" s="2">
        <v>0</v>
      </c>
      <c r="N256" s="14">
        <v>0</v>
      </c>
      <c r="O256" s="2">
        <v>0</v>
      </c>
      <c r="P256" s="11">
        <v>0</v>
      </c>
      <c r="Q256" s="2">
        <v>0</v>
      </c>
      <c r="R256" s="2">
        <v>0</v>
      </c>
      <c r="S256" s="9">
        <v>0</v>
      </c>
      <c r="V256" s="2"/>
    </row>
    <row r="257" spans="1:22" customFormat="1" x14ac:dyDescent="0.25">
      <c r="A257" t="s">
        <v>571</v>
      </c>
      <c r="B257">
        <v>601</v>
      </c>
      <c r="C257" t="s">
        <v>572</v>
      </c>
      <c r="D257">
        <v>812</v>
      </c>
      <c r="E257" t="s">
        <v>592</v>
      </c>
      <c r="F257">
        <v>58</v>
      </c>
      <c r="G257" t="s">
        <v>36</v>
      </c>
      <c r="H257">
        <v>20812000058</v>
      </c>
      <c r="I257" t="s">
        <v>37</v>
      </c>
      <c r="J257" t="s">
        <v>945</v>
      </c>
      <c r="K257">
        <v>12</v>
      </c>
      <c r="L257" s="2">
        <v>0</v>
      </c>
      <c r="M257" s="2">
        <v>0</v>
      </c>
      <c r="N257" s="14">
        <v>0</v>
      </c>
      <c r="O257" s="2">
        <v>0</v>
      </c>
      <c r="P257" s="11">
        <v>0</v>
      </c>
      <c r="Q257" s="2">
        <v>0</v>
      </c>
      <c r="R257" s="2">
        <v>0</v>
      </c>
      <c r="S257" s="9">
        <v>0</v>
      </c>
      <c r="V257" s="2"/>
    </row>
    <row r="258" spans="1:22" customFormat="1" x14ac:dyDescent="0.25">
      <c r="A258" t="s">
        <v>571</v>
      </c>
      <c r="B258">
        <v>601</v>
      </c>
      <c r="C258" t="s">
        <v>572</v>
      </c>
      <c r="D258">
        <v>813</v>
      </c>
      <c r="E258" t="s">
        <v>593</v>
      </c>
      <c r="F258">
        <v>58</v>
      </c>
      <c r="G258" t="s">
        <v>36</v>
      </c>
      <c r="H258">
        <v>20813000058</v>
      </c>
      <c r="I258" t="s">
        <v>37</v>
      </c>
      <c r="J258" t="s">
        <v>945</v>
      </c>
      <c r="K258">
        <v>12</v>
      </c>
      <c r="L258" s="2">
        <v>0</v>
      </c>
      <c r="M258" s="2">
        <v>0</v>
      </c>
      <c r="N258" s="14">
        <v>0</v>
      </c>
      <c r="O258" s="2">
        <v>0</v>
      </c>
      <c r="P258" s="11">
        <v>0</v>
      </c>
      <c r="Q258" s="2">
        <v>0</v>
      </c>
      <c r="R258" s="2">
        <v>0</v>
      </c>
      <c r="S258" s="9">
        <v>0</v>
      </c>
      <c r="V258" s="2"/>
    </row>
    <row r="259" spans="1:22" customFormat="1" x14ac:dyDescent="0.25">
      <c r="A259" t="s">
        <v>571</v>
      </c>
      <c r="B259">
        <v>601</v>
      </c>
      <c r="C259" t="s">
        <v>572</v>
      </c>
      <c r="D259">
        <v>816</v>
      </c>
      <c r="E259" t="s">
        <v>594</v>
      </c>
      <c r="F259">
        <v>58</v>
      </c>
      <c r="G259" t="s">
        <v>36</v>
      </c>
      <c r="H259">
        <v>20816000058</v>
      </c>
      <c r="I259" t="s">
        <v>37</v>
      </c>
      <c r="J259" t="s">
        <v>945</v>
      </c>
      <c r="K259">
        <v>12</v>
      </c>
      <c r="L259" s="2">
        <v>0</v>
      </c>
      <c r="M259" s="2">
        <v>0</v>
      </c>
      <c r="N259" s="14">
        <v>0</v>
      </c>
      <c r="O259" s="2">
        <v>0</v>
      </c>
      <c r="P259" s="11">
        <v>0</v>
      </c>
      <c r="Q259" s="2">
        <v>0</v>
      </c>
      <c r="R259" s="2">
        <v>0</v>
      </c>
      <c r="S259" s="9">
        <v>0</v>
      </c>
      <c r="V259" s="2"/>
    </row>
    <row r="260" spans="1:22" customFormat="1" x14ac:dyDescent="0.25">
      <c r="A260" t="s">
        <v>571</v>
      </c>
      <c r="B260">
        <v>601</v>
      </c>
      <c r="C260" t="s">
        <v>572</v>
      </c>
      <c r="D260">
        <v>852</v>
      </c>
      <c r="E260" t="s">
        <v>595</v>
      </c>
      <c r="F260">
        <v>58</v>
      </c>
      <c r="G260" t="s">
        <v>36</v>
      </c>
      <c r="H260">
        <v>20852000058</v>
      </c>
      <c r="I260" t="s">
        <v>37</v>
      </c>
      <c r="J260" t="s">
        <v>945</v>
      </c>
      <c r="K260">
        <v>12</v>
      </c>
      <c r="L260" s="2">
        <v>0</v>
      </c>
      <c r="M260" s="2">
        <v>0</v>
      </c>
      <c r="N260" s="14">
        <v>0</v>
      </c>
      <c r="O260" s="2">
        <v>0</v>
      </c>
      <c r="P260" s="11">
        <v>0</v>
      </c>
      <c r="Q260" s="2">
        <v>0</v>
      </c>
      <c r="R260" s="2">
        <v>0</v>
      </c>
      <c r="S260" s="9">
        <v>0</v>
      </c>
      <c r="V260" s="2"/>
    </row>
    <row r="261" spans="1:22" customFormat="1" x14ac:dyDescent="0.25">
      <c r="A261" t="s">
        <v>807</v>
      </c>
      <c r="B261">
        <v>202</v>
      </c>
      <c r="C261" t="s">
        <v>808</v>
      </c>
      <c r="D261">
        <v>130</v>
      </c>
      <c r="E261" t="s">
        <v>807</v>
      </c>
      <c r="F261">
        <v>58</v>
      </c>
      <c r="G261" t="s">
        <v>36</v>
      </c>
      <c r="H261">
        <v>20130000058</v>
      </c>
      <c r="I261" t="s">
        <v>37</v>
      </c>
      <c r="J261" t="s">
        <v>945</v>
      </c>
      <c r="K261">
        <v>12</v>
      </c>
      <c r="L261" s="2">
        <v>0</v>
      </c>
      <c r="M261" s="2">
        <v>0</v>
      </c>
      <c r="N261" s="14">
        <v>0</v>
      </c>
      <c r="O261" s="2">
        <v>0</v>
      </c>
      <c r="P261" s="11">
        <v>0</v>
      </c>
      <c r="Q261" s="2">
        <v>0</v>
      </c>
      <c r="R261" s="2">
        <v>0</v>
      </c>
      <c r="S261" s="9">
        <v>0</v>
      </c>
      <c r="V261" s="2"/>
    </row>
    <row r="262" spans="1:22" customFormat="1" x14ac:dyDescent="0.25">
      <c r="A262" t="s">
        <v>807</v>
      </c>
      <c r="B262">
        <v>202</v>
      </c>
      <c r="C262" t="s">
        <v>808</v>
      </c>
      <c r="D262">
        <v>133</v>
      </c>
      <c r="E262" t="s">
        <v>809</v>
      </c>
      <c r="F262">
        <v>58</v>
      </c>
      <c r="G262" t="s">
        <v>36</v>
      </c>
      <c r="H262">
        <v>20133000058</v>
      </c>
      <c r="I262" t="s">
        <v>37</v>
      </c>
      <c r="J262" t="s">
        <v>945</v>
      </c>
      <c r="K262">
        <v>12</v>
      </c>
      <c r="L262" s="2">
        <v>0</v>
      </c>
      <c r="M262" s="2">
        <v>0</v>
      </c>
      <c r="N262" s="14">
        <v>0</v>
      </c>
      <c r="O262" s="2">
        <v>0</v>
      </c>
      <c r="P262" s="11">
        <v>0</v>
      </c>
      <c r="Q262" s="2">
        <v>0</v>
      </c>
      <c r="R262" s="2">
        <v>0</v>
      </c>
      <c r="S262" s="9">
        <v>0</v>
      </c>
      <c r="V262" s="2"/>
    </row>
    <row r="263" spans="1:22" customFormat="1" x14ac:dyDescent="0.25">
      <c r="A263" t="s">
        <v>807</v>
      </c>
      <c r="B263">
        <v>202</v>
      </c>
      <c r="C263" t="s">
        <v>808</v>
      </c>
      <c r="D263">
        <v>134</v>
      </c>
      <c r="E263" t="s">
        <v>810</v>
      </c>
      <c r="F263">
        <v>58</v>
      </c>
      <c r="G263" t="s">
        <v>36</v>
      </c>
      <c r="H263">
        <v>20134000058</v>
      </c>
      <c r="I263" t="s">
        <v>37</v>
      </c>
      <c r="J263" t="s">
        <v>945</v>
      </c>
      <c r="K263">
        <v>12</v>
      </c>
      <c r="L263" s="2">
        <v>0</v>
      </c>
      <c r="M263" s="2">
        <v>0</v>
      </c>
      <c r="N263" s="14">
        <v>0</v>
      </c>
      <c r="O263" s="2">
        <v>0</v>
      </c>
      <c r="P263" s="11">
        <v>0</v>
      </c>
      <c r="Q263" s="2">
        <v>0</v>
      </c>
      <c r="R263" s="2">
        <v>0</v>
      </c>
      <c r="S263" s="9">
        <v>0</v>
      </c>
      <c r="V263" s="2"/>
    </row>
    <row r="264" spans="1:22" customFormat="1" x14ac:dyDescent="0.25">
      <c r="A264" t="s">
        <v>807</v>
      </c>
      <c r="B264">
        <v>202</v>
      </c>
      <c r="C264" t="s">
        <v>808</v>
      </c>
      <c r="D264">
        <v>138</v>
      </c>
      <c r="E264" t="s">
        <v>811</v>
      </c>
      <c r="F264">
        <v>58</v>
      </c>
      <c r="G264" t="s">
        <v>36</v>
      </c>
      <c r="H264">
        <v>20138000058</v>
      </c>
      <c r="I264" t="s">
        <v>37</v>
      </c>
      <c r="J264" t="s">
        <v>945</v>
      </c>
      <c r="K264">
        <v>12</v>
      </c>
      <c r="L264" s="2">
        <v>0</v>
      </c>
      <c r="M264" s="2">
        <v>0</v>
      </c>
      <c r="N264" s="14">
        <v>0</v>
      </c>
      <c r="O264" s="2">
        <v>0</v>
      </c>
      <c r="P264" s="11">
        <v>0</v>
      </c>
      <c r="Q264" s="2">
        <v>0</v>
      </c>
      <c r="R264" s="2">
        <v>0</v>
      </c>
      <c r="S264" s="9">
        <v>0</v>
      </c>
      <c r="V264" s="2"/>
    </row>
    <row r="265" spans="1:22" customFormat="1" x14ac:dyDescent="0.25">
      <c r="A265" t="s">
        <v>133</v>
      </c>
      <c r="B265">
        <v>1201</v>
      </c>
      <c r="C265" t="s">
        <v>212</v>
      </c>
      <c r="D265">
        <v>701</v>
      </c>
      <c r="E265" t="s">
        <v>211</v>
      </c>
      <c r="F265">
        <v>41</v>
      </c>
      <c r="G265" t="s">
        <v>213</v>
      </c>
      <c r="H265">
        <v>2070100041</v>
      </c>
      <c r="I265" t="s">
        <v>214</v>
      </c>
      <c r="J265" t="s">
        <v>945</v>
      </c>
      <c r="K265">
        <v>12</v>
      </c>
      <c r="L265" s="2">
        <v>0</v>
      </c>
      <c r="M265" s="2">
        <v>-946.1</v>
      </c>
      <c r="N265" s="14">
        <v>0</v>
      </c>
      <c r="O265" s="2">
        <v>0</v>
      </c>
      <c r="P265" s="11">
        <v>0</v>
      </c>
      <c r="Q265" s="2">
        <v>0</v>
      </c>
      <c r="R265" s="2">
        <v>0</v>
      </c>
      <c r="S265" s="9">
        <v>0</v>
      </c>
      <c r="V265" s="2"/>
    </row>
    <row r="266" spans="1:22" customFormat="1" x14ac:dyDescent="0.25">
      <c r="A266" t="s">
        <v>133</v>
      </c>
      <c r="B266">
        <v>1201</v>
      </c>
      <c r="C266" t="s">
        <v>212</v>
      </c>
      <c r="D266">
        <v>701</v>
      </c>
      <c r="E266" t="s">
        <v>211</v>
      </c>
      <c r="F266">
        <v>41</v>
      </c>
      <c r="G266" t="s">
        <v>213</v>
      </c>
      <c r="H266">
        <v>20701000041</v>
      </c>
      <c r="I266" t="s">
        <v>214</v>
      </c>
      <c r="J266" t="s">
        <v>945</v>
      </c>
      <c r="K266">
        <v>12</v>
      </c>
      <c r="L266" s="2">
        <v>-45192.09</v>
      </c>
      <c r="M266" s="2">
        <v>-23558.89</v>
      </c>
      <c r="N266" s="14">
        <v>-4521</v>
      </c>
      <c r="O266" s="2">
        <v>0</v>
      </c>
      <c r="P266" s="11">
        <v>-4521</v>
      </c>
      <c r="Q266" s="2">
        <v>-18202.47</v>
      </c>
      <c r="R266" s="2">
        <v>-31204.234285714287</v>
      </c>
      <c r="S266" s="9">
        <v>-4521</v>
      </c>
      <c r="V266" s="2"/>
    </row>
    <row r="267" spans="1:22" customFormat="1" x14ac:dyDescent="0.25">
      <c r="A267" t="s">
        <v>254</v>
      </c>
      <c r="B267">
        <v>1301</v>
      </c>
      <c r="C267" t="s">
        <v>203</v>
      </c>
      <c r="D267">
        <v>601</v>
      </c>
      <c r="E267" t="s">
        <v>256</v>
      </c>
      <c r="F267">
        <v>44</v>
      </c>
      <c r="G267" t="s">
        <v>205</v>
      </c>
      <c r="H267">
        <v>20601000044</v>
      </c>
      <c r="I267" t="s">
        <v>206</v>
      </c>
      <c r="J267" t="s">
        <v>945</v>
      </c>
      <c r="K267">
        <v>12</v>
      </c>
      <c r="L267" s="2">
        <v>0</v>
      </c>
      <c r="M267" s="2">
        <v>0</v>
      </c>
      <c r="N267" s="14">
        <v>-49114</v>
      </c>
      <c r="O267" s="2">
        <v>0</v>
      </c>
      <c r="P267" s="11">
        <v>-49114</v>
      </c>
      <c r="Q267" s="2">
        <v>0</v>
      </c>
      <c r="R267" s="2">
        <v>0</v>
      </c>
      <c r="S267" s="9">
        <v>-49114</v>
      </c>
      <c r="V267" s="2"/>
    </row>
    <row r="268" spans="1:22" customFormat="1" x14ac:dyDescent="0.25">
      <c r="A268" t="s">
        <v>706</v>
      </c>
      <c r="B268">
        <v>191</v>
      </c>
      <c r="C268" t="s">
        <v>707</v>
      </c>
      <c r="D268">
        <v>200</v>
      </c>
      <c r="E268" t="s">
        <v>708</v>
      </c>
      <c r="F268">
        <v>47</v>
      </c>
      <c r="G268" t="s">
        <v>727</v>
      </c>
      <c r="H268">
        <v>20200000047</v>
      </c>
      <c r="I268" t="s">
        <v>728</v>
      </c>
      <c r="J268" t="s">
        <v>945</v>
      </c>
      <c r="K268">
        <v>12</v>
      </c>
      <c r="L268" s="2">
        <v>0</v>
      </c>
      <c r="M268" s="2">
        <v>-8300</v>
      </c>
      <c r="N268" s="14">
        <v>0</v>
      </c>
      <c r="O268" s="2">
        <v>0</v>
      </c>
      <c r="P268" s="11">
        <v>0</v>
      </c>
      <c r="Q268" s="2">
        <v>-12313.5</v>
      </c>
      <c r="R268" s="2">
        <v>-21108.857142857145</v>
      </c>
      <c r="S268" s="9">
        <v>0</v>
      </c>
      <c r="V268" s="2"/>
    </row>
    <row r="269" spans="1:22" customFormat="1" x14ac:dyDescent="0.25">
      <c r="A269" t="s">
        <v>706</v>
      </c>
      <c r="B269">
        <v>191</v>
      </c>
      <c r="C269" t="s">
        <v>707</v>
      </c>
      <c r="D269">
        <v>200</v>
      </c>
      <c r="E269" t="s">
        <v>708</v>
      </c>
      <c r="F269">
        <v>48</v>
      </c>
      <c r="G269" t="s">
        <v>729</v>
      </c>
      <c r="H269">
        <v>20200000048</v>
      </c>
      <c r="I269" t="s">
        <v>730</v>
      </c>
      <c r="J269" t="s">
        <v>945</v>
      </c>
      <c r="K269">
        <v>12</v>
      </c>
      <c r="L269" s="2">
        <v>0</v>
      </c>
      <c r="M269" s="2">
        <v>-166399</v>
      </c>
      <c r="N269" s="14">
        <v>0</v>
      </c>
      <c r="O269" s="2">
        <v>0</v>
      </c>
      <c r="P269" s="11">
        <v>0</v>
      </c>
      <c r="Q269" s="2">
        <v>-96108.13</v>
      </c>
      <c r="R269" s="2">
        <v>-164756.79428571428</v>
      </c>
      <c r="S269" s="9">
        <v>0</v>
      </c>
      <c r="V269" s="2"/>
    </row>
    <row r="270" spans="1:22" customFormat="1" x14ac:dyDescent="0.25">
      <c r="A270" t="s">
        <v>309</v>
      </c>
      <c r="B270">
        <v>501</v>
      </c>
      <c r="C270" t="s">
        <v>312</v>
      </c>
      <c r="D270">
        <v>15</v>
      </c>
      <c r="E270" t="s">
        <v>313</v>
      </c>
      <c r="F270">
        <v>55</v>
      </c>
      <c r="G270" t="s">
        <v>318</v>
      </c>
      <c r="H270">
        <v>20015000055</v>
      </c>
      <c r="I270" t="s">
        <v>319</v>
      </c>
      <c r="J270" t="s">
        <v>945</v>
      </c>
      <c r="K270">
        <v>12</v>
      </c>
      <c r="L270" s="2">
        <v>-1364.02</v>
      </c>
      <c r="M270" s="2">
        <v>-1013.17</v>
      </c>
      <c r="N270" s="14">
        <v>-1573</v>
      </c>
      <c r="O270" s="2">
        <v>0</v>
      </c>
      <c r="P270" s="11">
        <v>-1573</v>
      </c>
      <c r="Q270" s="2">
        <v>-1016.66</v>
      </c>
      <c r="R270" s="2">
        <v>-1742.8457142857142</v>
      </c>
      <c r="S270" s="9">
        <v>-1573</v>
      </c>
      <c r="V270" s="2"/>
    </row>
    <row r="271" spans="1:22" customFormat="1" x14ac:dyDescent="0.25">
      <c r="A271" t="s">
        <v>133</v>
      </c>
      <c r="B271">
        <v>1201</v>
      </c>
      <c r="C271" t="s">
        <v>212</v>
      </c>
      <c r="D271">
        <v>701</v>
      </c>
      <c r="E271" t="s">
        <v>211</v>
      </c>
      <c r="F271">
        <v>44</v>
      </c>
      <c r="G271" t="s">
        <v>205</v>
      </c>
      <c r="H271">
        <v>20701000044</v>
      </c>
      <c r="I271" t="s">
        <v>206</v>
      </c>
      <c r="J271" t="s">
        <v>945</v>
      </c>
      <c r="K271">
        <v>12</v>
      </c>
      <c r="L271" s="2">
        <v>0</v>
      </c>
      <c r="M271" s="2">
        <v>0</v>
      </c>
      <c r="N271" s="14">
        <v>0</v>
      </c>
      <c r="O271" s="2">
        <v>0</v>
      </c>
      <c r="P271" s="11">
        <v>0</v>
      </c>
      <c r="Q271" s="2">
        <v>0</v>
      </c>
      <c r="R271" s="2">
        <v>0</v>
      </c>
      <c r="S271" s="9">
        <v>0</v>
      </c>
      <c r="V271" s="2"/>
    </row>
    <row r="272" spans="1:22" customFormat="1" x14ac:dyDescent="0.25">
      <c r="A272" t="s">
        <v>133</v>
      </c>
      <c r="B272">
        <v>1101</v>
      </c>
      <c r="C272" t="s">
        <v>134</v>
      </c>
      <c r="D272">
        <v>150</v>
      </c>
      <c r="E272" t="s">
        <v>132</v>
      </c>
      <c r="F272">
        <v>58</v>
      </c>
      <c r="G272" t="s">
        <v>36</v>
      </c>
      <c r="H272">
        <v>20150000058</v>
      </c>
      <c r="I272" t="s">
        <v>37</v>
      </c>
      <c r="J272" t="s">
        <v>945</v>
      </c>
      <c r="K272">
        <v>12</v>
      </c>
      <c r="L272" s="2">
        <v>0</v>
      </c>
      <c r="M272" s="2">
        <v>0</v>
      </c>
      <c r="N272" s="14">
        <v>0</v>
      </c>
      <c r="O272" s="2">
        <v>0</v>
      </c>
      <c r="P272" s="11">
        <v>0</v>
      </c>
      <c r="Q272" s="2">
        <v>0</v>
      </c>
      <c r="R272" s="2">
        <v>0</v>
      </c>
      <c r="S272" s="9">
        <v>0</v>
      </c>
      <c r="V272" s="2"/>
    </row>
    <row r="273" spans="1:22" customFormat="1" x14ac:dyDescent="0.25">
      <c r="A273" t="s">
        <v>133</v>
      </c>
      <c r="B273">
        <v>205</v>
      </c>
      <c r="C273" t="s">
        <v>123</v>
      </c>
      <c r="D273">
        <v>162</v>
      </c>
      <c r="E273" t="s">
        <v>137</v>
      </c>
      <c r="F273">
        <v>58</v>
      </c>
      <c r="G273" t="s">
        <v>36</v>
      </c>
      <c r="H273">
        <v>20162000058</v>
      </c>
      <c r="I273" t="s">
        <v>37</v>
      </c>
      <c r="J273" t="s">
        <v>945</v>
      </c>
      <c r="K273">
        <v>12</v>
      </c>
      <c r="L273" s="2">
        <v>0</v>
      </c>
      <c r="M273" s="2">
        <v>0</v>
      </c>
      <c r="N273" s="14">
        <v>0</v>
      </c>
      <c r="O273" s="2">
        <v>0</v>
      </c>
      <c r="P273" s="11">
        <v>0</v>
      </c>
      <c r="Q273" s="2">
        <v>0</v>
      </c>
      <c r="R273" s="2">
        <v>0</v>
      </c>
      <c r="S273" s="9">
        <v>0</v>
      </c>
      <c r="V273" s="2"/>
    </row>
    <row r="274" spans="1:22" customFormat="1" x14ac:dyDescent="0.25">
      <c r="A274" t="s">
        <v>133</v>
      </c>
      <c r="B274">
        <v>205</v>
      </c>
      <c r="C274" t="s">
        <v>123</v>
      </c>
      <c r="D274">
        <v>163</v>
      </c>
      <c r="E274" t="s">
        <v>139</v>
      </c>
      <c r="F274">
        <v>58</v>
      </c>
      <c r="G274" t="s">
        <v>36</v>
      </c>
      <c r="H274">
        <v>20163000058</v>
      </c>
      <c r="I274" t="s">
        <v>37</v>
      </c>
      <c r="J274" t="s">
        <v>945</v>
      </c>
      <c r="K274">
        <v>12</v>
      </c>
      <c r="L274" s="2">
        <v>0</v>
      </c>
      <c r="M274" s="2">
        <v>0</v>
      </c>
      <c r="N274" s="14">
        <v>0</v>
      </c>
      <c r="O274" s="2">
        <v>0</v>
      </c>
      <c r="P274" s="11">
        <v>0</v>
      </c>
      <c r="Q274" s="2">
        <v>0</v>
      </c>
      <c r="R274" s="2">
        <v>0</v>
      </c>
      <c r="S274" s="9">
        <v>0</v>
      </c>
      <c r="V274" s="2"/>
    </row>
    <row r="275" spans="1:22" customFormat="1" x14ac:dyDescent="0.25">
      <c r="A275" t="s">
        <v>133</v>
      </c>
      <c r="B275">
        <v>205</v>
      </c>
      <c r="C275" t="s">
        <v>123</v>
      </c>
      <c r="D275">
        <v>164</v>
      </c>
      <c r="E275" t="s">
        <v>142</v>
      </c>
      <c r="F275">
        <v>58</v>
      </c>
      <c r="G275" t="s">
        <v>36</v>
      </c>
      <c r="H275">
        <v>20164000058</v>
      </c>
      <c r="I275" t="s">
        <v>37</v>
      </c>
      <c r="J275" t="s">
        <v>945</v>
      </c>
      <c r="K275">
        <v>12</v>
      </c>
      <c r="L275" s="2">
        <v>0</v>
      </c>
      <c r="M275" s="2">
        <v>0</v>
      </c>
      <c r="N275" s="14">
        <v>0</v>
      </c>
      <c r="O275" s="2">
        <v>0</v>
      </c>
      <c r="P275" s="11">
        <v>0</v>
      </c>
      <c r="Q275" s="2">
        <v>0</v>
      </c>
      <c r="R275" s="2">
        <v>0</v>
      </c>
      <c r="S275" s="9">
        <v>0</v>
      </c>
      <c r="V275" s="2"/>
    </row>
    <row r="276" spans="1:22" customFormat="1" x14ac:dyDescent="0.25">
      <c r="A276" t="s">
        <v>133</v>
      </c>
      <c r="B276">
        <v>1101</v>
      </c>
      <c r="C276" t="s">
        <v>134</v>
      </c>
      <c r="D276">
        <v>165</v>
      </c>
      <c r="E276" t="s">
        <v>145</v>
      </c>
      <c r="F276">
        <v>58</v>
      </c>
      <c r="G276" t="s">
        <v>36</v>
      </c>
      <c r="H276">
        <v>20165000058</v>
      </c>
      <c r="I276" t="s">
        <v>37</v>
      </c>
      <c r="J276" t="s">
        <v>945</v>
      </c>
      <c r="K276">
        <v>12</v>
      </c>
      <c r="L276" s="2">
        <v>0</v>
      </c>
      <c r="M276" s="2">
        <v>0</v>
      </c>
      <c r="N276" s="14">
        <v>0</v>
      </c>
      <c r="O276" s="2">
        <v>0</v>
      </c>
      <c r="P276" s="11">
        <v>0</v>
      </c>
      <c r="Q276" s="2">
        <v>0</v>
      </c>
      <c r="R276" s="2">
        <v>0</v>
      </c>
      <c r="S276" s="9">
        <v>0</v>
      </c>
      <c r="V276" s="2"/>
    </row>
    <row r="277" spans="1:22" customFormat="1" x14ac:dyDescent="0.25">
      <c r="A277" t="s">
        <v>133</v>
      </c>
      <c r="B277">
        <v>1101</v>
      </c>
      <c r="C277" t="s">
        <v>134</v>
      </c>
      <c r="D277">
        <v>170</v>
      </c>
      <c r="E277" t="s">
        <v>154</v>
      </c>
      <c r="F277">
        <v>58</v>
      </c>
      <c r="G277" t="s">
        <v>36</v>
      </c>
      <c r="H277">
        <v>20170000058</v>
      </c>
      <c r="I277" t="s">
        <v>37</v>
      </c>
      <c r="J277" t="s">
        <v>945</v>
      </c>
      <c r="K277">
        <v>12</v>
      </c>
      <c r="L277" s="2">
        <v>0</v>
      </c>
      <c r="M277" s="2">
        <v>0</v>
      </c>
      <c r="N277" s="14">
        <v>0</v>
      </c>
      <c r="O277" s="2">
        <v>0</v>
      </c>
      <c r="P277" s="11">
        <v>0</v>
      </c>
      <c r="Q277" s="2">
        <v>0</v>
      </c>
      <c r="R277" s="2">
        <v>0</v>
      </c>
      <c r="S277" s="9">
        <v>0</v>
      </c>
      <c r="V277" s="2"/>
    </row>
    <row r="278" spans="1:22" customFormat="1" x14ac:dyDescent="0.25">
      <c r="A278" t="s">
        <v>133</v>
      </c>
      <c r="B278">
        <v>1101</v>
      </c>
      <c r="C278" t="s">
        <v>134</v>
      </c>
      <c r="D278">
        <v>172</v>
      </c>
      <c r="E278" t="s">
        <v>165</v>
      </c>
      <c r="F278">
        <v>58</v>
      </c>
      <c r="G278" t="s">
        <v>36</v>
      </c>
      <c r="H278">
        <v>20172000058</v>
      </c>
      <c r="I278" t="s">
        <v>37</v>
      </c>
      <c r="J278" t="s">
        <v>945</v>
      </c>
      <c r="K278">
        <v>12</v>
      </c>
      <c r="L278" s="2">
        <v>0</v>
      </c>
      <c r="M278" s="2">
        <v>0</v>
      </c>
      <c r="N278" s="14">
        <v>0</v>
      </c>
      <c r="O278" s="2">
        <v>0</v>
      </c>
      <c r="P278" s="11">
        <v>0</v>
      </c>
      <c r="Q278" s="2">
        <v>0</v>
      </c>
      <c r="R278" s="2">
        <v>0</v>
      </c>
      <c r="S278" s="9">
        <v>0</v>
      </c>
      <c r="V278" s="2"/>
    </row>
    <row r="279" spans="1:22" customFormat="1" x14ac:dyDescent="0.25">
      <c r="A279" t="s">
        <v>133</v>
      </c>
      <c r="B279">
        <v>1101</v>
      </c>
      <c r="C279" t="s">
        <v>134</v>
      </c>
      <c r="D279">
        <v>173</v>
      </c>
      <c r="E279" t="s">
        <v>166</v>
      </c>
      <c r="F279">
        <v>58</v>
      </c>
      <c r="G279" t="s">
        <v>36</v>
      </c>
      <c r="H279">
        <v>20173000058</v>
      </c>
      <c r="I279" t="s">
        <v>37</v>
      </c>
      <c r="J279" t="s">
        <v>945</v>
      </c>
      <c r="K279">
        <v>12</v>
      </c>
      <c r="L279" s="2">
        <v>0</v>
      </c>
      <c r="M279" s="2">
        <v>0</v>
      </c>
      <c r="N279" s="14">
        <v>0</v>
      </c>
      <c r="O279" s="2">
        <v>0</v>
      </c>
      <c r="P279" s="11">
        <v>0</v>
      </c>
      <c r="Q279" s="2">
        <v>0</v>
      </c>
      <c r="R279" s="2">
        <v>0</v>
      </c>
      <c r="S279" s="9">
        <v>0</v>
      </c>
      <c r="V279" s="2"/>
    </row>
    <row r="280" spans="1:22" customFormat="1" x14ac:dyDescent="0.25">
      <c r="A280" t="s">
        <v>133</v>
      </c>
      <c r="B280">
        <v>1101</v>
      </c>
      <c r="C280" t="s">
        <v>134</v>
      </c>
      <c r="D280">
        <v>174</v>
      </c>
      <c r="E280" t="s">
        <v>167</v>
      </c>
      <c r="F280">
        <v>58</v>
      </c>
      <c r="G280" t="s">
        <v>36</v>
      </c>
      <c r="H280">
        <v>20174000058</v>
      </c>
      <c r="I280" t="s">
        <v>37</v>
      </c>
      <c r="J280" t="s">
        <v>945</v>
      </c>
      <c r="K280">
        <v>12</v>
      </c>
      <c r="L280" s="2">
        <v>0</v>
      </c>
      <c r="M280" s="2">
        <v>0</v>
      </c>
      <c r="N280" s="14">
        <v>0</v>
      </c>
      <c r="O280" s="2">
        <v>0</v>
      </c>
      <c r="P280" s="11">
        <v>0</v>
      </c>
      <c r="Q280" s="2">
        <v>0</v>
      </c>
      <c r="R280" s="2">
        <v>0</v>
      </c>
      <c r="S280" s="9">
        <v>0</v>
      </c>
      <c r="V280" s="2"/>
    </row>
    <row r="281" spans="1:22" customFormat="1" x14ac:dyDescent="0.25">
      <c r="A281" t="s">
        <v>133</v>
      </c>
      <c r="B281">
        <v>1202</v>
      </c>
      <c r="C281" t="s">
        <v>169</v>
      </c>
      <c r="D281">
        <v>175</v>
      </c>
      <c r="E281" t="s">
        <v>168</v>
      </c>
      <c r="F281">
        <v>58</v>
      </c>
      <c r="G281" t="s">
        <v>36</v>
      </c>
      <c r="H281">
        <v>20175000058</v>
      </c>
      <c r="I281" t="s">
        <v>37</v>
      </c>
      <c r="J281" t="s">
        <v>945</v>
      </c>
      <c r="K281">
        <v>12</v>
      </c>
      <c r="L281" s="2">
        <v>0</v>
      </c>
      <c r="M281" s="2">
        <v>0</v>
      </c>
      <c r="N281" s="14">
        <v>0</v>
      </c>
      <c r="O281" s="2">
        <v>0</v>
      </c>
      <c r="P281" s="11">
        <v>0</v>
      </c>
      <c r="Q281" s="2">
        <v>0</v>
      </c>
      <c r="R281" s="2">
        <v>0</v>
      </c>
      <c r="S281" s="9">
        <v>0</v>
      </c>
      <c r="V281" s="2"/>
    </row>
    <row r="282" spans="1:22" customFormat="1" x14ac:dyDescent="0.25">
      <c r="A282" t="s">
        <v>133</v>
      </c>
      <c r="B282">
        <v>1001</v>
      </c>
      <c r="C282" t="s">
        <v>185</v>
      </c>
      <c r="D282">
        <v>241</v>
      </c>
      <c r="E282" t="s">
        <v>182</v>
      </c>
      <c r="F282">
        <v>58</v>
      </c>
      <c r="G282" t="s">
        <v>36</v>
      </c>
      <c r="H282">
        <v>20241000058</v>
      </c>
      <c r="I282" t="s">
        <v>37</v>
      </c>
      <c r="J282" t="s">
        <v>945</v>
      </c>
      <c r="K282">
        <v>12</v>
      </c>
      <c r="L282" s="2">
        <v>0</v>
      </c>
      <c r="M282" s="2">
        <v>0</v>
      </c>
      <c r="N282" s="14">
        <v>0</v>
      </c>
      <c r="O282" s="2">
        <v>0</v>
      </c>
      <c r="P282" s="11">
        <v>0</v>
      </c>
      <c r="Q282" s="2">
        <v>0</v>
      </c>
      <c r="R282" s="2">
        <v>0</v>
      </c>
      <c r="S282" s="9">
        <v>0</v>
      </c>
      <c r="V282" s="2"/>
    </row>
    <row r="283" spans="1:22" customFormat="1" x14ac:dyDescent="0.25">
      <c r="A283" t="s">
        <v>309</v>
      </c>
      <c r="B283">
        <v>501</v>
      </c>
      <c r="C283" t="s">
        <v>312</v>
      </c>
      <c r="D283">
        <v>65</v>
      </c>
      <c r="E283" t="s">
        <v>330</v>
      </c>
      <c r="F283">
        <v>55</v>
      </c>
      <c r="G283" t="s">
        <v>318</v>
      </c>
      <c r="H283">
        <v>20065000055</v>
      </c>
      <c r="I283" t="s">
        <v>319</v>
      </c>
      <c r="J283" t="s">
        <v>945</v>
      </c>
      <c r="K283">
        <v>12</v>
      </c>
      <c r="L283" s="2">
        <v>-258.77</v>
      </c>
      <c r="M283" s="2">
        <v>-206.14</v>
      </c>
      <c r="N283" s="14">
        <v>-327</v>
      </c>
      <c r="O283" s="2">
        <v>0</v>
      </c>
      <c r="P283" s="11">
        <v>-327</v>
      </c>
      <c r="Q283" s="2">
        <v>-267.54000000000002</v>
      </c>
      <c r="R283" s="2">
        <v>-458.6400000000001</v>
      </c>
      <c r="S283" s="9">
        <v>-327</v>
      </c>
      <c r="V283" s="2"/>
    </row>
    <row r="284" spans="1:22" customFormat="1" x14ac:dyDescent="0.25">
      <c r="A284" t="s">
        <v>309</v>
      </c>
      <c r="B284">
        <v>501</v>
      </c>
      <c r="C284" t="s">
        <v>312</v>
      </c>
      <c r="D284">
        <v>108</v>
      </c>
      <c r="E284" t="s">
        <v>333</v>
      </c>
      <c r="F284">
        <v>55</v>
      </c>
      <c r="G284" t="s">
        <v>318</v>
      </c>
      <c r="H284">
        <v>20108000055</v>
      </c>
      <c r="I284" t="s">
        <v>319</v>
      </c>
      <c r="J284" t="s">
        <v>945</v>
      </c>
      <c r="K284">
        <v>12</v>
      </c>
      <c r="L284" s="2">
        <v>-5695.6</v>
      </c>
      <c r="M284" s="2">
        <v>-5992.21</v>
      </c>
      <c r="N284" s="14">
        <v>-8809</v>
      </c>
      <c r="O284" s="2">
        <v>0</v>
      </c>
      <c r="P284" s="11">
        <v>-8809</v>
      </c>
      <c r="Q284" s="2">
        <v>-3312.05</v>
      </c>
      <c r="R284" s="2">
        <v>-5677.8</v>
      </c>
      <c r="S284" s="9">
        <v>-8809</v>
      </c>
      <c r="V284" s="2"/>
    </row>
    <row r="285" spans="1:22" customFormat="1" x14ac:dyDescent="0.25">
      <c r="A285" t="s">
        <v>309</v>
      </c>
      <c r="B285">
        <v>501</v>
      </c>
      <c r="C285" t="s">
        <v>312</v>
      </c>
      <c r="D285">
        <v>118</v>
      </c>
      <c r="E285" t="s">
        <v>340</v>
      </c>
      <c r="F285">
        <v>55</v>
      </c>
      <c r="G285" t="s">
        <v>318</v>
      </c>
      <c r="H285">
        <v>20118000055</v>
      </c>
      <c r="I285" t="s">
        <v>319</v>
      </c>
      <c r="J285" t="s">
        <v>945</v>
      </c>
      <c r="K285">
        <v>12</v>
      </c>
      <c r="L285" s="2">
        <v>-3083.37</v>
      </c>
      <c r="M285" s="2">
        <v>-3899.85</v>
      </c>
      <c r="N285" s="14">
        <v>-4404</v>
      </c>
      <c r="O285" s="2">
        <v>0</v>
      </c>
      <c r="P285" s="11">
        <v>-4404</v>
      </c>
      <c r="Q285" s="2">
        <v>-3229.81</v>
      </c>
      <c r="R285" s="2">
        <v>-5536.8171428571422</v>
      </c>
      <c r="S285" s="9">
        <v>-4404</v>
      </c>
      <c r="V285" s="2"/>
    </row>
    <row r="286" spans="1:22" customFormat="1" x14ac:dyDescent="0.25">
      <c r="A286" t="s">
        <v>254</v>
      </c>
      <c r="B286">
        <v>1301</v>
      </c>
      <c r="C286" t="s">
        <v>203</v>
      </c>
      <c r="D286">
        <v>440</v>
      </c>
      <c r="E286" t="s">
        <v>255</v>
      </c>
      <c r="F286">
        <v>58</v>
      </c>
      <c r="G286" t="s">
        <v>36</v>
      </c>
      <c r="H286">
        <v>20440000058</v>
      </c>
      <c r="I286" t="s">
        <v>37</v>
      </c>
      <c r="J286" t="s">
        <v>945</v>
      </c>
      <c r="K286">
        <v>12</v>
      </c>
      <c r="L286" s="2">
        <v>0</v>
      </c>
      <c r="M286" s="2">
        <v>0</v>
      </c>
      <c r="N286" s="14">
        <v>0</v>
      </c>
      <c r="O286" s="2">
        <v>0</v>
      </c>
      <c r="P286" s="11">
        <v>0</v>
      </c>
      <c r="Q286" s="2">
        <v>0</v>
      </c>
      <c r="R286" s="2">
        <v>0</v>
      </c>
      <c r="S286" s="9">
        <v>0</v>
      </c>
      <c r="V286" s="2"/>
    </row>
    <row r="287" spans="1:22" customFormat="1" x14ac:dyDescent="0.25">
      <c r="A287" t="s">
        <v>254</v>
      </c>
      <c r="B287">
        <v>1301</v>
      </c>
      <c r="C287" t="s">
        <v>203</v>
      </c>
      <c r="D287">
        <v>601</v>
      </c>
      <c r="E287" t="s">
        <v>256</v>
      </c>
      <c r="F287">
        <v>58</v>
      </c>
      <c r="G287" t="s">
        <v>36</v>
      </c>
      <c r="H287">
        <v>20601000058</v>
      </c>
      <c r="I287" t="s">
        <v>37</v>
      </c>
      <c r="J287" t="s">
        <v>945</v>
      </c>
      <c r="K287">
        <v>12</v>
      </c>
      <c r="L287" s="2">
        <v>0</v>
      </c>
      <c r="M287" s="2">
        <v>0</v>
      </c>
      <c r="N287" s="14">
        <v>0</v>
      </c>
      <c r="O287" s="2">
        <v>0</v>
      </c>
      <c r="P287" s="11">
        <v>0</v>
      </c>
      <c r="Q287" s="2">
        <v>0</v>
      </c>
      <c r="R287" s="2">
        <v>0</v>
      </c>
      <c r="S287" s="9">
        <v>0</v>
      </c>
      <c r="V287" s="2"/>
    </row>
    <row r="288" spans="1:22" customFormat="1" x14ac:dyDescent="0.25">
      <c r="A288" t="s">
        <v>254</v>
      </c>
      <c r="B288">
        <v>1301</v>
      </c>
      <c r="C288" t="s">
        <v>203</v>
      </c>
      <c r="D288">
        <v>602</v>
      </c>
      <c r="E288" t="s">
        <v>263</v>
      </c>
      <c r="F288">
        <v>58</v>
      </c>
      <c r="G288" t="s">
        <v>36</v>
      </c>
      <c r="H288">
        <v>20602000058</v>
      </c>
      <c r="I288" t="s">
        <v>37</v>
      </c>
      <c r="J288" t="s">
        <v>945</v>
      </c>
      <c r="K288">
        <v>12</v>
      </c>
      <c r="L288" s="2">
        <v>0</v>
      </c>
      <c r="M288" s="2">
        <v>0</v>
      </c>
      <c r="N288" s="14">
        <v>0</v>
      </c>
      <c r="O288" s="2">
        <v>0</v>
      </c>
      <c r="P288" s="11">
        <v>0</v>
      </c>
      <c r="Q288" s="2">
        <v>0</v>
      </c>
      <c r="R288" s="2">
        <v>0</v>
      </c>
      <c r="S288" s="9">
        <v>0</v>
      </c>
      <c r="V288" s="2"/>
    </row>
    <row r="289" spans="1:22" customFormat="1" x14ac:dyDescent="0.25">
      <c r="A289" t="s">
        <v>254</v>
      </c>
      <c r="B289">
        <v>1301</v>
      </c>
      <c r="C289" t="s">
        <v>203</v>
      </c>
      <c r="D289">
        <v>603</v>
      </c>
      <c r="E289" t="s">
        <v>268</v>
      </c>
      <c r="F289">
        <v>58</v>
      </c>
      <c r="G289" t="s">
        <v>36</v>
      </c>
      <c r="H289">
        <v>20603000058</v>
      </c>
      <c r="I289" t="s">
        <v>37</v>
      </c>
      <c r="J289" t="s">
        <v>945</v>
      </c>
      <c r="K289">
        <v>12</v>
      </c>
      <c r="L289" s="2">
        <v>0</v>
      </c>
      <c r="M289" s="2">
        <v>0</v>
      </c>
      <c r="N289" s="14">
        <v>0</v>
      </c>
      <c r="O289" s="2">
        <v>0</v>
      </c>
      <c r="P289" s="11">
        <v>0</v>
      </c>
      <c r="Q289" s="2">
        <v>0</v>
      </c>
      <c r="R289" s="2">
        <v>0</v>
      </c>
      <c r="S289" s="9">
        <v>0</v>
      </c>
      <c r="V289" s="2"/>
    </row>
    <row r="290" spans="1:22" customFormat="1" x14ac:dyDescent="0.25">
      <c r="A290" t="s">
        <v>254</v>
      </c>
      <c r="B290">
        <v>1301</v>
      </c>
      <c r="C290" t="s">
        <v>203</v>
      </c>
      <c r="D290">
        <v>604</v>
      </c>
      <c r="E290" t="s">
        <v>269</v>
      </c>
      <c r="F290">
        <v>58</v>
      </c>
      <c r="G290" t="s">
        <v>36</v>
      </c>
      <c r="H290">
        <v>20604000058</v>
      </c>
      <c r="I290" t="s">
        <v>37</v>
      </c>
      <c r="J290" t="s">
        <v>945</v>
      </c>
      <c r="K290">
        <v>12</v>
      </c>
      <c r="L290" s="2">
        <v>0</v>
      </c>
      <c r="M290" s="2">
        <v>0</v>
      </c>
      <c r="N290" s="14">
        <v>0</v>
      </c>
      <c r="O290" s="2">
        <v>0</v>
      </c>
      <c r="P290" s="11">
        <v>0</v>
      </c>
      <c r="Q290" s="2">
        <v>0</v>
      </c>
      <c r="R290" s="2">
        <v>0</v>
      </c>
      <c r="S290" s="9">
        <v>0</v>
      </c>
      <c r="V290" s="2"/>
    </row>
    <row r="291" spans="1:22" customFormat="1" x14ac:dyDescent="0.25">
      <c r="A291" t="s">
        <v>254</v>
      </c>
      <c r="B291">
        <v>1301</v>
      </c>
      <c r="C291" t="s">
        <v>203</v>
      </c>
      <c r="D291">
        <v>615</v>
      </c>
      <c r="E291" t="s">
        <v>270</v>
      </c>
      <c r="F291">
        <v>58</v>
      </c>
      <c r="G291" t="s">
        <v>36</v>
      </c>
      <c r="H291">
        <v>20615000058</v>
      </c>
      <c r="I291" t="s">
        <v>37</v>
      </c>
      <c r="J291" t="s">
        <v>945</v>
      </c>
      <c r="K291">
        <v>12</v>
      </c>
      <c r="L291" s="2">
        <v>0</v>
      </c>
      <c r="M291" s="2">
        <v>0</v>
      </c>
      <c r="N291" s="14">
        <v>0</v>
      </c>
      <c r="O291" s="2">
        <v>0</v>
      </c>
      <c r="P291" s="11">
        <v>0</v>
      </c>
      <c r="Q291" s="2">
        <v>0</v>
      </c>
      <c r="R291" s="2">
        <v>0</v>
      </c>
      <c r="S291" s="9">
        <v>0</v>
      </c>
      <c r="V291" s="2"/>
    </row>
    <row r="292" spans="1:22" customFormat="1" x14ac:dyDescent="0.25">
      <c r="A292" t="s">
        <v>254</v>
      </c>
      <c r="B292">
        <v>1301</v>
      </c>
      <c r="C292" t="s">
        <v>203</v>
      </c>
      <c r="D292">
        <v>625</v>
      </c>
      <c r="E292" t="s">
        <v>271</v>
      </c>
      <c r="F292">
        <v>58</v>
      </c>
      <c r="G292" t="s">
        <v>36</v>
      </c>
      <c r="H292">
        <v>20625000058</v>
      </c>
      <c r="I292" t="s">
        <v>37</v>
      </c>
      <c r="J292" t="s">
        <v>945</v>
      </c>
      <c r="K292">
        <v>12</v>
      </c>
      <c r="L292" s="2">
        <v>0</v>
      </c>
      <c r="M292" s="2">
        <v>0</v>
      </c>
      <c r="N292" s="14">
        <v>0</v>
      </c>
      <c r="O292" s="2">
        <v>0</v>
      </c>
      <c r="P292" s="11">
        <v>0</v>
      </c>
      <c r="Q292" s="2">
        <v>0</v>
      </c>
      <c r="R292" s="2">
        <v>0</v>
      </c>
      <c r="S292" s="9">
        <v>0</v>
      </c>
      <c r="V292" s="2"/>
    </row>
    <row r="293" spans="1:22" customFormat="1" x14ac:dyDescent="0.25">
      <c r="A293" t="s">
        <v>254</v>
      </c>
      <c r="B293">
        <v>1301</v>
      </c>
      <c r="C293" t="s">
        <v>203</v>
      </c>
      <c r="D293">
        <v>635</v>
      </c>
      <c r="E293" t="s">
        <v>272</v>
      </c>
      <c r="F293">
        <v>58</v>
      </c>
      <c r="G293" t="s">
        <v>36</v>
      </c>
      <c r="H293">
        <v>20635000058</v>
      </c>
      <c r="I293" t="s">
        <v>37</v>
      </c>
      <c r="J293" t="s">
        <v>945</v>
      </c>
      <c r="K293">
        <v>12</v>
      </c>
      <c r="L293" s="2">
        <v>0</v>
      </c>
      <c r="M293" s="2">
        <v>0</v>
      </c>
      <c r="N293" s="14">
        <v>0</v>
      </c>
      <c r="O293" s="2">
        <v>0</v>
      </c>
      <c r="P293" s="11">
        <v>0</v>
      </c>
      <c r="Q293" s="2">
        <v>0</v>
      </c>
      <c r="R293" s="2">
        <v>0</v>
      </c>
      <c r="S293" s="9">
        <v>0</v>
      </c>
      <c r="V293" s="2"/>
    </row>
    <row r="294" spans="1:22" customFormat="1" x14ac:dyDescent="0.25">
      <c r="A294" t="s">
        <v>309</v>
      </c>
      <c r="B294">
        <v>501</v>
      </c>
      <c r="C294" t="s">
        <v>312</v>
      </c>
      <c r="D294">
        <v>119</v>
      </c>
      <c r="E294" t="s">
        <v>341</v>
      </c>
      <c r="F294">
        <v>55</v>
      </c>
      <c r="G294" t="s">
        <v>318</v>
      </c>
      <c r="H294">
        <v>20119000055</v>
      </c>
      <c r="I294" t="s">
        <v>319</v>
      </c>
      <c r="J294" t="s">
        <v>945</v>
      </c>
      <c r="K294">
        <v>12</v>
      </c>
      <c r="L294" s="2">
        <v>-6412.28</v>
      </c>
      <c r="M294" s="2">
        <v>-4662.7299999999996</v>
      </c>
      <c r="N294" s="14">
        <v>-5445</v>
      </c>
      <c r="O294" s="2">
        <v>0</v>
      </c>
      <c r="P294" s="11">
        <v>-5445</v>
      </c>
      <c r="Q294" s="2">
        <v>-2489.48</v>
      </c>
      <c r="R294" s="2">
        <v>-4267.68</v>
      </c>
      <c r="S294" s="9">
        <v>-5445</v>
      </c>
      <c r="V294" s="2"/>
    </row>
    <row r="295" spans="1:22" customFormat="1" x14ac:dyDescent="0.25">
      <c r="A295" t="s">
        <v>875</v>
      </c>
      <c r="B295">
        <v>102</v>
      </c>
      <c r="C295" t="s">
        <v>876</v>
      </c>
      <c r="D295">
        <v>103</v>
      </c>
      <c r="E295" t="s">
        <v>877</v>
      </c>
      <c r="F295">
        <v>58</v>
      </c>
      <c r="G295" t="s">
        <v>36</v>
      </c>
      <c r="H295">
        <v>20103000058</v>
      </c>
      <c r="I295" t="s">
        <v>37</v>
      </c>
      <c r="J295" t="s">
        <v>945</v>
      </c>
      <c r="K295">
        <v>12</v>
      </c>
      <c r="L295" s="2">
        <v>0</v>
      </c>
      <c r="M295" s="2">
        <v>0</v>
      </c>
      <c r="N295" s="14">
        <v>0</v>
      </c>
      <c r="O295" s="2">
        <v>0</v>
      </c>
      <c r="P295" s="11">
        <v>0</v>
      </c>
      <c r="Q295" s="2">
        <v>0</v>
      </c>
      <c r="R295" s="2">
        <v>0</v>
      </c>
      <c r="S295" s="9">
        <v>0</v>
      </c>
      <c r="V295" s="2"/>
    </row>
    <row r="296" spans="1:22" customFormat="1" x14ac:dyDescent="0.25">
      <c r="A296" t="s">
        <v>875</v>
      </c>
      <c r="B296">
        <v>102</v>
      </c>
      <c r="C296" t="s">
        <v>876</v>
      </c>
      <c r="D296">
        <v>105</v>
      </c>
      <c r="E296" t="s">
        <v>875</v>
      </c>
      <c r="F296">
        <v>58</v>
      </c>
      <c r="G296" t="s">
        <v>36</v>
      </c>
      <c r="H296">
        <v>20105000058</v>
      </c>
      <c r="I296" t="s">
        <v>37</v>
      </c>
      <c r="J296" t="s">
        <v>945</v>
      </c>
      <c r="K296">
        <v>12</v>
      </c>
      <c r="L296" s="2">
        <v>0</v>
      </c>
      <c r="M296" s="2">
        <v>0</v>
      </c>
      <c r="N296" s="14">
        <v>0</v>
      </c>
      <c r="O296" s="2">
        <v>0</v>
      </c>
      <c r="P296" s="11">
        <v>0</v>
      </c>
      <c r="Q296" s="2">
        <v>0</v>
      </c>
      <c r="R296" s="2">
        <v>0</v>
      </c>
      <c r="S296" s="9">
        <v>0</v>
      </c>
      <c r="V296" s="2"/>
    </row>
    <row r="297" spans="1:22" customFormat="1" x14ac:dyDescent="0.25">
      <c r="A297" t="s">
        <v>875</v>
      </c>
      <c r="B297">
        <v>102</v>
      </c>
      <c r="C297" t="s">
        <v>876</v>
      </c>
      <c r="D297">
        <v>276</v>
      </c>
      <c r="E297" t="s">
        <v>880</v>
      </c>
      <c r="F297">
        <v>58</v>
      </c>
      <c r="G297" t="s">
        <v>36</v>
      </c>
      <c r="H297">
        <v>20276000058</v>
      </c>
      <c r="I297" t="s">
        <v>37</v>
      </c>
      <c r="J297" t="s">
        <v>945</v>
      </c>
      <c r="K297">
        <v>12</v>
      </c>
      <c r="L297" s="2">
        <v>0</v>
      </c>
      <c r="M297" s="2">
        <v>0</v>
      </c>
      <c r="N297" s="14">
        <v>0</v>
      </c>
      <c r="O297" s="2">
        <v>0</v>
      </c>
      <c r="P297" s="11">
        <v>0</v>
      </c>
      <c r="Q297" s="2">
        <v>0</v>
      </c>
      <c r="R297" s="2">
        <v>0</v>
      </c>
      <c r="S297" s="9">
        <v>0</v>
      </c>
      <c r="V297" s="2"/>
    </row>
    <row r="298" spans="1:22" customFormat="1" x14ac:dyDescent="0.25">
      <c r="A298" t="s">
        <v>706</v>
      </c>
      <c r="B298">
        <v>191</v>
      </c>
      <c r="C298" t="s">
        <v>707</v>
      </c>
      <c r="D298">
        <v>200</v>
      </c>
      <c r="E298" t="s">
        <v>708</v>
      </c>
      <c r="F298">
        <v>56</v>
      </c>
      <c r="G298" t="s">
        <v>731</v>
      </c>
      <c r="H298">
        <v>20101000057</v>
      </c>
      <c r="I298" t="s">
        <v>732</v>
      </c>
      <c r="J298" t="s">
        <v>945</v>
      </c>
      <c r="K298">
        <v>12</v>
      </c>
      <c r="L298" s="2">
        <v>0</v>
      </c>
      <c r="M298" s="2">
        <v>-15425395.609999999</v>
      </c>
      <c r="N298" s="14">
        <v>0</v>
      </c>
      <c r="O298" s="2">
        <v>0</v>
      </c>
      <c r="P298" s="11">
        <v>0</v>
      </c>
      <c r="Q298" s="2">
        <v>-3546260.75</v>
      </c>
      <c r="R298" s="2">
        <v>-6079304.1428571427</v>
      </c>
      <c r="S298" s="9">
        <v>-3393947</v>
      </c>
      <c r="V298" s="2"/>
    </row>
    <row r="299" spans="1:22" customFormat="1" x14ac:dyDescent="0.25">
      <c r="A299" t="s">
        <v>706</v>
      </c>
      <c r="B299">
        <v>191</v>
      </c>
      <c r="C299" t="s">
        <v>707</v>
      </c>
      <c r="D299">
        <v>200</v>
      </c>
      <c r="E299" t="s">
        <v>708</v>
      </c>
      <c r="F299">
        <v>60</v>
      </c>
      <c r="G299" t="s">
        <v>737</v>
      </c>
      <c r="H299">
        <v>20200000060</v>
      </c>
      <c r="I299" t="s">
        <v>738</v>
      </c>
      <c r="J299" t="s">
        <v>945</v>
      </c>
      <c r="K299">
        <v>12</v>
      </c>
      <c r="L299" s="2">
        <v>-1068520.58</v>
      </c>
      <c r="M299" s="2">
        <v>-435163.34</v>
      </c>
      <c r="N299" s="14">
        <v>-121847</v>
      </c>
      <c r="O299" s="2">
        <v>0</v>
      </c>
      <c r="P299" s="11">
        <v>-121847</v>
      </c>
      <c r="Q299" s="2">
        <v>-624704.91</v>
      </c>
      <c r="R299" s="2">
        <v>-1070922.7028571428</v>
      </c>
      <c r="S299" s="9">
        <v>-121847</v>
      </c>
      <c r="V299" s="2"/>
    </row>
    <row r="300" spans="1:22" customFormat="1" x14ac:dyDescent="0.25">
      <c r="A300" t="s">
        <v>706</v>
      </c>
      <c r="B300">
        <v>191</v>
      </c>
      <c r="C300" t="s">
        <v>707</v>
      </c>
      <c r="D300">
        <v>200</v>
      </c>
      <c r="E300" t="s">
        <v>708</v>
      </c>
      <c r="F300">
        <v>61</v>
      </c>
      <c r="G300" t="s">
        <v>739</v>
      </c>
      <c r="H300">
        <v>20200000061</v>
      </c>
      <c r="I300" t="s">
        <v>740</v>
      </c>
      <c r="J300" t="s">
        <v>945</v>
      </c>
      <c r="K300">
        <v>12</v>
      </c>
      <c r="L300" s="2">
        <v>0</v>
      </c>
      <c r="M300" s="2">
        <v>-17481.169999999998</v>
      </c>
      <c r="N300" s="14">
        <v>0</v>
      </c>
      <c r="O300" s="2">
        <v>0</v>
      </c>
      <c r="P300" s="11">
        <v>0</v>
      </c>
      <c r="Q300" s="2">
        <v>-10128.82</v>
      </c>
      <c r="R300" s="2">
        <v>-17363.69142857143</v>
      </c>
      <c r="S300" s="9">
        <v>0</v>
      </c>
      <c r="V300" s="2"/>
    </row>
    <row r="301" spans="1:22" customFormat="1" x14ac:dyDescent="0.25">
      <c r="A301" t="s">
        <v>779</v>
      </c>
      <c r="B301">
        <v>101</v>
      </c>
      <c r="C301" t="s">
        <v>780</v>
      </c>
      <c r="D301">
        <v>101</v>
      </c>
      <c r="E301" t="s">
        <v>776</v>
      </c>
      <c r="F301">
        <v>63</v>
      </c>
      <c r="G301" t="s">
        <v>793</v>
      </c>
      <c r="H301">
        <v>20101000063</v>
      </c>
      <c r="I301" t="s">
        <v>794</v>
      </c>
      <c r="J301" t="s">
        <v>945</v>
      </c>
      <c r="K301">
        <v>12</v>
      </c>
      <c r="L301" s="2">
        <v>-353761.37</v>
      </c>
      <c r="M301" s="2">
        <v>-476407.54</v>
      </c>
      <c r="N301" s="14">
        <v>-283646</v>
      </c>
      <c r="O301" s="2">
        <v>0</v>
      </c>
      <c r="P301" s="11">
        <v>-283646</v>
      </c>
      <c r="Q301" s="2">
        <v>-602888.82999999996</v>
      </c>
      <c r="R301" s="2">
        <v>-1033523.7085714285</v>
      </c>
      <c r="S301" s="9">
        <v>-283646</v>
      </c>
      <c r="V301" s="2"/>
    </row>
    <row r="302" spans="1:22" customFormat="1" x14ac:dyDescent="0.25">
      <c r="A302" t="s">
        <v>596</v>
      </c>
      <c r="B302">
        <v>302</v>
      </c>
      <c r="C302" t="s">
        <v>597</v>
      </c>
      <c r="D302">
        <v>160</v>
      </c>
      <c r="E302" t="s">
        <v>598</v>
      </c>
      <c r="F302">
        <v>58</v>
      </c>
      <c r="G302" t="s">
        <v>36</v>
      </c>
      <c r="H302">
        <v>20160000058</v>
      </c>
      <c r="I302" t="s">
        <v>37</v>
      </c>
      <c r="J302" t="s">
        <v>945</v>
      </c>
      <c r="K302">
        <v>12</v>
      </c>
      <c r="L302" s="2">
        <v>0</v>
      </c>
      <c r="M302" s="2">
        <v>0</v>
      </c>
      <c r="N302" s="14">
        <v>0</v>
      </c>
      <c r="O302" s="2">
        <v>0</v>
      </c>
      <c r="P302" s="11">
        <v>0</v>
      </c>
      <c r="Q302" s="2">
        <v>0</v>
      </c>
      <c r="R302" s="2">
        <v>0</v>
      </c>
      <c r="S302" s="9">
        <v>0</v>
      </c>
      <c r="V302" s="2"/>
    </row>
    <row r="303" spans="1:22" customFormat="1" x14ac:dyDescent="0.25">
      <c r="A303" t="s">
        <v>596</v>
      </c>
      <c r="B303">
        <v>302</v>
      </c>
      <c r="C303" t="s">
        <v>597</v>
      </c>
      <c r="D303">
        <v>161</v>
      </c>
      <c r="E303" t="s">
        <v>596</v>
      </c>
      <c r="F303">
        <v>58</v>
      </c>
      <c r="G303" t="s">
        <v>36</v>
      </c>
      <c r="H303">
        <v>20161000058</v>
      </c>
      <c r="I303" t="s">
        <v>37</v>
      </c>
      <c r="J303" t="s">
        <v>945</v>
      </c>
      <c r="K303">
        <v>12</v>
      </c>
      <c r="L303" s="2">
        <v>0</v>
      </c>
      <c r="M303" s="2">
        <v>0</v>
      </c>
      <c r="N303" s="14">
        <v>0</v>
      </c>
      <c r="O303" s="2">
        <v>0</v>
      </c>
      <c r="P303" s="11">
        <v>0</v>
      </c>
      <c r="Q303" s="2">
        <v>0</v>
      </c>
      <c r="R303" s="2">
        <v>0</v>
      </c>
      <c r="S303" s="9">
        <v>0</v>
      </c>
      <c r="V303" s="2"/>
    </row>
    <row r="304" spans="1:22" customFormat="1" x14ac:dyDescent="0.25">
      <c r="A304" t="s">
        <v>596</v>
      </c>
      <c r="B304">
        <v>301</v>
      </c>
      <c r="C304" t="s">
        <v>355</v>
      </c>
      <c r="D304">
        <v>500</v>
      </c>
      <c r="E304" t="s">
        <v>605</v>
      </c>
      <c r="F304">
        <v>58</v>
      </c>
      <c r="G304" t="s">
        <v>36</v>
      </c>
      <c r="H304">
        <v>20500000058</v>
      </c>
      <c r="I304" t="s">
        <v>37</v>
      </c>
      <c r="J304" t="s">
        <v>945</v>
      </c>
      <c r="K304">
        <v>12</v>
      </c>
      <c r="L304" s="2">
        <v>0</v>
      </c>
      <c r="M304" s="2">
        <v>0</v>
      </c>
      <c r="N304" s="14">
        <v>0</v>
      </c>
      <c r="O304" s="2">
        <v>0</v>
      </c>
      <c r="P304" s="11">
        <v>0</v>
      </c>
      <c r="Q304" s="2">
        <v>0</v>
      </c>
      <c r="R304" s="2">
        <v>0</v>
      </c>
      <c r="S304" s="9">
        <v>0</v>
      </c>
      <c r="V304" s="2"/>
    </row>
    <row r="305" spans="1:22" customFormat="1" x14ac:dyDescent="0.25">
      <c r="A305" t="s">
        <v>706</v>
      </c>
      <c r="B305">
        <v>191</v>
      </c>
      <c r="C305" t="s">
        <v>707</v>
      </c>
      <c r="D305">
        <v>205</v>
      </c>
      <c r="E305" t="s">
        <v>733</v>
      </c>
      <c r="F305">
        <v>92</v>
      </c>
      <c r="G305" t="s">
        <v>749</v>
      </c>
      <c r="H305">
        <v>20205000092</v>
      </c>
      <c r="I305" t="s">
        <v>750</v>
      </c>
      <c r="J305" t="s">
        <v>945</v>
      </c>
      <c r="K305">
        <v>12</v>
      </c>
      <c r="L305" s="2">
        <v>0</v>
      </c>
      <c r="M305" s="2">
        <v>0</v>
      </c>
      <c r="N305" s="14">
        <v>0</v>
      </c>
      <c r="O305" s="2">
        <v>0</v>
      </c>
      <c r="P305" s="11">
        <v>0</v>
      </c>
      <c r="Q305" s="2">
        <v>0</v>
      </c>
      <c r="R305" s="2">
        <v>0</v>
      </c>
      <c r="S305" s="9">
        <v>0</v>
      </c>
      <c r="V305" s="2"/>
    </row>
    <row r="306" spans="1:22" customFormat="1" x14ac:dyDescent="0.25">
      <c r="A306" t="s">
        <v>706</v>
      </c>
      <c r="B306">
        <v>191</v>
      </c>
      <c r="C306" t="s">
        <v>707</v>
      </c>
      <c r="D306">
        <v>200</v>
      </c>
      <c r="E306" t="s">
        <v>708</v>
      </c>
      <c r="F306">
        <v>69</v>
      </c>
      <c r="G306" t="s">
        <v>741</v>
      </c>
      <c r="H306">
        <v>20200000069</v>
      </c>
      <c r="I306" t="s">
        <v>742</v>
      </c>
      <c r="J306" t="s">
        <v>945</v>
      </c>
      <c r="K306">
        <v>12</v>
      </c>
      <c r="L306" s="2">
        <v>0</v>
      </c>
      <c r="M306" s="2">
        <v>-712390.1</v>
      </c>
      <c r="N306" s="14">
        <v>0</v>
      </c>
      <c r="O306" s="2">
        <v>0</v>
      </c>
      <c r="P306" s="11">
        <v>0</v>
      </c>
      <c r="Q306" s="2">
        <v>0</v>
      </c>
      <c r="R306" s="2">
        <v>0</v>
      </c>
      <c r="S306" s="9">
        <v>0</v>
      </c>
      <c r="V306" s="2"/>
    </row>
    <row r="307" spans="1:22" customFormat="1" x14ac:dyDescent="0.25">
      <c r="A307" t="s">
        <v>706</v>
      </c>
      <c r="B307">
        <v>191</v>
      </c>
      <c r="C307" t="s">
        <v>707</v>
      </c>
      <c r="D307">
        <v>200</v>
      </c>
      <c r="E307" t="s">
        <v>708</v>
      </c>
      <c r="F307">
        <v>72</v>
      </c>
      <c r="G307" t="s">
        <v>745</v>
      </c>
      <c r="H307">
        <v>20200000072</v>
      </c>
      <c r="I307" t="s">
        <v>746</v>
      </c>
      <c r="J307" t="s">
        <v>945</v>
      </c>
      <c r="K307">
        <v>12</v>
      </c>
      <c r="L307" s="2">
        <v>0</v>
      </c>
      <c r="M307" s="2">
        <v>-53270.78</v>
      </c>
      <c r="N307" s="14">
        <v>0</v>
      </c>
      <c r="O307" s="2">
        <v>0</v>
      </c>
      <c r="P307" s="11">
        <v>0</v>
      </c>
      <c r="Q307" s="2">
        <v>-9749.8799999999992</v>
      </c>
      <c r="R307" s="2">
        <v>-16714.079999999998</v>
      </c>
      <c r="S307" s="9">
        <v>0</v>
      </c>
      <c r="V307" s="2"/>
    </row>
    <row r="308" spans="1:22" customFormat="1" x14ac:dyDescent="0.25">
      <c r="A308" t="s">
        <v>706</v>
      </c>
      <c r="B308">
        <v>191</v>
      </c>
      <c r="C308" t="s">
        <v>707</v>
      </c>
      <c r="D308">
        <v>200</v>
      </c>
      <c r="E308" t="s">
        <v>708</v>
      </c>
      <c r="F308">
        <v>73</v>
      </c>
      <c r="G308" t="s">
        <v>747</v>
      </c>
      <c r="H308">
        <v>20200000064</v>
      </c>
      <c r="I308" t="s">
        <v>748</v>
      </c>
      <c r="J308" t="s">
        <v>945</v>
      </c>
      <c r="K308">
        <v>12</v>
      </c>
      <c r="L308" s="2">
        <v>0</v>
      </c>
      <c r="M308" s="2">
        <v>0</v>
      </c>
      <c r="N308" s="14">
        <v>0</v>
      </c>
      <c r="O308" s="2">
        <v>0</v>
      </c>
      <c r="P308" s="11">
        <v>0</v>
      </c>
      <c r="Q308" s="2">
        <v>-42658.080000000002</v>
      </c>
      <c r="R308" s="2">
        <v>-73128.137142857144</v>
      </c>
      <c r="S308" s="9">
        <v>0</v>
      </c>
      <c r="V308" s="2"/>
    </row>
    <row r="309" spans="1:22" customFormat="1" x14ac:dyDescent="0.25">
      <c r="A309" t="s">
        <v>254</v>
      </c>
      <c r="B309">
        <v>1301</v>
      </c>
      <c r="C309" t="s">
        <v>203</v>
      </c>
      <c r="D309">
        <v>602</v>
      </c>
      <c r="E309" t="s">
        <v>263</v>
      </c>
      <c r="F309">
        <v>82</v>
      </c>
      <c r="G309" t="s">
        <v>266</v>
      </c>
      <c r="H309">
        <v>20602000082</v>
      </c>
      <c r="I309" t="s">
        <v>267</v>
      </c>
      <c r="J309" t="s">
        <v>945</v>
      </c>
      <c r="K309">
        <v>12</v>
      </c>
      <c r="L309" s="2">
        <v>-579.66</v>
      </c>
      <c r="M309" s="2">
        <v>0</v>
      </c>
      <c r="N309" s="14">
        <v>-3295</v>
      </c>
      <c r="O309" s="2">
        <v>0</v>
      </c>
      <c r="P309" s="11">
        <v>-3295</v>
      </c>
      <c r="Q309" s="2">
        <v>-729.56</v>
      </c>
      <c r="R309" s="2">
        <v>-1250.6742857142856</v>
      </c>
      <c r="S309" s="9">
        <v>-3295</v>
      </c>
      <c r="V309" s="2"/>
    </row>
    <row r="310" spans="1:22" customFormat="1" x14ac:dyDescent="0.25">
      <c r="A310" t="s">
        <v>309</v>
      </c>
      <c r="B310">
        <v>501</v>
      </c>
      <c r="C310" t="s">
        <v>312</v>
      </c>
      <c r="D310">
        <v>15</v>
      </c>
      <c r="E310" t="s">
        <v>313</v>
      </c>
      <c r="F310">
        <v>85</v>
      </c>
      <c r="G310" t="s">
        <v>320</v>
      </c>
      <c r="H310">
        <v>20015000085</v>
      </c>
      <c r="I310" t="s">
        <v>321</v>
      </c>
      <c r="J310" t="s">
        <v>945</v>
      </c>
      <c r="K310">
        <v>12</v>
      </c>
      <c r="L310" s="2">
        <v>-7722.54</v>
      </c>
      <c r="M310" s="2">
        <v>-6590.85</v>
      </c>
      <c r="N310" s="14">
        <v>-8470</v>
      </c>
      <c r="O310" s="2">
        <v>0</v>
      </c>
      <c r="P310" s="11">
        <v>-8470</v>
      </c>
      <c r="Q310" s="2">
        <v>-4019.82</v>
      </c>
      <c r="R310" s="2">
        <v>-6891.12</v>
      </c>
      <c r="S310" s="9">
        <v>-8470</v>
      </c>
      <c r="V310" s="2"/>
    </row>
    <row r="311" spans="1:22" customFormat="1" x14ac:dyDescent="0.25">
      <c r="A311" t="s">
        <v>309</v>
      </c>
      <c r="B311">
        <v>501</v>
      </c>
      <c r="C311" t="s">
        <v>312</v>
      </c>
      <c r="D311">
        <v>65</v>
      </c>
      <c r="E311" t="s">
        <v>330</v>
      </c>
      <c r="F311">
        <v>85</v>
      </c>
      <c r="G311" t="s">
        <v>320</v>
      </c>
      <c r="H311">
        <v>20065000085</v>
      </c>
      <c r="I311" t="s">
        <v>321</v>
      </c>
      <c r="J311" t="s">
        <v>945</v>
      </c>
      <c r="K311">
        <v>12</v>
      </c>
      <c r="L311" s="2">
        <v>-3144.04</v>
      </c>
      <c r="M311" s="2">
        <v>-2984.39</v>
      </c>
      <c r="N311" s="14">
        <v>-2904</v>
      </c>
      <c r="O311" s="2">
        <v>0</v>
      </c>
      <c r="P311" s="11">
        <v>-2904</v>
      </c>
      <c r="Q311" s="2">
        <v>-1841.75</v>
      </c>
      <c r="R311" s="2">
        <v>-3157.2857142857138</v>
      </c>
      <c r="S311" s="9">
        <v>-2904</v>
      </c>
      <c r="V311" s="2"/>
    </row>
    <row r="312" spans="1:22" customFormat="1" x14ac:dyDescent="0.25">
      <c r="A312" t="s">
        <v>309</v>
      </c>
      <c r="B312">
        <v>501</v>
      </c>
      <c r="C312" t="s">
        <v>312</v>
      </c>
      <c r="D312">
        <v>108</v>
      </c>
      <c r="E312" t="s">
        <v>333</v>
      </c>
      <c r="F312">
        <v>85</v>
      </c>
      <c r="G312" t="s">
        <v>320</v>
      </c>
      <c r="H312">
        <v>20108000085</v>
      </c>
      <c r="I312" t="s">
        <v>321</v>
      </c>
      <c r="J312" t="s">
        <v>945</v>
      </c>
      <c r="K312">
        <v>12</v>
      </c>
      <c r="L312" s="2">
        <v>-74156.95</v>
      </c>
      <c r="M312" s="2">
        <v>-68497.73</v>
      </c>
      <c r="N312" s="14">
        <v>-84700</v>
      </c>
      <c r="O312" s="2">
        <v>0</v>
      </c>
      <c r="P312" s="11">
        <v>-84700</v>
      </c>
      <c r="Q312" s="2">
        <v>-43021.13</v>
      </c>
      <c r="R312" s="2">
        <v>-73750.508571428567</v>
      </c>
      <c r="S312" s="9">
        <v>-84700</v>
      </c>
      <c r="V312" s="2"/>
    </row>
    <row r="313" spans="1:22" customFormat="1" x14ac:dyDescent="0.25">
      <c r="A313" t="s">
        <v>309</v>
      </c>
      <c r="B313">
        <v>501</v>
      </c>
      <c r="C313" t="s">
        <v>312</v>
      </c>
      <c r="D313">
        <v>118</v>
      </c>
      <c r="E313" t="s">
        <v>340</v>
      </c>
      <c r="F313">
        <v>85</v>
      </c>
      <c r="G313" t="s">
        <v>320</v>
      </c>
      <c r="H313">
        <v>20118000085</v>
      </c>
      <c r="I313" t="s">
        <v>321</v>
      </c>
      <c r="J313" t="s">
        <v>945</v>
      </c>
      <c r="K313">
        <v>12</v>
      </c>
      <c r="L313" s="2">
        <v>-32852.129999999997</v>
      </c>
      <c r="M313" s="2">
        <v>-33212.44</v>
      </c>
      <c r="N313" s="14">
        <v>-30250</v>
      </c>
      <c r="O313" s="2">
        <v>0</v>
      </c>
      <c r="P313" s="11">
        <v>-30250</v>
      </c>
      <c r="Q313" s="2">
        <v>-21690.16</v>
      </c>
      <c r="R313" s="2">
        <v>-37183.131428571432</v>
      </c>
      <c r="S313" s="9">
        <v>-30250</v>
      </c>
      <c r="V313" s="2"/>
    </row>
    <row r="314" spans="1:22" customFormat="1" x14ac:dyDescent="0.25">
      <c r="A314" t="s">
        <v>309</v>
      </c>
      <c r="B314">
        <v>501</v>
      </c>
      <c r="C314" t="s">
        <v>312</v>
      </c>
      <c r="D314">
        <v>119</v>
      </c>
      <c r="E314" t="s">
        <v>341</v>
      </c>
      <c r="F314">
        <v>85</v>
      </c>
      <c r="G314" t="s">
        <v>320</v>
      </c>
      <c r="H314">
        <v>20119000085</v>
      </c>
      <c r="I314" t="s">
        <v>321</v>
      </c>
      <c r="J314" t="s">
        <v>945</v>
      </c>
      <c r="K314">
        <v>12</v>
      </c>
      <c r="L314" s="2">
        <v>-55738.6</v>
      </c>
      <c r="M314" s="2">
        <v>-57008.13</v>
      </c>
      <c r="N314" s="14">
        <v>-96800</v>
      </c>
      <c r="O314" s="2">
        <v>0</v>
      </c>
      <c r="P314" s="11">
        <v>-96800</v>
      </c>
      <c r="Q314" s="2">
        <v>-37817.550000000003</v>
      </c>
      <c r="R314" s="2">
        <v>-64830.085714285728</v>
      </c>
      <c r="S314" s="9">
        <v>-96800</v>
      </c>
      <c r="V314" s="2"/>
    </row>
    <row r="315" spans="1:22" customFormat="1" x14ac:dyDescent="0.25">
      <c r="A315" t="s">
        <v>309</v>
      </c>
      <c r="B315">
        <v>504</v>
      </c>
      <c r="C315" t="s">
        <v>396</v>
      </c>
      <c r="D315">
        <v>408</v>
      </c>
      <c r="E315" t="s">
        <v>407</v>
      </c>
      <c r="F315">
        <v>88</v>
      </c>
      <c r="G315" t="s">
        <v>408</v>
      </c>
      <c r="H315">
        <v>20408000088</v>
      </c>
      <c r="I315" t="s">
        <v>409</v>
      </c>
      <c r="J315" t="s">
        <v>945</v>
      </c>
      <c r="K315">
        <v>12</v>
      </c>
      <c r="L315" s="2">
        <v>-272053.69</v>
      </c>
      <c r="M315" s="2">
        <v>-298426.27</v>
      </c>
      <c r="N315" s="14">
        <v>-544146</v>
      </c>
      <c r="O315" s="2">
        <v>0</v>
      </c>
      <c r="P315" s="11">
        <v>-544146</v>
      </c>
      <c r="Q315" s="2">
        <v>-168700.17</v>
      </c>
      <c r="R315" s="2">
        <v>-289200.29142857145</v>
      </c>
      <c r="S315" s="9">
        <v>-544146</v>
      </c>
      <c r="V315" s="2"/>
    </row>
    <row r="316" spans="1:22" customFormat="1" x14ac:dyDescent="0.25">
      <c r="A316" t="s">
        <v>309</v>
      </c>
      <c r="B316">
        <v>504</v>
      </c>
      <c r="C316" t="s">
        <v>396</v>
      </c>
      <c r="D316">
        <v>409</v>
      </c>
      <c r="E316" t="s">
        <v>410</v>
      </c>
      <c r="F316">
        <v>88</v>
      </c>
      <c r="G316" t="s">
        <v>408</v>
      </c>
      <c r="H316">
        <v>20409000088</v>
      </c>
      <c r="I316" t="s">
        <v>409</v>
      </c>
      <c r="J316" t="s">
        <v>945</v>
      </c>
      <c r="K316">
        <v>12</v>
      </c>
      <c r="L316" s="2">
        <v>-107125.39</v>
      </c>
      <c r="M316" s="2">
        <v>-113949.78</v>
      </c>
      <c r="N316" s="14">
        <v>-303482</v>
      </c>
      <c r="O316" s="2">
        <v>0</v>
      </c>
      <c r="P316" s="11">
        <v>-303482</v>
      </c>
      <c r="Q316" s="2">
        <v>-75086.62</v>
      </c>
      <c r="R316" s="2">
        <v>-128719.92</v>
      </c>
      <c r="S316" s="9">
        <v>-303482</v>
      </c>
      <c r="V316" s="2"/>
    </row>
    <row r="317" spans="1:22" customFormat="1" x14ac:dyDescent="0.25">
      <c r="A317" t="s">
        <v>309</v>
      </c>
      <c r="B317">
        <v>801</v>
      </c>
      <c r="C317" t="s">
        <v>324</v>
      </c>
      <c r="D317">
        <v>421</v>
      </c>
      <c r="E317" t="s">
        <v>419</v>
      </c>
      <c r="F317">
        <v>88</v>
      </c>
      <c r="G317" t="s">
        <v>408</v>
      </c>
      <c r="H317">
        <v>20421000088</v>
      </c>
      <c r="I317" t="s">
        <v>409</v>
      </c>
      <c r="J317" t="s">
        <v>945</v>
      </c>
      <c r="K317">
        <v>12</v>
      </c>
      <c r="L317" s="2">
        <v>-4727.2299999999996</v>
      </c>
      <c r="M317" s="2">
        <v>-11434.08</v>
      </c>
      <c r="N317" s="14">
        <v>-10891</v>
      </c>
      <c r="O317" s="2">
        <v>0</v>
      </c>
      <c r="P317" s="11">
        <v>-10891</v>
      </c>
      <c r="Q317" s="2">
        <v>-6964.93</v>
      </c>
      <c r="R317" s="2">
        <v>-11939.880000000001</v>
      </c>
      <c r="S317" s="9">
        <v>-10891</v>
      </c>
      <c r="V317" s="2"/>
    </row>
    <row r="318" spans="1:22" customFormat="1" x14ac:dyDescent="0.25">
      <c r="A318" t="s">
        <v>706</v>
      </c>
      <c r="B318">
        <v>191</v>
      </c>
      <c r="C318" t="s">
        <v>707</v>
      </c>
      <c r="D318">
        <v>200</v>
      </c>
      <c r="E318" t="s">
        <v>708</v>
      </c>
      <c r="F318">
        <v>95</v>
      </c>
      <c r="G318" t="s">
        <v>751</v>
      </c>
      <c r="H318">
        <v>20200000095</v>
      </c>
      <c r="I318" t="s">
        <v>752</v>
      </c>
      <c r="J318" t="s">
        <v>945</v>
      </c>
      <c r="K318">
        <v>12</v>
      </c>
      <c r="L318" s="2">
        <v>0</v>
      </c>
      <c r="M318" s="2">
        <v>-3444861.7</v>
      </c>
      <c r="N318" s="14">
        <v>0</v>
      </c>
      <c r="O318" s="2">
        <v>0</v>
      </c>
      <c r="P318" s="11">
        <v>0</v>
      </c>
      <c r="Q318" s="2">
        <v>-1659331.14</v>
      </c>
      <c r="R318" s="2">
        <v>-2844567.6685714284</v>
      </c>
      <c r="S318" s="9">
        <v>0</v>
      </c>
      <c r="V318" s="2"/>
    </row>
    <row r="319" spans="1:22" customFormat="1" x14ac:dyDescent="0.25">
      <c r="A319" t="s">
        <v>309</v>
      </c>
      <c r="B319">
        <v>801</v>
      </c>
      <c r="C319" t="s">
        <v>324</v>
      </c>
      <c r="D319">
        <v>25</v>
      </c>
      <c r="E319" t="s">
        <v>325</v>
      </c>
      <c r="F319">
        <v>98</v>
      </c>
      <c r="G319" t="s">
        <v>326</v>
      </c>
      <c r="H319">
        <v>20025000098</v>
      </c>
      <c r="I319" t="s">
        <v>327</v>
      </c>
      <c r="J319" t="s">
        <v>945</v>
      </c>
      <c r="K319">
        <v>12</v>
      </c>
      <c r="L319" s="2">
        <v>0</v>
      </c>
      <c r="M319" s="2">
        <v>0</v>
      </c>
      <c r="N319" s="14">
        <v>-76956</v>
      </c>
      <c r="O319" s="2">
        <v>0</v>
      </c>
      <c r="P319" s="11">
        <v>-76956</v>
      </c>
      <c r="Q319" s="2">
        <v>0</v>
      </c>
      <c r="R319" s="2">
        <v>0</v>
      </c>
      <c r="S319" s="9">
        <v>-76956</v>
      </c>
      <c r="V319" s="2"/>
    </row>
    <row r="320" spans="1:22" customFormat="1" x14ac:dyDescent="0.25">
      <c r="A320" t="s">
        <v>309</v>
      </c>
      <c r="B320">
        <v>801</v>
      </c>
      <c r="C320" t="s">
        <v>324</v>
      </c>
      <c r="D320">
        <v>75</v>
      </c>
      <c r="E320" t="s">
        <v>331</v>
      </c>
      <c r="F320">
        <v>98</v>
      </c>
      <c r="G320" t="s">
        <v>326</v>
      </c>
      <c r="H320">
        <v>20075000098</v>
      </c>
      <c r="I320" t="s">
        <v>327</v>
      </c>
      <c r="J320" t="s">
        <v>945</v>
      </c>
      <c r="K320">
        <v>12</v>
      </c>
      <c r="L320" s="2">
        <v>-75762.91</v>
      </c>
      <c r="M320" s="2">
        <v>-55816.84</v>
      </c>
      <c r="N320" s="14">
        <v>-44891</v>
      </c>
      <c r="O320" s="2">
        <v>0</v>
      </c>
      <c r="P320" s="11">
        <v>-44891</v>
      </c>
      <c r="Q320" s="2">
        <v>-78045.61</v>
      </c>
      <c r="R320" s="2">
        <v>-133792.47428571427</v>
      </c>
      <c r="S320" s="9">
        <v>-44891</v>
      </c>
      <c r="V320" s="2"/>
    </row>
    <row r="321" spans="1:22" customFormat="1" x14ac:dyDescent="0.25">
      <c r="A321" t="s">
        <v>309</v>
      </c>
      <c r="B321">
        <v>501</v>
      </c>
      <c r="C321" t="s">
        <v>312</v>
      </c>
      <c r="D321">
        <v>15</v>
      </c>
      <c r="E321" t="s">
        <v>313</v>
      </c>
      <c r="F321">
        <v>99</v>
      </c>
      <c r="G321" t="s">
        <v>322</v>
      </c>
      <c r="H321">
        <v>20015000099</v>
      </c>
      <c r="I321" t="s">
        <v>323</v>
      </c>
      <c r="J321" t="s">
        <v>945</v>
      </c>
      <c r="K321">
        <v>12</v>
      </c>
      <c r="L321" s="2">
        <v>-920.43</v>
      </c>
      <c r="M321" s="2">
        <v>-1637.74</v>
      </c>
      <c r="N321" s="14">
        <v>-1004</v>
      </c>
      <c r="O321" s="2">
        <v>0</v>
      </c>
      <c r="P321" s="11">
        <v>-1004</v>
      </c>
      <c r="Q321" s="2">
        <v>-604.95000000000005</v>
      </c>
      <c r="R321" s="2">
        <v>-1037.0571428571429</v>
      </c>
      <c r="S321" s="9">
        <v>-1004</v>
      </c>
      <c r="V321" s="2"/>
    </row>
    <row r="322" spans="1:22" customFormat="1" x14ac:dyDescent="0.25">
      <c r="A322" t="s">
        <v>309</v>
      </c>
      <c r="B322">
        <v>501</v>
      </c>
      <c r="C322" t="s">
        <v>312</v>
      </c>
      <c r="D322">
        <v>65</v>
      </c>
      <c r="E322" t="s">
        <v>330</v>
      </c>
      <c r="F322">
        <v>99</v>
      </c>
      <c r="G322" t="s">
        <v>322</v>
      </c>
      <c r="H322">
        <v>20065000099</v>
      </c>
      <c r="I322" t="s">
        <v>323</v>
      </c>
      <c r="J322" t="s">
        <v>945</v>
      </c>
      <c r="K322">
        <v>12</v>
      </c>
      <c r="L322" s="2">
        <v>-270.08999999999997</v>
      </c>
      <c r="M322" s="2">
        <v>-408.73</v>
      </c>
      <c r="N322" s="14">
        <v>-629</v>
      </c>
      <c r="O322" s="2">
        <v>0</v>
      </c>
      <c r="P322" s="11">
        <v>-629</v>
      </c>
      <c r="Q322" s="2">
        <v>-221.76</v>
      </c>
      <c r="R322" s="2">
        <v>-380.15999999999997</v>
      </c>
      <c r="S322" s="9">
        <v>-629</v>
      </c>
      <c r="V322" s="2"/>
    </row>
    <row r="323" spans="1:22" customFormat="1" x14ac:dyDescent="0.25">
      <c r="A323" t="s">
        <v>309</v>
      </c>
      <c r="B323">
        <v>501</v>
      </c>
      <c r="C323" t="s">
        <v>312</v>
      </c>
      <c r="D323">
        <v>108</v>
      </c>
      <c r="E323" t="s">
        <v>333</v>
      </c>
      <c r="F323">
        <v>99</v>
      </c>
      <c r="G323" t="s">
        <v>322</v>
      </c>
      <c r="H323">
        <v>20108000099</v>
      </c>
      <c r="I323" t="s">
        <v>323</v>
      </c>
      <c r="J323" t="s">
        <v>945</v>
      </c>
      <c r="K323">
        <v>12</v>
      </c>
      <c r="L323" s="2">
        <v>-4635.83</v>
      </c>
      <c r="M323" s="2">
        <v>-3238.01</v>
      </c>
      <c r="N323" s="14">
        <v>-8809</v>
      </c>
      <c r="O323" s="2">
        <v>0</v>
      </c>
      <c r="P323" s="11">
        <v>-8809</v>
      </c>
      <c r="Q323" s="2">
        <v>-1986.18</v>
      </c>
      <c r="R323" s="2">
        <v>-3404.88</v>
      </c>
      <c r="S323" s="9">
        <v>-8809</v>
      </c>
      <c r="V323" s="2"/>
    </row>
    <row r="324" spans="1:22" customFormat="1" x14ac:dyDescent="0.25">
      <c r="A324" t="s">
        <v>309</v>
      </c>
      <c r="B324">
        <v>501</v>
      </c>
      <c r="C324" t="s">
        <v>312</v>
      </c>
      <c r="D324">
        <v>118</v>
      </c>
      <c r="E324" t="s">
        <v>340</v>
      </c>
      <c r="F324">
        <v>99</v>
      </c>
      <c r="G324" t="s">
        <v>322</v>
      </c>
      <c r="H324">
        <v>20118000099</v>
      </c>
      <c r="I324" t="s">
        <v>323</v>
      </c>
      <c r="J324" t="s">
        <v>945</v>
      </c>
      <c r="K324">
        <v>12</v>
      </c>
      <c r="L324" s="2">
        <v>-481.2</v>
      </c>
      <c r="M324" s="2">
        <v>-610.75</v>
      </c>
      <c r="N324" s="14">
        <v>-1258</v>
      </c>
      <c r="O324" s="2">
        <v>0</v>
      </c>
      <c r="P324" s="11">
        <v>-1258</v>
      </c>
      <c r="Q324" s="2">
        <v>-452.28</v>
      </c>
      <c r="R324" s="2">
        <v>-775.33714285714268</v>
      </c>
      <c r="S324" s="9">
        <v>-1258</v>
      </c>
      <c r="V324" s="2"/>
    </row>
    <row r="325" spans="1:22" customFormat="1" x14ac:dyDescent="0.25">
      <c r="A325" t="s">
        <v>309</v>
      </c>
      <c r="B325">
        <v>501</v>
      </c>
      <c r="C325" t="s">
        <v>312</v>
      </c>
      <c r="D325">
        <v>119</v>
      </c>
      <c r="E325" t="s">
        <v>341</v>
      </c>
      <c r="F325">
        <v>99</v>
      </c>
      <c r="G325" t="s">
        <v>322</v>
      </c>
      <c r="H325">
        <v>20119000099</v>
      </c>
      <c r="I325" t="s">
        <v>323</v>
      </c>
      <c r="J325" t="s">
        <v>945</v>
      </c>
      <c r="K325">
        <v>12</v>
      </c>
      <c r="L325" s="2">
        <v>-786.15</v>
      </c>
      <c r="M325" s="2">
        <v>-582.54</v>
      </c>
      <c r="N325" s="14">
        <v>-1258</v>
      </c>
      <c r="O325" s="2">
        <v>0</v>
      </c>
      <c r="P325" s="11">
        <v>-1258</v>
      </c>
      <c r="Q325" s="2">
        <v>-1199.57</v>
      </c>
      <c r="R325" s="2">
        <v>-2056.4057142857141</v>
      </c>
      <c r="S325" s="9">
        <v>-1258</v>
      </c>
      <c r="V325" s="2"/>
    </row>
    <row r="326" spans="1:22" customFormat="1" x14ac:dyDescent="0.25">
      <c r="A326" t="s">
        <v>936</v>
      </c>
      <c r="B326">
        <v>191</v>
      </c>
      <c r="C326" t="s">
        <v>707</v>
      </c>
      <c r="D326">
        <v>200</v>
      </c>
      <c r="E326" t="s">
        <v>708</v>
      </c>
      <c r="F326">
        <v>1</v>
      </c>
      <c r="G326" t="s">
        <v>264</v>
      </c>
      <c r="H326">
        <v>20200000001</v>
      </c>
      <c r="I326" t="s">
        <v>709</v>
      </c>
      <c r="J326" t="s">
        <v>945</v>
      </c>
      <c r="K326">
        <v>12</v>
      </c>
      <c r="L326" s="2">
        <v>0</v>
      </c>
      <c r="M326" s="2">
        <v>0</v>
      </c>
      <c r="N326" s="14">
        <v>0</v>
      </c>
      <c r="O326" s="2">
        <v>0</v>
      </c>
      <c r="P326" s="11">
        <v>0</v>
      </c>
      <c r="Q326" s="2">
        <v>0</v>
      </c>
      <c r="R326" s="2">
        <v>0</v>
      </c>
      <c r="S326" s="9">
        <v>0</v>
      </c>
      <c r="V326" s="2"/>
    </row>
    <row r="327" spans="1:22" ht="15.75" thickBot="1" x14ac:dyDescent="0.3">
      <c r="L327" s="10">
        <f t="shared" ref="L327:S327" si="0">SUM(L6:L326)</f>
        <v>-1423365075.1699996</v>
      </c>
      <c r="M327" s="10">
        <f t="shared" si="0"/>
        <v>-1541867311.2599998</v>
      </c>
      <c r="N327" s="15">
        <f t="shared" si="0"/>
        <v>-1533617148</v>
      </c>
      <c r="O327" s="10">
        <f t="shared" si="0"/>
        <v>0</v>
      </c>
      <c r="P327" s="10">
        <f t="shared" si="0"/>
        <v>-1533617148</v>
      </c>
      <c r="Q327" s="10">
        <f t="shared" si="0"/>
        <v>-944324606.88000035</v>
      </c>
      <c r="R327" s="10">
        <f t="shared" si="0"/>
        <v>-1618842183.2228577</v>
      </c>
      <c r="S327" s="10">
        <f t="shared" si="0"/>
        <v>-1517569891.8099999</v>
      </c>
    </row>
    <row r="328" spans="1:22" ht="15.75" thickTop="1" x14ac:dyDescent="0.25">
      <c r="N328" s="14"/>
    </row>
    <row r="329" spans="1:22" x14ac:dyDescent="0.25">
      <c r="N329" s="14"/>
    </row>
    <row r="330" spans="1:22" x14ac:dyDescent="0.25">
      <c r="A330" s="21" t="s">
        <v>969</v>
      </c>
      <c r="N330" s="14"/>
    </row>
    <row r="331" spans="1:22" x14ac:dyDescent="0.25">
      <c r="N331" s="14"/>
    </row>
    <row r="332" spans="1:22" customFormat="1" x14ac:dyDescent="0.25">
      <c r="A332" t="s">
        <v>309</v>
      </c>
      <c r="B332">
        <v>503</v>
      </c>
      <c r="C332" t="s">
        <v>310</v>
      </c>
      <c r="D332">
        <v>10</v>
      </c>
      <c r="E332" t="s">
        <v>311</v>
      </c>
      <c r="F332">
        <v>105</v>
      </c>
      <c r="G332" t="s">
        <v>50</v>
      </c>
      <c r="H332">
        <v>10010010105</v>
      </c>
      <c r="I332" t="s">
        <v>51</v>
      </c>
      <c r="J332" t="s">
        <v>956</v>
      </c>
      <c r="K332">
        <v>1</v>
      </c>
      <c r="L332" s="2">
        <v>129220.36</v>
      </c>
      <c r="M332" s="2">
        <v>132256.20000000001</v>
      </c>
      <c r="N332" s="14">
        <v>245281</v>
      </c>
      <c r="O332" s="2">
        <v>0</v>
      </c>
      <c r="P332" s="11">
        <v>245281</v>
      </c>
      <c r="Q332" s="2">
        <v>106439.96</v>
      </c>
      <c r="R332" s="2">
        <v>182468.50285714288</v>
      </c>
      <c r="S332" s="9">
        <v>245192.59</v>
      </c>
      <c r="V332" s="2"/>
    </row>
    <row r="333" spans="1:22" customFormat="1" x14ac:dyDescent="0.25">
      <c r="A333" t="s">
        <v>309</v>
      </c>
      <c r="B333">
        <v>501</v>
      </c>
      <c r="C333" t="s">
        <v>312</v>
      </c>
      <c r="D333">
        <v>15</v>
      </c>
      <c r="E333" t="s">
        <v>313</v>
      </c>
      <c r="F333">
        <v>105</v>
      </c>
      <c r="G333" t="s">
        <v>50</v>
      </c>
      <c r="H333">
        <v>10015010105</v>
      </c>
      <c r="I333" t="s">
        <v>51</v>
      </c>
      <c r="J333" t="s">
        <v>956</v>
      </c>
      <c r="K333">
        <v>1</v>
      </c>
      <c r="L333" s="2">
        <v>570744.24</v>
      </c>
      <c r="M333" s="2">
        <v>647919.96</v>
      </c>
      <c r="N333" s="14">
        <v>599511</v>
      </c>
      <c r="O333" s="2">
        <v>0</v>
      </c>
      <c r="P333" s="11">
        <v>599511</v>
      </c>
      <c r="Q333" s="2">
        <v>399127.74</v>
      </c>
      <c r="R333" s="2">
        <v>684218.98285714281</v>
      </c>
      <c r="S333" s="9">
        <v>653348.04</v>
      </c>
      <c r="V333" s="2"/>
    </row>
    <row r="334" spans="1:22" customFormat="1" x14ac:dyDescent="0.25">
      <c r="A334" t="s">
        <v>309</v>
      </c>
      <c r="B334">
        <v>801</v>
      </c>
      <c r="C334" t="s">
        <v>324</v>
      </c>
      <c r="D334">
        <v>28</v>
      </c>
      <c r="E334" t="s">
        <v>328</v>
      </c>
      <c r="F334">
        <v>105</v>
      </c>
      <c r="G334" t="s">
        <v>50</v>
      </c>
      <c r="H334">
        <v>10028010105</v>
      </c>
      <c r="I334" t="s">
        <v>51</v>
      </c>
      <c r="J334" t="s">
        <v>956</v>
      </c>
      <c r="K334">
        <v>1</v>
      </c>
      <c r="L334" s="2">
        <v>883786.5</v>
      </c>
      <c r="M334" s="2">
        <v>921197.58</v>
      </c>
      <c r="N334" s="14">
        <v>1006076</v>
      </c>
      <c r="O334" s="2">
        <v>0</v>
      </c>
      <c r="P334" s="11">
        <v>1006076</v>
      </c>
      <c r="Q334" s="2">
        <v>584534.55000000005</v>
      </c>
      <c r="R334" s="2">
        <v>1002059.2285714287</v>
      </c>
      <c r="S334" s="9">
        <v>994803</v>
      </c>
      <c r="V334" s="2"/>
    </row>
    <row r="335" spans="1:22" customFormat="1" x14ac:dyDescent="0.25">
      <c r="A335" t="s">
        <v>309</v>
      </c>
      <c r="B335">
        <v>503</v>
      </c>
      <c r="C335" t="s">
        <v>310</v>
      </c>
      <c r="D335">
        <v>60</v>
      </c>
      <c r="E335" t="s">
        <v>329</v>
      </c>
      <c r="F335">
        <v>105</v>
      </c>
      <c r="G335" t="s">
        <v>50</v>
      </c>
      <c r="H335">
        <v>10060010105</v>
      </c>
      <c r="I335" t="s">
        <v>51</v>
      </c>
      <c r="J335" t="s">
        <v>956</v>
      </c>
      <c r="K335">
        <v>1</v>
      </c>
      <c r="L335" s="2">
        <v>153417.85</v>
      </c>
      <c r="M335" s="2">
        <v>86404.1</v>
      </c>
      <c r="N335" s="14">
        <v>168971</v>
      </c>
      <c r="O335" s="2">
        <v>0</v>
      </c>
      <c r="P335" s="11">
        <v>168971</v>
      </c>
      <c r="Q335" s="2">
        <v>6302.46</v>
      </c>
      <c r="R335" s="2">
        <v>10804.217142857142</v>
      </c>
      <c r="S335" s="9">
        <v>167078.19</v>
      </c>
      <c r="V335" s="2"/>
    </row>
    <row r="336" spans="1:22" customFormat="1" x14ac:dyDescent="0.25">
      <c r="A336" t="s">
        <v>309</v>
      </c>
      <c r="B336">
        <v>501</v>
      </c>
      <c r="C336" t="s">
        <v>312</v>
      </c>
      <c r="D336">
        <v>65</v>
      </c>
      <c r="E336" t="s">
        <v>330</v>
      </c>
      <c r="F336">
        <v>105</v>
      </c>
      <c r="G336" t="s">
        <v>50</v>
      </c>
      <c r="H336">
        <v>10065010105</v>
      </c>
      <c r="I336" t="s">
        <v>51</v>
      </c>
      <c r="J336" t="s">
        <v>956</v>
      </c>
      <c r="K336">
        <v>1</v>
      </c>
      <c r="L336" s="2">
        <v>145752.06</v>
      </c>
      <c r="M336" s="2">
        <v>156109.68</v>
      </c>
      <c r="N336" s="14">
        <v>168599</v>
      </c>
      <c r="O336" s="2">
        <v>0</v>
      </c>
      <c r="P336" s="11">
        <v>168599</v>
      </c>
      <c r="Q336" s="2">
        <v>142682.70000000001</v>
      </c>
      <c r="R336" s="2">
        <v>244598.91428571427</v>
      </c>
      <c r="S336" s="9">
        <v>166709.51999999999</v>
      </c>
      <c r="V336" s="2"/>
    </row>
    <row r="337" spans="1:22" customFormat="1" x14ac:dyDescent="0.25">
      <c r="A337" t="s">
        <v>309</v>
      </c>
      <c r="B337">
        <v>801</v>
      </c>
      <c r="C337" t="s">
        <v>324</v>
      </c>
      <c r="D337">
        <v>75</v>
      </c>
      <c r="E337" t="s">
        <v>331</v>
      </c>
      <c r="F337">
        <v>105</v>
      </c>
      <c r="G337" t="s">
        <v>50</v>
      </c>
      <c r="H337">
        <v>10075010105</v>
      </c>
      <c r="I337" t="s">
        <v>51</v>
      </c>
      <c r="J337" t="s">
        <v>956</v>
      </c>
      <c r="K337">
        <v>1</v>
      </c>
      <c r="L337" s="2">
        <v>192756.56</v>
      </c>
      <c r="M337" s="2">
        <v>141641.76</v>
      </c>
      <c r="N337" s="14">
        <v>152973</v>
      </c>
      <c r="O337" s="2">
        <v>0</v>
      </c>
      <c r="P337" s="11">
        <v>152973</v>
      </c>
      <c r="Q337" s="2">
        <v>88234.44</v>
      </c>
      <c r="R337" s="2">
        <v>151259.04</v>
      </c>
      <c r="S337" s="9">
        <v>151259.04</v>
      </c>
      <c r="V337" s="2"/>
    </row>
    <row r="338" spans="1:22" customFormat="1" x14ac:dyDescent="0.25">
      <c r="A338" t="s">
        <v>875</v>
      </c>
      <c r="B338">
        <v>102</v>
      </c>
      <c r="C338" t="s">
        <v>876</v>
      </c>
      <c r="D338">
        <v>103</v>
      </c>
      <c r="E338" t="s">
        <v>877</v>
      </c>
      <c r="F338">
        <v>105</v>
      </c>
      <c r="G338" t="s">
        <v>50</v>
      </c>
      <c r="H338">
        <v>10103010105</v>
      </c>
      <c r="I338" t="s">
        <v>51</v>
      </c>
      <c r="J338" t="s">
        <v>956</v>
      </c>
      <c r="K338">
        <v>1</v>
      </c>
      <c r="L338" s="2">
        <v>152224.42000000001</v>
      </c>
      <c r="M338" s="2">
        <v>397344.45</v>
      </c>
      <c r="N338" s="14">
        <v>0</v>
      </c>
      <c r="O338" s="2">
        <v>0</v>
      </c>
      <c r="P338" s="11">
        <v>0</v>
      </c>
      <c r="Q338" s="2">
        <v>261833.54</v>
      </c>
      <c r="R338" s="2">
        <v>448857.49714285717</v>
      </c>
      <c r="S338" s="9">
        <v>0</v>
      </c>
      <c r="V338" s="2"/>
    </row>
    <row r="339" spans="1:22" customFormat="1" x14ac:dyDescent="0.25">
      <c r="A339" t="s">
        <v>875</v>
      </c>
      <c r="B339">
        <v>102</v>
      </c>
      <c r="C339" t="s">
        <v>876</v>
      </c>
      <c r="D339">
        <v>105</v>
      </c>
      <c r="E339" t="s">
        <v>875</v>
      </c>
      <c r="F339">
        <v>105</v>
      </c>
      <c r="G339" t="s">
        <v>50</v>
      </c>
      <c r="H339">
        <v>10105010105</v>
      </c>
      <c r="I339" t="s">
        <v>51</v>
      </c>
      <c r="J339" t="s">
        <v>956</v>
      </c>
      <c r="K339">
        <v>1</v>
      </c>
      <c r="L339" s="2">
        <v>6735536.54</v>
      </c>
      <c r="M339" s="2">
        <v>7674162.6500000004</v>
      </c>
      <c r="N339" s="14">
        <v>7518959</v>
      </c>
      <c r="O339" s="2">
        <v>0</v>
      </c>
      <c r="P339" s="11">
        <v>7518959</v>
      </c>
      <c r="Q339" s="2">
        <v>4826753</v>
      </c>
      <c r="R339" s="2">
        <v>8274433.7142857146</v>
      </c>
      <c r="S339" s="9">
        <v>9921039.9000000004</v>
      </c>
      <c r="V339" s="2"/>
    </row>
    <row r="340" spans="1:22" customFormat="1" x14ac:dyDescent="0.25">
      <c r="A340" t="s">
        <v>779</v>
      </c>
      <c r="B340">
        <v>205</v>
      </c>
      <c r="C340" t="s">
        <v>123</v>
      </c>
      <c r="D340">
        <v>106</v>
      </c>
      <c r="E340" t="s">
        <v>800</v>
      </c>
      <c r="F340">
        <v>105</v>
      </c>
      <c r="G340" t="s">
        <v>50</v>
      </c>
      <c r="H340">
        <v>10106010105</v>
      </c>
      <c r="I340" t="s">
        <v>51</v>
      </c>
      <c r="J340" t="s">
        <v>956</v>
      </c>
      <c r="K340">
        <v>1</v>
      </c>
      <c r="L340" s="2">
        <v>5053522.68</v>
      </c>
      <c r="M340" s="2">
        <v>4334880.29</v>
      </c>
      <c r="N340" s="14">
        <v>5107607</v>
      </c>
      <c r="O340" s="2">
        <v>0</v>
      </c>
      <c r="P340" s="11">
        <v>5107607</v>
      </c>
      <c r="Q340" s="2">
        <v>2923589.09</v>
      </c>
      <c r="R340" s="2">
        <v>5011867.0114285713</v>
      </c>
      <c r="S340" s="9">
        <v>5385370.8799999999</v>
      </c>
      <c r="V340" s="2"/>
    </row>
    <row r="341" spans="1:22" customFormat="1" x14ac:dyDescent="0.25">
      <c r="A341" t="s">
        <v>309</v>
      </c>
      <c r="B341">
        <v>501</v>
      </c>
      <c r="C341" t="s">
        <v>312</v>
      </c>
      <c r="D341">
        <v>108</v>
      </c>
      <c r="E341" t="s">
        <v>333</v>
      </c>
      <c r="F341">
        <v>105</v>
      </c>
      <c r="G341" t="s">
        <v>50</v>
      </c>
      <c r="H341">
        <v>10108010105</v>
      </c>
      <c r="I341" t="s">
        <v>51</v>
      </c>
      <c r="J341" t="s">
        <v>956</v>
      </c>
      <c r="K341">
        <v>1</v>
      </c>
      <c r="L341" s="2">
        <v>2889907.36</v>
      </c>
      <c r="M341" s="2">
        <v>1925305.3</v>
      </c>
      <c r="N341" s="14">
        <v>4681899</v>
      </c>
      <c r="O341" s="2">
        <v>0</v>
      </c>
      <c r="P341" s="11">
        <v>4681899</v>
      </c>
      <c r="Q341" s="2">
        <v>984683.83</v>
      </c>
      <c r="R341" s="2">
        <v>1688029.4228571425</v>
      </c>
      <c r="S341" s="9">
        <v>4965753.84</v>
      </c>
      <c r="V341" s="2"/>
    </row>
    <row r="342" spans="1:22" customFormat="1" x14ac:dyDescent="0.25">
      <c r="A342" t="s">
        <v>309</v>
      </c>
      <c r="B342">
        <v>503</v>
      </c>
      <c r="C342" t="s">
        <v>310</v>
      </c>
      <c r="D342">
        <v>109</v>
      </c>
      <c r="E342" t="s">
        <v>336</v>
      </c>
      <c r="F342">
        <v>105</v>
      </c>
      <c r="G342" t="s">
        <v>50</v>
      </c>
      <c r="H342">
        <v>10109010105</v>
      </c>
      <c r="I342" t="s">
        <v>51</v>
      </c>
      <c r="J342" t="s">
        <v>956</v>
      </c>
      <c r="K342">
        <v>1</v>
      </c>
      <c r="L342" s="2">
        <v>132244.07999999999</v>
      </c>
      <c r="M342" s="2">
        <v>137675.85999999999</v>
      </c>
      <c r="N342" s="14">
        <v>152973</v>
      </c>
      <c r="O342" s="2">
        <v>0</v>
      </c>
      <c r="P342" s="11">
        <v>152973</v>
      </c>
      <c r="Q342" s="2">
        <v>113869.56</v>
      </c>
      <c r="R342" s="2">
        <v>195204.96</v>
      </c>
      <c r="S342" s="9">
        <v>151259.04</v>
      </c>
      <c r="V342" s="2"/>
    </row>
    <row r="343" spans="1:22" customFormat="1" x14ac:dyDescent="0.25">
      <c r="A343" t="s">
        <v>309</v>
      </c>
      <c r="B343">
        <v>503</v>
      </c>
      <c r="C343" t="s">
        <v>310</v>
      </c>
      <c r="D343">
        <v>110</v>
      </c>
      <c r="E343" t="s">
        <v>337</v>
      </c>
      <c r="F343">
        <v>105</v>
      </c>
      <c r="G343" t="s">
        <v>50</v>
      </c>
      <c r="H343">
        <v>10110010105</v>
      </c>
      <c r="I343" t="s">
        <v>51</v>
      </c>
      <c r="J343" t="s">
        <v>956</v>
      </c>
      <c r="K343">
        <v>1</v>
      </c>
      <c r="L343" s="2">
        <v>155590.32</v>
      </c>
      <c r="M343" s="2">
        <v>262192.14</v>
      </c>
      <c r="N343" s="14">
        <v>258413</v>
      </c>
      <c r="O343" s="2">
        <v>0</v>
      </c>
      <c r="P343" s="11">
        <v>258413</v>
      </c>
      <c r="Q343" s="2">
        <v>103811.33</v>
      </c>
      <c r="R343" s="2">
        <v>177962.28</v>
      </c>
      <c r="S343" s="9">
        <v>177962.28</v>
      </c>
      <c r="V343" s="2"/>
    </row>
    <row r="344" spans="1:22" customFormat="1" x14ac:dyDescent="0.25">
      <c r="A344" t="s">
        <v>779</v>
      </c>
      <c r="B344">
        <v>204</v>
      </c>
      <c r="C344" t="s">
        <v>782</v>
      </c>
      <c r="D344">
        <v>111</v>
      </c>
      <c r="E344" t="s">
        <v>801</v>
      </c>
      <c r="F344">
        <v>105</v>
      </c>
      <c r="G344" t="s">
        <v>50</v>
      </c>
      <c r="H344">
        <v>10111010105</v>
      </c>
      <c r="I344" t="s">
        <v>51</v>
      </c>
      <c r="J344" t="s">
        <v>956</v>
      </c>
      <c r="K344">
        <v>1</v>
      </c>
      <c r="L344" s="2">
        <v>816297.61</v>
      </c>
      <c r="M344" s="2">
        <v>920050.2</v>
      </c>
      <c r="N344" s="14">
        <v>1021641</v>
      </c>
      <c r="O344" s="2">
        <v>0</v>
      </c>
      <c r="P344" s="11">
        <v>1021641</v>
      </c>
      <c r="Q344" s="2">
        <v>652722.18000000005</v>
      </c>
      <c r="R344" s="2">
        <v>1118952.3085714285</v>
      </c>
      <c r="S344" s="9">
        <v>1139877.48</v>
      </c>
      <c r="V344" s="2"/>
    </row>
    <row r="345" spans="1:22" customFormat="1" x14ac:dyDescent="0.25">
      <c r="A345" t="s">
        <v>779</v>
      </c>
      <c r="B345">
        <v>204</v>
      </c>
      <c r="C345" t="s">
        <v>782</v>
      </c>
      <c r="D345">
        <v>113</v>
      </c>
      <c r="E345" t="s">
        <v>802</v>
      </c>
      <c r="F345">
        <v>105</v>
      </c>
      <c r="G345" t="s">
        <v>50</v>
      </c>
      <c r="H345">
        <v>10113010105</v>
      </c>
      <c r="I345" t="s">
        <v>51</v>
      </c>
      <c r="J345" t="s">
        <v>956</v>
      </c>
      <c r="K345">
        <v>1</v>
      </c>
      <c r="L345" s="2">
        <v>70791.600000000006</v>
      </c>
      <c r="M345" s="2">
        <v>75822.240000000005</v>
      </c>
      <c r="N345" s="14">
        <v>81888</v>
      </c>
      <c r="O345" s="2">
        <v>0</v>
      </c>
      <c r="P345" s="11">
        <v>81888</v>
      </c>
      <c r="Q345" s="2">
        <v>126102.74</v>
      </c>
      <c r="R345" s="2">
        <v>216176.12571428574</v>
      </c>
      <c r="S345" s="9">
        <v>80970.48</v>
      </c>
      <c r="V345" s="2"/>
    </row>
    <row r="346" spans="1:22" customFormat="1" x14ac:dyDescent="0.25">
      <c r="A346" t="s">
        <v>779</v>
      </c>
      <c r="B346">
        <v>204</v>
      </c>
      <c r="C346" t="s">
        <v>782</v>
      </c>
      <c r="D346">
        <v>114</v>
      </c>
      <c r="E346" t="s">
        <v>803</v>
      </c>
      <c r="F346">
        <v>105</v>
      </c>
      <c r="G346" t="s">
        <v>50</v>
      </c>
      <c r="H346">
        <v>10114010105</v>
      </c>
      <c r="I346" t="s">
        <v>51</v>
      </c>
      <c r="J346" t="s">
        <v>956</v>
      </c>
      <c r="K346">
        <v>1</v>
      </c>
      <c r="L346" s="2">
        <v>140877</v>
      </c>
      <c r="M346" s="2">
        <v>150888.12</v>
      </c>
      <c r="N346" s="14">
        <v>162959</v>
      </c>
      <c r="O346" s="2">
        <v>0</v>
      </c>
      <c r="P346" s="11">
        <v>162959</v>
      </c>
      <c r="Q346" s="2">
        <v>93994.39</v>
      </c>
      <c r="R346" s="2">
        <v>161133.24</v>
      </c>
      <c r="S346" s="9">
        <v>161133.24</v>
      </c>
      <c r="V346" s="2"/>
    </row>
    <row r="347" spans="1:22" customFormat="1" x14ac:dyDescent="0.25">
      <c r="A347" t="s">
        <v>779</v>
      </c>
      <c r="B347">
        <v>205</v>
      </c>
      <c r="C347" t="s">
        <v>123</v>
      </c>
      <c r="D347">
        <v>115</v>
      </c>
      <c r="E347" t="s">
        <v>812</v>
      </c>
      <c r="F347">
        <v>105</v>
      </c>
      <c r="G347" t="s">
        <v>50</v>
      </c>
      <c r="H347">
        <v>10115010105</v>
      </c>
      <c r="I347" t="s">
        <v>51</v>
      </c>
      <c r="J347" t="s">
        <v>956</v>
      </c>
      <c r="K347">
        <v>1</v>
      </c>
      <c r="L347" s="2">
        <v>21930.99</v>
      </c>
      <c r="M347" s="2">
        <v>173420.79999999999</v>
      </c>
      <c r="N347" s="14">
        <v>393024</v>
      </c>
      <c r="O347" s="2">
        <v>0</v>
      </c>
      <c r="P347" s="11">
        <v>393024</v>
      </c>
      <c r="Q347" s="2">
        <v>113220.94</v>
      </c>
      <c r="R347" s="2">
        <v>194093.04</v>
      </c>
      <c r="S347" s="9">
        <v>194093.04</v>
      </c>
      <c r="V347" s="2"/>
    </row>
    <row r="348" spans="1:22" customFormat="1" x14ac:dyDescent="0.25">
      <c r="A348" t="s">
        <v>309</v>
      </c>
      <c r="B348">
        <v>503</v>
      </c>
      <c r="C348" t="s">
        <v>310</v>
      </c>
      <c r="D348">
        <v>116</v>
      </c>
      <c r="E348" t="s">
        <v>338</v>
      </c>
      <c r="F348">
        <v>105</v>
      </c>
      <c r="G348" t="s">
        <v>50</v>
      </c>
      <c r="H348">
        <v>10116010105</v>
      </c>
      <c r="I348" t="s">
        <v>51</v>
      </c>
      <c r="J348" t="s">
        <v>956</v>
      </c>
      <c r="K348">
        <v>1</v>
      </c>
      <c r="L348" s="2">
        <v>153417.85</v>
      </c>
      <c r="M348" s="2">
        <v>166647.12</v>
      </c>
      <c r="N348" s="14">
        <v>179979</v>
      </c>
      <c r="O348" s="2">
        <v>0</v>
      </c>
      <c r="P348" s="11">
        <v>179979</v>
      </c>
      <c r="Q348" s="2">
        <v>103811.33</v>
      </c>
      <c r="R348" s="2">
        <v>177962.28</v>
      </c>
      <c r="S348" s="9">
        <v>177962.28</v>
      </c>
      <c r="V348" s="2"/>
    </row>
    <row r="349" spans="1:22" customFormat="1" x14ac:dyDescent="0.25">
      <c r="A349" t="s">
        <v>309</v>
      </c>
      <c r="B349">
        <v>503</v>
      </c>
      <c r="C349" t="s">
        <v>310</v>
      </c>
      <c r="D349">
        <v>117</v>
      </c>
      <c r="E349" t="s">
        <v>339</v>
      </c>
      <c r="F349">
        <v>105</v>
      </c>
      <c r="G349" t="s">
        <v>50</v>
      </c>
      <c r="H349">
        <v>10117010105</v>
      </c>
      <c r="I349" t="s">
        <v>51</v>
      </c>
      <c r="J349" t="s">
        <v>956</v>
      </c>
      <c r="K349">
        <v>1</v>
      </c>
      <c r="L349" s="2">
        <v>224879.22</v>
      </c>
      <c r="M349" s="2">
        <v>258524.19</v>
      </c>
      <c r="N349" s="14">
        <v>260129</v>
      </c>
      <c r="O349" s="2">
        <v>0</v>
      </c>
      <c r="P349" s="11">
        <v>260129</v>
      </c>
      <c r="Q349" s="2">
        <v>181451.88</v>
      </c>
      <c r="R349" s="2">
        <v>311060.36571428576</v>
      </c>
      <c r="S349" s="9">
        <v>257214.12</v>
      </c>
      <c r="V349" s="2"/>
    </row>
    <row r="350" spans="1:22" customFormat="1" x14ac:dyDescent="0.25">
      <c r="A350" t="s">
        <v>309</v>
      </c>
      <c r="B350">
        <v>501</v>
      </c>
      <c r="C350" t="s">
        <v>312</v>
      </c>
      <c r="D350">
        <v>118</v>
      </c>
      <c r="E350" t="s">
        <v>340</v>
      </c>
      <c r="F350">
        <v>105</v>
      </c>
      <c r="G350" t="s">
        <v>50</v>
      </c>
      <c r="H350">
        <v>10118010105</v>
      </c>
      <c r="I350" t="s">
        <v>51</v>
      </c>
      <c r="J350" t="s">
        <v>956</v>
      </c>
      <c r="K350">
        <v>1</v>
      </c>
      <c r="L350" s="2">
        <v>-1379841.65</v>
      </c>
      <c r="M350" s="2">
        <v>632097.06000000006</v>
      </c>
      <c r="N350" s="14">
        <v>1040229</v>
      </c>
      <c r="O350" s="2">
        <v>0</v>
      </c>
      <c r="P350" s="11">
        <v>1040229</v>
      </c>
      <c r="Q350" s="2">
        <v>584442.38</v>
      </c>
      <c r="R350" s="2">
        <v>1001901.2228571429</v>
      </c>
      <c r="S350" s="9">
        <v>1009784.37</v>
      </c>
      <c r="V350" s="2"/>
    </row>
    <row r="351" spans="1:22" customFormat="1" x14ac:dyDescent="0.25">
      <c r="A351" t="s">
        <v>309</v>
      </c>
      <c r="B351">
        <v>501</v>
      </c>
      <c r="C351" t="s">
        <v>312</v>
      </c>
      <c r="D351">
        <v>119</v>
      </c>
      <c r="E351" t="s">
        <v>341</v>
      </c>
      <c r="F351">
        <v>105</v>
      </c>
      <c r="G351" t="s">
        <v>50</v>
      </c>
      <c r="H351">
        <v>10119010105</v>
      </c>
      <c r="I351" t="s">
        <v>51</v>
      </c>
      <c r="J351" t="s">
        <v>956</v>
      </c>
      <c r="K351">
        <v>1</v>
      </c>
      <c r="L351" s="2">
        <v>162868.62</v>
      </c>
      <c r="M351" s="2">
        <v>713511.28</v>
      </c>
      <c r="N351" s="14">
        <v>730635</v>
      </c>
      <c r="O351" s="2">
        <v>0</v>
      </c>
      <c r="P351" s="11">
        <v>730635</v>
      </c>
      <c r="Q351" s="2">
        <v>528230.99</v>
      </c>
      <c r="R351" s="2">
        <v>905538.83999999985</v>
      </c>
      <c r="S351" s="9">
        <v>792473.6399999999</v>
      </c>
      <c r="V351" s="2"/>
    </row>
    <row r="352" spans="1:22" customFormat="1" x14ac:dyDescent="0.25">
      <c r="A352" t="s">
        <v>309</v>
      </c>
      <c r="B352">
        <v>502</v>
      </c>
      <c r="C352" t="s">
        <v>342</v>
      </c>
      <c r="D352">
        <v>120</v>
      </c>
      <c r="E352" t="s">
        <v>343</v>
      </c>
      <c r="F352">
        <v>105</v>
      </c>
      <c r="G352" t="s">
        <v>50</v>
      </c>
      <c r="H352">
        <v>10120010105</v>
      </c>
      <c r="I352" t="s">
        <v>51</v>
      </c>
      <c r="J352" t="s">
        <v>956</v>
      </c>
      <c r="K352">
        <v>1</v>
      </c>
      <c r="L352" s="2">
        <v>251493.71</v>
      </c>
      <c r="M352" s="2">
        <v>473462.59</v>
      </c>
      <c r="N352" s="14">
        <v>537128</v>
      </c>
      <c r="O352" s="2">
        <v>0</v>
      </c>
      <c r="P352" s="11">
        <v>537128</v>
      </c>
      <c r="Q352" s="2">
        <v>253106.28</v>
      </c>
      <c r="R352" s="2">
        <v>433896.48</v>
      </c>
      <c r="S352" s="9">
        <v>603686.52</v>
      </c>
      <c r="V352" s="2"/>
    </row>
    <row r="353" spans="1:22" customFormat="1" x14ac:dyDescent="0.25">
      <c r="A353" t="s">
        <v>562</v>
      </c>
      <c r="B353">
        <v>301</v>
      </c>
      <c r="C353" t="s">
        <v>355</v>
      </c>
      <c r="D353">
        <v>121</v>
      </c>
      <c r="E353" t="s">
        <v>562</v>
      </c>
      <c r="F353">
        <v>105</v>
      </c>
      <c r="G353" t="s">
        <v>50</v>
      </c>
      <c r="H353">
        <v>10121010105</v>
      </c>
      <c r="I353" t="s">
        <v>51</v>
      </c>
      <c r="J353" t="s">
        <v>956</v>
      </c>
      <c r="K353">
        <v>1</v>
      </c>
      <c r="L353" s="2">
        <v>2668053.31</v>
      </c>
      <c r="M353" s="2">
        <v>3216765.2</v>
      </c>
      <c r="N353" s="14">
        <v>3271203</v>
      </c>
      <c r="O353" s="2">
        <v>0</v>
      </c>
      <c r="P353" s="11">
        <v>3271203</v>
      </c>
      <c r="Q353" s="2">
        <v>1893358.56</v>
      </c>
      <c r="R353" s="2">
        <v>3245757.5314285713</v>
      </c>
      <c r="S353" s="9">
        <v>2688693.0300000003</v>
      </c>
      <c r="V353" s="2"/>
    </row>
    <row r="354" spans="1:22" customFormat="1" x14ac:dyDescent="0.25">
      <c r="A354" t="s">
        <v>309</v>
      </c>
      <c r="B354">
        <v>502</v>
      </c>
      <c r="C354" t="s">
        <v>342</v>
      </c>
      <c r="D354">
        <v>122</v>
      </c>
      <c r="E354" t="s">
        <v>346</v>
      </c>
      <c r="F354">
        <v>105</v>
      </c>
      <c r="G354" t="s">
        <v>50</v>
      </c>
      <c r="H354">
        <v>10122010105</v>
      </c>
      <c r="I354" t="s">
        <v>51</v>
      </c>
      <c r="J354" t="s">
        <v>956</v>
      </c>
      <c r="K354">
        <v>1</v>
      </c>
      <c r="L354" s="2">
        <v>223212.62</v>
      </c>
      <c r="M354" s="2">
        <v>415857.42</v>
      </c>
      <c r="N354" s="14">
        <v>438289</v>
      </c>
      <c r="O354" s="2">
        <v>0</v>
      </c>
      <c r="P354" s="11">
        <v>438289</v>
      </c>
      <c r="Q354" s="2">
        <v>284714.77</v>
      </c>
      <c r="R354" s="2">
        <v>488082.46285714291</v>
      </c>
      <c r="S354" s="9">
        <v>559904.08000000007</v>
      </c>
      <c r="V354" s="2"/>
    </row>
    <row r="355" spans="1:22" customFormat="1" x14ac:dyDescent="0.25">
      <c r="A355" t="s">
        <v>571</v>
      </c>
      <c r="B355">
        <v>601</v>
      </c>
      <c r="C355" t="s">
        <v>572</v>
      </c>
      <c r="D355">
        <v>123</v>
      </c>
      <c r="E355" t="s">
        <v>583</v>
      </c>
      <c r="F355">
        <v>105</v>
      </c>
      <c r="G355" t="s">
        <v>50</v>
      </c>
      <c r="H355">
        <v>10123010105</v>
      </c>
      <c r="I355" t="s">
        <v>51</v>
      </c>
      <c r="J355" t="s">
        <v>956</v>
      </c>
      <c r="K355">
        <v>1</v>
      </c>
      <c r="L355" s="2">
        <v>4826293</v>
      </c>
      <c r="M355" s="2">
        <v>6447495.7699999996</v>
      </c>
      <c r="N355" s="14">
        <v>6723268</v>
      </c>
      <c r="O355" s="2">
        <v>0</v>
      </c>
      <c r="P355" s="11">
        <v>6723268</v>
      </c>
      <c r="Q355" s="2">
        <v>4346150.1500000004</v>
      </c>
      <c r="R355" s="2">
        <v>7450543.1142857149</v>
      </c>
      <c r="S355" s="9">
        <v>8450577.2388000004</v>
      </c>
      <c r="V355" s="2"/>
    </row>
    <row r="356" spans="1:22" customFormat="1" x14ac:dyDescent="0.25">
      <c r="A356" t="s">
        <v>309</v>
      </c>
      <c r="B356">
        <v>503</v>
      </c>
      <c r="C356" t="s">
        <v>310</v>
      </c>
      <c r="D356">
        <v>127</v>
      </c>
      <c r="E356" t="s">
        <v>347</v>
      </c>
      <c r="F356">
        <v>105</v>
      </c>
      <c r="G356" t="s">
        <v>50</v>
      </c>
      <c r="H356">
        <v>10127010105</v>
      </c>
      <c r="I356" t="s">
        <v>51</v>
      </c>
      <c r="J356" t="s">
        <v>956</v>
      </c>
      <c r="K356">
        <v>1</v>
      </c>
      <c r="L356" s="2">
        <v>125693.2</v>
      </c>
      <c r="M356" s="2">
        <v>70820.88</v>
      </c>
      <c r="N356" s="14">
        <v>168971</v>
      </c>
      <c r="O356" s="2">
        <v>0</v>
      </c>
      <c r="P356" s="11">
        <v>168971</v>
      </c>
      <c r="Q356" s="2">
        <v>44117.22</v>
      </c>
      <c r="R356" s="2">
        <v>75629.52</v>
      </c>
      <c r="S356" s="9">
        <v>167078.19</v>
      </c>
      <c r="V356" s="2"/>
    </row>
    <row r="357" spans="1:22" customFormat="1" x14ac:dyDescent="0.25">
      <c r="A357" t="s">
        <v>309</v>
      </c>
      <c r="B357">
        <v>503</v>
      </c>
      <c r="C357" t="s">
        <v>310</v>
      </c>
      <c r="D357">
        <v>128</v>
      </c>
      <c r="E357" t="s">
        <v>348</v>
      </c>
      <c r="F357">
        <v>105</v>
      </c>
      <c r="G357" t="s">
        <v>50</v>
      </c>
      <c r="H357">
        <v>10128010105</v>
      </c>
      <c r="I357" t="s">
        <v>51</v>
      </c>
      <c r="J357" t="s">
        <v>956</v>
      </c>
      <c r="K357">
        <v>1</v>
      </c>
      <c r="L357" s="2">
        <v>89468.28</v>
      </c>
      <c r="M357" s="2">
        <v>108694</v>
      </c>
      <c r="N357" s="14">
        <v>103492</v>
      </c>
      <c r="O357" s="2">
        <v>0</v>
      </c>
      <c r="P357" s="11">
        <v>103492</v>
      </c>
      <c r="Q357" s="2">
        <v>59694.11</v>
      </c>
      <c r="R357" s="2">
        <v>102332.76</v>
      </c>
      <c r="S357" s="9">
        <v>102332.76</v>
      </c>
      <c r="V357" s="2"/>
    </row>
    <row r="358" spans="1:22" customFormat="1" x14ac:dyDescent="0.25">
      <c r="A358" t="s">
        <v>807</v>
      </c>
      <c r="B358">
        <v>202</v>
      </c>
      <c r="C358" t="s">
        <v>808</v>
      </c>
      <c r="D358">
        <v>130</v>
      </c>
      <c r="E358" t="s">
        <v>807</v>
      </c>
      <c r="F358">
        <v>105</v>
      </c>
      <c r="G358" t="s">
        <v>50</v>
      </c>
      <c r="H358">
        <v>10130010105</v>
      </c>
      <c r="I358" t="s">
        <v>51</v>
      </c>
      <c r="J358" t="s">
        <v>956</v>
      </c>
      <c r="K358">
        <v>1</v>
      </c>
      <c r="L358" s="2">
        <v>2858273.1</v>
      </c>
      <c r="M358" s="2">
        <v>3988085.08</v>
      </c>
      <c r="N358" s="14">
        <v>3980147</v>
      </c>
      <c r="O358" s="2">
        <v>0</v>
      </c>
      <c r="P358" s="11">
        <v>3980147</v>
      </c>
      <c r="Q358" s="2">
        <v>2448240.85</v>
      </c>
      <c r="R358" s="2">
        <v>4196984.3142857142</v>
      </c>
      <c r="S358" s="9">
        <v>4632819.21</v>
      </c>
      <c r="V358" s="2"/>
    </row>
    <row r="359" spans="1:22" customFormat="1" x14ac:dyDescent="0.25">
      <c r="A359" t="s">
        <v>807</v>
      </c>
      <c r="B359">
        <v>202</v>
      </c>
      <c r="C359" t="s">
        <v>808</v>
      </c>
      <c r="D359">
        <v>134</v>
      </c>
      <c r="E359" t="s">
        <v>810</v>
      </c>
      <c r="F359">
        <v>105</v>
      </c>
      <c r="G359" t="s">
        <v>50</v>
      </c>
      <c r="H359">
        <v>10134010105</v>
      </c>
      <c r="I359" t="s">
        <v>51</v>
      </c>
      <c r="J359" t="s">
        <v>956</v>
      </c>
      <c r="K359">
        <v>1</v>
      </c>
      <c r="L359" s="2">
        <v>1321684.24</v>
      </c>
      <c r="M359" s="2">
        <v>1409590.06</v>
      </c>
      <c r="N359" s="14">
        <v>1471006</v>
      </c>
      <c r="O359" s="2">
        <v>0</v>
      </c>
      <c r="P359" s="11">
        <v>1471006</v>
      </c>
      <c r="Q359" s="2">
        <v>913196.56</v>
      </c>
      <c r="R359" s="2">
        <v>1565479.8171428572</v>
      </c>
      <c r="S359" s="9">
        <v>1454526</v>
      </c>
      <c r="V359" s="2"/>
    </row>
    <row r="360" spans="1:22" customFormat="1" x14ac:dyDescent="0.25">
      <c r="A360" t="s">
        <v>807</v>
      </c>
      <c r="B360">
        <v>202</v>
      </c>
      <c r="C360" t="s">
        <v>808</v>
      </c>
      <c r="D360">
        <v>138</v>
      </c>
      <c r="E360" t="s">
        <v>811</v>
      </c>
      <c r="F360">
        <v>105</v>
      </c>
      <c r="G360" t="s">
        <v>50</v>
      </c>
      <c r="H360">
        <v>10138010105</v>
      </c>
      <c r="I360" t="s">
        <v>51</v>
      </c>
      <c r="J360" t="s">
        <v>956</v>
      </c>
      <c r="K360">
        <v>1</v>
      </c>
      <c r="L360" s="2">
        <v>735311.12</v>
      </c>
      <c r="M360" s="2">
        <v>482113.08</v>
      </c>
      <c r="N360" s="14">
        <v>999264</v>
      </c>
      <c r="O360" s="2">
        <v>0</v>
      </c>
      <c r="P360" s="11">
        <v>999264</v>
      </c>
      <c r="Q360" s="2">
        <v>436340.65</v>
      </c>
      <c r="R360" s="2">
        <v>748012.54285714286</v>
      </c>
      <c r="S360" s="9">
        <v>993793.45919999992</v>
      </c>
      <c r="V360" s="2"/>
    </row>
    <row r="361" spans="1:22" customFormat="1" x14ac:dyDescent="0.25">
      <c r="A361" t="s">
        <v>571</v>
      </c>
      <c r="B361">
        <v>601</v>
      </c>
      <c r="C361" t="s">
        <v>572</v>
      </c>
      <c r="D361">
        <v>139</v>
      </c>
      <c r="E361" t="s">
        <v>588</v>
      </c>
      <c r="F361">
        <v>105</v>
      </c>
      <c r="G361" t="s">
        <v>50</v>
      </c>
      <c r="H361">
        <v>10139010105</v>
      </c>
      <c r="I361" t="s">
        <v>51</v>
      </c>
      <c r="J361" t="s">
        <v>956</v>
      </c>
      <c r="K361">
        <v>1</v>
      </c>
      <c r="L361" s="2">
        <v>0</v>
      </c>
      <c r="M361" s="2">
        <v>0</v>
      </c>
      <c r="N361" s="14">
        <v>0</v>
      </c>
      <c r="O361" s="2">
        <v>0</v>
      </c>
      <c r="P361" s="11">
        <v>0</v>
      </c>
      <c r="Q361" s="2">
        <v>40000</v>
      </c>
      <c r="R361" s="2">
        <v>68571.42857142858</v>
      </c>
      <c r="S361" s="9">
        <v>0</v>
      </c>
      <c r="V361" s="2"/>
    </row>
    <row r="362" spans="1:22" customFormat="1" x14ac:dyDescent="0.25">
      <c r="A362" t="s">
        <v>349</v>
      </c>
      <c r="B362">
        <v>403</v>
      </c>
      <c r="C362" t="s">
        <v>350</v>
      </c>
      <c r="D362">
        <v>140</v>
      </c>
      <c r="E362" t="s">
        <v>351</v>
      </c>
      <c r="F362">
        <v>105</v>
      </c>
      <c r="G362" t="s">
        <v>50</v>
      </c>
      <c r="H362">
        <v>10140010105</v>
      </c>
      <c r="I362" t="s">
        <v>51</v>
      </c>
      <c r="J362" t="s">
        <v>956</v>
      </c>
      <c r="K362">
        <v>1</v>
      </c>
      <c r="L362" s="2">
        <v>857067.29</v>
      </c>
      <c r="M362" s="2">
        <v>931856.53</v>
      </c>
      <c r="N362" s="14">
        <v>1081597</v>
      </c>
      <c r="O362" s="2">
        <v>0</v>
      </c>
      <c r="P362" s="11">
        <v>1081597</v>
      </c>
      <c r="Q362" s="2">
        <v>577557.68000000005</v>
      </c>
      <c r="R362" s="2">
        <v>990098.88000000012</v>
      </c>
      <c r="S362" s="9">
        <v>1172996.1899999997</v>
      </c>
      <c r="V362" s="2"/>
    </row>
    <row r="363" spans="1:22" customFormat="1" x14ac:dyDescent="0.25">
      <c r="A363" t="s">
        <v>562</v>
      </c>
      <c r="B363">
        <v>303</v>
      </c>
      <c r="C363" t="s">
        <v>567</v>
      </c>
      <c r="D363">
        <v>142</v>
      </c>
      <c r="E363" t="s">
        <v>568</v>
      </c>
      <c r="F363">
        <v>105</v>
      </c>
      <c r="G363" t="s">
        <v>50</v>
      </c>
      <c r="H363">
        <v>10142010105</v>
      </c>
      <c r="I363" t="s">
        <v>51</v>
      </c>
      <c r="J363" t="s">
        <v>956</v>
      </c>
      <c r="K363">
        <v>1</v>
      </c>
      <c r="L363" s="2">
        <v>397429.82</v>
      </c>
      <c r="M363" s="2">
        <v>425958.72</v>
      </c>
      <c r="N363" s="14">
        <v>671463</v>
      </c>
      <c r="O363" s="2">
        <v>0</v>
      </c>
      <c r="P363" s="11">
        <v>671463</v>
      </c>
      <c r="Q363" s="2">
        <v>271162.96000000002</v>
      </c>
      <c r="R363" s="2">
        <v>464850.78857142862</v>
      </c>
      <c r="S363" s="9">
        <v>677137.8600000001</v>
      </c>
      <c r="T363">
        <v>0</v>
      </c>
      <c r="V363" s="2"/>
    </row>
    <row r="364" spans="1:22" customFormat="1" x14ac:dyDescent="0.25">
      <c r="A364" t="s">
        <v>349</v>
      </c>
      <c r="B364">
        <v>1003</v>
      </c>
      <c r="C364" t="s">
        <v>360</v>
      </c>
      <c r="D364">
        <v>146</v>
      </c>
      <c r="E364" t="s">
        <v>361</v>
      </c>
      <c r="F364">
        <v>105</v>
      </c>
      <c r="G364" t="s">
        <v>50</v>
      </c>
      <c r="H364">
        <v>10146010105</v>
      </c>
      <c r="I364" t="s">
        <v>51</v>
      </c>
      <c r="J364" t="s">
        <v>956</v>
      </c>
      <c r="K364">
        <v>1</v>
      </c>
      <c r="L364" s="2">
        <v>705348.1</v>
      </c>
      <c r="M364" s="2">
        <v>735584.4</v>
      </c>
      <c r="N364" s="14">
        <v>841175</v>
      </c>
      <c r="O364" s="2">
        <v>0</v>
      </c>
      <c r="P364" s="11">
        <v>841175</v>
      </c>
      <c r="Q364" s="2">
        <v>441172.27</v>
      </c>
      <c r="R364" s="2">
        <v>756295.32000000007</v>
      </c>
      <c r="S364" s="9">
        <v>831750.06960000005</v>
      </c>
      <c r="V364" s="2"/>
    </row>
    <row r="365" spans="1:22" customFormat="1" x14ac:dyDescent="0.25">
      <c r="A365" t="s">
        <v>349</v>
      </c>
      <c r="B365">
        <v>401</v>
      </c>
      <c r="C365" t="s">
        <v>362</v>
      </c>
      <c r="D365">
        <v>148</v>
      </c>
      <c r="E365" t="s">
        <v>363</v>
      </c>
      <c r="F365">
        <v>105</v>
      </c>
      <c r="G365" t="s">
        <v>50</v>
      </c>
      <c r="H365">
        <v>10148010105</v>
      </c>
      <c r="I365" t="s">
        <v>51</v>
      </c>
      <c r="J365" t="s">
        <v>956</v>
      </c>
      <c r="K365">
        <v>1</v>
      </c>
      <c r="L365" s="2">
        <v>20547.84</v>
      </c>
      <c r="M365" s="2">
        <v>372834.79</v>
      </c>
      <c r="N365" s="14">
        <v>386621</v>
      </c>
      <c r="O365" s="2">
        <v>0</v>
      </c>
      <c r="P365" s="11">
        <v>386621</v>
      </c>
      <c r="Q365" s="2">
        <v>402475.37</v>
      </c>
      <c r="R365" s="2">
        <v>689957.7771428572</v>
      </c>
      <c r="S365" s="9">
        <v>887634.26640000008</v>
      </c>
      <c r="V365" s="2"/>
    </row>
    <row r="366" spans="1:22" customFormat="1" x14ac:dyDescent="0.25">
      <c r="A366" t="s">
        <v>133</v>
      </c>
      <c r="B366">
        <v>1101</v>
      </c>
      <c r="C366" t="s">
        <v>134</v>
      </c>
      <c r="D366">
        <v>150</v>
      </c>
      <c r="E366" t="s">
        <v>132</v>
      </c>
      <c r="F366">
        <v>105</v>
      </c>
      <c r="G366" t="s">
        <v>50</v>
      </c>
      <c r="H366">
        <v>10150010105</v>
      </c>
      <c r="I366" t="s">
        <v>51</v>
      </c>
      <c r="J366" t="s">
        <v>956</v>
      </c>
      <c r="K366">
        <v>1</v>
      </c>
      <c r="L366" s="2">
        <v>2317445.7400000002</v>
      </c>
      <c r="M366" s="2">
        <v>3190006.87</v>
      </c>
      <c r="N366" s="14">
        <v>2641078</v>
      </c>
      <c r="O366" s="2">
        <v>0</v>
      </c>
      <c r="P366" s="11">
        <v>2641078</v>
      </c>
      <c r="Q366" s="2">
        <v>2013476.87</v>
      </c>
      <c r="R366" s="2">
        <v>3451674.6342857145</v>
      </c>
      <c r="S366" s="9">
        <v>2890888.1195999999</v>
      </c>
      <c r="V366" s="2"/>
    </row>
    <row r="367" spans="1:22" customFormat="1" x14ac:dyDescent="0.25">
      <c r="A367" t="s">
        <v>596</v>
      </c>
      <c r="B367">
        <v>302</v>
      </c>
      <c r="C367" t="s">
        <v>597</v>
      </c>
      <c r="D367">
        <v>160</v>
      </c>
      <c r="E367" t="s">
        <v>598</v>
      </c>
      <c r="F367">
        <v>105</v>
      </c>
      <c r="G367" t="s">
        <v>50</v>
      </c>
      <c r="H367">
        <v>10160010105</v>
      </c>
      <c r="I367" t="s">
        <v>51</v>
      </c>
      <c r="J367" t="s">
        <v>956</v>
      </c>
      <c r="K367">
        <v>1</v>
      </c>
      <c r="L367" s="2">
        <v>598010.49</v>
      </c>
      <c r="M367" s="2">
        <v>808307.74</v>
      </c>
      <c r="N367" s="14">
        <v>1038786</v>
      </c>
      <c r="O367" s="2">
        <v>0</v>
      </c>
      <c r="P367" s="11">
        <v>1038786</v>
      </c>
      <c r="Q367" s="2">
        <v>523351.2</v>
      </c>
      <c r="R367" s="2">
        <v>897173.48571428587</v>
      </c>
      <c r="S367" s="9">
        <v>1053314.1599999999</v>
      </c>
      <c r="V367" s="2"/>
    </row>
    <row r="368" spans="1:22" customFormat="1" x14ac:dyDescent="0.25">
      <c r="A368" t="s">
        <v>596</v>
      </c>
      <c r="B368">
        <v>302</v>
      </c>
      <c r="C368" t="s">
        <v>597</v>
      </c>
      <c r="D368">
        <v>161</v>
      </c>
      <c r="E368" t="s">
        <v>596</v>
      </c>
      <c r="F368">
        <v>105</v>
      </c>
      <c r="G368" t="s">
        <v>50</v>
      </c>
      <c r="H368">
        <v>10161010105</v>
      </c>
      <c r="I368" t="s">
        <v>51</v>
      </c>
      <c r="J368" t="s">
        <v>956</v>
      </c>
      <c r="K368">
        <v>1</v>
      </c>
      <c r="L368" s="2">
        <v>7461157</v>
      </c>
      <c r="M368" s="2">
        <v>9180579.9700000007</v>
      </c>
      <c r="N368" s="14">
        <v>8733334</v>
      </c>
      <c r="O368" s="2">
        <v>0</v>
      </c>
      <c r="P368" s="11">
        <v>8733334</v>
      </c>
      <c r="Q368" s="2">
        <v>4673993.34</v>
      </c>
      <c r="R368" s="2">
        <v>8012560.0114285722</v>
      </c>
      <c r="S368" s="9">
        <v>9682842.5495999958</v>
      </c>
      <c r="V368" s="2"/>
    </row>
    <row r="369" spans="1:22" customFormat="1" x14ac:dyDescent="0.25">
      <c r="A369" t="s">
        <v>133</v>
      </c>
      <c r="B369">
        <v>205</v>
      </c>
      <c r="C369" t="s">
        <v>123</v>
      </c>
      <c r="D369">
        <v>162</v>
      </c>
      <c r="E369" t="s">
        <v>137</v>
      </c>
      <c r="F369">
        <v>105</v>
      </c>
      <c r="G369" t="s">
        <v>50</v>
      </c>
      <c r="H369">
        <v>10162010105</v>
      </c>
      <c r="I369" t="s">
        <v>51</v>
      </c>
      <c r="J369" t="s">
        <v>956</v>
      </c>
      <c r="K369">
        <v>1</v>
      </c>
      <c r="L369" s="2">
        <v>150249.14000000001</v>
      </c>
      <c r="M369" s="2">
        <v>444789.81</v>
      </c>
      <c r="N369" s="14">
        <v>610300</v>
      </c>
      <c r="O369" s="2">
        <v>0</v>
      </c>
      <c r="P369" s="11">
        <v>610300</v>
      </c>
      <c r="Q369" s="2">
        <v>859548.06</v>
      </c>
      <c r="R369" s="2">
        <v>1473510.96</v>
      </c>
      <c r="S369" s="9">
        <v>1126413.9720000001</v>
      </c>
      <c r="V369" s="2"/>
    </row>
    <row r="370" spans="1:22" customFormat="1" x14ac:dyDescent="0.25">
      <c r="A370" t="s">
        <v>133</v>
      </c>
      <c r="B370">
        <v>205</v>
      </c>
      <c r="C370" t="s">
        <v>123</v>
      </c>
      <c r="D370">
        <v>163</v>
      </c>
      <c r="E370" t="s">
        <v>139</v>
      </c>
      <c r="F370">
        <v>105</v>
      </c>
      <c r="G370" t="s">
        <v>50</v>
      </c>
      <c r="H370">
        <v>10163010105</v>
      </c>
      <c r="I370" t="s">
        <v>51</v>
      </c>
      <c r="J370" t="s">
        <v>956</v>
      </c>
      <c r="K370">
        <v>1</v>
      </c>
      <c r="L370" s="2">
        <v>4607985.93</v>
      </c>
      <c r="M370" s="2">
        <v>5235238.9000000004</v>
      </c>
      <c r="N370" s="14">
        <v>6657660</v>
      </c>
      <c r="O370" s="2">
        <v>0</v>
      </c>
      <c r="P370" s="11">
        <v>6657660</v>
      </c>
      <c r="Q370" s="2">
        <v>1847005.13</v>
      </c>
      <c r="R370" s="2">
        <v>3166294.5085714282</v>
      </c>
      <c r="S370" s="9">
        <v>6797957.2423199983</v>
      </c>
      <c r="V370" s="2"/>
    </row>
    <row r="371" spans="1:22" customFormat="1" x14ac:dyDescent="0.25">
      <c r="A371" t="s">
        <v>133</v>
      </c>
      <c r="B371">
        <v>1101</v>
      </c>
      <c r="C371" t="s">
        <v>134</v>
      </c>
      <c r="D371">
        <v>165</v>
      </c>
      <c r="E371" t="s">
        <v>145</v>
      </c>
      <c r="F371">
        <v>105</v>
      </c>
      <c r="G371" t="s">
        <v>50</v>
      </c>
      <c r="H371">
        <v>10165010105</v>
      </c>
      <c r="I371" t="s">
        <v>51</v>
      </c>
      <c r="J371" t="s">
        <v>956</v>
      </c>
      <c r="K371">
        <v>1</v>
      </c>
      <c r="L371" s="2">
        <v>2216563</v>
      </c>
      <c r="M371" s="2">
        <v>2476333.42</v>
      </c>
      <c r="N371" s="14">
        <v>2665462</v>
      </c>
      <c r="O371" s="2">
        <v>0</v>
      </c>
      <c r="P371" s="11">
        <v>2665462</v>
      </c>
      <c r="Q371" s="2">
        <v>1534808.19</v>
      </c>
      <c r="R371" s="2">
        <v>2631099.7542857141</v>
      </c>
      <c r="S371" s="9">
        <v>2923392.2195999995</v>
      </c>
      <c r="V371" s="2"/>
    </row>
    <row r="372" spans="1:22" customFormat="1" x14ac:dyDescent="0.25">
      <c r="A372" t="s">
        <v>133</v>
      </c>
      <c r="B372">
        <v>1101</v>
      </c>
      <c r="C372" t="s">
        <v>134</v>
      </c>
      <c r="D372">
        <v>170</v>
      </c>
      <c r="E372" t="s">
        <v>154</v>
      </c>
      <c r="F372">
        <v>105</v>
      </c>
      <c r="G372" t="s">
        <v>50</v>
      </c>
      <c r="H372">
        <v>10170010105</v>
      </c>
      <c r="I372" t="s">
        <v>51</v>
      </c>
      <c r="J372" t="s">
        <v>956</v>
      </c>
      <c r="K372">
        <v>1</v>
      </c>
      <c r="L372" s="2">
        <v>8648838.6899999995</v>
      </c>
      <c r="M372" s="2">
        <v>9605078.8800000008</v>
      </c>
      <c r="N372" s="14">
        <v>10997386</v>
      </c>
      <c r="O372" s="2">
        <v>0</v>
      </c>
      <c r="P372" s="11">
        <v>10997386</v>
      </c>
      <c r="Q372" s="2">
        <v>5648422.2199999997</v>
      </c>
      <c r="R372" s="2">
        <v>9683009.5199999996</v>
      </c>
      <c r="S372" s="9">
        <v>11982141.1152</v>
      </c>
      <c r="V372" s="2"/>
    </row>
    <row r="373" spans="1:22" customFormat="1" x14ac:dyDescent="0.25">
      <c r="A373" t="s">
        <v>254</v>
      </c>
      <c r="B373">
        <v>706</v>
      </c>
      <c r="C373" t="s">
        <v>273</v>
      </c>
      <c r="D373">
        <v>171</v>
      </c>
      <c r="E373" t="s">
        <v>274</v>
      </c>
      <c r="F373">
        <v>105</v>
      </c>
      <c r="G373" t="s">
        <v>50</v>
      </c>
      <c r="H373">
        <v>10171010105</v>
      </c>
      <c r="I373" t="s">
        <v>51</v>
      </c>
      <c r="J373" t="s">
        <v>956</v>
      </c>
      <c r="K373">
        <v>1</v>
      </c>
      <c r="L373" s="2">
        <v>0</v>
      </c>
      <c r="M373" s="2">
        <v>0</v>
      </c>
      <c r="N373" s="14">
        <v>0</v>
      </c>
      <c r="O373" s="2">
        <v>0</v>
      </c>
      <c r="P373" s="11">
        <v>0</v>
      </c>
      <c r="Q373" s="2">
        <v>0</v>
      </c>
      <c r="R373" s="2">
        <v>0</v>
      </c>
      <c r="S373" s="9"/>
      <c r="V373" s="2"/>
    </row>
    <row r="374" spans="1:22" customFormat="1" x14ac:dyDescent="0.25">
      <c r="A374" t="s">
        <v>133</v>
      </c>
      <c r="B374">
        <v>1101</v>
      </c>
      <c r="C374" t="s">
        <v>134</v>
      </c>
      <c r="D374">
        <v>173</v>
      </c>
      <c r="E374" t="s">
        <v>166</v>
      </c>
      <c r="F374">
        <v>105</v>
      </c>
      <c r="G374" t="s">
        <v>50</v>
      </c>
      <c r="H374">
        <v>10173010105</v>
      </c>
      <c r="I374" t="s">
        <v>51</v>
      </c>
      <c r="J374" t="s">
        <v>956</v>
      </c>
      <c r="K374">
        <v>1</v>
      </c>
      <c r="L374" s="2">
        <v>1933450.6</v>
      </c>
      <c r="M374" s="2">
        <v>1905824.18</v>
      </c>
      <c r="N374" s="14">
        <v>2266506</v>
      </c>
      <c r="O374" s="2">
        <v>0</v>
      </c>
      <c r="P374" s="11">
        <v>2266506</v>
      </c>
      <c r="Q374" s="2">
        <v>1190361.21</v>
      </c>
      <c r="R374" s="2">
        <v>2040619.2171428571</v>
      </c>
      <c r="S374" s="9">
        <v>2225130.1283999998</v>
      </c>
      <c r="V374" s="2"/>
    </row>
    <row r="375" spans="1:22" customFormat="1" x14ac:dyDescent="0.25">
      <c r="A375" t="s">
        <v>133</v>
      </c>
      <c r="B375">
        <v>1101</v>
      </c>
      <c r="C375" t="s">
        <v>134</v>
      </c>
      <c r="D375">
        <v>174</v>
      </c>
      <c r="E375" t="s">
        <v>167</v>
      </c>
      <c r="F375">
        <v>105</v>
      </c>
      <c r="G375" t="s">
        <v>50</v>
      </c>
      <c r="H375">
        <v>10174010105</v>
      </c>
      <c r="I375" t="s">
        <v>51</v>
      </c>
      <c r="J375" t="s">
        <v>956</v>
      </c>
      <c r="K375">
        <v>1</v>
      </c>
      <c r="L375" s="2">
        <v>1782618.23</v>
      </c>
      <c r="M375" s="2">
        <v>1812612.95</v>
      </c>
      <c r="N375" s="14">
        <v>1990866</v>
      </c>
      <c r="O375" s="2">
        <v>0</v>
      </c>
      <c r="P375" s="11">
        <v>1990866</v>
      </c>
      <c r="Q375" s="2">
        <v>1141611.57</v>
      </c>
      <c r="R375" s="2">
        <v>1957048.4057142856</v>
      </c>
      <c r="S375" s="9">
        <v>2036698.7784</v>
      </c>
      <c r="V375" s="2"/>
    </row>
    <row r="376" spans="1:22" customFormat="1" x14ac:dyDescent="0.25">
      <c r="A376" t="s">
        <v>133</v>
      </c>
      <c r="B376">
        <v>1105</v>
      </c>
      <c r="C376" t="s">
        <v>174</v>
      </c>
      <c r="D376">
        <v>180</v>
      </c>
      <c r="E376" t="s">
        <v>175</v>
      </c>
      <c r="F376">
        <v>105</v>
      </c>
      <c r="G376" t="s">
        <v>50</v>
      </c>
      <c r="H376">
        <v>10180010105</v>
      </c>
      <c r="I376" t="s">
        <v>51</v>
      </c>
      <c r="J376" t="s">
        <v>956</v>
      </c>
      <c r="K376">
        <v>1</v>
      </c>
      <c r="L376" s="2">
        <v>0</v>
      </c>
      <c r="M376" s="2">
        <v>0</v>
      </c>
      <c r="N376" s="14">
        <v>0</v>
      </c>
      <c r="O376" s="2">
        <v>0</v>
      </c>
      <c r="P376" s="11">
        <v>0</v>
      </c>
      <c r="Q376" s="2">
        <v>0</v>
      </c>
      <c r="R376" s="2">
        <v>0</v>
      </c>
      <c r="S376" s="9">
        <v>0</v>
      </c>
      <c r="V376" s="2"/>
    </row>
    <row r="377" spans="1:22" customFormat="1" x14ac:dyDescent="0.25">
      <c r="A377" t="s">
        <v>875</v>
      </c>
      <c r="B377">
        <v>203</v>
      </c>
      <c r="C377" t="s">
        <v>878</v>
      </c>
      <c r="D377">
        <v>191</v>
      </c>
      <c r="E377" t="s">
        <v>879</v>
      </c>
      <c r="F377">
        <v>105</v>
      </c>
      <c r="G377" t="s">
        <v>50</v>
      </c>
      <c r="H377">
        <v>10191010105</v>
      </c>
      <c r="I377" t="s">
        <v>51</v>
      </c>
      <c r="J377" t="s">
        <v>956</v>
      </c>
      <c r="K377">
        <v>1</v>
      </c>
      <c r="L377" s="2">
        <v>37127.26</v>
      </c>
      <c r="M377" s="2">
        <v>2524986.7000000002</v>
      </c>
      <c r="N377" s="14">
        <v>2648915</v>
      </c>
      <c r="O377" s="2">
        <v>0</v>
      </c>
      <c r="P377" s="11">
        <v>2648915</v>
      </c>
      <c r="Q377" s="2">
        <v>1563668.6</v>
      </c>
      <c r="R377" s="2">
        <v>2680574.7428571433</v>
      </c>
      <c r="S377" s="9">
        <v>2486848.65</v>
      </c>
      <c r="V377" s="2"/>
    </row>
    <row r="378" spans="1:22" customFormat="1" x14ac:dyDescent="0.25">
      <c r="A378" t="s">
        <v>875</v>
      </c>
      <c r="B378">
        <v>102</v>
      </c>
      <c r="C378" t="s">
        <v>876</v>
      </c>
      <c r="D378">
        <v>195</v>
      </c>
      <c r="E378" t="s">
        <v>902</v>
      </c>
      <c r="F378">
        <v>105</v>
      </c>
      <c r="G378" t="s">
        <v>50</v>
      </c>
      <c r="H378">
        <v>10195010105</v>
      </c>
      <c r="I378" t="s">
        <v>51</v>
      </c>
      <c r="J378" t="s">
        <v>956</v>
      </c>
      <c r="K378">
        <v>1</v>
      </c>
      <c r="L378" s="2">
        <v>2280220.5699999998</v>
      </c>
      <c r="M378" s="2">
        <v>3706703.85</v>
      </c>
      <c r="N378" s="14">
        <v>3745144</v>
      </c>
      <c r="O378" s="2">
        <v>0</v>
      </c>
      <c r="P378" s="11">
        <v>3745144</v>
      </c>
      <c r="Q378" s="2">
        <v>2575959.35</v>
      </c>
      <c r="R378" s="2">
        <v>4415930.3142857142</v>
      </c>
      <c r="S378" s="9">
        <v>4236779.3196</v>
      </c>
      <c r="V378" s="2"/>
    </row>
    <row r="379" spans="1:22" customFormat="1" x14ac:dyDescent="0.25">
      <c r="A379" t="s">
        <v>874</v>
      </c>
      <c r="C379" t="s">
        <v>876</v>
      </c>
      <c r="D379">
        <v>196</v>
      </c>
      <c r="E379" t="s">
        <v>906</v>
      </c>
      <c r="F379">
        <v>105</v>
      </c>
      <c r="G379" t="s">
        <v>50</v>
      </c>
      <c r="I379" t="s">
        <v>51</v>
      </c>
      <c r="J379" t="s">
        <v>956</v>
      </c>
      <c r="K379">
        <v>1</v>
      </c>
      <c r="L379" s="2"/>
      <c r="M379" s="2"/>
      <c r="N379" s="14"/>
      <c r="O379" s="2"/>
      <c r="P379" s="11"/>
      <c r="Q379" s="2">
        <v>0</v>
      </c>
      <c r="R379" s="2">
        <v>0</v>
      </c>
      <c r="S379" s="9"/>
      <c r="V379" s="2"/>
    </row>
    <row r="380" spans="1:22" customFormat="1" x14ac:dyDescent="0.25">
      <c r="A380" t="s">
        <v>706</v>
      </c>
      <c r="B380">
        <v>191</v>
      </c>
      <c r="C380" t="s">
        <v>707</v>
      </c>
      <c r="D380">
        <v>200</v>
      </c>
      <c r="E380" t="s">
        <v>708</v>
      </c>
      <c r="F380">
        <v>105</v>
      </c>
      <c r="G380" t="s">
        <v>50</v>
      </c>
      <c r="H380">
        <v>10200010105</v>
      </c>
      <c r="I380" t="s">
        <v>51</v>
      </c>
      <c r="J380" t="s">
        <v>956</v>
      </c>
      <c r="K380">
        <v>1</v>
      </c>
      <c r="L380" s="2">
        <v>14805951.949999999</v>
      </c>
      <c r="M380" s="2">
        <v>19190035.149999999</v>
      </c>
      <c r="N380" s="14">
        <v>22537637</v>
      </c>
      <c r="O380" s="2">
        <v>0</v>
      </c>
      <c r="P380" s="11">
        <v>22537637</v>
      </c>
      <c r="Q380" s="2">
        <v>12131831.93</v>
      </c>
      <c r="R380" s="2">
        <v>20797426.165714286</v>
      </c>
      <c r="S380" s="9">
        <v>27057599.540800001</v>
      </c>
      <c r="V380" s="2"/>
    </row>
    <row r="381" spans="1:22" customFormat="1" x14ac:dyDescent="0.25">
      <c r="A381" t="s">
        <v>706</v>
      </c>
      <c r="B381">
        <v>191</v>
      </c>
      <c r="C381" t="s">
        <v>707</v>
      </c>
      <c r="D381">
        <v>205</v>
      </c>
      <c r="E381" t="s">
        <v>733</v>
      </c>
      <c r="F381">
        <v>105</v>
      </c>
      <c r="G381" t="s">
        <v>50</v>
      </c>
      <c r="H381">
        <v>10205010105</v>
      </c>
      <c r="I381" t="s">
        <v>51</v>
      </c>
      <c r="J381" t="s">
        <v>956</v>
      </c>
      <c r="K381">
        <v>1</v>
      </c>
      <c r="L381" s="2">
        <v>427092.93</v>
      </c>
      <c r="M381" s="2">
        <v>456936.4</v>
      </c>
      <c r="N381" s="14">
        <v>494670</v>
      </c>
      <c r="O381" s="2">
        <v>0</v>
      </c>
      <c r="P381" s="11">
        <v>494670</v>
      </c>
      <c r="Q381" s="2">
        <v>285325.03999999998</v>
      </c>
      <c r="R381" s="2">
        <v>489128.6399999999</v>
      </c>
      <c r="S381" s="9">
        <v>489128.64</v>
      </c>
      <c r="V381" s="2"/>
    </row>
    <row r="382" spans="1:22" customFormat="1" x14ac:dyDescent="0.25">
      <c r="A382" t="s">
        <v>706</v>
      </c>
      <c r="B382">
        <v>191</v>
      </c>
      <c r="C382" t="s">
        <v>707</v>
      </c>
      <c r="D382">
        <v>208</v>
      </c>
      <c r="E382" t="s">
        <v>734</v>
      </c>
      <c r="F382">
        <v>105</v>
      </c>
      <c r="G382" t="s">
        <v>50</v>
      </c>
      <c r="H382">
        <v>10208010105</v>
      </c>
      <c r="I382" t="s">
        <v>51</v>
      </c>
      <c r="J382" t="s">
        <v>956</v>
      </c>
      <c r="K382">
        <v>1</v>
      </c>
      <c r="L382" s="2">
        <v>1586045.97</v>
      </c>
      <c r="M382" s="2">
        <v>1555602.33</v>
      </c>
      <c r="N382" s="14">
        <v>1375818</v>
      </c>
      <c r="O382" s="2">
        <v>0</v>
      </c>
      <c r="P382" s="11">
        <v>1375818</v>
      </c>
      <c r="Q382" s="2">
        <v>885252.85</v>
      </c>
      <c r="R382" s="2">
        <v>1517576.3142857142</v>
      </c>
      <c r="S382" s="9">
        <v>1360404.27</v>
      </c>
      <c r="V382" s="2"/>
    </row>
    <row r="383" spans="1:22" customFormat="1" x14ac:dyDescent="0.25">
      <c r="A383" t="s">
        <v>349</v>
      </c>
      <c r="B383">
        <v>1011</v>
      </c>
      <c r="C383" t="s">
        <v>365</v>
      </c>
      <c r="D383">
        <v>221</v>
      </c>
      <c r="E383" t="s">
        <v>366</v>
      </c>
      <c r="F383">
        <v>105</v>
      </c>
      <c r="G383" t="s">
        <v>50</v>
      </c>
      <c r="H383">
        <v>10221010105</v>
      </c>
      <c r="I383" t="s">
        <v>51</v>
      </c>
      <c r="J383" t="s">
        <v>956</v>
      </c>
      <c r="K383">
        <v>1</v>
      </c>
      <c r="L383" s="2">
        <v>5273373.5599999996</v>
      </c>
      <c r="M383" s="2">
        <v>6189698.29</v>
      </c>
      <c r="N383" s="14">
        <v>6546896</v>
      </c>
      <c r="O383" s="2">
        <v>0</v>
      </c>
      <c r="P383" s="11">
        <v>6546896</v>
      </c>
      <c r="Q383" s="2">
        <v>3937648.13</v>
      </c>
      <c r="R383" s="2">
        <v>6750253.9371428574</v>
      </c>
      <c r="S383" s="9">
        <v>6754738.680000009</v>
      </c>
      <c r="V383" s="2"/>
    </row>
    <row r="384" spans="1:22" customFormat="1" x14ac:dyDescent="0.25">
      <c r="A384" t="s">
        <v>349</v>
      </c>
      <c r="B384">
        <v>1011</v>
      </c>
      <c r="C384" t="s">
        <v>365</v>
      </c>
      <c r="D384">
        <v>222</v>
      </c>
      <c r="E384" t="s">
        <v>367</v>
      </c>
      <c r="F384">
        <v>105</v>
      </c>
      <c r="G384" t="s">
        <v>50</v>
      </c>
      <c r="H384">
        <v>10222010105</v>
      </c>
      <c r="I384" t="s">
        <v>51</v>
      </c>
      <c r="J384" t="s">
        <v>956</v>
      </c>
      <c r="K384">
        <v>1</v>
      </c>
      <c r="L384" s="2">
        <v>4889712.75</v>
      </c>
      <c r="M384" s="2">
        <v>5262238.96</v>
      </c>
      <c r="N384" s="14">
        <v>6068207</v>
      </c>
      <c r="O384" s="2">
        <v>0</v>
      </c>
      <c r="P384" s="11">
        <v>6068207</v>
      </c>
      <c r="Q384" s="2">
        <v>3265882.63</v>
      </c>
      <c r="R384" s="2">
        <v>5598655.9371428564</v>
      </c>
      <c r="S384" s="9">
        <v>6147632.7084000036</v>
      </c>
      <c r="V384" s="2"/>
    </row>
    <row r="385" spans="1:22" customFormat="1" x14ac:dyDescent="0.25">
      <c r="A385" t="s">
        <v>349</v>
      </c>
      <c r="B385">
        <v>1011</v>
      </c>
      <c r="C385" t="s">
        <v>365</v>
      </c>
      <c r="D385">
        <v>224</v>
      </c>
      <c r="E385" t="s">
        <v>485</v>
      </c>
      <c r="F385">
        <v>105</v>
      </c>
      <c r="G385" t="s">
        <v>50</v>
      </c>
      <c r="H385">
        <v>10224010105</v>
      </c>
      <c r="I385" t="s">
        <v>51</v>
      </c>
      <c r="J385" t="s">
        <v>956</v>
      </c>
      <c r="K385">
        <v>1</v>
      </c>
      <c r="L385" s="2">
        <v>68600.47</v>
      </c>
      <c r="M385" s="2">
        <v>71124.240000000005</v>
      </c>
      <c r="N385" s="14">
        <v>79353</v>
      </c>
      <c r="O385" s="2">
        <v>0</v>
      </c>
      <c r="P385" s="11">
        <v>79353</v>
      </c>
      <c r="Q385" s="2">
        <v>45437.03</v>
      </c>
      <c r="R385" s="2">
        <v>77892.051428571431</v>
      </c>
      <c r="S385" s="9">
        <v>78464.28</v>
      </c>
      <c r="V385" s="2"/>
    </row>
    <row r="386" spans="1:22" customFormat="1" x14ac:dyDescent="0.25">
      <c r="A386" t="s">
        <v>349</v>
      </c>
      <c r="B386">
        <v>1011</v>
      </c>
      <c r="C386" t="s">
        <v>365</v>
      </c>
      <c r="D386">
        <v>232</v>
      </c>
      <c r="E386" t="s">
        <v>379</v>
      </c>
      <c r="F386">
        <v>105</v>
      </c>
      <c r="G386" t="s">
        <v>50</v>
      </c>
      <c r="H386">
        <v>10232010105</v>
      </c>
      <c r="I386" t="s">
        <v>51</v>
      </c>
      <c r="J386" t="s">
        <v>956</v>
      </c>
      <c r="K386">
        <v>1</v>
      </c>
      <c r="L386" s="2">
        <v>5798133.3600000003</v>
      </c>
      <c r="M386" s="2">
        <v>6418494.5700000003</v>
      </c>
      <c r="N386" s="14">
        <v>7207456</v>
      </c>
      <c r="O386" s="2">
        <v>0</v>
      </c>
      <c r="P386" s="11">
        <v>7207456</v>
      </c>
      <c r="Q386" s="2">
        <v>4000641.14</v>
      </c>
      <c r="R386" s="2">
        <v>6858241.9542857148</v>
      </c>
      <c r="S386" s="9">
        <v>7132518.1536000064</v>
      </c>
      <c r="V386" s="2"/>
    </row>
    <row r="387" spans="1:22" customFormat="1" x14ac:dyDescent="0.25">
      <c r="A387" t="s">
        <v>349</v>
      </c>
      <c r="B387">
        <v>1011</v>
      </c>
      <c r="C387" t="s">
        <v>365</v>
      </c>
      <c r="D387">
        <v>236</v>
      </c>
      <c r="E387" t="s">
        <v>380</v>
      </c>
      <c r="F387">
        <v>105</v>
      </c>
      <c r="G387" t="s">
        <v>50</v>
      </c>
      <c r="H387">
        <v>10236010105</v>
      </c>
      <c r="I387" t="s">
        <v>51</v>
      </c>
      <c r="J387" t="s">
        <v>956</v>
      </c>
      <c r="K387">
        <v>1</v>
      </c>
      <c r="L387" s="2">
        <v>2334929.12</v>
      </c>
      <c r="M387" s="2">
        <v>2473923.54</v>
      </c>
      <c r="N387" s="14">
        <v>2783858</v>
      </c>
      <c r="O387" s="2">
        <v>0</v>
      </c>
      <c r="P387" s="11">
        <v>2783858</v>
      </c>
      <c r="Q387" s="2">
        <v>1580667.5</v>
      </c>
      <c r="R387" s="2">
        <v>2709715.7142857146</v>
      </c>
      <c r="S387" s="9">
        <v>2772585.439199999</v>
      </c>
      <c r="V387" s="2"/>
    </row>
    <row r="388" spans="1:22" customFormat="1" x14ac:dyDescent="0.25">
      <c r="A388" t="s">
        <v>349</v>
      </c>
      <c r="B388">
        <v>702</v>
      </c>
      <c r="C388" t="s">
        <v>383</v>
      </c>
      <c r="D388">
        <v>262</v>
      </c>
      <c r="E388" t="s">
        <v>384</v>
      </c>
      <c r="F388">
        <v>105</v>
      </c>
      <c r="G388" t="s">
        <v>50</v>
      </c>
      <c r="H388">
        <v>10262010105</v>
      </c>
      <c r="I388" t="s">
        <v>51</v>
      </c>
      <c r="J388" t="s">
        <v>956</v>
      </c>
      <c r="K388">
        <v>1</v>
      </c>
      <c r="L388" s="2">
        <v>1478855.49</v>
      </c>
      <c r="M388" s="2">
        <v>1438388</v>
      </c>
      <c r="N388" s="14">
        <v>1915926</v>
      </c>
      <c r="O388" s="2">
        <v>0</v>
      </c>
      <c r="P388" s="11">
        <v>1915926</v>
      </c>
      <c r="Q388" s="2">
        <v>744326.92</v>
      </c>
      <c r="R388" s="2">
        <v>1275989.0057142857</v>
      </c>
      <c r="S388" s="9">
        <v>1757091.6599999997</v>
      </c>
      <c r="V388" s="2"/>
    </row>
    <row r="389" spans="1:22" customFormat="1" x14ac:dyDescent="0.25">
      <c r="A389" t="s">
        <v>349</v>
      </c>
      <c r="B389">
        <v>704</v>
      </c>
      <c r="C389" t="s">
        <v>385</v>
      </c>
      <c r="D389">
        <v>264</v>
      </c>
      <c r="E389" t="s">
        <v>386</v>
      </c>
      <c r="F389">
        <v>105</v>
      </c>
      <c r="G389" t="s">
        <v>50</v>
      </c>
      <c r="H389">
        <v>10264010105</v>
      </c>
      <c r="I389" t="s">
        <v>51</v>
      </c>
      <c r="J389" t="s">
        <v>956</v>
      </c>
      <c r="K389">
        <v>1</v>
      </c>
      <c r="L389" s="2">
        <v>7028023.4900000002</v>
      </c>
      <c r="M389" s="2">
        <v>7842291.2999999998</v>
      </c>
      <c r="N389" s="14">
        <v>9221015</v>
      </c>
      <c r="O389" s="2">
        <v>0</v>
      </c>
      <c r="P389" s="11">
        <v>9221015</v>
      </c>
      <c r="Q389" s="2">
        <v>4992010.07</v>
      </c>
      <c r="R389" s="2">
        <v>8557731.5485714301</v>
      </c>
      <c r="S389" s="9">
        <v>9558372.737999998</v>
      </c>
      <c r="V389" s="2"/>
    </row>
    <row r="390" spans="1:22" customFormat="1" x14ac:dyDescent="0.25">
      <c r="A390" t="s">
        <v>349</v>
      </c>
      <c r="B390">
        <v>702</v>
      </c>
      <c r="C390" t="s">
        <v>383</v>
      </c>
      <c r="D390">
        <v>265</v>
      </c>
      <c r="E390" t="s">
        <v>433</v>
      </c>
      <c r="F390">
        <v>105</v>
      </c>
      <c r="G390" t="s">
        <v>50</v>
      </c>
      <c r="H390">
        <v>10265010105</v>
      </c>
      <c r="I390" t="s">
        <v>51</v>
      </c>
      <c r="J390" t="s">
        <v>956</v>
      </c>
      <c r="K390">
        <v>1</v>
      </c>
      <c r="L390" s="2">
        <v>2295910.16</v>
      </c>
      <c r="M390" s="2">
        <v>2302995.48</v>
      </c>
      <c r="N390" s="14">
        <v>2487236</v>
      </c>
      <c r="O390" s="2">
        <v>0</v>
      </c>
      <c r="P390" s="11">
        <v>2487236</v>
      </c>
      <c r="Q390" s="2">
        <v>1449426.3</v>
      </c>
      <c r="R390" s="2">
        <v>2484730.7999999998</v>
      </c>
      <c r="S390" s="9">
        <v>2484730.8000000003</v>
      </c>
      <c r="V390" s="2"/>
    </row>
    <row r="391" spans="1:22" customFormat="1" x14ac:dyDescent="0.25">
      <c r="A391" t="s">
        <v>349</v>
      </c>
      <c r="B391">
        <v>702</v>
      </c>
      <c r="C391" t="s">
        <v>383</v>
      </c>
      <c r="D391">
        <v>266</v>
      </c>
      <c r="E391" t="s">
        <v>387</v>
      </c>
      <c r="F391">
        <v>105</v>
      </c>
      <c r="G391" t="s">
        <v>50</v>
      </c>
      <c r="H391">
        <v>10266010105</v>
      </c>
      <c r="I391" t="s">
        <v>51</v>
      </c>
      <c r="J391" t="s">
        <v>956</v>
      </c>
      <c r="K391">
        <v>1</v>
      </c>
      <c r="L391" s="2">
        <v>4175944.03</v>
      </c>
      <c r="M391" s="2">
        <v>6434241.6100000003</v>
      </c>
      <c r="N391" s="14">
        <v>7222634</v>
      </c>
      <c r="O391" s="2">
        <v>0</v>
      </c>
      <c r="P391" s="11">
        <v>7222634</v>
      </c>
      <c r="Q391" s="2">
        <v>4642655.01</v>
      </c>
      <c r="R391" s="2">
        <v>7958837.1599999992</v>
      </c>
      <c r="S391" s="9">
        <v>8857232.229600003</v>
      </c>
      <c r="V391" s="2"/>
    </row>
    <row r="392" spans="1:22" customFormat="1" x14ac:dyDescent="0.25">
      <c r="A392" t="s">
        <v>349</v>
      </c>
      <c r="B392">
        <v>507</v>
      </c>
      <c r="C392" t="s">
        <v>390</v>
      </c>
      <c r="D392">
        <v>267</v>
      </c>
      <c r="E392" t="s">
        <v>391</v>
      </c>
      <c r="F392">
        <v>105</v>
      </c>
      <c r="G392" t="s">
        <v>50</v>
      </c>
      <c r="H392">
        <v>10267010105</v>
      </c>
      <c r="I392" t="s">
        <v>51</v>
      </c>
      <c r="J392" t="s">
        <v>956</v>
      </c>
      <c r="K392">
        <v>1</v>
      </c>
      <c r="L392" s="2">
        <v>587506.01</v>
      </c>
      <c r="M392" s="2">
        <v>700258.03</v>
      </c>
      <c r="N392" s="14">
        <v>992747</v>
      </c>
      <c r="O392" s="2">
        <v>0</v>
      </c>
      <c r="P392" s="11">
        <v>992747</v>
      </c>
      <c r="Q392" s="2">
        <v>435483.17</v>
      </c>
      <c r="R392" s="2">
        <v>746542.57714285713</v>
      </c>
      <c r="S392" s="9">
        <v>976464.42959999992</v>
      </c>
      <c r="V392" s="2"/>
    </row>
    <row r="393" spans="1:22" customFormat="1" x14ac:dyDescent="0.25">
      <c r="A393" t="s">
        <v>349</v>
      </c>
      <c r="B393">
        <v>507</v>
      </c>
      <c r="C393" t="s">
        <v>390</v>
      </c>
      <c r="D393">
        <v>268</v>
      </c>
      <c r="E393" t="s">
        <v>392</v>
      </c>
      <c r="F393">
        <v>105</v>
      </c>
      <c r="G393" t="s">
        <v>50</v>
      </c>
      <c r="H393">
        <v>10268010105</v>
      </c>
      <c r="I393" t="s">
        <v>51</v>
      </c>
      <c r="J393" t="s">
        <v>956</v>
      </c>
      <c r="K393">
        <v>1</v>
      </c>
      <c r="L393" s="2">
        <v>3522788.88</v>
      </c>
      <c r="M393" s="2">
        <v>4745894.9800000004</v>
      </c>
      <c r="N393" s="14">
        <v>4814112</v>
      </c>
      <c r="O393" s="2">
        <v>0</v>
      </c>
      <c r="P393" s="11">
        <v>4814112</v>
      </c>
      <c r="Q393" s="2">
        <v>2915274.64</v>
      </c>
      <c r="R393" s="2">
        <v>4997613.6685714293</v>
      </c>
      <c r="S393" s="9">
        <v>4778385.4800000023</v>
      </c>
      <c r="V393" s="2"/>
    </row>
    <row r="394" spans="1:22" customFormat="1" x14ac:dyDescent="0.25">
      <c r="A394" t="s">
        <v>349</v>
      </c>
      <c r="B394">
        <v>507</v>
      </c>
      <c r="C394" t="s">
        <v>390</v>
      </c>
      <c r="D394">
        <v>269</v>
      </c>
      <c r="E394" t="s">
        <v>393</v>
      </c>
      <c r="F394">
        <v>105</v>
      </c>
      <c r="G394" t="s">
        <v>50</v>
      </c>
      <c r="H394">
        <v>10269010105</v>
      </c>
      <c r="I394" t="s">
        <v>51</v>
      </c>
      <c r="J394" t="s">
        <v>956</v>
      </c>
      <c r="K394">
        <v>1</v>
      </c>
      <c r="L394" s="2">
        <v>640905.38</v>
      </c>
      <c r="M394" s="2">
        <v>498280.79</v>
      </c>
      <c r="N394" s="14">
        <v>662930</v>
      </c>
      <c r="O394" s="2">
        <v>0</v>
      </c>
      <c r="P394" s="11">
        <v>662930</v>
      </c>
      <c r="Q394" s="2">
        <v>239163.75</v>
      </c>
      <c r="R394" s="2">
        <v>409995</v>
      </c>
      <c r="S394" s="9">
        <v>655942.10639999993</v>
      </c>
      <c r="V394" s="2"/>
    </row>
    <row r="395" spans="1:22" customFormat="1" x14ac:dyDescent="0.25">
      <c r="A395" t="s">
        <v>349</v>
      </c>
      <c r="B395">
        <v>507</v>
      </c>
      <c r="C395" t="s">
        <v>390</v>
      </c>
      <c r="D395">
        <v>270</v>
      </c>
      <c r="E395" t="s">
        <v>349</v>
      </c>
      <c r="F395">
        <v>105</v>
      </c>
      <c r="G395" t="s">
        <v>50</v>
      </c>
      <c r="H395">
        <v>10270010105</v>
      </c>
      <c r="I395" t="s">
        <v>51</v>
      </c>
      <c r="J395" t="s">
        <v>956</v>
      </c>
      <c r="K395">
        <v>1</v>
      </c>
      <c r="L395" s="2">
        <v>375978.09</v>
      </c>
      <c r="M395" s="2">
        <v>155624.95999999999</v>
      </c>
      <c r="N395" s="14">
        <v>1209366</v>
      </c>
      <c r="O395" s="2">
        <v>0</v>
      </c>
      <c r="P395" s="11">
        <v>1209366</v>
      </c>
      <c r="Q395" s="2">
        <v>59297.46</v>
      </c>
      <c r="R395" s="2">
        <v>101652.78857142857</v>
      </c>
      <c r="S395" s="9"/>
      <c r="V395" s="2"/>
    </row>
    <row r="396" spans="1:22" customFormat="1" x14ac:dyDescent="0.25">
      <c r="A396" t="s">
        <v>875</v>
      </c>
      <c r="B396">
        <v>102</v>
      </c>
      <c r="C396" t="s">
        <v>876</v>
      </c>
      <c r="D396">
        <v>276</v>
      </c>
      <c r="E396" t="s">
        <v>880</v>
      </c>
      <c r="F396">
        <v>105</v>
      </c>
      <c r="G396" t="s">
        <v>50</v>
      </c>
      <c r="H396">
        <v>10276010105</v>
      </c>
      <c r="I396" t="s">
        <v>51</v>
      </c>
      <c r="J396" t="s">
        <v>956</v>
      </c>
      <c r="K396">
        <v>1</v>
      </c>
      <c r="L396" s="2">
        <v>1403362.11</v>
      </c>
      <c r="M396" s="2">
        <v>1738333.63</v>
      </c>
      <c r="N396" s="14">
        <v>1582556</v>
      </c>
      <c r="O396" s="2">
        <v>0</v>
      </c>
      <c r="P396" s="11">
        <v>1582556</v>
      </c>
      <c r="Q396" s="2">
        <v>905458.68</v>
      </c>
      <c r="R396" s="2">
        <v>1552214.8800000001</v>
      </c>
      <c r="S396" s="9">
        <v>1755181.1400000001</v>
      </c>
      <c r="V396" s="2"/>
    </row>
    <row r="397" spans="1:22" customFormat="1" x14ac:dyDescent="0.25">
      <c r="A397" t="s">
        <v>875</v>
      </c>
      <c r="B397">
        <v>102</v>
      </c>
      <c r="C397" t="s">
        <v>876</v>
      </c>
      <c r="D397">
        <v>277</v>
      </c>
      <c r="E397" t="s">
        <v>911</v>
      </c>
      <c r="F397">
        <v>105</v>
      </c>
      <c r="G397" t="s">
        <v>50</v>
      </c>
      <c r="H397">
        <v>10277010105</v>
      </c>
      <c r="I397" t="s">
        <v>51</v>
      </c>
      <c r="J397" t="s">
        <v>956</v>
      </c>
      <c r="K397">
        <v>1</v>
      </c>
      <c r="L397" s="2">
        <v>50000</v>
      </c>
      <c r="M397" s="2">
        <v>345139.73</v>
      </c>
      <c r="N397" s="14">
        <v>950632</v>
      </c>
      <c r="O397" s="2">
        <v>0</v>
      </c>
      <c r="P397" s="11">
        <v>950632</v>
      </c>
      <c r="Q397" s="2">
        <v>594507.47</v>
      </c>
      <c r="R397" s="2">
        <v>1019155.6628571429</v>
      </c>
      <c r="S397" s="9">
        <v>1489205.5199999998</v>
      </c>
      <c r="V397" s="2"/>
    </row>
    <row r="398" spans="1:22" customFormat="1" x14ac:dyDescent="0.25">
      <c r="A398" t="s">
        <v>875</v>
      </c>
      <c r="B398">
        <v>102</v>
      </c>
      <c r="C398" t="s">
        <v>876</v>
      </c>
      <c r="D398">
        <v>300</v>
      </c>
      <c r="E398" t="s">
        <v>912</v>
      </c>
      <c r="F398">
        <v>105</v>
      </c>
      <c r="G398" t="s">
        <v>50</v>
      </c>
      <c r="H398">
        <v>10300010105</v>
      </c>
      <c r="I398" t="s">
        <v>51</v>
      </c>
      <c r="J398" t="s">
        <v>956</v>
      </c>
      <c r="K398">
        <v>1</v>
      </c>
      <c r="L398" s="2">
        <v>64357.59</v>
      </c>
      <c r="M398" s="2">
        <v>203918.19</v>
      </c>
      <c r="N398" s="14">
        <v>264319</v>
      </c>
      <c r="O398" s="2">
        <v>0</v>
      </c>
      <c r="P398" s="11">
        <v>264319</v>
      </c>
      <c r="Q398" s="2">
        <v>152459.29999999999</v>
      </c>
      <c r="R398" s="2">
        <v>261358.8</v>
      </c>
      <c r="S398" s="9">
        <v>261358.80000000002</v>
      </c>
      <c r="V398" s="2"/>
    </row>
    <row r="399" spans="1:22" customFormat="1" x14ac:dyDescent="0.25">
      <c r="A399" t="s">
        <v>875</v>
      </c>
      <c r="B399">
        <v>102</v>
      </c>
      <c r="C399" t="s">
        <v>876</v>
      </c>
      <c r="D399">
        <v>301</v>
      </c>
      <c r="E399" t="s">
        <v>917</v>
      </c>
      <c r="F399">
        <v>105</v>
      </c>
      <c r="G399" t="s">
        <v>50</v>
      </c>
      <c r="H399">
        <v>10301010105</v>
      </c>
      <c r="I399" t="s">
        <v>51</v>
      </c>
      <c r="J399" t="s">
        <v>956</v>
      </c>
      <c r="K399">
        <v>1</v>
      </c>
      <c r="L399" s="2">
        <v>1362791.6</v>
      </c>
      <c r="M399" s="2">
        <v>1910280.31</v>
      </c>
      <c r="N399" s="14">
        <v>2215538</v>
      </c>
      <c r="O399" s="2">
        <v>0</v>
      </c>
      <c r="P399" s="11">
        <v>2215538</v>
      </c>
      <c r="Q399" s="2">
        <v>1537250.98</v>
      </c>
      <c r="R399" s="2">
        <v>2635287.3942857143</v>
      </c>
      <c r="S399" s="9">
        <v>2843588.16</v>
      </c>
      <c r="V399" s="2"/>
    </row>
    <row r="400" spans="1:22" customFormat="1" x14ac:dyDescent="0.25">
      <c r="A400" t="s">
        <v>875</v>
      </c>
      <c r="B400">
        <v>101</v>
      </c>
      <c r="C400" t="s">
        <v>780</v>
      </c>
      <c r="D400">
        <v>302</v>
      </c>
      <c r="E400" t="s">
        <v>920</v>
      </c>
      <c r="F400">
        <v>105</v>
      </c>
      <c r="G400" t="s">
        <v>50</v>
      </c>
      <c r="H400">
        <v>10302010105</v>
      </c>
      <c r="I400" t="s">
        <v>51</v>
      </c>
      <c r="J400" t="s">
        <v>956</v>
      </c>
      <c r="K400">
        <v>1</v>
      </c>
      <c r="L400" s="2">
        <v>2022043.6</v>
      </c>
      <c r="M400" s="2">
        <v>1725356.85</v>
      </c>
      <c r="N400" s="14">
        <v>1925913</v>
      </c>
      <c r="O400" s="2">
        <v>0</v>
      </c>
      <c r="P400" s="11">
        <v>1925913</v>
      </c>
      <c r="Q400" s="2">
        <v>2013682.75</v>
      </c>
      <c r="R400" s="2">
        <v>3452027.5714285709</v>
      </c>
      <c r="S400" s="9">
        <v>2444651.3207999999</v>
      </c>
      <c r="V400" s="2"/>
    </row>
    <row r="401" spans="1:22" customFormat="1" x14ac:dyDescent="0.25">
      <c r="A401" t="s">
        <v>349</v>
      </c>
      <c r="B401">
        <v>205</v>
      </c>
      <c r="C401" t="s">
        <v>123</v>
      </c>
      <c r="D401">
        <v>360</v>
      </c>
      <c r="E401" t="s">
        <v>484</v>
      </c>
      <c r="F401">
        <v>105</v>
      </c>
      <c r="G401" t="s">
        <v>50</v>
      </c>
      <c r="H401">
        <v>10360010105</v>
      </c>
      <c r="I401" t="s">
        <v>51</v>
      </c>
      <c r="J401" t="s">
        <v>956</v>
      </c>
      <c r="K401">
        <v>1</v>
      </c>
      <c r="L401" s="2">
        <v>338902.36</v>
      </c>
      <c r="M401" s="2">
        <v>424710.97</v>
      </c>
      <c r="N401" s="14">
        <v>403918</v>
      </c>
      <c r="O401" s="2">
        <v>0</v>
      </c>
      <c r="P401" s="11">
        <v>403918</v>
      </c>
      <c r="Q401" s="2">
        <v>264338.76</v>
      </c>
      <c r="R401" s="2">
        <v>453152.16000000003</v>
      </c>
      <c r="S401" s="9">
        <v>453152.16000000003</v>
      </c>
      <c r="V401" s="2"/>
    </row>
    <row r="402" spans="1:22" customFormat="1" x14ac:dyDescent="0.25">
      <c r="A402" t="s">
        <v>309</v>
      </c>
      <c r="B402">
        <v>504</v>
      </c>
      <c r="C402" t="s">
        <v>396</v>
      </c>
      <c r="D402">
        <v>400</v>
      </c>
      <c r="E402" t="s">
        <v>397</v>
      </c>
      <c r="F402">
        <v>105</v>
      </c>
      <c r="G402" t="s">
        <v>50</v>
      </c>
      <c r="H402">
        <v>10400010105</v>
      </c>
      <c r="I402" t="s">
        <v>51</v>
      </c>
      <c r="J402" t="s">
        <v>956</v>
      </c>
      <c r="K402">
        <v>1</v>
      </c>
      <c r="L402" s="2">
        <v>360442.81</v>
      </c>
      <c r="M402" s="2">
        <v>380818.82</v>
      </c>
      <c r="N402" s="14">
        <v>412164</v>
      </c>
      <c r="O402" s="2">
        <v>0</v>
      </c>
      <c r="P402" s="11">
        <v>412164</v>
      </c>
      <c r="Q402" s="2">
        <v>238658.7</v>
      </c>
      <c r="R402" s="2">
        <v>409129.19999999995</v>
      </c>
      <c r="S402" s="9">
        <v>407545.56000000006</v>
      </c>
      <c r="V402" s="2"/>
    </row>
    <row r="403" spans="1:22" customFormat="1" x14ac:dyDescent="0.25">
      <c r="A403" t="s">
        <v>309</v>
      </c>
      <c r="B403">
        <v>801</v>
      </c>
      <c r="C403" t="s">
        <v>324</v>
      </c>
      <c r="D403">
        <v>403</v>
      </c>
      <c r="E403" t="s">
        <v>401</v>
      </c>
      <c r="F403">
        <v>105</v>
      </c>
      <c r="G403" t="s">
        <v>50</v>
      </c>
      <c r="H403">
        <v>10403010105</v>
      </c>
      <c r="I403" t="s">
        <v>51</v>
      </c>
      <c r="J403" t="s">
        <v>956</v>
      </c>
      <c r="K403">
        <v>1</v>
      </c>
      <c r="L403" s="2">
        <v>3816802.81</v>
      </c>
      <c r="M403" s="2">
        <v>4329945.9800000004</v>
      </c>
      <c r="N403" s="14">
        <v>4197930</v>
      </c>
      <c r="O403" s="2">
        <v>0</v>
      </c>
      <c r="P403" s="11">
        <v>4197930</v>
      </c>
      <c r="Q403" s="2">
        <v>2535592.14</v>
      </c>
      <c r="R403" s="2">
        <v>4346729.3828571429</v>
      </c>
      <c r="S403" s="9">
        <v>4607764.3691999996</v>
      </c>
      <c r="V403" s="2"/>
    </row>
    <row r="404" spans="1:22" customFormat="1" x14ac:dyDescent="0.25">
      <c r="A404" t="s">
        <v>309</v>
      </c>
      <c r="B404">
        <v>801</v>
      </c>
      <c r="C404" t="s">
        <v>324</v>
      </c>
      <c r="D404">
        <v>404</v>
      </c>
      <c r="E404" t="s">
        <v>404</v>
      </c>
      <c r="F404">
        <v>105</v>
      </c>
      <c r="G404" t="s">
        <v>50</v>
      </c>
      <c r="H404">
        <v>10404010105</v>
      </c>
      <c r="I404" t="s">
        <v>51</v>
      </c>
      <c r="J404" t="s">
        <v>956</v>
      </c>
      <c r="K404">
        <v>1</v>
      </c>
      <c r="L404" s="2">
        <v>247582.99</v>
      </c>
      <c r="M404" s="2">
        <v>268885.82</v>
      </c>
      <c r="N404" s="14">
        <v>286391</v>
      </c>
      <c r="O404" s="2">
        <v>0</v>
      </c>
      <c r="P404" s="11">
        <v>286391</v>
      </c>
      <c r="Q404" s="2">
        <v>165189.92000000001</v>
      </c>
      <c r="R404" s="2">
        <v>283182.72000000003</v>
      </c>
      <c r="S404" s="9">
        <v>283182.71999999997</v>
      </c>
      <c r="V404" s="2"/>
    </row>
    <row r="405" spans="1:22" customFormat="1" x14ac:dyDescent="0.25">
      <c r="A405" t="s">
        <v>309</v>
      </c>
      <c r="B405">
        <v>801</v>
      </c>
      <c r="C405" t="s">
        <v>324</v>
      </c>
      <c r="D405">
        <v>405</v>
      </c>
      <c r="E405" t="s">
        <v>405</v>
      </c>
      <c r="F405">
        <v>105</v>
      </c>
      <c r="G405" t="s">
        <v>50</v>
      </c>
      <c r="H405">
        <v>10405010105</v>
      </c>
      <c r="I405" t="s">
        <v>51</v>
      </c>
      <c r="J405" t="s">
        <v>956</v>
      </c>
      <c r="K405">
        <v>1</v>
      </c>
      <c r="L405" s="2">
        <v>136466.57</v>
      </c>
      <c r="M405" s="2">
        <v>143825.74</v>
      </c>
      <c r="N405" s="14">
        <v>157857</v>
      </c>
      <c r="O405" s="2">
        <v>0</v>
      </c>
      <c r="P405" s="11">
        <v>157857</v>
      </c>
      <c r="Q405" s="2">
        <v>91051.73</v>
      </c>
      <c r="R405" s="2">
        <v>156088.68</v>
      </c>
      <c r="S405" s="9">
        <v>156088.68</v>
      </c>
      <c r="V405" s="2"/>
    </row>
    <row r="406" spans="1:22" customFormat="1" x14ac:dyDescent="0.25">
      <c r="A406" t="s">
        <v>309</v>
      </c>
      <c r="B406">
        <v>801</v>
      </c>
      <c r="C406" t="s">
        <v>324</v>
      </c>
      <c r="D406">
        <v>406</v>
      </c>
      <c r="E406" t="s">
        <v>434</v>
      </c>
      <c r="F406">
        <v>105</v>
      </c>
      <c r="G406" t="s">
        <v>50</v>
      </c>
      <c r="H406">
        <v>10406010105</v>
      </c>
      <c r="I406" t="s">
        <v>51</v>
      </c>
      <c r="J406" t="s">
        <v>956</v>
      </c>
      <c r="K406">
        <v>1</v>
      </c>
      <c r="L406" s="2">
        <v>245866.16</v>
      </c>
      <c r="M406" s="2">
        <v>253992.95999999999</v>
      </c>
      <c r="N406" s="14">
        <v>311804</v>
      </c>
      <c r="O406" s="2">
        <v>0</v>
      </c>
      <c r="P406" s="11">
        <v>311804</v>
      </c>
      <c r="Q406" s="2">
        <v>167874.96</v>
      </c>
      <c r="R406" s="2">
        <v>287785.64571428567</v>
      </c>
      <c r="S406" s="9">
        <v>308310.24</v>
      </c>
      <c r="V406" s="2"/>
    </row>
    <row r="407" spans="1:22" customFormat="1" x14ac:dyDescent="0.25">
      <c r="A407" t="s">
        <v>309</v>
      </c>
      <c r="B407">
        <v>801</v>
      </c>
      <c r="C407" t="s">
        <v>324</v>
      </c>
      <c r="D407">
        <v>407</v>
      </c>
      <c r="E407" t="s">
        <v>406</v>
      </c>
      <c r="F407">
        <v>105</v>
      </c>
      <c r="G407" t="s">
        <v>50</v>
      </c>
      <c r="H407">
        <v>10407010105</v>
      </c>
      <c r="I407" t="s">
        <v>51</v>
      </c>
      <c r="J407" t="s">
        <v>956</v>
      </c>
      <c r="K407">
        <v>1</v>
      </c>
      <c r="L407" s="2">
        <v>366505.2</v>
      </c>
      <c r="M407" s="2">
        <v>370578.55</v>
      </c>
      <c r="N407" s="14">
        <v>441736</v>
      </c>
      <c r="O407" s="2">
        <v>0</v>
      </c>
      <c r="P407" s="11">
        <v>441736</v>
      </c>
      <c r="Q407" s="2">
        <v>232028.54</v>
      </c>
      <c r="R407" s="2">
        <v>397763.21142857138</v>
      </c>
      <c r="S407" s="9">
        <v>436786.92000000004</v>
      </c>
      <c r="V407" s="2"/>
    </row>
    <row r="408" spans="1:22" customFormat="1" x14ac:dyDescent="0.25">
      <c r="A408" t="s">
        <v>309</v>
      </c>
      <c r="B408">
        <v>504</v>
      </c>
      <c r="C408" t="s">
        <v>396</v>
      </c>
      <c r="D408">
        <v>408</v>
      </c>
      <c r="E408" t="s">
        <v>407</v>
      </c>
      <c r="F408">
        <v>105</v>
      </c>
      <c r="G408" t="s">
        <v>50</v>
      </c>
      <c r="H408">
        <v>10408010105</v>
      </c>
      <c r="I408" t="s">
        <v>51</v>
      </c>
      <c r="J408" t="s">
        <v>956</v>
      </c>
      <c r="K408">
        <v>1</v>
      </c>
      <c r="L408" s="2">
        <v>176813.12</v>
      </c>
      <c r="M408" s="2">
        <v>145862.95000000001</v>
      </c>
      <c r="N408" s="14">
        <v>238007</v>
      </c>
      <c r="O408" s="2">
        <v>0</v>
      </c>
      <c r="P408" s="11">
        <v>238007</v>
      </c>
      <c r="Q408" s="2">
        <v>91051.73</v>
      </c>
      <c r="R408" s="2">
        <v>156088.68</v>
      </c>
      <c r="S408" s="9">
        <v>247732.86960000001</v>
      </c>
      <c r="V408" s="2"/>
    </row>
    <row r="409" spans="1:22" customFormat="1" x14ac:dyDescent="0.25">
      <c r="A409" t="s">
        <v>309</v>
      </c>
      <c r="B409">
        <v>504</v>
      </c>
      <c r="C409" t="s">
        <v>396</v>
      </c>
      <c r="D409">
        <v>409</v>
      </c>
      <c r="E409" t="s">
        <v>410</v>
      </c>
      <c r="F409">
        <v>105</v>
      </c>
      <c r="G409" t="s">
        <v>50</v>
      </c>
      <c r="H409">
        <v>10409010105</v>
      </c>
      <c r="I409" t="s">
        <v>51</v>
      </c>
      <c r="J409" t="s">
        <v>956</v>
      </c>
      <c r="K409">
        <v>1</v>
      </c>
      <c r="L409" s="2">
        <v>139633.43</v>
      </c>
      <c r="M409" s="2">
        <v>130720.38</v>
      </c>
      <c r="N409" s="14">
        <v>161520</v>
      </c>
      <c r="O409" s="2">
        <v>0</v>
      </c>
      <c r="P409" s="11">
        <v>161520</v>
      </c>
      <c r="Q409" s="2">
        <v>46230.239999999998</v>
      </c>
      <c r="R409" s="2">
        <v>79251.839999999997</v>
      </c>
      <c r="S409" s="9">
        <v>158521.3296</v>
      </c>
      <c r="V409" s="2"/>
    </row>
    <row r="410" spans="1:22" customFormat="1" x14ac:dyDescent="0.25">
      <c r="A410" t="s">
        <v>309</v>
      </c>
      <c r="B410">
        <v>801</v>
      </c>
      <c r="C410" t="s">
        <v>324</v>
      </c>
      <c r="D410">
        <v>410</v>
      </c>
      <c r="E410" t="s">
        <v>435</v>
      </c>
      <c r="F410">
        <v>105</v>
      </c>
      <c r="G410" t="s">
        <v>50</v>
      </c>
      <c r="H410">
        <v>10410010105</v>
      </c>
      <c r="I410" t="s">
        <v>51</v>
      </c>
      <c r="J410" t="s">
        <v>956</v>
      </c>
      <c r="K410">
        <v>1</v>
      </c>
      <c r="L410" s="2">
        <v>296129.28999999998</v>
      </c>
      <c r="M410" s="2">
        <v>314759.05</v>
      </c>
      <c r="N410" s="14">
        <v>343673</v>
      </c>
      <c r="O410" s="2">
        <v>0</v>
      </c>
      <c r="P410" s="11">
        <v>343673</v>
      </c>
      <c r="Q410" s="2">
        <v>198523.96</v>
      </c>
      <c r="R410" s="2">
        <v>340326.78857142857</v>
      </c>
      <c r="S410" s="9">
        <v>339822.95999999996</v>
      </c>
      <c r="V410" s="2"/>
    </row>
    <row r="411" spans="1:22" customFormat="1" x14ac:dyDescent="0.25">
      <c r="A411" t="s">
        <v>309</v>
      </c>
      <c r="B411">
        <v>801</v>
      </c>
      <c r="C411" t="s">
        <v>324</v>
      </c>
      <c r="D411">
        <v>411</v>
      </c>
      <c r="E411" t="s">
        <v>411</v>
      </c>
      <c r="F411">
        <v>105</v>
      </c>
      <c r="G411" t="s">
        <v>50</v>
      </c>
      <c r="H411">
        <v>10411010105</v>
      </c>
      <c r="I411" t="s">
        <v>51</v>
      </c>
      <c r="J411" t="s">
        <v>956</v>
      </c>
      <c r="K411">
        <v>1</v>
      </c>
      <c r="L411" s="2">
        <v>2148527.62</v>
      </c>
      <c r="M411" s="2">
        <v>2284776.65</v>
      </c>
      <c r="N411" s="14">
        <v>2320418</v>
      </c>
      <c r="O411" s="2">
        <v>0</v>
      </c>
      <c r="P411" s="11">
        <v>2320418</v>
      </c>
      <c r="Q411" s="2">
        <v>1451680.72</v>
      </c>
      <c r="R411" s="2">
        <v>2488595.52</v>
      </c>
      <c r="S411" s="9">
        <v>2465982.3599999994</v>
      </c>
      <c r="V411" s="2"/>
    </row>
    <row r="412" spans="1:22" customFormat="1" x14ac:dyDescent="0.25">
      <c r="A412" t="s">
        <v>309</v>
      </c>
      <c r="B412">
        <v>801</v>
      </c>
      <c r="C412" t="s">
        <v>324</v>
      </c>
      <c r="D412">
        <v>412</v>
      </c>
      <c r="E412" t="s">
        <v>412</v>
      </c>
      <c r="F412">
        <v>105</v>
      </c>
      <c r="G412" t="s">
        <v>50</v>
      </c>
      <c r="H412">
        <v>10412010105</v>
      </c>
      <c r="I412" t="s">
        <v>51</v>
      </c>
      <c r="J412" t="s">
        <v>956</v>
      </c>
      <c r="K412">
        <v>1</v>
      </c>
      <c r="L412" s="2">
        <v>169692.96</v>
      </c>
      <c r="M412" s="2">
        <v>190964.52</v>
      </c>
      <c r="N412" s="14">
        <v>206241</v>
      </c>
      <c r="O412" s="2">
        <v>0</v>
      </c>
      <c r="P412" s="11">
        <v>206241</v>
      </c>
      <c r="Q412" s="2">
        <v>118959.75</v>
      </c>
      <c r="R412" s="2">
        <v>203931</v>
      </c>
      <c r="S412" s="9">
        <v>203931</v>
      </c>
      <c r="V412" s="2"/>
    </row>
    <row r="413" spans="1:22" customFormat="1" x14ac:dyDescent="0.25">
      <c r="A413" t="s">
        <v>309</v>
      </c>
      <c r="B413">
        <v>801</v>
      </c>
      <c r="C413" t="s">
        <v>324</v>
      </c>
      <c r="D413">
        <v>413</v>
      </c>
      <c r="E413" t="s">
        <v>415</v>
      </c>
      <c r="F413">
        <v>105</v>
      </c>
      <c r="G413" t="s">
        <v>50</v>
      </c>
      <c r="H413">
        <v>10413010105</v>
      </c>
      <c r="I413" t="s">
        <v>51</v>
      </c>
      <c r="J413" t="s">
        <v>956</v>
      </c>
      <c r="K413">
        <v>1</v>
      </c>
      <c r="L413" s="2">
        <v>413715.89</v>
      </c>
      <c r="M413" s="2">
        <v>393230.35</v>
      </c>
      <c r="N413" s="14">
        <v>392844</v>
      </c>
      <c r="O413" s="2">
        <v>0</v>
      </c>
      <c r="P413" s="11">
        <v>392844</v>
      </c>
      <c r="Q413" s="2">
        <v>244042.66</v>
      </c>
      <c r="R413" s="2">
        <v>418358.84571428574</v>
      </c>
      <c r="S413" s="9">
        <v>810544.68720000016</v>
      </c>
      <c r="V413" s="2"/>
    </row>
    <row r="414" spans="1:22" customFormat="1" x14ac:dyDescent="0.25">
      <c r="A414" t="s">
        <v>309</v>
      </c>
      <c r="B414">
        <v>801</v>
      </c>
      <c r="C414" t="s">
        <v>324</v>
      </c>
      <c r="D414">
        <v>420</v>
      </c>
      <c r="E414" t="s">
        <v>418</v>
      </c>
      <c r="F414">
        <v>105</v>
      </c>
      <c r="G414" t="s">
        <v>50</v>
      </c>
      <c r="H414">
        <v>10420010105</v>
      </c>
      <c r="I414" t="s">
        <v>51</v>
      </c>
      <c r="J414" t="s">
        <v>956</v>
      </c>
      <c r="K414">
        <v>1</v>
      </c>
      <c r="L414" s="2">
        <v>629509.38</v>
      </c>
      <c r="M414" s="2">
        <v>697125.2</v>
      </c>
      <c r="N414" s="14">
        <v>756684</v>
      </c>
      <c r="O414" s="2">
        <v>0</v>
      </c>
      <c r="P414" s="11">
        <v>756684</v>
      </c>
      <c r="Q414" s="2">
        <v>550423.48</v>
      </c>
      <c r="R414" s="2">
        <v>943583.10857142857</v>
      </c>
      <c r="S414" s="9">
        <v>767881.67999999993</v>
      </c>
      <c r="V414" s="2"/>
    </row>
    <row r="415" spans="1:22" customFormat="1" x14ac:dyDescent="0.25">
      <c r="A415" t="s">
        <v>309</v>
      </c>
      <c r="B415">
        <v>801</v>
      </c>
      <c r="C415" t="s">
        <v>324</v>
      </c>
      <c r="D415">
        <v>431</v>
      </c>
      <c r="E415" t="s">
        <v>422</v>
      </c>
      <c r="F415">
        <v>105</v>
      </c>
      <c r="G415" t="s">
        <v>50</v>
      </c>
      <c r="H415">
        <v>10431010105</v>
      </c>
      <c r="I415" t="s">
        <v>51</v>
      </c>
      <c r="J415" t="s">
        <v>956</v>
      </c>
      <c r="K415">
        <v>1</v>
      </c>
      <c r="L415" s="2">
        <v>136650.78</v>
      </c>
      <c r="M415" s="2">
        <v>144893.51999999999</v>
      </c>
      <c r="N415" s="14">
        <v>158707</v>
      </c>
      <c r="O415" s="2">
        <v>0</v>
      </c>
      <c r="P415" s="11">
        <v>158707</v>
      </c>
      <c r="Q415" s="2">
        <v>90913.96</v>
      </c>
      <c r="R415" s="2">
        <v>155852.50285714288</v>
      </c>
      <c r="S415" s="9">
        <v>156928.56</v>
      </c>
      <c r="V415" s="2"/>
    </row>
    <row r="416" spans="1:22" customFormat="1" x14ac:dyDescent="0.25">
      <c r="A416" t="s">
        <v>254</v>
      </c>
      <c r="B416">
        <v>1301</v>
      </c>
      <c r="C416" t="s">
        <v>203</v>
      </c>
      <c r="D416">
        <v>440</v>
      </c>
      <c r="E416" t="s">
        <v>255</v>
      </c>
      <c r="F416">
        <v>105</v>
      </c>
      <c r="G416" t="s">
        <v>50</v>
      </c>
      <c r="H416">
        <v>10440010105</v>
      </c>
      <c r="I416" t="s">
        <v>51</v>
      </c>
      <c r="J416" t="s">
        <v>956</v>
      </c>
      <c r="K416">
        <v>1</v>
      </c>
      <c r="L416" s="2">
        <v>1084667.56</v>
      </c>
      <c r="M416" s="2">
        <v>1238745.51</v>
      </c>
      <c r="N416" s="14">
        <v>1255424</v>
      </c>
      <c r="O416" s="2">
        <v>0</v>
      </c>
      <c r="P416" s="11">
        <v>1255424</v>
      </c>
      <c r="Q416" s="2">
        <v>836704.08</v>
      </c>
      <c r="R416" s="2">
        <v>1434349.8514285714</v>
      </c>
      <c r="S416" s="9">
        <v>1250370.6000000001</v>
      </c>
      <c r="V416" s="2"/>
    </row>
    <row r="417" spans="1:22" customFormat="1" x14ac:dyDescent="0.25">
      <c r="A417" t="s">
        <v>309</v>
      </c>
      <c r="B417">
        <v>801</v>
      </c>
      <c r="C417" t="s">
        <v>324</v>
      </c>
      <c r="D417">
        <v>490</v>
      </c>
      <c r="E417" t="s">
        <v>423</v>
      </c>
      <c r="F417">
        <v>105</v>
      </c>
      <c r="G417" t="s">
        <v>50</v>
      </c>
      <c r="H417">
        <v>10490010105</v>
      </c>
      <c r="I417" t="s">
        <v>51</v>
      </c>
      <c r="J417" t="s">
        <v>956</v>
      </c>
      <c r="K417">
        <v>1</v>
      </c>
      <c r="L417" s="2">
        <v>6570767.6600000001</v>
      </c>
      <c r="M417" s="2">
        <v>6946443.4000000004</v>
      </c>
      <c r="N417" s="14">
        <v>8204658</v>
      </c>
      <c r="O417" s="2">
        <v>0</v>
      </c>
      <c r="P417" s="11">
        <v>8204658</v>
      </c>
      <c r="Q417" s="2">
        <v>5237656.18</v>
      </c>
      <c r="R417" s="2">
        <v>8978839.1657142863</v>
      </c>
      <c r="S417" s="9">
        <v>9368849.052000016</v>
      </c>
      <c r="V417" s="2"/>
    </row>
    <row r="418" spans="1:22" customFormat="1" x14ac:dyDescent="0.25">
      <c r="A418" t="s">
        <v>254</v>
      </c>
      <c r="B418">
        <v>1301</v>
      </c>
      <c r="C418" t="s">
        <v>203</v>
      </c>
      <c r="D418">
        <v>497</v>
      </c>
      <c r="E418" t="s">
        <v>279</v>
      </c>
      <c r="F418">
        <v>105</v>
      </c>
      <c r="G418" t="s">
        <v>50</v>
      </c>
      <c r="H418">
        <v>10497010105</v>
      </c>
      <c r="I418" t="s">
        <v>51</v>
      </c>
      <c r="J418" t="s">
        <v>956</v>
      </c>
      <c r="K418">
        <v>1</v>
      </c>
      <c r="L418" s="2">
        <v>0</v>
      </c>
      <c r="M418" s="2">
        <v>0</v>
      </c>
      <c r="N418" s="14">
        <v>0</v>
      </c>
      <c r="O418" s="2">
        <v>0</v>
      </c>
      <c r="P418" s="11">
        <v>0</v>
      </c>
      <c r="Q418" s="2">
        <v>0</v>
      </c>
      <c r="R418" s="2">
        <v>0</v>
      </c>
      <c r="S418" s="9"/>
      <c r="V418" s="2"/>
    </row>
    <row r="419" spans="1:22" customFormat="1" x14ac:dyDescent="0.25">
      <c r="A419" t="s">
        <v>133</v>
      </c>
      <c r="B419">
        <v>1301</v>
      </c>
      <c r="C419" t="s">
        <v>203</v>
      </c>
      <c r="D419">
        <v>499</v>
      </c>
      <c r="E419" t="s">
        <v>204</v>
      </c>
      <c r="F419">
        <v>105</v>
      </c>
      <c r="G419" t="s">
        <v>50</v>
      </c>
      <c r="H419">
        <v>10499010105</v>
      </c>
      <c r="I419" t="s">
        <v>51</v>
      </c>
      <c r="J419" t="s">
        <v>956</v>
      </c>
      <c r="K419">
        <v>1</v>
      </c>
      <c r="L419" s="2">
        <v>0</v>
      </c>
      <c r="M419" s="2">
        <v>0</v>
      </c>
      <c r="N419" s="14">
        <v>0</v>
      </c>
      <c r="O419" s="2">
        <v>0</v>
      </c>
      <c r="P419" s="11">
        <v>0</v>
      </c>
      <c r="Q419" s="2">
        <v>0</v>
      </c>
      <c r="R419" s="2">
        <v>0</v>
      </c>
      <c r="S419" s="9">
        <v>0</v>
      </c>
      <c r="V419" s="2"/>
    </row>
    <row r="420" spans="1:22" customFormat="1" x14ac:dyDescent="0.25">
      <c r="A420" t="s">
        <v>254</v>
      </c>
      <c r="B420">
        <v>1301</v>
      </c>
      <c r="C420" t="s">
        <v>203</v>
      </c>
      <c r="D420">
        <v>601</v>
      </c>
      <c r="E420" t="s">
        <v>256</v>
      </c>
      <c r="F420">
        <v>105</v>
      </c>
      <c r="G420" t="s">
        <v>50</v>
      </c>
      <c r="H420">
        <v>10601010105</v>
      </c>
      <c r="I420" t="s">
        <v>51</v>
      </c>
      <c r="J420" t="s">
        <v>956</v>
      </c>
      <c r="K420">
        <v>1</v>
      </c>
      <c r="L420" s="2">
        <v>2824104.44</v>
      </c>
      <c r="M420" s="2">
        <v>3519451.08</v>
      </c>
      <c r="N420" s="14">
        <v>3541034</v>
      </c>
      <c r="O420" s="2">
        <v>0</v>
      </c>
      <c r="P420" s="11">
        <v>3541034</v>
      </c>
      <c r="Q420" s="2">
        <v>2641355.2799999998</v>
      </c>
      <c r="R420" s="2">
        <v>4528037.6228571422</v>
      </c>
      <c r="S420" s="9">
        <v>4146894.84</v>
      </c>
      <c r="V420" s="2"/>
    </row>
    <row r="421" spans="1:22" customFormat="1" x14ac:dyDescent="0.25">
      <c r="A421" t="s">
        <v>254</v>
      </c>
      <c r="B421">
        <v>1301</v>
      </c>
      <c r="C421" t="s">
        <v>203</v>
      </c>
      <c r="D421">
        <v>602</v>
      </c>
      <c r="E421" t="s">
        <v>263</v>
      </c>
      <c r="F421">
        <v>105</v>
      </c>
      <c r="G421" t="s">
        <v>50</v>
      </c>
      <c r="H421">
        <v>10602010105</v>
      </c>
      <c r="I421" t="s">
        <v>51</v>
      </c>
      <c r="J421" t="s">
        <v>956</v>
      </c>
      <c r="K421">
        <v>1</v>
      </c>
      <c r="L421" s="2">
        <v>5832619.6600000001</v>
      </c>
      <c r="M421" s="2">
        <v>6565070.7300000004</v>
      </c>
      <c r="N421" s="14">
        <v>7502287</v>
      </c>
      <c r="O421" s="2">
        <v>0</v>
      </c>
      <c r="P421" s="11">
        <v>7502287</v>
      </c>
      <c r="Q421" s="2">
        <v>4465274.22</v>
      </c>
      <c r="R421" s="2">
        <v>7654755.805714285</v>
      </c>
      <c r="S421" s="9">
        <v>8345871.407999998</v>
      </c>
      <c r="V421" s="2"/>
    </row>
    <row r="422" spans="1:22" customFormat="1" x14ac:dyDescent="0.25">
      <c r="A422" t="s">
        <v>254</v>
      </c>
      <c r="B422">
        <v>1301</v>
      </c>
      <c r="C422" t="s">
        <v>203</v>
      </c>
      <c r="D422">
        <v>605</v>
      </c>
      <c r="E422" t="s">
        <v>308</v>
      </c>
      <c r="F422">
        <v>105</v>
      </c>
      <c r="G422" t="s">
        <v>50</v>
      </c>
      <c r="H422">
        <v>10605010105</v>
      </c>
      <c r="I422" t="s">
        <v>51</v>
      </c>
      <c r="J422" t="s">
        <v>956</v>
      </c>
      <c r="K422">
        <v>1</v>
      </c>
      <c r="L422" s="2">
        <v>0</v>
      </c>
      <c r="M422" s="2">
        <v>0</v>
      </c>
      <c r="N422" s="14">
        <v>0</v>
      </c>
      <c r="O422" s="2">
        <v>0</v>
      </c>
      <c r="P422" s="11">
        <v>0</v>
      </c>
      <c r="Q422" s="2">
        <v>0</v>
      </c>
      <c r="R422" s="2">
        <v>0</v>
      </c>
      <c r="S422" s="9"/>
      <c r="V422" s="2"/>
    </row>
    <row r="423" spans="1:22" customFormat="1" x14ac:dyDescent="0.25">
      <c r="A423" t="s">
        <v>133</v>
      </c>
      <c r="B423">
        <v>1201</v>
      </c>
      <c r="C423" t="s">
        <v>212</v>
      </c>
      <c r="D423">
        <v>701</v>
      </c>
      <c r="E423" t="s">
        <v>211</v>
      </c>
      <c r="F423">
        <v>105</v>
      </c>
      <c r="G423" t="s">
        <v>50</v>
      </c>
      <c r="H423">
        <v>10701010105</v>
      </c>
      <c r="I423" t="s">
        <v>51</v>
      </c>
      <c r="J423" t="s">
        <v>956</v>
      </c>
      <c r="K423">
        <v>1</v>
      </c>
      <c r="L423" s="2">
        <v>681491.69</v>
      </c>
      <c r="M423" s="2">
        <v>22861194.18</v>
      </c>
      <c r="N423" s="14">
        <v>23465887</v>
      </c>
      <c r="O423" s="2">
        <v>0</v>
      </c>
      <c r="P423" s="11">
        <v>23465887</v>
      </c>
      <c r="Q423" s="2">
        <v>14499622.1</v>
      </c>
      <c r="R423" s="2">
        <v>24856495.028571427</v>
      </c>
      <c r="S423" s="9">
        <v>27308824.186319966</v>
      </c>
      <c r="V423" s="2"/>
    </row>
    <row r="424" spans="1:22" customFormat="1" x14ac:dyDescent="0.25">
      <c r="A424" t="s">
        <v>309</v>
      </c>
      <c r="B424">
        <v>503</v>
      </c>
      <c r="C424" t="s">
        <v>310</v>
      </c>
      <c r="D424">
        <v>10</v>
      </c>
      <c r="E424" t="s">
        <v>311</v>
      </c>
      <c r="F424">
        <v>110</v>
      </c>
      <c r="G424" t="s">
        <v>52</v>
      </c>
      <c r="H424">
        <v>10010010110</v>
      </c>
      <c r="I424" t="s">
        <v>53</v>
      </c>
      <c r="J424" t="s">
        <v>956</v>
      </c>
      <c r="K424">
        <v>1</v>
      </c>
      <c r="L424" s="2">
        <v>2202.5300000000002</v>
      </c>
      <c r="M424" s="2">
        <v>-249.55</v>
      </c>
      <c r="N424" s="14">
        <v>0</v>
      </c>
      <c r="O424" s="2">
        <v>0</v>
      </c>
      <c r="P424" s="11">
        <v>0</v>
      </c>
      <c r="Q424" s="2">
        <v>0</v>
      </c>
      <c r="R424" s="2">
        <v>0</v>
      </c>
      <c r="S424" s="9">
        <v>0</v>
      </c>
      <c r="V424" s="2"/>
    </row>
    <row r="425" spans="1:22" customFormat="1" x14ac:dyDescent="0.25">
      <c r="A425" t="s">
        <v>309</v>
      </c>
      <c r="B425">
        <v>501</v>
      </c>
      <c r="C425" t="s">
        <v>312</v>
      </c>
      <c r="D425">
        <v>15</v>
      </c>
      <c r="E425" t="s">
        <v>313</v>
      </c>
      <c r="F425">
        <v>110</v>
      </c>
      <c r="G425" t="s">
        <v>52</v>
      </c>
      <c r="H425">
        <v>10015010110</v>
      </c>
      <c r="I425" t="s">
        <v>53</v>
      </c>
      <c r="J425" t="s">
        <v>956</v>
      </c>
      <c r="K425">
        <v>1</v>
      </c>
      <c r="L425" s="2">
        <v>532.46</v>
      </c>
      <c r="M425" s="2">
        <v>0</v>
      </c>
      <c r="N425" s="14">
        <v>0</v>
      </c>
      <c r="O425" s="2">
        <v>0</v>
      </c>
      <c r="P425" s="11">
        <v>0</v>
      </c>
      <c r="Q425" s="2">
        <v>0</v>
      </c>
      <c r="R425" s="2">
        <v>0</v>
      </c>
      <c r="S425" s="9"/>
      <c r="V425" s="2"/>
    </row>
    <row r="426" spans="1:22" customFormat="1" x14ac:dyDescent="0.25">
      <c r="A426" t="s">
        <v>309</v>
      </c>
      <c r="B426">
        <v>801</v>
      </c>
      <c r="C426" t="s">
        <v>324</v>
      </c>
      <c r="D426">
        <v>25</v>
      </c>
      <c r="E426" t="s">
        <v>325</v>
      </c>
      <c r="F426">
        <v>110</v>
      </c>
      <c r="G426" t="s">
        <v>52</v>
      </c>
      <c r="H426">
        <v>10025010110</v>
      </c>
      <c r="I426" t="s">
        <v>53</v>
      </c>
      <c r="J426" t="s">
        <v>956</v>
      </c>
      <c r="K426">
        <v>1</v>
      </c>
      <c r="L426" s="2">
        <v>0</v>
      </c>
      <c r="M426" s="2">
        <v>0</v>
      </c>
      <c r="N426" s="14">
        <v>1464</v>
      </c>
      <c r="O426" s="2">
        <v>0</v>
      </c>
      <c r="P426" s="11">
        <v>1464</v>
      </c>
      <c r="Q426" s="2">
        <v>0</v>
      </c>
      <c r="R426" s="2">
        <v>0</v>
      </c>
      <c r="S426" s="9">
        <v>0</v>
      </c>
      <c r="V426" s="2"/>
    </row>
    <row r="427" spans="1:22" customFormat="1" x14ac:dyDescent="0.25">
      <c r="A427" t="s">
        <v>309</v>
      </c>
      <c r="B427">
        <v>801</v>
      </c>
      <c r="C427" t="s">
        <v>324</v>
      </c>
      <c r="D427">
        <v>28</v>
      </c>
      <c r="E427" t="s">
        <v>328</v>
      </c>
      <c r="F427">
        <v>110</v>
      </c>
      <c r="G427" t="s">
        <v>52</v>
      </c>
      <c r="H427">
        <v>10028010110</v>
      </c>
      <c r="I427" t="s">
        <v>53</v>
      </c>
      <c r="J427" t="s">
        <v>956</v>
      </c>
      <c r="K427">
        <v>1</v>
      </c>
      <c r="L427" s="2">
        <v>1140.68</v>
      </c>
      <c r="M427" s="2">
        <v>0</v>
      </c>
      <c r="N427" s="14">
        <v>0</v>
      </c>
      <c r="O427" s="2">
        <v>0</v>
      </c>
      <c r="P427" s="11">
        <v>0</v>
      </c>
      <c r="Q427" s="2">
        <v>0</v>
      </c>
      <c r="R427" s="2">
        <v>0</v>
      </c>
      <c r="S427" s="9">
        <v>0</v>
      </c>
      <c r="V427" s="2"/>
    </row>
    <row r="428" spans="1:22" customFormat="1" x14ac:dyDescent="0.25">
      <c r="A428" t="s">
        <v>309</v>
      </c>
      <c r="B428">
        <v>503</v>
      </c>
      <c r="C428" t="s">
        <v>310</v>
      </c>
      <c r="D428">
        <v>60</v>
      </c>
      <c r="E428" t="s">
        <v>329</v>
      </c>
      <c r="F428">
        <v>110</v>
      </c>
      <c r="G428" t="s">
        <v>52</v>
      </c>
      <c r="H428">
        <v>10060010110</v>
      </c>
      <c r="I428" t="s">
        <v>53</v>
      </c>
      <c r="J428" t="s">
        <v>956</v>
      </c>
      <c r="K428">
        <v>1</v>
      </c>
      <c r="L428" s="2">
        <v>2246.2800000000002</v>
      </c>
      <c r="M428" s="2">
        <v>-328.07</v>
      </c>
      <c r="N428" s="14">
        <v>0</v>
      </c>
      <c r="O428" s="2">
        <v>0</v>
      </c>
      <c r="P428" s="11">
        <v>0</v>
      </c>
      <c r="Q428" s="2">
        <v>0</v>
      </c>
      <c r="R428" s="2">
        <v>0</v>
      </c>
      <c r="S428" s="9"/>
      <c r="V428" s="2"/>
    </row>
    <row r="429" spans="1:22" customFormat="1" x14ac:dyDescent="0.25">
      <c r="A429" t="s">
        <v>309</v>
      </c>
      <c r="B429">
        <v>801</v>
      </c>
      <c r="C429" t="s">
        <v>324</v>
      </c>
      <c r="D429">
        <v>75</v>
      </c>
      <c r="E429" t="s">
        <v>331</v>
      </c>
      <c r="F429">
        <v>110</v>
      </c>
      <c r="G429" t="s">
        <v>52</v>
      </c>
      <c r="H429">
        <v>10075010110</v>
      </c>
      <c r="I429" t="s">
        <v>53</v>
      </c>
      <c r="J429" t="s">
        <v>956</v>
      </c>
      <c r="K429">
        <v>1</v>
      </c>
      <c r="L429" s="2">
        <v>0</v>
      </c>
      <c r="M429" s="2">
        <v>0</v>
      </c>
      <c r="N429" s="14">
        <v>0</v>
      </c>
      <c r="O429" s="2">
        <v>0</v>
      </c>
      <c r="P429" s="11">
        <v>0</v>
      </c>
      <c r="Q429" s="2">
        <v>0</v>
      </c>
      <c r="R429" s="2">
        <v>0</v>
      </c>
      <c r="S429" s="9">
        <v>0</v>
      </c>
      <c r="V429" s="2"/>
    </row>
    <row r="430" spans="1:22" customFormat="1" x14ac:dyDescent="0.25">
      <c r="A430" t="s">
        <v>875</v>
      </c>
      <c r="B430">
        <v>102</v>
      </c>
      <c r="C430" t="s">
        <v>876</v>
      </c>
      <c r="D430">
        <v>105</v>
      </c>
      <c r="E430" t="s">
        <v>875</v>
      </c>
      <c r="F430">
        <v>110</v>
      </c>
      <c r="G430" t="s">
        <v>52</v>
      </c>
      <c r="H430">
        <v>10105010110</v>
      </c>
      <c r="I430" t="s">
        <v>53</v>
      </c>
      <c r="J430" t="s">
        <v>956</v>
      </c>
      <c r="K430">
        <v>1</v>
      </c>
      <c r="L430" s="2">
        <v>1800</v>
      </c>
      <c r="M430" s="2">
        <v>0</v>
      </c>
      <c r="N430" s="14">
        <v>0</v>
      </c>
      <c r="O430" s="2">
        <v>0</v>
      </c>
      <c r="P430" s="11">
        <v>0</v>
      </c>
      <c r="Q430" s="2">
        <v>450</v>
      </c>
      <c r="R430" s="2">
        <v>771.42857142857156</v>
      </c>
      <c r="S430" s="9"/>
      <c r="V430" s="2"/>
    </row>
    <row r="431" spans="1:22" customFormat="1" x14ac:dyDescent="0.25">
      <c r="A431" t="s">
        <v>779</v>
      </c>
      <c r="B431">
        <v>205</v>
      </c>
      <c r="C431" t="s">
        <v>123</v>
      </c>
      <c r="D431">
        <v>106</v>
      </c>
      <c r="E431" t="s">
        <v>800</v>
      </c>
      <c r="F431">
        <v>110</v>
      </c>
      <c r="G431" t="s">
        <v>52</v>
      </c>
      <c r="H431">
        <v>10106010110</v>
      </c>
      <c r="I431" t="s">
        <v>53</v>
      </c>
      <c r="J431" t="s">
        <v>956</v>
      </c>
      <c r="K431">
        <v>1</v>
      </c>
      <c r="L431" s="2">
        <v>368.81</v>
      </c>
      <c r="M431" s="2">
        <v>0</v>
      </c>
      <c r="N431" s="14">
        <v>0</v>
      </c>
      <c r="O431" s="2">
        <v>0</v>
      </c>
      <c r="P431" s="11">
        <v>0</v>
      </c>
      <c r="Q431" s="2">
        <v>0</v>
      </c>
      <c r="R431" s="2">
        <v>0</v>
      </c>
      <c r="S431" s="9">
        <v>0</v>
      </c>
      <c r="V431" s="2"/>
    </row>
    <row r="432" spans="1:22" customFormat="1" x14ac:dyDescent="0.25">
      <c r="A432" t="s">
        <v>309</v>
      </c>
      <c r="B432">
        <v>501</v>
      </c>
      <c r="C432" t="s">
        <v>312</v>
      </c>
      <c r="D432">
        <v>108</v>
      </c>
      <c r="E432" t="s">
        <v>333</v>
      </c>
      <c r="F432">
        <v>110</v>
      </c>
      <c r="G432" t="s">
        <v>52</v>
      </c>
      <c r="H432">
        <v>10108010110</v>
      </c>
      <c r="I432" t="s">
        <v>53</v>
      </c>
      <c r="J432" t="s">
        <v>956</v>
      </c>
      <c r="K432">
        <v>1</v>
      </c>
      <c r="L432" s="2">
        <v>2036.48</v>
      </c>
      <c r="M432" s="2">
        <v>-37.020000000000003</v>
      </c>
      <c r="N432" s="14">
        <v>0</v>
      </c>
      <c r="O432" s="2">
        <v>0</v>
      </c>
      <c r="P432" s="11">
        <v>0</v>
      </c>
      <c r="Q432" s="2">
        <v>0</v>
      </c>
      <c r="R432" s="2">
        <v>0</v>
      </c>
      <c r="S432" s="9"/>
      <c r="V432" s="2"/>
    </row>
    <row r="433" spans="1:22" customFormat="1" x14ac:dyDescent="0.25">
      <c r="A433" t="s">
        <v>309</v>
      </c>
      <c r="B433">
        <v>503</v>
      </c>
      <c r="C433" t="s">
        <v>310</v>
      </c>
      <c r="D433">
        <v>109</v>
      </c>
      <c r="E433" t="s">
        <v>336</v>
      </c>
      <c r="F433">
        <v>110</v>
      </c>
      <c r="G433" t="s">
        <v>52</v>
      </c>
      <c r="H433">
        <v>10109010110</v>
      </c>
      <c r="I433" t="s">
        <v>53</v>
      </c>
      <c r="J433" t="s">
        <v>956</v>
      </c>
      <c r="K433">
        <v>1</v>
      </c>
      <c r="L433" s="2">
        <v>1203.8499999999999</v>
      </c>
      <c r="M433" s="2">
        <v>-256.49</v>
      </c>
      <c r="N433" s="14">
        <v>0</v>
      </c>
      <c r="O433" s="2">
        <v>0</v>
      </c>
      <c r="P433" s="11">
        <v>0</v>
      </c>
      <c r="Q433" s="2">
        <v>0</v>
      </c>
      <c r="R433" s="2">
        <v>0</v>
      </c>
      <c r="S433" s="9"/>
      <c r="V433" s="2"/>
    </row>
    <row r="434" spans="1:22" customFormat="1" x14ac:dyDescent="0.25">
      <c r="A434" t="s">
        <v>309</v>
      </c>
      <c r="B434">
        <v>503</v>
      </c>
      <c r="C434" t="s">
        <v>310</v>
      </c>
      <c r="D434">
        <v>110</v>
      </c>
      <c r="E434" t="s">
        <v>337</v>
      </c>
      <c r="F434">
        <v>110</v>
      </c>
      <c r="G434" t="s">
        <v>52</v>
      </c>
      <c r="H434">
        <v>10110010110</v>
      </c>
      <c r="I434" t="s">
        <v>53</v>
      </c>
      <c r="J434" t="s">
        <v>956</v>
      </c>
      <c r="K434">
        <v>1</v>
      </c>
      <c r="L434" s="2">
        <v>1525.53</v>
      </c>
      <c r="M434" s="2">
        <v>-197.22</v>
      </c>
      <c r="N434" s="14">
        <v>0</v>
      </c>
      <c r="O434" s="2">
        <v>0</v>
      </c>
      <c r="P434" s="11">
        <v>0</v>
      </c>
      <c r="Q434" s="2">
        <v>0</v>
      </c>
      <c r="R434" s="2">
        <v>0</v>
      </c>
      <c r="S434" s="9"/>
      <c r="V434" s="2"/>
    </row>
    <row r="435" spans="1:22" customFormat="1" x14ac:dyDescent="0.25">
      <c r="A435" t="s">
        <v>779</v>
      </c>
      <c r="B435">
        <v>204</v>
      </c>
      <c r="C435" t="s">
        <v>782</v>
      </c>
      <c r="D435">
        <v>111</v>
      </c>
      <c r="E435" t="s">
        <v>801</v>
      </c>
      <c r="F435">
        <v>110</v>
      </c>
      <c r="G435" t="s">
        <v>52</v>
      </c>
      <c r="H435">
        <v>10111010110</v>
      </c>
      <c r="I435" t="s">
        <v>53</v>
      </c>
      <c r="J435" t="s">
        <v>956</v>
      </c>
      <c r="K435">
        <v>1</v>
      </c>
      <c r="L435" s="2">
        <v>4872.2700000000004</v>
      </c>
      <c r="M435" s="2">
        <v>0</v>
      </c>
      <c r="N435" s="14">
        <v>0</v>
      </c>
      <c r="O435" s="2">
        <v>0</v>
      </c>
      <c r="P435" s="11">
        <v>0</v>
      </c>
      <c r="Q435" s="2">
        <v>0</v>
      </c>
      <c r="R435" s="2">
        <v>0</v>
      </c>
      <c r="S435" s="9"/>
      <c r="V435" s="2"/>
    </row>
    <row r="436" spans="1:22" customFormat="1" x14ac:dyDescent="0.25">
      <c r="A436" t="s">
        <v>779</v>
      </c>
      <c r="B436">
        <v>204</v>
      </c>
      <c r="C436" t="s">
        <v>782</v>
      </c>
      <c r="D436">
        <v>113</v>
      </c>
      <c r="E436" t="s">
        <v>802</v>
      </c>
      <c r="F436">
        <v>110</v>
      </c>
      <c r="G436" t="s">
        <v>52</v>
      </c>
      <c r="H436">
        <v>10113010110</v>
      </c>
      <c r="I436" t="s">
        <v>53</v>
      </c>
      <c r="J436" t="s">
        <v>956</v>
      </c>
      <c r="K436">
        <v>1</v>
      </c>
      <c r="L436" s="2">
        <v>900.64</v>
      </c>
      <c r="M436" s="2">
        <v>0</v>
      </c>
      <c r="N436" s="14">
        <v>0</v>
      </c>
      <c r="O436" s="2">
        <v>0</v>
      </c>
      <c r="P436" s="11">
        <v>0</v>
      </c>
      <c r="Q436" s="2">
        <v>0</v>
      </c>
      <c r="R436" s="2">
        <v>0</v>
      </c>
      <c r="S436" s="9">
        <v>0</v>
      </c>
      <c r="V436" s="2"/>
    </row>
    <row r="437" spans="1:22" customFormat="1" x14ac:dyDescent="0.25">
      <c r="A437" t="s">
        <v>779</v>
      </c>
      <c r="B437">
        <v>204</v>
      </c>
      <c r="C437" t="s">
        <v>782</v>
      </c>
      <c r="D437">
        <v>114</v>
      </c>
      <c r="E437" t="s">
        <v>803</v>
      </c>
      <c r="F437">
        <v>110</v>
      </c>
      <c r="G437" t="s">
        <v>52</v>
      </c>
      <c r="H437">
        <v>10114010110</v>
      </c>
      <c r="I437" t="s">
        <v>53</v>
      </c>
      <c r="J437" t="s">
        <v>956</v>
      </c>
      <c r="K437">
        <v>1</v>
      </c>
      <c r="L437" s="2">
        <v>368.81</v>
      </c>
      <c r="M437" s="2">
        <v>0</v>
      </c>
      <c r="N437" s="14">
        <v>0</v>
      </c>
      <c r="O437" s="2">
        <v>0</v>
      </c>
      <c r="P437" s="11">
        <v>0</v>
      </c>
      <c r="Q437" s="2">
        <v>0</v>
      </c>
      <c r="R437" s="2">
        <v>0</v>
      </c>
      <c r="S437" s="9">
        <v>0</v>
      </c>
      <c r="V437" s="2"/>
    </row>
    <row r="438" spans="1:22" customFormat="1" x14ac:dyDescent="0.25">
      <c r="A438" t="s">
        <v>779</v>
      </c>
      <c r="B438">
        <v>205</v>
      </c>
      <c r="C438" t="s">
        <v>123</v>
      </c>
      <c r="D438">
        <v>115</v>
      </c>
      <c r="E438" t="s">
        <v>812</v>
      </c>
      <c r="F438">
        <v>110</v>
      </c>
      <c r="G438" t="s">
        <v>52</v>
      </c>
      <c r="H438">
        <v>10115010110</v>
      </c>
      <c r="I438" t="s">
        <v>53</v>
      </c>
      <c r="J438" t="s">
        <v>956</v>
      </c>
      <c r="K438">
        <v>1</v>
      </c>
      <c r="L438" s="2">
        <v>0</v>
      </c>
      <c r="M438" s="2">
        <v>0</v>
      </c>
      <c r="N438" s="14">
        <v>0</v>
      </c>
      <c r="O438" s="2">
        <v>0</v>
      </c>
      <c r="P438" s="11">
        <v>0</v>
      </c>
      <c r="Q438" s="2">
        <v>0</v>
      </c>
      <c r="R438" s="2">
        <v>0</v>
      </c>
      <c r="S438" s="9">
        <v>0</v>
      </c>
      <c r="V438" s="2"/>
    </row>
    <row r="439" spans="1:22" customFormat="1" x14ac:dyDescent="0.25">
      <c r="A439" t="s">
        <v>309</v>
      </c>
      <c r="B439">
        <v>503</v>
      </c>
      <c r="C439" t="s">
        <v>310</v>
      </c>
      <c r="D439">
        <v>116</v>
      </c>
      <c r="E439" t="s">
        <v>338</v>
      </c>
      <c r="F439">
        <v>110</v>
      </c>
      <c r="G439" t="s">
        <v>52</v>
      </c>
      <c r="H439">
        <v>10116010110</v>
      </c>
      <c r="I439" t="s">
        <v>53</v>
      </c>
      <c r="J439" t="s">
        <v>956</v>
      </c>
      <c r="K439">
        <v>1</v>
      </c>
      <c r="L439" s="2">
        <v>2170.25</v>
      </c>
      <c r="M439" s="2">
        <v>-338.14</v>
      </c>
      <c r="N439" s="14">
        <v>0</v>
      </c>
      <c r="O439" s="2">
        <v>0</v>
      </c>
      <c r="P439" s="11">
        <v>0</v>
      </c>
      <c r="Q439" s="2">
        <v>0</v>
      </c>
      <c r="R439" s="2">
        <v>0</v>
      </c>
      <c r="S439" s="9"/>
      <c r="V439" s="2"/>
    </row>
    <row r="440" spans="1:22" customFormat="1" x14ac:dyDescent="0.25">
      <c r="A440" t="s">
        <v>309</v>
      </c>
      <c r="B440">
        <v>503</v>
      </c>
      <c r="C440" t="s">
        <v>310</v>
      </c>
      <c r="D440">
        <v>117</v>
      </c>
      <c r="E440" t="s">
        <v>339</v>
      </c>
      <c r="F440">
        <v>110</v>
      </c>
      <c r="G440" t="s">
        <v>52</v>
      </c>
      <c r="H440">
        <v>10117010110</v>
      </c>
      <c r="I440" t="s">
        <v>53</v>
      </c>
      <c r="J440" t="s">
        <v>956</v>
      </c>
      <c r="K440">
        <v>1</v>
      </c>
      <c r="L440" s="2">
        <v>1930.98</v>
      </c>
      <c r="M440" s="2">
        <v>-185.28</v>
      </c>
      <c r="N440" s="14">
        <v>0</v>
      </c>
      <c r="O440" s="2">
        <v>0</v>
      </c>
      <c r="P440" s="11">
        <v>0</v>
      </c>
      <c r="Q440" s="2">
        <v>0</v>
      </c>
      <c r="R440" s="2">
        <v>0</v>
      </c>
      <c r="S440" s="9"/>
      <c r="V440" s="2"/>
    </row>
    <row r="441" spans="1:22" customFormat="1" x14ac:dyDescent="0.25">
      <c r="A441" t="s">
        <v>309</v>
      </c>
      <c r="B441">
        <v>501</v>
      </c>
      <c r="C441" t="s">
        <v>312</v>
      </c>
      <c r="D441">
        <v>118</v>
      </c>
      <c r="E441" t="s">
        <v>340</v>
      </c>
      <c r="F441">
        <v>110</v>
      </c>
      <c r="G441" t="s">
        <v>52</v>
      </c>
      <c r="H441">
        <v>10118010110</v>
      </c>
      <c r="I441" t="s">
        <v>53</v>
      </c>
      <c r="J441" t="s">
        <v>956</v>
      </c>
      <c r="K441">
        <v>1</v>
      </c>
      <c r="L441" s="2">
        <v>552.11</v>
      </c>
      <c r="M441" s="2">
        <v>0</v>
      </c>
      <c r="N441" s="14">
        <v>0</v>
      </c>
      <c r="O441" s="2">
        <v>0</v>
      </c>
      <c r="P441" s="11">
        <v>0</v>
      </c>
      <c r="Q441" s="2">
        <v>0</v>
      </c>
      <c r="R441" s="2">
        <v>0</v>
      </c>
      <c r="S441" s="9"/>
      <c r="V441" s="2"/>
    </row>
    <row r="442" spans="1:22" customFormat="1" x14ac:dyDescent="0.25">
      <c r="A442" t="s">
        <v>309</v>
      </c>
      <c r="B442">
        <v>501</v>
      </c>
      <c r="C442" t="s">
        <v>312</v>
      </c>
      <c r="D442">
        <v>119</v>
      </c>
      <c r="E442" t="s">
        <v>341</v>
      </c>
      <c r="F442">
        <v>110</v>
      </c>
      <c r="G442" t="s">
        <v>52</v>
      </c>
      <c r="H442">
        <v>10119010110</v>
      </c>
      <c r="I442" t="s">
        <v>53</v>
      </c>
      <c r="J442" t="s">
        <v>956</v>
      </c>
      <c r="K442">
        <v>1</v>
      </c>
      <c r="L442" s="2">
        <v>710.98</v>
      </c>
      <c r="M442" s="2">
        <v>-62.96</v>
      </c>
      <c r="N442" s="14">
        <v>0</v>
      </c>
      <c r="O442" s="2">
        <v>0</v>
      </c>
      <c r="P442" s="11">
        <v>0</v>
      </c>
      <c r="Q442" s="2">
        <v>0</v>
      </c>
      <c r="R442" s="2">
        <v>0</v>
      </c>
      <c r="S442" s="9"/>
      <c r="V442" s="2"/>
    </row>
    <row r="443" spans="1:22" customFormat="1" x14ac:dyDescent="0.25">
      <c r="A443" t="s">
        <v>309</v>
      </c>
      <c r="B443">
        <v>502</v>
      </c>
      <c r="C443" t="s">
        <v>342</v>
      </c>
      <c r="D443">
        <v>120</v>
      </c>
      <c r="E443" t="s">
        <v>343</v>
      </c>
      <c r="F443">
        <v>110</v>
      </c>
      <c r="G443" t="s">
        <v>52</v>
      </c>
      <c r="H443">
        <v>10120010110</v>
      </c>
      <c r="I443" t="s">
        <v>53</v>
      </c>
      <c r="J443" t="s">
        <v>956</v>
      </c>
      <c r="K443">
        <v>1</v>
      </c>
      <c r="L443" s="2">
        <v>1314.09</v>
      </c>
      <c r="M443" s="2">
        <v>-132.83000000000001</v>
      </c>
      <c r="N443" s="14">
        <v>0</v>
      </c>
      <c r="O443" s="2">
        <v>0</v>
      </c>
      <c r="P443" s="11">
        <v>0</v>
      </c>
      <c r="Q443" s="2">
        <v>0</v>
      </c>
      <c r="R443" s="2">
        <v>0</v>
      </c>
      <c r="S443" s="9"/>
      <c r="V443" s="2"/>
    </row>
    <row r="444" spans="1:22" customFormat="1" x14ac:dyDescent="0.25">
      <c r="A444" t="s">
        <v>309</v>
      </c>
      <c r="B444">
        <v>502</v>
      </c>
      <c r="C444" t="s">
        <v>342</v>
      </c>
      <c r="D444">
        <v>122</v>
      </c>
      <c r="E444" t="s">
        <v>346</v>
      </c>
      <c r="F444">
        <v>110</v>
      </c>
      <c r="G444" t="s">
        <v>52</v>
      </c>
      <c r="H444">
        <v>10122010110</v>
      </c>
      <c r="I444" t="s">
        <v>53</v>
      </c>
      <c r="J444" t="s">
        <v>956</v>
      </c>
      <c r="K444">
        <v>1</v>
      </c>
      <c r="L444" s="2">
        <v>1450</v>
      </c>
      <c r="M444" s="2">
        <v>0</v>
      </c>
      <c r="N444" s="14">
        <v>0</v>
      </c>
      <c r="O444" s="2">
        <v>0</v>
      </c>
      <c r="P444" s="11">
        <v>0</v>
      </c>
      <c r="Q444" s="2">
        <v>0</v>
      </c>
      <c r="R444" s="2">
        <v>0</v>
      </c>
      <c r="S444" s="9"/>
      <c r="V444" s="2"/>
    </row>
    <row r="445" spans="1:22" customFormat="1" x14ac:dyDescent="0.25">
      <c r="A445" t="s">
        <v>571</v>
      </c>
      <c r="B445">
        <v>601</v>
      </c>
      <c r="C445" t="s">
        <v>572</v>
      </c>
      <c r="D445">
        <v>123</v>
      </c>
      <c r="E445" t="s">
        <v>583</v>
      </c>
      <c r="F445">
        <v>110</v>
      </c>
      <c r="G445" t="s">
        <v>52</v>
      </c>
      <c r="H445">
        <v>10123010110</v>
      </c>
      <c r="I445" t="s">
        <v>53</v>
      </c>
      <c r="J445" t="s">
        <v>956</v>
      </c>
      <c r="K445">
        <v>1</v>
      </c>
      <c r="L445" s="2">
        <v>3912.39</v>
      </c>
      <c r="M445" s="2">
        <v>-504.45</v>
      </c>
      <c r="N445" s="14">
        <v>0</v>
      </c>
      <c r="O445" s="2">
        <v>0</v>
      </c>
      <c r="P445" s="11">
        <v>0</v>
      </c>
      <c r="Q445" s="2">
        <v>0</v>
      </c>
      <c r="R445" s="2">
        <v>0</v>
      </c>
      <c r="S445" s="9">
        <v>0</v>
      </c>
      <c r="V445" s="2"/>
    </row>
    <row r="446" spans="1:22" customFormat="1" x14ac:dyDescent="0.25">
      <c r="A446" t="s">
        <v>309</v>
      </c>
      <c r="B446">
        <v>503</v>
      </c>
      <c r="C446" t="s">
        <v>310</v>
      </c>
      <c r="D446">
        <v>127</v>
      </c>
      <c r="E446" t="s">
        <v>347</v>
      </c>
      <c r="F446">
        <v>110</v>
      </c>
      <c r="G446" t="s">
        <v>52</v>
      </c>
      <c r="H446">
        <v>10127010110</v>
      </c>
      <c r="I446" t="s">
        <v>53</v>
      </c>
      <c r="J446" t="s">
        <v>956</v>
      </c>
      <c r="K446">
        <v>1</v>
      </c>
      <c r="L446" s="2">
        <v>1480.34</v>
      </c>
      <c r="M446" s="2">
        <v>-56.49</v>
      </c>
      <c r="N446" s="14">
        <v>0</v>
      </c>
      <c r="O446" s="2">
        <v>0</v>
      </c>
      <c r="P446" s="11">
        <v>0</v>
      </c>
      <c r="Q446" s="2">
        <v>0</v>
      </c>
      <c r="R446" s="2">
        <v>0</v>
      </c>
      <c r="S446" s="9"/>
      <c r="V446" s="2"/>
    </row>
    <row r="447" spans="1:22" customFormat="1" x14ac:dyDescent="0.25">
      <c r="A447" t="s">
        <v>309</v>
      </c>
      <c r="B447">
        <v>503</v>
      </c>
      <c r="C447" t="s">
        <v>310</v>
      </c>
      <c r="D447">
        <v>128</v>
      </c>
      <c r="E447" t="s">
        <v>348</v>
      </c>
      <c r="F447">
        <v>110</v>
      </c>
      <c r="G447" t="s">
        <v>52</v>
      </c>
      <c r="H447">
        <v>10128010110</v>
      </c>
      <c r="I447" t="s">
        <v>53</v>
      </c>
      <c r="J447" t="s">
        <v>956</v>
      </c>
      <c r="K447">
        <v>1</v>
      </c>
      <c r="L447" s="2">
        <v>678.64</v>
      </c>
      <c r="M447" s="2">
        <v>-92.4</v>
      </c>
      <c r="N447" s="14">
        <v>0</v>
      </c>
      <c r="O447" s="2">
        <v>0</v>
      </c>
      <c r="P447" s="11">
        <v>0</v>
      </c>
      <c r="Q447" s="2">
        <v>0</v>
      </c>
      <c r="R447" s="2">
        <v>0</v>
      </c>
      <c r="S447" s="9"/>
      <c r="V447" s="2"/>
    </row>
    <row r="448" spans="1:22" customFormat="1" x14ac:dyDescent="0.25">
      <c r="A448" t="s">
        <v>807</v>
      </c>
      <c r="B448">
        <v>202</v>
      </c>
      <c r="C448" t="s">
        <v>808</v>
      </c>
      <c r="D448">
        <v>133</v>
      </c>
      <c r="E448" t="s">
        <v>809</v>
      </c>
      <c r="F448">
        <v>110</v>
      </c>
      <c r="G448" t="s">
        <v>52</v>
      </c>
      <c r="H448">
        <v>10133010110</v>
      </c>
      <c r="I448" t="s">
        <v>53</v>
      </c>
      <c r="J448" t="s">
        <v>956</v>
      </c>
      <c r="K448">
        <v>1</v>
      </c>
      <c r="L448" s="2">
        <v>0</v>
      </c>
      <c r="M448" s="2">
        <v>-116.56</v>
      </c>
      <c r="N448" s="14">
        <v>0</v>
      </c>
      <c r="O448" s="2">
        <v>0</v>
      </c>
      <c r="P448" s="11">
        <v>0</v>
      </c>
      <c r="Q448" s="2">
        <v>0</v>
      </c>
      <c r="R448" s="2">
        <v>0</v>
      </c>
      <c r="S448" s="9">
        <v>0</v>
      </c>
      <c r="V448" s="2"/>
    </row>
    <row r="449" spans="1:22" customFormat="1" x14ac:dyDescent="0.25">
      <c r="A449" t="s">
        <v>349</v>
      </c>
      <c r="B449">
        <v>902</v>
      </c>
      <c r="C449" t="s">
        <v>358</v>
      </c>
      <c r="D449">
        <v>144</v>
      </c>
      <c r="E449" t="s">
        <v>359</v>
      </c>
      <c r="F449">
        <v>110</v>
      </c>
      <c r="G449" t="s">
        <v>52</v>
      </c>
      <c r="H449">
        <v>10144010110</v>
      </c>
      <c r="I449" t="s">
        <v>53</v>
      </c>
      <c r="J449" t="s">
        <v>956</v>
      </c>
      <c r="K449">
        <v>1</v>
      </c>
      <c r="L449" s="2">
        <v>1170.8499999999999</v>
      </c>
      <c r="M449" s="2">
        <v>0</v>
      </c>
      <c r="N449" s="14">
        <v>0</v>
      </c>
      <c r="O449" s="2">
        <v>0</v>
      </c>
      <c r="P449" s="11">
        <v>0</v>
      </c>
      <c r="Q449" s="2">
        <v>0</v>
      </c>
      <c r="R449" s="2">
        <v>0</v>
      </c>
      <c r="S449" s="9">
        <v>1433</v>
      </c>
      <c r="V449" s="2"/>
    </row>
    <row r="450" spans="1:22" customFormat="1" x14ac:dyDescent="0.25">
      <c r="A450" t="s">
        <v>349</v>
      </c>
      <c r="B450">
        <v>1003</v>
      </c>
      <c r="C450" t="s">
        <v>360</v>
      </c>
      <c r="D450">
        <v>146</v>
      </c>
      <c r="E450" t="s">
        <v>361</v>
      </c>
      <c r="F450">
        <v>110</v>
      </c>
      <c r="G450" t="s">
        <v>52</v>
      </c>
      <c r="H450">
        <v>10146010110</v>
      </c>
      <c r="I450" t="s">
        <v>53</v>
      </c>
      <c r="J450" t="s">
        <v>956</v>
      </c>
      <c r="K450">
        <v>1</v>
      </c>
      <c r="L450" s="2">
        <v>17965.68</v>
      </c>
      <c r="M450" s="2">
        <v>-2192.9499999999998</v>
      </c>
      <c r="N450" s="14">
        <v>0</v>
      </c>
      <c r="O450" s="2">
        <v>0</v>
      </c>
      <c r="P450" s="11">
        <v>0</v>
      </c>
      <c r="Q450" s="2">
        <v>0</v>
      </c>
      <c r="R450" s="2">
        <v>0</v>
      </c>
      <c r="S450" s="9">
        <v>23135</v>
      </c>
      <c r="V450" s="2"/>
    </row>
    <row r="451" spans="1:22" customFormat="1" x14ac:dyDescent="0.25">
      <c r="A451" t="s">
        <v>349</v>
      </c>
      <c r="B451">
        <v>401</v>
      </c>
      <c r="C451" t="s">
        <v>362</v>
      </c>
      <c r="D451">
        <v>148</v>
      </c>
      <c r="E451" t="s">
        <v>363</v>
      </c>
      <c r="F451">
        <v>110</v>
      </c>
      <c r="G451" t="s">
        <v>52</v>
      </c>
      <c r="H451">
        <v>10148010110</v>
      </c>
      <c r="I451" t="s">
        <v>53</v>
      </c>
      <c r="J451" t="s">
        <v>956</v>
      </c>
      <c r="K451">
        <v>1</v>
      </c>
      <c r="L451" s="2">
        <v>34852.93</v>
      </c>
      <c r="M451" s="2">
        <v>-3286.93</v>
      </c>
      <c r="N451" s="14">
        <v>0</v>
      </c>
      <c r="O451" s="2">
        <v>0</v>
      </c>
      <c r="P451" s="11">
        <v>0</v>
      </c>
      <c r="Q451" s="2">
        <v>0</v>
      </c>
      <c r="R451" s="2">
        <v>0</v>
      </c>
      <c r="S451" s="9"/>
      <c r="V451" s="2"/>
    </row>
    <row r="452" spans="1:22" customFormat="1" x14ac:dyDescent="0.25">
      <c r="A452" t="s">
        <v>133</v>
      </c>
      <c r="B452">
        <v>1101</v>
      </c>
      <c r="C452" t="s">
        <v>134</v>
      </c>
      <c r="D452">
        <v>150</v>
      </c>
      <c r="E452" t="s">
        <v>132</v>
      </c>
      <c r="F452">
        <v>110</v>
      </c>
      <c r="G452" t="s">
        <v>52</v>
      </c>
      <c r="H452">
        <v>10150010110</v>
      </c>
      <c r="I452" t="s">
        <v>53</v>
      </c>
      <c r="J452" t="s">
        <v>956</v>
      </c>
      <c r="K452">
        <v>1</v>
      </c>
      <c r="L452" s="2">
        <v>7641.04</v>
      </c>
      <c r="M452" s="2">
        <v>-525.62</v>
      </c>
      <c r="N452" s="14">
        <v>0</v>
      </c>
      <c r="O452" s="2">
        <v>0</v>
      </c>
      <c r="P452" s="11">
        <v>0</v>
      </c>
      <c r="Q452" s="2">
        <v>0</v>
      </c>
      <c r="R452" s="2">
        <v>0</v>
      </c>
      <c r="S452" s="9"/>
      <c r="V452" s="2"/>
    </row>
    <row r="453" spans="1:22" customFormat="1" x14ac:dyDescent="0.25">
      <c r="A453" t="s">
        <v>309</v>
      </c>
      <c r="B453">
        <v>503</v>
      </c>
      <c r="C453" t="s">
        <v>310</v>
      </c>
      <c r="D453">
        <v>151</v>
      </c>
      <c r="E453" t="s">
        <v>364</v>
      </c>
      <c r="F453">
        <v>110</v>
      </c>
      <c r="G453" t="s">
        <v>52</v>
      </c>
      <c r="H453">
        <v>10151010110</v>
      </c>
      <c r="I453" t="s">
        <v>53</v>
      </c>
      <c r="J453" t="s">
        <v>956</v>
      </c>
      <c r="K453">
        <v>1</v>
      </c>
      <c r="L453" s="2">
        <v>0</v>
      </c>
      <c r="M453" s="2">
        <v>-230.25</v>
      </c>
      <c r="N453" s="14">
        <v>0</v>
      </c>
      <c r="O453" s="2">
        <v>0</v>
      </c>
      <c r="P453" s="11">
        <v>0</v>
      </c>
      <c r="Q453" s="2">
        <v>0</v>
      </c>
      <c r="R453" s="2">
        <v>0</v>
      </c>
      <c r="S453" s="9"/>
      <c r="V453" s="2"/>
    </row>
    <row r="454" spans="1:22" customFormat="1" x14ac:dyDescent="0.25">
      <c r="A454" t="s">
        <v>596</v>
      </c>
      <c r="B454">
        <v>302</v>
      </c>
      <c r="C454" t="s">
        <v>597</v>
      </c>
      <c r="D454">
        <v>161</v>
      </c>
      <c r="E454" t="s">
        <v>596</v>
      </c>
      <c r="F454">
        <v>110</v>
      </c>
      <c r="G454" t="s">
        <v>52</v>
      </c>
      <c r="H454">
        <v>10161010110</v>
      </c>
      <c r="I454" t="s">
        <v>53</v>
      </c>
      <c r="J454" t="s">
        <v>956</v>
      </c>
      <c r="K454">
        <v>1</v>
      </c>
      <c r="L454" s="2">
        <v>3192.57</v>
      </c>
      <c r="M454" s="2">
        <v>-404.26</v>
      </c>
      <c r="N454" s="14">
        <v>0</v>
      </c>
      <c r="O454" s="2">
        <v>0</v>
      </c>
      <c r="P454" s="11">
        <v>0</v>
      </c>
      <c r="Q454" s="2">
        <v>0</v>
      </c>
      <c r="R454" s="2">
        <v>0</v>
      </c>
      <c r="S454" s="9">
        <v>0</v>
      </c>
      <c r="V454" s="2"/>
    </row>
    <row r="455" spans="1:22" customFormat="1" x14ac:dyDescent="0.25">
      <c r="A455" t="s">
        <v>133</v>
      </c>
      <c r="B455">
        <v>205</v>
      </c>
      <c r="C455" t="s">
        <v>123</v>
      </c>
      <c r="D455">
        <v>162</v>
      </c>
      <c r="E455" t="s">
        <v>137</v>
      </c>
      <c r="F455">
        <v>110</v>
      </c>
      <c r="G455" t="s">
        <v>52</v>
      </c>
      <c r="H455">
        <v>10162010110</v>
      </c>
      <c r="I455" t="s">
        <v>53</v>
      </c>
      <c r="J455" t="s">
        <v>956</v>
      </c>
      <c r="K455">
        <v>1</v>
      </c>
      <c r="L455" s="2">
        <v>5102.17</v>
      </c>
      <c r="M455" s="2">
        <v>-319.67</v>
      </c>
      <c r="N455" s="14">
        <v>0</v>
      </c>
      <c r="O455" s="2">
        <v>0</v>
      </c>
      <c r="P455" s="11">
        <v>0</v>
      </c>
      <c r="Q455" s="2">
        <v>0</v>
      </c>
      <c r="R455" s="2">
        <v>0</v>
      </c>
      <c r="S455" s="9">
        <v>0</v>
      </c>
      <c r="V455" s="2"/>
    </row>
    <row r="456" spans="1:22" customFormat="1" x14ac:dyDescent="0.25">
      <c r="A456" t="s">
        <v>133</v>
      </c>
      <c r="B456">
        <v>1101</v>
      </c>
      <c r="C456" t="s">
        <v>134</v>
      </c>
      <c r="D456">
        <v>165</v>
      </c>
      <c r="E456" t="s">
        <v>145</v>
      </c>
      <c r="F456">
        <v>110</v>
      </c>
      <c r="G456" t="s">
        <v>52</v>
      </c>
      <c r="H456">
        <v>10165010110</v>
      </c>
      <c r="I456" t="s">
        <v>53</v>
      </c>
      <c r="J456" t="s">
        <v>956</v>
      </c>
      <c r="K456">
        <v>1</v>
      </c>
      <c r="L456" s="2">
        <v>47862.23</v>
      </c>
      <c r="M456" s="2">
        <v>-5677.22</v>
      </c>
      <c r="N456" s="14">
        <v>0</v>
      </c>
      <c r="O456" s="2">
        <v>0</v>
      </c>
      <c r="P456" s="11">
        <v>0</v>
      </c>
      <c r="Q456" s="2">
        <v>0</v>
      </c>
      <c r="R456" s="2">
        <v>0</v>
      </c>
      <c r="S456" s="9">
        <v>0</v>
      </c>
      <c r="V456" s="2"/>
    </row>
    <row r="457" spans="1:22" customFormat="1" x14ac:dyDescent="0.25">
      <c r="A457" t="s">
        <v>133</v>
      </c>
      <c r="B457">
        <v>1101</v>
      </c>
      <c r="C457" t="s">
        <v>134</v>
      </c>
      <c r="D457">
        <v>170</v>
      </c>
      <c r="E457" t="s">
        <v>154</v>
      </c>
      <c r="F457">
        <v>110</v>
      </c>
      <c r="G457" t="s">
        <v>52</v>
      </c>
      <c r="H457">
        <v>10170010110</v>
      </c>
      <c r="I457" t="s">
        <v>53</v>
      </c>
      <c r="J457" t="s">
        <v>956</v>
      </c>
      <c r="K457">
        <v>1</v>
      </c>
      <c r="L457" s="2">
        <v>229253.27</v>
      </c>
      <c r="M457" s="2">
        <v>-25640.01</v>
      </c>
      <c r="N457" s="14">
        <v>0</v>
      </c>
      <c r="O457" s="2">
        <v>0</v>
      </c>
      <c r="P457" s="11">
        <v>0</v>
      </c>
      <c r="Q457" s="2">
        <v>0</v>
      </c>
      <c r="R457" s="2">
        <v>0</v>
      </c>
      <c r="S457" s="9">
        <v>0</v>
      </c>
      <c r="V457" s="2"/>
    </row>
    <row r="458" spans="1:22" customFormat="1" x14ac:dyDescent="0.25">
      <c r="A458" t="s">
        <v>133</v>
      </c>
      <c r="B458">
        <v>1101</v>
      </c>
      <c r="C458" t="s">
        <v>134</v>
      </c>
      <c r="D458">
        <v>173</v>
      </c>
      <c r="E458" t="s">
        <v>166</v>
      </c>
      <c r="F458">
        <v>110</v>
      </c>
      <c r="G458" t="s">
        <v>52</v>
      </c>
      <c r="H458">
        <v>10173010110</v>
      </c>
      <c r="I458" t="s">
        <v>53</v>
      </c>
      <c r="J458" t="s">
        <v>956</v>
      </c>
      <c r="K458">
        <v>1</v>
      </c>
      <c r="L458" s="2">
        <v>91441.47</v>
      </c>
      <c r="M458" s="2">
        <v>-11428.77</v>
      </c>
      <c r="N458" s="14">
        <v>0</v>
      </c>
      <c r="O458" s="2">
        <v>0</v>
      </c>
      <c r="P458" s="11">
        <v>0</v>
      </c>
      <c r="Q458" s="2">
        <v>0</v>
      </c>
      <c r="R458" s="2">
        <v>0</v>
      </c>
      <c r="S458" s="9">
        <v>0</v>
      </c>
      <c r="V458" s="2"/>
    </row>
    <row r="459" spans="1:22" customFormat="1" x14ac:dyDescent="0.25">
      <c r="A459" t="s">
        <v>133</v>
      </c>
      <c r="B459">
        <v>1101</v>
      </c>
      <c r="C459" t="s">
        <v>134</v>
      </c>
      <c r="D459">
        <v>174</v>
      </c>
      <c r="E459" t="s">
        <v>167</v>
      </c>
      <c r="F459">
        <v>110</v>
      </c>
      <c r="G459" t="s">
        <v>52</v>
      </c>
      <c r="H459">
        <v>10174010110</v>
      </c>
      <c r="I459" t="s">
        <v>53</v>
      </c>
      <c r="J459" t="s">
        <v>956</v>
      </c>
      <c r="K459">
        <v>1</v>
      </c>
      <c r="L459" s="2">
        <v>72475.22</v>
      </c>
      <c r="M459" s="2">
        <v>-9297.0300000000007</v>
      </c>
      <c r="N459" s="14">
        <v>0</v>
      </c>
      <c r="O459" s="2">
        <v>0</v>
      </c>
      <c r="P459" s="11">
        <v>0</v>
      </c>
      <c r="Q459" s="2">
        <v>0</v>
      </c>
      <c r="R459" s="2">
        <v>0</v>
      </c>
      <c r="S459" s="9">
        <v>0</v>
      </c>
      <c r="V459" s="2"/>
    </row>
    <row r="460" spans="1:22" customFormat="1" x14ac:dyDescent="0.25">
      <c r="A460" t="s">
        <v>133</v>
      </c>
      <c r="B460">
        <v>1101</v>
      </c>
      <c r="C460" t="s">
        <v>134</v>
      </c>
      <c r="D460">
        <v>176</v>
      </c>
      <c r="E460" t="s">
        <v>170</v>
      </c>
      <c r="F460">
        <v>110</v>
      </c>
      <c r="G460" t="s">
        <v>52</v>
      </c>
      <c r="H460">
        <v>10176010110</v>
      </c>
      <c r="I460" t="s">
        <v>53</v>
      </c>
      <c r="J460" t="s">
        <v>956</v>
      </c>
      <c r="K460">
        <v>1</v>
      </c>
      <c r="L460" s="2">
        <v>3303.08</v>
      </c>
      <c r="M460" s="2">
        <v>-372.09</v>
      </c>
      <c r="N460" s="14">
        <v>0</v>
      </c>
      <c r="O460" s="2">
        <v>0</v>
      </c>
      <c r="P460" s="11">
        <v>0</v>
      </c>
      <c r="Q460" s="2">
        <v>0</v>
      </c>
      <c r="R460" s="2">
        <v>0</v>
      </c>
      <c r="S460" s="9">
        <v>0</v>
      </c>
      <c r="V460" s="2"/>
    </row>
    <row r="461" spans="1:22" customFormat="1" x14ac:dyDescent="0.25">
      <c r="A461" t="s">
        <v>133</v>
      </c>
      <c r="B461">
        <v>1105</v>
      </c>
      <c r="C461" t="s">
        <v>174</v>
      </c>
      <c r="D461">
        <v>180</v>
      </c>
      <c r="E461" t="s">
        <v>175</v>
      </c>
      <c r="F461">
        <v>110</v>
      </c>
      <c r="G461" t="s">
        <v>52</v>
      </c>
      <c r="H461">
        <v>10180010110</v>
      </c>
      <c r="I461" t="s">
        <v>53</v>
      </c>
      <c r="J461" t="s">
        <v>956</v>
      </c>
      <c r="K461">
        <v>1</v>
      </c>
      <c r="L461" s="2">
        <v>5740.39</v>
      </c>
      <c r="M461" s="2">
        <v>-678.16</v>
      </c>
      <c r="N461" s="14">
        <v>0</v>
      </c>
      <c r="O461" s="2">
        <v>0</v>
      </c>
      <c r="P461" s="11">
        <v>0</v>
      </c>
      <c r="Q461" s="2">
        <v>0</v>
      </c>
      <c r="R461" s="2">
        <v>0</v>
      </c>
      <c r="S461" s="9">
        <v>0</v>
      </c>
      <c r="V461" s="2"/>
    </row>
    <row r="462" spans="1:22" customFormat="1" x14ac:dyDescent="0.25">
      <c r="A462" t="s">
        <v>706</v>
      </c>
      <c r="B462">
        <v>191</v>
      </c>
      <c r="C462" t="s">
        <v>707</v>
      </c>
      <c r="D462">
        <v>200</v>
      </c>
      <c r="E462" t="s">
        <v>708</v>
      </c>
      <c r="F462">
        <v>110</v>
      </c>
      <c r="G462" t="s">
        <v>52</v>
      </c>
      <c r="H462">
        <v>10200010110</v>
      </c>
      <c r="I462" t="s">
        <v>53</v>
      </c>
      <c r="J462" t="s">
        <v>956</v>
      </c>
      <c r="K462">
        <v>1</v>
      </c>
      <c r="L462" s="2">
        <v>43581.32</v>
      </c>
      <c r="M462" s="2">
        <v>-1019.11</v>
      </c>
      <c r="N462" s="14">
        <v>0</v>
      </c>
      <c r="O462" s="2">
        <v>0</v>
      </c>
      <c r="P462" s="11">
        <v>0</v>
      </c>
      <c r="Q462" s="2">
        <v>19500</v>
      </c>
      <c r="R462" s="2">
        <v>33428.571428571428</v>
      </c>
      <c r="S462" s="9">
        <v>0</v>
      </c>
      <c r="V462" s="2"/>
    </row>
    <row r="463" spans="1:22" customFormat="1" x14ac:dyDescent="0.25">
      <c r="A463" t="s">
        <v>706</v>
      </c>
      <c r="B463">
        <v>191</v>
      </c>
      <c r="C463" t="s">
        <v>707</v>
      </c>
      <c r="D463">
        <v>208</v>
      </c>
      <c r="E463" t="s">
        <v>734</v>
      </c>
      <c r="F463">
        <v>110</v>
      </c>
      <c r="G463" t="s">
        <v>52</v>
      </c>
      <c r="H463">
        <v>10208010110</v>
      </c>
      <c r="I463" t="s">
        <v>53</v>
      </c>
      <c r="J463" t="s">
        <v>956</v>
      </c>
      <c r="K463">
        <v>1</v>
      </c>
      <c r="L463" s="2">
        <v>10941.85</v>
      </c>
      <c r="M463" s="2">
        <v>-435.26</v>
      </c>
      <c r="N463" s="14">
        <v>0</v>
      </c>
      <c r="O463" s="2">
        <v>0</v>
      </c>
      <c r="P463" s="11">
        <v>0</v>
      </c>
      <c r="Q463" s="2">
        <v>0</v>
      </c>
      <c r="R463" s="2">
        <v>0</v>
      </c>
      <c r="S463" s="9">
        <v>0</v>
      </c>
      <c r="V463" s="2"/>
    </row>
    <row r="464" spans="1:22" customFormat="1" x14ac:dyDescent="0.25">
      <c r="A464" t="s">
        <v>349</v>
      </c>
      <c r="B464">
        <v>1011</v>
      </c>
      <c r="C464" t="s">
        <v>365</v>
      </c>
      <c r="D464">
        <v>221</v>
      </c>
      <c r="E464" t="s">
        <v>366</v>
      </c>
      <c r="F464">
        <v>110</v>
      </c>
      <c r="G464" t="s">
        <v>52</v>
      </c>
      <c r="H464">
        <v>10221010110</v>
      </c>
      <c r="I464" t="s">
        <v>53</v>
      </c>
      <c r="J464" t="s">
        <v>956</v>
      </c>
      <c r="K464">
        <v>1</v>
      </c>
      <c r="L464" s="2">
        <v>314506.43</v>
      </c>
      <c r="M464" s="2">
        <v>-40473.99</v>
      </c>
      <c r="N464" s="14">
        <v>0</v>
      </c>
      <c r="O464" s="2">
        <v>0</v>
      </c>
      <c r="P464" s="11">
        <v>0</v>
      </c>
      <c r="Q464" s="2">
        <v>0</v>
      </c>
      <c r="R464" s="2">
        <v>0</v>
      </c>
      <c r="S464" s="9"/>
      <c r="V464" s="2"/>
    </row>
    <row r="465" spans="1:22" customFormat="1" x14ac:dyDescent="0.25">
      <c r="A465" t="s">
        <v>349</v>
      </c>
      <c r="B465">
        <v>1011</v>
      </c>
      <c r="C465" t="s">
        <v>365</v>
      </c>
      <c r="D465">
        <v>222</v>
      </c>
      <c r="E465" t="s">
        <v>367</v>
      </c>
      <c r="F465">
        <v>110</v>
      </c>
      <c r="G465" t="s">
        <v>52</v>
      </c>
      <c r="H465">
        <v>10222010110</v>
      </c>
      <c r="I465" t="s">
        <v>53</v>
      </c>
      <c r="J465" t="s">
        <v>956</v>
      </c>
      <c r="K465">
        <v>1</v>
      </c>
      <c r="L465" s="2">
        <v>182941.3</v>
      </c>
      <c r="M465" s="2">
        <v>-23526.01</v>
      </c>
      <c r="N465" s="14">
        <v>0</v>
      </c>
      <c r="O465" s="2">
        <v>0</v>
      </c>
      <c r="P465" s="11">
        <v>0</v>
      </c>
      <c r="Q465" s="2">
        <v>0</v>
      </c>
      <c r="R465" s="2">
        <v>0</v>
      </c>
      <c r="S465" s="9"/>
      <c r="V465" s="2"/>
    </row>
    <row r="466" spans="1:22" customFormat="1" x14ac:dyDescent="0.25">
      <c r="A466" t="s">
        <v>349</v>
      </c>
      <c r="B466">
        <v>1011</v>
      </c>
      <c r="C466" t="s">
        <v>365</v>
      </c>
      <c r="D466">
        <v>224</v>
      </c>
      <c r="E466" t="s">
        <v>485</v>
      </c>
      <c r="F466">
        <v>110</v>
      </c>
      <c r="G466" t="s">
        <v>52</v>
      </c>
      <c r="H466">
        <v>10224010110</v>
      </c>
      <c r="I466" t="s">
        <v>53</v>
      </c>
      <c r="J466" t="s">
        <v>956</v>
      </c>
      <c r="K466">
        <v>1</v>
      </c>
      <c r="L466" s="2">
        <v>0</v>
      </c>
      <c r="M466" s="2">
        <v>-264.14999999999998</v>
      </c>
      <c r="N466" s="14">
        <v>0</v>
      </c>
      <c r="O466" s="2">
        <v>0</v>
      </c>
      <c r="P466" s="11">
        <v>0</v>
      </c>
      <c r="Q466" s="2">
        <v>0</v>
      </c>
      <c r="R466" s="2">
        <v>0</v>
      </c>
      <c r="S466" s="9"/>
      <c r="V466" s="2"/>
    </row>
    <row r="467" spans="1:22" customFormat="1" x14ac:dyDescent="0.25">
      <c r="A467" t="s">
        <v>349</v>
      </c>
      <c r="B467">
        <v>1011</v>
      </c>
      <c r="C467" t="s">
        <v>365</v>
      </c>
      <c r="D467">
        <v>232</v>
      </c>
      <c r="E467" t="s">
        <v>379</v>
      </c>
      <c r="F467">
        <v>110</v>
      </c>
      <c r="G467" t="s">
        <v>52</v>
      </c>
      <c r="H467">
        <v>10232010110</v>
      </c>
      <c r="I467" t="s">
        <v>53</v>
      </c>
      <c r="J467" t="s">
        <v>956</v>
      </c>
      <c r="K467">
        <v>1</v>
      </c>
      <c r="L467" s="2">
        <v>255924.8</v>
      </c>
      <c r="M467" s="2">
        <v>-32726.37</v>
      </c>
      <c r="N467" s="14">
        <v>0</v>
      </c>
      <c r="O467" s="2">
        <v>0</v>
      </c>
      <c r="P467" s="11">
        <v>0</v>
      </c>
      <c r="Q467" s="2">
        <v>0</v>
      </c>
      <c r="R467" s="2">
        <v>0</v>
      </c>
      <c r="S467" s="9"/>
      <c r="V467" s="2"/>
    </row>
    <row r="468" spans="1:22" customFormat="1" x14ac:dyDescent="0.25">
      <c r="A468" t="s">
        <v>349</v>
      </c>
      <c r="B468">
        <v>1011</v>
      </c>
      <c r="C468" t="s">
        <v>365</v>
      </c>
      <c r="D468">
        <v>236</v>
      </c>
      <c r="E468" t="s">
        <v>380</v>
      </c>
      <c r="F468">
        <v>110</v>
      </c>
      <c r="G468" t="s">
        <v>52</v>
      </c>
      <c r="H468">
        <v>10236010110</v>
      </c>
      <c r="I468" t="s">
        <v>53</v>
      </c>
      <c r="J468" t="s">
        <v>956</v>
      </c>
      <c r="K468">
        <v>1</v>
      </c>
      <c r="L468" s="2">
        <v>189940.72</v>
      </c>
      <c r="M468" s="2">
        <v>-24316.67</v>
      </c>
      <c r="N468" s="14">
        <v>0</v>
      </c>
      <c r="O468" s="2">
        <v>0</v>
      </c>
      <c r="P468" s="11">
        <v>0</v>
      </c>
      <c r="Q468" s="2">
        <v>0</v>
      </c>
      <c r="R468" s="2">
        <v>0</v>
      </c>
      <c r="S468" s="9">
        <v>0</v>
      </c>
      <c r="V468" s="2"/>
    </row>
    <row r="469" spans="1:22" customFormat="1" x14ac:dyDescent="0.25">
      <c r="A469" t="s">
        <v>349</v>
      </c>
      <c r="B469">
        <v>704</v>
      </c>
      <c r="C469" t="s">
        <v>385</v>
      </c>
      <c r="D469">
        <v>264</v>
      </c>
      <c r="E469" t="s">
        <v>386</v>
      </c>
      <c r="F469">
        <v>110</v>
      </c>
      <c r="G469" t="s">
        <v>52</v>
      </c>
      <c r="H469">
        <v>10264010110</v>
      </c>
      <c r="I469" t="s">
        <v>53</v>
      </c>
      <c r="J469" t="s">
        <v>956</v>
      </c>
      <c r="K469">
        <v>1</v>
      </c>
      <c r="L469" s="2">
        <v>163498.07</v>
      </c>
      <c r="M469" s="2">
        <v>-15.04</v>
      </c>
      <c r="N469" s="14">
        <v>0</v>
      </c>
      <c r="O469" s="2">
        <v>0</v>
      </c>
      <c r="P469" s="11">
        <v>0</v>
      </c>
      <c r="Q469" s="2">
        <v>0</v>
      </c>
      <c r="R469" s="2">
        <v>0</v>
      </c>
      <c r="S469" s="9">
        <v>0</v>
      </c>
      <c r="V469" s="2"/>
    </row>
    <row r="470" spans="1:22" customFormat="1" x14ac:dyDescent="0.25">
      <c r="A470" t="s">
        <v>349</v>
      </c>
      <c r="B470">
        <v>702</v>
      </c>
      <c r="C470" t="s">
        <v>383</v>
      </c>
      <c r="D470">
        <v>265</v>
      </c>
      <c r="E470" t="s">
        <v>433</v>
      </c>
      <c r="F470">
        <v>110</v>
      </c>
      <c r="G470" t="s">
        <v>52</v>
      </c>
      <c r="H470">
        <v>10265010110</v>
      </c>
      <c r="I470" t="s">
        <v>53</v>
      </c>
      <c r="J470" t="s">
        <v>956</v>
      </c>
      <c r="K470">
        <v>1</v>
      </c>
      <c r="L470" s="2">
        <v>84385.24</v>
      </c>
      <c r="M470" s="2">
        <v>-93.68</v>
      </c>
      <c r="N470" s="14">
        <v>0</v>
      </c>
      <c r="O470" s="2">
        <v>0</v>
      </c>
      <c r="P470" s="11">
        <v>0</v>
      </c>
      <c r="Q470" s="2">
        <v>0</v>
      </c>
      <c r="R470" s="2">
        <v>0</v>
      </c>
      <c r="S470" s="9">
        <v>0</v>
      </c>
      <c r="V470" s="2"/>
    </row>
    <row r="471" spans="1:22" customFormat="1" x14ac:dyDescent="0.25">
      <c r="A471" t="s">
        <v>349</v>
      </c>
      <c r="B471">
        <v>702</v>
      </c>
      <c r="C471" t="s">
        <v>383</v>
      </c>
      <c r="D471">
        <v>266</v>
      </c>
      <c r="E471" t="s">
        <v>387</v>
      </c>
      <c r="F471">
        <v>110</v>
      </c>
      <c r="G471" t="s">
        <v>52</v>
      </c>
      <c r="H471">
        <v>10266010110</v>
      </c>
      <c r="I471" t="s">
        <v>53</v>
      </c>
      <c r="J471" t="s">
        <v>956</v>
      </c>
      <c r="K471">
        <v>1</v>
      </c>
      <c r="L471" s="2">
        <v>137750.48000000001</v>
      </c>
      <c r="M471" s="2">
        <v>-37.020000000000003</v>
      </c>
      <c r="N471" s="14">
        <v>0</v>
      </c>
      <c r="O471" s="2">
        <v>0</v>
      </c>
      <c r="P471" s="11">
        <v>0</v>
      </c>
      <c r="Q471" s="2">
        <v>0</v>
      </c>
      <c r="R471" s="2">
        <v>0</v>
      </c>
      <c r="S471" s="9">
        <v>0</v>
      </c>
      <c r="V471" s="2"/>
    </row>
    <row r="472" spans="1:22" customFormat="1" x14ac:dyDescent="0.25">
      <c r="A472" t="s">
        <v>349</v>
      </c>
      <c r="B472">
        <v>507</v>
      </c>
      <c r="C472" t="s">
        <v>390</v>
      </c>
      <c r="D472">
        <v>267</v>
      </c>
      <c r="E472" t="s">
        <v>391</v>
      </c>
      <c r="F472">
        <v>110</v>
      </c>
      <c r="G472" t="s">
        <v>52</v>
      </c>
      <c r="H472">
        <v>10267010110</v>
      </c>
      <c r="I472" t="s">
        <v>53</v>
      </c>
      <c r="J472" t="s">
        <v>956</v>
      </c>
      <c r="K472">
        <v>1</v>
      </c>
      <c r="L472" s="2">
        <v>27590</v>
      </c>
      <c r="M472" s="2">
        <v>269.14</v>
      </c>
      <c r="N472" s="14">
        <v>0</v>
      </c>
      <c r="O472" s="2">
        <v>0</v>
      </c>
      <c r="P472" s="11">
        <v>0</v>
      </c>
      <c r="Q472" s="2">
        <v>0</v>
      </c>
      <c r="R472" s="2">
        <v>0</v>
      </c>
      <c r="S472" s="9">
        <v>0</v>
      </c>
      <c r="V472" s="2"/>
    </row>
    <row r="473" spans="1:22" customFormat="1" x14ac:dyDescent="0.25">
      <c r="A473" t="s">
        <v>349</v>
      </c>
      <c r="B473">
        <v>507</v>
      </c>
      <c r="C473" t="s">
        <v>390</v>
      </c>
      <c r="D473">
        <v>268</v>
      </c>
      <c r="E473" t="s">
        <v>392</v>
      </c>
      <c r="F473">
        <v>110</v>
      </c>
      <c r="G473" t="s">
        <v>52</v>
      </c>
      <c r="H473">
        <v>10268010110</v>
      </c>
      <c r="I473" t="s">
        <v>53</v>
      </c>
      <c r="J473" t="s">
        <v>956</v>
      </c>
      <c r="K473">
        <v>1</v>
      </c>
      <c r="L473" s="2">
        <v>138483.01</v>
      </c>
      <c r="M473" s="2">
        <v>636.11</v>
      </c>
      <c r="N473" s="14">
        <v>0</v>
      </c>
      <c r="O473" s="2">
        <v>0</v>
      </c>
      <c r="P473" s="11">
        <v>0</v>
      </c>
      <c r="Q473" s="2">
        <v>0</v>
      </c>
      <c r="R473" s="2">
        <v>0</v>
      </c>
      <c r="S473" s="9">
        <v>0</v>
      </c>
      <c r="V473" s="2"/>
    </row>
    <row r="474" spans="1:22" customFormat="1" x14ac:dyDescent="0.25">
      <c r="A474" t="s">
        <v>349</v>
      </c>
      <c r="B474">
        <v>507</v>
      </c>
      <c r="C474" t="s">
        <v>390</v>
      </c>
      <c r="D474">
        <v>269</v>
      </c>
      <c r="E474" t="s">
        <v>393</v>
      </c>
      <c r="F474">
        <v>110</v>
      </c>
      <c r="G474" t="s">
        <v>52</v>
      </c>
      <c r="H474">
        <v>10269010110</v>
      </c>
      <c r="I474" t="s">
        <v>53</v>
      </c>
      <c r="J474" t="s">
        <v>956</v>
      </c>
      <c r="K474">
        <v>1</v>
      </c>
      <c r="L474" s="2">
        <v>0</v>
      </c>
      <c r="M474" s="2">
        <v>214.83</v>
      </c>
      <c r="N474" s="14">
        <v>0</v>
      </c>
      <c r="O474" s="2">
        <v>0</v>
      </c>
      <c r="P474" s="11">
        <v>0</v>
      </c>
      <c r="Q474" s="2">
        <v>0</v>
      </c>
      <c r="R474" s="2">
        <v>0</v>
      </c>
      <c r="S474" s="9">
        <v>0</v>
      </c>
      <c r="V474" s="2"/>
    </row>
    <row r="475" spans="1:22" customFormat="1" x14ac:dyDescent="0.25">
      <c r="A475" t="s">
        <v>349</v>
      </c>
      <c r="B475">
        <v>1105</v>
      </c>
      <c r="C475" t="s">
        <v>174</v>
      </c>
      <c r="D475">
        <v>280</v>
      </c>
      <c r="E475" t="s">
        <v>395</v>
      </c>
      <c r="F475">
        <v>110</v>
      </c>
      <c r="G475" t="s">
        <v>52</v>
      </c>
      <c r="H475">
        <v>10280010110</v>
      </c>
      <c r="I475" t="s">
        <v>53</v>
      </c>
      <c r="J475" t="s">
        <v>956</v>
      </c>
      <c r="K475">
        <v>1</v>
      </c>
      <c r="L475" s="2">
        <v>0</v>
      </c>
      <c r="M475" s="2">
        <v>0</v>
      </c>
      <c r="N475" s="14">
        <v>0</v>
      </c>
      <c r="O475" s="2">
        <v>0</v>
      </c>
      <c r="P475" s="11">
        <v>0</v>
      </c>
      <c r="Q475" s="2">
        <v>0</v>
      </c>
      <c r="R475" s="2">
        <v>0</v>
      </c>
      <c r="S475" s="9"/>
      <c r="V475" s="2"/>
    </row>
    <row r="476" spans="1:22" customFormat="1" x14ac:dyDescent="0.25">
      <c r="A476" t="s">
        <v>875</v>
      </c>
      <c r="B476">
        <v>101</v>
      </c>
      <c r="C476" t="s">
        <v>780</v>
      </c>
      <c r="D476">
        <v>302</v>
      </c>
      <c r="E476" t="s">
        <v>920</v>
      </c>
      <c r="F476">
        <v>110</v>
      </c>
      <c r="G476" t="s">
        <v>52</v>
      </c>
      <c r="H476">
        <v>10302010110</v>
      </c>
      <c r="I476" t="s">
        <v>53</v>
      </c>
      <c r="J476" t="s">
        <v>956</v>
      </c>
      <c r="K476">
        <v>1</v>
      </c>
      <c r="L476" s="2">
        <v>1748.01</v>
      </c>
      <c r="M476" s="2">
        <v>0</v>
      </c>
      <c r="N476" s="14">
        <v>0</v>
      </c>
      <c r="O476" s="2">
        <v>0</v>
      </c>
      <c r="P476" s="11">
        <v>0</v>
      </c>
      <c r="Q476" s="2">
        <v>700</v>
      </c>
      <c r="R476" s="2">
        <v>1200</v>
      </c>
      <c r="S476" s="9">
        <v>0</v>
      </c>
      <c r="V476" s="2"/>
    </row>
    <row r="477" spans="1:22" customFormat="1" x14ac:dyDescent="0.25">
      <c r="A477" t="s">
        <v>309</v>
      </c>
      <c r="B477">
        <v>801</v>
      </c>
      <c r="C477" t="s">
        <v>324</v>
      </c>
      <c r="D477">
        <v>401</v>
      </c>
      <c r="E477" t="s">
        <v>400</v>
      </c>
      <c r="F477">
        <v>110</v>
      </c>
      <c r="G477" t="s">
        <v>52</v>
      </c>
      <c r="H477">
        <v>10401010110</v>
      </c>
      <c r="I477" t="s">
        <v>53</v>
      </c>
      <c r="J477" t="s">
        <v>956</v>
      </c>
      <c r="K477">
        <v>1</v>
      </c>
      <c r="L477" s="2">
        <v>0</v>
      </c>
      <c r="M477" s="2">
        <v>0</v>
      </c>
      <c r="N477" s="14">
        <v>0</v>
      </c>
      <c r="O477" s="2">
        <v>0</v>
      </c>
      <c r="P477" s="11">
        <v>0</v>
      </c>
      <c r="Q477" s="2">
        <v>0</v>
      </c>
      <c r="R477" s="2">
        <v>0</v>
      </c>
      <c r="S477" s="9"/>
      <c r="V477" s="2"/>
    </row>
    <row r="478" spans="1:22" customFormat="1" x14ac:dyDescent="0.25">
      <c r="A478" t="s">
        <v>309</v>
      </c>
      <c r="B478">
        <v>801</v>
      </c>
      <c r="C478" t="s">
        <v>324</v>
      </c>
      <c r="D478">
        <v>403</v>
      </c>
      <c r="E478" t="s">
        <v>401</v>
      </c>
      <c r="F478">
        <v>110</v>
      </c>
      <c r="G478" t="s">
        <v>52</v>
      </c>
      <c r="H478">
        <v>10403010110</v>
      </c>
      <c r="I478" t="s">
        <v>53</v>
      </c>
      <c r="J478" t="s">
        <v>956</v>
      </c>
      <c r="K478">
        <v>1</v>
      </c>
      <c r="L478" s="2">
        <v>245014.97</v>
      </c>
      <c r="M478" s="2">
        <v>-31724.21</v>
      </c>
      <c r="N478" s="14">
        <v>0</v>
      </c>
      <c r="O478" s="2">
        <v>0</v>
      </c>
      <c r="P478" s="11">
        <v>0</v>
      </c>
      <c r="Q478" s="2">
        <v>0</v>
      </c>
      <c r="R478" s="2">
        <v>0</v>
      </c>
      <c r="S478" s="9">
        <v>0</v>
      </c>
      <c r="V478" s="2"/>
    </row>
    <row r="479" spans="1:22" customFormat="1" x14ac:dyDescent="0.25">
      <c r="A479" t="s">
        <v>309</v>
      </c>
      <c r="B479">
        <v>801</v>
      </c>
      <c r="C479" t="s">
        <v>324</v>
      </c>
      <c r="D479">
        <v>404</v>
      </c>
      <c r="E479" t="s">
        <v>404</v>
      </c>
      <c r="F479">
        <v>110</v>
      </c>
      <c r="G479" t="s">
        <v>52</v>
      </c>
      <c r="H479">
        <v>10404010110</v>
      </c>
      <c r="I479" t="s">
        <v>53</v>
      </c>
      <c r="J479" t="s">
        <v>956</v>
      </c>
      <c r="K479">
        <v>1</v>
      </c>
      <c r="L479" s="2">
        <v>0</v>
      </c>
      <c r="M479" s="2">
        <v>-1920.7</v>
      </c>
      <c r="N479" s="14">
        <v>0</v>
      </c>
      <c r="O479" s="2">
        <v>0</v>
      </c>
      <c r="P479" s="11">
        <v>0</v>
      </c>
      <c r="Q479" s="2">
        <v>0</v>
      </c>
      <c r="R479" s="2">
        <v>0</v>
      </c>
      <c r="S479" s="9">
        <v>0</v>
      </c>
      <c r="V479" s="2"/>
    </row>
    <row r="480" spans="1:22" customFormat="1" x14ac:dyDescent="0.25">
      <c r="A480" t="s">
        <v>309</v>
      </c>
      <c r="B480">
        <v>801</v>
      </c>
      <c r="C480" t="s">
        <v>324</v>
      </c>
      <c r="D480">
        <v>406</v>
      </c>
      <c r="E480" t="s">
        <v>434</v>
      </c>
      <c r="F480">
        <v>110</v>
      </c>
      <c r="G480" t="s">
        <v>52</v>
      </c>
      <c r="H480">
        <v>10406010110</v>
      </c>
      <c r="I480" t="s">
        <v>53</v>
      </c>
      <c r="J480" t="s">
        <v>956</v>
      </c>
      <c r="K480">
        <v>1</v>
      </c>
      <c r="L480" s="2">
        <v>27692.76</v>
      </c>
      <c r="M480" s="2">
        <v>-1352.1</v>
      </c>
      <c r="N480" s="14">
        <v>0</v>
      </c>
      <c r="O480" s="2">
        <v>0</v>
      </c>
      <c r="P480" s="11">
        <v>0</v>
      </c>
      <c r="Q480" s="2">
        <v>0</v>
      </c>
      <c r="R480" s="2">
        <v>0</v>
      </c>
      <c r="S480" s="9">
        <v>0</v>
      </c>
      <c r="V480" s="2"/>
    </row>
    <row r="481" spans="1:22" customFormat="1" x14ac:dyDescent="0.25">
      <c r="A481" t="s">
        <v>309</v>
      </c>
      <c r="B481">
        <v>801</v>
      </c>
      <c r="C481" t="s">
        <v>324</v>
      </c>
      <c r="D481">
        <v>407</v>
      </c>
      <c r="E481" t="s">
        <v>406</v>
      </c>
      <c r="F481">
        <v>110</v>
      </c>
      <c r="G481" t="s">
        <v>52</v>
      </c>
      <c r="H481">
        <v>10407010110</v>
      </c>
      <c r="I481" t="s">
        <v>53</v>
      </c>
      <c r="J481" t="s">
        <v>956</v>
      </c>
      <c r="K481">
        <v>1</v>
      </c>
      <c r="L481" s="2">
        <v>7378.32</v>
      </c>
      <c r="M481" s="2">
        <v>0</v>
      </c>
      <c r="N481" s="14">
        <v>0</v>
      </c>
      <c r="O481" s="2">
        <v>0</v>
      </c>
      <c r="P481" s="11">
        <v>0</v>
      </c>
      <c r="Q481" s="2">
        <v>0</v>
      </c>
      <c r="R481" s="2">
        <v>0</v>
      </c>
      <c r="S481" s="9">
        <v>0</v>
      </c>
      <c r="V481" s="2"/>
    </row>
    <row r="482" spans="1:22" customFormat="1" x14ac:dyDescent="0.25">
      <c r="A482" t="s">
        <v>309</v>
      </c>
      <c r="B482">
        <v>504</v>
      </c>
      <c r="C482" t="s">
        <v>396</v>
      </c>
      <c r="D482">
        <v>408</v>
      </c>
      <c r="E482" t="s">
        <v>407</v>
      </c>
      <c r="F482">
        <v>110</v>
      </c>
      <c r="G482" t="s">
        <v>52</v>
      </c>
      <c r="H482">
        <v>10408010110</v>
      </c>
      <c r="I482" t="s">
        <v>53</v>
      </c>
      <c r="J482" t="s">
        <v>956</v>
      </c>
      <c r="K482">
        <v>1</v>
      </c>
      <c r="L482" s="2">
        <v>8759.7900000000009</v>
      </c>
      <c r="M482" s="2">
        <v>-1009.16</v>
      </c>
      <c r="N482" s="14">
        <v>0</v>
      </c>
      <c r="O482" s="2">
        <v>0</v>
      </c>
      <c r="P482" s="11">
        <v>0</v>
      </c>
      <c r="Q482" s="2">
        <v>0</v>
      </c>
      <c r="R482" s="2">
        <v>0</v>
      </c>
      <c r="S482" s="9">
        <v>0</v>
      </c>
      <c r="V482" s="2"/>
    </row>
    <row r="483" spans="1:22" customFormat="1" x14ac:dyDescent="0.25">
      <c r="A483" t="s">
        <v>309</v>
      </c>
      <c r="B483">
        <v>504</v>
      </c>
      <c r="C483" t="s">
        <v>396</v>
      </c>
      <c r="D483">
        <v>409</v>
      </c>
      <c r="E483" t="s">
        <v>410</v>
      </c>
      <c r="F483">
        <v>110</v>
      </c>
      <c r="G483" t="s">
        <v>52</v>
      </c>
      <c r="H483">
        <v>10409010110</v>
      </c>
      <c r="I483" t="s">
        <v>53</v>
      </c>
      <c r="J483" t="s">
        <v>956</v>
      </c>
      <c r="K483">
        <v>1</v>
      </c>
      <c r="L483" s="2">
        <v>7808.38</v>
      </c>
      <c r="M483" s="2">
        <v>-386.28</v>
      </c>
      <c r="N483" s="14">
        <v>0</v>
      </c>
      <c r="O483" s="2">
        <v>0</v>
      </c>
      <c r="P483" s="11">
        <v>0</v>
      </c>
      <c r="Q483" s="2">
        <v>0</v>
      </c>
      <c r="R483" s="2">
        <v>0</v>
      </c>
      <c r="S483" s="9"/>
      <c r="V483" s="2"/>
    </row>
    <row r="484" spans="1:22" customFormat="1" x14ac:dyDescent="0.25">
      <c r="A484" t="s">
        <v>309</v>
      </c>
      <c r="B484">
        <v>801</v>
      </c>
      <c r="C484" t="s">
        <v>324</v>
      </c>
      <c r="D484">
        <v>410</v>
      </c>
      <c r="E484" t="s">
        <v>435</v>
      </c>
      <c r="F484">
        <v>110</v>
      </c>
      <c r="G484" t="s">
        <v>52</v>
      </c>
      <c r="H484">
        <v>10410010110</v>
      </c>
      <c r="I484" t="s">
        <v>53</v>
      </c>
      <c r="J484" t="s">
        <v>956</v>
      </c>
      <c r="K484">
        <v>1</v>
      </c>
      <c r="L484" s="2">
        <v>5490.67</v>
      </c>
      <c r="M484" s="2">
        <v>0</v>
      </c>
      <c r="N484" s="14">
        <v>0</v>
      </c>
      <c r="O484" s="2">
        <v>0</v>
      </c>
      <c r="P484" s="11">
        <v>0</v>
      </c>
      <c r="Q484" s="2">
        <v>0</v>
      </c>
      <c r="R484" s="2">
        <v>0</v>
      </c>
      <c r="S484" s="9">
        <v>0</v>
      </c>
      <c r="V484" s="2"/>
    </row>
    <row r="485" spans="1:22" customFormat="1" x14ac:dyDescent="0.25">
      <c r="A485" t="s">
        <v>309</v>
      </c>
      <c r="B485">
        <v>801</v>
      </c>
      <c r="C485" t="s">
        <v>324</v>
      </c>
      <c r="D485">
        <v>412</v>
      </c>
      <c r="E485" t="s">
        <v>412</v>
      </c>
      <c r="F485">
        <v>110</v>
      </c>
      <c r="G485" t="s">
        <v>52</v>
      </c>
      <c r="H485">
        <v>10412010110</v>
      </c>
      <c r="I485" t="s">
        <v>53</v>
      </c>
      <c r="J485" t="s">
        <v>956</v>
      </c>
      <c r="K485">
        <v>1</v>
      </c>
      <c r="L485" s="2">
        <v>0</v>
      </c>
      <c r="M485" s="2">
        <v>0</v>
      </c>
      <c r="N485" s="14">
        <v>0</v>
      </c>
      <c r="O485" s="2">
        <v>0</v>
      </c>
      <c r="P485" s="11">
        <v>0</v>
      </c>
      <c r="Q485" s="2">
        <v>0</v>
      </c>
      <c r="R485" s="2">
        <v>0</v>
      </c>
      <c r="S485" s="9"/>
      <c r="V485" s="2"/>
    </row>
    <row r="486" spans="1:22" customFormat="1" x14ac:dyDescent="0.25">
      <c r="A486" t="s">
        <v>309</v>
      </c>
      <c r="B486">
        <v>801</v>
      </c>
      <c r="C486" t="s">
        <v>324</v>
      </c>
      <c r="D486">
        <v>413</v>
      </c>
      <c r="E486" t="s">
        <v>415</v>
      </c>
      <c r="F486">
        <v>110</v>
      </c>
      <c r="G486" t="s">
        <v>52</v>
      </c>
      <c r="H486">
        <v>10413010110</v>
      </c>
      <c r="I486" t="s">
        <v>53</v>
      </c>
      <c r="J486" t="s">
        <v>956</v>
      </c>
      <c r="K486">
        <v>1</v>
      </c>
      <c r="L486" s="2">
        <v>0</v>
      </c>
      <c r="M486" s="2">
        <v>0</v>
      </c>
      <c r="N486" s="14">
        <v>0</v>
      </c>
      <c r="O486" s="2">
        <v>0</v>
      </c>
      <c r="P486" s="11">
        <v>0</v>
      </c>
      <c r="Q486" s="2">
        <v>0</v>
      </c>
      <c r="R486" s="2">
        <v>0</v>
      </c>
      <c r="S486" s="9"/>
      <c r="V486" s="2"/>
    </row>
    <row r="487" spans="1:22" customFormat="1" x14ac:dyDescent="0.25">
      <c r="A487" t="s">
        <v>309</v>
      </c>
      <c r="B487">
        <v>801</v>
      </c>
      <c r="C487" t="s">
        <v>324</v>
      </c>
      <c r="D487">
        <v>420</v>
      </c>
      <c r="E487" t="s">
        <v>418</v>
      </c>
      <c r="F487">
        <v>110</v>
      </c>
      <c r="G487" t="s">
        <v>52</v>
      </c>
      <c r="H487">
        <v>10420010110</v>
      </c>
      <c r="I487" t="s">
        <v>53</v>
      </c>
      <c r="J487" t="s">
        <v>956</v>
      </c>
      <c r="K487">
        <v>1</v>
      </c>
      <c r="L487" s="2">
        <v>3947.36</v>
      </c>
      <c r="M487" s="2">
        <v>0</v>
      </c>
      <c r="N487" s="14">
        <v>0</v>
      </c>
      <c r="O487" s="2">
        <v>0</v>
      </c>
      <c r="P487" s="11">
        <v>0</v>
      </c>
      <c r="Q487" s="2">
        <v>0</v>
      </c>
      <c r="R487" s="2">
        <v>0</v>
      </c>
      <c r="S487" s="9">
        <v>0</v>
      </c>
      <c r="V487" s="2"/>
    </row>
    <row r="488" spans="1:22" customFormat="1" x14ac:dyDescent="0.25">
      <c r="A488" t="s">
        <v>309</v>
      </c>
      <c r="B488">
        <v>801</v>
      </c>
      <c r="C488" t="s">
        <v>324</v>
      </c>
      <c r="D488">
        <v>421</v>
      </c>
      <c r="E488" t="s">
        <v>419</v>
      </c>
      <c r="F488">
        <v>110</v>
      </c>
      <c r="G488" t="s">
        <v>52</v>
      </c>
      <c r="H488">
        <v>10421010110</v>
      </c>
      <c r="I488" t="s">
        <v>53</v>
      </c>
      <c r="J488" t="s">
        <v>956</v>
      </c>
      <c r="K488">
        <v>1</v>
      </c>
      <c r="L488" s="2">
        <v>2259.91</v>
      </c>
      <c r="M488" s="2">
        <v>0</v>
      </c>
      <c r="N488" s="14">
        <v>0</v>
      </c>
      <c r="O488" s="2">
        <v>0</v>
      </c>
      <c r="P488" s="11">
        <v>0</v>
      </c>
      <c r="Q488" s="2">
        <v>0</v>
      </c>
      <c r="R488" s="2">
        <v>0</v>
      </c>
      <c r="S488" s="9">
        <v>0</v>
      </c>
      <c r="V488" s="2"/>
    </row>
    <row r="489" spans="1:22" customFormat="1" x14ac:dyDescent="0.25">
      <c r="A489" t="s">
        <v>309</v>
      </c>
      <c r="B489">
        <v>801</v>
      </c>
      <c r="C489" t="s">
        <v>324</v>
      </c>
      <c r="D489">
        <v>425</v>
      </c>
      <c r="E489" t="s">
        <v>420</v>
      </c>
      <c r="F489">
        <v>110</v>
      </c>
      <c r="G489" t="s">
        <v>52</v>
      </c>
      <c r="H489">
        <v>10425010110</v>
      </c>
      <c r="I489" t="s">
        <v>53</v>
      </c>
      <c r="J489" t="s">
        <v>956</v>
      </c>
      <c r="K489">
        <v>1</v>
      </c>
      <c r="L489" s="2">
        <v>0</v>
      </c>
      <c r="M489" s="2">
        <v>0</v>
      </c>
      <c r="N489" s="14">
        <v>0</v>
      </c>
      <c r="O489" s="2">
        <v>0</v>
      </c>
      <c r="P489" s="11">
        <v>0</v>
      </c>
      <c r="Q489" s="2">
        <v>0</v>
      </c>
      <c r="R489" s="2">
        <v>0</v>
      </c>
      <c r="S489" s="9">
        <v>0</v>
      </c>
      <c r="V489" s="2"/>
    </row>
    <row r="490" spans="1:22" customFormat="1" x14ac:dyDescent="0.25">
      <c r="A490" t="s">
        <v>309</v>
      </c>
      <c r="B490">
        <v>801</v>
      </c>
      <c r="C490" t="s">
        <v>324</v>
      </c>
      <c r="D490">
        <v>431</v>
      </c>
      <c r="E490" t="s">
        <v>422</v>
      </c>
      <c r="F490">
        <v>110</v>
      </c>
      <c r="G490" t="s">
        <v>52</v>
      </c>
      <c r="H490">
        <v>10431010110</v>
      </c>
      <c r="I490" t="s">
        <v>53</v>
      </c>
      <c r="J490" t="s">
        <v>956</v>
      </c>
      <c r="K490">
        <v>1</v>
      </c>
      <c r="L490" s="2">
        <v>4089.7</v>
      </c>
      <c r="M490" s="2">
        <v>0</v>
      </c>
      <c r="N490" s="14">
        <v>0</v>
      </c>
      <c r="O490" s="2">
        <v>0</v>
      </c>
      <c r="P490" s="11">
        <v>0</v>
      </c>
      <c r="Q490" s="2">
        <v>0</v>
      </c>
      <c r="R490" s="2">
        <v>0</v>
      </c>
      <c r="S490" s="9"/>
      <c r="V490" s="2"/>
    </row>
    <row r="491" spans="1:22" customFormat="1" x14ac:dyDescent="0.25">
      <c r="A491" t="s">
        <v>254</v>
      </c>
      <c r="B491">
        <v>1301</v>
      </c>
      <c r="C491" t="s">
        <v>203</v>
      </c>
      <c r="D491">
        <v>440</v>
      </c>
      <c r="E491" t="s">
        <v>255</v>
      </c>
      <c r="F491">
        <v>110</v>
      </c>
      <c r="G491" t="s">
        <v>52</v>
      </c>
      <c r="H491">
        <v>10440010110</v>
      </c>
      <c r="I491" t="s">
        <v>53</v>
      </c>
      <c r="J491" t="s">
        <v>956</v>
      </c>
      <c r="K491">
        <v>1</v>
      </c>
      <c r="L491" s="2">
        <v>24713.95</v>
      </c>
      <c r="M491" s="2">
        <v>-2845.17</v>
      </c>
      <c r="N491" s="14">
        <v>0</v>
      </c>
      <c r="O491" s="2">
        <v>0</v>
      </c>
      <c r="P491" s="11">
        <v>0</v>
      </c>
      <c r="Q491" s="2">
        <v>0</v>
      </c>
      <c r="R491" s="2">
        <v>0</v>
      </c>
      <c r="S491" s="9"/>
      <c r="V491" s="2"/>
    </row>
    <row r="492" spans="1:22" customFormat="1" x14ac:dyDescent="0.25">
      <c r="A492" t="s">
        <v>309</v>
      </c>
      <c r="B492">
        <v>801</v>
      </c>
      <c r="C492" t="s">
        <v>324</v>
      </c>
      <c r="D492">
        <v>490</v>
      </c>
      <c r="E492" t="s">
        <v>423</v>
      </c>
      <c r="F492">
        <v>110</v>
      </c>
      <c r="G492" t="s">
        <v>52</v>
      </c>
      <c r="H492">
        <v>10490010110</v>
      </c>
      <c r="I492" t="s">
        <v>53</v>
      </c>
      <c r="J492" t="s">
        <v>956</v>
      </c>
      <c r="K492">
        <v>1</v>
      </c>
      <c r="L492" s="2">
        <v>17668.21</v>
      </c>
      <c r="M492" s="2">
        <v>-2409.65</v>
      </c>
      <c r="N492" s="14">
        <v>0</v>
      </c>
      <c r="O492" s="2">
        <v>0</v>
      </c>
      <c r="P492" s="11">
        <v>0</v>
      </c>
      <c r="Q492" s="2">
        <v>0</v>
      </c>
      <c r="R492" s="2">
        <v>0</v>
      </c>
      <c r="S492" s="9"/>
      <c r="V492" s="2"/>
    </row>
    <row r="493" spans="1:22" customFormat="1" x14ac:dyDescent="0.25">
      <c r="A493" t="s">
        <v>254</v>
      </c>
      <c r="B493">
        <v>1301</v>
      </c>
      <c r="C493" t="s">
        <v>203</v>
      </c>
      <c r="D493">
        <v>601</v>
      </c>
      <c r="E493" t="s">
        <v>256</v>
      </c>
      <c r="F493">
        <v>110</v>
      </c>
      <c r="G493" t="s">
        <v>52</v>
      </c>
      <c r="H493">
        <v>10601010110</v>
      </c>
      <c r="I493" t="s">
        <v>53</v>
      </c>
      <c r="J493" t="s">
        <v>956</v>
      </c>
      <c r="K493">
        <v>1</v>
      </c>
      <c r="L493" s="2">
        <v>23404.21</v>
      </c>
      <c r="M493" s="2">
        <v>-1828.68</v>
      </c>
      <c r="N493" s="14">
        <v>0</v>
      </c>
      <c r="O493" s="2">
        <v>0</v>
      </c>
      <c r="P493" s="11">
        <v>0</v>
      </c>
      <c r="Q493" s="2">
        <v>0</v>
      </c>
      <c r="R493" s="2">
        <v>0</v>
      </c>
      <c r="S493" s="9"/>
      <c r="V493" s="2"/>
    </row>
    <row r="494" spans="1:22" customFormat="1" x14ac:dyDescent="0.25">
      <c r="A494" t="s">
        <v>254</v>
      </c>
      <c r="B494">
        <v>1301</v>
      </c>
      <c r="C494" t="s">
        <v>203</v>
      </c>
      <c r="D494">
        <v>602</v>
      </c>
      <c r="E494" t="s">
        <v>263</v>
      </c>
      <c r="F494">
        <v>110</v>
      </c>
      <c r="G494" t="s">
        <v>52</v>
      </c>
      <c r="H494">
        <v>10602010110</v>
      </c>
      <c r="I494" t="s">
        <v>53</v>
      </c>
      <c r="J494" t="s">
        <v>956</v>
      </c>
      <c r="K494">
        <v>1</v>
      </c>
      <c r="L494" s="2">
        <v>110027.29</v>
      </c>
      <c r="M494" s="2">
        <v>-13491.3</v>
      </c>
      <c r="N494" s="14">
        <v>0</v>
      </c>
      <c r="O494" s="2">
        <v>0</v>
      </c>
      <c r="P494" s="11">
        <v>0</v>
      </c>
      <c r="Q494" s="2">
        <v>0</v>
      </c>
      <c r="R494" s="2">
        <v>0</v>
      </c>
      <c r="S494" s="9"/>
      <c r="V494" s="2"/>
    </row>
    <row r="495" spans="1:22" customFormat="1" x14ac:dyDescent="0.25">
      <c r="A495" t="s">
        <v>133</v>
      </c>
      <c r="B495">
        <v>1201</v>
      </c>
      <c r="C495" t="s">
        <v>212</v>
      </c>
      <c r="D495">
        <v>701</v>
      </c>
      <c r="E495" t="s">
        <v>211</v>
      </c>
      <c r="F495">
        <v>110</v>
      </c>
      <c r="G495" t="s">
        <v>52</v>
      </c>
      <c r="H495">
        <v>10701010110</v>
      </c>
      <c r="I495" t="s">
        <v>53</v>
      </c>
      <c r="J495" t="s">
        <v>956</v>
      </c>
      <c r="K495">
        <v>1</v>
      </c>
      <c r="L495" s="2">
        <v>0</v>
      </c>
      <c r="M495" s="2">
        <v>-51246.83</v>
      </c>
      <c r="N495" s="14">
        <v>0</v>
      </c>
      <c r="O495" s="2">
        <v>0</v>
      </c>
      <c r="P495" s="11">
        <v>0</v>
      </c>
      <c r="Q495" s="2">
        <v>0</v>
      </c>
      <c r="R495" s="2">
        <v>0</v>
      </c>
      <c r="S495" s="9">
        <v>0</v>
      </c>
      <c r="V495" s="2"/>
    </row>
    <row r="496" spans="1:22" customFormat="1" x14ac:dyDescent="0.25">
      <c r="A496" t="s">
        <v>349</v>
      </c>
      <c r="B496">
        <v>1103</v>
      </c>
      <c r="C496" t="s">
        <v>424</v>
      </c>
      <c r="D496">
        <v>801</v>
      </c>
      <c r="E496" t="s">
        <v>425</v>
      </c>
      <c r="F496">
        <v>110</v>
      </c>
      <c r="G496" t="s">
        <v>52</v>
      </c>
      <c r="H496">
        <v>10801010110</v>
      </c>
      <c r="I496" t="s">
        <v>53</v>
      </c>
      <c r="J496" t="s">
        <v>956</v>
      </c>
      <c r="K496">
        <v>1</v>
      </c>
      <c r="L496" s="2">
        <v>17685.52</v>
      </c>
      <c r="M496" s="2">
        <v>-1799.95</v>
      </c>
      <c r="N496" s="14">
        <v>0</v>
      </c>
      <c r="O496" s="2">
        <v>0</v>
      </c>
      <c r="P496" s="11">
        <v>0</v>
      </c>
      <c r="Q496" s="2">
        <v>0</v>
      </c>
      <c r="R496" s="2">
        <v>0</v>
      </c>
      <c r="S496" s="9">
        <v>0</v>
      </c>
      <c r="V496" s="2"/>
    </row>
    <row r="497" spans="1:22" customFormat="1" x14ac:dyDescent="0.25">
      <c r="A497" t="s">
        <v>309</v>
      </c>
      <c r="B497">
        <v>503</v>
      </c>
      <c r="C497" t="s">
        <v>310</v>
      </c>
      <c r="D497">
        <v>10</v>
      </c>
      <c r="E497" t="s">
        <v>311</v>
      </c>
      <c r="F497">
        <v>115</v>
      </c>
      <c r="G497" t="s">
        <v>54</v>
      </c>
      <c r="H497">
        <v>10010010115</v>
      </c>
      <c r="I497" t="s">
        <v>55</v>
      </c>
      <c r="J497" t="s">
        <v>956</v>
      </c>
      <c r="K497">
        <v>1</v>
      </c>
      <c r="L497" s="2">
        <v>12581.89</v>
      </c>
      <c r="M497" s="2">
        <v>14118.21</v>
      </c>
      <c r="N497" s="14">
        <v>76356</v>
      </c>
      <c r="O497" s="2">
        <v>0</v>
      </c>
      <c r="P497" s="11">
        <v>76356</v>
      </c>
      <c r="Q497" s="2">
        <v>9714.51</v>
      </c>
      <c r="R497" s="2">
        <v>16653.445714285714</v>
      </c>
      <c r="S497" s="9">
        <v>18318.79</v>
      </c>
      <c r="V497" s="2"/>
    </row>
    <row r="498" spans="1:22" customFormat="1" x14ac:dyDescent="0.25">
      <c r="A498" t="s">
        <v>309</v>
      </c>
      <c r="B498">
        <v>501</v>
      </c>
      <c r="C498" t="s">
        <v>312</v>
      </c>
      <c r="D498">
        <v>15</v>
      </c>
      <c r="E498" t="s">
        <v>313</v>
      </c>
      <c r="F498">
        <v>115</v>
      </c>
      <c r="G498" t="s">
        <v>54</v>
      </c>
      <c r="H498">
        <v>10015010115</v>
      </c>
      <c r="I498" t="s">
        <v>55</v>
      </c>
      <c r="J498" t="s">
        <v>956</v>
      </c>
      <c r="K498">
        <v>1</v>
      </c>
      <c r="L498" s="2">
        <v>131162.15</v>
      </c>
      <c r="M498" s="2">
        <v>146294.70000000001</v>
      </c>
      <c r="N498" s="14">
        <v>186628</v>
      </c>
      <c r="O498" s="2">
        <v>0</v>
      </c>
      <c r="P498" s="11">
        <v>186628</v>
      </c>
      <c r="Q498" s="2">
        <v>81783.38</v>
      </c>
      <c r="R498" s="2">
        <v>140200.08000000002</v>
      </c>
      <c r="S498" s="9">
        <v>154220.09</v>
      </c>
      <c r="V498" s="2"/>
    </row>
    <row r="499" spans="1:22" customFormat="1" x14ac:dyDescent="0.25">
      <c r="A499" t="s">
        <v>309</v>
      </c>
      <c r="B499">
        <v>801</v>
      </c>
      <c r="C499" t="s">
        <v>324</v>
      </c>
      <c r="D499">
        <v>28</v>
      </c>
      <c r="E499" t="s">
        <v>328</v>
      </c>
      <c r="F499">
        <v>115</v>
      </c>
      <c r="G499" t="s">
        <v>54</v>
      </c>
      <c r="H499">
        <v>10028010115</v>
      </c>
      <c r="I499" t="s">
        <v>55</v>
      </c>
      <c r="J499" t="s">
        <v>956</v>
      </c>
      <c r="K499">
        <v>1</v>
      </c>
      <c r="L499" s="2">
        <v>193571.55</v>
      </c>
      <c r="M499" s="2">
        <v>197052.93</v>
      </c>
      <c r="N499" s="14">
        <v>313191</v>
      </c>
      <c r="O499" s="2">
        <v>0</v>
      </c>
      <c r="P499" s="11">
        <v>313191</v>
      </c>
      <c r="Q499" s="2">
        <v>121852.89</v>
      </c>
      <c r="R499" s="2">
        <v>208890.66857142857</v>
      </c>
      <c r="S499" s="9">
        <v>229779.74</v>
      </c>
      <c r="V499" s="2"/>
    </row>
    <row r="500" spans="1:22" customFormat="1" x14ac:dyDescent="0.25">
      <c r="A500" t="s">
        <v>309</v>
      </c>
      <c r="B500">
        <v>503</v>
      </c>
      <c r="C500" t="s">
        <v>310</v>
      </c>
      <c r="D500">
        <v>60</v>
      </c>
      <c r="E500" t="s">
        <v>329</v>
      </c>
      <c r="F500">
        <v>115</v>
      </c>
      <c r="G500" t="s">
        <v>54</v>
      </c>
      <c r="H500">
        <v>10060010115</v>
      </c>
      <c r="I500" t="s">
        <v>55</v>
      </c>
      <c r="J500" t="s">
        <v>956</v>
      </c>
      <c r="K500">
        <v>1</v>
      </c>
      <c r="L500" s="2">
        <v>32858.9</v>
      </c>
      <c r="M500" s="2">
        <v>11393.77</v>
      </c>
      <c r="N500" s="14">
        <v>52600</v>
      </c>
      <c r="O500" s="2">
        <v>0</v>
      </c>
      <c r="P500" s="11">
        <v>52600</v>
      </c>
      <c r="Q500" s="2">
        <v>605.30999999999995</v>
      </c>
      <c r="R500" s="2">
        <v>1037.6742857142856</v>
      </c>
      <c r="S500" s="9">
        <v>1141.44</v>
      </c>
      <c r="V500" s="2"/>
    </row>
    <row r="501" spans="1:22" customFormat="1" x14ac:dyDescent="0.25">
      <c r="A501" t="s">
        <v>309</v>
      </c>
      <c r="B501">
        <v>501</v>
      </c>
      <c r="C501" t="s">
        <v>312</v>
      </c>
      <c r="D501">
        <v>65</v>
      </c>
      <c r="E501" t="s">
        <v>330</v>
      </c>
      <c r="F501">
        <v>115</v>
      </c>
      <c r="G501" t="s">
        <v>54</v>
      </c>
      <c r="H501">
        <v>10065010115</v>
      </c>
      <c r="I501" t="s">
        <v>55</v>
      </c>
      <c r="J501" t="s">
        <v>956</v>
      </c>
      <c r="K501">
        <v>1</v>
      </c>
      <c r="L501" s="2">
        <v>32606.23</v>
      </c>
      <c r="M501" s="2">
        <v>21034.13</v>
      </c>
      <c r="N501" s="14">
        <v>52485</v>
      </c>
      <c r="O501" s="2">
        <v>0</v>
      </c>
      <c r="P501" s="11">
        <v>52485</v>
      </c>
      <c r="Q501" s="2">
        <v>18096.419999999998</v>
      </c>
      <c r="R501" s="2">
        <v>31022.434285714284</v>
      </c>
      <c r="S501" s="9">
        <v>34128.68</v>
      </c>
      <c r="V501" s="2"/>
    </row>
    <row r="502" spans="1:22" customFormat="1" x14ac:dyDescent="0.25">
      <c r="A502" t="s">
        <v>309</v>
      </c>
      <c r="B502">
        <v>801</v>
      </c>
      <c r="C502" t="s">
        <v>324</v>
      </c>
      <c r="D502">
        <v>75</v>
      </c>
      <c r="E502" t="s">
        <v>331</v>
      </c>
      <c r="F502">
        <v>115</v>
      </c>
      <c r="G502" t="s">
        <v>54</v>
      </c>
      <c r="H502">
        <v>10075010115</v>
      </c>
      <c r="I502" t="s">
        <v>55</v>
      </c>
      <c r="J502" t="s">
        <v>956</v>
      </c>
      <c r="K502">
        <v>1</v>
      </c>
      <c r="L502" s="2">
        <v>18283.939999999999</v>
      </c>
      <c r="M502" s="2">
        <v>13510.71</v>
      </c>
      <c r="N502" s="14">
        <v>47620</v>
      </c>
      <c r="O502" s="2">
        <v>0</v>
      </c>
      <c r="P502" s="11">
        <v>47620</v>
      </c>
      <c r="Q502" s="2">
        <v>8492.64</v>
      </c>
      <c r="R502" s="2">
        <v>14558.811428571425</v>
      </c>
      <c r="S502" s="9">
        <v>16014.69</v>
      </c>
      <c r="V502" s="2"/>
    </row>
    <row r="503" spans="1:22" customFormat="1" x14ac:dyDescent="0.25">
      <c r="A503" t="s">
        <v>779</v>
      </c>
      <c r="B503">
        <v>101</v>
      </c>
      <c r="C503" t="s">
        <v>780</v>
      </c>
      <c r="D503">
        <v>101</v>
      </c>
      <c r="E503" t="s">
        <v>776</v>
      </c>
      <c r="F503">
        <v>115</v>
      </c>
      <c r="G503" t="s">
        <v>54</v>
      </c>
      <c r="H503">
        <v>10101010115</v>
      </c>
      <c r="I503" t="s">
        <v>55</v>
      </c>
      <c r="J503" t="s">
        <v>956</v>
      </c>
      <c r="K503">
        <v>1</v>
      </c>
      <c r="L503" s="2">
        <v>25839.919999999998</v>
      </c>
      <c r="M503" s="2">
        <v>116900.2</v>
      </c>
      <c r="N503" s="14">
        <v>0</v>
      </c>
      <c r="O503" s="2">
        <v>0</v>
      </c>
      <c r="P503" s="11">
        <v>0</v>
      </c>
      <c r="Q503" s="2">
        <v>8305.48</v>
      </c>
      <c r="R503" s="2">
        <v>14237.965714285714</v>
      </c>
      <c r="S503" s="9">
        <v>15661.76</v>
      </c>
      <c r="V503" s="2"/>
    </row>
    <row r="504" spans="1:22" customFormat="1" x14ac:dyDescent="0.25">
      <c r="A504" t="s">
        <v>875</v>
      </c>
      <c r="B504">
        <v>102</v>
      </c>
      <c r="C504" t="s">
        <v>876</v>
      </c>
      <c r="D504">
        <v>103</v>
      </c>
      <c r="E504" t="s">
        <v>877</v>
      </c>
      <c r="F504">
        <v>115</v>
      </c>
      <c r="G504" t="s">
        <v>54</v>
      </c>
      <c r="H504">
        <v>10103010115</v>
      </c>
      <c r="I504" t="s">
        <v>55</v>
      </c>
      <c r="J504" t="s">
        <v>956</v>
      </c>
      <c r="K504">
        <v>1</v>
      </c>
      <c r="L504" s="2">
        <v>-1151.0999999999999</v>
      </c>
      <c r="M504" s="2">
        <v>0</v>
      </c>
      <c r="N504" s="14">
        <v>0</v>
      </c>
      <c r="O504" s="2">
        <v>0</v>
      </c>
      <c r="P504" s="11">
        <v>0</v>
      </c>
      <c r="Q504" s="2">
        <v>5903.26</v>
      </c>
      <c r="R504" s="2">
        <v>10119.874285714286</v>
      </c>
      <c r="S504" s="9">
        <v>11131.86</v>
      </c>
      <c r="V504" s="2"/>
    </row>
    <row r="505" spans="1:22" customFormat="1" x14ac:dyDescent="0.25">
      <c r="A505" t="s">
        <v>875</v>
      </c>
      <c r="B505">
        <v>102</v>
      </c>
      <c r="C505" t="s">
        <v>876</v>
      </c>
      <c r="D505">
        <v>105</v>
      </c>
      <c r="E505" t="s">
        <v>875</v>
      </c>
      <c r="F505">
        <v>115</v>
      </c>
      <c r="G505" t="s">
        <v>54</v>
      </c>
      <c r="H505">
        <v>10105010115</v>
      </c>
      <c r="I505" t="s">
        <v>55</v>
      </c>
      <c r="J505" t="s">
        <v>956</v>
      </c>
      <c r="K505">
        <v>1</v>
      </c>
      <c r="L505" s="2">
        <v>499771.06</v>
      </c>
      <c r="M505" s="2">
        <v>669268.22</v>
      </c>
      <c r="N505" s="14">
        <v>1113778</v>
      </c>
      <c r="O505" s="2">
        <v>0</v>
      </c>
      <c r="P505" s="11">
        <v>1113778</v>
      </c>
      <c r="Q505" s="2">
        <v>430258.37</v>
      </c>
      <c r="R505" s="2">
        <v>737585.7771428572</v>
      </c>
      <c r="S505" s="9">
        <v>811344.35</v>
      </c>
      <c r="V505" s="2"/>
    </row>
    <row r="506" spans="1:22" customFormat="1" x14ac:dyDescent="0.25">
      <c r="A506" t="s">
        <v>779</v>
      </c>
      <c r="B506">
        <v>205</v>
      </c>
      <c r="C506" t="s">
        <v>123</v>
      </c>
      <c r="D506">
        <v>106</v>
      </c>
      <c r="E506" t="s">
        <v>800</v>
      </c>
      <c r="F506">
        <v>115</v>
      </c>
      <c r="G506" t="s">
        <v>54</v>
      </c>
      <c r="H506">
        <v>10106010115</v>
      </c>
      <c r="I506" t="s">
        <v>55</v>
      </c>
      <c r="J506" t="s">
        <v>956</v>
      </c>
      <c r="K506">
        <v>1</v>
      </c>
      <c r="L506" s="2">
        <v>1101381.79</v>
      </c>
      <c r="M506" s="2">
        <v>727051.38</v>
      </c>
      <c r="N506" s="14">
        <v>1338943</v>
      </c>
      <c r="O506" s="2">
        <v>0</v>
      </c>
      <c r="P506" s="11">
        <v>1338943</v>
      </c>
      <c r="Q506" s="2">
        <v>438332.6</v>
      </c>
      <c r="R506" s="2">
        <v>751427.31428571418</v>
      </c>
      <c r="S506" s="9">
        <v>826570.05</v>
      </c>
      <c r="V506" s="2"/>
    </row>
    <row r="507" spans="1:22" customFormat="1" x14ac:dyDescent="0.25">
      <c r="A507" t="s">
        <v>309</v>
      </c>
      <c r="B507">
        <v>501</v>
      </c>
      <c r="C507" t="s">
        <v>312</v>
      </c>
      <c r="D507">
        <v>108</v>
      </c>
      <c r="E507" t="s">
        <v>333</v>
      </c>
      <c r="F507">
        <v>115</v>
      </c>
      <c r="G507" t="s">
        <v>54</v>
      </c>
      <c r="H507">
        <v>10108010115</v>
      </c>
      <c r="I507" t="s">
        <v>55</v>
      </c>
      <c r="J507" t="s">
        <v>956</v>
      </c>
      <c r="K507">
        <v>1</v>
      </c>
      <c r="L507" s="2">
        <v>570740.28</v>
      </c>
      <c r="M507" s="2">
        <v>792271.98</v>
      </c>
      <c r="N507" s="14">
        <v>1457475</v>
      </c>
      <c r="O507" s="2">
        <v>0</v>
      </c>
      <c r="P507" s="11">
        <v>1457475</v>
      </c>
      <c r="Q507" s="2">
        <v>437574.82</v>
      </c>
      <c r="R507" s="2">
        <v>750128.26285714284</v>
      </c>
      <c r="S507" s="9">
        <v>825141.09</v>
      </c>
      <c r="V507" s="2"/>
    </row>
    <row r="508" spans="1:22" customFormat="1" x14ac:dyDescent="0.25">
      <c r="A508" t="s">
        <v>309</v>
      </c>
      <c r="B508">
        <v>503</v>
      </c>
      <c r="C508" t="s">
        <v>310</v>
      </c>
      <c r="D508">
        <v>109</v>
      </c>
      <c r="E508" t="s">
        <v>336</v>
      </c>
      <c r="F508">
        <v>115</v>
      </c>
      <c r="G508" t="s">
        <v>54</v>
      </c>
      <c r="H508">
        <v>10109010115</v>
      </c>
      <c r="I508" t="s">
        <v>55</v>
      </c>
      <c r="J508" t="s">
        <v>956</v>
      </c>
      <c r="K508">
        <v>1</v>
      </c>
      <c r="L508" s="2">
        <v>12725.2</v>
      </c>
      <c r="M508" s="2">
        <v>13510.71</v>
      </c>
      <c r="N508" s="14">
        <v>47620</v>
      </c>
      <c r="O508" s="2">
        <v>0</v>
      </c>
      <c r="P508" s="11">
        <v>47620</v>
      </c>
      <c r="Q508" s="2">
        <v>10094.19</v>
      </c>
      <c r="R508" s="2">
        <v>17304.325714285715</v>
      </c>
      <c r="S508" s="9">
        <v>19034.759999999998</v>
      </c>
      <c r="V508" s="2"/>
    </row>
    <row r="509" spans="1:22" customFormat="1" x14ac:dyDescent="0.25">
      <c r="A509" t="s">
        <v>309</v>
      </c>
      <c r="B509">
        <v>503</v>
      </c>
      <c r="C509" t="s">
        <v>310</v>
      </c>
      <c r="D509">
        <v>110</v>
      </c>
      <c r="E509" t="s">
        <v>337</v>
      </c>
      <c r="F509">
        <v>115</v>
      </c>
      <c r="G509" t="s">
        <v>54</v>
      </c>
      <c r="H509">
        <v>10110010115</v>
      </c>
      <c r="I509" t="s">
        <v>55</v>
      </c>
      <c r="J509" t="s">
        <v>956</v>
      </c>
      <c r="K509">
        <v>1</v>
      </c>
      <c r="L509" s="2">
        <v>39957.51</v>
      </c>
      <c r="M509" s="2">
        <v>47593.18</v>
      </c>
      <c r="N509" s="14">
        <v>80444</v>
      </c>
      <c r="O509" s="2">
        <v>0</v>
      </c>
      <c r="P509" s="11">
        <v>80444</v>
      </c>
      <c r="Q509" s="2">
        <v>24289.56</v>
      </c>
      <c r="R509" s="2">
        <v>41639.245714285717</v>
      </c>
      <c r="S509" s="9">
        <v>45803.17</v>
      </c>
      <c r="V509" s="2"/>
    </row>
    <row r="510" spans="1:22" customFormat="1" x14ac:dyDescent="0.25">
      <c r="A510" t="s">
        <v>779</v>
      </c>
      <c r="B510">
        <v>204</v>
      </c>
      <c r="C510" t="s">
        <v>782</v>
      </c>
      <c r="D510">
        <v>111</v>
      </c>
      <c r="E510" t="s">
        <v>801</v>
      </c>
      <c r="F510">
        <v>115</v>
      </c>
      <c r="G510" t="s">
        <v>54</v>
      </c>
      <c r="H510">
        <v>10111010115</v>
      </c>
      <c r="I510" t="s">
        <v>55</v>
      </c>
      <c r="J510" t="s">
        <v>956</v>
      </c>
      <c r="K510">
        <v>1</v>
      </c>
      <c r="L510" s="2">
        <v>180019.81</v>
      </c>
      <c r="M510" s="2">
        <v>199049.78</v>
      </c>
      <c r="N510" s="14">
        <v>318036</v>
      </c>
      <c r="O510" s="2">
        <v>0</v>
      </c>
      <c r="P510" s="11">
        <v>318036</v>
      </c>
      <c r="Q510" s="2">
        <v>119724.79</v>
      </c>
      <c r="R510" s="2">
        <v>205242.49714285714</v>
      </c>
      <c r="S510" s="9">
        <v>225766.75</v>
      </c>
      <c r="V510" s="2"/>
    </row>
    <row r="511" spans="1:22" customFormat="1" x14ac:dyDescent="0.25">
      <c r="A511" t="s">
        <v>779</v>
      </c>
      <c r="B511">
        <v>204</v>
      </c>
      <c r="C511" t="s">
        <v>782</v>
      </c>
      <c r="D511">
        <v>113</v>
      </c>
      <c r="E511" t="s">
        <v>802</v>
      </c>
      <c r="F511">
        <v>115</v>
      </c>
      <c r="G511" t="s">
        <v>54</v>
      </c>
      <c r="H511">
        <v>10113010115</v>
      </c>
      <c r="I511" t="s">
        <v>55</v>
      </c>
      <c r="J511" t="s">
        <v>956</v>
      </c>
      <c r="K511">
        <v>1</v>
      </c>
      <c r="L511" s="2">
        <v>6581.66</v>
      </c>
      <c r="M511" s="2">
        <v>7244.38</v>
      </c>
      <c r="N511" s="14">
        <v>25491</v>
      </c>
      <c r="O511" s="2">
        <v>0</v>
      </c>
      <c r="P511" s="11">
        <v>25491</v>
      </c>
      <c r="Q511" s="2">
        <v>4546.2299999999996</v>
      </c>
      <c r="R511" s="2">
        <v>7793.5371428571425</v>
      </c>
      <c r="S511" s="9">
        <v>8572.89</v>
      </c>
      <c r="V511" s="2"/>
    </row>
    <row r="512" spans="1:22" customFormat="1" x14ac:dyDescent="0.25">
      <c r="A512" t="s">
        <v>779</v>
      </c>
      <c r="B512">
        <v>204</v>
      </c>
      <c r="C512" t="s">
        <v>782</v>
      </c>
      <c r="D512">
        <v>114</v>
      </c>
      <c r="E512" t="s">
        <v>803</v>
      </c>
      <c r="F512">
        <v>115</v>
      </c>
      <c r="G512" t="s">
        <v>54</v>
      </c>
      <c r="H512">
        <v>10114010115</v>
      </c>
      <c r="I512" t="s">
        <v>55</v>
      </c>
      <c r="J512" t="s">
        <v>956</v>
      </c>
      <c r="K512">
        <v>1</v>
      </c>
      <c r="L512" s="2">
        <v>13555.94</v>
      </c>
      <c r="M512" s="2">
        <v>14391.06</v>
      </c>
      <c r="N512" s="14">
        <v>50729</v>
      </c>
      <c r="O512" s="2">
        <v>0</v>
      </c>
      <c r="P512" s="11">
        <v>50729</v>
      </c>
      <c r="Q512" s="2">
        <v>9047.06</v>
      </c>
      <c r="R512" s="2">
        <v>15509.245714285713</v>
      </c>
      <c r="S512" s="9">
        <v>17060.169999999998</v>
      </c>
      <c r="V512" s="2"/>
    </row>
    <row r="513" spans="1:22" customFormat="1" x14ac:dyDescent="0.25">
      <c r="A513" t="s">
        <v>779</v>
      </c>
      <c r="B513">
        <v>205</v>
      </c>
      <c r="C513" t="s">
        <v>123</v>
      </c>
      <c r="D513">
        <v>115</v>
      </c>
      <c r="E513" t="s">
        <v>812</v>
      </c>
      <c r="F513">
        <v>115</v>
      </c>
      <c r="G513" t="s">
        <v>54</v>
      </c>
      <c r="H513">
        <v>10115010115</v>
      </c>
      <c r="I513" t="s">
        <v>55</v>
      </c>
      <c r="J513" t="s">
        <v>956</v>
      </c>
      <c r="K513">
        <v>1</v>
      </c>
      <c r="L513" s="2">
        <v>4118.3100000000004</v>
      </c>
      <c r="M513" s="2">
        <v>101900.18</v>
      </c>
      <c r="N513" s="14">
        <v>122348</v>
      </c>
      <c r="O513" s="2">
        <v>0</v>
      </c>
      <c r="P513" s="11">
        <v>122348</v>
      </c>
      <c r="Q513" s="2">
        <v>34794.14</v>
      </c>
      <c r="R513" s="2">
        <v>59647.09714285715</v>
      </c>
      <c r="S513" s="9">
        <v>65611.81</v>
      </c>
      <c r="V513" s="2"/>
    </row>
    <row r="514" spans="1:22" customFormat="1" x14ac:dyDescent="0.25">
      <c r="A514" t="s">
        <v>309</v>
      </c>
      <c r="B514">
        <v>503</v>
      </c>
      <c r="C514" t="s">
        <v>310</v>
      </c>
      <c r="D514">
        <v>116</v>
      </c>
      <c r="E514" t="s">
        <v>338</v>
      </c>
      <c r="F514">
        <v>115</v>
      </c>
      <c r="G514" t="s">
        <v>54</v>
      </c>
      <c r="H514">
        <v>10116010115</v>
      </c>
      <c r="I514" t="s">
        <v>55</v>
      </c>
      <c r="J514" t="s">
        <v>956</v>
      </c>
      <c r="K514">
        <v>1</v>
      </c>
      <c r="L514" s="2">
        <v>28469.63</v>
      </c>
      <c r="M514" s="2">
        <v>31176.26</v>
      </c>
      <c r="N514" s="14">
        <v>56038</v>
      </c>
      <c r="O514" s="2">
        <v>0</v>
      </c>
      <c r="P514" s="11">
        <v>56038</v>
      </c>
      <c r="Q514" s="2">
        <v>19303.349999999999</v>
      </c>
      <c r="R514" s="2">
        <v>33091.457142857136</v>
      </c>
      <c r="S514" s="9">
        <v>36400.6</v>
      </c>
      <c r="V514" s="2"/>
    </row>
    <row r="515" spans="1:22" customFormat="1" x14ac:dyDescent="0.25">
      <c r="A515" t="s">
        <v>309</v>
      </c>
      <c r="B515">
        <v>503</v>
      </c>
      <c r="C515" t="s">
        <v>310</v>
      </c>
      <c r="D515">
        <v>117</v>
      </c>
      <c r="E515" t="s">
        <v>339</v>
      </c>
      <c r="F515">
        <v>115</v>
      </c>
      <c r="G515" t="s">
        <v>54</v>
      </c>
      <c r="H515">
        <v>10117010115</v>
      </c>
      <c r="I515" t="s">
        <v>55</v>
      </c>
      <c r="J515" t="s">
        <v>956</v>
      </c>
      <c r="K515">
        <v>1</v>
      </c>
      <c r="L515" s="2">
        <v>60988.27</v>
      </c>
      <c r="M515" s="2">
        <v>65645.350000000006</v>
      </c>
      <c r="N515" s="14">
        <v>80978</v>
      </c>
      <c r="O515" s="2">
        <v>0</v>
      </c>
      <c r="P515" s="11">
        <v>80978</v>
      </c>
      <c r="Q515" s="2">
        <v>44610.14</v>
      </c>
      <c r="R515" s="2">
        <v>76474.525714285715</v>
      </c>
      <c r="S515" s="9">
        <v>84121.98</v>
      </c>
      <c r="V515" s="2"/>
    </row>
    <row r="516" spans="1:22" customFormat="1" x14ac:dyDescent="0.25">
      <c r="A516" t="s">
        <v>309</v>
      </c>
      <c r="B516">
        <v>501</v>
      </c>
      <c r="C516" t="s">
        <v>312</v>
      </c>
      <c r="D516">
        <v>118</v>
      </c>
      <c r="E516" t="s">
        <v>340</v>
      </c>
      <c r="F516">
        <v>115</v>
      </c>
      <c r="G516" t="s">
        <v>54</v>
      </c>
      <c r="H516">
        <v>10118010115</v>
      </c>
      <c r="I516" t="s">
        <v>55</v>
      </c>
      <c r="J516" t="s">
        <v>956</v>
      </c>
      <c r="K516">
        <v>1</v>
      </c>
      <c r="L516" s="2">
        <v>104297.62</v>
      </c>
      <c r="M516" s="2">
        <v>119832.16</v>
      </c>
      <c r="N516" s="14">
        <v>323824</v>
      </c>
      <c r="O516" s="2">
        <v>0</v>
      </c>
      <c r="P516" s="11">
        <v>323824</v>
      </c>
      <c r="Q516" s="2">
        <v>88526.22</v>
      </c>
      <c r="R516" s="2">
        <v>151759.23428571428</v>
      </c>
      <c r="S516" s="9">
        <v>166935.16</v>
      </c>
      <c r="V516" s="2"/>
    </row>
    <row r="517" spans="1:22" customFormat="1" x14ac:dyDescent="0.25">
      <c r="A517" t="s">
        <v>309</v>
      </c>
      <c r="B517">
        <v>501</v>
      </c>
      <c r="C517" t="s">
        <v>312</v>
      </c>
      <c r="D517">
        <v>119</v>
      </c>
      <c r="E517" t="s">
        <v>341</v>
      </c>
      <c r="F517">
        <v>115</v>
      </c>
      <c r="G517" t="s">
        <v>54</v>
      </c>
      <c r="H517">
        <v>10119010115</v>
      </c>
      <c r="I517" t="s">
        <v>55</v>
      </c>
      <c r="J517" t="s">
        <v>956</v>
      </c>
      <c r="K517">
        <v>1</v>
      </c>
      <c r="L517" s="2">
        <v>120036.76</v>
      </c>
      <c r="M517" s="2">
        <v>123809.89</v>
      </c>
      <c r="N517" s="14">
        <v>227447</v>
      </c>
      <c r="O517" s="2">
        <v>0</v>
      </c>
      <c r="P517" s="11">
        <v>227447</v>
      </c>
      <c r="Q517" s="2">
        <v>83291.600000000006</v>
      </c>
      <c r="R517" s="2">
        <v>142785.60000000001</v>
      </c>
      <c r="S517" s="9">
        <v>157064.16</v>
      </c>
      <c r="V517" s="2"/>
    </row>
    <row r="518" spans="1:22" customFormat="1" x14ac:dyDescent="0.25">
      <c r="A518" t="s">
        <v>309</v>
      </c>
      <c r="B518">
        <v>502</v>
      </c>
      <c r="C518" t="s">
        <v>342</v>
      </c>
      <c r="D518">
        <v>120</v>
      </c>
      <c r="E518" t="s">
        <v>343</v>
      </c>
      <c r="F518">
        <v>115</v>
      </c>
      <c r="G518" t="s">
        <v>54</v>
      </c>
      <c r="H518">
        <v>10120010115</v>
      </c>
      <c r="I518" t="s">
        <v>55</v>
      </c>
      <c r="J518" t="s">
        <v>956</v>
      </c>
      <c r="K518">
        <v>1</v>
      </c>
      <c r="L518" s="2">
        <v>75493.929999999993</v>
      </c>
      <c r="M518" s="2">
        <v>100759.6</v>
      </c>
      <c r="N518" s="14">
        <v>167208</v>
      </c>
      <c r="O518" s="2">
        <v>0</v>
      </c>
      <c r="P518" s="11">
        <v>167208</v>
      </c>
      <c r="Q518" s="2">
        <v>68471.100000000006</v>
      </c>
      <c r="R518" s="2">
        <v>117379.02857142859</v>
      </c>
      <c r="S518" s="9">
        <v>129116.93</v>
      </c>
      <c r="V518" s="2"/>
    </row>
    <row r="519" spans="1:22" customFormat="1" x14ac:dyDescent="0.25">
      <c r="A519" t="s">
        <v>562</v>
      </c>
      <c r="B519">
        <v>301</v>
      </c>
      <c r="C519" t="s">
        <v>355</v>
      </c>
      <c r="D519">
        <v>121</v>
      </c>
      <c r="E519" t="s">
        <v>562</v>
      </c>
      <c r="F519">
        <v>115</v>
      </c>
      <c r="G519" t="s">
        <v>54</v>
      </c>
      <c r="H519">
        <v>10121010115</v>
      </c>
      <c r="I519" t="s">
        <v>55</v>
      </c>
      <c r="J519" t="s">
        <v>956</v>
      </c>
      <c r="K519">
        <v>1</v>
      </c>
      <c r="L519" s="2">
        <v>552996.51</v>
      </c>
      <c r="M519" s="2">
        <v>556593.01</v>
      </c>
      <c r="N519" s="14">
        <v>676958</v>
      </c>
      <c r="O519" s="2">
        <v>0</v>
      </c>
      <c r="P519" s="11">
        <v>676958</v>
      </c>
      <c r="Q519" s="2">
        <v>374272.37</v>
      </c>
      <c r="R519" s="2">
        <v>641609.7771428572</v>
      </c>
      <c r="S519" s="9">
        <v>705770.75</v>
      </c>
      <c r="V519" s="2"/>
    </row>
    <row r="520" spans="1:22" customFormat="1" x14ac:dyDescent="0.25">
      <c r="A520" t="s">
        <v>309</v>
      </c>
      <c r="B520">
        <v>502</v>
      </c>
      <c r="C520" t="s">
        <v>342</v>
      </c>
      <c r="D520">
        <v>122</v>
      </c>
      <c r="E520" t="s">
        <v>346</v>
      </c>
      <c r="F520">
        <v>115</v>
      </c>
      <c r="G520" t="s">
        <v>54</v>
      </c>
      <c r="H520">
        <v>10122010115</v>
      </c>
      <c r="I520" t="s">
        <v>55</v>
      </c>
      <c r="J520" t="s">
        <v>956</v>
      </c>
      <c r="K520">
        <v>1</v>
      </c>
      <c r="L520" s="2">
        <v>29939.02</v>
      </c>
      <c r="M520" s="2">
        <v>49221.96</v>
      </c>
      <c r="N520" s="14">
        <v>136440</v>
      </c>
      <c r="O520" s="2">
        <v>0</v>
      </c>
      <c r="P520" s="11">
        <v>136440</v>
      </c>
      <c r="Q520" s="2">
        <v>32836.660000000003</v>
      </c>
      <c r="R520" s="2">
        <v>56291.417142857157</v>
      </c>
      <c r="S520" s="9">
        <v>61920.56</v>
      </c>
      <c r="V520" s="2"/>
    </row>
    <row r="521" spans="1:22" customFormat="1" x14ac:dyDescent="0.25">
      <c r="A521" t="s">
        <v>571</v>
      </c>
      <c r="B521">
        <v>601</v>
      </c>
      <c r="C521" t="s">
        <v>572</v>
      </c>
      <c r="D521">
        <v>123</v>
      </c>
      <c r="E521" t="s">
        <v>583</v>
      </c>
      <c r="F521">
        <v>115</v>
      </c>
      <c r="G521" t="s">
        <v>54</v>
      </c>
      <c r="H521">
        <v>10123010115</v>
      </c>
      <c r="I521" t="s">
        <v>55</v>
      </c>
      <c r="J521" t="s">
        <v>956</v>
      </c>
      <c r="K521">
        <v>1</v>
      </c>
      <c r="L521" s="2">
        <v>1355182.3</v>
      </c>
      <c r="M521" s="2">
        <v>1337458.6299999999</v>
      </c>
      <c r="N521" s="14">
        <v>1763137</v>
      </c>
      <c r="O521" s="2">
        <v>0</v>
      </c>
      <c r="P521" s="11">
        <v>1763137</v>
      </c>
      <c r="Q521" s="2">
        <v>840953.14</v>
      </c>
      <c r="R521" s="2">
        <v>1441633.9542857143</v>
      </c>
      <c r="S521" s="9">
        <v>1585797.35</v>
      </c>
      <c r="V521" s="2"/>
    </row>
    <row r="522" spans="1:22" customFormat="1" x14ac:dyDescent="0.25">
      <c r="A522" t="s">
        <v>309</v>
      </c>
      <c r="B522">
        <v>503</v>
      </c>
      <c r="C522" t="s">
        <v>310</v>
      </c>
      <c r="D522">
        <v>127</v>
      </c>
      <c r="E522" t="s">
        <v>347</v>
      </c>
      <c r="F522">
        <v>115</v>
      </c>
      <c r="G522" t="s">
        <v>54</v>
      </c>
      <c r="H522">
        <v>10127010115</v>
      </c>
      <c r="I522" t="s">
        <v>55</v>
      </c>
      <c r="J522" t="s">
        <v>956</v>
      </c>
      <c r="K522">
        <v>1</v>
      </c>
      <c r="L522" s="2">
        <v>37918.230000000003</v>
      </c>
      <c r="M522" s="2">
        <v>21777.54</v>
      </c>
      <c r="N522" s="14">
        <v>52600</v>
      </c>
      <c r="O522" s="2">
        <v>0</v>
      </c>
      <c r="P522" s="11">
        <v>52600</v>
      </c>
      <c r="Q522" s="2">
        <v>13557.77</v>
      </c>
      <c r="R522" s="2">
        <v>23241.891428571427</v>
      </c>
      <c r="S522" s="9">
        <v>25566.080000000002</v>
      </c>
      <c r="V522" s="2"/>
    </row>
    <row r="523" spans="1:22" customFormat="1" x14ac:dyDescent="0.25">
      <c r="A523" t="s">
        <v>309</v>
      </c>
      <c r="B523">
        <v>503</v>
      </c>
      <c r="C523" t="s">
        <v>310</v>
      </c>
      <c r="D523">
        <v>128</v>
      </c>
      <c r="E523" t="s">
        <v>348</v>
      </c>
      <c r="F523">
        <v>115</v>
      </c>
      <c r="G523" t="s">
        <v>54</v>
      </c>
      <c r="H523">
        <v>10128010115</v>
      </c>
      <c r="I523" t="s">
        <v>55</v>
      </c>
      <c r="J523" t="s">
        <v>956</v>
      </c>
      <c r="K523">
        <v>1</v>
      </c>
      <c r="L523" s="2">
        <v>27155.66</v>
      </c>
      <c r="M523" s="2">
        <v>29830.6</v>
      </c>
      <c r="N523" s="14">
        <v>32217</v>
      </c>
      <c r="O523" s="2">
        <v>0</v>
      </c>
      <c r="P523" s="11">
        <v>32217</v>
      </c>
      <c r="Q523" s="2">
        <v>18344.68</v>
      </c>
      <c r="R523" s="2">
        <v>31448.022857142856</v>
      </c>
      <c r="S523" s="9">
        <v>34592.83</v>
      </c>
      <c r="V523" s="2"/>
    </row>
    <row r="524" spans="1:22" customFormat="1" x14ac:dyDescent="0.25">
      <c r="A524" t="s">
        <v>807</v>
      </c>
      <c r="B524">
        <v>202</v>
      </c>
      <c r="C524" t="s">
        <v>808</v>
      </c>
      <c r="D524">
        <v>130</v>
      </c>
      <c r="E524" t="s">
        <v>807</v>
      </c>
      <c r="F524">
        <v>115</v>
      </c>
      <c r="G524" t="s">
        <v>54</v>
      </c>
      <c r="H524">
        <v>10130010115</v>
      </c>
      <c r="I524" t="s">
        <v>55</v>
      </c>
      <c r="J524" t="s">
        <v>956</v>
      </c>
      <c r="K524">
        <v>1</v>
      </c>
      <c r="L524" s="2">
        <v>541480.63</v>
      </c>
      <c r="M524" s="2">
        <v>659549.98</v>
      </c>
      <c r="N524" s="14">
        <v>1239019</v>
      </c>
      <c r="O524" s="2">
        <v>0</v>
      </c>
      <c r="P524" s="11">
        <v>1239019</v>
      </c>
      <c r="Q524" s="2">
        <v>409134.49</v>
      </c>
      <c r="R524" s="2">
        <v>701373.41142857145</v>
      </c>
      <c r="S524" s="9">
        <v>771510.75</v>
      </c>
      <c r="V524" s="2"/>
    </row>
    <row r="525" spans="1:22" customFormat="1" x14ac:dyDescent="0.25">
      <c r="A525" t="s">
        <v>807</v>
      </c>
      <c r="B525">
        <v>202</v>
      </c>
      <c r="C525" t="s">
        <v>808</v>
      </c>
      <c r="D525">
        <v>134</v>
      </c>
      <c r="E525" t="s">
        <v>810</v>
      </c>
      <c r="F525">
        <v>115</v>
      </c>
      <c r="G525" t="s">
        <v>54</v>
      </c>
      <c r="H525">
        <v>10134010115</v>
      </c>
      <c r="I525" t="s">
        <v>55</v>
      </c>
      <c r="J525" t="s">
        <v>956</v>
      </c>
      <c r="K525">
        <v>1</v>
      </c>
      <c r="L525" s="2">
        <v>359960.73</v>
      </c>
      <c r="M525" s="2">
        <v>374765.96</v>
      </c>
      <c r="N525" s="14">
        <v>457924</v>
      </c>
      <c r="O525" s="2">
        <v>0</v>
      </c>
      <c r="P525" s="11">
        <v>457924</v>
      </c>
      <c r="Q525" s="2">
        <v>240797.92</v>
      </c>
      <c r="R525" s="2">
        <v>412796.43428571429</v>
      </c>
      <c r="S525" s="9">
        <v>454076.08</v>
      </c>
      <c r="V525" s="2"/>
    </row>
    <row r="526" spans="1:22" customFormat="1" x14ac:dyDescent="0.25">
      <c r="A526" t="s">
        <v>807</v>
      </c>
      <c r="B526">
        <v>202</v>
      </c>
      <c r="C526" t="s">
        <v>808</v>
      </c>
      <c r="D526">
        <v>138</v>
      </c>
      <c r="E526" t="s">
        <v>811</v>
      </c>
      <c r="F526">
        <v>115</v>
      </c>
      <c r="G526" t="s">
        <v>54</v>
      </c>
      <c r="H526">
        <v>10138010115</v>
      </c>
      <c r="I526" t="s">
        <v>55</v>
      </c>
      <c r="J526" t="s">
        <v>956</v>
      </c>
      <c r="K526">
        <v>1</v>
      </c>
      <c r="L526" s="2">
        <v>169034.3</v>
      </c>
      <c r="M526" s="2">
        <v>120889.27</v>
      </c>
      <c r="N526" s="14">
        <v>311070</v>
      </c>
      <c r="O526" s="2">
        <v>0</v>
      </c>
      <c r="P526" s="11">
        <v>311070</v>
      </c>
      <c r="Q526" s="2">
        <v>82154.570000000007</v>
      </c>
      <c r="R526" s="2">
        <v>140836.40571428573</v>
      </c>
      <c r="S526" s="9">
        <v>154920.04999999999</v>
      </c>
      <c r="V526" s="2"/>
    </row>
    <row r="527" spans="1:22" customFormat="1" x14ac:dyDescent="0.25">
      <c r="A527" t="s">
        <v>349</v>
      </c>
      <c r="B527">
        <v>403</v>
      </c>
      <c r="C527" t="s">
        <v>350</v>
      </c>
      <c r="D527">
        <v>140</v>
      </c>
      <c r="E527" t="s">
        <v>351</v>
      </c>
      <c r="F527">
        <v>115</v>
      </c>
      <c r="G527" t="s">
        <v>54</v>
      </c>
      <c r="H527">
        <v>10140010115</v>
      </c>
      <c r="I527" t="s">
        <v>55</v>
      </c>
      <c r="J527" t="s">
        <v>956</v>
      </c>
      <c r="K527">
        <v>1</v>
      </c>
      <c r="L527" s="2">
        <v>182556.61</v>
      </c>
      <c r="M527" s="2">
        <v>221413.2</v>
      </c>
      <c r="N527" s="14">
        <v>336702</v>
      </c>
      <c r="O527" s="2">
        <v>0</v>
      </c>
      <c r="P527" s="11">
        <v>336702</v>
      </c>
      <c r="Q527" s="2">
        <v>137561.98000000001</v>
      </c>
      <c r="R527" s="2">
        <v>235820.53714285715</v>
      </c>
      <c r="S527" s="9">
        <v>259402.59</v>
      </c>
      <c r="V527" s="2"/>
    </row>
    <row r="528" spans="1:22" customFormat="1" x14ac:dyDescent="0.25">
      <c r="A528" t="s">
        <v>562</v>
      </c>
      <c r="B528">
        <v>303</v>
      </c>
      <c r="C528" t="s">
        <v>567</v>
      </c>
      <c r="D528">
        <v>142</v>
      </c>
      <c r="E528" t="s">
        <v>568</v>
      </c>
      <c r="F528">
        <v>115</v>
      </c>
      <c r="G528" t="s">
        <v>54</v>
      </c>
      <c r="H528">
        <v>10142010115</v>
      </c>
      <c r="I528" t="s">
        <v>55</v>
      </c>
      <c r="J528" t="s">
        <v>956</v>
      </c>
      <c r="K528">
        <v>1</v>
      </c>
      <c r="L528" s="2">
        <v>34470.230000000003</v>
      </c>
      <c r="M528" s="2">
        <v>39949.24</v>
      </c>
      <c r="N528" s="14">
        <v>209026</v>
      </c>
      <c r="O528" s="2">
        <v>0</v>
      </c>
      <c r="P528" s="11">
        <v>209026</v>
      </c>
      <c r="Q528" s="2">
        <v>26280.91</v>
      </c>
      <c r="R528" s="2">
        <v>45052.98857142857</v>
      </c>
      <c r="S528" s="9">
        <v>49558.29</v>
      </c>
      <c r="V528" s="2"/>
    </row>
    <row r="529" spans="1:22" customFormat="1" x14ac:dyDescent="0.25">
      <c r="A529" t="s">
        <v>349</v>
      </c>
      <c r="B529">
        <v>1003</v>
      </c>
      <c r="C529" t="s">
        <v>360</v>
      </c>
      <c r="D529">
        <v>146</v>
      </c>
      <c r="E529" t="s">
        <v>361</v>
      </c>
      <c r="F529">
        <v>115</v>
      </c>
      <c r="G529" t="s">
        <v>54</v>
      </c>
      <c r="H529">
        <v>10146010115</v>
      </c>
      <c r="I529" t="s">
        <v>55</v>
      </c>
      <c r="J529" t="s">
        <v>956</v>
      </c>
      <c r="K529">
        <v>1</v>
      </c>
      <c r="L529" s="2">
        <v>110864.73</v>
      </c>
      <c r="M529" s="2">
        <v>118179.85</v>
      </c>
      <c r="N529" s="14">
        <v>261858</v>
      </c>
      <c r="O529" s="2">
        <v>0</v>
      </c>
      <c r="P529" s="11">
        <v>261858</v>
      </c>
      <c r="Q529" s="2">
        <v>71743.27</v>
      </c>
      <c r="R529" s="2">
        <v>122988.46285714285</v>
      </c>
      <c r="S529" s="9">
        <v>135287.31</v>
      </c>
      <c r="V529" s="2"/>
    </row>
    <row r="530" spans="1:22" customFormat="1" x14ac:dyDescent="0.25">
      <c r="A530" t="s">
        <v>349</v>
      </c>
      <c r="B530">
        <v>401</v>
      </c>
      <c r="C530" t="s">
        <v>362</v>
      </c>
      <c r="D530">
        <v>148</v>
      </c>
      <c r="E530" t="s">
        <v>363</v>
      </c>
      <c r="F530">
        <v>115</v>
      </c>
      <c r="G530" t="s">
        <v>54</v>
      </c>
      <c r="H530">
        <v>10148010115</v>
      </c>
      <c r="I530" t="s">
        <v>55</v>
      </c>
      <c r="J530" t="s">
        <v>956</v>
      </c>
      <c r="K530">
        <v>1</v>
      </c>
      <c r="L530" s="2">
        <v>48878.12</v>
      </c>
      <c r="M530" s="2">
        <v>66065.440000000002</v>
      </c>
      <c r="N530" s="14">
        <v>12355</v>
      </c>
      <c r="O530" s="2">
        <v>0</v>
      </c>
      <c r="P530" s="11">
        <v>12355</v>
      </c>
      <c r="Q530" s="2">
        <v>61952.13</v>
      </c>
      <c r="R530" s="2">
        <v>106203.65142857141</v>
      </c>
      <c r="S530" s="9">
        <v>116824.02</v>
      </c>
      <c r="V530" s="2"/>
    </row>
    <row r="531" spans="1:22" customFormat="1" x14ac:dyDescent="0.25">
      <c r="A531" t="s">
        <v>133</v>
      </c>
      <c r="B531">
        <v>1101</v>
      </c>
      <c r="C531" t="s">
        <v>134</v>
      </c>
      <c r="D531">
        <v>150</v>
      </c>
      <c r="E531" t="s">
        <v>132</v>
      </c>
      <c r="F531">
        <v>115</v>
      </c>
      <c r="G531" t="s">
        <v>54</v>
      </c>
      <c r="H531">
        <v>10150010115</v>
      </c>
      <c r="I531" t="s">
        <v>55</v>
      </c>
      <c r="J531" t="s">
        <v>956</v>
      </c>
      <c r="K531">
        <v>1</v>
      </c>
      <c r="L531" s="2">
        <v>309326.68</v>
      </c>
      <c r="M531" s="2">
        <v>462960.31</v>
      </c>
      <c r="N531" s="14">
        <v>822168</v>
      </c>
      <c r="O531" s="2">
        <v>0</v>
      </c>
      <c r="P531" s="11">
        <v>822168</v>
      </c>
      <c r="Q531" s="2">
        <v>292511.34999999998</v>
      </c>
      <c r="R531" s="2">
        <v>501448.02857142856</v>
      </c>
      <c r="S531" s="9">
        <v>551592.82999999996</v>
      </c>
      <c r="V531" s="2"/>
    </row>
    <row r="532" spans="1:22" customFormat="1" x14ac:dyDescent="0.25">
      <c r="A532" t="s">
        <v>596</v>
      </c>
      <c r="B532">
        <v>302</v>
      </c>
      <c r="C532" t="s">
        <v>597</v>
      </c>
      <c r="D532">
        <v>160</v>
      </c>
      <c r="E532" t="s">
        <v>598</v>
      </c>
      <c r="F532">
        <v>115</v>
      </c>
      <c r="G532" t="s">
        <v>54</v>
      </c>
      <c r="H532">
        <v>10160010115</v>
      </c>
      <c r="I532" t="s">
        <v>55</v>
      </c>
      <c r="J532" t="s">
        <v>956</v>
      </c>
      <c r="K532">
        <v>1</v>
      </c>
      <c r="L532" s="2">
        <v>178581.93</v>
      </c>
      <c r="M532" s="2">
        <v>190818.88</v>
      </c>
      <c r="N532" s="14">
        <v>323374</v>
      </c>
      <c r="O532" s="2">
        <v>0</v>
      </c>
      <c r="P532" s="11">
        <v>323374</v>
      </c>
      <c r="Q532" s="2">
        <v>118114.61</v>
      </c>
      <c r="R532" s="2">
        <v>202482.18857142856</v>
      </c>
      <c r="S532" s="9">
        <v>222730.41</v>
      </c>
      <c r="V532" s="2"/>
    </row>
    <row r="533" spans="1:22" customFormat="1" x14ac:dyDescent="0.25">
      <c r="A533" t="s">
        <v>596</v>
      </c>
      <c r="B533">
        <v>302</v>
      </c>
      <c r="C533" t="s">
        <v>597</v>
      </c>
      <c r="D533">
        <v>161</v>
      </c>
      <c r="E533" t="s">
        <v>596</v>
      </c>
      <c r="F533">
        <v>115</v>
      </c>
      <c r="G533" t="s">
        <v>54</v>
      </c>
      <c r="H533">
        <v>10161010115</v>
      </c>
      <c r="I533" t="s">
        <v>55</v>
      </c>
      <c r="J533" t="s">
        <v>956</v>
      </c>
      <c r="K533">
        <v>1</v>
      </c>
      <c r="L533" s="2">
        <v>824421.85</v>
      </c>
      <c r="M533" s="2">
        <v>1050272.81</v>
      </c>
      <c r="N533" s="14">
        <v>1939951</v>
      </c>
      <c r="O533" s="2">
        <v>0</v>
      </c>
      <c r="P533" s="11">
        <v>1939951</v>
      </c>
      <c r="Q533" s="2">
        <v>517641.47</v>
      </c>
      <c r="R533" s="2">
        <v>887385.37714285706</v>
      </c>
      <c r="S533" s="9">
        <v>976123.91</v>
      </c>
      <c r="V533" s="2"/>
    </row>
    <row r="534" spans="1:22" customFormat="1" x14ac:dyDescent="0.25">
      <c r="A534" t="s">
        <v>133</v>
      </c>
      <c r="B534">
        <v>205</v>
      </c>
      <c r="C534" t="s">
        <v>123</v>
      </c>
      <c r="D534">
        <v>162</v>
      </c>
      <c r="E534" t="s">
        <v>137</v>
      </c>
      <c r="F534">
        <v>115</v>
      </c>
      <c r="G534" t="s">
        <v>54</v>
      </c>
      <c r="H534">
        <v>10162010115</v>
      </c>
      <c r="I534" t="s">
        <v>55</v>
      </c>
      <c r="J534" t="s">
        <v>956</v>
      </c>
      <c r="K534">
        <v>1</v>
      </c>
      <c r="L534" s="2">
        <v>14114.1</v>
      </c>
      <c r="M534" s="2">
        <v>21164.720000000001</v>
      </c>
      <c r="N534" s="14">
        <v>189987</v>
      </c>
      <c r="O534" s="2">
        <v>0</v>
      </c>
      <c r="P534" s="11">
        <v>189987</v>
      </c>
      <c r="Q534" s="2">
        <v>54853.84</v>
      </c>
      <c r="R534" s="2">
        <v>94035.154285714278</v>
      </c>
      <c r="S534" s="9">
        <v>103438.67</v>
      </c>
      <c r="V534" s="2"/>
    </row>
    <row r="535" spans="1:22" customFormat="1" x14ac:dyDescent="0.25">
      <c r="A535" t="s">
        <v>133</v>
      </c>
      <c r="B535">
        <v>205</v>
      </c>
      <c r="C535" t="s">
        <v>123</v>
      </c>
      <c r="D535">
        <v>163</v>
      </c>
      <c r="E535" t="s">
        <v>139</v>
      </c>
      <c r="F535">
        <v>115</v>
      </c>
      <c r="G535" t="s">
        <v>54</v>
      </c>
      <c r="H535">
        <v>10163010115</v>
      </c>
      <c r="I535" t="s">
        <v>55</v>
      </c>
      <c r="J535" t="s">
        <v>956</v>
      </c>
      <c r="K535">
        <v>1</v>
      </c>
      <c r="L535" s="2">
        <v>660134.1</v>
      </c>
      <c r="M535" s="2">
        <v>730647.77</v>
      </c>
      <c r="N535" s="14">
        <v>1487961</v>
      </c>
      <c r="O535" s="2">
        <v>0</v>
      </c>
      <c r="P535" s="11">
        <v>1487961</v>
      </c>
      <c r="Q535" s="2">
        <v>232183.2</v>
      </c>
      <c r="R535" s="2">
        <v>398028.34285714285</v>
      </c>
      <c r="S535" s="9">
        <v>437831.18</v>
      </c>
      <c r="V535" s="2"/>
    </row>
    <row r="536" spans="1:22" customFormat="1" x14ac:dyDescent="0.25">
      <c r="A536" t="s">
        <v>133</v>
      </c>
      <c r="B536">
        <v>1101</v>
      </c>
      <c r="C536" t="s">
        <v>134</v>
      </c>
      <c r="D536">
        <v>165</v>
      </c>
      <c r="E536" t="s">
        <v>145</v>
      </c>
      <c r="F536">
        <v>115</v>
      </c>
      <c r="G536" t="s">
        <v>54</v>
      </c>
      <c r="H536">
        <v>10165010115</v>
      </c>
      <c r="I536" t="s">
        <v>55</v>
      </c>
      <c r="J536" t="s">
        <v>956</v>
      </c>
      <c r="K536">
        <v>1</v>
      </c>
      <c r="L536" s="2">
        <v>468375.76</v>
      </c>
      <c r="M536" s="2">
        <v>529463.15</v>
      </c>
      <c r="N536" s="14">
        <v>829759</v>
      </c>
      <c r="O536" s="2">
        <v>0</v>
      </c>
      <c r="P536" s="11">
        <v>829759</v>
      </c>
      <c r="Q536" s="2">
        <v>355177.29</v>
      </c>
      <c r="R536" s="2">
        <v>608875.35428571422</v>
      </c>
      <c r="S536" s="9">
        <v>669762.89</v>
      </c>
      <c r="V536" s="2"/>
    </row>
    <row r="537" spans="1:22" customFormat="1" x14ac:dyDescent="0.25">
      <c r="A537" t="s">
        <v>133</v>
      </c>
      <c r="B537">
        <v>1101</v>
      </c>
      <c r="C537" t="s">
        <v>134</v>
      </c>
      <c r="D537">
        <v>170</v>
      </c>
      <c r="E537" t="s">
        <v>154</v>
      </c>
      <c r="F537">
        <v>115</v>
      </c>
      <c r="G537" t="s">
        <v>54</v>
      </c>
      <c r="H537">
        <v>10170010115</v>
      </c>
      <c r="I537" t="s">
        <v>55</v>
      </c>
      <c r="J537" t="s">
        <v>956</v>
      </c>
      <c r="K537">
        <v>1</v>
      </c>
      <c r="L537" s="2">
        <v>1683979.12</v>
      </c>
      <c r="M537" s="2">
        <v>1656644.75</v>
      </c>
      <c r="N537" s="14">
        <v>3423487</v>
      </c>
      <c r="O537" s="2">
        <v>0</v>
      </c>
      <c r="P537" s="11">
        <v>3423487</v>
      </c>
      <c r="Q537" s="2">
        <v>963743.77</v>
      </c>
      <c r="R537" s="2">
        <v>1652132.1771428571</v>
      </c>
      <c r="S537" s="9">
        <v>1817345.89</v>
      </c>
      <c r="V537" s="2"/>
    </row>
    <row r="538" spans="1:22" customFormat="1" x14ac:dyDescent="0.25">
      <c r="A538" t="s">
        <v>254</v>
      </c>
      <c r="B538">
        <v>706</v>
      </c>
      <c r="C538" t="s">
        <v>273</v>
      </c>
      <c r="D538">
        <v>171</v>
      </c>
      <c r="E538" t="s">
        <v>274</v>
      </c>
      <c r="F538">
        <v>115</v>
      </c>
      <c r="G538" t="s">
        <v>54</v>
      </c>
      <c r="H538">
        <v>10171010115</v>
      </c>
      <c r="I538" t="s">
        <v>55</v>
      </c>
      <c r="J538" t="s">
        <v>956</v>
      </c>
      <c r="K538">
        <v>1</v>
      </c>
      <c r="L538" s="2">
        <v>0</v>
      </c>
      <c r="M538" s="2">
        <v>25.36</v>
      </c>
      <c r="N538" s="14">
        <v>0</v>
      </c>
      <c r="O538" s="2">
        <v>0</v>
      </c>
      <c r="P538" s="11">
        <v>0</v>
      </c>
      <c r="Q538" s="2">
        <v>0</v>
      </c>
      <c r="R538" s="2">
        <v>0</v>
      </c>
      <c r="S538" s="9">
        <v>0</v>
      </c>
      <c r="V538" s="2"/>
    </row>
    <row r="539" spans="1:22" customFormat="1" x14ac:dyDescent="0.25">
      <c r="A539" t="s">
        <v>133</v>
      </c>
      <c r="B539">
        <v>1101</v>
      </c>
      <c r="C539" t="s">
        <v>134</v>
      </c>
      <c r="D539">
        <v>173</v>
      </c>
      <c r="E539" t="s">
        <v>166</v>
      </c>
      <c r="F539">
        <v>115</v>
      </c>
      <c r="G539" t="s">
        <v>54</v>
      </c>
      <c r="H539">
        <v>10173010115</v>
      </c>
      <c r="I539" t="s">
        <v>55</v>
      </c>
      <c r="J539" t="s">
        <v>956</v>
      </c>
      <c r="K539">
        <v>1</v>
      </c>
      <c r="L539" s="2">
        <v>493442.57</v>
      </c>
      <c r="M539" s="2">
        <v>486072.65</v>
      </c>
      <c r="N539" s="14">
        <v>705564</v>
      </c>
      <c r="O539" s="2">
        <v>0</v>
      </c>
      <c r="P539" s="11">
        <v>705564</v>
      </c>
      <c r="Q539" s="2">
        <v>300816.53999999998</v>
      </c>
      <c r="R539" s="2">
        <v>515685.49714285717</v>
      </c>
      <c r="S539" s="9">
        <v>567254.05000000005</v>
      </c>
      <c r="V539" s="2"/>
    </row>
    <row r="540" spans="1:22" customFormat="1" x14ac:dyDescent="0.25">
      <c r="A540" t="s">
        <v>133</v>
      </c>
      <c r="B540">
        <v>1101</v>
      </c>
      <c r="C540" t="s">
        <v>134</v>
      </c>
      <c r="D540">
        <v>174</v>
      </c>
      <c r="E540" t="s">
        <v>167</v>
      </c>
      <c r="F540">
        <v>115</v>
      </c>
      <c r="G540" t="s">
        <v>54</v>
      </c>
      <c r="H540">
        <v>10174010115</v>
      </c>
      <c r="I540" t="s">
        <v>55</v>
      </c>
      <c r="J540" t="s">
        <v>956</v>
      </c>
      <c r="K540">
        <v>1</v>
      </c>
      <c r="L540" s="2">
        <v>412062.75</v>
      </c>
      <c r="M540" s="2">
        <v>445799.03</v>
      </c>
      <c r="N540" s="14">
        <v>619757</v>
      </c>
      <c r="O540" s="2">
        <v>0</v>
      </c>
      <c r="P540" s="11">
        <v>619757</v>
      </c>
      <c r="Q540" s="2">
        <v>258216.34</v>
      </c>
      <c r="R540" s="2">
        <v>442656.58285714278</v>
      </c>
      <c r="S540" s="9">
        <v>486922.23999999999</v>
      </c>
      <c r="V540" s="2"/>
    </row>
    <row r="541" spans="1:22" customFormat="1" x14ac:dyDescent="0.25">
      <c r="A541" t="s">
        <v>133</v>
      </c>
      <c r="B541">
        <v>1105</v>
      </c>
      <c r="C541" t="s">
        <v>174</v>
      </c>
      <c r="D541">
        <v>180</v>
      </c>
      <c r="E541" t="s">
        <v>175</v>
      </c>
      <c r="F541">
        <v>115</v>
      </c>
      <c r="G541" t="s">
        <v>54</v>
      </c>
      <c r="H541">
        <v>10180010115</v>
      </c>
      <c r="I541" t="s">
        <v>55</v>
      </c>
      <c r="J541" t="s">
        <v>956</v>
      </c>
      <c r="K541">
        <v>1</v>
      </c>
      <c r="L541" s="2">
        <v>-1276.8699999999999</v>
      </c>
      <c r="M541" s="2">
        <v>0</v>
      </c>
      <c r="N541" s="14">
        <v>0</v>
      </c>
      <c r="O541" s="2">
        <v>0</v>
      </c>
      <c r="P541" s="11">
        <v>0</v>
      </c>
      <c r="Q541" s="2">
        <v>0</v>
      </c>
      <c r="R541" s="2">
        <v>0</v>
      </c>
      <c r="S541" s="9">
        <v>0</v>
      </c>
      <c r="V541" s="2"/>
    </row>
    <row r="542" spans="1:22" customFormat="1" x14ac:dyDescent="0.25">
      <c r="A542" t="s">
        <v>875</v>
      </c>
      <c r="B542">
        <v>203</v>
      </c>
      <c r="C542" t="s">
        <v>878</v>
      </c>
      <c r="D542">
        <v>191</v>
      </c>
      <c r="E542" t="s">
        <v>879</v>
      </c>
      <c r="F542">
        <v>115</v>
      </c>
      <c r="G542" t="s">
        <v>54</v>
      </c>
      <c r="H542">
        <v>10191010115</v>
      </c>
      <c r="I542" t="s">
        <v>55</v>
      </c>
      <c r="J542" t="s">
        <v>956</v>
      </c>
      <c r="K542">
        <v>1</v>
      </c>
      <c r="L542" s="2">
        <v>-4537.05</v>
      </c>
      <c r="M542" s="2">
        <v>259012.88</v>
      </c>
      <c r="N542" s="14">
        <v>666877</v>
      </c>
      <c r="O542" s="2">
        <v>0</v>
      </c>
      <c r="P542" s="11">
        <v>666877</v>
      </c>
      <c r="Q542" s="2">
        <v>181405.6</v>
      </c>
      <c r="R542" s="2">
        <v>310981.02857142861</v>
      </c>
      <c r="S542" s="9">
        <v>342079.13</v>
      </c>
      <c r="V542" s="2"/>
    </row>
    <row r="543" spans="1:22" customFormat="1" x14ac:dyDescent="0.25">
      <c r="A543" t="s">
        <v>875</v>
      </c>
      <c r="B543">
        <v>102</v>
      </c>
      <c r="C543" t="s">
        <v>876</v>
      </c>
      <c r="D543">
        <v>195</v>
      </c>
      <c r="E543" t="s">
        <v>902</v>
      </c>
      <c r="F543">
        <v>115</v>
      </c>
      <c r="G543" t="s">
        <v>54</v>
      </c>
      <c r="H543">
        <v>10195010115</v>
      </c>
      <c r="I543" t="s">
        <v>55</v>
      </c>
      <c r="J543" t="s">
        <v>956</v>
      </c>
      <c r="K543">
        <v>1</v>
      </c>
      <c r="L543" s="2">
        <v>190494.37</v>
      </c>
      <c r="M543" s="2">
        <v>276916.89</v>
      </c>
      <c r="N543" s="14">
        <v>771230</v>
      </c>
      <c r="O543" s="2">
        <v>0</v>
      </c>
      <c r="P543" s="11">
        <v>771230</v>
      </c>
      <c r="Q543" s="2">
        <v>220184.03</v>
      </c>
      <c r="R543" s="2">
        <v>377458.33714285714</v>
      </c>
      <c r="S543" s="9">
        <v>415204.17</v>
      </c>
      <c r="V543" s="2"/>
    </row>
    <row r="544" spans="1:22" customFormat="1" x14ac:dyDescent="0.25">
      <c r="A544" t="s">
        <v>874</v>
      </c>
      <c r="C544" t="s">
        <v>876</v>
      </c>
      <c r="D544">
        <v>196</v>
      </c>
      <c r="E544" t="s">
        <v>906</v>
      </c>
      <c r="F544">
        <v>115</v>
      </c>
      <c r="G544" t="s">
        <v>54</v>
      </c>
      <c r="I544" t="s">
        <v>55</v>
      </c>
      <c r="J544" t="s">
        <v>956</v>
      </c>
      <c r="K544">
        <v>1</v>
      </c>
      <c r="L544" s="2"/>
      <c r="M544" s="2"/>
      <c r="N544" s="14"/>
      <c r="O544" s="2"/>
      <c r="P544" s="11"/>
      <c r="Q544" s="2">
        <v>0</v>
      </c>
      <c r="R544" s="2">
        <v>0</v>
      </c>
      <c r="S544" s="9"/>
      <c r="V544" s="2"/>
    </row>
    <row r="545" spans="1:22" customFormat="1" x14ac:dyDescent="0.25">
      <c r="A545" t="s">
        <v>706</v>
      </c>
      <c r="B545">
        <v>191</v>
      </c>
      <c r="C545" t="s">
        <v>707</v>
      </c>
      <c r="D545">
        <v>200</v>
      </c>
      <c r="E545" t="s">
        <v>708</v>
      </c>
      <c r="F545">
        <v>115</v>
      </c>
      <c r="G545" t="s">
        <v>54</v>
      </c>
      <c r="H545">
        <v>10200010115</v>
      </c>
      <c r="I545" t="s">
        <v>55</v>
      </c>
      <c r="J545" t="s">
        <v>956</v>
      </c>
      <c r="K545">
        <v>1</v>
      </c>
      <c r="L545" s="2">
        <v>2630273.5299999998</v>
      </c>
      <c r="M545" s="2">
        <v>3004672.93</v>
      </c>
      <c r="N545" s="14">
        <v>5683001</v>
      </c>
      <c r="O545" s="2">
        <v>0</v>
      </c>
      <c r="P545" s="11">
        <v>5683001</v>
      </c>
      <c r="Q545" s="2">
        <v>1887189.91</v>
      </c>
      <c r="R545" s="2">
        <v>3235182.7028571432</v>
      </c>
      <c r="S545" s="9">
        <v>3558700.97</v>
      </c>
      <c r="V545" s="2"/>
    </row>
    <row r="546" spans="1:22" customFormat="1" x14ac:dyDescent="0.25">
      <c r="A546" t="s">
        <v>706</v>
      </c>
      <c r="B546">
        <v>191</v>
      </c>
      <c r="C546" t="s">
        <v>707</v>
      </c>
      <c r="D546">
        <v>205</v>
      </c>
      <c r="E546" t="s">
        <v>733</v>
      </c>
      <c r="F546">
        <v>115</v>
      </c>
      <c r="G546" t="s">
        <v>54</v>
      </c>
      <c r="H546">
        <v>10205010115</v>
      </c>
      <c r="I546" t="s">
        <v>55</v>
      </c>
      <c r="J546" t="s">
        <v>956</v>
      </c>
      <c r="K546">
        <v>1</v>
      </c>
      <c r="L546" s="2">
        <v>57591.11</v>
      </c>
      <c r="M546" s="2">
        <v>59536.45</v>
      </c>
      <c r="N546" s="14">
        <v>153991</v>
      </c>
      <c r="O546" s="2">
        <v>0</v>
      </c>
      <c r="P546" s="11">
        <v>153991</v>
      </c>
      <c r="Q546" s="2">
        <v>37151.25</v>
      </c>
      <c r="R546" s="2">
        <v>63687.857142857145</v>
      </c>
      <c r="S546" s="9">
        <v>70056.639999999999</v>
      </c>
      <c r="V546" s="2"/>
    </row>
    <row r="547" spans="1:22" customFormat="1" x14ac:dyDescent="0.25">
      <c r="A547" t="s">
        <v>706</v>
      </c>
      <c r="B547">
        <v>191</v>
      </c>
      <c r="C547" t="s">
        <v>707</v>
      </c>
      <c r="D547">
        <v>208</v>
      </c>
      <c r="E547" t="s">
        <v>734</v>
      </c>
      <c r="F547">
        <v>115</v>
      </c>
      <c r="G547" t="s">
        <v>54</v>
      </c>
      <c r="H547">
        <v>10208010115</v>
      </c>
      <c r="I547" t="s">
        <v>55</v>
      </c>
      <c r="J547" t="s">
        <v>956</v>
      </c>
      <c r="K547">
        <v>1</v>
      </c>
      <c r="L547" s="2">
        <v>219131.18</v>
      </c>
      <c r="M547" s="2">
        <v>236420.72</v>
      </c>
      <c r="N547" s="14">
        <v>428292</v>
      </c>
      <c r="O547" s="2">
        <v>0</v>
      </c>
      <c r="P547" s="11">
        <v>428292</v>
      </c>
      <c r="Q547" s="2">
        <v>132041.01999999999</v>
      </c>
      <c r="R547" s="2">
        <v>226356.03428571427</v>
      </c>
      <c r="S547" s="9">
        <v>248991.64</v>
      </c>
      <c r="V547" s="2"/>
    </row>
    <row r="548" spans="1:22" customFormat="1" x14ac:dyDescent="0.25">
      <c r="A548" t="s">
        <v>349</v>
      </c>
      <c r="B548">
        <v>1011</v>
      </c>
      <c r="C548" t="s">
        <v>365</v>
      </c>
      <c r="D548">
        <v>221</v>
      </c>
      <c r="E548" t="s">
        <v>366</v>
      </c>
      <c r="F548">
        <v>115</v>
      </c>
      <c r="G548" t="s">
        <v>54</v>
      </c>
      <c r="H548">
        <v>10221010115</v>
      </c>
      <c r="I548" t="s">
        <v>55</v>
      </c>
      <c r="J548" t="s">
        <v>956</v>
      </c>
      <c r="K548">
        <v>1</v>
      </c>
      <c r="L548" s="2">
        <v>873898.77</v>
      </c>
      <c r="M548" s="2">
        <v>1026505.25</v>
      </c>
      <c r="N548" s="14">
        <v>2038049</v>
      </c>
      <c r="O548" s="2">
        <v>0</v>
      </c>
      <c r="P548" s="11">
        <v>2038049</v>
      </c>
      <c r="Q548" s="2">
        <v>624776.31999999995</v>
      </c>
      <c r="R548" s="2">
        <v>1071045.1199999999</v>
      </c>
      <c r="S548" s="9">
        <v>1178149.6299999999</v>
      </c>
      <c r="V548" s="2"/>
    </row>
    <row r="549" spans="1:22" customFormat="1" x14ac:dyDescent="0.25">
      <c r="A549" t="s">
        <v>349</v>
      </c>
      <c r="B549">
        <v>1011</v>
      </c>
      <c r="C549" t="s">
        <v>365</v>
      </c>
      <c r="D549">
        <v>222</v>
      </c>
      <c r="E549" t="s">
        <v>367</v>
      </c>
      <c r="F549">
        <v>115</v>
      </c>
      <c r="G549" t="s">
        <v>54</v>
      </c>
      <c r="H549">
        <v>10222010115</v>
      </c>
      <c r="I549" t="s">
        <v>55</v>
      </c>
      <c r="J549" t="s">
        <v>956</v>
      </c>
      <c r="K549">
        <v>1</v>
      </c>
      <c r="L549" s="2">
        <v>946278.41</v>
      </c>
      <c r="M549" s="2">
        <v>986721.25</v>
      </c>
      <c r="N549" s="14">
        <v>1889032</v>
      </c>
      <c r="O549" s="2">
        <v>0</v>
      </c>
      <c r="P549" s="11">
        <v>1889032</v>
      </c>
      <c r="Q549" s="2">
        <v>585198.47</v>
      </c>
      <c r="R549" s="2">
        <v>1003197.3771428571</v>
      </c>
      <c r="S549" s="9">
        <v>1103517.1100000001</v>
      </c>
      <c r="V549" s="2"/>
    </row>
    <row r="550" spans="1:22" customFormat="1" x14ac:dyDescent="0.25">
      <c r="A550" t="s">
        <v>349</v>
      </c>
      <c r="B550">
        <v>1011</v>
      </c>
      <c r="C550" t="s">
        <v>365</v>
      </c>
      <c r="D550">
        <v>224</v>
      </c>
      <c r="E550" t="s">
        <v>485</v>
      </c>
      <c r="F550">
        <v>115</v>
      </c>
      <c r="G550" t="s">
        <v>54</v>
      </c>
      <c r="H550">
        <v>10224010115</v>
      </c>
      <c r="I550" t="s">
        <v>55</v>
      </c>
      <c r="J550" t="s">
        <v>956</v>
      </c>
      <c r="K550">
        <v>1</v>
      </c>
      <c r="L550" s="2">
        <v>20884.41</v>
      </c>
      <c r="M550" s="2">
        <v>22878.75</v>
      </c>
      <c r="N550" s="14">
        <v>24703</v>
      </c>
      <c r="O550" s="2">
        <v>0</v>
      </c>
      <c r="P550" s="11">
        <v>24703</v>
      </c>
      <c r="Q550" s="2">
        <v>14065.88</v>
      </c>
      <c r="R550" s="2">
        <v>24112.937142857139</v>
      </c>
      <c r="S550" s="9">
        <v>26524.23</v>
      </c>
      <c r="V550" s="2"/>
    </row>
    <row r="551" spans="1:22" customFormat="1" x14ac:dyDescent="0.25">
      <c r="A551" t="s">
        <v>349</v>
      </c>
      <c r="B551">
        <v>1011</v>
      </c>
      <c r="C551" t="s">
        <v>365</v>
      </c>
      <c r="D551">
        <v>232</v>
      </c>
      <c r="E551" t="s">
        <v>379</v>
      </c>
      <c r="F551">
        <v>115</v>
      </c>
      <c r="G551" t="s">
        <v>54</v>
      </c>
      <c r="H551">
        <v>10232010115</v>
      </c>
      <c r="I551" t="s">
        <v>55</v>
      </c>
      <c r="J551" t="s">
        <v>956</v>
      </c>
      <c r="K551">
        <v>1</v>
      </c>
      <c r="L551" s="2">
        <v>737277.55</v>
      </c>
      <c r="M551" s="2">
        <v>889571.08</v>
      </c>
      <c r="N551" s="14">
        <v>2243681</v>
      </c>
      <c r="O551" s="2">
        <v>0</v>
      </c>
      <c r="P551" s="11">
        <v>2243681</v>
      </c>
      <c r="Q551" s="2">
        <v>537932.74</v>
      </c>
      <c r="R551" s="2">
        <v>922170.41142857145</v>
      </c>
      <c r="S551" s="9">
        <v>1014387.45</v>
      </c>
      <c r="V551" s="2"/>
    </row>
    <row r="552" spans="1:22" customFormat="1" x14ac:dyDescent="0.25">
      <c r="A552" t="s">
        <v>349</v>
      </c>
      <c r="B552">
        <v>1011</v>
      </c>
      <c r="C552" t="s">
        <v>365</v>
      </c>
      <c r="D552">
        <v>236</v>
      </c>
      <c r="E552" t="s">
        <v>380</v>
      </c>
      <c r="F552">
        <v>115</v>
      </c>
      <c r="G552" t="s">
        <v>54</v>
      </c>
      <c r="H552">
        <v>10236010115</v>
      </c>
      <c r="I552" t="s">
        <v>55</v>
      </c>
      <c r="J552" t="s">
        <v>956</v>
      </c>
      <c r="K552">
        <v>1</v>
      </c>
      <c r="L552" s="2">
        <v>243965.85</v>
      </c>
      <c r="M552" s="2">
        <v>261443.87</v>
      </c>
      <c r="N552" s="14">
        <v>866615</v>
      </c>
      <c r="O552" s="2">
        <v>0</v>
      </c>
      <c r="P552" s="11">
        <v>866615</v>
      </c>
      <c r="Q552" s="2">
        <v>163628.35</v>
      </c>
      <c r="R552" s="2">
        <v>280505.74285714288</v>
      </c>
      <c r="S552" s="9">
        <v>308556.32</v>
      </c>
      <c r="V552" s="2"/>
    </row>
    <row r="553" spans="1:22" customFormat="1" x14ac:dyDescent="0.25">
      <c r="A553" t="s">
        <v>349</v>
      </c>
      <c r="B553">
        <v>702</v>
      </c>
      <c r="C553" t="s">
        <v>383</v>
      </c>
      <c r="D553">
        <v>262</v>
      </c>
      <c r="E553" t="s">
        <v>384</v>
      </c>
      <c r="F553">
        <v>115</v>
      </c>
      <c r="G553" t="s">
        <v>54</v>
      </c>
      <c r="H553">
        <v>10262010115</v>
      </c>
      <c r="I553" t="s">
        <v>55</v>
      </c>
      <c r="J553" t="s">
        <v>956</v>
      </c>
      <c r="K553">
        <v>1</v>
      </c>
      <c r="L553" s="2">
        <v>188796.37</v>
      </c>
      <c r="M553" s="2">
        <v>190862.69</v>
      </c>
      <c r="N553" s="14">
        <v>465795</v>
      </c>
      <c r="O553" s="2">
        <v>0</v>
      </c>
      <c r="P553" s="11">
        <v>465795</v>
      </c>
      <c r="Q553" s="2">
        <v>109730.67</v>
      </c>
      <c r="R553" s="2">
        <v>188109.72</v>
      </c>
      <c r="S553" s="9">
        <v>206920.69</v>
      </c>
      <c r="V553" s="2"/>
    </row>
    <row r="554" spans="1:22" customFormat="1" x14ac:dyDescent="0.25">
      <c r="A554" t="s">
        <v>349</v>
      </c>
      <c r="B554">
        <v>704</v>
      </c>
      <c r="C554" t="s">
        <v>385</v>
      </c>
      <c r="D554">
        <v>264</v>
      </c>
      <c r="E554" t="s">
        <v>386</v>
      </c>
      <c r="F554">
        <v>115</v>
      </c>
      <c r="G554" t="s">
        <v>54</v>
      </c>
      <c r="H554">
        <v>10264010115</v>
      </c>
      <c r="I554" t="s">
        <v>55</v>
      </c>
      <c r="J554" t="s">
        <v>956</v>
      </c>
      <c r="K554">
        <v>1</v>
      </c>
      <c r="L554" s="2">
        <v>1371713.79</v>
      </c>
      <c r="M554" s="2">
        <v>1508812.43</v>
      </c>
      <c r="N554" s="14">
        <v>2818046</v>
      </c>
      <c r="O554" s="2">
        <v>0</v>
      </c>
      <c r="P554" s="11">
        <v>2818046</v>
      </c>
      <c r="Q554" s="2">
        <v>962088.91</v>
      </c>
      <c r="R554" s="2">
        <v>1649295.2742857146</v>
      </c>
      <c r="S554" s="9">
        <v>1814224.8</v>
      </c>
      <c r="V554" s="2"/>
    </row>
    <row r="555" spans="1:22" customFormat="1" x14ac:dyDescent="0.25">
      <c r="A555" t="s">
        <v>349</v>
      </c>
      <c r="B555">
        <v>702</v>
      </c>
      <c r="C555" t="s">
        <v>383</v>
      </c>
      <c r="D555">
        <v>265</v>
      </c>
      <c r="E555" t="s">
        <v>433</v>
      </c>
      <c r="F555">
        <v>115</v>
      </c>
      <c r="G555" t="s">
        <v>54</v>
      </c>
      <c r="H555">
        <v>10265010115</v>
      </c>
      <c r="I555" t="s">
        <v>55</v>
      </c>
      <c r="J555" t="s">
        <v>956</v>
      </c>
      <c r="K555">
        <v>1</v>
      </c>
      <c r="L555" s="2">
        <v>645016.37</v>
      </c>
      <c r="M555" s="2">
        <v>726598.79</v>
      </c>
      <c r="N555" s="14">
        <v>774277</v>
      </c>
      <c r="O555" s="2">
        <v>0</v>
      </c>
      <c r="P555" s="11">
        <v>774277</v>
      </c>
      <c r="Q555" s="2">
        <v>417007.99</v>
      </c>
      <c r="R555" s="2">
        <v>714870.84</v>
      </c>
      <c r="S555" s="9">
        <v>786357.92</v>
      </c>
      <c r="V555" s="2"/>
    </row>
    <row r="556" spans="1:22" customFormat="1" x14ac:dyDescent="0.25">
      <c r="A556" t="s">
        <v>349</v>
      </c>
      <c r="B556">
        <v>702</v>
      </c>
      <c r="C556" t="s">
        <v>383</v>
      </c>
      <c r="D556">
        <v>266</v>
      </c>
      <c r="E556" t="s">
        <v>387</v>
      </c>
      <c r="F556">
        <v>115</v>
      </c>
      <c r="G556" t="s">
        <v>54</v>
      </c>
      <c r="H556">
        <v>10266010115</v>
      </c>
      <c r="I556" t="s">
        <v>55</v>
      </c>
      <c r="J556" t="s">
        <v>956</v>
      </c>
      <c r="K556">
        <v>1</v>
      </c>
      <c r="L556" s="2">
        <v>1033161.46</v>
      </c>
      <c r="M556" s="2">
        <v>1377740.37</v>
      </c>
      <c r="N556" s="14">
        <v>1979678</v>
      </c>
      <c r="O556" s="2">
        <v>0</v>
      </c>
      <c r="P556" s="11">
        <v>1979678</v>
      </c>
      <c r="Q556" s="2">
        <v>892938.32</v>
      </c>
      <c r="R556" s="2">
        <v>1530751.4057142856</v>
      </c>
      <c r="S556" s="9">
        <v>1683826.55</v>
      </c>
      <c r="V556" s="2"/>
    </row>
    <row r="557" spans="1:22" customFormat="1" x14ac:dyDescent="0.25">
      <c r="A557" t="s">
        <v>349</v>
      </c>
      <c r="B557">
        <v>507</v>
      </c>
      <c r="C557" t="s">
        <v>390</v>
      </c>
      <c r="D557">
        <v>267</v>
      </c>
      <c r="E557" t="s">
        <v>391</v>
      </c>
      <c r="F557">
        <v>115</v>
      </c>
      <c r="G557" t="s">
        <v>54</v>
      </c>
      <c r="H557">
        <v>10267010115</v>
      </c>
      <c r="I557" t="s">
        <v>55</v>
      </c>
      <c r="J557" t="s">
        <v>956</v>
      </c>
      <c r="K557">
        <v>1</v>
      </c>
      <c r="L557" s="2">
        <v>147948.04</v>
      </c>
      <c r="M557" s="2">
        <v>166831.23000000001</v>
      </c>
      <c r="N557" s="14">
        <v>309042</v>
      </c>
      <c r="O557" s="2">
        <v>0</v>
      </c>
      <c r="P557" s="11">
        <v>309042</v>
      </c>
      <c r="Q557" s="2">
        <v>103468.26</v>
      </c>
      <c r="R557" s="2">
        <v>177374.15999999997</v>
      </c>
      <c r="S557" s="9">
        <v>195111.58</v>
      </c>
      <c r="V557" s="2"/>
    </row>
    <row r="558" spans="1:22" customFormat="1" x14ac:dyDescent="0.25">
      <c r="A558" t="s">
        <v>349</v>
      </c>
      <c r="B558">
        <v>507</v>
      </c>
      <c r="C558" t="s">
        <v>390</v>
      </c>
      <c r="D558">
        <v>268</v>
      </c>
      <c r="E558" t="s">
        <v>392</v>
      </c>
      <c r="F558">
        <v>115</v>
      </c>
      <c r="G558" t="s">
        <v>54</v>
      </c>
      <c r="H558">
        <v>10268010115</v>
      </c>
      <c r="I558" t="s">
        <v>55</v>
      </c>
      <c r="J558" t="s">
        <v>956</v>
      </c>
      <c r="K558">
        <v>1</v>
      </c>
      <c r="L558" s="2">
        <v>775482</v>
      </c>
      <c r="M558" s="2">
        <v>915586.01</v>
      </c>
      <c r="N558" s="14">
        <v>1498633</v>
      </c>
      <c r="O558" s="2">
        <v>0</v>
      </c>
      <c r="P558" s="11">
        <v>1498633</v>
      </c>
      <c r="Q558" s="2">
        <v>568355.30000000005</v>
      </c>
      <c r="R558" s="2">
        <v>974323.37142857164</v>
      </c>
      <c r="S558" s="9">
        <v>1071755.71</v>
      </c>
      <c r="V558" s="2"/>
    </row>
    <row r="559" spans="1:22" customFormat="1" x14ac:dyDescent="0.25">
      <c r="A559" t="s">
        <v>349</v>
      </c>
      <c r="B559">
        <v>507</v>
      </c>
      <c r="C559" t="s">
        <v>390</v>
      </c>
      <c r="D559">
        <v>269</v>
      </c>
      <c r="E559" t="s">
        <v>393</v>
      </c>
      <c r="F559">
        <v>115</v>
      </c>
      <c r="G559" t="s">
        <v>54</v>
      </c>
      <c r="H559">
        <v>10269010115</v>
      </c>
      <c r="I559" t="s">
        <v>55</v>
      </c>
      <c r="J559" t="s">
        <v>956</v>
      </c>
      <c r="K559">
        <v>1</v>
      </c>
      <c r="L559" s="2">
        <v>166669.07999999999</v>
      </c>
      <c r="M559" s="2">
        <v>141224.24</v>
      </c>
      <c r="N559" s="14">
        <v>206371</v>
      </c>
      <c r="O559" s="2">
        <v>0</v>
      </c>
      <c r="P559" s="11">
        <v>206371</v>
      </c>
      <c r="Q559" s="2">
        <v>73497.8</v>
      </c>
      <c r="R559" s="2">
        <v>125996.22857142858</v>
      </c>
      <c r="S559" s="9">
        <v>138595.85</v>
      </c>
      <c r="V559" s="2"/>
    </row>
    <row r="560" spans="1:22" customFormat="1" x14ac:dyDescent="0.25">
      <c r="A560" t="s">
        <v>349</v>
      </c>
      <c r="B560">
        <v>507</v>
      </c>
      <c r="C560" t="s">
        <v>390</v>
      </c>
      <c r="D560">
        <v>270</v>
      </c>
      <c r="E560" t="s">
        <v>349</v>
      </c>
      <c r="F560">
        <v>115</v>
      </c>
      <c r="G560" t="s">
        <v>54</v>
      </c>
      <c r="H560">
        <v>10270010115</v>
      </c>
      <c r="I560" t="s">
        <v>55</v>
      </c>
      <c r="J560" t="s">
        <v>956</v>
      </c>
      <c r="K560">
        <v>1</v>
      </c>
      <c r="L560" s="2">
        <v>39229.71</v>
      </c>
      <c r="M560" s="2">
        <v>9542.5499999999993</v>
      </c>
      <c r="N560" s="14">
        <v>95980</v>
      </c>
      <c r="O560" s="2">
        <v>0</v>
      </c>
      <c r="P560" s="11">
        <v>95980</v>
      </c>
      <c r="Q560" s="2">
        <v>4340.8500000000004</v>
      </c>
      <c r="R560" s="2">
        <v>7441.4571428571435</v>
      </c>
      <c r="S560" s="9">
        <v>8185.6</v>
      </c>
      <c r="V560" s="2"/>
    </row>
    <row r="561" spans="1:22" customFormat="1" x14ac:dyDescent="0.25">
      <c r="A561" t="s">
        <v>875</v>
      </c>
      <c r="B561">
        <v>102</v>
      </c>
      <c r="C561" t="s">
        <v>876</v>
      </c>
      <c r="D561">
        <v>276</v>
      </c>
      <c r="E561" t="s">
        <v>880</v>
      </c>
      <c r="F561">
        <v>115</v>
      </c>
      <c r="G561" t="s">
        <v>54</v>
      </c>
      <c r="H561">
        <v>10276010115</v>
      </c>
      <c r="I561" t="s">
        <v>55</v>
      </c>
      <c r="J561" t="s">
        <v>956</v>
      </c>
      <c r="K561">
        <v>1</v>
      </c>
      <c r="L561" s="2">
        <v>269127.3</v>
      </c>
      <c r="M561" s="2">
        <v>435125.76000000001</v>
      </c>
      <c r="N561" s="14">
        <v>393825</v>
      </c>
      <c r="O561" s="2">
        <v>0</v>
      </c>
      <c r="P561" s="11">
        <v>393825</v>
      </c>
      <c r="Q561" s="2">
        <v>153021.95000000001</v>
      </c>
      <c r="R561" s="2">
        <v>262323.34285714291</v>
      </c>
      <c r="S561" s="9">
        <v>288555.68</v>
      </c>
      <c r="V561" s="2"/>
    </row>
    <row r="562" spans="1:22" customFormat="1" x14ac:dyDescent="0.25">
      <c r="A562" t="s">
        <v>875</v>
      </c>
      <c r="B562">
        <v>102</v>
      </c>
      <c r="C562" t="s">
        <v>876</v>
      </c>
      <c r="D562">
        <v>277</v>
      </c>
      <c r="E562" t="s">
        <v>911</v>
      </c>
      <c r="F562">
        <v>115</v>
      </c>
      <c r="G562" t="s">
        <v>54</v>
      </c>
      <c r="H562">
        <v>10277010115</v>
      </c>
      <c r="I562" t="s">
        <v>55</v>
      </c>
      <c r="J562" t="s">
        <v>956</v>
      </c>
      <c r="K562">
        <v>1</v>
      </c>
      <c r="L562" s="2">
        <v>0</v>
      </c>
      <c r="M562" s="2">
        <v>0</v>
      </c>
      <c r="N562" s="14">
        <v>295932</v>
      </c>
      <c r="O562" s="2">
        <v>0</v>
      </c>
      <c r="P562" s="11">
        <v>295932</v>
      </c>
      <c r="Q562" s="2">
        <v>139447.79999999999</v>
      </c>
      <c r="R562" s="2">
        <v>239053.37142857141</v>
      </c>
      <c r="S562" s="9">
        <v>262958.71000000002</v>
      </c>
      <c r="V562" s="2"/>
    </row>
    <row r="563" spans="1:22" customFormat="1" x14ac:dyDescent="0.25">
      <c r="A563" t="s">
        <v>875</v>
      </c>
      <c r="B563">
        <v>102</v>
      </c>
      <c r="C563" t="s">
        <v>876</v>
      </c>
      <c r="D563">
        <v>300</v>
      </c>
      <c r="E563" t="s">
        <v>912</v>
      </c>
      <c r="F563">
        <v>115</v>
      </c>
      <c r="G563" t="s">
        <v>54</v>
      </c>
      <c r="H563">
        <v>10300010115</v>
      </c>
      <c r="I563" t="s">
        <v>55</v>
      </c>
      <c r="J563" t="s">
        <v>956</v>
      </c>
      <c r="K563">
        <v>1</v>
      </c>
      <c r="L563" s="2">
        <v>-1895.92</v>
      </c>
      <c r="M563" s="2">
        <v>0</v>
      </c>
      <c r="N563" s="14">
        <v>82282</v>
      </c>
      <c r="O563" s="2">
        <v>0</v>
      </c>
      <c r="P563" s="11">
        <v>82282</v>
      </c>
      <c r="Q563" s="2">
        <v>0</v>
      </c>
      <c r="R563" s="2">
        <v>0</v>
      </c>
      <c r="S563" s="9">
        <v>0</v>
      </c>
      <c r="V563" s="2"/>
    </row>
    <row r="564" spans="1:22" customFormat="1" x14ac:dyDescent="0.25">
      <c r="A564" t="s">
        <v>875</v>
      </c>
      <c r="B564">
        <v>102</v>
      </c>
      <c r="C564" t="s">
        <v>876</v>
      </c>
      <c r="D564">
        <v>301</v>
      </c>
      <c r="E564" t="s">
        <v>917</v>
      </c>
      <c r="F564">
        <v>115</v>
      </c>
      <c r="G564" t="s">
        <v>54</v>
      </c>
      <c r="H564">
        <v>10301010115</v>
      </c>
      <c r="I564" t="s">
        <v>55</v>
      </c>
      <c r="J564" t="s">
        <v>956</v>
      </c>
      <c r="K564">
        <v>1</v>
      </c>
      <c r="L564" s="2">
        <v>204380.94</v>
      </c>
      <c r="M564" s="2">
        <v>244468.92</v>
      </c>
      <c r="N564" s="14">
        <v>361463</v>
      </c>
      <c r="O564" s="2">
        <v>0</v>
      </c>
      <c r="P564" s="11">
        <v>361463</v>
      </c>
      <c r="Q564" s="2">
        <v>190333.8</v>
      </c>
      <c r="R564" s="2">
        <v>326286.51428571425</v>
      </c>
      <c r="S564" s="9">
        <v>358915.17</v>
      </c>
      <c r="V564" s="2"/>
    </row>
    <row r="565" spans="1:22" customFormat="1" x14ac:dyDescent="0.25">
      <c r="A565" t="s">
        <v>875</v>
      </c>
      <c r="B565">
        <v>101</v>
      </c>
      <c r="C565" t="s">
        <v>780</v>
      </c>
      <c r="D565">
        <v>302</v>
      </c>
      <c r="E565" t="s">
        <v>920</v>
      </c>
      <c r="F565">
        <v>115</v>
      </c>
      <c r="G565" t="s">
        <v>54</v>
      </c>
      <c r="H565">
        <v>10302010115</v>
      </c>
      <c r="I565" t="s">
        <v>55</v>
      </c>
      <c r="J565" t="s">
        <v>956</v>
      </c>
      <c r="K565">
        <v>1</v>
      </c>
      <c r="L565" s="2">
        <v>287635.23</v>
      </c>
      <c r="M565" s="2">
        <v>176543.54</v>
      </c>
      <c r="N565" s="14">
        <v>517663</v>
      </c>
      <c r="O565" s="2">
        <v>0</v>
      </c>
      <c r="P565" s="11">
        <v>517663</v>
      </c>
      <c r="Q565" s="2">
        <v>112023.56</v>
      </c>
      <c r="R565" s="2">
        <v>192040.38857142857</v>
      </c>
      <c r="S565" s="9">
        <v>211244.43</v>
      </c>
      <c r="V565" s="2"/>
    </row>
    <row r="566" spans="1:22" customFormat="1" x14ac:dyDescent="0.25">
      <c r="A566" t="s">
        <v>349</v>
      </c>
      <c r="B566">
        <v>205</v>
      </c>
      <c r="C566" t="s">
        <v>123</v>
      </c>
      <c r="D566">
        <v>360</v>
      </c>
      <c r="E566" t="s">
        <v>484</v>
      </c>
      <c r="F566">
        <v>115</v>
      </c>
      <c r="G566" t="s">
        <v>54</v>
      </c>
      <c r="H566">
        <v>10360010115</v>
      </c>
      <c r="I566" t="s">
        <v>55</v>
      </c>
      <c r="J566" t="s">
        <v>956</v>
      </c>
      <c r="K566">
        <v>1</v>
      </c>
      <c r="L566" s="2">
        <v>32426.03</v>
      </c>
      <c r="M566" s="2">
        <v>36454.44</v>
      </c>
      <c r="N566" s="14">
        <v>125740</v>
      </c>
      <c r="O566" s="2">
        <v>0</v>
      </c>
      <c r="P566" s="11">
        <v>125740</v>
      </c>
      <c r="Q566" s="2">
        <v>25442.959999999999</v>
      </c>
      <c r="R566" s="2">
        <v>43616.502857142856</v>
      </c>
      <c r="S566" s="9">
        <v>47978.15</v>
      </c>
      <c r="V566" s="2"/>
    </row>
    <row r="567" spans="1:22" customFormat="1" x14ac:dyDescent="0.25">
      <c r="A567" t="s">
        <v>309</v>
      </c>
      <c r="B567">
        <v>504</v>
      </c>
      <c r="C567" t="s">
        <v>396</v>
      </c>
      <c r="D567">
        <v>400</v>
      </c>
      <c r="E567" t="s">
        <v>397</v>
      </c>
      <c r="F567">
        <v>115</v>
      </c>
      <c r="G567" t="s">
        <v>54</v>
      </c>
      <c r="H567">
        <v>10400010115</v>
      </c>
      <c r="I567" t="s">
        <v>55</v>
      </c>
      <c r="J567" t="s">
        <v>956</v>
      </c>
      <c r="K567">
        <v>1</v>
      </c>
      <c r="L567" s="2">
        <v>87888.06</v>
      </c>
      <c r="M567" s="2">
        <v>91410.54</v>
      </c>
      <c r="N567" s="14">
        <v>128306</v>
      </c>
      <c r="O567" s="2">
        <v>0</v>
      </c>
      <c r="P567" s="11">
        <v>128306</v>
      </c>
      <c r="Q567" s="2">
        <v>56418.67</v>
      </c>
      <c r="R567" s="2">
        <v>96717.72</v>
      </c>
      <c r="S567" s="9">
        <v>106389.49</v>
      </c>
      <c r="V567" s="2"/>
    </row>
    <row r="568" spans="1:22" customFormat="1" x14ac:dyDescent="0.25">
      <c r="A568" t="s">
        <v>309</v>
      </c>
      <c r="B568">
        <v>801</v>
      </c>
      <c r="C568" t="s">
        <v>324</v>
      </c>
      <c r="D568">
        <v>403</v>
      </c>
      <c r="E568" t="s">
        <v>401</v>
      </c>
      <c r="F568">
        <v>115</v>
      </c>
      <c r="G568" t="s">
        <v>54</v>
      </c>
      <c r="H568">
        <v>10403010115</v>
      </c>
      <c r="I568" t="s">
        <v>55</v>
      </c>
      <c r="J568" t="s">
        <v>956</v>
      </c>
      <c r="K568">
        <v>1</v>
      </c>
      <c r="L568" s="2">
        <v>893546.42</v>
      </c>
      <c r="M568" s="2">
        <v>941866.17</v>
      </c>
      <c r="N568" s="14">
        <v>1306815</v>
      </c>
      <c r="O568" s="2">
        <v>0</v>
      </c>
      <c r="P568" s="11">
        <v>1306815</v>
      </c>
      <c r="Q568" s="2">
        <v>532632</v>
      </c>
      <c r="R568" s="2">
        <v>913083.42857142852</v>
      </c>
      <c r="S568" s="9">
        <v>1004391.77</v>
      </c>
      <c r="V568" s="2"/>
    </row>
    <row r="569" spans="1:22" customFormat="1" x14ac:dyDescent="0.25">
      <c r="A569" t="s">
        <v>309</v>
      </c>
      <c r="B569">
        <v>801</v>
      </c>
      <c r="C569" t="s">
        <v>324</v>
      </c>
      <c r="D569">
        <v>404</v>
      </c>
      <c r="E569" t="s">
        <v>404</v>
      </c>
      <c r="F569">
        <v>115</v>
      </c>
      <c r="G569" t="s">
        <v>54</v>
      </c>
      <c r="H569">
        <v>10404010115</v>
      </c>
      <c r="I569" t="s">
        <v>55</v>
      </c>
      <c r="J569" t="s">
        <v>956</v>
      </c>
      <c r="K569">
        <v>1</v>
      </c>
      <c r="L569" s="2">
        <v>81020.570000000007</v>
      </c>
      <c r="M569" s="2">
        <v>89324.21</v>
      </c>
      <c r="N569" s="14">
        <v>89154</v>
      </c>
      <c r="O569" s="2">
        <v>0</v>
      </c>
      <c r="P569" s="11">
        <v>89154</v>
      </c>
      <c r="Q569" s="2">
        <v>54393.53</v>
      </c>
      <c r="R569" s="2">
        <v>93246.051428571431</v>
      </c>
      <c r="S569" s="9">
        <v>102570.66</v>
      </c>
      <c r="V569" s="2"/>
    </row>
    <row r="570" spans="1:22" customFormat="1" x14ac:dyDescent="0.25">
      <c r="A570" t="s">
        <v>309</v>
      </c>
      <c r="B570">
        <v>801</v>
      </c>
      <c r="C570" t="s">
        <v>324</v>
      </c>
      <c r="D570">
        <v>405</v>
      </c>
      <c r="E570" t="s">
        <v>405</v>
      </c>
      <c r="F570">
        <v>115</v>
      </c>
      <c r="G570" t="s">
        <v>54</v>
      </c>
      <c r="H570">
        <v>10405010115</v>
      </c>
      <c r="I570" t="s">
        <v>55</v>
      </c>
      <c r="J570" t="s">
        <v>956</v>
      </c>
      <c r="K570">
        <v>1</v>
      </c>
      <c r="L570" s="2">
        <v>27736.93</v>
      </c>
      <c r="M570" s="2">
        <v>30202.33</v>
      </c>
      <c r="N570" s="14">
        <v>49140</v>
      </c>
      <c r="O570" s="2">
        <v>0</v>
      </c>
      <c r="P570" s="11">
        <v>49140</v>
      </c>
      <c r="Q570" s="2">
        <v>18669.810000000001</v>
      </c>
      <c r="R570" s="2">
        <v>32005.388571428575</v>
      </c>
      <c r="S570" s="9">
        <v>35205.93</v>
      </c>
      <c r="V570" s="2"/>
    </row>
    <row r="571" spans="1:22" customFormat="1" x14ac:dyDescent="0.25">
      <c r="A571" t="s">
        <v>309</v>
      </c>
      <c r="B571">
        <v>801</v>
      </c>
      <c r="C571" t="s">
        <v>324</v>
      </c>
      <c r="D571">
        <v>406</v>
      </c>
      <c r="E571" t="s">
        <v>434</v>
      </c>
      <c r="F571">
        <v>115</v>
      </c>
      <c r="G571" t="s">
        <v>54</v>
      </c>
      <c r="H571">
        <v>10406010115</v>
      </c>
      <c r="I571" t="s">
        <v>55</v>
      </c>
      <c r="J571" t="s">
        <v>956</v>
      </c>
      <c r="K571">
        <v>1</v>
      </c>
      <c r="L571" s="2">
        <v>53787.73</v>
      </c>
      <c r="M571" s="2">
        <v>59033.440000000002</v>
      </c>
      <c r="N571" s="14">
        <v>97065</v>
      </c>
      <c r="O571" s="2">
        <v>0</v>
      </c>
      <c r="P571" s="11">
        <v>97065</v>
      </c>
      <c r="Q571" s="2">
        <v>36512.81</v>
      </c>
      <c r="R571" s="2">
        <v>62593.388571428564</v>
      </c>
      <c r="S571" s="9">
        <v>68852.72</v>
      </c>
      <c r="V571" s="2"/>
    </row>
    <row r="572" spans="1:22" customFormat="1" x14ac:dyDescent="0.25">
      <c r="A572" t="s">
        <v>309</v>
      </c>
      <c r="B572">
        <v>801</v>
      </c>
      <c r="C572" t="s">
        <v>324</v>
      </c>
      <c r="D572">
        <v>407</v>
      </c>
      <c r="E572" t="s">
        <v>406</v>
      </c>
      <c r="F572">
        <v>115</v>
      </c>
      <c r="G572" t="s">
        <v>54</v>
      </c>
      <c r="H572">
        <v>10407010115</v>
      </c>
      <c r="I572" t="s">
        <v>55</v>
      </c>
      <c r="J572" t="s">
        <v>956</v>
      </c>
      <c r="K572">
        <v>1</v>
      </c>
      <c r="L572" s="2">
        <v>61375.39</v>
      </c>
      <c r="M572" s="2">
        <v>59783.96</v>
      </c>
      <c r="N572" s="14">
        <v>137512</v>
      </c>
      <c r="O572" s="2">
        <v>0</v>
      </c>
      <c r="P572" s="11">
        <v>137512</v>
      </c>
      <c r="Q572" s="2">
        <v>37205.910000000003</v>
      </c>
      <c r="R572" s="2">
        <v>63781.56</v>
      </c>
      <c r="S572" s="9">
        <v>70159.72</v>
      </c>
      <c r="V572" s="2"/>
    </row>
    <row r="573" spans="1:22" customFormat="1" x14ac:dyDescent="0.25">
      <c r="A573" t="s">
        <v>309</v>
      </c>
      <c r="B573">
        <v>504</v>
      </c>
      <c r="C573" t="s">
        <v>396</v>
      </c>
      <c r="D573">
        <v>408</v>
      </c>
      <c r="E573" t="s">
        <v>407</v>
      </c>
      <c r="F573">
        <v>115</v>
      </c>
      <c r="G573" t="s">
        <v>54</v>
      </c>
      <c r="H573">
        <v>10408010115</v>
      </c>
      <c r="I573" t="s">
        <v>55</v>
      </c>
      <c r="J573" t="s">
        <v>956</v>
      </c>
      <c r="K573">
        <v>1</v>
      </c>
      <c r="L573" s="2">
        <v>45314.080000000002</v>
      </c>
      <c r="M573" s="2">
        <v>36724.879999999997</v>
      </c>
      <c r="N573" s="14">
        <v>74091</v>
      </c>
      <c r="O573" s="2">
        <v>0</v>
      </c>
      <c r="P573" s="11">
        <v>74091</v>
      </c>
      <c r="Q573" s="2">
        <v>22262.83</v>
      </c>
      <c r="R573" s="2">
        <v>38164.851428571434</v>
      </c>
      <c r="S573" s="9">
        <v>41981.34</v>
      </c>
      <c r="V573" s="2"/>
    </row>
    <row r="574" spans="1:22" customFormat="1" x14ac:dyDescent="0.25">
      <c r="A574" t="s">
        <v>309</v>
      </c>
      <c r="B574">
        <v>504</v>
      </c>
      <c r="C574" t="s">
        <v>396</v>
      </c>
      <c r="D574">
        <v>409</v>
      </c>
      <c r="E574" t="s">
        <v>410</v>
      </c>
      <c r="F574">
        <v>115</v>
      </c>
      <c r="G574" t="s">
        <v>54</v>
      </c>
      <c r="H574">
        <v>10409010115</v>
      </c>
      <c r="I574" t="s">
        <v>55</v>
      </c>
      <c r="J574" t="s">
        <v>956</v>
      </c>
      <c r="K574">
        <v>1</v>
      </c>
      <c r="L574" s="2">
        <v>42328.49</v>
      </c>
      <c r="M574" s="2">
        <v>40638.269999999997</v>
      </c>
      <c r="N574" s="14">
        <v>50280</v>
      </c>
      <c r="O574" s="2">
        <v>0</v>
      </c>
      <c r="P574" s="11">
        <v>50280</v>
      </c>
      <c r="Q574" s="2">
        <v>14207.06</v>
      </c>
      <c r="R574" s="2">
        <v>24354.959999999999</v>
      </c>
      <c r="S574" s="9">
        <v>26790.46</v>
      </c>
      <c r="V574" s="2"/>
    </row>
    <row r="575" spans="1:22" customFormat="1" x14ac:dyDescent="0.25">
      <c r="A575" t="s">
        <v>309</v>
      </c>
      <c r="B575">
        <v>801</v>
      </c>
      <c r="C575" t="s">
        <v>324</v>
      </c>
      <c r="D575">
        <v>410</v>
      </c>
      <c r="E575" t="s">
        <v>435</v>
      </c>
      <c r="F575">
        <v>115</v>
      </c>
      <c r="G575" t="s">
        <v>54</v>
      </c>
      <c r="H575">
        <v>10410010115</v>
      </c>
      <c r="I575" t="s">
        <v>55</v>
      </c>
      <c r="J575" t="s">
        <v>956</v>
      </c>
      <c r="K575">
        <v>1</v>
      </c>
      <c r="L575" s="2">
        <v>96925.87</v>
      </c>
      <c r="M575" s="2">
        <v>101292.92</v>
      </c>
      <c r="N575" s="14">
        <v>106985</v>
      </c>
      <c r="O575" s="2">
        <v>0</v>
      </c>
      <c r="P575" s="11">
        <v>106985</v>
      </c>
      <c r="Q575" s="2">
        <v>62314.62</v>
      </c>
      <c r="R575" s="2">
        <v>106825.06285714287</v>
      </c>
      <c r="S575" s="9">
        <v>117507.57</v>
      </c>
      <c r="V575" s="2"/>
    </row>
    <row r="576" spans="1:22" customFormat="1" x14ac:dyDescent="0.25">
      <c r="A576" t="s">
        <v>309</v>
      </c>
      <c r="B576">
        <v>801</v>
      </c>
      <c r="C576" t="s">
        <v>324</v>
      </c>
      <c r="D576">
        <v>411</v>
      </c>
      <c r="E576" t="s">
        <v>411</v>
      </c>
      <c r="F576">
        <v>115</v>
      </c>
      <c r="G576" t="s">
        <v>54</v>
      </c>
      <c r="H576">
        <v>10411010115</v>
      </c>
      <c r="I576" t="s">
        <v>55</v>
      </c>
      <c r="J576" t="s">
        <v>956</v>
      </c>
      <c r="K576">
        <v>1</v>
      </c>
      <c r="L576" s="2">
        <v>503820.93</v>
      </c>
      <c r="M576" s="2">
        <v>571438.94999999995</v>
      </c>
      <c r="N576" s="14">
        <v>722346</v>
      </c>
      <c r="O576" s="2">
        <v>0</v>
      </c>
      <c r="P576" s="11">
        <v>722346</v>
      </c>
      <c r="Q576" s="2">
        <v>380720.75</v>
      </c>
      <c r="R576" s="2">
        <v>652664.14285714284</v>
      </c>
      <c r="S576" s="9">
        <v>717930.46</v>
      </c>
      <c r="V576" s="2"/>
    </row>
    <row r="577" spans="1:22" customFormat="1" x14ac:dyDescent="0.25">
      <c r="A577" t="s">
        <v>309</v>
      </c>
      <c r="B577">
        <v>801</v>
      </c>
      <c r="C577" t="s">
        <v>324</v>
      </c>
      <c r="D577">
        <v>412</v>
      </c>
      <c r="E577" t="s">
        <v>412</v>
      </c>
      <c r="F577">
        <v>115</v>
      </c>
      <c r="G577" t="s">
        <v>54</v>
      </c>
      <c r="H577">
        <v>10412010115</v>
      </c>
      <c r="I577" t="s">
        <v>55</v>
      </c>
      <c r="J577" t="s">
        <v>956</v>
      </c>
      <c r="K577">
        <v>1</v>
      </c>
      <c r="L577" s="2">
        <v>16244.68</v>
      </c>
      <c r="M577" s="2">
        <v>18206.54</v>
      </c>
      <c r="N577" s="14">
        <v>64203</v>
      </c>
      <c r="O577" s="2">
        <v>0</v>
      </c>
      <c r="P577" s="11">
        <v>64203</v>
      </c>
      <c r="Q577" s="2">
        <v>11449.98</v>
      </c>
      <c r="R577" s="2">
        <v>19628.537142857142</v>
      </c>
      <c r="S577" s="9">
        <v>21591.39</v>
      </c>
      <c r="V577" s="2"/>
    </row>
    <row r="578" spans="1:22" customFormat="1" x14ac:dyDescent="0.25">
      <c r="A578" t="s">
        <v>309</v>
      </c>
      <c r="B578">
        <v>801</v>
      </c>
      <c r="C578" t="s">
        <v>324</v>
      </c>
      <c r="D578">
        <v>413</v>
      </c>
      <c r="E578" t="s">
        <v>415</v>
      </c>
      <c r="F578">
        <v>115</v>
      </c>
      <c r="G578" t="s">
        <v>54</v>
      </c>
      <c r="H578">
        <v>10413010115</v>
      </c>
      <c r="I578" t="s">
        <v>55</v>
      </c>
      <c r="J578" t="s">
        <v>956</v>
      </c>
      <c r="K578">
        <v>1</v>
      </c>
      <c r="L578" s="2">
        <v>92504.5</v>
      </c>
      <c r="M578" s="2">
        <v>97876.65</v>
      </c>
      <c r="N578" s="14">
        <v>122292</v>
      </c>
      <c r="O578" s="2">
        <v>0</v>
      </c>
      <c r="P578" s="11">
        <v>122292</v>
      </c>
      <c r="Q578" s="2">
        <v>64324.92</v>
      </c>
      <c r="R578" s="2">
        <v>110271.29142857142</v>
      </c>
      <c r="S578" s="9">
        <v>121298.42</v>
      </c>
      <c r="V578" s="2"/>
    </row>
    <row r="579" spans="1:22" customFormat="1" x14ac:dyDescent="0.25">
      <c r="A579" t="s">
        <v>309</v>
      </c>
      <c r="B579">
        <v>801</v>
      </c>
      <c r="C579" t="s">
        <v>324</v>
      </c>
      <c r="D579">
        <v>420</v>
      </c>
      <c r="E579" t="s">
        <v>418</v>
      </c>
      <c r="F579">
        <v>115</v>
      </c>
      <c r="G579" t="s">
        <v>54</v>
      </c>
      <c r="H579">
        <v>10420010115</v>
      </c>
      <c r="I579" t="s">
        <v>55</v>
      </c>
      <c r="J579" t="s">
        <v>956</v>
      </c>
      <c r="K579">
        <v>1</v>
      </c>
      <c r="L579" s="2">
        <v>115363.18</v>
      </c>
      <c r="M579" s="2">
        <v>128549.11</v>
      </c>
      <c r="N579" s="14">
        <v>235556</v>
      </c>
      <c r="O579" s="2">
        <v>0</v>
      </c>
      <c r="P579" s="11">
        <v>235556</v>
      </c>
      <c r="Q579" s="2">
        <v>92558.93</v>
      </c>
      <c r="R579" s="2">
        <v>158672.45142857142</v>
      </c>
      <c r="S579" s="9">
        <v>174539.7</v>
      </c>
      <c r="V579" s="2"/>
    </row>
    <row r="580" spans="1:22" customFormat="1" x14ac:dyDescent="0.25">
      <c r="A580" t="s">
        <v>309</v>
      </c>
      <c r="B580">
        <v>801</v>
      </c>
      <c r="C580" t="s">
        <v>324</v>
      </c>
      <c r="D580">
        <v>431</v>
      </c>
      <c r="E580" t="s">
        <v>422</v>
      </c>
      <c r="F580">
        <v>115</v>
      </c>
      <c r="G580" t="s">
        <v>54</v>
      </c>
      <c r="H580">
        <v>10431010115</v>
      </c>
      <c r="I580" t="s">
        <v>55</v>
      </c>
      <c r="J580" t="s">
        <v>956</v>
      </c>
      <c r="K580">
        <v>1</v>
      </c>
      <c r="L580" s="2">
        <v>27266.65</v>
      </c>
      <c r="M580" s="2">
        <v>29874.06</v>
      </c>
      <c r="N580" s="14">
        <v>49405</v>
      </c>
      <c r="O580" s="2">
        <v>0</v>
      </c>
      <c r="P580" s="11">
        <v>49405</v>
      </c>
      <c r="Q580" s="2">
        <v>18471.349999999999</v>
      </c>
      <c r="R580" s="2">
        <v>31665.171428571426</v>
      </c>
      <c r="S580" s="9">
        <v>34831.69</v>
      </c>
      <c r="V580" s="2"/>
    </row>
    <row r="581" spans="1:22" customFormat="1" x14ac:dyDescent="0.25">
      <c r="A581" t="s">
        <v>254</v>
      </c>
      <c r="B581">
        <v>1301</v>
      </c>
      <c r="C581" t="s">
        <v>203</v>
      </c>
      <c r="D581">
        <v>440</v>
      </c>
      <c r="E581" t="s">
        <v>255</v>
      </c>
      <c r="F581">
        <v>115</v>
      </c>
      <c r="G581" t="s">
        <v>54</v>
      </c>
      <c r="H581">
        <v>10440010115</v>
      </c>
      <c r="I581" t="s">
        <v>55</v>
      </c>
      <c r="J581" t="s">
        <v>956</v>
      </c>
      <c r="K581">
        <v>1</v>
      </c>
      <c r="L581" s="2">
        <v>221804.19</v>
      </c>
      <c r="M581" s="2">
        <v>241276.01</v>
      </c>
      <c r="N581" s="14">
        <v>390813</v>
      </c>
      <c r="O581" s="2">
        <v>0</v>
      </c>
      <c r="P581" s="11">
        <v>390813</v>
      </c>
      <c r="Q581" s="2">
        <v>150229.9</v>
      </c>
      <c r="R581" s="2">
        <v>257536.97142857139</v>
      </c>
      <c r="S581" s="9">
        <v>283290.67</v>
      </c>
      <c r="V581" s="2"/>
    </row>
    <row r="582" spans="1:22" customFormat="1" x14ac:dyDescent="0.25">
      <c r="A582" t="s">
        <v>309</v>
      </c>
      <c r="B582">
        <v>801</v>
      </c>
      <c r="C582" t="s">
        <v>324</v>
      </c>
      <c r="D582">
        <v>490</v>
      </c>
      <c r="E582" t="s">
        <v>423</v>
      </c>
      <c r="F582">
        <v>115</v>
      </c>
      <c r="G582" t="s">
        <v>54</v>
      </c>
      <c r="H582">
        <v>10490010115</v>
      </c>
      <c r="I582" t="s">
        <v>55</v>
      </c>
      <c r="J582" t="s">
        <v>956</v>
      </c>
      <c r="K582">
        <v>1</v>
      </c>
      <c r="L582" s="2">
        <v>345889.78</v>
      </c>
      <c r="M582" s="2">
        <v>377269.67</v>
      </c>
      <c r="N582" s="14">
        <v>2554110</v>
      </c>
      <c r="O582" s="2">
        <v>0</v>
      </c>
      <c r="P582" s="11">
        <v>2554110</v>
      </c>
      <c r="Q582" s="2">
        <v>230750.85</v>
      </c>
      <c r="R582" s="2">
        <v>395572.88571428566</v>
      </c>
      <c r="S582" s="9">
        <v>435130.17</v>
      </c>
      <c r="V582" s="2"/>
    </row>
    <row r="583" spans="1:22" customFormat="1" x14ac:dyDescent="0.25">
      <c r="A583" t="s">
        <v>254</v>
      </c>
      <c r="B583">
        <v>1301</v>
      </c>
      <c r="C583" t="s">
        <v>203</v>
      </c>
      <c r="D583">
        <v>601</v>
      </c>
      <c r="E583" t="s">
        <v>256</v>
      </c>
      <c r="F583">
        <v>115</v>
      </c>
      <c r="G583" t="s">
        <v>54</v>
      </c>
      <c r="H583">
        <v>10601010115</v>
      </c>
      <c r="I583" t="s">
        <v>55</v>
      </c>
      <c r="J583" t="s">
        <v>956</v>
      </c>
      <c r="K583">
        <v>1</v>
      </c>
      <c r="L583" s="2">
        <v>396016.49</v>
      </c>
      <c r="M583" s="2">
        <v>337802.56</v>
      </c>
      <c r="N583" s="14">
        <v>589699</v>
      </c>
      <c r="O583" s="2">
        <v>0</v>
      </c>
      <c r="P583" s="11">
        <v>589699</v>
      </c>
      <c r="Q583" s="2">
        <v>249250.77</v>
      </c>
      <c r="R583" s="2">
        <v>427287.03428571427</v>
      </c>
      <c r="S583" s="9">
        <v>470015.74</v>
      </c>
      <c r="V583" s="2"/>
    </row>
    <row r="584" spans="1:22" customFormat="1" x14ac:dyDescent="0.25">
      <c r="A584" t="s">
        <v>254</v>
      </c>
      <c r="B584">
        <v>1301</v>
      </c>
      <c r="C584" t="s">
        <v>203</v>
      </c>
      <c r="D584">
        <v>602</v>
      </c>
      <c r="E584" t="s">
        <v>263</v>
      </c>
      <c r="F584">
        <v>115</v>
      </c>
      <c r="G584" t="s">
        <v>54</v>
      </c>
      <c r="H584">
        <v>10602010115</v>
      </c>
      <c r="I584" t="s">
        <v>55</v>
      </c>
      <c r="J584" t="s">
        <v>956</v>
      </c>
      <c r="K584">
        <v>1</v>
      </c>
      <c r="L584" s="2">
        <v>1415546.23</v>
      </c>
      <c r="M584" s="2">
        <v>1482941.24</v>
      </c>
      <c r="N584" s="14">
        <v>2335461</v>
      </c>
      <c r="O584" s="2">
        <v>0</v>
      </c>
      <c r="P584" s="11">
        <v>2335461</v>
      </c>
      <c r="Q584" s="2">
        <v>941761.59</v>
      </c>
      <c r="R584" s="2">
        <v>1614448.44</v>
      </c>
      <c r="S584" s="9">
        <v>1775893.28</v>
      </c>
      <c r="V584" s="2"/>
    </row>
    <row r="585" spans="1:22" customFormat="1" x14ac:dyDescent="0.25">
      <c r="A585" t="s">
        <v>133</v>
      </c>
      <c r="B585">
        <v>1201</v>
      </c>
      <c r="C585" t="s">
        <v>212</v>
      </c>
      <c r="D585">
        <v>701</v>
      </c>
      <c r="E585" t="s">
        <v>211</v>
      </c>
      <c r="F585">
        <v>115</v>
      </c>
      <c r="G585" t="s">
        <v>54</v>
      </c>
      <c r="H585">
        <v>10701010115</v>
      </c>
      <c r="I585" t="s">
        <v>55</v>
      </c>
      <c r="J585" t="s">
        <v>956</v>
      </c>
      <c r="K585">
        <v>1</v>
      </c>
      <c r="L585" s="2">
        <v>116821.7</v>
      </c>
      <c r="M585" s="2">
        <v>3938716.06</v>
      </c>
      <c r="N585" s="14">
        <v>7304930</v>
      </c>
      <c r="O585" s="2">
        <v>0</v>
      </c>
      <c r="P585" s="11">
        <v>7304930</v>
      </c>
      <c r="Q585" s="2">
        <v>2506965.1800000002</v>
      </c>
      <c r="R585" s="2">
        <v>4297654.5942857144</v>
      </c>
      <c r="S585" s="9">
        <v>4727420.05</v>
      </c>
      <c r="V585" s="2"/>
    </row>
    <row r="586" spans="1:22" customFormat="1" x14ac:dyDescent="0.25">
      <c r="A586" t="s">
        <v>309</v>
      </c>
      <c r="B586">
        <v>503</v>
      </c>
      <c r="C586" t="s">
        <v>310</v>
      </c>
      <c r="D586">
        <v>10</v>
      </c>
      <c r="E586" t="s">
        <v>311</v>
      </c>
      <c r="F586">
        <v>120</v>
      </c>
      <c r="G586" t="s">
        <v>56</v>
      </c>
      <c r="H586">
        <v>10010010120</v>
      </c>
      <c r="I586" t="s">
        <v>57</v>
      </c>
      <c r="J586" t="s">
        <v>956</v>
      </c>
      <c r="K586">
        <v>1</v>
      </c>
      <c r="L586" s="2">
        <v>3423.72</v>
      </c>
      <c r="M586" s="2">
        <v>4100.2299999999996</v>
      </c>
      <c r="N586" s="14">
        <v>4454</v>
      </c>
      <c r="O586" s="2">
        <v>0</v>
      </c>
      <c r="P586" s="11">
        <v>4454</v>
      </c>
      <c r="Q586" s="2">
        <v>1960.12</v>
      </c>
      <c r="R586" s="2">
        <v>3360.2057142857143</v>
      </c>
      <c r="S586" s="9">
        <v>4451.72</v>
      </c>
      <c r="V586" s="2"/>
    </row>
    <row r="587" spans="1:22" customFormat="1" x14ac:dyDescent="0.25">
      <c r="A587" t="s">
        <v>309</v>
      </c>
      <c r="B587">
        <v>501</v>
      </c>
      <c r="C587" t="s">
        <v>312</v>
      </c>
      <c r="D587">
        <v>15</v>
      </c>
      <c r="E587" t="s">
        <v>313</v>
      </c>
      <c r="F587">
        <v>120</v>
      </c>
      <c r="G587" t="s">
        <v>56</v>
      </c>
      <c r="H587">
        <v>10015010120</v>
      </c>
      <c r="I587" t="s">
        <v>57</v>
      </c>
      <c r="J587" t="s">
        <v>956</v>
      </c>
      <c r="K587">
        <v>1</v>
      </c>
      <c r="L587" s="2">
        <v>17349.09</v>
      </c>
      <c r="M587" s="2">
        <v>19383.12</v>
      </c>
      <c r="N587" s="14">
        <v>10885</v>
      </c>
      <c r="O587" s="2">
        <v>0</v>
      </c>
      <c r="P587" s="11">
        <v>10885</v>
      </c>
      <c r="Q587" s="2">
        <v>11199.15</v>
      </c>
      <c r="R587" s="2">
        <v>19198.542857142857</v>
      </c>
      <c r="S587" s="9">
        <v>10824.47</v>
      </c>
      <c r="V587" s="2"/>
    </row>
    <row r="588" spans="1:22" customFormat="1" x14ac:dyDescent="0.25">
      <c r="A588" t="s">
        <v>309</v>
      </c>
      <c r="B588">
        <v>801</v>
      </c>
      <c r="C588" t="s">
        <v>324</v>
      </c>
      <c r="D588">
        <v>28</v>
      </c>
      <c r="E588" t="s">
        <v>328</v>
      </c>
      <c r="F588">
        <v>120</v>
      </c>
      <c r="G588" t="s">
        <v>56</v>
      </c>
      <c r="H588">
        <v>10028010120</v>
      </c>
      <c r="I588" t="s">
        <v>57</v>
      </c>
      <c r="J588" t="s">
        <v>956</v>
      </c>
      <c r="K588">
        <v>1</v>
      </c>
      <c r="L588" s="2">
        <v>22044.69</v>
      </c>
      <c r="M588" s="2">
        <v>23786.16</v>
      </c>
      <c r="N588" s="14">
        <v>18266</v>
      </c>
      <c r="O588" s="2">
        <v>0</v>
      </c>
      <c r="P588" s="11">
        <v>18266</v>
      </c>
      <c r="Q588" s="2">
        <v>13293.78</v>
      </c>
      <c r="R588" s="2">
        <v>22789.337142857144</v>
      </c>
      <c r="S588" s="9">
        <v>18061.64</v>
      </c>
      <c r="V588" s="2"/>
    </row>
    <row r="589" spans="1:22" customFormat="1" x14ac:dyDescent="0.25">
      <c r="A589" t="s">
        <v>309</v>
      </c>
      <c r="B589">
        <v>503</v>
      </c>
      <c r="C589" t="s">
        <v>310</v>
      </c>
      <c r="D589">
        <v>60</v>
      </c>
      <c r="E589" t="s">
        <v>329</v>
      </c>
      <c r="F589">
        <v>120</v>
      </c>
      <c r="G589" t="s">
        <v>56</v>
      </c>
      <c r="H589">
        <v>10060010120</v>
      </c>
      <c r="I589" t="s">
        <v>57</v>
      </c>
      <c r="J589" t="s">
        <v>956</v>
      </c>
      <c r="K589">
        <v>1</v>
      </c>
      <c r="L589" s="2">
        <v>4220.32</v>
      </c>
      <c r="M589" s="2">
        <v>2353.16</v>
      </c>
      <c r="N589" s="14">
        <v>3068</v>
      </c>
      <c r="O589" s="2">
        <v>0</v>
      </c>
      <c r="P589" s="11">
        <v>3068</v>
      </c>
      <c r="Q589" s="2">
        <v>144.07</v>
      </c>
      <c r="R589" s="2">
        <v>246.97714285714284</v>
      </c>
      <c r="S589" s="9">
        <v>3033.47</v>
      </c>
      <c r="V589" s="2"/>
    </row>
    <row r="590" spans="1:22" customFormat="1" x14ac:dyDescent="0.25">
      <c r="A590" t="s">
        <v>309</v>
      </c>
      <c r="B590">
        <v>501</v>
      </c>
      <c r="C590" t="s">
        <v>312</v>
      </c>
      <c r="D590">
        <v>65</v>
      </c>
      <c r="E590" t="s">
        <v>330</v>
      </c>
      <c r="F590">
        <v>120</v>
      </c>
      <c r="G590" t="s">
        <v>56</v>
      </c>
      <c r="H590">
        <v>10065010120</v>
      </c>
      <c r="I590" t="s">
        <v>57</v>
      </c>
      <c r="J590" t="s">
        <v>956</v>
      </c>
      <c r="K590">
        <v>1</v>
      </c>
      <c r="L590" s="2">
        <v>4656</v>
      </c>
      <c r="M590" s="2">
        <v>5116.32</v>
      </c>
      <c r="N590" s="14">
        <v>3061</v>
      </c>
      <c r="O590" s="2">
        <v>0</v>
      </c>
      <c r="P590" s="11">
        <v>3061</v>
      </c>
      <c r="Q590" s="2">
        <v>4280.9399999999996</v>
      </c>
      <c r="R590" s="2">
        <v>7338.7542857142853</v>
      </c>
      <c r="S590" s="9">
        <v>3026.78</v>
      </c>
      <c r="V590" s="2"/>
    </row>
    <row r="591" spans="1:22" customFormat="1" x14ac:dyDescent="0.25">
      <c r="A591" t="s">
        <v>309</v>
      </c>
      <c r="B591">
        <v>801</v>
      </c>
      <c r="C591" t="s">
        <v>324</v>
      </c>
      <c r="D591">
        <v>75</v>
      </c>
      <c r="E591" t="s">
        <v>331</v>
      </c>
      <c r="F591">
        <v>120</v>
      </c>
      <c r="G591" t="s">
        <v>56</v>
      </c>
      <c r="H591">
        <v>10075010120</v>
      </c>
      <c r="I591" t="s">
        <v>57</v>
      </c>
      <c r="J591" t="s">
        <v>956</v>
      </c>
      <c r="K591">
        <v>1</v>
      </c>
      <c r="L591" s="2">
        <v>5229.5600000000004</v>
      </c>
      <c r="M591" s="2">
        <v>3857.52</v>
      </c>
      <c r="N591" s="14">
        <v>2778</v>
      </c>
      <c r="O591" s="2">
        <v>0</v>
      </c>
      <c r="P591" s="11">
        <v>2778</v>
      </c>
      <c r="Q591" s="2">
        <v>2127.2600000000002</v>
      </c>
      <c r="R591" s="2">
        <v>3646.7314285714288</v>
      </c>
      <c r="S591" s="9">
        <v>2746.26</v>
      </c>
      <c r="V591" s="2"/>
    </row>
    <row r="592" spans="1:22" customFormat="1" x14ac:dyDescent="0.25">
      <c r="A592" t="s">
        <v>875</v>
      </c>
      <c r="B592">
        <v>102</v>
      </c>
      <c r="C592" t="s">
        <v>876</v>
      </c>
      <c r="D592">
        <v>103</v>
      </c>
      <c r="E592" t="s">
        <v>877</v>
      </c>
      <c r="F592">
        <v>120</v>
      </c>
      <c r="G592" t="s">
        <v>56</v>
      </c>
      <c r="H592">
        <v>10103010120</v>
      </c>
      <c r="I592" t="s">
        <v>57</v>
      </c>
      <c r="J592" t="s">
        <v>956</v>
      </c>
      <c r="K592">
        <v>1</v>
      </c>
      <c r="L592" s="2">
        <v>-318.37</v>
      </c>
      <c r="M592" s="2">
        <v>0</v>
      </c>
      <c r="N592" s="14">
        <v>0</v>
      </c>
      <c r="O592" s="2">
        <v>0</v>
      </c>
      <c r="P592" s="11">
        <v>0</v>
      </c>
      <c r="Q592" s="2">
        <v>998.58</v>
      </c>
      <c r="R592" s="2">
        <v>1711.8514285714286</v>
      </c>
      <c r="S592" s="9">
        <v>0</v>
      </c>
      <c r="V592" s="2"/>
    </row>
    <row r="593" spans="1:22" customFormat="1" x14ac:dyDescent="0.25">
      <c r="A593" t="s">
        <v>875</v>
      </c>
      <c r="B593">
        <v>102</v>
      </c>
      <c r="C593" t="s">
        <v>876</v>
      </c>
      <c r="D593">
        <v>105</v>
      </c>
      <c r="E593" t="s">
        <v>875</v>
      </c>
      <c r="F593">
        <v>120</v>
      </c>
      <c r="G593" t="s">
        <v>56</v>
      </c>
      <c r="H593">
        <v>10105010120</v>
      </c>
      <c r="I593" t="s">
        <v>57</v>
      </c>
      <c r="J593" t="s">
        <v>956</v>
      </c>
      <c r="K593">
        <v>1</v>
      </c>
      <c r="L593" s="2">
        <v>47157.48</v>
      </c>
      <c r="M593" s="2">
        <v>81612.05</v>
      </c>
      <c r="N593" s="14">
        <v>60052</v>
      </c>
      <c r="O593" s="2">
        <v>0</v>
      </c>
      <c r="P593" s="11">
        <v>60052</v>
      </c>
      <c r="Q593" s="2">
        <v>49003.55</v>
      </c>
      <c r="R593" s="2">
        <v>84006.085714285728</v>
      </c>
      <c r="S593" s="9">
        <v>96928.33</v>
      </c>
      <c r="V593" s="2"/>
    </row>
    <row r="594" spans="1:22" customFormat="1" x14ac:dyDescent="0.25">
      <c r="A594" t="s">
        <v>779</v>
      </c>
      <c r="B594">
        <v>205</v>
      </c>
      <c r="C594" t="s">
        <v>123</v>
      </c>
      <c r="D594">
        <v>106</v>
      </c>
      <c r="E594" t="s">
        <v>800</v>
      </c>
      <c r="F594">
        <v>120</v>
      </c>
      <c r="G594" t="s">
        <v>56</v>
      </c>
      <c r="H594">
        <v>10106010120</v>
      </c>
      <c r="I594" t="s">
        <v>57</v>
      </c>
      <c r="J594" t="s">
        <v>956</v>
      </c>
      <c r="K594">
        <v>1</v>
      </c>
      <c r="L594" s="2">
        <v>108672.86</v>
      </c>
      <c r="M594" s="2">
        <v>79696.36</v>
      </c>
      <c r="N594" s="14">
        <v>74269</v>
      </c>
      <c r="O594" s="2">
        <v>0</v>
      </c>
      <c r="P594" s="11">
        <v>74269</v>
      </c>
      <c r="Q594" s="2">
        <v>50497.74</v>
      </c>
      <c r="R594" s="2">
        <v>86567.554285714286</v>
      </c>
      <c r="S594" s="9">
        <v>82260.72</v>
      </c>
      <c r="V594" s="2"/>
    </row>
    <row r="595" spans="1:22" customFormat="1" x14ac:dyDescent="0.25">
      <c r="A595" t="s">
        <v>309</v>
      </c>
      <c r="B595">
        <v>501</v>
      </c>
      <c r="C595" t="s">
        <v>312</v>
      </c>
      <c r="D595">
        <v>108</v>
      </c>
      <c r="E595" t="s">
        <v>333</v>
      </c>
      <c r="F595">
        <v>120</v>
      </c>
      <c r="G595" t="s">
        <v>56</v>
      </c>
      <c r="H595">
        <v>10108010120</v>
      </c>
      <c r="I595" t="s">
        <v>57</v>
      </c>
      <c r="J595" t="s">
        <v>956</v>
      </c>
      <c r="K595">
        <v>1</v>
      </c>
      <c r="L595" s="2">
        <v>67572.09</v>
      </c>
      <c r="M595" s="2">
        <v>95983.11</v>
      </c>
      <c r="N595" s="14">
        <v>85005</v>
      </c>
      <c r="O595" s="2">
        <v>0</v>
      </c>
      <c r="P595" s="11">
        <v>85005</v>
      </c>
      <c r="Q595" s="2">
        <v>50798.09</v>
      </c>
      <c r="R595" s="2">
        <v>87082.44</v>
      </c>
      <c r="S595" s="9">
        <v>90158.23</v>
      </c>
      <c r="V595" s="2"/>
    </row>
    <row r="596" spans="1:22" customFormat="1" x14ac:dyDescent="0.25">
      <c r="A596" t="s">
        <v>309</v>
      </c>
      <c r="B596">
        <v>503</v>
      </c>
      <c r="C596" t="s">
        <v>310</v>
      </c>
      <c r="D596">
        <v>109</v>
      </c>
      <c r="E596" t="s">
        <v>336</v>
      </c>
      <c r="F596">
        <v>120</v>
      </c>
      <c r="G596" t="s">
        <v>56</v>
      </c>
      <c r="H596">
        <v>10109010120</v>
      </c>
      <c r="I596" t="s">
        <v>57</v>
      </c>
      <c r="J596" t="s">
        <v>956</v>
      </c>
      <c r="K596">
        <v>1</v>
      </c>
      <c r="L596" s="2">
        <v>3637.9</v>
      </c>
      <c r="M596" s="2">
        <v>3857.52</v>
      </c>
      <c r="N596" s="14">
        <v>2778</v>
      </c>
      <c r="O596" s="2">
        <v>0</v>
      </c>
      <c r="P596" s="11">
        <v>2778</v>
      </c>
      <c r="Q596" s="2">
        <v>2505.8200000000002</v>
      </c>
      <c r="R596" s="2">
        <v>4295.6914285714283</v>
      </c>
      <c r="S596" s="9">
        <v>2746.26</v>
      </c>
      <c r="V596" s="2"/>
    </row>
    <row r="597" spans="1:22" customFormat="1" x14ac:dyDescent="0.25">
      <c r="A597" t="s">
        <v>309</v>
      </c>
      <c r="B597">
        <v>503</v>
      </c>
      <c r="C597" t="s">
        <v>310</v>
      </c>
      <c r="D597">
        <v>110</v>
      </c>
      <c r="E597" t="s">
        <v>337</v>
      </c>
      <c r="F597">
        <v>120</v>
      </c>
      <c r="G597" t="s">
        <v>56</v>
      </c>
      <c r="H597">
        <v>10110010120</v>
      </c>
      <c r="I597" t="s">
        <v>57</v>
      </c>
      <c r="J597" t="s">
        <v>956</v>
      </c>
      <c r="K597">
        <v>1</v>
      </c>
      <c r="L597" s="2">
        <v>4721.82</v>
      </c>
      <c r="M597" s="2">
        <v>5563.86</v>
      </c>
      <c r="N597" s="14">
        <v>4692</v>
      </c>
      <c r="O597" s="2">
        <v>0</v>
      </c>
      <c r="P597" s="11">
        <v>4692</v>
      </c>
      <c r="Q597" s="2">
        <v>3020.06</v>
      </c>
      <c r="R597" s="2">
        <v>5177.2457142857147</v>
      </c>
      <c r="S597" s="9">
        <v>3231.08</v>
      </c>
      <c r="V597" s="2"/>
    </row>
    <row r="598" spans="1:22" customFormat="1" x14ac:dyDescent="0.25">
      <c r="A598" t="s">
        <v>779</v>
      </c>
      <c r="B598">
        <v>204</v>
      </c>
      <c r="C598" t="s">
        <v>782</v>
      </c>
      <c r="D598">
        <v>111</v>
      </c>
      <c r="E598" t="s">
        <v>801</v>
      </c>
      <c r="F598">
        <v>120</v>
      </c>
      <c r="G598" t="s">
        <v>56</v>
      </c>
      <c r="H598">
        <v>10111010120</v>
      </c>
      <c r="I598" t="s">
        <v>57</v>
      </c>
      <c r="J598" t="s">
        <v>956</v>
      </c>
      <c r="K598">
        <v>1</v>
      </c>
      <c r="L598" s="2">
        <v>22745.57</v>
      </c>
      <c r="M598" s="2">
        <v>25513.4</v>
      </c>
      <c r="N598" s="14">
        <v>18548</v>
      </c>
      <c r="O598" s="2">
        <v>0</v>
      </c>
      <c r="P598" s="11">
        <v>18548</v>
      </c>
      <c r="Q598" s="2">
        <v>13528.4</v>
      </c>
      <c r="R598" s="2">
        <v>23191.542857142857</v>
      </c>
      <c r="S598" s="9">
        <v>18344.27</v>
      </c>
      <c r="V598" s="2"/>
    </row>
    <row r="599" spans="1:22" customFormat="1" x14ac:dyDescent="0.25">
      <c r="A599" t="s">
        <v>779</v>
      </c>
      <c r="B599">
        <v>204</v>
      </c>
      <c r="C599" t="s">
        <v>782</v>
      </c>
      <c r="D599">
        <v>113</v>
      </c>
      <c r="E599" t="s">
        <v>802</v>
      </c>
      <c r="F599">
        <v>120</v>
      </c>
      <c r="G599" t="s">
        <v>56</v>
      </c>
      <c r="H599">
        <v>10113010120</v>
      </c>
      <c r="I599" t="s">
        <v>57</v>
      </c>
      <c r="J599" t="s">
        <v>956</v>
      </c>
      <c r="K599">
        <v>1</v>
      </c>
      <c r="L599" s="2">
        <v>1883.67</v>
      </c>
      <c r="M599" s="2">
        <v>2064.96</v>
      </c>
      <c r="N599" s="14">
        <v>1486</v>
      </c>
      <c r="O599" s="2">
        <v>0</v>
      </c>
      <c r="P599" s="11">
        <v>1486</v>
      </c>
      <c r="Q599" s="2">
        <v>1138.77</v>
      </c>
      <c r="R599" s="2">
        <v>1952.1771428571428</v>
      </c>
      <c r="S599" s="9">
        <v>1470.1</v>
      </c>
      <c r="V599" s="2"/>
    </row>
    <row r="600" spans="1:22" customFormat="1" x14ac:dyDescent="0.25">
      <c r="A600" t="s">
        <v>779</v>
      </c>
      <c r="B600">
        <v>204</v>
      </c>
      <c r="C600" t="s">
        <v>782</v>
      </c>
      <c r="D600">
        <v>114</v>
      </c>
      <c r="E600" t="s">
        <v>803</v>
      </c>
      <c r="F600">
        <v>120</v>
      </c>
      <c r="G600" t="s">
        <v>56</v>
      </c>
      <c r="H600">
        <v>10114010120</v>
      </c>
      <c r="I600" t="s">
        <v>57</v>
      </c>
      <c r="J600" t="s">
        <v>956</v>
      </c>
      <c r="K600">
        <v>1</v>
      </c>
      <c r="L600" s="2">
        <v>3875.37</v>
      </c>
      <c r="M600" s="2">
        <v>4109.28</v>
      </c>
      <c r="N600" s="14">
        <v>2958</v>
      </c>
      <c r="O600" s="2">
        <v>0</v>
      </c>
      <c r="P600" s="11">
        <v>2958</v>
      </c>
      <c r="Q600" s="2">
        <v>2266.1799999999998</v>
      </c>
      <c r="R600" s="2">
        <v>3884.8799999999992</v>
      </c>
      <c r="S600" s="9">
        <v>2925.54</v>
      </c>
      <c r="V600" s="2"/>
    </row>
    <row r="601" spans="1:22" customFormat="1" x14ac:dyDescent="0.25">
      <c r="A601" t="s">
        <v>779</v>
      </c>
      <c r="B601">
        <v>205</v>
      </c>
      <c r="C601" t="s">
        <v>123</v>
      </c>
      <c r="D601">
        <v>115</v>
      </c>
      <c r="E601" t="s">
        <v>812</v>
      </c>
      <c r="F601">
        <v>120</v>
      </c>
      <c r="G601" t="s">
        <v>56</v>
      </c>
      <c r="H601">
        <v>10115010120</v>
      </c>
      <c r="I601" t="s">
        <v>57</v>
      </c>
      <c r="J601" t="s">
        <v>956</v>
      </c>
      <c r="K601">
        <v>1</v>
      </c>
      <c r="L601" s="2">
        <v>328.76</v>
      </c>
      <c r="M601" s="2">
        <v>5668.2</v>
      </c>
      <c r="N601" s="14">
        <v>7136</v>
      </c>
      <c r="O601" s="2">
        <v>0</v>
      </c>
      <c r="P601" s="11">
        <v>7136</v>
      </c>
      <c r="Q601" s="2">
        <v>3710.7</v>
      </c>
      <c r="R601" s="2">
        <v>6361.2000000000007</v>
      </c>
      <c r="S601" s="9">
        <v>3523.95</v>
      </c>
      <c r="V601" s="2"/>
    </row>
    <row r="602" spans="1:22" customFormat="1" x14ac:dyDescent="0.25">
      <c r="A602" t="s">
        <v>309</v>
      </c>
      <c r="B602">
        <v>503</v>
      </c>
      <c r="C602" t="s">
        <v>310</v>
      </c>
      <c r="D602">
        <v>116</v>
      </c>
      <c r="E602" t="s">
        <v>338</v>
      </c>
      <c r="F602">
        <v>120</v>
      </c>
      <c r="G602" t="s">
        <v>56</v>
      </c>
      <c r="H602">
        <v>10116010120</v>
      </c>
      <c r="I602" t="s">
        <v>57</v>
      </c>
      <c r="J602" t="s">
        <v>956</v>
      </c>
      <c r="K602">
        <v>1</v>
      </c>
      <c r="L602" s="2">
        <v>4220.32</v>
      </c>
      <c r="M602" s="2">
        <v>4538.5200000000004</v>
      </c>
      <c r="N602" s="14">
        <v>3268</v>
      </c>
      <c r="O602" s="2">
        <v>0</v>
      </c>
      <c r="P602" s="11">
        <v>3268</v>
      </c>
      <c r="Q602" s="2">
        <v>2502.81</v>
      </c>
      <c r="R602" s="2">
        <v>4290.5314285714285</v>
      </c>
      <c r="S602" s="9">
        <v>3231.08</v>
      </c>
      <c r="V602" s="2"/>
    </row>
    <row r="603" spans="1:22" customFormat="1" x14ac:dyDescent="0.25">
      <c r="A603" t="s">
        <v>309</v>
      </c>
      <c r="B603">
        <v>503</v>
      </c>
      <c r="C603" t="s">
        <v>310</v>
      </c>
      <c r="D603">
        <v>117</v>
      </c>
      <c r="E603" t="s">
        <v>339</v>
      </c>
      <c r="F603">
        <v>120</v>
      </c>
      <c r="G603" t="s">
        <v>56</v>
      </c>
      <c r="H603">
        <v>10117010120</v>
      </c>
      <c r="I603" t="s">
        <v>57</v>
      </c>
      <c r="J603" t="s">
        <v>956</v>
      </c>
      <c r="K603">
        <v>1</v>
      </c>
      <c r="L603" s="2">
        <v>6186.11</v>
      </c>
      <c r="M603" s="2">
        <v>7040.76</v>
      </c>
      <c r="N603" s="14">
        <v>4723</v>
      </c>
      <c r="O603" s="2">
        <v>0</v>
      </c>
      <c r="P603" s="11">
        <v>4723</v>
      </c>
      <c r="Q603" s="2">
        <v>4390.42</v>
      </c>
      <c r="R603" s="2">
        <v>7526.4342857142856</v>
      </c>
      <c r="S603" s="9">
        <v>4669.9799999999996</v>
      </c>
      <c r="V603" s="2"/>
    </row>
    <row r="604" spans="1:22" customFormat="1" x14ac:dyDescent="0.25">
      <c r="A604" t="s">
        <v>309</v>
      </c>
      <c r="B604">
        <v>501</v>
      </c>
      <c r="C604" t="s">
        <v>312</v>
      </c>
      <c r="D604">
        <v>118</v>
      </c>
      <c r="E604" t="s">
        <v>340</v>
      </c>
      <c r="F604">
        <v>120</v>
      </c>
      <c r="G604" t="s">
        <v>56</v>
      </c>
      <c r="H604">
        <v>10118010120</v>
      </c>
      <c r="I604" t="s">
        <v>57</v>
      </c>
      <c r="J604" t="s">
        <v>956</v>
      </c>
      <c r="K604">
        <v>1</v>
      </c>
      <c r="L604" s="2">
        <v>14206.15</v>
      </c>
      <c r="M604" s="2">
        <v>20503.669999999998</v>
      </c>
      <c r="N604" s="14">
        <v>18886</v>
      </c>
      <c r="O604" s="2">
        <v>0</v>
      </c>
      <c r="P604" s="11">
        <v>18886</v>
      </c>
      <c r="Q604" s="2">
        <v>14078.95</v>
      </c>
      <c r="R604" s="2">
        <v>24135.342857142859</v>
      </c>
      <c r="S604" s="9">
        <v>18333.64</v>
      </c>
      <c r="V604" s="2"/>
    </row>
    <row r="605" spans="1:22" customFormat="1" x14ac:dyDescent="0.25">
      <c r="A605" t="s">
        <v>309</v>
      </c>
      <c r="B605">
        <v>501</v>
      </c>
      <c r="C605" t="s">
        <v>312</v>
      </c>
      <c r="D605">
        <v>119</v>
      </c>
      <c r="E605" t="s">
        <v>341</v>
      </c>
      <c r="F605">
        <v>120</v>
      </c>
      <c r="G605" t="s">
        <v>56</v>
      </c>
      <c r="H605">
        <v>10119010120</v>
      </c>
      <c r="I605" t="s">
        <v>57</v>
      </c>
      <c r="J605" t="s">
        <v>956</v>
      </c>
      <c r="K605">
        <v>1</v>
      </c>
      <c r="L605" s="2">
        <v>17252.189999999999</v>
      </c>
      <c r="M605" s="2">
        <v>19588.61</v>
      </c>
      <c r="N605" s="14">
        <v>13266</v>
      </c>
      <c r="O605" s="2">
        <v>0</v>
      </c>
      <c r="P605" s="11">
        <v>13266</v>
      </c>
      <c r="Q605" s="2">
        <v>12701.21</v>
      </c>
      <c r="R605" s="2">
        <v>21773.502857142856</v>
      </c>
      <c r="S605" s="9">
        <v>13350.44</v>
      </c>
      <c r="V605" s="2"/>
    </row>
    <row r="606" spans="1:22" customFormat="1" x14ac:dyDescent="0.25">
      <c r="A606" t="s">
        <v>309</v>
      </c>
      <c r="B606">
        <v>502</v>
      </c>
      <c r="C606" t="s">
        <v>342</v>
      </c>
      <c r="D606">
        <v>120</v>
      </c>
      <c r="E606" t="s">
        <v>343</v>
      </c>
      <c r="F606">
        <v>120</v>
      </c>
      <c r="G606" t="s">
        <v>56</v>
      </c>
      <c r="H606">
        <v>10120010120</v>
      </c>
      <c r="I606" t="s">
        <v>57</v>
      </c>
      <c r="J606" t="s">
        <v>956</v>
      </c>
      <c r="K606">
        <v>1</v>
      </c>
      <c r="L606" s="2">
        <v>8018.59</v>
      </c>
      <c r="M606" s="2">
        <v>10194.040000000001</v>
      </c>
      <c r="N606" s="14">
        <v>9752</v>
      </c>
      <c r="O606" s="2">
        <v>0</v>
      </c>
      <c r="P606" s="11">
        <v>9752</v>
      </c>
      <c r="Q606" s="2">
        <v>6102.29</v>
      </c>
      <c r="R606" s="2">
        <v>10461.068571428572</v>
      </c>
      <c r="S606" s="9">
        <v>10960.53</v>
      </c>
      <c r="V606" s="2"/>
    </row>
    <row r="607" spans="1:22" customFormat="1" x14ac:dyDescent="0.25">
      <c r="A607" t="s">
        <v>562</v>
      </c>
      <c r="B607">
        <v>301</v>
      </c>
      <c r="C607" t="s">
        <v>355</v>
      </c>
      <c r="D607">
        <v>121</v>
      </c>
      <c r="E607" t="s">
        <v>562</v>
      </c>
      <c r="F607">
        <v>120</v>
      </c>
      <c r="G607" t="s">
        <v>56</v>
      </c>
      <c r="H607">
        <v>10121010120</v>
      </c>
      <c r="I607" t="s">
        <v>57</v>
      </c>
      <c r="J607" t="s">
        <v>956</v>
      </c>
      <c r="K607">
        <v>1</v>
      </c>
      <c r="L607" s="2">
        <v>57492.57</v>
      </c>
      <c r="M607" s="2">
        <v>55401.45</v>
      </c>
      <c r="N607" s="14">
        <v>36696</v>
      </c>
      <c r="O607" s="2">
        <v>0</v>
      </c>
      <c r="P607" s="11">
        <v>36696</v>
      </c>
      <c r="Q607" s="2">
        <v>28255.19</v>
      </c>
      <c r="R607" s="2">
        <v>48437.468571428573</v>
      </c>
      <c r="S607" s="9">
        <v>44052.08</v>
      </c>
      <c r="V607" s="2"/>
    </row>
    <row r="608" spans="1:22" customFormat="1" x14ac:dyDescent="0.25">
      <c r="A608" t="s">
        <v>309</v>
      </c>
      <c r="B608">
        <v>502</v>
      </c>
      <c r="C608" t="s">
        <v>342</v>
      </c>
      <c r="D608">
        <v>122</v>
      </c>
      <c r="E608" t="s">
        <v>346</v>
      </c>
      <c r="F608">
        <v>120</v>
      </c>
      <c r="G608" t="s">
        <v>56</v>
      </c>
      <c r="H608">
        <v>10122010120</v>
      </c>
      <c r="I608" t="s">
        <v>57</v>
      </c>
      <c r="J608" t="s">
        <v>956</v>
      </c>
      <c r="K608">
        <v>1</v>
      </c>
      <c r="L608" s="2">
        <v>8514.7900000000009</v>
      </c>
      <c r="M608" s="2">
        <v>9275.0400000000009</v>
      </c>
      <c r="N608" s="14">
        <v>7957</v>
      </c>
      <c r="O608" s="2">
        <v>0</v>
      </c>
      <c r="P608" s="11">
        <v>7957</v>
      </c>
      <c r="Q608" s="2">
        <v>5114.93</v>
      </c>
      <c r="R608" s="2">
        <v>8768.4514285714286</v>
      </c>
      <c r="S608" s="9">
        <v>8425.7999999999993</v>
      </c>
      <c r="V608" s="2"/>
    </row>
    <row r="609" spans="1:22" customFormat="1" x14ac:dyDescent="0.25">
      <c r="A609" t="s">
        <v>571</v>
      </c>
      <c r="B609">
        <v>601</v>
      </c>
      <c r="C609" t="s">
        <v>572</v>
      </c>
      <c r="D609">
        <v>123</v>
      </c>
      <c r="E609" t="s">
        <v>583</v>
      </c>
      <c r="F609">
        <v>120</v>
      </c>
      <c r="G609" t="s">
        <v>56</v>
      </c>
      <c r="H609">
        <v>10123010120</v>
      </c>
      <c r="I609" t="s">
        <v>57</v>
      </c>
      <c r="J609" t="s">
        <v>956</v>
      </c>
      <c r="K609">
        <v>1</v>
      </c>
      <c r="L609" s="2">
        <v>125974</v>
      </c>
      <c r="M609" s="2">
        <v>141103.35</v>
      </c>
      <c r="N609" s="14">
        <v>102831</v>
      </c>
      <c r="O609" s="2">
        <v>0</v>
      </c>
      <c r="P609" s="11">
        <v>102831</v>
      </c>
      <c r="Q609" s="2">
        <v>91000.89</v>
      </c>
      <c r="R609" s="2">
        <v>156001.52571428573</v>
      </c>
      <c r="S609" s="9">
        <v>110439.33</v>
      </c>
      <c r="V609" s="2"/>
    </row>
    <row r="610" spans="1:22" customFormat="1" x14ac:dyDescent="0.25">
      <c r="A610" t="s">
        <v>309</v>
      </c>
      <c r="B610">
        <v>503</v>
      </c>
      <c r="C610" t="s">
        <v>310</v>
      </c>
      <c r="D610">
        <v>127</v>
      </c>
      <c r="E610" t="s">
        <v>347</v>
      </c>
      <c r="F610">
        <v>120</v>
      </c>
      <c r="G610" t="s">
        <v>56</v>
      </c>
      <c r="H610">
        <v>10127010120</v>
      </c>
      <c r="I610" t="s">
        <v>57</v>
      </c>
      <c r="J610" t="s">
        <v>956</v>
      </c>
      <c r="K610">
        <v>1</v>
      </c>
      <c r="L610" s="2">
        <v>3453.55</v>
      </c>
      <c r="M610" s="2">
        <v>1928.76</v>
      </c>
      <c r="N610" s="14">
        <v>3068</v>
      </c>
      <c r="O610" s="2">
        <v>0</v>
      </c>
      <c r="P610" s="11">
        <v>3068</v>
      </c>
      <c r="Q610" s="2">
        <v>1063.6300000000001</v>
      </c>
      <c r="R610" s="2">
        <v>1823.3657142857144</v>
      </c>
      <c r="S610" s="9">
        <v>3033.47</v>
      </c>
      <c r="V610" s="2"/>
    </row>
    <row r="611" spans="1:22" customFormat="1" x14ac:dyDescent="0.25">
      <c r="A611" t="s">
        <v>309</v>
      </c>
      <c r="B611">
        <v>503</v>
      </c>
      <c r="C611" t="s">
        <v>310</v>
      </c>
      <c r="D611">
        <v>128</v>
      </c>
      <c r="E611" t="s">
        <v>348</v>
      </c>
      <c r="F611">
        <v>120</v>
      </c>
      <c r="G611" t="s">
        <v>56</v>
      </c>
      <c r="H611">
        <v>10128010120</v>
      </c>
      <c r="I611" t="s">
        <v>57</v>
      </c>
      <c r="J611" t="s">
        <v>956</v>
      </c>
      <c r="K611">
        <v>1</v>
      </c>
      <c r="L611" s="2">
        <v>2461.14</v>
      </c>
      <c r="M611" s="2">
        <v>2609.7600000000002</v>
      </c>
      <c r="N611" s="14">
        <v>1879</v>
      </c>
      <c r="O611" s="2">
        <v>0</v>
      </c>
      <c r="P611" s="11">
        <v>1879</v>
      </c>
      <c r="Q611" s="2">
        <v>1439.18</v>
      </c>
      <c r="R611" s="2">
        <v>2467.1657142857143</v>
      </c>
      <c r="S611" s="9">
        <v>1857.95</v>
      </c>
      <c r="V611" s="2"/>
    </row>
    <row r="612" spans="1:22" customFormat="1" x14ac:dyDescent="0.25">
      <c r="A612" t="s">
        <v>807</v>
      </c>
      <c r="B612">
        <v>202</v>
      </c>
      <c r="C612" t="s">
        <v>808</v>
      </c>
      <c r="D612">
        <v>130</v>
      </c>
      <c r="E612" t="s">
        <v>807</v>
      </c>
      <c r="F612">
        <v>120</v>
      </c>
      <c r="G612" t="s">
        <v>56</v>
      </c>
      <c r="H612">
        <v>10130010120</v>
      </c>
      <c r="I612" t="s">
        <v>57</v>
      </c>
      <c r="J612" t="s">
        <v>956</v>
      </c>
      <c r="K612">
        <v>1</v>
      </c>
      <c r="L612" s="2">
        <v>70419.92</v>
      </c>
      <c r="M612" s="2">
        <v>91942.18</v>
      </c>
      <c r="N612" s="14">
        <v>72263</v>
      </c>
      <c r="O612" s="2">
        <v>0</v>
      </c>
      <c r="P612" s="11">
        <v>72263</v>
      </c>
      <c r="Q612" s="2">
        <v>48821.17</v>
      </c>
      <c r="R612" s="2">
        <v>83693.434285714291</v>
      </c>
      <c r="S612" s="9">
        <v>82255.509999999995</v>
      </c>
      <c r="V612" s="2"/>
    </row>
    <row r="613" spans="1:22" customFormat="1" x14ac:dyDescent="0.25">
      <c r="A613" t="s">
        <v>807</v>
      </c>
      <c r="B613">
        <v>202</v>
      </c>
      <c r="C613" t="s">
        <v>808</v>
      </c>
      <c r="D613">
        <v>134</v>
      </c>
      <c r="E613" t="s">
        <v>810</v>
      </c>
      <c r="F613">
        <v>120</v>
      </c>
      <c r="G613" t="s">
        <v>56</v>
      </c>
      <c r="H613">
        <v>10134010120</v>
      </c>
      <c r="I613" t="s">
        <v>57</v>
      </c>
      <c r="J613" t="s">
        <v>956</v>
      </c>
      <c r="K613">
        <v>1</v>
      </c>
      <c r="L613" s="2">
        <v>35446.47</v>
      </c>
      <c r="M613" s="2">
        <v>38587.08</v>
      </c>
      <c r="N613" s="14">
        <v>26707</v>
      </c>
      <c r="O613" s="2">
        <v>0</v>
      </c>
      <c r="P613" s="11">
        <v>26707</v>
      </c>
      <c r="Q613" s="2">
        <v>23242.58</v>
      </c>
      <c r="R613" s="2">
        <v>39844.422857142861</v>
      </c>
      <c r="S613" s="9">
        <v>26408.37</v>
      </c>
      <c r="V613" s="2"/>
    </row>
    <row r="614" spans="1:22" customFormat="1" x14ac:dyDescent="0.25">
      <c r="A614" t="s">
        <v>807</v>
      </c>
      <c r="B614">
        <v>202</v>
      </c>
      <c r="C614" t="s">
        <v>808</v>
      </c>
      <c r="D614">
        <v>138</v>
      </c>
      <c r="E614" t="s">
        <v>811</v>
      </c>
      <c r="F614">
        <v>120</v>
      </c>
      <c r="G614" t="s">
        <v>56</v>
      </c>
      <c r="H614">
        <v>10138010120</v>
      </c>
      <c r="I614" t="s">
        <v>57</v>
      </c>
      <c r="J614" t="s">
        <v>956</v>
      </c>
      <c r="K614">
        <v>1</v>
      </c>
      <c r="L614" s="2">
        <v>20402.68</v>
      </c>
      <c r="M614" s="2">
        <v>13129.8</v>
      </c>
      <c r="N614" s="14">
        <v>18142</v>
      </c>
      <c r="O614" s="2">
        <v>0</v>
      </c>
      <c r="P614" s="11">
        <v>18142</v>
      </c>
      <c r="Q614" s="2">
        <v>8837.7800000000007</v>
      </c>
      <c r="R614" s="2">
        <v>15150.480000000003</v>
      </c>
      <c r="S614" s="9">
        <v>18043.310000000001</v>
      </c>
      <c r="V614" s="2"/>
    </row>
    <row r="615" spans="1:22" customFormat="1" x14ac:dyDescent="0.25">
      <c r="A615" t="s">
        <v>349</v>
      </c>
      <c r="B615">
        <v>403</v>
      </c>
      <c r="C615" t="s">
        <v>350</v>
      </c>
      <c r="D615">
        <v>140</v>
      </c>
      <c r="E615" t="s">
        <v>351</v>
      </c>
      <c r="F615">
        <v>120</v>
      </c>
      <c r="G615" t="s">
        <v>56</v>
      </c>
      <c r="H615">
        <v>10140010120</v>
      </c>
      <c r="I615" t="s">
        <v>57</v>
      </c>
      <c r="J615" t="s">
        <v>956</v>
      </c>
      <c r="K615">
        <v>1</v>
      </c>
      <c r="L615" s="2">
        <v>21424.02</v>
      </c>
      <c r="M615" s="2">
        <v>24917.5</v>
      </c>
      <c r="N615" s="14">
        <v>19638</v>
      </c>
      <c r="O615" s="2">
        <v>0</v>
      </c>
      <c r="P615" s="11">
        <v>19638</v>
      </c>
      <c r="Q615" s="2">
        <v>13924.69</v>
      </c>
      <c r="R615" s="2">
        <v>23870.897142857146</v>
      </c>
      <c r="S615" s="9">
        <v>21296.92</v>
      </c>
      <c r="V615" s="2"/>
    </row>
    <row r="616" spans="1:22" customFormat="1" x14ac:dyDescent="0.25">
      <c r="A616" t="s">
        <v>562</v>
      </c>
      <c r="B616">
        <v>303</v>
      </c>
      <c r="C616" t="s">
        <v>567</v>
      </c>
      <c r="D616">
        <v>142</v>
      </c>
      <c r="E616" t="s">
        <v>568</v>
      </c>
      <c r="F616">
        <v>120</v>
      </c>
      <c r="G616" t="s">
        <v>56</v>
      </c>
      <c r="H616">
        <v>10142010120</v>
      </c>
      <c r="I616" t="s">
        <v>57</v>
      </c>
      <c r="J616" t="s">
        <v>956</v>
      </c>
      <c r="K616">
        <v>1</v>
      </c>
      <c r="L616" s="2">
        <v>9820.7999999999993</v>
      </c>
      <c r="M616" s="2">
        <v>11600.52</v>
      </c>
      <c r="N616" s="14">
        <v>12191</v>
      </c>
      <c r="O616" s="2">
        <v>0</v>
      </c>
      <c r="P616" s="11">
        <v>12191</v>
      </c>
      <c r="Q616" s="2">
        <v>6582.98</v>
      </c>
      <c r="R616" s="2">
        <v>11285.108571428571</v>
      </c>
      <c r="S616" s="9">
        <v>12294.11</v>
      </c>
      <c r="V616" s="2"/>
    </row>
    <row r="617" spans="1:22" customFormat="1" x14ac:dyDescent="0.25">
      <c r="A617" t="s">
        <v>349</v>
      </c>
      <c r="B617">
        <v>1003</v>
      </c>
      <c r="C617" t="s">
        <v>360</v>
      </c>
      <c r="D617">
        <v>146</v>
      </c>
      <c r="E617" t="s">
        <v>361</v>
      </c>
      <c r="F617">
        <v>120</v>
      </c>
      <c r="G617" t="s">
        <v>56</v>
      </c>
      <c r="H617">
        <v>10146010120</v>
      </c>
      <c r="I617" t="s">
        <v>57</v>
      </c>
      <c r="J617" t="s">
        <v>956</v>
      </c>
      <c r="K617">
        <v>1</v>
      </c>
      <c r="L617" s="2">
        <v>20146.75</v>
      </c>
      <c r="M617" s="2">
        <v>20871.740000000002</v>
      </c>
      <c r="N617" s="14">
        <v>15272</v>
      </c>
      <c r="O617" s="2">
        <v>0</v>
      </c>
      <c r="P617" s="11">
        <v>15272</v>
      </c>
      <c r="Q617" s="2">
        <v>11400.88</v>
      </c>
      <c r="R617" s="2">
        <v>19544.365714285712</v>
      </c>
      <c r="S617" s="9">
        <v>15101.25</v>
      </c>
      <c r="V617" s="2"/>
    </row>
    <row r="618" spans="1:22" customFormat="1" x14ac:dyDescent="0.25">
      <c r="A618" t="s">
        <v>349</v>
      </c>
      <c r="B618">
        <v>401</v>
      </c>
      <c r="C618" t="s">
        <v>362</v>
      </c>
      <c r="D618">
        <v>148</v>
      </c>
      <c r="E618" t="s">
        <v>363</v>
      </c>
      <c r="F618">
        <v>120</v>
      </c>
      <c r="G618" t="s">
        <v>56</v>
      </c>
      <c r="H618">
        <v>10148010120</v>
      </c>
      <c r="I618" t="s">
        <v>57</v>
      </c>
      <c r="J618" t="s">
        <v>956</v>
      </c>
      <c r="K618">
        <v>1</v>
      </c>
      <c r="L618" s="2">
        <v>4359.29</v>
      </c>
      <c r="M618" s="2">
        <v>7985.44</v>
      </c>
      <c r="N618" s="14">
        <v>7020</v>
      </c>
      <c r="O618" s="2">
        <v>0</v>
      </c>
      <c r="P618" s="11">
        <v>7020</v>
      </c>
      <c r="Q618" s="2">
        <v>8516.16</v>
      </c>
      <c r="R618" s="2">
        <v>14599.131428571429</v>
      </c>
      <c r="S618" s="9">
        <v>6404.55</v>
      </c>
      <c r="V618" s="2"/>
    </row>
    <row r="619" spans="1:22" customFormat="1" x14ac:dyDescent="0.25">
      <c r="A619" t="s">
        <v>133</v>
      </c>
      <c r="B619">
        <v>1101</v>
      </c>
      <c r="C619" t="s">
        <v>134</v>
      </c>
      <c r="D619">
        <v>150</v>
      </c>
      <c r="E619" t="s">
        <v>132</v>
      </c>
      <c r="F619">
        <v>120</v>
      </c>
      <c r="G619" t="s">
        <v>56</v>
      </c>
      <c r="H619">
        <v>10150010120</v>
      </c>
      <c r="I619" t="s">
        <v>57</v>
      </c>
      <c r="J619" t="s">
        <v>956</v>
      </c>
      <c r="K619">
        <v>1</v>
      </c>
      <c r="L619" s="2">
        <v>54668.68</v>
      </c>
      <c r="M619" s="2">
        <v>67865.73</v>
      </c>
      <c r="N619" s="14">
        <v>47952</v>
      </c>
      <c r="O619" s="2">
        <v>0</v>
      </c>
      <c r="P619" s="11">
        <v>47952</v>
      </c>
      <c r="Q619" s="2">
        <v>43015.17</v>
      </c>
      <c r="R619" s="2">
        <v>73740.291428571421</v>
      </c>
      <c r="S619" s="9">
        <v>48137.17</v>
      </c>
      <c r="V619" s="2"/>
    </row>
    <row r="620" spans="1:22" customFormat="1" x14ac:dyDescent="0.25">
      <c r="A620" t="s">
        <v>596</v>
      </c>
      <c r="B620">
        <v>302</v>
      </c>
      <c r="C620" t="s">
        <v>597</v>
      </c>
      <c r="D620">
        <v>160</v>
      </c>
      <c r="E620" t="s">
        <v>598</v>
      </c>
      <c r="F620">
        <v>120</v>
      </c>
      <c r="G620" t="s">
        <v>56</v>
      </c>
      <c r="H620">
        <v>10160010120</v>
      </c>
      <c r="I620" t="s">
        <v>57</v>
      </c>
      <c r="J620" t="s">
        <v>956</v>
      </c>
      <c r="K620">
        <v>1</v>
      </c>
      <c r="L620" s="2">
        <v>15962.47</v>
      </c>
      <c r="M620" s="2">
        <v>16803.12</v>
      </c>
      <c r="N620" s="14">
        <v>18860</v>
      </c>
      <c r="O620" s="2">
        <v>0</v>
      </c>
      <c r="P620" s="11">
        <v>18860</v>
      </c>
      <c r="Q620" s="2">
        <v>9266.51</v>
      </c>
      <c r="R620" s="2">
        <v>15885.445714285715</v>
      </c>
      <c r="S620" s="9">
        <v>19123.97</v>
      </c>
      <c r="V620" s="2"/>
    </row>
    <row r="621" spans="1:22" customFormat="1" x14ac:dyDescent="0.25">
      <c r="A621" t="s">
        <v>596</v>
      </c>
      <c r="B621">
        <v>302</v>
      </c>
      <c r="C621" t="s">
        <v>597</v>
      </c>
      <c r="D621">
        <v>161</v>
      </c>
      <c r="E621" t="s">
        <v>596</v>
      </c>
      <c r="F621">
        <v>120</v>
      </c>
      <c r="G621" t="s">
        <v>56</v>
      </c>
      <c r="H621">
        <v>10161010120</v>
      </c>
      <c r="I621" t="s">
        <v>57</v>
      </c>
      <c r="J621" t="s">
        <v>956</v>
      </c>
      <c r="K621">
        <v>1</v>
      </c>
      <c r="L621" s="2">
        <v>116366.68</v>
      </c>
      <c r="M621" s="2">
        <v>138112.15</v>
      </c>
      <c r="N621" s="14">
        <v>113144</v>
      </c>
      <c r="O621" s="2">
        <v>0</v>
      </c>
      <c r="P621" s="11">
        <v>113144</v>
      </c>
      <c r="Q621" s="2">
        <v>71931.3</v>
      </c>
      <c r="R621" s="2">
        <v>123310.79999999999</v>
      </c>
      <c r="S621" s="9">
        <v>146897.63</v>
      </c>
      <c r="V621" s="2"/>
    </row>
    <row r="622" spans="1:22" customFormat="1" x14ac:dyDescent="0.25">
      <c r="A622" t="s">
        <v>133</v>
      </c>
      <c r="B622">
        <v>205</v>
      </c>
      <c r="C622" t="s">
        <v>123</v>
      </c>
      <c r="D622">
        <v>162</v>
      </c>
      <c r="E622" t="s">
        <v>137</v>
      </c>
      <c r="F622">
        <v>120</v>
      </c>
      <c r="G622" t="s">
        <v>56</v>
      </c>
      <c r="H622">
        <v>10162010120</v>
      </c>
      <c r="I622" t="s">
        <v>57</v>
      </c>
      <c r="J622" t="s">
        <v>956</v>
      </c>
      <c r="K622">
        <v>1</v>
      </c>
      <c r="L622" s="2">
        <v>3860.4</v>
      </c>
      <c r="M622" s="2">
        <v>6349.1</v>
      </c>
      <c r="N622" s="14">
        <v>11081</v>
      </c>
      <c r="O622" s="2">
        <v>0</v>
      </c>
      <c r="P622" s="11">
        <v>11081</v>
      </c>
      <c r="Q622" s="2">
        <v>8311.6299999999992</v>
      </c>
      <c r="R622" s="2">
        <v>14248.508571428571</v>
      </c>
      <c r="S622" s="9">
        <v>20451.169999999998</v>
      </c>
      <c r="V622" s="2"/>
    </row>
    <row r="623" spans="1:22" customFormat="1" x14ac:dyDescent="0.25">
      <c r="A623" t="s">
        <v>133</v>
      </c>
      <c r="B623">
        <v>205</v>
      </c>
      <c r="C623" t="s">
        <v>123</v>
      </c>
      <c r="D623">
        <v>163</v>
      </c>
      <c r="E623" t="s">
        <v>139</v>
      </c>
      <c r="F623">
        <v>120</v>
      </c>
      <c r="G623" t="s">
        <v>56</v>
      </c>
      <c r="H623">
        <v>10163010120</v>
      </c>
      <c r="I623" t="s">
        <v>57</v>
      </c>
      <c r="J623" t="s">
        <v>956</v>
      </c>
      <c r="K623">
        <v>1</v>
      </c>
      <c r="L623" s="2">
        <v>69228.56</v>
      </c>
      <c r="M623" s="2">
        <v>81419.72</v>
      </c>
      <c r="N623" s="14">
        <v>76554</v>
      </c>
      <c r="O623" s="2">
        <v>0</v>
      </c>
      <c r="P623" s="11">
        <v>76554</v>
      </c>
      <c r="Q623" s="2">
        <v>36563.519999999997</v>
      </c>
      <c r="R623" s="2">
        <v>62680.319999999992</v>
      </c>
      <c r="S623" s="9">
        <v>77688.759999999995</v>
      </c>
      <c r="V623" s="2"/>
    </row>
    <row r="624" spans="1:22" customFormat="1" x14ac:dyDescent="0.25">
      <c r="A624" t="s">
        <v>133</v>
      </c>
      <c r="B624">
        <v>1101</v>
      </c>
      <c r="C624" t="s">
        <v>134</v>
      </c>
      <c r="D624">
        <v>165</v>
      </c>
      <c r="E624" t="s">
        <v>145</v>
      </c>
      <c r="F624">
        <v>120</v>
      </c>
      <c r="G624" t="s">
        <v>56</v>
      </c>
      <c r="H624">
        <v>10165010120</v>
      </c>
      <c r="I624" t="s">
        <v>57</v>
      </c>
      <c r="J624" t="s">
        <v>956</v>
      </c>
      <c r="K624">
        <v>1</v>
      </c>
      <c r="L624" s="2">
        <v>58456.79</v>
      </c>
      <c r="M624" s="2">
        <v>65785.02</v>
      </c>
      <c r="N624" s="14">
        <v>48394</v>
      </c>
      <c r="O624" s="2">
        <v>0</v>
      </c>
      <c r="P624" s="11">
        <v>48394</v>
      </c>
      <c r="Q624" s="2">
        <v>38144.61</v>
      </c>
      <c r="R624" s="2">
        <v>65390.760000000009</v>
      </c>
      <c r="S624" s="9">
        <v>53077.11</v>
      </c>
      <c r="V624" s="2"/>
    </row>
    <row r="625" spans="1:22" customFormat="1" x14ac:dyDescent="0.25">
      <c r="A625" t="s">
        <v>133</v>
      </c>
      <c r="B625">
        <v>1101</v>
      </c>
      <c r="C625" t="s">
        <v>134</v>
      </c>
      <c r="D625">
        <v>170</v>
      </c>
      <c r="E625" t="s">
        <v>154</v>
      </c>
      <c r="F625">
        <v>120</v>
      </c>
      <c r="G625" t="s">
        <v>56</v>
      </c>
      <c r="H625">
        <v>10170010120</v>
      </c>
      <c r="I625" t="s">
        <v>57</v>
      </c>
      <c r="J625" t="s">
        <v>956</v>
      </c>
      <c r="K625">
        <v>1</v>
      </c>
      <c r="L625" s="2">
        <v>190035.23</v>
      </c>
      <c r="M625" s="2">
        <v>198979.01</v>
      </c>
      <c r="N625" s="14">
        <v>199668</v>
      </c>
      <c r="O625" s="2">
        <v>0</v>
      </c>
      <c r="P625" s="11">
        <v>199668</v>
      </c>
      <c r="Q625" s="2">
        <v>102234.35</v>
      </c>
      <c r="R625" s="2">
        <v>175258.88571428572</v>
      </c>
      <c r="S625" s="9">
        <v>204437.08</v>
      </c>
      <c r="V625" s="2"/>
    </row>
    <row r="626" spans="1:22" customFormat="1" x14ac:dyDescent="0.25">
      <c r="A626" t="s">
        <v>133</v>
      </c>
      <c r="B626">
        <v>1101</v>
      </c>
      <c r="C626" t="s">
        <v>134</v>
      </c>
      <c r="D626">
        <v>173</v>
      </c>
      <c r="E626" t="s">
        <v>166</v>
      </c>
      <c r="F626">
        <v>120</v>
      </c>
      <c r="G626" t="s">
        <v>56</v>
      </c>
      <c r="H626">
        <v>10173010120</v>
      </c>
      <c r="I626" t="s">
        <v>57</v>
      </c>
      <c r="J626" t="s">
        <v>956</v>
      </c>
      <c r="K626">
        <v>1</v>
      </c>
      <c r="L626" s="2">
        <v>53305.39</v>
      </c>
      <c r="M626" s="2">
        <v>51076.95</v>
      </c>
      <c r="N626" s="14">
        <v>41150</v>
      </c>
      <c r="O626" s="2">
        <v>0</v>
      </c>
      <c r="P626" s="11">
        <v>41150</v>
      </c>
      <c r="Q626" s="2">
        <v>28807.03</v>
      </c>
      <c r="R626" s="2">
        <v>49383.479999999996</v>
      </c>
      <c r="S626" s="9">
        <v>40399.46</v>
      </c>
      <c r="V626" s="2"/>
    </row>
    <row r="627" spans="1:22" customFormat="1" x14ac:dyDescent="0.25">
      <c r="A627" t="s">
        <v>133</v>
      </c>
      <c r="B627">
        <v>1101</v>
      </c>
      <c r="C627" t="s">
        <v>134</v>
      </c>
      <c r="D627">
        <v>174</v>
      </c>
      <c r="E627" t="s">
        <v>167</v>
      </c>
      <c r="F627">
        <v>120</v>
      </c>
      <c r="G627" t="s">
        <v>56</v>
      </c>
      <c r="H627">
        <v>10174010120</v>
      </c>
      <c r="I627" t="s">
        <v>57</v>
      </c>
      <c r="J627" t="s">
        <v>956</v>
      </c>
      <c r="K627">
        <v>1</v>
      </c>
      <c r="L627" s="2">
        <v>49065.43</v>
      </c>
      <c r="M627" s="2">
        <v>50855.519999999997</v>
      </c>
      <c r="N627" s="14">
        <v>36147</v>
      </c>
      <c r="O627" s="2">
        <v>0</v>
      </c>
      <c r="P627" s="11">
        <v>36147</v>
      </c>
      <c r="Q627" s="2">
        <v>27554.04</v>
      </c>
      <c r="R627" s="2">
        <v>47235.497142857144</v>
      </c>
      <c r="S627" s="9">
        <v>36978.300000000003</v>
      </c>
      <c r="V627" s="2"/>
    </row>
    <row r="628" spans="1:22" customFormat="1" x14ac:dyDescent="0.25">
      <c r="A628" t="s">
        <v>133</v>
      </c>
      <c r="B628">
        <v>1105</v>
      </c>
      <c r="C628" t="s">
        <v>174</v>
      </c>
      <c r="D628">
        <v>180</v>
      </c>
      <c r="E628" t="s">
        <v>175</v>
      </c>
      <c r="F628">
        <v>120</v>
      </c>
      <c r="G628" t="s">
        <v>56</v>
      </c>
      <c r="H628">
        <v>10180010120</v>
      </c>
      <c r="I628" t="s">
        <v>57</v>
      </c>
      <c r="J628" t="s">
        <v>956</v>
      </c>
      <c r="K628">
        <v>1</v>
      </c>
      <c r="L628" s="2">
        <v>-490.49</v>
      </c>
      <c r="M628" s="2">
        <v>0</v>
      </c>
      <c r="N628" s="14">
        <v>0</v>
      </c>
      <c r="O628" s="2">
        <v>0</v>
      </c>
      <c r="P628" s="11">
        <v>0</v>
      </c>
      <c r="Q628" s="2">
        <v>0</v>
      </c>
      <c r="R628" s="2">
        <v>0</v>
      </c>
      <c r="S628" s="9">
        <v>0</v>
      </c>
      <c r="V628" s="2"/>
    </row>
    <row r="629" spans="1:22" customFormat="1" x14ac:dyDescent="0.25">
      <c r="A629" t="s">
        <v>875</v>
      </c>
      <c r="B629">
        <v>203</v>
      </c>
      <c r="C629" t="s">
        <v>878</v>
      </c>
      <c r="D629">
        <v>191</v>
      </c>
      <c r="E629" t="s">
        <v>879</v>
      </c>
      <c r="F629">
        <v>120</v>
      </c>
      <c r="G629" t="s">
        <v>56</v>
      </c>
      <c r="H629">
        <v>10191010120</v>
      </c>
      <c r="I629" t="s">
        <v>57</v>
      </c>
      <c r="J629" t="s">
        <v>956</v>
      </c>
      <c r="K629">
        <v>1</v>
      </c>
      <c r="L629" s="2">
        <v>-1689.71</v>
      </c>
      <c r="M629" s="2">
        <v>35699.800000000003</v>
      </c>
      <c r="N629" s="14">
        <v>35851</v>
      </c>
      <c r="O629" s="2">
        <v>0</v>
      </c>
      <c r="P629" s="11">
        <v>35851</v>
      </c>
      <c r="Q629" s="2">
        <v>22440.59</v>
      </c>
      <c r="R629" s="2">
        <v>38469.582857142857</v>
      </c>
      <c r="S629" s="9">
        <v>36545.699999999997</v>
      </c>
      <c r="V629" s="2"/>
    </row>
    <row r="630" spans="1:22" customFormat="1" x14ac:dyDescent="0.25">
      <c r="A630" t="s">
        <v>875</v>
      </c>
      <c r="B630">
        <v>102</v>
      </c>
      <c r="C630" t="s">
        <v>876</v>
      </c>
      <c r="D630">
        <v>195</v>
      </c>
      <c r="E630" t="s">
        <v>902</v>
      </c>
      <c r="F630">
        <v>120</v>
      </c>
      <c r="G630" t="s">
        <v>56</v>
      </c>
      <c r="H630">
        <v>10195010120</v>
      </c>
      <c r="I630" t="s">
        <v>57</v>
      </c>
      <c r="J630" t="s">
        <v>956</v>
      </c>
      <c r="K630">
        <v>1</v>
      </c>
      <c r="L630" s="2">
        <v>42991.01</v>
      </c>
      <c r="M630" s="2">
        <v>55511</v>
      </c>
      <c r="N630" s="14">
        <v>39311</v>
      </c>
      <c r="O630" s="2">
        <v>0</v>
      </c>
      <c r="P630" s="11">
        <v>39311</v>
      </c>
      <c r="Q630" s="2">
        <v>34789.93</v>
      </c>
      <c r="R630" s="2">
        <v>59639.88</v>
      </c>
      <c r="S630" s="9">
        <v>48321.42</v>
      </c>
      <c r="V630" s="2"/>
    </row>
    <row r="631" spans="1:22" customFormat="1" x14ac:dyDescent="0.25">
      <c r="A631" t="s">
        <v>874</v>
      </c>
      <c r="C631" t="s">
        <v>876</v>
      </c>
      <c r="D631">
        <v>196</v>
      </c>
      <c r="E631" t="s">
        <v>906</v>
      </c>
      <c r="F631">
        <v>120</v>
      </c>
      <c r="G631" t="s">
        <v>56</v>
      </c>
      <c r="I631" t="s">
        <v>57</v>
      </c>
      <c r="J631" t="s">
        <v>956</v>
      </c>
      <c r="K631">
        <v>1</v>
      </c>
      <c r="L631" s="2"/>
      <c r="M631" s="2"/>
      <c r="N631" s="14"/>
      <c r="O631" s="2"/>
      <c r="P631" s="11"/>
      <c r="Q631" s="2">
        <v>0</v>
      </c>
      <c r="R631" s="2">
        <v>0</v>
      </c>
      <c r="S631" s="9"/>
      <c r="V631" s="2"/>
    </row>
    <row r="632" spans="1:22" customFormat="1" x14ac:dyDescent="0.25">
      <c r="A632" t="s">
        <v>706</v>
      </c>
      <c r="B632">
        <v>191</v>
      </c>
      <c r="C632" t="s">
        <v>707</v>
      </c>
      <c r="D632">
        <v>200</v>
      </c>
      <c r="E632" t="s">
        <v>708</v>
      </c>
      <c r="F632">
        <v>120</v>
      </c>
      <c r="G632" t="s">
        <v>56</v>
      </c>
      <c r="H632">
        <v>10200010120</v>
      </c>
      <c r="I632" t="s">
        <v>57</v>
      </c>
      <c r="J632" t="s">
        <v>956</v>
      </c>
      <c r="K632">
        <v>1</v>
      </c>
      <c r="L632" s="2">
        <v>344803.12</v>
      </c>
      <c r="M632" s="2">
        <v>442407.29</v>
      </c>
      <c r="N632" s="14">
        <v>236272</v>
      </c>
      <c r="O632" s="2">
        <v>0</v>
      </c>
      <c r="P632" s="11">
        <v>236272</v>
      </c>
      <c r="Q632" s="2">
        <v>247671.77</v>
      </c>
      <c r="R632" s="2">
        <v>424580.17714285711</v>
      </c>
      <c r="S632" s="9">
        <v>410313.47000000003</v>
      </c>
      <c r="V632" s="2"/>
    </row>
    <row r="633" spans="1:22" customFormat="1" x14ac:dyDescent="0.25">
      <c r="A633" t="s">
        <v>706</v>
      </c>
      <c r="B633">
        <v>191</v>
      </c>
      <c r="C633" t="s">
        <v>707</v>
      </c>
      <c r="D633">
        <v>205</v>
      </c>
      <c r="E633" t="s">
        <v>733</v>
      </c>
      <c r="F633">
        <v>120</v>
      </c>
      <c r="G633" t="s">
        <v>56</v>
      </c>
      <c r="H633">
        <v>10205010120</v>
      </c>
      <c r="I633" t="s">
        <v>57</v>
      </c>
      <c r="J633" t="s">
        <v>956</v>
      </c>
      <c r="K633">
        <v>1</v>
      </c>
      <c r="L633" s="2">
        <v>11619.09</v>
      </c>
      <c r="M633" s="2">
        <v>12473.88</v>
      </c>
      <c r="N633" s="14">
        <v>8980</v>
      </c>
      <c r="O633" s="2">
        <v>0</v>
      </c>
      <c r="P633" s="11">
        <v>8980</v>
      </c>
      <c r="Q633" s="2">
        <v>6879.11</v>
      </c>
      <c r="R633" s="2">
        <v>11792.759999999998</v>
      </c>
      <c r="S633" s="9">
        <v>8880.6200000000008</v>
      </c>
      <c r="V633" s="2"/>
    </row>
    <row r="634" spans="1:22" customFormat="1" x14ac:dyDescent="0.25">
      <c r="A634" t="s">
        <v>706</v>
      </c>
      <c r="B634">
        <v>191</v>
      </c>
      <c r="C634" t="s">
        <v>707</v>
      </c>
      <c r="D634">
        <v>208</v>
      </c>
      <c r="E634" t="s">
        <v>734</v>
      </c>
      <c r="F634">
        <v>120</v>
      </c>
      <c r="G634" t="s">
        <v>56</v>
      </c>
      <c r="H634">
        <v>10208010120</v>
      </c>
      <c r="I634" t="s">
        <v>57</v>
      </c>
      <c r="J634" t="s">
        <v>956</v>
      </c>
      <c r="K634">
        <v>1</v>
      </c>
      <c r="L634" s="2">
        <v>32956.33</v>
      </c>
      <c r="M634" s="2">
        <v>34693.440000000002</v>
      </c>
      <c r="N634" s="14">
        <v>24979</v>
      </c>
      <c r="O634" s="2">
        <v>0</v>
      </c>
      <c r="P634" s="11">
        <v>24979</v>
      </c>
      <c r="Q634" s="2">
        <v>18022.75</v>
      </c>
      <c r="R634" s="2">
        <v>30896.142857142859</v>
      </c>
      <c r="S634" s="9">
        <v>24699.5</v>
      </c>
      <c r="V634" s="2"/>
    </row>
    <row r="635" spans="1:22" customFormat="1" x14ac:dyDescent="0.25">
      <c r="A635" t="s">
        <v>349</v>
      </c>
      <c r="B635">
        <v>1011</v>
      </c>
      <c r="C635" t="s">
        <v>365</v>
      </c>
      <c r="D635">
        <v>221</v>
      </c>
      <c r="E635" t="s">
        <v>366</v>
      </c>
      <c r="F635">
        <v>120</v>
      </c>
      <c r="G635" t="s">
        <v>56</v>
      </c>
      <c r="H635">
        <v>10221010120</v>
      </c>
      <c r="I635" t="s">
        <v>57</v>
      </c>
      <c r="J635" t="s">
        <v>956</v>
      </c>
      <c r="K635">
        <v>1</v>
      </c>
      <c r="L635" s="2">
        <v>141430.15</v>
      </c>
      <c r="M635" s="2">
        <v>162412.65</v>
      </c>
      <c r="N635" s="14">
        <v>118866</v>
      </c>
      <c r="O635" s="2">
        <v>0</v>
      </c>
      <c r="P635" s="11">
        <v>118866</v>
      </c>
      <c r="Q635" s="2">
        <v>90670.399999999994</v>
      </c>
      <c r="R635" s="2">
        <v>155434.97142857141</v>
      </c>
      <c r="S635" s="9">
        <v>118835.54</v>
      </c>
      <c r="V635" s="2"/>
    </row>
    <row r="636" spans="1:22" customFormat="1" x14ac:dyDescent="0.25">
      <c r="A636" t="s">
        <v>349</v>
      </c>
      <c r="B636">
        <v>1011</v>
      </c>
      <c r="C636" t="s">
        <v>365</v>
      </c>
      <c r="D636">
        <v>222</v>
      </c>
      <c r="E636" t="s">
        <v>367</v>
      </c>
      <c r="F636">
        <v>120</v>
      </c>
      <c r="G636" t="s">
        <v>56</v>
      </c>
      <c r="H636">
        <v>10222010120</v>
      </c>
      <c r="I636" t="s">
        <v>57</v>
      </c>
      <c r="J636" t="s">
        <v>956</v>
      </c>
      <c r="K636">
        <v>1</v>
      </c>
      <c r="L636" s="2">
        <v>113064.85</v>
      </c>
      <c r="M636" s="2">
        <v>124692.75</v>
      </c>
      <c r="N636" s="14">
        <v>110174</v>
      </c>
      <c r="O636" s="2">
        <v>0</v>
      </c>
      <c r="P636" s="11">
        <v>110174</v>
      </c>
      <c r="Q636" s="2">
        <v>68559.97</v>
      </c>
      <c r="R636" s="2">
        <v>117531.37714285715</v>
      </c>
      <c r="S636" s="9">
        <v>111616.42</v>
      </c>
      <c r="V636" s="2"/>
    </row>
    <row r="637" spans="1:22" customFormat="1" x14ac:dyDescent="0.25">
      <c r="A637" t="s">
        <v>349</v>
      </c>
      <c r="B637">
        <v>1011</v>
      </c>
      <c r="C637" t="s">
        <v>365</v>
      </c>
      <c r="D637">
        <v>224</v>
      </c>
      <c r="E637" t="s">
        <v>485</v>
      </c>
      <c r="F637">
        <v>120</v>
      </c>
      <c r="G637" t="s">
        <v>56</v>
      </c>
      <c r="H637">
        <v>10224010120</v>
      </c>
      <c r="I637" t="s">
        <v>57</v>
      </c>
      <c r="J637" t="s">
        <v>956</v>
      </c>
      <c r="K637">
        <v>1</v>
      </c>
      <c r="L637" s="2">
        <v>1885.46</v>
      </c>
      <c r="M637" s="2">
        <v>2001</v>
      </c>
      <c r="N637" s="14">
        <v>1441</v>
      </c>
      <c r="O637" s="2">
        <v>0</v>
      </c>
      <c r="P637" s="11">
        <v>1441</v>
      </c>
      <c r="Q637" s="2">
        <v>1103.49</v>
      </c>
      <c r="R637" s="2">
        <v>1891.6971428571428</v>
      </c>
      <c r="S637" s="9">
        <v>1424.6</v>
      </c>
      <c r="V637" s="2"/>
    </row>
    <row r="638" spans="1:22" customFormat="1" x14ac:dyDescent="0.25">
      <c r="A638" t="s">
        <v>349</v>
      </c>
      <c r="B638">
        <v>1011</v>
      </c>
      <c r="C638" t="s">
        <v>365</v>
      </c>
      <c r="D638">
        <v>232</v>
      </c>
      <c r="E638" t="s">
        <v>379</v>
      </c>
      <c r="F638">
        <v>120</v>
      </c>
      <c r="G638" t="s">
        <v>56</v>
      </c>
      <c r="H638">
        <v>10232010120</v>
      </c>
      <c r="I638" t="s">
        <v>57</v>
      </c>
      <c r="J638" t="s">
        <v>956</v>
      </c>
      <c r="K638">
        <v>1</v>
      </c>
      <c r="L638" s="2">
        <v>159618.07</v>
      </c>
      <c r="M638" s="2">
        <v>176461.23</v>
      </c>
      <c r="N638" s="14">
        <v>130858</v>
      </c>
      <c r="O638" s="2">
        <v>0</v>
      </c>
      <c r="P638" s="11">
        <v>130858</v>
      </c>
      <c r="Q638" s="2">
        <v>95841.74</v>
      </c>
      <c r="R638" s="2">
        <v>164300.12571428571</v>
      </c>
      <c r="S638" s="9">
        <v>129498</v>
      </c>
      <c r="V638" s="2"/>
    </row>
    <row r="639" spans="1:22" customFormat="1" x14ac:dyDescent="0.25">
      <c r="A639" t="s">
        <v>349</v>
      </c>
      <c r="B639">
        <v>1011</v>
      </c>
      <c r="C639" t="s">
        <v>365</v>
      </c>
      <c r="D639">
        <v>236</v>
      </c>
      <c r="E639" t="s">
        <v>380</v>
      </c>
      <c r="F639">
        <v>120</v>
      </c>
      <c r="G639" t="s">
        <v>56</v>
      </c>
      <c r="H639">
        <v>10236010120</v>
      </c>
      <c r="I639" t="s">
        <v>57</v>
      </c>
      <c r="J639" t="s">
        <v>956</v>
      </c>
      <c r="K639">
        <v>1</v>
      </c>
      <c r="L639" s="2">
        <v>64674.7</v>
      </c>
      <c r="M639" s="2">
        <v>69085.16</v>
      </c>
      <c r="N639" s="14">
        <v>50543</v>
      </c>
      <c r="O639" s="2">
        <v>0</v>
      </c>
      <c r="P639" s="11">
        <v>50543</v>
      </c>
      <c r="Q639" s="2">
        <v>38258.81</v>
      </c>
      <c r="R639" s="2">
        <v>65586.531428571427</v>
      </c>
      <c r="S639" s="9">
        <v>50339.06</v>
      </c>
      <c r="V639" s="2"/>
    </row>
    <row r="640" spans="1:22" customFormat="1" x14ac:dyDescent="0.25">
      <c r="A640" t="s">
        <v>349</v>
      </c>
      <c r="B640">
        <v>702</v>
      </c>
      <c r="C640" t="s">
        <v>383</v>
      </c>
      <c r="D640">
        <v>262</v>
      </c>
      <c r="E640" t="s">
        <v>384</v>
      </c>
      <c r="F640">
        <v>120</v>
      </c>
      <c r="G640" t="s">
        <v>56</v>
      </c>
      <c r="H640">
        <v>10262010120</v>
      </c>
      <c r="I640" t="s">
        <v>57</v>
      </c>
      <c r="J640" t="s">
        <v>956</v>
      </c>
      <c r="K640">
        <v>1</v>
      </c>
      <c r="L640" s="2">
        <v>24305.34</v>
      </c>
      <c r="M640" s="2">
        <v>31814.76</v>
      </c>
      <c r="N640" s="14">
        <v>25195</v>
      </c>
      <c r="O640" s="2">
        <v>0</v>
      </c>
      <c r="P640" s="11">
        <v>25195</v>
      </c>
      <c r="Q640" s="2">
        <v>17882.55</v>
      </c>
      <c r="R640" s="2">
        <v>30655.800000000003</v>
      </c>
      <c r="S640" s="9">
        <v>25039.24</v>
      </c>
      <c r="V640" s="2"/>
    </row>
    <row r="641" spans="1:22" customFormat="1" x14ac:dyDescent="0.25">
      <c r="A641" t="s">
        <v>349</v>
      </c>
      <c r="B641">
        <v>704</v>
      </c>
      <c r="C641" t="s">
        <v>385</v>
      </c>
      <c r="D641">
        <v>264</v>
      </c>
      <c r="E641" t="s">
        <v>386</v>
      </c>
      <c r="F641">
        <v>120</v>
      </c>
      <c r="G641" t="s">
        <v>56</v>
      </c>
      <c r="H641">
        <v>10264010120</v>
      </c>
      <c r="I641" t="s">
        <v>57</v>
      </c>
      <c r="J641" t="s">
        <v>956</v>
      </c>
      <c r="K641">
        <v>1</v>
      </c>
      <c r="L641" s="2">
        <v>154779.48000000001</v>
      </c>
      <c r="M641" s="2">
        <v>175614.9</v>
      </c>
      <c r="N641" s="14">
        <v>160366</v>
      </c>
      <c r="O641" s="2">
        <v>0</v>
      </c>
      <c r="P641" s="11">
        <v>160366</v>
      </c>
      <c r="Q641" s="2">
        <v>104117.62</v>
      </c>
      <c r="R641" s="2">
        <v>178487.34857142856</v>
      </c>
      <c r="S641" s="9">
        <v>164370.13</v>
      </c>
      <c r="V641" s="2"/>
    </row>
    <row r="642" spans="1:22" customFormat="1" x14ac:dyDescent="0.25">
      <c r="A642" t="s">
        <v>349</v>
      </c>
      <c r="B642">
        <v>702</v>
      </c>
      <c r="C642" t="s">
        <v>383</v>
      </c>
      <c r="D642">
        <v>265</v>
      </c>
      <c r="E642" t="s">
        <v>433</v>
      </c>
      <c r="F642">
        <v>120</v>
      </c>
      <c r="G642" t="s">
        <v>56</v>
      </c>
      <c r="H642">
        <v>10265010120</v>
      </c>
      <c r="I642" t="s">
        <v>57</v>
      </c>
      <c r="J642" t="s">
        <v>956</v>
      </c>
      <c r="K642">
        <v>1</v>
      </c>
      <c r="L642" s="2">
        <v>62538.879999999997</v>
      </c>
      <c r="M642" s="2">
        <v>62635.35</v>
      </c>
      <c r="N642" s="14">
        <v>45158</v>
      </c>
      <c r="O642" s="2">
        <v>0</v>
      </c>
      <c r="P642" s="11">
        <v>45158</v>
      </c>
      <c r="Q642" s="2">
        <v>34945.22</v>
      </c>
      <c r="R642" s="2">
        <v>59906.091428571439</v>
      </c>
      <c r="S642" s="9">
        <v>45112.77</v>
      </c>
      <c r="V642" s="2"/>
    </row>
    <row r="643" spans="1:22" customFormat="1" x14ac:dyDescent="0.25">
      <c r="A643" t="s">
        <v>349</v>
      </c>
      <c r="B643">
        <v>702</v>
      </c>
      <c r="C643" t="s">
        <v>383</v>
      </c>
      <c r="D643">
        <v>266</v>
      </c>
      <c r="E643" t="s">
        <v>387</v>
      </c>
      <c r="F643">
        <v>120</v>
      </c>
      <c r="G643" t="s">
        <v>56</v>
      </c>
      <c r="H643">
        <v>10266010120</v>
      </c>
      <c r="I643" t="s">
        <v>57</v>
      </c>
      <c r="J643" t="s">
        <v>956</v>
      </c>
      <c r="K643">
        <v>1</v>
      </c>
      <c r="L643" s="2">
        <v>114059.46</v>
      </c>
      <c r="M643" s="2">
        <v>158558.91</v>
      </c>
      <c r="N643" s="14">
        <v>115461</v>
      </c>
      <c r="O643" s="2">
        <v>0</v>
      </c>
      <c r="P643" s="11">
        <v>115461</v>
      </c>
      <c r="Q643" s="2">
        <v>98257.68</v>
      </c>
      <c r="R643" s="2">
        <v>168441.73714285714</v>
      </c>
      <c r="S643" s="9">
        <v>145379.24</v>
      </c>
      <c r="V643" s="2"/>
    </row>
    <row r="644" spans="1:22" customFormat="1" x14ac:dyDescent="0.25">
      <c r="A644" t="s">
        <v>349</v>
      </c>
      <c r="B644">
        <v>507</v>
      </c>
      <c r="C644" t="s">
        <v>390</v>
      </c>
      <c r="D644">
        <v>267</v>
      </c>
      <c r="E644" t="s">
        <v>391</v>
      </c>
      <c r="F644">
        <v>120</v>
      </c>
      <c r="G644" t="s">
        <v>56</v>
      </c>
      <c r="H644">
        <v>10267010120</v>
      </c>
      <c r="I644" t="s">
        <v>57</v>
      </c>
      <c r="J644" t="s">
        <v>956</v>
      </c>
      <c r="K644">
        <v>1</v>
      </c>
      <c r="L644" s="2">
        <v>15856.35</v>
      </c>
      <c r="M644" s="2">
        <v>18797.28</v>
      </c>
      <c r="N644" s="14">
        <v>18024</v>
      </c>
      <c r="O644" s="2">
        <v>0</v>
      </c>
      <c r="P644" s="11">
        <v>18024</v>
      </c>
      <c r="Q644" s="2">
        <v>10379.25</v>
      </c>
      <c r="R644" s="2">
        <v>17793</v>
      </c>
      <c r="S644" s="9">
        <v>17728.689999999999</v>
      </c>
      <c r="V644" s="2"/>
    </row>
    <row r="645" spans="1:22" customFormat="1" x14ac:dyDescent="0.25">
      <c r="A645" t="s">
        <v>349</v>
      </c>
      <c r="B645">
        <v>507</v>
      </c>
      <c r="C645" t="s">
        <v>390</v>
      </c>
      <c r="D645">
        <v>268</v>
      </c>
      <c r="E645" t="s">
        <v>392</v>
      </c>
      <c r="F645">
        <v>120</v>
      </c>
      <c r="G645" t="s">
        <v>56</v>
      </c>
      <c r="H645">
        <v>10268010120</v>
      </c>
      <c r="I645" t="s">
        <v>57</v>
      </c>
      <c r="J645" t="s">
        <v>956</v>
      </c>
      <c r="K645">
        <v>1</v>
      </c>
      <c r="L645" s="2">
        <v>88546.83</v>
      </c>
      <c r="M645" s="2">
        <v>115575.92</v>
      </c>
      <c r="N645" s="14">
        <v>87405</v>
      </c>
      <c r="O645" s="2">
        <v>0</v>
      </c>
      <c r="P645" s="11">
        <v>87405</v>
      </c>
      <c r="Q645" s="2">
        <v>64866.28</v>
      </c>
      <c r="R645" s="2">
        <v>111199.33714285714</v>
      </c>
      <c r="S645" s="9">
        <v>86756.37</v>
      </c>
      <c r="V645" s="2"/>
    </row>
    <row r="646" spans="1:22" customFormat="1" x14ac:dyDescent="0.25">
      <c r="A646" t="s">
        <v>349</v>
      </c>
      <c r="B646">
        <v>507</v>
      </c>
      <c r="C646" t="s">
        <v>390</v>
      </c>
      <c r="D646">
        <v>269</v>
      </c>
      <c r="E646" t="s">
        <v>393</v>
      </c>
      <c r="F646">
        <v>120</v>
      </c>
      <c r="G646" t="s">
        <v>56</v>
      </c>
      <c r="H646">
        <v>10269010120</v>
      </c>
      <c r="I646" t="s">
        <v>57</v>
      </c>
      <c r="J646" t="s">
        <v>956</v>
      </c>
      <c r="K646">
        <v>1</v>
      </c>
      <c r="L646" s="2">
        <v>17796.240000000002</v>
      </c>
      <c r="M646" s="2">
        <v>13243.76</v>
      </c>
      <c r="N646" s="14">
        <v>12037</v>
      </c>
      <c r="O646" s="2">
        <v>0</v>
      </c>
      <c r="P646" s="11">
        <v>12037</v>
      </c>
      <c r="Q646" s="2">
        <v>5766.25</v>
      </c>
      <c r="R646" s="2">
        <v>9885</v>
      </c>
      <c r="S646" s="9">
        <v>11909.28</v>
      </c>
      <c r="V646" s="2"/>
    </row>
    <row r="647" spans="1:22" customFormat="1" x14ac:dyDescent="0.25">
      <c r="A647" t="s">
        <v>349</v>
      </c>
      <c r="B647">
        <v>507</v>
      </c>
      <c r="C647" t="s">
        <v>390</v>
      </c>
      <c r="D647">
        <v>270</v>
      </c>
      <c r="E647" t="s">
        <v>349</v>
      </c>
      <c r="F647">
        <v>120</v>
      </c>
      <c r="G647" t="s">
        <v>56</v>
      </c>
      <c r="H647">
        <v>10270010120</v>
      </c>
      <c r="I647" t="s">
        <v>57</v>
      </c>
      <c r="J647" t="s">
        <v>956</v>
      </c>
      <c r="K647">
        <v>1</v>
      </c>
      <c r="L647" s="2">
        <v>10022.93</v>
      </c>
      <c r="M647" s="2">
        <v>2554.12</v>
      </c>
      <c r="N647" s="14">
        <v>11828</v>
      </c>
      <c r="O647" s="2">
        <v>0</v>
      </c>
      <c r="P647" s="11">
        <v>11828</v>
      </c>
      <c r="Q647" s="2">
        <v>555.44000000000005</v>
      </c>
      <c r="R647" s="2">
        <v>952.18285714285719</v>
      </c>
      <c r="S647" s="9"/>
      <c r="V647" s="2"/>
    </row>
    <row r="648" spans="1:22" customFormat="1" x14ac:dyDescent="0.25">
      <c r="A648" t="s">
        <v>875</v>
      </c>
      <c r="B648">
        <v>102</v>
      </c>
      <c r="C648" t="s">
        <v>876</v>
      </c>
      <c r="D648">
        <v>276</v>
      </c>
      <c r="E648" t="s">
        <v>880</v>
      </c>
      <c r="F648">
        <v>120</v>
      </c>
      <c r="G648" t="s">
        <v>56</v>
      </c>
      <c r="H648">
        <v>10276010120</v>
      </c>
      <c r="I648" t="s">
        <v>57</v>
      </c>
      <c r="J648" t="s">
        <v>956</v>
      </c>
      <c r="K648">
        <v>1</v>
      </c>
      <c r="L648" s="2">
        <v>21416.6</v>
      </c>
      <c r="M648" s="2">
        <v>33618.519999999997</v>
      </c>
      <c r="N648" s="14">
        <v>18560</v>
      </c>
      <c r="O648" s="2">
        <v>0</v>
      </c>
      <c r="P648" s="11">
        <v>18560</v>
      </c>
      <c r="Q648" s="2">
        <v>14037.56</v>
      </c>
      <c r="R648" s="2">
        <v>24064.388571428572</v>
      </c>
      <c r="S648" s="9">
        <v>21917.58</v>
      </c>
      <c r="V648" s="2"/>
    </row>
    <row r="649" spans="1:22" customFormat="1" x14ac:dyDescent="0.25">
      <c r="A649" t="s">
        <v>875</v>
      </c>
      <c r="B649">
        <v>102</v>
      </c>
      <c r="C649" t="s">
        <v>876</v>
      </c>
      <c r="D649">
        <v>277</v>
      </c>
      <c r="E649" t="s">
        <v>911</v>
      </c>
      <c r="F649">
        <v>120</v>
      </c>
      <c r="G649" t="s">
        <v>56</v>
      </c>
      <c r="H649">
        <v>10277010120</v>
      </c>
      <c r="I649" t="s">
        <v>57</v>
      </c>
      <c r="J649" t="s">
        <v>956</v>
      </c>
      <c r="K649">
        <v>1</v>
      </c>
      <c r="L649" s="2">
        <v>0</v>
      </c>
      <c r="M649" s="2">
        <v>8712.16</v>
      </c>
      <c r="N649" s="14">
        <v>17259</v>
      </c>
      <c r="O649" s="2">
        <v>0</v>
      </c>
      <c r="P649" s="11">
        <v>17259</v>
      </c>
      <c r="Q649" s="2">
        <v>15701.66</v>
      </c>
      <c r="R649" s="2">
        <v>26917.131428571432</v>
      </c>
      <c r="S649" s="9">
        <v>27038.02</v>
      </c>
      <c r="V649" s="2"/>
    </row>
    <row r="650" spans="1:22" customFormat="1" x14ac:dyDescent="0.25">
      <c r="A650" t="s">
        <v>875</v>
      </c>
      <c r="B650">
        <v>102</v>
      </c>
      <c r="C650" t="s">
        <v>876</v>
      </c>
      <c r="D650">
        <v>300</v>
      </c>
      <c r="E650" t="s">
        <v>912</v>
      </c>
      <c r="F650">
        <v>120</v>
      </c>
      <c r="G650" t="s">
        <v>56</v>
      </c>
      <c r="H650">
        <v>10300010120</v>
      </c>
      <c r="I650" t="s">
        <v>57</v>
      </c>
      <c r="J650" t="s">
        <v>956</v>
      </c>
      <c r="K650">
        <v>1</v>
      </c>
      <c r="L650" s="2">
        <v>-728.28</v>
      </c>
      <c r="M650" s="2">
        <v>0</v>
      </c>
      <c r="N650" s="14">
        <v>4798</v>
      </c>
      <c r="O650" s="2">
        <v>0</v>
      </c>
      <c r="P650" s="11">
        <v>4798</v>
      </c>
      <c r="Q650" s="2">
        <v>0</v>
      </c>
      <c r="R650" s="2">
        <v>0</v>
      </c>
      <c r="S650" s="9">
        <v>4745.2299999999996</v>
      </c>
      <c r="V650" s="2"/>
    </row>
    <row r="651" spans="1:22" customFormat="1" x14ac:dyDescent="0.25">
      <c r="A651" t="s">
        <v>875</v>
      </c>
      <c r="B651">
        <v>102</v>
      </c>
      <c r="C651" t="s">
        <v>876</v>
      </c>
      <c r="D651">
        <v>301</v>
      </c>
      <c r="E651" t="s">
        <v>917</v>
      </c>
      <c r="F651">
        <v>120</v>
      </c>
      <c r="G651" t="s">
        <v>56</v>
      </c>
      <c r="H651">
        <v>10301010120</v>
      </c>
      <c r="I651" t="s">
        <v>57</v>
      </c>
      <c r="J651" t="s">
        <v>956</v>
      </c>
      <c r="K651">
        <v>1</v>
      </c>
      <c r="L651" s="2">
        <v>13979.7</v>
      </c>
      <c r="M651" s="2">
        <v>19415.7</v>
      </c>
      <c r="N651" s="14">
        <v>14146</v>
      </c>
      <c r="O651" s="2">
        <v>0</v>
      </c>
      <c r="P651" s="11">
        <v>14146</v>
      </c>
      <c r="Q651" s="2">
        <v>14883.74</v>
      </c>
      <c r="R651" s="2">
        <v>25514.982857142855</v>
      </c>
      <c r="S651" s="9">
        <v>26100.09</v>
      </c>
      <c r="V651" s="2"/>
    </row>
    <row r="652" spans="1:22" customFormat="1" x14ac:dyDescent="0.25">
      <c r="A652" t="s">
        <v>875</v>
      </c>
      <c r="B652">
        <v>101</v>
      </c>
      <c r="C652" t="s">
        <v>780</v>
      </c>
      <c r="D652">
        <v>302</v>
      </c>
      <c r="E652" t="s">
        <v>920</v>
      </c>
      <c r="F652">
        <v>120</v>
      </c>
      <c r="G652" t="s">
        <v>56</v>
      </c>
      <c r="H652">
        <v>10302010120</v>
      </c>
      <c r="I652" t="s">
        <v>57</v>
      </c>
      <c r="J652" t="s">
        <v>956</v>
      </c>
      <c r="K652">
        <v>1</v>
      </c>
      <c r="L652" s="2">
        <v>55540.26</v>
      </c>
      <c r="M652" s="2">
        <v>43410.720000000001</v>
      </c>
      <c r="N652" s="14">
        <v>30191</v>
      </c>
      <c r="O652" s="2">
        <v>0</v>
      </c>
      <c r="P652" s="11">
        <v>30191</v>
      </c>
      <c r="Q652" s="2">
        <v>29093.64</v>
      </c>
      <c r="R652" s="2">
        <v>49874.811428571425</v>
      </c>
      <c r="S652" s="9">
        <v>39159.480000000003</v>
      </c>
      <c r="V652" s="2"/>
    </row>
    <row r="653" spans="1:22" customFormat="1" x14ac:dyDescent="0.25">
      <c r="A653" t="s">
        <v>349</v>
      </c>
      <c r="B653">
        <v>205</v>
      </c>
      <c r="C653" t="s">
        <v>123</v>
      </c>
      <c r="D653">
        <v>360</v>
      </c>
      <c r="E653" t="s">
        <v>484</v>
      </c>
      <c r="F653">
        <v>120</v>
      </c>
      <c r="G653" t="s">
        <v>56</v>
      </c>
      <c r="H653">
        <v>10360010120</v>
      </c>
      <c r="I653" t="s">
        <v>57</v>
      </c>
      <c r="J653" t="s">
        <v>956</v>
      </c>
      <c r="K653">
        <v>1</v>
      </c>
      <c r="L653" s="2">
        <v>9324.23</v>
      </c>
      <c r="M653" s="2">
        <v>10414.08</v>
      </c>
      <c r="N653" s="14">
        <v>7333</v>
      </c>
      <c r="O653" s="2">
        <v>0</v>
      </c>
      <c r="P653" s="11">
        <v>7333</v>
      </c>
      <c r="Q653" s="2">
        <v>6373.08</v>
      </c>
      <c r="R653" s="2">
        <v>10925.279999999999</v>
      </c>
      <c r="S653" s="9">
        <v>8227.43</v>
      </c>
      <c r="V653" s="2"/>
    </row>
    <row r="654" spans="1:22" customFormat="1" x14ac:dyDescent="0.25">
      <c r="A654" t="s">
        <v>309</v>
      </c>
      <c r="B654">
        <v>504</v>
      </c>
      <c r="C654" t="s">
        <v>396</v>
      </c>
      <c r="D654">
        <v>400</v>
      </c>
      <c r="E654" t="s">
        <v>397</v>
      </c>
      <c r="F654">
        <v>120</v>
      </c>
      <c r="G654" t="s">
        <v>56</v>
      </c>
      <c r="H654">
        <v>10400010120</v>
      </c>
      <c r="I654" t="s">
        <v>57</v>
      </c>
      <c r="J654" t="s">
        <v>956</v>
      </c>
      <c r="K654">
        <v>1</v>
      </c>
      <c r="L654" s="2">
        <v>10056.540000000001</v>
      </c>
      <c r="M654" s="2">
        <v>10791.36</v>
      </c>
      <c r="N654" s="14">
        <v>7483</v>
      </c>
      <c r="O654" s="2">
        <v>0</v>
      </c>
      <c r="P654" s="11">
        <v>7483</v>
      </c>
      <c r="Q654" s="2">
        <v>6119.36</v>
      </c>
      <c r="R654" s="2">
        <v>10490.331428571428</v>
      </c>
      <c r="S654" s="9">
        <v>7399.4</v>
      </c>
      <c r="V654" s="2"/>
    </row>
    <row r="655" spans="1:22" customFormat="1" x14ac:dyDescent="0.25">
      <c r="A655" t="s">
        <v>309</v>
      </c>
      <c r="B655">
        <v>801</v>
      </c>
      <c r="C655" t="s">
        <v>324</v>
      </c>
      <c r="D655">
        <v>403</v>
      </c>
      <c r="E655" t="s">
        <v>401</v>
      </c>
      <c r="F655">
        <v>120</v>
      </c>
      <c r="G655" t="s">
        <v>56</v>
      </c>
      <c r="H655">
        <v>10403010120</v>
      </c>
      <c r="I655" t="s">
        <v>57</v>
      </c>
      <c r="J655" t="s">
        <v>956</v>
      </c>
      <c r="K655">
        <v>1</v>
      </c>
      <c r="L655" s="2">
        <v>91490.61</v>
      </c>
      <c r="M655" s="2">
        <v>95292.49</v>
      </c>
      <c r="N655" s="14">
        <v>76218</v>
      </c>
      <c r="O655" s="2">
        <v>0</v>
      </c>
      <c r="P655" s="11">
        <v>76218</v>
      </c>
      <c r="Q655" s="2">
        <v>50374.27</v>
      </c>
      <c r="R655" s="2">
        <v>86355.891428571427</v>
      </c>
      <c r="S655" s="9">
        <v>75350.81</v>
      </c>
      <c r="V655" s="2"/>
    </row>
    <row r="656" spans="1:22" customFormat="1" x14ac:dyDescent="0.25">
      <c r="A656" t="s">
        <v>309</v>
      </c>
      <c r="B656">
        <v>801</v>
      </c>
      <c r="C656" t="s">
        <v>324</v>
      </c>
      <c r="D656">
        <v>404</v>
      </c>
      <c r="E656" t="s">
        <v>404</v>
      </c>
      <c r="F656">
        <v>120</v>
      </c>
      <c r="G656" t="s">
        <v>56</v>
      </c>
      <c r="H656">
        <v>10404010120</v>
      </c>
      <c r="I656" t="s">
        <v>57</v>
      </c>
      <c r="J656" t="s">
        <v>956</v>
      </c>
      <c r="K656">
        <v>1</v>
      </c>
      <c r="L656" s="2">
        <v>7686.15</v>
      </c>
      <c r="M656" s="2">
        <v>8279.8799999999992</v>
      </c>
      <c r="N656" s="14">
        <v>5200</v>
      </c>
      <c r="O656" s="2">
        <v>0</v>
      </c>
      <c r="P656" s="11">
        <v>5200</v>
      </c>
      <c r="Q656" s="2">
        <v>5013.3599999999997</v>
      </c>
      <c r="R656" s="2">
        <v>8594.3314285714278</v>
      </c>
      <c r="S656" s="9">
        <v>5141.47</v>
      </c>
      <c r="V656" s="2"/>
    </row>
    <row r="657" spans="1:22" customFormat="1" x14ac:dyDescent="0.25">
      <c r="A657" t="s">
        <v>309</v>
      </c>
      <c r="B657">
        <v>801</v>
      </c>
      <c r="C657" t="s">
        <v>324</v>
      </c>
      <c r="D657">
        <v>405</v>
      </c>
      <c r="E657" t="s">
        <v>405</v>
      </c>
      <c r="F657">
        <v>120</v>
      </c>
      <c r="G657" t="s">
        <v>56</v>
      </c>
      <c r="H657">
        <v>10405010120</v>
      </c>
      <c r="I657" t="s">
        <v>57</v>
      </c>
      <c r="J657" t="s">
        <v>956</v>
      </c>
      <c r="K657">
        <v>1</v>
      </c>
      <c r="L657" s="2">
        <v>3750.72</v>
      </c>
      <c r="M657" s="2">
        <v>3980.64</v>
      </c>
      <c r="N657" s="14">
        <v>2866</v>
      </c>
      <c r="O657" s="2">
        <v>0</v>
      </c>
      <c r="P657" s="11">
        <v>2866</v>
      </c>
      <c r="Q657" s="2">
        <v>2195.1799999999998</v>
      </c>
      <c r="R657" s="2">
        <v>3763.1657142857139</v>
      </c>
      <c r="S657" s="9">
        <v>2833.95</v>
      </c>
      <c r="V657" s="2"/>
    </row>
    <row r="658" spans="1:22" customFormat="1" x14ac:dyDescent="0.25">
      <c r="A658" t="s">
        <v>309</v>
      </c>
      <c r="B658">
        <v>801</v>
      </c>
      <c r="C658" t="s">
        <v>324</v>
      </c>
      <c r="D658">
        <v>406</v>
      </c>
      <c r="E658" t="s">
        <v>434</v>
      </c>
      <c r="F658">
        <v>120</v>
      </c>
      <c r="G658" t="s">
        <v>56</v>
      </c>
      <c r="H658">
        <v>10406010120</v>
      </c>
      <c r="I658" t="s">
        <v>57</v>
      </c>
      <c r="J658" t="s">
        <v>956</v>
      </c>
      <c r="K658">
        <v>1</v>
      </c>
      <c r="L658" s="2">
        <v>7565.27</v>
      </c>
      <c r="M658" s="2">
        <v>8260.68</v>
      </c>
      <c r="N658" s="14">
        <v>5661</v>
      </c>
      <c r="O658" s="2">
        <v>0</v>
      </c>
      <c r="P658" s="11">
        <v>5661</v>
      </c>
      <c r="Q658" s="2">
        <v>4723.74</v>
      </c>
      <c r="R658" s="2">
        <v>8097.8399999999992</v>
      </c>
      <c r="S658" s="9">
        <v>5597.68</v>
      </c>
      <c r="V658" s="2"/>
    </row>
    <row r="659" spans="1:22" customFormat="1" x14ac:dyDescent="0.25">
      <c r="A659" t="s">
        <v>309</v>
      </c>
      <c r="B659">
        <v>801</v>
      </c>
      <c r="C659" t="s">
        <v>324</v>
      </c>
      <c r="D659">
        <v>407</v>
      </c>
      <c r="E659" t="s">
        <v>406</v>
      </c>
      <c r="F659">
        <v>120</v>
      </c>
      <c r="G659" t="s">
        <v>56</v>
      </c>
      <c r="H659">
        <v>10407010120</v>
      </c>
      <c r="I659" t="s">
        <v>57</v>
      </c>
      <c r="J659" t="s">
        <v>956</v>
      </c>
      <c r="K659">
        <v>1</v>
      </c>
      <c r="L659" s="2">
        <v>10879.39</v>
      </c>
      <c r="M659" s="2">
        <v>11564.4</v>
      </c>
      <c r="N659" s="14">
        <v>8020</v>
      </c>
      <c r="O659" s="2">
        <v>0</v>
      </c>
      <c r="P659" s="11">
        <v>8020</v>
      </c>
      <c r="Q659" s="2">
        <v>6557.4</v>
      </c>
      <c r="R659" s="2">
        <v>11241.257142857143</v>
      </c>
      <c r="S659" s="9">
        <v>7930.3</v>
      </c>
      <c r="V659" s="2"/>
    </row>
    <row r="660" spans="1:22" customFormat="1" x14ac:dyDescent="0.25">
      <c r="A660" t="s">
        <v>309</v>
      </c>
      <c r="B660">
        <v>504</v>
      </c>
      <c r="C660" t="s">
        <v>396</v>
      </c>
      <c r="D660">
        <v>408</v>
      </c>
      <c r="E660" t="s">
        <v>407</v>
      </c>
      <c r="F660">
        <v>120</v>
      </c>
      <c r="G660" t="s">
        <v>56</v>
      </c>
      <c r="H660">
        <v>10408010120</v>
      </c>
      <c r="I660" t="s">
        <v>57</v>
      </c>
      <c r="J660" t="s">
        <v>956</v>
      </c>
      <c r="K660">
        <v>1</v>
      </c>
      <c r="L660" s="2">
        <v>4854.95</v>
      </c>
      <c r="M660" s="2">
        <v>3980.64</v>
      </c>
      <c r="N660" s="14">
        <v>4321</v>
      </c>
      <c r="O660" s="2">
        <v>0</v>
      </c>
      <c r="P660" s="11">
        <v>4321</v>
      </c>
      <c r="Q660" s="2">
        <v>2195.1799999999998</v>
      </c>
      <c r="R660" s="2">
        <v>3763.1657142857139</v>
      </c>
      <c r="S660" s="9">
        <v>3239.14</v>
      </c>
      <c r="V660" s="2"/>
    </row>
    <row r="661" spans="1:22" customFormat="1" x14ac:dyDescent="0.25">
      <c r="A661" t="s">
        <v>309</v>
      </c>
      <c r="B661">
        <v>504</v>
      </c>
      <c r="C661" t="s">
        <v>396</v>
      </c>
      <c r="D661">
        <v>409</v>
      </c>
      <c r="E661" t="s">
        <v>410</v>
      </c>
      <c r="F661">
        <v>120</v>
      </c>
      <c r="G661" t="s">
        <v>56</v>
      </c>
      <c r="H661">
        <v>10409010120</v>
      </c>
      <c r="I661" t="s">
        <v>57</v>
      </c>
      <c r="J661" t="s">
        <v>956</v>
      </c>
      <c r="K661">
        <v>1</v>
      </c>
      <c r="L661" s="2">
        <v>3768.26</v>
      </c>
      <c r="M661" s="2">
        <v>3560.07</v>
      </c>
      <c r="N661" s="14">
        <v>2932</v>
      </c>
      <c r="O661" s="2">
        <v>0</v>
      </c>
      <c r="P661" s="11">
        <v>2932</v>
      </c>
      <c r="Q661" s="2">
        <v>1114.57</v>
      </c>
      <c r="R661" s="2">
        <v>1910.6914285714286</v>
      </c>
      <c r="S661" s="9">
        <v>2878.11</v>
      </c>
      <c r="V661" s="2"/>
    </row>
    <row r="662" spans="1:22" customFormat="1" x14ac:dyDescent="0.25">
      <c r="A662" t="s">
        <v>309</v>
      </c>
      <c r="B662">
        <v>801</v>
      </c>
      <c r="C662" t="s">
        <v>324</v>
      </c>
      <c r="D662">
        <v>410</v>
      </c>
      <c r="E662" t="s">
        <v>435</v>
      </c>
      <c r="F662">
        <v>120</v>
      </c>
      <c r="G662" t="s">
        <v>56</v>
      </c>
      <c r="H662">
        <v>10410010120</v>
      </c>
      <c r="I662" t="s">
        <v>57</v>
      </c>
      <c r="J662" t="s">
        <v>956</v>
      </c>
      <c r="K662">
        <v>1</v>
      </c>
      <c r="L662" s="2">
        <v>8095</v>
      </c>
      <c r="M662" s="2">
        <v>8666.2800000000007</v>
      </c>
      <c r="N662" s="14">
        <v>6239</v>
      </c>
      <c r="O662" s="2">
        <v>0</v>
      </c>
      <c r="P662" s="11">
        <v>6239</v>
      </c>
      <c r="Q662" s="2">
        <v>4779.24</v>
      </c>
      <c r="R662" s="2">
        <v>8192.982857142857</v>
      </c>
      <c r="S662" s="9">
        <v>6169.83</v>
      </c>
      <c r="V662" s="2"/>
    </row>
    <row r="663" spans="1:22" customFormat="1" x14ac:dyDescent="0.25">
      <c r="A663" t="s">
        <v>309</v>
      </c>
      <c r="B663">
        <v>801</v>
      </c>
      <c r="C663" t="s">
        <v>324</v>
      </c>
      <c r="D663">
        <v>411</v>
      </c>
      <c r="E663" t="s">
        <v>411</v>
      </c>
      <c r="F663">
        <v>120</v>
      </c>
      <c r="G663" t="s">
        <v>56</v>
      </c>
      <c r="H663">
        <v>10411010120</v>
      </c>
      <c r="I663" t="s">
        <v>57</v>
      </c>
      <c r="J663" t="s">
        <v>956</v>
      </c>
      <c r="K663">
        <v>1</v>
      </c>
      <c r="L663" s="2">
        <v>55359.61</v>
      </c>
      <c r="M663" s="2">
        <v>60060.27</v>
      </c>
      <c r="N663" s="14">
        <v>42129</v>
      </c>
      <c r="O663" s="2">
        <v>0</v>
      </c>
      <c r="P663" s="11">
        <v>42129</v>
      </c>
      <c r="Q663" s="2">
        <v>33181.83</v>
      </c>
      <c r="R663" s="2">
        <v>56883.137142857144</v>
      </c>
      <c r="S663" s="9">
        <v>44772.38</v>
      </c>
      <c r="V663" s="2"/>
    </row>
    <row r="664" spans="1:22" customFormat="1" x14ac:dyDescent="0.25">
      <c r="A664" t="s">
        <v>309</v>
      </c>
      <c r="B664">
        <v>801</v>
      </c>
      <c r="C664" t="s">
        <v>324</v>
      </c>
      <c r="D664">
        <v>412</v>
      </c>
      <c r="E664" t="s">
        <v>412</v>
      </c>
      <c r="F664">
        <v>120</v>
      </c>
      <c r="G664" t="s">
        <v>56</v>
      </c>
      <c r="H664">
        <v>10412010120</v>
      </c>
      <c r="I664" t="s">
        <v>57</v>
      </c>
      <c r="J664" t="s">
        <v>956</v>
      </c>
      <c r="K664">
        <v>1</v>
      </c>
      <c r="L664" s="2">
        <v>4672.08</v>
      </c>
      <c r="M664" s="2">
        <v>5200.68</v>
      </c>
      <c r="N664" s="14">
        <v>3744</v>
      </c>
      <c r="O664" s="2">
        <v>0</v>
      </c>
      <c r="P664" s="11">
        <v>3744</v>
      </c>
      <c r="Q664" s="2">
        <v>2868.09</v>
      </c>
      <c r="R664" s="2">
        <v>4916.7257142857143</v>
      </c>
      <c r="S664" s="9">
        <v>3702.57</v>
      </c>
      <c r="V664" s="2"/>
    </row>
    <row r="665" spans="1:22" customFormat="1" x14ac:dyDescent="0.25">
      <c r="A665" t="s">
        <v>309</v>
      </c>
      <c r="B665">
        <v>801</v>
      </c>
      <c r="C665" t="s">
        <v>324</v>
      </c>
      <c r="D665">
        <v>413</v>
      </c>
      <c r="E665" t="s">
        <v>415</v>
      </c>
      <c r="F665">
        <v>120</v>
      </c>
      <c r="G665" t="s">
        <v>56</v>
      </c>
      <c r="H665">
        <v>10413010120</v>
      </c>
      <c r="I665" t="s">
        <v>57</v>
      </c>
      <c r="J665" t="s">
        <v>956</v>
      </c>
      <c r="K665">
        <v>1</v>
      </c>
      <c r="L665" s="2">
        <v>24759.58</v>
      </c>
      <c r="M665" s="2">
        <v>9906.24</v>
      </c>
      <c r="N665" s="14">
        <v>7132</v>
      </c>
      <c r="O665" s="2">
        <v>0</v>
      </c>
      <c r="P665" s="11">
        <v>7132</v>
      </c>
      <c r="Q665" s="2">
        <v>5463.04</v>
      </c>
      <c r="R665" s="2">
        <v>9365.2114285714288</v>
      </c>
      <c r="S665" s="9">
        <v>13359.69</v>
      </c>
      <c r="V665" s="2"/>
    </row>
    <row r="666" spans="1:22" customFormat="1" x14ac:dyDescent="0.25">
      <c r="A666" t="s">
        <v>309</v>
      </c>
      <c r="B666">
        <v>801</v>
      </c>
      <c r="C666" t="s">
        <v>324</v>
      </c>
      <c r="D666">
        <v>420</v>
      </c>
      <c r="E666" t="s">
        <v>418</v>
      </c>
      <c r="F666">
        <v>120</v>
      </c>
      <c r="G666" t="s">
        <v>56</v>
      </c>
      <c r="H666">
        <v>10420010120</v>
      </c>
      <c r="I666" t="s">
        <v>57</v>
      </c>
      <c r="J666" t="s">
        <v>956</v>
      </c>
      <c r="K666">
        <v>1</v>
      </c>
      <c r="L666" s="2">
        <v>15863.06</v>
      </c>
      <c r="M666" s="2">
        <v>17152.32</v>
      </c>
      <c r="N666" s="14">
        <v>13738</v>
      </c>
      <c r="O666" s="2">
        <v>0</v>
      </c>
      <c r="P666" s="11">
        <v>13738</v>
      </c>
      <c r="Q666" s="2">
        <v>11315.36</v>
      </c>
      <c r="R666" s="2">
        <v>19397.760000000002</v>
      </c>
      <c r="S666" s="9">
        <v>13941.66</v>
      </c>
      <c r="V666" s="2"/>
    </row>
    <row r="667" spans="1:22" customFormat="1" x14ac:dyDescent="0.25">
      <c r="A667" t="s">
        <v>309</v>
      </c>
      <c r="B667">
        <v>801</v>
      </c>
      <c r="C667" t="s">
        <v>324</v>
      </c>
      <c r="D667">
        <v>431</v>
      </c>
      <c r="E667" t="s">
        <v>422</v>
      </c>
      <c r="F667">
        <v>120</v>
      </c>
      <c r="G667" t="s">
        <v>56</v>
      </c>
      <c r="H667">
        <v>10431010120</v>
      </c>
      <c r="I667" t="s">
        <v>57</v>
      </c>
      <c r="J667" t="s">
        <v>956</v>
      </c>
      <c r="K667">
        <v>1</v>
      </c>
      <c r="L667" s="2">
        <v>3703.2</v>
      </c>
      <c r="M667" s="2">
        <v>4002</v>
      </c>
      <c r="N667" s="14">
        <v>2881</v>
      </c>
      <c r="O667" s="2">
        <v>0</v>
      </c>
      <c r="P667" s="11">
        <v>2881</v>
      </c>
      <c r="Q667" s="2">
        <v>2206.98</v>
      </c>
      <c r="R667" s="2">
        <v>3783.3942857142856</v>
      </c>
      <c r="S667" s="9">
        <v>2849.19</v>
      </c>
      <c r="V667" s="2"/>
    </row>
    <row r="668" spans="1:22" customFormat="1" x14ac:dyDescent="0.25">
      <c r="A668" t="s">
        <v>254</v>
      </c>
      <c r="B668">
        <v>1301</v>
      </c>
      <c r="C668" t="s">
        <v>203</v>
      </c>
      <c r="D668">
        <v>440</v>
      </c>
      <c r="E668" t="s">
        <v>255</v>
      </c>
      <c r="F668">
        <v>120</v>
      </c>
      <c r="G668" t="s">
        <v>56</v>
      </c>
      <c r="H668">
        <v>10440010120</v>
      </c>
      <c r="I668" t="s">
        <v>57</v>
      </c>
      <c r="J668" t="s">
        <v>956</v>
      </c>
      <c r="K668">
        <v>1</v>
      </c>
      <c r="L668" s="2">
        <v>25234.6</v>
      </c>
      <c r="M668" s="2">
        <v>26993.4</v>
      </c>
      <c r="N668" s="14">
        <v>22793</v>
      </c>
      <c r="O668" s="2">
        <v>0</v>
      </c>
      <c r="P668" s="11">
        <v>22793</v>
      </c>
      <c r="Q668" s="2">
        <v>15012.94</v>
      </c>
      <c r="R668" s="2">
        <v>25736.468571428573</v>
      </c>
      <c r="S668" s="9">
        <v>22701.73</v>
      </c>
      <c r="V668" s="2"/>
    </row>
    <row r="669" spans="1:22" customFormat="1" x14ac:dyDescent="0.25">
      <c r="A669" t="s">
        <v>309</v>
      </c>
      <c r="B669">
        <v>801</v>
      </c>
      <c r="C669" t="s">
        <v>324</v>
      </c>
      <c r="D669">
        <v>490</v>
      </c>
      <c r="E669" t="s">
        <v>423</v>
      </c>
      <c r="F669">
        <v>120</v>
      </c>
      <c r="G669" t="s">
        <v>56</v>
      </c>
      <c r="H669">
        <v>10490010120</v>
      </c>
      <c r="I669" t="s">
        <v>57</v>
      </c>
      <c r="J669" t="s">
        <v>956</v>
      </c>
      <c r="K669">
        <v>1</v>
      </c>
      <c r="L669" s="2">
        <v>51721.37</v>
      </c>
      <c r="M669" s="2">
        <v>61214.66</v>
      </c>
      <c r="N669" s="14">
        <v>148963</v>
      </c>
      <c r="O669" s="2">
        <v>0</v>
      </c>
      <c r="P669" s="11">
        <v>148963</v>
      </c>
      <c r="Q669" s="2">
        <v>32089.53</v>
      </c>
      <c r="R669" s="2">
        <v>55010.622857142858</v>
      </c>
      <c r="S669" s="9">
        <v>157280.75</v>
      </c>
      <c r="V669" s="2"/>
    </row>
    <row r="670" spans="1:22" customFormat="1" x14ac:dyDescent="0.25">
      <c r="A670" t="s">
        <v>254</v>
      </c>
      <c r="B670">
        <v>1301</v>
      </c>
      <c r="C670" t="s">
        <v>203</v>
      </c>
      <c r="D670">
        <v>601</v>
      </c>
      <c r="E670" t="s">
        <v>256</v>
      </c>
      <c r="F670">
        <v>120</v>
      </c>
      <c r="G670" t="s">
        <v>56</v>
      </c>
      <c r="H670">
        <v>10601010120</v>
      </c>
      <c r="I670" t="s">
        <v>57</v>
      </c>
      <c r="J670" t="s">
        <v>956</v>
      </c>
      <c r="K670">
        <v>1</v>
      </c>
      <c r="L670" s="2">
        <v>49428.75</v>
      </c>
      <c r="M670" s="2">
        <v>43324.12</v>
      </c>
      <c r="N670" s="14">
        <v>34393</v>
      </c>
      <c r="O670" s="2">
        <v>0</v>
      </c>
      <c r="P670" s="11">
        <v>34393</v>
      </c>
      <c r="Q670" s="2">
        <v>24434.82</v>
      </c>
      <c r="R670" s="2">
        <v>41888.262857142858</v>
      </c>
      <c r="S670" s="9">
        <v>35474.9</v>
      </c>
      <c r="V670" s="2"/>
    </row>
    <row r="671" spans="1:22" customFormat="1" x14ac:dyDescent="0.25">
      <c r="A671" t="s">
        <v>254</v>
      </c>
      <c r="B671">
        <v>1301</v>
      </c>
      <c r="C671" t="s">
        <v>203</v>
      </c>
      <c r="D671">
        <v>602</v>
      </c>
      <c r="E671" t="s">
        <v>263</v>
      </c>
      <c r="F671">
        <v>120</v>
      </c>
      <c r="G671" t="s">
        <v>56</v>
      </c>
      <c r="H671">
        <v>10602010120</v>
      </c>
      <c r="I671" t="s">
        <v>57</v>
      </c>
      <c r="J671" t="s">
        <v>956</v>
      </c>
      <c r="K671">
        <v>1</v>
      </c>
      <c r="L671" s="2">
        <v>132624.35</v>
      </c>
      <c r="M671" s="2">
        <v>146373.75</v>
      </c>
      <c r="N671" s="14">
        <v>136211</v>
      </c>
      <c r="O671" s="2">
        <v>0</v>
      </c>
      <c r="P671" s="11">
        <v>136211</v>
      </c>
      <c r="Q671" s="2">
        <v>90051.26</v>
      </c>
      <c r="R671" s="2">
        <v>154373.58857142855</v>
      </c>
      <c r="S671" s="9">
        <v>145174.89000000001</v>
      </c>
      <c r="V671" s="2"/>
    </row>
    <row r="672" spans="1:22" customFormat="1" x14ac:dyDescent="0.25">
      <c r="A672" t="s">
        <v>133</v>
      </c>
      <c r="B672">
        <v>1201</v>
      </c>
      <c r="C672" t="s">
        <v>212</v>
      </c>
      <c r="D672">
        <v>701</v>
      </c>
      <c r="E672" t="s">
        <v>211</v>
      </c>
      <c r="F672">
        <v>120</v>
      </c>
      <c r="G672" t="s">
        <v>56</v>
      </c>
      <c r="H672">
        <v>10701010120</v>
      </c>
      <c r="I672" t="s">
        <v>57</v>
      </c>
      <c r="J672" t="s">
        <v>956</v>
      </c>
      <c r="K672">
        <v>1</v>
      </c>
      <c r="L672" s="2">
        <v>7143.94</v>
      </c>
      <c r="M672" s="2">
        <v>925324.43</v>
      </c>
      <c r="N672" s="14">
        <v>426047</v>
      </c>
      <c r="O672" s="2">
        <v>0</v>
      </c>
      <c r="P672" s="11">
        <v>426047</v>
      </c>
      <c r="Q672" s="2">
        <v>296508.56</v>
      </c>
      <c r="R672" s="2">
        <v>508300.38857142854</v>
      </c>
      <c r="S672" s="9">
        <v>472487.91</v>
      </c>
      <c r="V672" s="2"/>
    </row>
    <row r="673" spans="1:22" customFormat="1" x14ac:dyDescent="0.25">
      <c r="A673" t="s">
        <v>309</v>
      </c>
      <c r="B673">
        <v>503</v>
      </c>
      <c r="C673" t="s">
        <v>310</v>
      </c>
      <c r="D673">
        <v>10</v>
      </c>
      <c r="E673" t="s">
        <v>311</v>
      </c>
      <c r="F673">
        <v>125</v>
      </c>
      <c r="G673" t="s">
        <v>58</v>
      </c>
      <c r="H673">
        <v>10010010125</v>
      </c>
      <c r="I673" t="s">
        <v>59</v>
      </c>
      <c r="J673" t="s">
        <v>956</v>
      </c>
      <c r="K673">
        <v>1</v>
      </c>
      <c r="L673" s="2">
        <v>0</v>
      </c>
      <c r="M673" s="2">
        <v>0</v>
      </c>
      <c r="N673" s="14">
        <v>0</v>
      </c>
      <c r="O673" s="2">
        <v>0</v>
      </c>
      <c r="P673" s="11">
        <v>0</v>
      </c>
      <c r="Q673" s="2">
        <v>2457</v>
      </c>
      <c r="R673" s="2">
        <v>4212</v>
      </c>
      <c r="S673" s="9">
        <v>12000</v>
      </c>
      <c r="V673" s="2"/>
    </row>
    <row r="674" spans="1:22" customFormat="1" x14ac:dyDescent="0.25">
      <c r="A674" t="s">
        <v>309</v>
      </c>
      <c r="B674">
        <v>501</v>
      </c>
      <c r="C674" t="s">
        <v>312</v>
      </c>
      <c r="D674">
        <v>15</v>
      </c>
      <c r="E674" t="s">
        <v>313</v>
      </c>
      <c r="F674">
        <v>125</v>
      </c>
      <c r="G674" t="s">
        <v>58</v>
      </c>
      <c r="H674">
        <v>10015010125</v>
      </c>
      <c r="I674" t="s">
        <v>59</v>
      </c>
      <c r="J674" t="s">
        <v>956</v>
      </c>
      <c r="K674">
        <v>1</v>
      </c>
      <c r="L674" s="2">
        <v>92828.7</v>
      </c>
      <c r="M674" s="2">
        <v>101885</v>
      </c>
      <c r="N674" s="14">
        <v>85488</v>
      </c>
      <c r="O674" s="2">
        <v>0</v>
      </c>
      <c r="P674" s="11">
        <v>85488</v>
      </c>
      <c r="Q674" s="2">
        <v>56655.6</v>
      </c>
      <c r="R674" s="2">
        <v>97123.885714285716</v>
      </c>
      <c r="S674" s="9">
        <v>97489.34</v>
      </c>
      <c r="V674" s="2"/>
    </row>
    <row r="675" spans="1:22" customFormat="1" x14ac:dyDescent="0.25">
      <c r="A675" t="s">
        <v>309</v>
      </c>
      <c r="B675">
        <v>801</v>
      </c>
      <c r="C675" t="s">
        <v>324</v>
      </c>
      <c r="D675">
        <v>28</v>
      </c>
      <c r="E675" t="s">
        <v>328</v>
      </c>
      <c r="F675">
        <v>125</v>
      </c>
      <c r="G675" t="s">
        <v>58</v>
      </c>
      <c r="H675">
        <v>10028010125</v>
      </c>
      <c r="I675" t="s">
        <v>59</v>
      </c>
      <c r="J675" t="s">
        <v>956</v>
      </c>
      <c r="K675">
        <v>1</v>
      </c>
      <c r="L675" s="2">
        <v>23925.599999999999</v>
      </c>
      <c r="M675" s="2">
        <v>27151.200000000001</v>
      </c>
      <c r="N675" s="14">
        <v>31119</v>
      </c>
      <c r="O675" s="2">
        <v>0</v>
      </c>
      <c r="P675" s="11">
        <v>31119</v>
      </c>
      <c r="Q675" s="2">
        <v>17025.599999999999</v>
      </c>
      <c r="R675" s="2">
        <v>29186.742857142854</v>
      </c>
      <c r="S675" s="9">
        <v>31119.55</v>
      </c>
      <c r="V675" s="2"/>
    </row>
    <row r="676" spans="1:22" customFormat="1" x14ac:dyDescent="0.25">
      <c r="A676" t="s">
        <v>309</v>
      </c>
      <c r="B676">
        <v>503</v>
      </c>
      <c r="C676" t="s">
        <v>310</v>
      </c>
      <c r="D676">
        <v>60</v>
      </c>
      <c r="E676" t="s">
        <v>329</v>
      </c>
      <c r="F676">
        <v>125</v>
      </c>
      <c r="G676" t="s">
        <v>58</v>
      </c>
      <c r="H676">
        <v>10060010125</v>
      </c>
      <c r="I676" t="s">
        <v>59</v>
      </c>
      <c r="J676" t="s">
        <v>956</v>
      </c>
      <c r="K676">
        <v>1</v>
      </c>
      <c r="L676" s="2">
        <v>11235.6</v>
      </c>
      <c r="M676" s="2">
        <v>13039.2</v>
      </c>
      <c r="N676" s="14">
        <v>14945</v>
      </c>
      <c r="O676" s="2">
        <v>0</v>
      </c>
      <c r="P676" s="11">
        <v>14945</v>
      </c>
      <c r="Q676" s="2">
        <v>1480.2</v>
      </c>
      <c r="R676" s="2">
        <v>2537.4857142857145</v>
      </c>
      <c r="S676" s="9">
        <v>29945.47</v>
      </c>
      <c r="V676" s="2"/>
    </row>
    <row r="677" spans="1:22" customFormat="1" x14ac:dyDescent="0.25">
      <c r="A677" t="s">
        <v>309</v>
      </c>
      <c r="B677">
        <v>501</v>
      </c>
      <c r="C677" t="s">
        <v>312</v>
      </c>
      <c r="D677">
        <v>65</v>
      </c>
      <c r="E677" t="s">
        <v>330</v>
      </c>
      <c r="F677">
        <v>125</v>
      </c>
      <c r="G677" t="s">
        <v>58</v>
      </c>
      <c r="H677">
        <v>10065010125</v>
      </c>
      <c r="I677" t="s">
        <v>59</v>
      </c>
      <c r="J677" t="s">
        <v>956</v>
      </c>
      <c r="K677">
        <v>1</v>
      </c>
      <c r="L677" s="2">
        <v>23302.799999999999</v>
      </c>
      <c r="M677" s="2">
        <v>25405.200000000001</v>
      </c>
      <c r="N677" s="14">
        <v>28562</v>
      </c>
      <c r="O677" s="2">
        <v>0</v>
      </c>
      <c r="P677" s="11">
        <v>28562</v>
      </c>
      <c r="Q677" s="2">
        <v>24302.400000000001</v>
      </c>
      <c r="R677" s="2">
        <v>41661.257142857146</v>
      </c>
      <c r="S677" s="9">
        <v>28561.25</v>
      </c>
      <c r="V677" s="2"/>
    </row>
    <row r="678" spans="1:22" customFormat="1" x14ac:dyDescent="0.25">
      <c r="A678" t="s">
        <v>309</v>
      </c>
      <c r="B678">
        <v>801</v>
      </c>
      <c r="C678" t="s">
        <v>324</v>
      </c>
      <c r="D678">
        <v>75</v>
      </c>
      <c r="E678" t="s">
        <v>331</v>
      </c>
      <c r="F678">
        <v>125</v>
      </c>
      <c r="G678" t="s">
        <v>58</v>
      </c>
      <c r="H678">
        <v>10075010125</v>
      </c>
      <c r="I678" t="s">
        <v>59</v>
      </c>
      <c r="J678" t="s">
        <v>956</v>
      </c>
      <c r="K678">
        <v>1</v>
      </c>
      <c r="L678" s="2">
        <v>21369.599999999999</v>
      </c>
      <c r="M678" s="2">
        <v>17356.2</v>
      </c>
      <c r="N678" s="14">
        <v>19775</v>
      </c>
      <c r="O678" s="2">
        <v>0</v>
      </c>
      <c r="P678" s="11">
        <v>19775</v>
      </c>
      <c r="Q678" s="2">
        <v>10819.2</v>
      </c>
      <c r="R678" s="2">
        <v>18547.2</v>
      </c>
      <c r="S678" s="9">
        <v>19774.37</v>
      </c>
      <c r="V678" s="2"/>
    </row>
    <row r="679" spans="1:22" customFormat="1" x14ac:dyDescent="0.25">
      <c r="A679" t="s">
        <v>779</v>
      </c>
      <c r="B679">
        <v>101</v>
      </c>
      <c r="C679" t="s">
        <v>780</v>
      </c>
      <c r="D679">
        <v>101</v>
      </c>
      <c r="E679" t="s">
        <v>776</v>
      </c>
      <c r="F679">
        <v>125</v>
      </c>
      <c r="G679" t="s">
        <v>58</v>
      </c>
      <c r="H679">
        <v>10101010125</v>
      </c>
      <c r="I679" t="s">
        <v>59</v>
      </c>
      <c r="J679" t="s">
        <v>956</v>
      </c>
      <c r="K679">
        <v>1</v>
      </c>
      <c r="L679" s="2">
        <v>2078474.85</v>
      </c>
      <c r="M679" s="2">
        <v>1563403.12</v>
      </c>
      <c r="N679" s="14">
        <v>0</v>
      </c>
      <c r="O679" s="2">
        <v>0</v>
      </c>
      <c r="P679" s="11">
        <v>0</v>
      </c>
      <c r="Q679" s="2">
        <v>1476434.12</v>
      </c>
      <c r="R679" s="2">
        <v>2531029.92</v>
      </c>
      <c r="S679" s="9">
        <v>0</v>
      </c>
      <c r="V679" s="2"/>
    </row>
    <row r="680" spans="1:22" customFormat="1" x14ac:dyDescent="0.25">
      <c r="A680" t="s">
        <v>875</v>
      </c>
      <c r="B680">
        <v>102</v>
      </c>
      <c r="C680" t="s">
        <v>876</v>
      </c>
      <c r="D680">
        <v>103</v>
      </c>
      <c r="E680" t="s">
        <v>877</v>
      </c>
      <c r="F680">
        <v>125</v>
      </c>
      <c r="G680" t="s">
        <v>58</v>
      </c>
      <c r="H680">
        <v>10103010125</v>
      </c>
      <c r="I680" t="s">
        <v>59</v>
      </c>
      <c r="J680" t="s">
        <v>956</v>
      </c>
      <c r="K680">
        <v>1</v>
      </c>
      <c r="L680" s="2">
        <v>0</v>
      </c>
      <c r="M680" s="2">
        <v>0</v>
      </c>
      <c r="N680" s="14">
        <v>0</v>
      </c>
      <c r="O680" s="2">
        <v>0</v>
      </c>
      <c r="P680" s="11">
        <v>0</v>
      </c>
      <c r="Q680" s="2">
        <v>1429.2</v>
      </c>
      <c r="R680" s="2">
        <v>2450.0571428571429</v>
      </c>
      <c r="S680" s="9">
        <v>0</v>
      </c>
      <c r="V680" s="2"/>
    </row>
    <row r="681" spans="1:22" customFormat="1" x14ac:dyDescent="0.25">
      <c r="A681" t="s">
        <v>875</v>
      </c>
      <c r="B681">
        <v>102</v>
      </c>
      <c r="C681" t="s">
        <v>876</v>
      </c>
      <c r="D681">
        <v>105</v>
      </c>
      <c r="E681" t="s">
        <v>875</v>
      </c>
      <c r="F681">
        <v>125</v>
      </c>
      <c r="G681" t="s">
        <v>58</v>
      </c>
      <c r="H681">
        <v>10105010125</v>
      </c>
      <c r="I681" t="s">
        <v>59</v>
      </c>
      <c r="J681" t="s">
        <v>956</v>
      </c>
      <c r="K681">
        <v>1</v>
      </c>
      <c r="L681" s="2">
        <v>286889.07</v>
      </c>
      <c r="M681" s="2">
        <v>273452.26</v>
      </c>
      <c r="N681" s="14">
        <v>278422</v>
      </c>
      <c r="O681" s="2">
        <v>0</v>
      </c>
      <c r="P681" s="11">
        <v>278422</v>
      </c>
      <c r="Q681" s="2">
        <v>183819.22</v>
      </c>
      <c r="R681" s="2">
        <v>315118.66285714286</v>
      </c>
      <c r="S681" s="9">
        <v>398284.32</v>
      </c>
      <c r="V681" s="2"/>
    </row>
    <row r="682" spans="1:22" customFormat="1" x14ac:dyDescent="0.25">
      <c r="A682" t="s">
        <v>779</v>
      </c>
      <c r="B682">
        <v>205</v>
      </c>
      <c r="C682" t="s">
        <v>123</v>
      </c>
      <c r="D682">
        <v>106</v>
      </c>
      <c r="E682" t="s">
        <v>800</v>
      </c>
      <c r="F682">
        <v>125</v>
      </c>
      <c r="G682" t="s">
        <v>58</v>
      </c>
      <c r="H682">
        <v>10106010125</v>
      </c>
      <c r="I682" t="s">
        <v>59</v>
      </c>
      <c r="J682" t="s">
        <v>956</v>
      </c>
      <c r="K682">
        <v>1</v>
      </c>
      <c r="L682" s="2">
        <v>294236.08</v>
      </c>
      <c r="M682" s="2">
        <v>238512.45</v>
      </c>
      <c r="N682" s="14">
        <v>272978</v>
      </c>
      <c r="O682" s="2">
        <v>0</v>
      </c>
      <c r="P682" s="11">
        <v>272978</v>
      </c>
      <c r="Q682" s="2">
        <v>166632.65</v>
      </c>
      <c r="R682" s="2">
        <v>285655.97142857139</v>
      </c>
      <c r="S682" s="9">
        <v>384032.98</v>
      </c>
      <c r="V682" s="2"/>
    </row>
    <row r="683" spans="1:22" customFormat="1" x14ac:dyDescent="0.25">
      <c r="A683" t="s">
        <v>309</v>
      </c>
      <c r="B683">
        <v>501</v>
      </c>
      <c r="C683" t="s">
        <v>312</v>
      </c>
      <c r="D683">
        <v>108</v>
      </c>
      <c r="E683" t="s">
        <v>333</v>
      </c>
      <c r="F683">
        <v>125</v>
      </c>
      <c r="G683" t="s">
        <v>58</v>
      </c>
      <c r="H683">
        <v>10108010125</v>
      </c>
      <c r="I683" t="s">
        <v>59</v>
      </c>
      <c r="J683" t="s">
        <v>956</v>
      </c>
      <c r="K683">
        <v>1</v>
      </c>
      <c r="L683" s="2">
        <v>260292.17</v>
      </c>
      <c r="M683" s="2">
        <v>309941.40000000002</v>
      </c>
      <c r="N683" s="14">
        <v>345456</v>
      </c>
      <c r="O683" s="2">
        <v>0</v>
      </c>
      <c r="P683" s="11">
        <v>345456</v>
      </c>
      <c r="Q683" s="2">
        <v>220899.64</v>
      </c>
      <c r="R683" s="2">
        <v>378685.09714285715</v>
      </c>
      <c r="S683" s="9">
        <v>405825.31</v>
      </c>
      <c r="V683" s="2"/>
    </row>
    <row r="684" spans="1:22" customFormat="1" x14ac:dyDescent="0.25">
      <c r="A684" t="s">
        <v>309</v>
      </c>
      <c r="B684">
        <v>503</v>
      </c>
      <c r="C684" t="s">
        <v>310</v>
      </c>
      <c r="D684">
        <v>110</v>
      </c>
      <c r="E684" t="s">
        <v>337</v>
      </c>
      <c r="F684">
        <v>125</v>
      </c>
      <c r="G684" t="s">
        <v>58</v>
      </c>
      <c r="H684">
        <v>10110010125</v>
      </c>
      <c r="I684" t="s">
        <v>929</v>
      </c>
      <c r="J684" t="s">
        <v>956</v>
      </c>
      <c r="K684">
        <v>1</v>
      </c>
      <c r="L684" s="2">
        <v>0</v>
      </c>
      <c r="M684" s="2">
        <v>12594</v>
      </c>
      <c r="N684" s="14">
        <v>23608</v>
      </c>
      <c r="O684" s="2">
        <v>0</v>
      </c>
      <c r="P684" s="11">
        <v>23608</v>
      </c>
      <c r="Q684" s="2">
        <v>14417.4</v>
      </c>
      <c r="R684" s="2">
        <v>24715.542857142857</v>
      </c>
      <c r="S684" s="9">
        <v>23607.94</v>
      </c>
      <c r="V684" s="2"/>
    </row>
    <row r="685" spans="1:22" customFormat="1" x14ac:dyDescent="0.25">
      <c r="A685" t="s">
        <v>779</v>
      </c>
      <c r="B685">
        <v>204</v>
      </c>
      <c r="C685" t="s">
        <v>782</v>
      </c>
      <c r="D685">
        <v>111</v>
      </c>
      <c r="E685" t="s">
        <v>801</v>
      </c>
      <c r="F685">
        <v>125</v>
      </c>
      <c r="G685" t="s">
        <v>58</v>
      </c>
      <c r="H685">
        <v>10111010125</v>
      </c>
      <c r="I685" t="s">
        <v>59</v>
      </c>
      <c r="J685" t="s">
        <v>956</v>
      </c>
      <c r="K685">
        <v>1</v>
      </c>
      <c r="L685" s="2">
        <v>72184.800000000003</v>
      </c>
      <c r="M685" s="2">
        <v>75790.8</v>
      </c>
      <c r="N685" s="14">
        <v>82770</v>
      </c>
      <c r="O685" s="2">
        <v>0</v>
      </c>
      <c r="P685" s="11">
        <v>82770</v>
      </c>
      <c r="Q685" s="2">
        <v>47128.800000000003</v>
      </c>
      <c r="R685" s="2">
        <v>80792.228571428568</v>
      </c>
      <c r="S685" s="9">
        <v>86010.34</v>
      </c>
      <c r="V685" s="2"/>
    </row>
    <row r="686" spans="1:22" customFormat="1" x14ac:dyDescent="0.25">
      <c r="A686" t="s">
        <v>779</v>
      </c>
      <c r="B686">
        <v>205</v>
      </c>
      <c r="C686" t="s">
        <v>123</v>
      </c>
      <c r="D686">
        <v>115</v>
      </c>
      <c r="E686" t="s">
        <v>812</v>
      </c>
      <c r="F686">
        <v>125</v>
      </c>
      <c r="G686" t="s">
        <v>58</v>
      </c>
      <c r="H686">
        <v>10115010125</v>
      </c>
      <c r="I686" t="s">
        <v>59</v>
      </c>
      <c r="J686" t="s">
        <v>956</v>
      </c>
      <c r="K686">
        <v>1</v>
      </c>
      <c r="L686" s="2">
        <v>2784</v>
      </c>
      <c r="M686" s="2">
        <v>19350</v>
      </c>
      <c r="N686" s="14">
        <v>21967</v>
      </c>
      <c r="O686" s="2">
        <v>0</v>
      </c>
      <c r="P686" s="11">
        <v>21967</v>
      </c>
      <c r="Q686" s="2">
        <v>12035.4</v>
      </c>
      <c r="R686" s="2">
        <v>20632.114285714284</v>
      </c>
      <c r="S686" s="9">
        <v>0</v>
      </c>
      <c r="V686" s="2"/>
    </row>
    <row r="687" spans="1:22" customFormat="1" x14ac:dyDescent="0.25">
      <c r="A687" t="s">
        <v>309</v>
      </c>
      <c r="B687">
        <v>503</v>
      </c>
      <c r="C687" t="s">
        <v>310</v>
      </c>
      <c r="D687">
        <v>116</v>
      </c>
      <c r="E687" t="s">
        <v>338</v>
      </c>
      <c r="F687">
        <v>125</v>
      </c>
      <c r="G687" t="s">
        <v>58</v>
      </c>
      <c r="H687">
        <v>10116010125</v>
      </c>
      <c r="I687" t="s">
        <v>59</v>
      </c>
      <c r="J687" t="s">
        <v>956</v>
      </c>
      <c r="K687">
        <v>1</v>
      </c>
      <c r="L687" s="2">
        <v>17532</v>
      </c>
      <c r="M687" s="2">
        <v>14515.2</v>
      </c>
      <c r="N687" s="14">
        <v>0</v>
      </c>
      <c r="O687" s="2">
        <v>0</v>
      </c>
      <c r="P687" s="11">
        <v>0</v>
      </c>
      <c r="Q687" s="2">
        <v>12609.6</v>
      </c>
      <c r="R687" s="2">
        <v>21616.457142857143</v>
      </c>
      <c r="S687" s="9"/>
      <c r="V687" s="2"/>
    </row>
    <row r="688" spans="1:22" customFormat="1" x14ac:dyDescent="0.25">
      <c r="A688" t="s">
        <v>309</v>
      </c>
      <c r="B688">
        <v>503</v>
      </c>
      <c r="C688" t="s">
        <v>310</v>
      </c>
      <c r="D688">
        <v>117</v>
      </c>
      <c r="E688" t="s">
        <v>339</v>
      </c>
      <c r="F688">
        <v>125</v>
      </c>
      <c r="G688" t="s">
        <v>58</v>
      </c>
      <c r="H688">
        <v>10117010125</v>
      </c>
      <c r="I688" t="s">
        <v>59</v>
      </c>
      <c r="J688" t="s">
        <v>956</v>
      </c>
      <c r="K688">
        <v>1</v>
      </c>
      <c r="L688" s="2">
        <v>11235.6</v>
      </c>
      <c r="M688" s="2">
        <v>13039.2</v>
      </c>
      <c r="N688" s="14">
        <v>14945</v>
      </c>
      <c r="O688" s="2">
        <v>0</v>
      </c>
      <c r="P688" s="11">
        <v>14945</v>
      </c>
      <c r="Q688" s="2">
        <v>5877</v>
      </c>
      <c r="R688" s="2">
        <v>10074.857142857143</v>
      </c>
      <c r="S688" s="9">
        <v>14945.47</v>
      </c>
      <c r="V688" s="2"/>
    </row>
    <row r="689" spans="1:22" customFormat="1" x14ac:dyDescent="0.25">
      <c r="A689" t="s">
        <v>309</v>
      </c>
      <c r="B689">
        <v>501</v>
      </c>
      <c r="C689" t="s">
        <v>312</v>
      </c>
      <c r="D689">
        <v>118</v>
      </c>
      <c r="E689" t="s">
        <v>340</v>
      </c>
      <c r="F689">
        <v>125</v>
      </c>
      <c r="G689" t="s">
        <v>58</v>
      </c>
      <c r="H689">
        <v>10118010125</v>
      </c>
      <c r="I689" t="s">
        <v>59</v>
      </c>
      <c r="J689" t="s">
        <v>956</v>
      </c>
      <c r="K689">
        <v>1</v>
      </c>
      <c r="L689" s="2">
        <v>74559.600000000006</v>
      </c>
      <c r="M689" s="2">
        <v>95264.4</v>
      </c>
      <c r="N689" s="14">
        <v>142604</v>
      </c>
      <c r="O689" s="2">
        <v>0</v>
      </c>
      <c r="P689" s="11">
        <v>142604</v>
      </c>
      <c r="Q689" s="2">
        <v>69323.399999999994</v>
      </c>
      <c r="R689" s="2">
        <v>118840.11428571427</v>
      </c>
      <c r="S689" s="9">
        <v>142901.31</v>
      </c>
      <c r="V689" s="2"/>
    </row>
    <row r="690" spans="1:22" customFormat="1" x14ac:dyDescent="0.25">
      <c r="A690" t="s">
        <v>309</v>
      </c>
      <c r="B690">
        <v>501</v>
      </c>
      <c r="C690" t="s">
        <v>312</v>
      </c>
      <c r="D690">
        <v>119</v>
      </c>
      <c r="E690" t="s">
        <v>341</v>
      </c>
      <c r="F690">
        <v>125</v>
      </c>
      <c r="G690" t="s">
        <v>58</v>
      </c>
      <c r="H690">
        <v>10119010125</v>
      </c>
      <c r="I690" t="s">
        <v>59</v>
      </c>
      <c r="J690" t="s">
        <v>956</v>
      </c>
      <c r="K690">
        <v>1</v>
      </c>
      <c r="L690" s="2">
        <v>21315.599999999999</v>
      </c>
      <c r="M690" s="2">
        <v>26776.799999999999</v>
      </c>
      <c r="N690" s="14">
        <v>31337</v>
      </c>
      <c r="O690" s="2">
        <v>0</v>
      </c>
      <c r="P690" s="11">
        <v>31337</v>
      </c>
      <c r="Q690" s="2">
        <v>30883.8</v>
      </c>
      <c r="R690" s="2">
        <v>52943.657142857133</v>
      </c>
      <c r="S690" s="9">
        <v>31337.279999999999</v>
      </c>
      <c r="V690" s="2"/>
    </row>
    <row r="691" spans="1:22" customFormat="1" x14ac:dyDescent="0.25">
      <c r="A691" t="s">
        <v>309</v>
      </c>
      <c r="B691">
        <v>502</v>
      </c>
      <c r="C691" t="s">
        <v>342</v>
      </c>
      <c r="D691">
        <v>120</v>
      </c>
      <c r="E691" t="s">
        <v>343</v>
      </c>
      <c r="F691">
        <v>125</v>
      </c>
      <c r="G691" t="s">
        <v>58</v>
      </c>
      <c r="H691">
        <v>10120010125</v>
      </c>
      <c r="I691" t="s">
        <v>59</v>
      </c>
      <c r="J691" t="s">
        <v>956</v>
      </c>
      <c r="K691">
        <v>1</v>
      </c>
      <c r="L691" s="2">
        <v>25765.200000000001</v>
      </c>
      <c r="M691" s="2">
        <v>36572.400000000001</v>
      </c>
      <c r="N691" s="14">
        <v>46765</v>
      </c>
      <c r="O691" s="2">
        <v>0</v>
      </c>
      <c r="P691" s="11">
        <v>46765</v>
      </c>
      <c r="Q691" s="2">
        <v>25557.599999999999</v>
      </c>
      <c r="R691" s="2">
        <v>43813.028571428571</v>
      </c>
      <c r="S691" s="9">
        <v>70764.86</v>
      </c>
      <c r="V691" s="2"/>
    </row>
    <row r="692" spans="1:22" customFormat="1" x14ac:dyDescent="0.25">
      <c r="A692" t="s">
        <v>562</v>
      </c>
      <c r="B692">
        <v>301</v>
      </c>
      <c r="C692" t="s">
        <v>355</v>
      </c>
      <c r="D692">
        <v>121</v>
      </c>
      <c r="E692" t="s">
        <v>562</v>
      </c>
      <c r="F692">
        <v>125</v>
      </c>
      <c r="G692" t="s">
        <v>58</v>
      </c>
      <c r="H692">
        <v>10121010125</v>
      </c>
      <c r="I692" t="s">
        <v>59</v>
      </c>
      <c r="J692" t="s">
        <v>956</v>
      </c>
      <c r="K692">
        <v>1</v>
      </c>
      <c r="L692" s="2">
        <v>144223.20000000001</v>
      </c>
      <c r="M692" s="2">
        <v>163177.20000000001</v>
      </c>
      <c r="N692" s="14">
        <v>163646</v>
      </c>
      <c r="O692" s="2">
        <v>0</v>
      </c>
      <c r="P692" s="11">
        <v>163646</v>
      </c>
      <c r="Q692" s="2">
        <v>103111.2</v>
      </c>
      <c r="R692" s="2">
        <v>176762.05714285714</v>
      </c>
      <c r="S692" s="9">
        <v>198645.92</v>
      </c>
      <c r="V692" s="2"/>
    </row>
    <row r="693" spans="1:22" customFormat="1" x14ac:dyDescent="0.25">
      <c r="A693" t="s">
        <v>309</v>
      </c>
      <c r="B693">
        <v>502</v>
      </c>
      <c r="C693" t="s">
        <v>342</v>
      </c>
      <c r="D693">
        <v>122</v>
      </c>
      <c r="E693" t="s">
        <v>346</v>
      </c>
      <c r="F693">
        <v>125</v>
      </c>
      <c r="G693" t="s">
        <v>58</v>
      </c>
      <c r="H693">
        <v>10122010125</v>
      </c>
      <c r="I693" t="s">
        <v>59</v>
      </c>
      <c r="J693" t="s">
        <v>956</v>
      </c>
      <c r="K693">
        <v>1</v>
      </c>
      <c r="L693" s="2">
        <v>3376</v>
      </c>
      <c r="M693" s="2">
        <v>16677</v>
      </c>
      <c r="N693" s="14">
        <v>21190</v>
      </c>
      <c r="O693" s="2">
        <v>0</v>
      </c>
      <c r="P693" s="11">
        <v>21190</v>
      </c>
      <c r="Q693" s="2">
        <v>11719.8</v>
      </c>
      <c r="R693" s="2">
        <v>20091.085714285713</v>
      </c>
      <c r="S693" s="9">
        <v>33189.599999999999</v>
      </c>
      <c r="V693" s="2"/>
    </row>
    <row r="694" spans="1:22" customFormat="1" x14ac:dyDescent="0.25">
      <c r="A694" t="s">
        <v>571</v>
      </c>
      <c r="B694">
        <v>601</v>
      </c>
      <c r="C694" t="s">
        <v>572</v>
      </c>
      <c r="D694">
        <v>123</v>
      </c>
      <c r="E694" t="s">
        <v>583</v>
      </c>
      <c r="F694">
        <v>125</v>
      </c>
      <c r="G694" t="s">
        <v>58</v>
      </c>
      <c r="H694">
        <v>10123010125</v>
      </c>
      <c r="I694" t="s">
        <v>59</v>
      </c>
      <c r="J694" t="s">
        <v>956</v>
      </c>
      <c r="K694">
        <v>1</v>
      </c>
      <c r="L694" s="2">
        <v>345638.08</v>
      </c>
      <c r="M694" s="2">
        <v>441841.2</v>
      </c>
      <c r="N694" s="14">
        <v>429802</v>
      </c>
      <c r="O694" s="2">
        <v>0</v>
      </c>
      <c r="P694" s="11">
        <v>429802</v>
      </c>
      <c r="Q694" s="2">
        <v>300966.7</v>
      </c>
      <c r="R694" s="2">
        <v>515942.91428571433</v>
      </c>
      <c r="S694" s="9">
        <v>456835.65</v>
      </c>
      <c r="V694" s="2"/>
    </row>
    <row r="695" spans="1:22" customFormat="1" x14ac:dyDescent="0.25">
      <c r="A695" t="s">
        <v>309</v>
      </c>
      <c r="B695">
        <v>503</v>
      </c>
      <c r="C695" t="s">
        <v>310</v>
      </c>
      <c r="D695">
        <v>127</v>
      </c>
      <c r="E695" t="s">
        <v>347</v>
      </c>
      <c r="F695">
        <v>125</v>
      </c>
      <c r="G695" t="s">
        <v>58</v>
      </c>
      <c r="H695">
        <v>10127010125</v>
      </c>
      <c r="I695" t="s">
        <v>59</v>
      </c>
      <c r="J695" t="s">
        <v>956</v>
      </c>
      <c r="K695">
        <v>1</v>
      </c>
      <c r="L695" s="2">
        <v>16335</v>
      </c>
      <c r="M695" s="2">
        <v>9463.7999999999993</v>
      </c>
      <c r="N695" s="14">
        <v>8413</v>
      </c>
      <c r="O695" s="2">
        <v>0</v>
      </c>
      <c r="P695" s="11">
        <v>8413</v>
      </c>
      <c r="Q695" s="2">
        <v>4603.2</v>
      </c>
      <c r="R695" s="2">
        <v>7891.2000000000007</v>
      </c>
      <c r="S695" s="9">
        <v>25000</v>
      </c>
      <c r="V695" s="2"/>
    </row>
    <row r="696" spans="1:22" customFormat="1" x14ac:dyDescent="0.25">
      <c r="A696" t="s">
        <v>309</v>
      </c>
      <c r="B696">
        <v>503</v>
      </c>
      <c r="C696" t="s">
        <v>310</v>
      </c>
      <c r="D696">
        <v>128</v>
      </c>
      <c r="E696" t="s">
        <v>348</v>
      </c>
      <c r="F696">
        <v>125</v>
      </c>
      <c r="G696" t="s">
        <v>58</v>
      </c>
      <c r="H696">
        <v>10128010125</v>
      </c>
      <c r="I696" t="s">
        <v>59</v>
      </c>
      <c r="J696" t="s">
        <v>956</v>
      </c>
      <c r="K696">
        <v>1</v>
      </c>
      <c r="L696" s="2">
        <v>0</v>
      </c>
      <c r="M696" s="2">
        <v>0</v>
      </c>
      <c r="N696" s="14">
        <v>0</v>
      </c>
      <c r="O696" s="2">
        <v>0</v>
      </c>
      <c r="P696" s="11">
        <v>0</v>
      </c>
      <c r="Q696" s="2">
        <v>7294.8</v>
      </c>
      <c r="R696" s="2">
        <v>12505.371428571427</v>
      </c>
      <c r="S696" s="9">
        <v>23413.63</v>
      </c>
      <c r="V696" s="2"/>
    </row>
    <row r="697" spans="1:22" customFormat="1" x14ac:dyDescent="0.25">
      <c r="A697" t="s">
        <v>807</v>
      </c>
      <c r="B697">
        <v>202</v>
      </c>
      <c r="C697" t="s">
        <v>808</v>
      </c>
      <c r="D697">
        <v>130</v>
      </c>
      <c r="E697" t="s">
        <v>807</v>
      </c>
      <c r="F697">
        <v>125</v>
      </c>
      <c r="G697" t="s">
        <v>58</v>
      </c>
      <c r="H697">
        <v>10130010125</v>
      </c>
      <c r="I697" t="s">
        <v>59</v>
      </c>
      <c r="J697" t="s">
        <v>956</v>
      </c>
      <c r="K697">
        <v>1</v>
      </c>
      <c r="L697" s="2">
        <v>154791</v>
      </c>
      <c r="M697" s="2">
        <v>215542.2</v>
      </c>
      <c r="N697" s="14">
        <v>266382</v>
      </c>
      <c r="O697" s="2">
        <v>0</v>
      </c>
      <c r="P697" s="11">
        <v>266382</v>
      </c>
      <c r="Q697" s="2">
        <v>143871.6</v>
      </c>
      <c r="R697" s="2">
        <v>246637.02857142861</v>
      </c>
      <c r="S697" s="9">
        <v>326384.09999999998</v>
      </c>
      <c r="V697" s="2"/>
    </row>
    <row r="698" spans="1:22" customFormat="1" x14ac:dyDescent="0.25">
      <c r="A698" t="s">
        <v>807</v>
      </c>
      <c r="B698">
        <v>202</v>
      </c>
      <c r="C698" t="s">
        <v>808</v>
      </c>
      <c r="D698">
        <v>134</v>
      </c>
      <c r="E698" t="s">
        <v>810</v>
      </c>
      <c r="F698">
        <v>125</v>
      </c>
      <c r="G698" t="s">
        <v>58</v>
      </c>
      <c r="H698">
        <v>10134010125</v>
      </c>
      <c r="I698" t="s">
        <v>59</v>
      </c>
      <c r="J698" t="s">
        <v>956</v>
      </c>
      <c r="K698">
        <v>1</v>
      </c>
      <c r="L698" s="2">
        <v>146943.37</v>
      </c>
      <c r="M698" s="2">
        <v>161418</v>
      </c>
      <c r="N698" s="14">
        <v>179283</v>
      </c>
      <c r="O698" s="2">
        <v>0</v>
      </c>
      <c r="P698" s="11">
        <v>179283</v>
      </c>
      <c r="Q698" s="2">
        <v>102543.03999999999</v>
      </c>
      <c r="R698" s="2">
        <v>175788.06857142856</v>
      </c>
      <c r="S698" s="9">
        <v>179283.46</v>
      </c>
      <c r="V698" s="2"/>
    </row>
    <row r="699" spans="1:22" customFormat="1" x14ac:dyDescent="0.25">
      <c r="A699" t="s">
        <v>807</v>
      </c>
      <c r="B699">
        <v>202</v>
      </c>
      <c r="C699" t="s">
        <v>808</v>
      </c>
      <c r="D699">
        <v>138</v>
      </c>
      <c r="E699" t="s">
        <v>811</v>
      </c>
      <c r="F699">
        <v>125</v>
      </c>
      <c r="G699" t="s">
        <v>58</v>
      </c>
      <c r="H699">
        <v>10138010125</v>
      </c>
      <c r="I699" t="s">
        <v>59</v>
      </c>
      <c r="J699" t="s">
        <v>956</v>
      </c>
      <c r="K699">
        <v>1</v>
      </c>
      <c r="L699" s="2">
        <v>64953</v>
      </c>
      <c r="M699" s="2">
        <v>52318.8</v>
      </c>
      <c r="N699" s="14">
        <v>58856</v>
      </c>
      <c r="O699" s="2">
        <v>0</v>
      </c>
      <c r="P699" s="11">
        <v>58856</v>
      </c>
      <c r="Q699" s="2">
        <v>37141.199999999997</v>
      </c>
      <c r="R699" s="2">
        <v>63670.62857142857</v>
      </c>
      <c r="S699" s="9">
        <v>82856.539999999994</v>
      </c>
      <c r="V699" s="2"/>
    </row>
    <row r="700" spans="1:22" customFormat="1" x14ac:dyDescent="0.25">
      <c r="A700" t="s">
        <v>349</v>
      </c>
      <c r="B700">
        <v>403</v>
      </c>
      <c r="C700" t="s">
        <v>350</v>
      </c>
      <c r="D700">
        <v>140</v>
      </c>
      <c r="E700" t="s">
        <v>351</v>
      </c>
      <c r="F700">
        <v>125</v>
      </c>
      <c r="G700" t="s">
        <v>58</v>
      </c>
      <c r="H700">
        <v>10140010125</v>
      </c>
      <c r="I700" t="s">
        <v>59</v>
      </c>
      <c r="J700" t="s">
        <v>956</v>
      </c>
      <c r="K700">
        <v>1</v>
      </c>
      <c r="L700" s="2">
        <v>67068</v>
      </c>
      <c r="M700" s="2">
        <v>75652.800000000003</v>
      </c>
      <c r="N700" s="14">
        <v>92114</v>
      </c>
      <c r="O700" s="2">
        <v>0</v>
      </c>
      <c r="P700" s="11">
        <v>92114</v>
      </c>
      <c r="Q700" s="2">
        <v>50389.8</v>
      </c>
      <c r="R700" s="2">
        <v>86382.514285714293</v>
      </c>
      <c r="S700" s="9">
        <v>119114.5</v>
      </c>
      <c r="V700" s="2"/>
    </row>
    <row r="701" spans="1:22" customFormat="1" x14ac:dyDescent="0.25">
      <c r="A701" t="s">
        <v>562</v>
      </c>
      <c r="B701">
        <v>303</v>
      </c>
      <c r="C701" t="s">
        <v>567</v>
      </c>
      <c r="D701">
        <v>142</v>
      </c>
      <c r="E701" t="s">
        <v>568</v>
      </c>
      <c r="F701">
        <v>125</v>
      </c>
      <c r="G701" t="s">
        <v>58</v>
      </c>
      <c r="H701">
        <v>10142010125</v>
      </c>
      <c r="I701" t="s">
        <v>59</v>
      </c>
      <c r="J701" t="s">
        <v>956</v>
      </c>
      <c r="K701">
        <v>1</v>
      </c>
      <c r="L701" s="2">
        <v>13564.8</v>
      </c>
      <c r="M701" s="2">
        <v>14972.4</v>
      </c>
      <c r="N701" s="14">
        <v>16998</v>
      </c>
      <c r="O701" s="2">
        <v>0</v>
      </c>
      <c r="P701" s="11">
        <v>16998</v>
      </c>
      <c r="Q701" s="2">
        <v>9313.2000000000007</v>
      </c>
      <c r="R701" s="2">
        <v>15965.485714285716</v>
      </c>
      <c r="S701" s="9">
        <v>36998.339999999997</v>
      </c>
      <c r="V701" s="2"/>
    </row>
    <row r="702" spans="1:22" customFormat="1" x14ac:dyDescent="0.25">
      <c r="A702" t="s">
        <v>349</v>
      </c>
      <c r="B702">
        <v>1003</v>
      </c>
      <c r="C702" t="s">
        <v>360</v>
      </c>
      <c r="D702">
        <v>146</v>
      </c>
      <c r="E702" t="s">
        <v>361</v>
      </c>
      <c r="F702">
        <v>125</v>
      </c>
      <c r="G702" t="s">
        <v>58</v>
      </c>
      <c r="H702">
        <v>10146010125</v>
      </c>
      <c r="I702" t="s">
        <v>59</v>
      </c>
      <c r="J702" t="s">
        <v>956</v>
      </c>
      <c r="K702">
        <v>1</v>
      </c>
      <c r="L702" s="2">
        <v>49632.6</v>
      </c>
      <c r="M702" s="2">
        <v>62269.2</v>
      </c>
      <c r="N702" s="14">
        <v>59409</v>
      </c>
      <c r="O702" s="2">
        <v>0</v>
      </c>
      <c r="P702" s="11">
        <v>59409</v>
      </c>
      <c r="Q702" s="2">
        <v>33792</v>
      </c>
      <c r="R702" s="2">
        <v>57929.142857142855</v>
      </c>
      <c r="S702" s="9">
        <v>71408.639999999999</v>
      </c>
      <c r="V702" s="2"/>
    </row>
    <row r="703" spans="1:22" customFormat="1" x14ac:dyDescent="0.25">
      <c r="A703" t="s">
        <v>349</v>
      </c>
      <c r="B703">
        <v>401</v>
      </c>
      <c r="C703" t="s">
        <v>362</v>
      </c>
      <c r="D703">
        <v>148</v>
      </c>
      <c r="E703" t="s">
        <v>363</v>
      </c>
      <c r="F703">
        <v>125</v>
      </c>
      <c r="G703" t="s">
        <v>58</v>
      </c>
      <c r="H703">
        <v>10148010125</v>
      </c>
      <c r="I703" t="s">
        <v>59</v>
      </c>
      <c r="J703" t="s">
        <v>956</v>
      </c>
      <c r="K703">
        <v>1</v>
      </c>
      <c r="L703" s="2">
        <v>22110.6</v>
      </c>
      <c r="M703" s="2">
        <v>36219.599999999999</v>
      </c>
      <c r="N703" s="14">
        <v>42372</v>
      </c>
      <c r="O703" s="2">
        <v>0</v>
      </c>
      <c r="P703" s="11">
        <v>42372</v>
      </c>
      <c r="Q703" s="2">
        <v>41431.800000000003</v>
      </c>
      <c r="R703" s="2">
        <v>71025.942857142858</v>
      </c>
      <c r="S703" s="9">
        <v>83065.25</v>
      </c>
      <c r="V703" s="2"/>
    </row>
    <row r="704" spans="1:22" customFormat="1" x14ac:dyDescent="0.25">
      <c r="A704" t="s">
        <v>133</v>
      </c>
      <c r="B704">
        <v>1101</v>
      </c>
      <c r="C704" t="s">
        <v>134</v>
      </c>
      <c r="D704">
        <v>150</v>
      </c>
      <c r="E704" t="s">
        <v>132</v>
      </c>
      <c r="F704">
        <v>125</v>
      </c>
      <c r="G704" t="s">
        <v>58</v>
      </c>
      <c r="H704">
        <v>10150010125</v>
      </c>
      <c r="I704" t="s">
        <v>59</v>
      </c>
      <c r="J704" t="s">
        <v>956</v>
      </c>
      <c r="K704">
        <v>1</v>
      </c>
      <c r="L704" s="2">
        <v>130390.1</v>
      </c>
      <c r="M704" s="2">
        <v>168804</v>
      </c>
      <c r="N704" s="14">
        <v>180929</v>
      </c>
      <c r="O704" s="2">
        <v>0</v>
      </c>
      <c r="P704" s="11">
        <v>180929</v>
      </c>
      <c r="Q704" s="2">
        <v>126513.08</v>
      </c>
      <c r="R704" s="2">
        <v>216879.56571428571</v>
      </c>
      <c r="S704" s="9">
        <v>205929.38</v>
      </c>
      <c r="V704" s="2"/>
    </row>
    <row r="705" spans="1:22" customFormat="1" x14ac:dyDescent="0.25">
      <c r="A705" t="s">
        <v>596</v>
      </c>
      <c r="B705">
        <v>302</v>
      </c>
      <c r="C705" t="s">
        <v>597</v>
      </c>
      <c r="D705">
        <v>160</v>
      </c>
      <c r="E705" t="s">
        <v>598</v>
      </c>
      <c r="F705">
        <v>125</v>
      </c>
      <c r="G705" t="s">
        <v>58</v>
      </c>
      <c r="H705">
        <v>10160010125</v>
      </c>
      <c r="I705" t="s">
        <v>59</v>
      </c>
      <c r="J705" t="s">
        <v>956</v>
      </c>
      <c r="K705">
        <v>1</v>
      </c>
      <c r="L705" s="2">
        <v>79479.37</v>
      </c>
      <c r="M705" s="2">
        <v>112129.8</v>
      </c>
      <c r="N705" s="14">
        <v>106523</v>
      </c>
      <c r="O705" s="2">
        <v>0</v>
      </c>
      <c r="P705" s="11">
        <v>106523</v>
      </c>
      <c r="Q705" s="2">
        <v>67177.289999999994</v>
      </c>
      <c r="R705" s="2">
        <v>115161.06857142856</v>
      </c>
      <c r="S705" s="9">
        <v>106523.42</v>
      </c>
      <c r="V705" s="2"/>
    </row>
    <row r="706" spans="1:22" customFormat="1" x14ac:dyDescent="0.25">
      <c r="A706" t="s">
        <v>596</v>
      </c>
      <c r="B706">
        <v>302</v>
      </c>
      <c r="C706" t="s">
        <v>597</v>
      </c>
      <c r="D706">
        <v>161</v>
      </c>
      <c r="E706" t="s">
        <v>596</v>
      </c>
      <c r="F706">
        <v>125</v>
      </c>
      <c r="G706" t="s">
        <v>58</v>
      </c>
      <c r="H706">
        <v>10161010125</v>
      </c>
      <c r="I706" t="s">
        <v>59</v>
      </c>
      <c r="J706" t="s">
        <v>956</v>
      </c>
      <c r="K706">
        <v>1</v>
      </c>
      <c r="L706" s="2">
        <v>410967.59</v>
      </c>
      <c r="M706" s="2">
        <v>464565</v>
      </c>
      <c r="N706" s="14">
        <v>498433</v>
      </c>
      <c r="O706" s="2">
        <v>0</v>
      </c>
      <c r="P706" s="11">
        <v>498433</v>
      </c>
      <c r="Q706" s="2">
        <v>247342.52</v>
      </c>
      <c r="R706" s="2">
        <v>424015.74857142853</v>
      </c>
      <c r="S706" s="9">
        <v>650163.42000000004</v>
      </c>
      <c r="V706" s="2"/>
    </row>
    <row r="707" spans="1:22" customFormat="1" x14ac:dyDescent="0.25">
      <c r="A707" t="s">
        <v>133</v>
      </c>
      <c r="B707">
        <v>205</v>
      </c>
      <c r="C707" t="s">
        <v>123</v>
      </c>
      <c r="D707">
        <v>162</v>
      </c>
      <c r="E707" t="s">
        <v>137</v>
      </c>
      <c r="F707">
        <v>125</v>
      </c>
      <c r="G707" t="s">
        <v>58</v>
      </c>
      <c r="H707">
        <v>10162010125</v>
      </c>
      <c r="I707" t="s">
        <v>59</v>
      </c>
      <c r="J707" t="s">
        <v>956</v>
      </c>
      <c r="K707">
        <v>1</v>
      </c>
      <c r="L707" s="2">
        <v>9772.2000000000007</v>
      </c>
      <c r="M707" s="2">
        <v>7529.4</v>
      </c>
      <c r="N707" s="14">
        <v>12138</v>
      </c>
      <c r="O707" s="2">
        <v>0</v>
      </c>
      <c r="P707" s="11">
        <v>12138</v>
      </c>
      <c r="Q707" s="2">
        <v>14691.6</v>
      </c>
      <c r="R707" s="2">
        <v>25185.600000000002</v>
      </c>
      <c r="S707" s="9">
        <v>12138.34</v>
      </c>
      <c r="V707" s="2"/>
    </row>
    <row r="708" spans="1:22" customFormat="1" x14ac:dyDescent="0.25">
      <c r="A708" t="s">
        <v>133</v>
      </c>
      <c r="B708">
        <v>205</v>
      </c>
      <c r="C708" t="s">
        <v>123</v>
      </c>
      <c r="D708">
        <v>163</v>
      </c>
      <c r="E708" t="s">
        <v>139</v>
      </c>
      <c r="F708">
        <v>125</v>
      </c>
      <c r="G708" t="s">
        <v>58</v>
      </c>
      <c r="H708">
        <v>10163010125</v>
      </c>
      <c r="I708" t="s">
        <v>59</v>
      </c>
      <c r="J708" t="s">
        <v>956</v>
      </c>
      <c r="K708">
        <v>1</v>
      </c>
      <c r="L708" s="2">
        <v>226302.14</v>
      </c>
      <c r="M708" s="2">
        <v>226128</v>
      </c>
      <c r="N708" s="14">
        <v>263249</v>
      </c>
      <c r="O708" s="2">
        <v>0</v>
      </c>
      <c r="P708" s="11">
        <v>263249</v>
      </c>
      <c r="Q708" s="2">
        <v>129215.4</v>
      </c>
      <c r="R708" s="2">
        <v>221512.11428571428</v>
      </c>
      <c r="S708" s="9">
        <v>357594.21</v>
      </c>
      <c r="V708" s="2"/>
    </row>
    <row r="709" spans="1:22" customFormat="1" x14ac:dyDescent="0.25">
      <c r="A709" t="s">
        <v>133</v>
      </c>
      <c r="B709">
        <v>1101</v>
      </c>
      <c r="C709" t="s">
        <v>134</v>
      </c>
      <c r="D709">
        <v>165</v>
      </c>
      <c r="E709" t="s">
        <v>145</v>
      </c>
      <c r="F709">
        <v>125</v>
      </c>
      <c r="G709" t="s">
        <v>58</v>
      </c>
      <c r="H709">
        <v>10165010125</v>
      </c>
      <c r="I709" t="s">
        <v>59</v>
      </c>
      <c r="J709" t="s">
        <v>956</v>
      </c>
      <c r="K709">
        <v>1</v>
      </c>
      <c r="L709" s="2">
        <v>191851.48</v>
      </c>
      <c r="M709" s="2">
        <v>214786.2</v>
      </c>
      <c r="N709" s="14">
        <v>252035</v>
      </c>
      <c r="O709" s="2">
        <v>0</v>
      </c>
      <c r="P709" s="11">
        <v>252035</v>
      </c>
      <c r="Q709" s="2">
        <v>125217.60000000001</v>
      </c>
      <c r="R709" s="2">
        <v>214658.74285714288</v>
      </c>
      <c r="S709" s="9">
        <v>277334.62</v>
      </c>
      <c r="V709" s="2"/>
    </row>
    <row r="710" spans="1:22" customFormat="1" x14ac:dyDescent="0.25">
      <c r="A710" t="s">
        <v>133</v>
      </c>
      <c r="B710">
        <v>1101</v>
      </c>
      <c r="C710" t="s">
        <v>134</v>
      </c>
      <c r="D710">
        <v>170</v>
      </c>
      <c r="E710" t="s">
        <v>154</v>
      </c>
      <c r="F710">
        <v>125</v>
      </c>
      <c r="G710" t="s">
        <v>58</v>
      </c>
      <c r="H710">
        <v>10170010125</v>
      </c>
      <c r="I710" t="s">
        <v>59</v>
      </c>
      <c r="J710" t="s">
        <v>956</v>
      </c>
      <c r="K710">
        <v>1</v>
      </c>
      <c r="L710" s="2">
        <v>514550.67</v>
      </c>
      <c r="M710" s="2">
        <v>644737.31999999995</v>
      </c>
      <c r="N710" s="14">
        <v>766480</v>
      </c>
      <c r="O710" s="2">
        <v>0</v>
      </c>
      <c r="P710" s="11">
        <v>766480</v>
      </c>
      <c r="Q710" s="2">
        <v>356930.4</v>
      </c>
      <c r="R710" s="2">
        <v>611880.68571428582</v>
      </c>
      <c r="S710" s="9">
        <v>919337.54</v>
      </c>
      <c r="V710" s="2"/>
    </row>
    <row r="711" spans="1:22" customFormat="1" x14ac:dyDescent="0.25">
      <c r="A711" t="s">
        <v>133</v>
      </c>
      <c r="B711">
        <v>1101</v>
      </c>
      <c r="C711" t="s">
        <v>134</v>
      </c>
      <c r="D711">
        <v>173</v>
      </c>
      <c r="E711" t="s">
        <v>166</v>
      </c>
      <c r="F711">
        <v>125</v>
      </c>
      <c r="G711" t="s">
        <v>58</v>
      </c>
      <c r="H711">
        <v>10173010125</v>
      </c>
      <c r="I711" t="s">
        <v>59</v>
      </c>
      <c r="J711" t="s">
        <v>956</v>
      </c>
      <c r="K711">
        <v>1</v>
      </c>
      <c r="L711" s="2">
        <v>119386.2</v>
      </c>
      <c r="M711" s="2">
        <v>127467.8</v>
      </c>
      <c r="N711" s="14">
        <v>135497</v>
      </c>
      <c r="O711" s="2">
        <v>0</v>
      </c>
      <c r="P711" s="11">
        <v>135497</v>
      </c>
      <c r="Q711" s="2">
        <v>74371.8</v>
      </c>
      <c r="R711" s="2">
        <v>127494.51428571431</v>
      </c>
      <c r="S711" s="9">
        <v>200671.1</v>
      </c>
      <c r="V711" s="2"/>
    </row>
    <row r="712" spans="1:22" customFormat="1" x14ac:dyDescent="0.25">
      <c r="A712" t="s">
        <v>133</v>
      </c>
      <c r="B712">
        <v>1101</v>
      </c>
      <c r="C712" t="s">
        <v>134</v>
      </c>
      <c r="D712">
        <v>174</v>
      </c>
      <c r="E712" t="s">
        <v>167</v>
      </c>
      <c r="F712">
        <v>125</v>
      </c>
      <c r="G712" t="s">
        <v>58</v>
      </c>
      <c r="H712">
        <v>10174010125</v>
      </c>
      <c r="I712" t="s">
        <v>59</v>
      </c>
      <c r="J712" t="s">
        <v>956</v>
      </c>
      <c r="K712">
        <v>1</v>
      </c>
      <c r="L712" s="2">
        <v>159868.57</v>
      </c>
      <c r="M712" s="2">
        <v>194982.88</v>
      </c>
      <c r="N712" s="14">
        <v>220141</v>
      </c>
      <c r="O712" s="2">
        <v>0</v>
      </c>
      <c r="P712" s="11">
        <v>220141</v>
      </c>
      <c r="Q712" s="2">
        <v>129463.76</v>
      </c>
      <c r="R712" s="2">
        <v>221937.87428571426</v>
      </c>
      <c r="S712" s="9">
        <v>235292.16</v>
      </c>
      <c r="V712" s="2"/>
    </row>
    <row r="713" spans="1:22" customFormat="1" x14ac:dyDescent="0.25">
      <c r="A713" t="s">
        <v>133</v>
      </c>
      <c r="B713">
        <v>1105</v>
      </c>
      <c r="C713" t="s">
        <v>174</v>
      </c>
      <c r="D713">
        <v>180</v>
      </c>
      <c r="E713" t="s">
        <v>175</v>
      </c>
      <c r="F713">
        <v>125</v>
      </c>
      <c r="G713" t="s">
        <v>58</v>
      </c>
      <c r="H713">
        <v>10180010125</v>
      </c>
      <c r="I713" t="s">
        <v>59</v>
      </c>
      <c r="J713" t="s">
        <v>956</v>
      </c>
      <c r="K713">
        <v>1</v>
      </c>
      <c r="L713" s="2">
        <v>0</v>
      </c>
      <c r="M713" s="2">
        <v>0</v>
      </c>
      <c r="N713" s="14">
        <v>0</v>
      </c>
      <c r="O713" s="2">
        <v>0</v>
      </c>
      <c r="P713" s="11">
        <v>0</v>
      </c>
      <c r="Q713" s="2">
        <v>0</v>
      </c>
      <c r="R713" s="2">
        <v>0</v>
      </c>
      <c r="S713" s="9">
        <v>0</v>
      </c>
      <c r="V713" s="2"/>
    </row>
    <row r="714" spans="1:22" customFormat="1" x14ac:dyDescent="0.25">
      <c r="A714" t="s">
        <v>875</v>
      </c>
      <c r="B714">
        <v>203</v>
      </c>
      <c r="C714" t="s">
        <v>878</v>
      </c>
      <c r="D714">
        <v>191</v>
      </c>
      <c r="E714" t="s">
        <v>879</v>
      </c>
      <c r="F714">
        <v>125</v>
      </c>
      <c r="G714" t="s">
        <v>58</v>
      </c>
      <c r="H714">
        <v>10191010125</v>
      </c>
      <c r="I714" t="s">
        <v>59</v>
      </c>
      <c r="J714" t="s">
        <v>956</v>
      </c>
      <c r="K714">
        <v>1</v>
      </c>
      <c r="L714" s="2">
        <v>0</v>
      </c>
      <c r="M714" s="2">
        <v>112241.4</v>
      </c>
      <c r="N714" s="14">
        <v>135901</v>
      </c>
      <c r="O714" s="2">
        <v>0</v>
      </c>
      <c r="P714" s="11">
        <v>135901</v>
      </c>
      <c r="Q714" s="2">
        <v>74938.2</v>
      </c>
      <c r="R714" s="2">
        <v>128465.48571428569</v>
      </c>
      <c r="S714" s="9">
        <v>170901.15</v>
      </c>
      <c r="V714" s="2"/>
    </row>
    <row r="715" spans="1:22" customFormat="1" x14ac:dyDescent="0.25">
      <c r="A715" t="s">
        <v>875</v>
      </c>
      <c r="B715">
        <v>102</v>
      </c>
      <c r="C715" t="s">
        <v>876</v>
      </c>
      <c r="D715">
        <v>195</v>
      </c>
      <c r="E715" t="s">
        <v>902</v>
      </c>
      <c r="F715">
        <v>125</v>
      </c>
      <c r="G715" t="s">
        <v>58</v>
      </c>
      <c r="H715">
        <v>10195010125</v>
      </c>
      <c r="I715" t="s">
        <v>59</v>
      </c>
      <c r="J715" t="s">
        <v>956</v>
      </c>
      <c r="K715">
        <v>1</v>
      </c>
      <c r="L715" s="2">
        <v>52458.6</v>
      </c>
      <c r="M715" s="2">
        <v>73621.600000000006</v>
      </c>
      <c r="N715" s="14">
        <v>88187</v>
      </c>
      <c r="O715" s="2">
        <v>0</v>
      </c>
      <c r="P715" s="11">
        <v>88187</v>
      </c>
      <c r="Q715" s="2">
        <v>75469.8</v>
      </c>
      <c r="R715" s="2">
        <v>129376.79999999999</v>
      </c>
      <c r="S715" s="9">
        <v>163187.62</v>
      </c>
      <c r="V715" s="2"/>
    </row>
    <row r="716" spans="1:22" customFormat="1" x14ac:dyDescent="0.25">
      <c r="A716" t="s">
        <v>874</v>
      </c>
      <c r="C716" t="s">
        <v>876</v>
      </c>
      <c r="D716">
        <v>196</v>
      </c>
      <c r="E716" t="s">
        <v>906</v>
      </c>
      <c r="F716">
        <v>125</v>
      </c>
      <c r="G716" t="s">
        <v>58</v>
      </c>
      <c r="I716" t="s">
        <v>59</v>
      </c>
      <c r="J716" t="s">
        <v>956</v>
      </c>
      <c r="K716">
        <v>1</v>
      </c>
      <c r="L716" s="2"/>
      <c r="M716" s="2"/>
      <c r="N716" s="14"/>
      <c r="O716" s="2"/>
      <c r="P716" s="11"/>
      <c r="Q716" s="2">
        <v>0</v>
      </c>
      <c r="R716" s="2">
        <v>0</v>
      </c>
      <c r="S716" s="9"/>
      <c r="V716" s="2"/>
    </row>
    <row r="717" spans="1:22" customFormat="1" x14ac:dyDescent="0.25">
      <c r="A717" t="s">
        <v>706</v>
      </c>
      <c r="B717">
        <v>191</v>
      </c>
      <c r="C717" t="s">
        <v>707</v>
      </c>
      <c r="D717">
        <v>200</v>
      </c>
      <c r="E717" t="s">
        <v>708</v>
      </c>
      <c r="F717">
        <v>125</v>
      </c>
      <c r="G717" t="s">
        <v>58</v>
      </c>
      <c r="H717">
        <v>10200010125</v>
      </c>
      <c r="I717" t="s">
        <v>59</v>
      </c>
      <c r="J717" t="s">
        <v>956</v>
      </c>
      <c r="K717">
        <v>1</v>
      </c>
      <c r="L717" s="2">
        <v>1006212.4</v>
      </c>
      <c r="M717" s="2">
        <v>633091.57999999996</v>
      </c>
      <c r="N717" s="14">
        <v>1547646</v>
      </c>
      <c r="O717" s="2">
        <v>0</v>
      </c>
      <c r="P717" s="11">
        <v>1547646</v>
      </c>
      <c r="Q717" s="2">
        <v>831623.2</v>
      </c>
      <c r="R717" s="2">
        <v>1425639.7714285713</v>
      </c>
      <c r="S717" s="9">
        <v>1908095.58</v>
      </c>
      <c r="V717" s="2"/>
    </row>
    <row r="718" spans="1:22" customFormat="1" x14ac:dyDescent="0.25">
      <c r="A718" t="s">
        <v>706</v>
      </c>
      <c r="B718">
        <v>191</v>
      </c>
      <c r="C718" t="s">
        <v>707</v>
      </c>
      <c r="D718">
        <v>205</v>
      </c>
      <c r="E718" t="s">
        <v>733</v>
      </c>
      <c r="F718">
        <v>125</v>
      </c>
      <c r="G718" t="s">
        <v>58</v>
      </c>
      <c r="H718">
        <v>10205010125</v>
      </c>
      <c r="I718" t="s">
        <v>59</v>
      </c>
      <c r="J718" t="s">
        <v>956</v>
      </c>
      <c r="K718">
        <v>1</v>
      </c>
      <c r="L718" s="2">
        <v>55035</v>
      </c>
      <c r="M718" s="2">
        <v>50830.2</v>
      </c>
      <c r="N718" s="14">
        <v>57978</v>
      </c>
      <c r="O718" s="2">
        <v>0</v>
      </c>
      <c r="P718" s="11">
        <v>57978</v>
      </c>
      <c r="Q718" s="2">
        <v>27076.2</v>
      </c>
      <c r="R718" s="2">
        <v>46416.342857142859</v>
      </c>
      <c r="S718" s="9">
        <v>57977.86</v>
      </c>
      <c r="V718" s="2"/>
    </row>
    <row r="719" spans="1:22" customFormat="1" x14ac:dyDescent="0.25">
      <c r="A719" t="s">
        <v>706</v>
      </c>
      <c r="B719">
        <v>191</v>
      </c>
      <c r="C719" t="s">
        <v>707</v>
      </c>
      <c r="D719">
        <v>208</v>
      </c>
      <c r="E719" t="s">
        <v>734</v>
      </c>
      <c r="F719">
        <v>125</v>
      </c>
      <c r="G719" t="s">
        <v>58</v>
      </c>
      <c r="H719">
        <v>10208010125</v>
      </c>
      <c r="I719" t="s">
        <v>59</v>
      </c>
      <c r="J719" t="s">
        <v>956</v>
      </c>
      <c r="K719">
        <v>1</v>
      </c>
      <c r="L719" s="2">
        <v>146160</v>
      </c>
      <c r="M719" s="2">
        <v>152404.4</v>
      </c>
      <c r="N719" s="14">
        <v>173934</v>
      </c>
      <c r="O719" s="2">
        <v>0</v>
      </c>
      <c r="P719" s="11">
        <v>173934</v>
      </c>
      <c r="Q719" s="2">
        <v>94016.08</v>
      </c>
      <c r="R719" s="2">
        <v>161170.42285714287</v>
      </c>
      <c r="S719" s="9">
        <v>185933.57</v>
      </c>
      <c r="V719" s="2"/>
    </row>
    <row r="720" spans="1:22" customFormat="1" x14ac:dyDescent="0.25">
      <c r="A720" t="s">
        <v>349</v>
      </c>
      <c r="B720">
        <v>1011</v>
      </c>
      <c r="C720" t="s">
        <v>365</v>
      </c>
      <c r="D720">
        <v>221</v>
      </c>
      <c r="E720" t="s">
        <v>366</v>
      </c>
      <c r="F720">
        <v>125</v>
      </c>
      <c r="G720" t="s">
        <v>58</v>
      </c>
      <c r="H720">
        <v>10221010125</v>
      </c>
      <c r="I720" t="s">
        <v>59</v>
      </c>
      <c r="J720" t="s">
        <v>956</v>
      </c>
      <c r="K720">
        <v>1</v>
      </c>
      <c r="L720" s="2">
        <v>377783.51</v>
      </c>
      <c r="M720" s="2">
        <v>551304.32999999996</v>
      </c>
      <c r="N720" s="14">
        <v>614211</v>
      </c>
      <c r="O720" s="2">
        <v>0</v>
      </c>
      <c r="P720" s="11">
        <v>614211</v>
      </c>
      <c r="Q720" s="2">
        <v>382169.08</v>
      </c>
      <c r="R720" s="2">
        <v>655146.99428571435</v>
      </c>
      <c r="S720" s="9">
        <v>635902.85</v>
      </c>
      <c r="V720" s="2"/>
    </row>
    <row r="721" spans="1:22" customFormat="1" x14ac:dyDescent="0.25">
      <c r="A721" t="s">
        <v>349</v>
      </c>
      <c r="B721">
        <v>1011</v>
      </c>
      <c r="C721" t="s">
        <v>365</v>
      </c>
      <c r="D721">
        <v>222</v>
      </c>
      <c r="E721" t="s">
        <v>367</v>
      </c>
      <c r="F721">
        <v>125</v>
      </c>
      <c r="G721" t="s">
        <v>58</v>
      </c>
      <c r="H721">
        <v>10222010125</v>
      </c>
      <c r="I721" t="s">
        <v>59</v>
      </c>
      <c r="J721" t="s">
        <v>956</v>
      </c>
      <c r="K721">
        <v>1</v>
      </c>
      <c r="L721" s="2">
        <v>177983.56</v>
      </c>
      <c r="M721" s="2">
        <v>173328.6</v>
      </c>
      <c r="N721" s="14">
        <v>185139</v>
      </c>
      <c r="O721" s="2">
        <v>0</v>
      </c>
      <c r="P721" s="11">
        <v>185139</v>
      </c>
      <c r="Q721" s="2">
        <v>118476.6</v>
      </c>
      <c r="R721" s="2">
        <v>203102.74285714288</v>
      </c>
      <c r="S721" s="9">
        <v>241138.78</v>
      </c>
      <c r="V721" s="2"/>
    </row>
    <row r="722" spans="1:22" customFormat="1" x14ac:dyDescent="0.25">
      <c r="A722" t="s">
        <v>349</v>
      </c>
      <c r="B722">
        <v>1011</v>
      </c>
      <c r="C722" t="s">
        <v>365</v>
      </c>
      <c r="D722">
        <v>232</v>
      </c>
      <c r="E722" t="s">
        <v>379</v>
      </c>
      <c r="F722">
        <v>125</v>
      </c>
      <c r="G722" t="s">
        <v>58</v>
      </c>
      <c r="H722">
        <v>10232010125</v>
      </c>
      <c r="I722" t="s">
        <v>59</v>
      </c>
      <c r="J722" t="s">
        <v>956</v>
      </c>
      <c r="K722">
        <v>1</v>
      </c>
      <c r="L722" s="2">
        <v>447254.4</v>
      </c>
      <c r="M722" s="2">
        <v>550097.98</v>
      </c>
      <c r="N722" s="14">
        <v>616753</v>
      </c>
      <c r="O722" s="2">
        <v>0</v>
      </c>
      <c r="P722" s="11">
        <v>616753</v>
      </c>
      <c r="Q722" s="2">
        <v>313442.48</v>
      </c>
      <c r="R722" s="2">
        <v>537329.96571428562</v>
      </c>
      <c r="S722" s="9">
        <v>652266.81999999995</v>
      </c>
      <c r="V722" s="2"/>
    </row>
    <row r="723" spans="1:22" customFormat="1" x14ac:dyDescent="0.25">
      <c r="A723" t="s">
        <v>349</v>
      </c>
      <c r="B723">
        <v>1011</v>
      </c>
      <c r="C723" t="s">
        <v>365</v>
      </c>
      <c r="D723">
        <v>236</v>
      </c>
      <c r="E723" t="s">
        <v>380</v>
      </c>
      <c r="F723">
        <v>125</v>
      </c>
      <c r="G723" t="s">
        <v>58</v>
      </c>
      <c r="H723">
        <v>10236010125</v>
      </c>
      <c r="I723" t="s">
        <v>59</v>
      </c>
      <c r="J723" t="s">
        <v>956</v>
      </c>
      <c r="K723">
        <v>1</v>
      </c>
      <c r="L723" s="2">
        <v>134030.39999999999</v>
      </c>
      <c r="M723" s="2">
        <v>163720.20000000001</v>
      </c>
      <c r="N723" s="14">
        <v>193280</v>
      </c>
      <c r="O723" s="2">
        <v>0</v>
      </c>
      <c r="P723" s="11">
        <v>193280</v>
      </c>
      <c r="Q723" s="2">
        <v>106857</v>
      </c>
      <c r="R723" s="2">
        <v>183183.42857142858</v>
      </c>
      <c r="S723" s="9">
        <v>205280.26</v>
      </c>
      <c r="V723" s="2"/>
    </row>
    <row r="724" spans="1:22" customFormat="1" x14ac:dyDescent="0.25">
      <c r="A724" t="s">
        <v>349</v>
      </c>
      <c r="B724">
        <v>702</v>
      </c>
      <c r="C724" t="s">
        <v>383</v>
      </c>
      <c r="D724">
        <v>262</v>
      </c>
      <c r="E724" t="s">
        <v>384</v>
      </c>
      <c r="F724">
        <v>125</v>
      </c>
      <c r="G724" t="s">
        <v>58</v>
      </c>
      <c r="H724">
        <v>10262010125</v>
      </c>
      <c r="I724" t="s">
        <v>59</v>
      </c>
      <c r="J724" t="s">
        <v>956</v>
      </c>
      <c r="K724">
        <v>1</v>
      </c>
      <c r="L724" s="2">
        <v>173231.31</v>
      </c>
      <c r="M724" s="2">
        <v>162847.20000000001</v>
      </c>
      <c r="N724" s="14">
        <v>194652</v>
      </c>
      <c r="O724" s="2">
        <v>0</v>
      </c>
      <c r="P724" s="11">
        <v>194652</v>
      </c>
      <c r="Q724" s="2">
        <v>87666.32</v>
      </c>
      <c r="R724" s="2">
        <v>150285.12</v>
      </c>
      <c r="S724" s="9">
        <v>202731.23</v>
      </c>
      <c r="V724" s="2"/>
    </row>
    <row r="725" spans="1:22" customFormat="1" x14ac:dyDescent="0.25">
      <c r="A725" t="s">
        <v>349</v>
      </c>
      <c r="B725">
        <v>704</v>
      </c>
      <c r="C725" t="s">
        <v>385</v>
      </c>
      <c r="D725">
        <v>264</v>
      </c>
      <c r="E725" t="s">
        <v>386</v>
      </c>
      <c r="F725">
        <v>125</v>
      </c>
      <c r="G725" t="s">
        <v>58</v>
      </c>
      <c r="H725">
        <v>10264010125</v>
      </c>
      <c r="I725" t="s">
        <v>59</v>
      </c>
      <c r="J725" t="s">
        <v>956</v>
      </c>
      <c r="K725">
        <v>1</v>
      </c>
      <c r="L725" s="2">
        <v>722492.38</v>
      </c>
      <c r="M725" s="2">
        <v>403736.01</v>
      </c>
      <c r="N725" s="14">
        <v>906215</v>
      </c>
      <c r="O725" s="2">
        <v>0</v>
      </c>
      <c r="P725" s="11">
        <v>906215</v>
      </c>
      <c r="Q725" s="2">
        <v>533533.19999999995</v>
      </c>
      <c r="R725" s="2">
        <v>914628.34285714291</v>
      </c>
      <c r="S725" s="9">
        <v>995375.04</v>
      </c>
      <c r="V725" s="2"/>
    </row>
    <row r="726" spans="1:22" customFormat="1" x14ac:dyDescent="0.25">
      <c r="A726" t="s">
        <v>349</v>
      </c>
      <c r="B726">
        <v>702</v>
      </c>
      <c r="C726" t="s">
        <v>383</v>
      </c>
      <c r="D726">
        <v>265</v>
      </c>
      <c r="E726" t="s">
        <v>433</v>
      </c>
      <c r="F726">
        <v>125</v>
      </c>
      <c r="G726" t="s">
        <v>58</v>
      </c>
      <c r="H726">
        <v>10265010125</v>
      </c>
      <c r="I726" t="s">
        <v>59</v>
      </c>
      <c r="J726" t="s">
        <v>956</v>
      </c>
      <c r="K726">
        <v>1</v>
      </c>
      <c r="L726" s="2">
        <v>315617.36</v>
      </c>
      <c r="M726" s="2">
        <v>307060.2</v>
      </c>
      <c r="N726" s="14">
        <v>322162</v>
      </c>
      <c r="O726" s="2">
        <v>0</v>
      </c>
      <c r="P726" s="11">
        <v>322162</v>
      </c>
      <c r="Q726" s="2">
        <v>182248.24</v>
      </c>
      <c r="R726" s="2">
        <v>312425.55428571429</v>
      </c>
      <c r="S726" s="9">
        <v>322162.27</v>
      </c>
      <c r="V726" s="2"/>
    </row>
    <row r="727" spans="1:22" customFormat="1" x14ac:dyDescent="0.25">
      <c r="A727" t="s">
        <v>349</v>
      </c>
      <c r="B727">
        <v>702</v>
      </c>
      <c r="C727" t="s">
        <v>383</v>
      </c>
      <c r="D727">
        <v>266</v>
      </c>
      <c r="E727" t="s">
        <v>387</v>
      </c>
      <c r="F727">
        <v>125</v>
      </c>
      <c r="G727" t="s">
        <v>58</v>
      </c>
      <c r="H727">
        <v>10266010125</v>
      </c>
      <c r="I727" t="s">
        <v>59</v>
      </c>
      <c r="J727" t="s">
        <v>956</v>
      </c>
      <c r="K727">
        <v>1</v>
      </c>
      <c r="L727" s="2">
        <v>493375.39</v>
      </c>
      <c r="M727" s="2">
        <v>627146.4</v>
      </c>
      <c r="N727" s="14">
        <v>723481</v>
      </c>
      <c r="O727" s="2">
        <v>0</v>
      </c>
      <c r="P727" s="11">
        <v>723481</v>
      </c>
      <c r="Q727" s="2">
        <v>417000.5</v>
      </c>
      <c r="R727" s="2">
        <v>714858</v>
      </c>
      <c r="S727" s="9">
        <v>907239.23</v>
      </c>
      <c r="V727" s="2"/>
    </row>
    <row r="728" spans="1:22" customFormat="1" x14ac:dyDescent="0.25">
      <c r="A728" t="s">
        <v>349</v>
      </c>
      <c r="B728">
        <v>507</v>
      </c>
      <c r="C728" t="s">
        <v>390</v>
      </c>
      <c r="D728">
        <v>267</v>
      </c>
      <c r="E728" t="s">
        <v>391</v>
      </c>
      <c r="F728">
        <v>125</v>
      </c>
      <c r="G728" t="s">
        <v>58</v>
      </c>
      <c r="H728">
        <v>10267010125</v>
      </c>
      <c r="I728" t="s">
        <v>59</v>
      </c>
      <c r="J728" t="s">
        <v>956</v>
      </c>
      <c r="K728">
        <v>1</v>
      </c>
      <c r="L728" s="2">
        <v>53681.4</v>
      </c>
      <c r="M728" s="2">
        <v>67806</v>
      </c>
      <c r="N728" s="14">
        <v>76796</v>
      </c>
      <c r="O728" s="2">
        <v>0</v>
      </c>
      <c r="P728" s="11">
        <v>76796</v>
      </c>
      <c r="Q728" s="2">
        <v>41289.599999999999</v>
      </c>
      <c r="R728" s="2">
        <v>70782.171428571426</v>
      </c>
      <c r="S728" s="9">
        <v>107512.8</v>
      </c>
      <c r="V728" s="2"/>
    </row>
    <row r="729" spans="1:22" customFormat="1" x14ac:dyDescent="0.25">
      <c r="A729" t="s">
        <v>349</v>
      </c>
      <c r="B729">
        <v>507</v>
      </c>
      <c r="C729" t="s">
        <v>390</v>
      </c>
      <c r="D729">
        <v>268</v>
      </c>
      <c r="E729" t="s">
        <v>392</v>
      </c>
      <c r="F729">
        <v>125</v>
      </c>
      <c r="G729" t="s">
        <v>58</v>
      </c>
      <c r="H729">
        <v>10268010125</v>
      </c>
      <c r="I729" t="s">
        <v>59</v>
      </c>
      <c r="J729" t="s">
        <v>956</v>
      </c>
      <c r="K729">
        <v>1</v>
      </c>
      <c r="L729" s="2">
        <v>458180.14</v>
      </c>
      <c r="M729" s="2">
        <v>328809</v>
      </c>
      <c r="N729" s="14">
        <v>761800</v>
      </c>
      <c r="O729" s="2">
        <v>0</v>
      </c>
      <c r="P729" s="11">
        <v>761800</v>
      </c>
      <c r="Q729" s="2">
        <v>433316.44</v>
      </c>
      <c r="R729" s="2">
        <v>742828.18285714288</v>
      </c>
      <c r="S729" s="9">
        <v>761799.17</v>
      </c>
      <c r="V729" s="2"/>
    </row>
    <row r="730" spans="1:22" customFormat="1" x14ac:dyDescent="0.25">
      <c r="A730" t="s">
        <v>349</v>
      </c>
      <c r="B730">
        <v>507</v>
      </c>
      <c r="C730" t="s">
        <v>390</v>
      </c>
      <c r="D730">
        <v>269</v>
      </c>
      <c r="E730" t="s">
        <v>393</v>
      </c>
      <c r="F730">
        <v>125</v>
      </c>
      <c r="G730" t="s">
        <v>58</v>
      </c>
      <c r="H730">
        <v>10269010125</v>
      </c>
      <c r="I730" t="s">
        <v>59</v>
      </c>
      <c r="J730" t="s">
        <v>956</v>
      </c>
      <c r="K730">
        <v>1</v>
      </c>
      <c r="L730" s="2">
        <v>63075.6</v>
      </c>
      <c r="M730" s="2">
        <v>59252.4</v>
      </c>
      <c r="N730" s="14">
        <v>76205</v>
      </c>
      <c r="O730" s="2">
        <v>0</v>
      </c>
      <c r="P730" s="11">
        <v>76205</v>
      </c>
      <c r="Q730" s="2">
        <v>33374.400000000001</v>
      </c>
      <c r="R730" s="2">
        <v>57213.257142857154</v>
      </c>
      <c r="S730" s="9">
        <v>90971.62</v>
      </c>
      <c r="V730" s="2"/>
    </row>
    <row r="731" spans="1:22" customFormat="1" x14ac:dyDescent="0.25">
      <c r="A731" t="s">
        <v>349</v>
      </c>
      <c r="B731">
        <v>507</v>
      </c>
      <c r="C731" t="s">
        <v>390</v>
      </c>
      <c r="D731">
        <v>270</v>
      </c>
      <c r="E731" t="s">
        <v>349</v>
      </c>
      <c r="F731">
        <v>125</v>
      </c>
      <c r="G731" t="s">
        <v>58</v>
      </c>
      <c r="H731">
        <v>10270010125</v>
      </c>
      <c r="I731" t="s">
        <v>59</v>
      </c>
      <c r="J731" t="s">
        <v>956</v>
      </c>
      <c r="K731">
        <v>1</v>
      </c>
      <c r="L731" s="2">
        <v>13044.6</v>
      </c>
      <c r="M731" s="2">
        <v>1337.4</v>
      </c>
      <c r="N731" s="14">
        <v>37884</v>
      </c>
      <c r="O731" s="2">
        <v>0</v>
      </c>
      <c r="P731" s="11">
        <v>37884</v>
      </c>
      <c r="Q731" s="2">
        <v>2574.6</v>
      </c>
      <c r="R731" s="2">
        <v>4413.6000000000004</v>
      </c>
      <c r="S731" s="9">
        <v>0</v>
      </c>
      <c r="V731" s="2"/>
    </row>
    <row r="732" spans="1:22" customFormat="1" x14ac:dyDescent="0.25">
      <c r="A732" t="s">
        <v>875</v>
      </c>
      <c r="B732">
        <v>102</v>
      </c>
      <c r="C732" t="s">
        <v>876</v>
      </c>
      <c r="D732">
        <v>276</v>
      </c>
      <c r="E732" t="s">
        <v>880</v>
      </c>
      <c r="F732">
        <v>125</v>
      </c>
      <c r="G732" t="s">
        <v>58</v>
      </c>
      <c r="H732">
        <v>10276010125</v>
      </c>
      <c r="I732" t="s">
        <v>59</v>
      </c>
      <c r="J732" t="s">
        <v>956</v>
      </c>
      <c r="K732">
        <v>1</v>
      </c>
      <c r="L732" s="2">
        <v>69264.37</v>
      </c>
      <c r="M732" s="2">
        <v>98925.6</v>
      </c>
      <c r="N732" s="14">
        <v>74688</v>
      </c>
      <c r="O732" s="2">
        <v>0</v>
      </c>
      <c r="P732" s="11">
        <v>74688</v>
      </c>
      <c r="Q732" s="2">
        <v>40809</v>
      </c>
      <c r="R732" s="2">
        <v>69958.28571428571</v>
      </c>
      <c r="S732" s="9">
        <v>74688.479999999996</v>
      </c>
      <c r="V732" s="2"/>
    </row>
    <row r="733" spans="1:22" customFormat="1" x14ac:dyDescent="0.25">
      <c r="A733" t="s">
        <v>875</v>
      </c>
      <c r="B733">
        <v>102</v>
      </c>
      <c r="C733" t="s">
        <v>876</v>
      </c>
      <c r="D733">
        <v>277</v>
      </c>
      <c r="E733" t="s">
        <v>911</v>
      </c>
      <c r="F733">
        <v>125</v>
      </c>
      <c r="G733" t="s">
        <v>58</v>
      </c>
      <c r="H733">
        <v>10277010125</v>
      </c>
      <c r="I733" t="s">
        <v>59</v>
      </c>
      <c r="J733" t="s">
        <v>956</v>
      </c>
      <c r="K733">
        <v>1</v>
      </c>
      <c r="L733" s="2">
        <v>0</v>
      </c>
      <c r="M733" s="2">
        <v>26934</v>
      </c>
      <c r="N733" s="14">
        <v>85064</v>
      </c>
      <c r="O733" s="2">
        <v>0</v>
      </c>
      <c r="P733" s="11">
        <v>85064</v>
      </c>
      <c r="Q733" s="2">
        <v>46674.879999999997</v>
      </c>
      <c r="R733" s="2">
        <v>80014.079999999987</v>
      </c>
      <c r="S733" s="9">
        <v>135064.26</v>
      </c>
      <c r="V733" s="2"/>
    </row>
    <row r="734" spans="1:22" customFormat="1" x14ac:dyDescent="0.25">
      <c r="A734" t="s">
        <v>875</v>
      </c>
      <c r="B734">
        <v>102</v>
      </c>
      <c r="C734" t="s">
        <v>876</v>
      </c>
      <c r="D734">
        <v>300</v>
      </c>
      <c r="E734" t="s">
        <v>912</v>
      </c>
      <c r="F734">
        <v>125</v>
      </c>
      <c r="G734" t="s">
        <v>58</v>
      </c>
      <c r="H734">
        <v>10300010125</v>
      </c>
      <c r="I734" t="s">
        <v>59</v>
      </c>
      <c r="J734" t="s">
        <v>956</v>
      </c>
      <c r="K734">
        <v>1</v>
      </c>
      <c r="L734" s="2">
        <v>0</v>
      </c>
      <c r="M734" s="2">
        <v>0</v>
      </c>
      <c r="N734" s="14">
        <v>0</v>
      </c>
      <c r="O734" s="2">
        <v>0</v>
      </c>
      <c r="P734" s="11">
        <v>0</v>
      </c>
      <c r="Q734" s="2">
        <v>0</v>
      </c>
      <c r="R734" s="2">
        <v>0</v>
      </c>
      <c r="S734" s="9"/>
      <c r="V734" s="2"/>
    </row>
    <row r="735" spans="1:22" customFormat="1" x14ac:dyDescent="0.25">
      <c r="A735" t="s">
        <v>875</v>
      </c>
      <c r="B735">
        <v>102</v>
      </c>
      <c r="C735" t="s">
        <v>876</v>
      </c>
      <c r="D735">
        <v>301</v>
      </c>
      <c r="E735" t="s">
        <v>917</v>
      </c>
      <c r="F735">
        <v>125</v>
      </c>
      <c r="G735" t="s">
        <v>58</v>
      </c>
      <c r="H735">
        <v>10301010125</v>
      </c>
      <c r="I735" t="s">
        <v>59</v>
      </c>
      <c r="J735" t="s">
        <v>956</v>
      </c>
      <c r="K735">
        <v>1</v>
      </c>
      <c r="L735" s="2">
        <v>43783.199999999997</v>
      </c>
      <c r="M735" s="2">
        <v>39338.400000000001</v>
      </c>
      <c r="N735" s="14">
        <v>43903</v>
      </c>
      <c r="O735" s="2">
        <v>0</v>
      </c>
      <c r="P735" s="11">
        <v>43903</v>
      </c>
      <c r="Q735" s="2">
        <v>31276.2</v>
      </c>
      <c r="R735" s="2">
        <v>53616.342857142867</v>
      </c>
      <c r="S735" s="9">
        <v>103903.3</v>
      </c>
      <c r="V735" s="2"/>
    </row>
    <row r="736" spans="1:22" customFormat="1" x14ac:dyDescent="0.25">
      <c r="A736" t="s">
        <v>875</v>
      </c>
      <c r="B736">
        <v>101</v>
      </c>
      <c r="C736" t="s">
        <v>780</v>
      </c>
      <c r="D736">
        <v>302</v>
      </c>
      <c r="E736" t="s">
        <v>920</v>
      </c>
      <c r="F736">
        <v>125</v>
      </c>
      <c r="G736" t="s">
        <v>58</v>
      </c>
      <c r="H736">
        <v>10302010125</v>
      </c>
      <c r="I736" t="s">
        <v>59</v>
      </c>
      <c r="J736" t="s">
        <v>956</v>
      </c>
      <c r="K736">
        <v>1</v>
      </c>
      <c r="L736" s="2">
        <v>87437.64</v>
      </c>
      <c r="M736" s="2">
        <v>73345.2</v>
      </c>
      <c r="N736" s="14">
        <v>92503</v>
      </c>
      <c r="O736" s="2">
        <v>0</v>
      </c>
      <c r="P736" s="11">
        <v>92503</v>
      </c>
      <c r="Q736" s="2">
        <v>55557</v>
      </c>
      <c r="R736" s="2">
        <v>95240.57142857142</v>
      </c>
      <c r="S736" s="9">
        <v>92808.19</v>
      </c>
      <c r="V736" s="2"/>
    </row>
    <row r="737" spans="1:22" customFormat="1" x14ac:dyDescent="0.25">
      <c r="A737" t="s">
        <v>349</v>
      </c>
      <c r="B737">
        <v>205</v>
      </c>
      <c r="C737" t="s">
        <v>123</v>
      </c>
      <c r="D737">
        <v>360</v>
      </c>
      <c r="E737" t="s">
        <v>484</v>
      </c>
      <c r="F737">
        <v>125</v>
      </c>
      <c r="G737" t="s">
        <v>58</v>
      </c>
      <c r="H737">
        <v>10360010125</v>
      </c>
      <c r="I737" t="s">
        <v>59</v>
      </c>
      <c r="J737" t="s">
        <v>956</v>
      </c>
      <c r="K737">
        <v>1</v>
      </c>
      <c r="L737" s="2">
        <v>0</v>
      </c>
      <c r="M737" s="2">
        <v>0</v>
      </c>
      <c r="N737" s="14">
        <v>0</v>
      </c>
      <c r="O737" s="2">
        <v>0</v>
      </c>
      <c r="P737" s="11">
        <v>0</v>
      </c>
      <c r="Q737" s="2">
        <v>9154.2000000000007</v>
      </c>
      <c r="R737" s="2">
        <v>15692.914285714287</v>
      </c>
      <c r="S737" s="9">
        <v>0</v>
      </c>
      <c r="V737" s="2"/>
    </row>
    <row r="738" spans="1:22" customFormat="1" x14ac:dyDescent="0.25">
      <c r="A738" t="s">
        <v>309</v>
      </c>
      <c r="B738">
        <v>801</v>
      </c>
      <c r="C738" t="s">
        <v>324</v>
      </c>
      <c r="D738">
        <v>403</v>
      </c>
      <c r="E738" t="s">
        <v>401</v>
      </c>
      <c r="F738">
        <v>125</v>
      </c>
      <c r="G738" t="s">
        <v>58</v>
      </c>
      <c r="H738">
        <v>10403010125</v>
      </c>
      <c r="I738" t="s">
        <v>59</v>
      </c>
      <c r="J738" t="s">
        <v>956</v>
      </c>
      <c r="K738">
        <v>1</v>
      </c>
      <c r="L738" s="2">
        <v>139939.76999999999</v>
      </c>
      <c r="M738" s="2">
        <v>150400.29999999999</v>
      </c>
      <c r="N738" s="14">
        <v>172690</v>
      </c>
      <c r="O738" s="2">
        <v>0</v>
      </c>
      <c r="P738" s="11">
        <v>172690</v>
      </c>
      <c r="Q738" s="2">
        <v>91758.7</v>
      </c>
      <c r="R738" s="2">
        <v>157300.62857142856</v>
      </c>
      <c r="S738" s="9">
        <v>226873.25</v>
      </c>
      <c r="V738" s="2"/>
    </row>
    <row r="739" spans="1:22" customFormat="1" x14ac:dyDescent="0.25">
      <c r="A739" t="s">
        <v>309</v>
      </c>
      <c r="B739">
        <v>801</v>
      </c>
      <c r="C739" t="s">
        <v>324</v>
      </c>
      <c r="D739">
        <v>404</v>
      </c>
      <c r="E739" t="s">
        <v>404</v>
      </c>
      <c r="F739">
        <v>125</v>
      </c>
      <c r="G739" t="s">
        <v>58</v>
      </c>
      <c r="H739">
        <v>10404010125</v>
      </c>
      <c r="I739" t="s">
        <v>59</v>
      </c>
      <c r="J739" t="s">
        <v>956</v>
      </c>
      <c r="K739">
        <v>1</v>
      </c>
      <c r="L739" s="2">
        <v>30663</v>
      </c>
      <c r="M739" s="2">
        <v>35596.800000000003</v>
      </c>
      <c r="N739" s="14">
        <v>40015</v>
      </c>
      <c r="O739" s="2">
        <v>0</v>
      </c>
      <c r="P739" s="11">
        <v>40015</v>
      </c>
      <c r="Q739" s="2">
        <v>21846</v>
      </c>
      <c r="R739" s="2">
        <v>37450.28571428571</v>
      </c>
      <c r="S739" s="9">
        <v>40015.300000000003</v>
      </c>
      <c r="V739" s="2"/>
    </row>
    <row r="740" spans="1:22" customFormat="1" x14ac:dyDescent="0.25">
      <c r="A740" t="s">
        <v>309</v>
      </c>
      <c r="B740">
        <v>801</v>
      </c>
      <c r="C740" t="s">
        <v>324</v>
      </c>
      <c r="D740">
        <v>406</v>
      </c>
      <c r="E740" t="s">
        <v>434</v>
      </c>
      <c r="F740">
        <v>125</v>
      </c>
      <c r="G740" t="s">
        <v>58</v>
      </c>
      <c r="H740">
        <v>10406010125</v>
      </c>
      <c r="I740" t="s">
        <v>59</v>
      </c>
      <c r="J740" t="s">
        <v>956</v>
      </c>
      <c r="K740">
        <v>1</v>
      </c>
      <c r="L740" s="2">
        <v>22051.200000000001</v>
      </c>
      <c r="M740" s="2">
        <v>22694.400000000001</v>
      </c>
      <c r="N740" s="14">
        <v>26011</v>
      </c>
      <c r="O740" s="2">
        <v>0</v>
      </c>
      <c r="P740" s="11">
        <v>26011</v>
      </c>
      <c r="Q740" s="2">
        <v>14506.8</v>
      </c>
      <c r="R740" s="2">
        <v>24868.800000000003</v>
      </c>
      <c r="S740" s="9">
        <v>26010.720000000001</v>
      </c>
      <c r="V740" s="2"/>
    </row>
    <row r="741" spans="1:22" customFormat="1" x14ac:dyDescent="0.25">
      <c r="A741" t="s">
        <v>309</v>
      </c>
      <c r="B741">
        <v>504</v>
      </c>
      <c r="C741" t="s">
        <v>396</v>
      </c>
      <c r="D741">
        <v>409</v>
      </c>
      <c r="E741" t="s">
        <v>410</v>
      </c>
      <c r="F741">
        <v>125</v>
      </c>
      <c r="G741" t="s">
        <v>58</v>
      </c>
      <c r="H741">
        <v>10409010125</v>
      </c>
      <c r="I741" t="s">
        <v>59</v>
      </c>
      <c r="J741" t="s">
        <v>956</v>
      </c>
      <c r="K741">
        <v>1</v>
      </c>
      <c r="L741" s="2">
        <v>8470.7999999999993</v>
      </c>
      <c r="M741" s="2">
        <v>9993.6</v>
      </c>
      <c r="N741" s="14">
        <v>11361</v>
      </c>
      <c r="O741" s="2">
        <v>0</v>
      </c>
      <c r="P741" s="11">
        <v>11361</v>
      </c>
      <c r="Q741" s="2">
        <v>6216</v>
      </c>
      <c r="R741" s="2">
        <v>10656</v>
      </c>
      <c r="S741" s="9">
        <v>35360.740000000005</v>
      </c>
      <c r="V741" s="2"/>
    </row>
    <row r="742" spans="1:22" customFormat="1" x14ac:dyDescent="0.25">
      <c r="A742" t="s">
        <v>309</v>
      </c>
      <c r="B742">
        <v>801</v>
      </c>
      <c r="C742" t="s">
        <v>324</v>
      </c>
      <c r="D742">
        <v>411</v>
      </c>
      <c r="E742" t="s">
        <v>411</v>
      </c>
      <c r="F742">
        <v>125</v>
      </c>
      <c r="G742" t="s">
        <v>58</v>
      </c>
      <c r="H742">
        <v>10411010125</v>
      </c>
      <c r="I742" t="s">
        <v>59</v>
      </c>
      <c r="J742" t="s">
        <v>956</v>
      </c>
      <c r="K742">
        <v>1</v>
      </c>
      <c r="L742" s="2">
        <v>199789.94</v>
      </c>
      <c r="M742" s="2">
        <v>236873.4</v>
      </c>
      <c r="N742" s="14">
        <v>261216</v>
      </c>
      <c r="O742" s="2">
        <v>0</v>
      </c>
      <c r="P742" s="11">
        <v>261216</v>
      </c>
      <c r="Q742" s="2">
        <v>128220.6</v>
      </c>
      <c r="R742" s="2">
        <v>219806.74285714288</v>
      </c>
      <c r="S742" s="9">
        <v>261216.58</v>
      </c>
      <c r="V742" s="2"/>
    </row>
    <row r="743" spans="1:22" customFormat="1" x14ac:dyDescent="0.25">
      <c r="A743" t="s">
        <v>309</v>
      </c>
      <c r="B743">
        <v>801</v>
      </c>
      <c r="C743" t="s">
        <v>324</v>
      </c>
      <c r="D743">
        <v>412</v>
      </c>
      <c r="E743" t="s">
        <v>412</v>
      </c>
      <c r="F743">
        <v>125</v>
      </c>
      <c r="G743" t="s">
        <v>58</v>
      </c>
      <c r="H743">
        <v>10412010125</v>
      </c>
      <c r="I743" t="s">
        <v>59</v>
      </c>
      <c r="J743" t="s">
        <v>956</v>
      </c>
      <c r="K743">
        <v>1</v>
      </c>
      <c r="L743" s="2">
        <v>4248</v>
      </c>
      <c r="M743" s="2">
        <v>27799.200000000001</v>
      </c>
      <c r="N743" s="14">
        <v>32519</v>
      </c>
      <c r="O743" s="2">
        <v>0</v>
      </c>
      <c r="P743" s="11">
        <v>32519</v>
      </c>
      <c r="Q743" s="2">
        <v>17913.599999999999</v>
      </c>
      <c r="R743" s="2">
        <v>30709.028571428567</v>
      </c>
      <c r="S743" s="9">
        <v>32519.23</v>
      </c>
      <c r="V743" s="2"/>
    </row>
    <row r="744" spans="1:22" customFormat="1" x14ac:dyDescent="0.25">
      <c r="A744" t="s">
        <v>309</v>
      </c>
      <c r="B744">
        <v>801</v>
      </c>
      <c r="C744" t="s">
        <v>324</v>
      </c>
      <c r="D744">
        <v>413</v>
      </c>
      <c r="E744" t="s">
        <v>415</v>
      </c>
      <c r="F744">
        <v>125</v>
      </c>
      <c r="G744" t="s">
        <v>58</v>
      </c>
      <c r="H744">
        <v>10413010125</v>
      </c>
      <c r="I744" t="s">
        <v>59</v>
      </c>
      <c r="J744" t="s">
        <v>956</v>
      </c>
      <c r="K744">
        <v>1</v>
      </c>
      <c r="L744" s="2">
        <v>50027.77</v>
      </c>
      <c r="M744" s="2">
        <v>52057.2</v>
      </c>
      <c r="N744" s="14">
        <v>57163</v>
      </c>
      <c r="O744" s="2">
        <v>0</v>
      </c>
      <c r="P744" s="11">
        <v>57163</v>
      </c>
      <c r="Q744" s="2">
        <v>31499.08</v>
      </c>
      <c r="R744" s="2">
        <v>53998.422857142868</v>
      </c>
      <c r="S744" s="9">
        <v>72163.97</v>
      </c>
      <c r="V744" s="2"/>
    </row>
    <row r="745" spans="1:22" customFormat="1" x14ac:dyDescent="0.25">
      <c r="A745" t="s">
        <v>309</v>
      </c>
      <c r="B745">
        <v>801</v>
      </c>
      <c r="C745" t="s">
        <v>324</v>
      </c>
      <c r="D745">
        <v>420</v>
      </c>
      <c r="E745" t="s">
        <v>418</v>
      </c>
      <c r="F745">
        <v>125</v>
      </c>
      <c r="G745" t="s">
        <v>58</v>
      </c>
      <c r="H745">
        <v>10420010125</v>
      </c>
      <c r="I745" t="s">
        <v>59</v>
      </c>
      <c r="J745" t="s">
        <v>956</v>
      </c>
      <c r="K745">
        <v>1</v>
      </c>
      <c r="L745" s="2">
        <v>21193.200000000001</v>
      </c>
      <c r="M745" s="2">
        <v>23400</v>
      </c>
      <c r="N745" s="14">
        <v>26570</v>
      </c>
      <c r="O745" s="2">
        <v>0</v>
      </c>
      <c r="P745" s="11">
        <v>26570</v>
      </c>
      <c r="Q745" s="2">
        <v>14551.8</v>
      </c>
      <c r="R745" s="2">
        <v>24945.942857142854</v>
      </c>
      <c r="S745" s="9">
        <v>26750.59</v>
      </c>
      <c r="V745" s="2"/>
    </row>
    <row r="746" spans="1:22" customFormat="1" x14ac:dyDescent="0.25">
      <c r="A746" t="s">
        <v>254</v>
      </c>
      <c r="B746">
        <v>1301</v>
      </c>
      <c r="C746" t="s">
        <v>203</v>
      </c>
      <c r="D746">
        <v>440</v>
      </c>
      <c r="E746" t="s">
        <v>255</v>
      </c>
      <c r="F746">
        <v>125</v>
      </c>
      <c r="G746" t="s">
        <v>58</v>
      </c>
      <c r="H746">
        <v>10440010125</v>
      </c>
      <c r="I746" t="s">
        <v>59</v>
      </c>
      <c r="J746" t="s">
        <v>956</v>
      </c>
      <c r="K746">
        <v>1</v>
      </c>
      <c r="L746" s="2">
        <v>68565.600000000006</v>
      </c>
      <c r="M746" s="2">
        <v>75813</v>
      </c>
      <c r="N746" s="14">
        <v>74813</v>
      </c>
      <c r="O746" s="2">
        <v>0</v>
      </c>
      <c r="P746" s="11">
        <v>74813</v>
      </c>
      <c r="Q746" s="2">
        <v>44163.6</v>
      </c>
      <c r="R746" s="2">
        <v>75709.028571428571</v>
      </c>
      <c r="S746" s="9">
        <v>74812.899999999994</v>
      </c>
      <c r="V746" s="2"/>
    </row>
    <row r="747" spans="1:22" customFormat="1" x14ac:dyDescent="0.25">
      <c r="A747" t="s">
        <v>309</v>
      </c>
      <c r="B747">
        <v>801</v>
      </c>
      <c r="C747" t="s">
        <v>324</v>
      </c>
      <c r="D747">
        <v>490</v>
      </c>
      <c r="E747" t="s">
        <v>423</v>
      </c>
      <c r="F747">
        <v>125</v>
      </c>
      <c r="G747" t="s">
        <v>58</v>
      </c>
      <c r="H747">
        <v>10490010125</v>
      </c>
      <c r="I747" t="s">
        <v>59</v>
      </c>
      <c r="J747" t="s">
        <v>956</v>
      </c>
      <c r="K747">
        <v>1</v>
      </c>
      <c r="L747" s="2">
        <v>0</v>
      </c>
      <c r="M747" s="2">
        <v>4382.5200000000004</v>
      </c>
      <c r="N747" s="14">
        <v>0</v>
      </c>
      <c r="O747" s="2">
        <v>0</v>
      </c>
      <c r="P747" s="11">
        <v>0</v>
      </c>
      <c r="Q747" s="2">
        <v>12345.6</v>
      </c>
      <c r="R747" s="2">
        <v>21163.885714285716</v>
      </c>
      <c r="S747" s="9">
        <v>84000</v>
      </c>
      <c r="V747" s="2"/>
    </row>
    <row r="748" spans="1:22" customFormat="1" x14ac:dyDescent="0.25">
      <c r="A748" t="s">
        <v>254</v>
      </c>
      <c r="B748">
        <v>1301</v>
      </c>
      <c r="C748" t="s">
        <v>203</v>
      </c>
      <c r="D748">
        <v>601</v>
      </c>
      <c r="E748" t="s">
        <v>256</v>
      </c>
      <c r="F748">
        <v>125</v>
      </c>
      <c r="G748" t="s">
        <v>58</v>
      </c>
      <c r="H748">
        <v>10601010125</v>
      </c>
      <c r="I748" t="s">
        <v>59</v>
      </c>
      <c r="J748" t="s">
        <v>956</v>
      </c>
      <c r="K748">
        <v>1</v>
      </c>
      <c r="L748" s="2">
        <v>164857.94</v>
      </c>
      <c r="M748" s="2">
        <v>129354.6</v>
      </c>
      <c r="N748" s="14">
        <v>154341</v>
      </c>
      <c r="O748" s="2">
        <v>0</v>
      </c>
      <c r="P748" s="11">
        <v>154341</v>
      </c>
      <c r="Q748" s="2">
        <v>62397.2</v>
      </c>
      <c r="R748" s="2">
        <v>106966.62857142856</v>
      </c>
      <c r="S748" s="9">
        <v>151934.01999999999</v>
      </c>
      <c r="V748" s="2"/>
    </row>
    <row r="749" spans="1:22" customFormat="1" x14ac:dyDescent="0.25">
      <c r="A749" t="s">
        <v>254</v>
      </c>
      <c r="B749">
        <v>1301</v>
      </c>
      <c r="C749" t="s">
        <v>203</v>
      </c>
      <c r="D749">
        <v>602</v>
      </c>
      <c r="E749" t="s">
        <v>263</v>
      </c>
      <c r="F749">
        <v>125</v>
      </c>
      <c r="G749" t="s">
        <v>58</v>
      </c>
      <c r="H749">
        <v>10602010125</v>
      </c>
      <c r="I749" t="s">
        <v>59</v>
      </c>
      <c r="J749" t="s">
        <v>956</v>
      </c>
      <c r="K749">
        <v>1</v>
      </c>
      <c r="L749" s="2">
        <v>602314.01</v>
      </c>
      <c r="M749" s="2">
        <v>615962.6</v>
      </c>
      <c r="N749" s="14">
        <v>660918</v>
      </c>
      <c r="O749" s="2">
        <v>0</v>
      </c>
      <c r="P749" s="11">
        <v>660918</v>
      </c>
      <c r="Q749" s="2">
        <v>405651.76</v>
      </c>
      <c r="R749" s="2">
        <v>695403.01714285719</v>
      </c>
      <c r="S749" s="9">
        <v>749660.83</v>
      </c>
      <c r="V749" s="2"/>
    </row>
    <row r="750" spans="1:22" customFormat="1" x14ac:dyDescent="0.25">
      <c r="A750" t="s">
        <v>133</v>
      </c>
      <c r="B750">
        <v>1201</v>
      </c>
      <c r="C750" t="s">
        <v>212</v>
      </c>
      <c r="D750">
        <v>701</v>
      </c>
      <c r="E750" t="s">
        <v>211</v>
      </c>
      <c r="F750">
        <v>125</v>
      </c>
      <c r="G750" t="s">
        <v>58</v>
      </c>
      <c r="H750">
        <v>10701010125</v>
      </c>
      <c r="I750" t="s">
        <v>59</v>
      </c>
      <c r="J750" t="s">
        <v>956</v>
      </c>
      <c r="K750">
        <v>1</v>
      </c>
      <c r="L750" s="2">
        <v>19035</v>
      </c>
      <c r="M750" s="2">
        <v>728284.6</v>
      </c>
      <c r="N750" s="14">
        <v>1759216</v>
      </c>
      <c r="O750" s="2">
        <v>0</v>
      </c>
      <c r="P750" s="11">
        <v>1759216</v>
      </c>
      <c r="Q750" s="2">
        <v>1003864.92</v>
      </c>
      <c r="R750" s="2">
        <v>1720911.2914285716</v>
      </c>
      <c r="S750" s="9">
        <v>2106292.5099999998</v>
      </c>
      <c r="V750" s="2"/>
    </row>
    <row r="751" spans="1:22" customFormat="1" x14ac:dyDescent="0.25">
      <c r="A751" t="s">
        <v>309</v>
      </c>
      <c r="B751">
        <v>503</v>
      </c>
      <c r="C751" t="s">
        <v>310</v>
      </c>
      <c r="D751">
        <v>10</v>
      </c>
      <c r="E751" t="s">
        <v>311</v>
      </c>
      <c r="F751">
        <v>130</v>
      </c>
      <c r="G751" t="s">
        <v>60</v>
      </c>
      <c r="H751">
        <v>10010010130</v>
      </c>
      <c r="I751" t="s">
        <v>61</v>
      </c>
      <c r="J751" t="s">
        <v>956</v>
      </c>
      <c r="K751">
        <v>1</v>
      </c>
      <c r="L751" s="2">
        <v>1808.64</v>
      </c>
      <c r="M751" s="2">
        <v>2035.98</v>
      </c>
      <c r="N751" s="14">
        <v>1528</v>
      </c>
      <c r="O751" s="2">
        <v>0</v>
      </c>
      <c r="P751" s="11">
        <v>1528</v>
      </c>
      <c r="Q751" s="2">
        <v>1906.63</v>
      </c>
      <c r="R751" s="2">
        <v>3268.5085714285715</v>
      </c>
      <c r="S751" s="9">
        <v>2451.9299999999998</v>
      </c>
      <c r="V751" s="2"/>
    </row>
    <row r="752" spans="1:22" customFormat="1" x14ac:dyDescent="0.25">
      <c r="A752" t="s">
        <v>309</v>
      </c>
      <c r="B752">
        <v>501</v>
      </c>
      <c r="C752" t="s">
        <v>312</v>
      </c>
      <c r="D752">
        <v>15</v>
      </c>
      <c r="E752" t="s">
        <v>313</v>
      </c>
      <c r="F752">
        <v>130</v>
      </c>
      <c r="G752" t="s">
        <v>60</v>
      </c>
      <c r="H752">
        <v>10015010130</v>
      </c>
      <c r="I752" t="s">
        <v>61</v>
      </c>
      <c r="J752" t="s">
        <v>956</v>
      </c>
      <c r="K752">
        <v>1</v>
      </c>
      <c r="L752" s="2">
        <v>6899.32</v>
      </c>
      <c r="M752" s="2">
        <v>7640.61</v>
      </c>
      <c r="N752" s="14">
        <v>5860</v>
      </c>
      <c r="O752" s="2">
        <v>0</v>
      </c>
      <c r="P752" s="11">
        <v>5860</v>
      </c>
      <c r="Q752" s="2">
        <v>4526.4399999999996</v>
      </c>
      <c r="R752" s="2">
        <v>7759.6114285714275</v>
      </c>
      <c r="S752" s="9">
        <v>6279.17</v>
      </c>
      <c r="V752" s="2"/>
    </row>
    <row r="753" spans="1:22" customFormat="1" x14ac:dyDescent="0.25">
      <c r="A753" t="s">
        <v>309</v>
      </c>
      <c r="B753">
        <v>801</v>
      </c>
      <c r="C753" t="s">
        <v>324</v>
      </c>
      <c r="D753">
        <v>28</v>
      </c>
      <c r="E753" t="s">
        <v>328</v>
      </c>
      <c r="F753">
        <v>130</v>
      </c>
      <c r="G753" t="s">
        <v>60</v>
      </c>
      <c r="H753">
        <v>10028010130</v>
      </c>
      <c r="I753" t="s">
        <v>61</v>
      </c>
      <c r="J753" t="s">
        <v>956</v>
      </c>
      <c r="K753">
        <v>1</v>
      </c>
      <c r="L753" s="2">
        <v>11124.16</v>
      </c>
      <c r="M753" s="2">
        <v>11836.53</v>
      </c>
      <c r="N753" s="14">
        <v>10061</v>
      </c>
      <c r="O753" s="2">
        <v>0</v>
      </c>
      <c r="P753" s="11">
        <v>10061</v>
      </c>
      <c r="Q753" s="2">
        <v>7096.45</v>
      </c>
      <c r="R753" s="2">
        <v>12165.342857142856</v>
      </c>
      <c r="S753" s="9">
        <v>9948.0300000000007</v>
      </c>
      <c r="V753" s="2"/>
    </row>
    <row r="754" spans="1:22" customFormat="1" x14ac:dyDescent="0.25">
      <c r="A754" t="s">
        <v>309</v>
      </c>
      <c r="B754">
        <v>503</v>
      </c>
      <c r="C754" t="s">
        <v>310</v>
      </c>
      <c r="D754">
        <v>60</v>
      </c>
      <c r="E754" t="s">
        <v>329</v>
      </c>
      <c r="F754">
        <v>130</v>
      </c>
      <c r="G754" t="s">
        <v>60</v>
      </c>
      <c r="H754">
        <v>10060010130</v>
      </c>
      <c r="I754" t="s">
        <v>61</v>
      </c>
      <c r="J754" t="s">
        <v>956</v>
      </c>
      <c r="K754">
        <v>1</v>
      </c>
      <c r="L754" s="2">
        <v>2858.48</v>
      </c>
      <c r="M754" s="2">
        <v>1628.9</v>
      </c>
      <c r="N754" s="14">
        <v>1690</v>
      </c>
      <c r="O754" s="2">
        <v>0</v>
      </c>
      <c r="P754" s="11">
        <v>1690</v>
      </c>
      <c r="Q754" s="2">
        <v>89.61</v>
      </c>
      <c r="R754" s="2">
        <v>153.61714285714285</v>
      </c>
      <c r="S754" s="9">
        <v>1670.78</v>
      </c>
      <c r="V754" s="2"/>
    </row>
    <row r="755" spans="1:22" customFormat="1" x14ac:dyDescent="0.25">
      <c r="A755" t="s">
        <v>309</v>
      </c>
      <c r="B755">
        <v>501</v>
      </c>
      <c r="C755" t="s">
        <v>312</v>
      </c>
      <c r="D755">
        <v>65</v>
      </c>
      <c r="E755" t="s">
        <v>330</v>
      </c>
      <c r="F755">
        <v>130</v>
      </c>
      <c r="G755" t="s">
        <v>60</v>
      </c>
      <c r="H755">
        <v>10065010130</v>
      </c>
      <c r="I755" t="s">
        <v>61</v>
      </c>
      <c r="J755" t="s">
        <v>956</v>
      </c>
      <c r="K755">
        <v>1</v>
      </c>
      <c r="L755" s="2">
        <v>1710.66</v>
      </c>
      <c r="M755" s="2">
        <v>1784.64</v>
      </c>
      <c r="N755" s="14">
        <v>1686</v>
      </c>
      <c r="O755" s="2">
        <v>0</v>
      </c>
      <c r="P755" s="11">
        <v>1686</v>
      </c>
      <c r="Q755" s="2">
        <v>1720.83</v>
      </c>
      <c r="R755" s="2">
        <v>2949.9942857142855</v>
      </c>
      <c r="S755" s="9">
        <v>1667.1</v>
      </c>
      <c r="V755" s="2"/>
    </row>
    <row r="756" spans="1:22" customFormat="1" x14ac:dyDescent="0.25">
      <c r="A756" t="s">
        <v>309</v>
      </c>
      <c r="B756">
        <v>801</v>
      </c>
      <c r="C756" t="s">
        <v>324</v>
      </c>
      <c r="D756">
        <v>75</v>
      </c>
      <c r="E756" t="s">
        <v>331</v>
      </c>
      <c r="F756">
        <v>130</v>
      </c>
      <c r="G756" t="s">
        <v>60</v>
      </c>
      <c r="H756">
        <v>10075010130</v>
      </c>
      <c r="I756" t="s">
        <v>61</v>
      </c>
      <c r="J756" t="s">
        <v>956</v>
      </c>
      <c r="K756">
        <v>1</v>
      </c>
      <c r="L756" s="2">
        <v>3130.06</v>
      </c>
      <c r="M756" s="2">
        <v>2278.52</v>
      </c>
      <c r="N756" s="14">
        <v>1529</v>
      </c>
      <c r="O756" s="2">
        <v>0</v>
      </c>
      <c r="P756" s="11">
        <v>1529</v>
      </c>
      <c r="Q756" s="2">
        <v>1251.3800000000001</v>
      </c>
      <c r="R756" s="2">
        <v>2145.2228571428573</v>
      </c>
      <c r="S756" s="9">
        <v>1512.59</v>
      </c>
      <c r="V756" s="2"/>
    </row>
    <row r="757" spans="1:22" customFormat="1" x14ac:dyDescent="0.25">
      <c r="A757" t="s">
        <v>875</v>
      </c>
      <c r="B757">
        <v>102</v>
      </c>
      <c r="C757" t="s">
        <v>876</v>
      </c>
      <c r="D757">
        <v>103</v>
      </c>
      <c r="E757" t="s">
        <v>877</v>
      </c>
      <c r="F757">
        <v>130</v>
      </c>
      <c r="G757" t="s">
        <v>60</v>
      </c>
      <c r="H757">
        <v>10103010130</v>
      </c>
      <c r="I757" t="s">
        <v>61</v>
      </c>
      <c r="J757" t="s">
        <v>956</v>
      </c>
      <c r="K757">
        <v>1</v>
      </c>
      <c r="L757" s="2">
        <v>0</v>
      </c>
      <c r="M757" s="2">
        <v>297.44</v>
      </c>
      <c r="N757" s="14">
        <v>0</v>
      </c>
      <c r="O757" s="2">
        <v>0</v>
      </c>
      <c r="P757" s="11">
        <v>0</v>
      </c>
      <c r="Q757" s="2">
        <v>1041.04</v>
      </c>
      <c r="R757" s="2">
        <v>1784.6399999999999</v>
      </c>
      <c r="S757" s="9">
        <v>0</v>
      </c>
      <c r="V757" s="2"/>
    </row>
    <row r="758" spans="1:22" customFormat="1" x14ac:dyDescent="0.25">
      <c r="A758" t="s">
        <v>875</v>
      </c>
      <c r="B758">
        <v>102</v>
      </c>
      <c r="C758" t="s">
        <v>876</v>
      </c>
      <c r="D758">
        <v>105</v>
      </c>
      <c r="E758" t="s">
        <v>875</v>
      </c>
      <c r="F758">
        <v>130</v>
      </c>
      <c r="G758" t="s">
        <v>60</v>
      </c>
      <c r="H758">
        <v>10105010130</v>
      </c>
      <c r="I758" t="s">
        <v>61</v>
      </c>
      <c r="J758" t="s">
        <v>956</v>
      </c>
      <c r="K758">
        <v>1</v>
      </c>
      <c r="L758" s="2">
        <v>32750.93</v>
      </c>
      <c r="M758" s="2">
        <v>40334.57</v>
      </c>
      <c r="N758" s="14">
        <v>40551</v>
      </c>
      <c r="O758" s="2">
        <v>0</v>
      </c>
      <c r="P758" s="11">
        <v>40551</v>
      </c>
      <c r="Q758" s="2">
        <v>24383.21</v>
      </c>
      <c r="R758" s="2">
        <v>41799.788571428566</v>
      </c>
      <c r="S758" s="9">
        <v>57131.5</v>
      </c>
      <c r="V758" s="2"/>
    </row>
    <row r="759" spans="1:22" customFormat="1" x14ac:dyDescent="0.25">
      <c r="A759" t="s">
        <v>779</v>
      </c>
      <c r="B759">
        <v>205</v>
      </c>
      <c r="C759" t="s">
        <v>123</v>
      </c>
      <c r="D759">
        <v>106</v>
      </c>
      <c r="E759" t="s">
        <v>800</v>
      </c>
      <c r="F759">
        <v>130</v>
      </c>
      <c r="G759" t="s">
        <v>60</v>
      </c>
      <c r="H759">
        <v>10106010130</v>
      </c>
      <c r="I759" t="s">
        <v>61</v>
      </c>
      <c r="J759" t="s">
        <v>956</v>
      </c>
      <c r="K759">
        <v>1</v>
      </c>
      <c r="L759" s="2">
        <v>34422.81</v>
      </c>
      <c r="M759" s="2">
        <v>24676.38</v>
      </c>
      <c r="N759" s="14">
        <v>30810</v>
      </c>
      <c r="O759" s="2">
        <v>0</v>
      </c>
      <c r="P759" s="11">
        <v>30810</v>
      </c>
      <c r="Q759" s="2">
        <v>14610.61</v>
      </c>
      <c r="R759" s="2">
        <v>25046.760000000002</v>
      </c>
      <c r="S759" s="9">
        <v>30798.28</v>
      </c>
      <c r="V759" s="2"/>
    </row>
    <row r="760" spans="1:22" customFormat="1" x14ac:dyDescent="0.25">
      <c r="A760" t="s">
        <v>309</v>
      </c>
      <c r="B760">
        <v>501</v>
      </c>
      <c r="C760" t="s">
        <v>312</v>
      </c>
      <c r="D760">
        <v>108</v>
      </c>
      <c r="E760" t="s">
        <v>333</v>
      </c>
      <c r="F760">
        <v>130</v>
      </c>
      <c r="G760" t="s">
        <v>60</v>
      </c>
      <c r="H760">
        <v>10108010130</v>
      </c>
      <c r="I760" t="s">
        <v>61</v>
      </c>
      <c r="J760" t="s">
        <v>956</v>
      </c>
      <c r="K760">
        <v>1</v>
      </c>
      <c r="L760" s="2">
        <v>27030.11</v>
      </c>
      <c r="M760" s="2">
        <v>36629.32</v>
      </c>
      <c r="N760" s="14">
        <v>43445</v>
      </c>
      <c r="O760" s="2">
        <v>0</v>
      </c>
      <c r="P760" s="11">
        <v>43445</v>
      </c>
      <c r="Q760" s="2">
        <v>21404.74</v>
      </c>
      <c r="R760" s="2">
        <v>36693.840000000004</v>
      </c>
      <c r="S760" s="9">
        <v>45588.66</v>
      </c>
      <c r="V760" s="2"/>
    </row>
    <row r="761" spans="1:22" customFormat="1" x14ac:dyDescent="0.25">
      <c r="A761" t="s">
        <v>309</v>
      </c>
      <c r="B761">
        <v>503</v>
      </c>
      <c r="C761" t="s">
        <v>310</v>
      </c>
      <c r="D761">
        <v>109</v>
      </c>
      <c r="E761" t="s">
        <v>336</v>
      </c>
      <c r="F761">
        <v>130</v>
      </c>
      <c r="G761" t="s">
        <v>60</v>
      </c>
      <c r="H761">
        <v>10109010130</v>
      </c>
      <c r="I761" t="s">
        <v>61</v>
      </c>
      <c r="J761" t="s">
        <v>956</v>
      </c>
      <c r="K761">
        <v>1</v>
      </c>
      <c r="L761" s="2">
        <v>1894.21</v>
      </c>
      <c r="M761" s="2">
        <v>1980.24</v>
      </c>
      <c r="N761" s="14">
        <v>1529</v>
      </c>
      <c r="O761" s="2">
        <v>0</v>
      </c>
      <c r="P761" s="11">
        <v>1529</v>
      </c>
      <c r="Q761" s="2">
        <v>1619.26</v>
      </c>
      <c r="R761" s="2">
        <v>2775.8742857142856</v>
      </c>
      <c r="S761" s="9">
        <v>1512.59</v>
      </c>
      <c r="V761" s="2"/>
    </row>
    <row r="762" spans="1:22" customFormat="1" x14ac:dyDescent="0.25">
      <c r="A762" t="s">
        <v>309</v>
      </c>
      <c r="B762">
        <v>503</v>
      </c>
      <c r="C762" t="s">
        <v>310</v>
      </c>
      <c r="D762">
        <v>110</v>
      </c>
      <c r="E762" t="s">
        <v>337</v>
      </c>
      <c r="F762">
        <v>130</v>
      </c>
      <c r="G762" t="s">
        <v>60</v>
      </c>
      <c r="H762">
        <v>10110010130</v>
      </c>
      <c r="I762" t="s">
        <v>61</v>
      </c>
      <c r="J762" t="s">
        <v>956</v>
      </c>
      <c r="K762">
        <v>1</v>
      </c>
      <c r="L762" s="2">
        <v>2619.15</v>
      </c>
      <c r="M762" s="2">
        <v>2874.01</v>
      </c>
      <c r="N762" s="14">
        <v>2584</v>
      </c>
      <c r="O762" s="2">
        <v>0</v>
      </c>
      <c r="P762" s="11">
        <v>2584</v>
      </c>
      <c r="Q762" s="2">
        <v>1697.18</v>
      </c>
      <c r="R762" s="2">
        <v>2909.4514285714286</v>
      </c>
      <c r="S762" s="9">
        <v>1779.62</v>
      </c>
      <c r="V762" s="2"/>
    </row>
    <row r="763" spans="1:22" customFormat="1" x14ac:dyDescent="0.25">
      <c r="A763" t="s">
        <v>779</v>
      </c>
      <c r="B763">
        <v>204</v>
      </c>
      <c r="C763" t="s">
        <v>782</v>
      </c>
      <c r="D763">
        <v>111</v>
      </c>
      <c r="E763" t="s">
        <v>801</v>
      </c>
      <c r="F763">
        <v>130</v>
      </c>
      <c r="G763" t="s">
        <v>60</v>
      </c>
      <c r="H763">
        <v>10111010130</v>
      </c>
      <c r="I763" t="s">
        <v>61</v>
      </c>
      <c r="J763" t="s">
        <v>956</v>
      </c>
      <c r="K763">
        <v>1</v>
      </c>
      <c r="L763" s="2">
        <v>10308.549999999999</v>
      </c>
      <c r="M763" s="2">
        <v>10959.51</v>
      </c>
      <c r="N763" s="14">
        <v>10216</v>
      </c>
      <c r="O763" s="2">
        <v>0</v>
      </c>
      <c r="P763" s="11">
        <v>10216</v>
      </c>
      <c r="Q763" s="2">
        <v>7689.01</v>
      </c>
      <c r="R763" s="2">
        <v>13181.16</v>
      </c>
      <c r="S763" s="9">
        <v>11398.77</v>
      </c>
      <c r="V763" s="2"/>
    </row>
    <row r="764" spans="1:22" customFormat="1" x14ac:dyDescent="0.25">
      <c r="A764" t="s">
        <v>779</v>
      </c>
      <c r="B764">
        <v>204</v>
      </c>
      <c r="C764" t="s">
        <v>782</v>
      </c>
      <c r="D764">
        <v>113</v>
      </c>
      <c r="E764" t="s">
        <v>802</v>
      </c>
      <c r="F764">
        <v>130</v>
      </c>
      <c r="G764" t="s">
        <v>60</v>
      </c>
      <c r="H764">
        <v>10113010130</v>
      </c>
      <c r="I764" t="s">
        <v>61</v>
      </c>
      <c r="J764" t="s">
        <v>956</v>
      </c>
      <c r="K764">
        <v>1</v>
      </c>
      <c r="L764" s="2">
        <v>826.49</v>
      </c>
      <c r="M764" s="2">
        <v>881.11</v>
      </c>
      <c r="N764" s="14">
        <v>819</v>
      </c>
      <c r="O764" s="2">
        <v>0</v>
      </c>
      <c r="P764" s="11">
        <v>819</v>
      </c>
      <c r="Q764" s="2">
        <v>1169.51</v>
      </c>
      <c r="R764" s="2">
        <v>2004.8742857142856</v>
      </c>
      <c r="S764" s="9">
        <v>809.7</v>
      </c>
      <c r="V764" s="2"/>
    </row>
    <row r="765" spans="1:22" customFormat="1" x14ac:dyDescent="0.25">
      <c r="A765" t="s">
        <v>779</v>
      </c>
      <c r="B765">
        <v>204</v>
      </c>
      <c r="C765" t="s">
        <v>782</v>
      </c>
      <c r="D765">
        <v>114</v>
      </c>
      <c r="E765" t="s">
        <v>803</v>
      </c>
      <c r="F765">
        <v>130</v>
      </c>
      <c r="G765" t="s">
        <v>60</v>
      </c>
      <c r="H765">
        <v>10114010130</v>
      </c>
      <c r="I765" t="s">
        <v>61</v>
      </c>
      <c r="J765" t="s">
        <v>956</v>
      </c>
      <c r="K765">
        <v>1</v>
      </c>
      <c r="L765" s="2">
        <v>1673.33</v>
      </c>
      <c r="M765" s="2">
        <v>1834.59</v>
      </c>
      <c r="N765" s="14">
        <v>1629</v>
      </c>
      <c r="O765" s="2">
        <v>0</v>
      </c>
      <c r="P765" s="11">
        <v>1629</v>
      </c>
      <c r="Q765" s="2">
        <v>1143.8900000000001</v>
      </c>
      <c r="R765" s="2">
        <v>1960.9542857142858</v>
      </c>
      <c r="S765" s="9">
        <v>1611.33</v>
      </c>
      <c r="V765" s="2"/>
    </row>
    <row r="766" spans="1:22" customFormat="1" x14ac:dyDescent="0.25">
      <c r="A766" t="s">
        <v>779</v>
      </c>
      <c r="B766">
        <v>205</v>
      </c>
      <c r="C766" t="s">
        <v>123</v>
      </c>
      <c r="D766">
        <v>115</v>
      </c>
      <c r="E766" t="s">
        <v>812</v>
      </c>
      <c r="F766">
        <v>130</v>
      </c>
      <c r="G766" t="s">
        <v>60</v>
      </c>
      <c r="H766">
        <v>10115010130</v>
      </c>
      <c r="I766" t="s">
        <v>61</v>
      </c>
      <c r="J766" t="s">
        <v>956</v>
      </c>
      <c r="K766">
        <v>1</v>
      </c>
      <c r="L766" s="2">
        <v>249.56</v>
      </c>
      <c r="M766" s="2">
        <v>1933.36</v>
      </c>
      <c r="N766" s="14">
        <v>3930</v>
      </c>
      <c r="O766" s="2">
        <v>0</v>
      </c>
      <c r="P766" s="11">
        <v>3930</v>
      </c>
      <c r="Q766" s="2">
        <v>1041.04</v>
      </c>
      <c r="R766" s="2">
        <v>1784.6399999999999</v>
      </c>
      <c r="S766" s="9">
        <v>1785</v>
      </c>
      <c r="V766" s="2"/>
    </row>
    <row r="767" spans="1:22" customFormat="1" x14ac:dyDescent="0.25">
      <c r="A767" t="s">
        <v>309</v>
      </c>
      <c r="B767">
        <v>503</v>
      </c>
      <c r="C767" t="s">
        <v>310</v>
      </c>
      <c r="D767">
        <v>116</v>
      </c>
      <c r="E767" t="s">
        <v>338</v>
      </c>
      <c r="F767">
        <v>130</v>
      </c>
      <c r="G767" t="s">
        <v>60</v>
      </c>
      <c r="H767">
        <v>10116010130</v>
      </c>
      <c r="I767" t="s">
        <v>61</v>
      </c>
      <c r="J767" t="s">
        <v>956</v>
      </c>
      <c r="K767">
        <v>1</v>
      </c>
      <c r="L767" s="2">
        <v>2693.31</v>
      </c>
      <c r="M767" s="2">
        <v>2696.42</v>
      </c>
      <c r="N767" s="14">
        <v>1800</v>
      </c>
      <c r="O767" s="2">
        <v>0</v>
      </c>
      <c r="P767" s="11">
        <v>1800</v>
      </c>
      <c r="Q767" s="2">
        <v>1546.34</v>
      </c>
      <c r="R767" s="2">
        <v>2650.8685714285712</v>
      </c>
      <c r="S767" s="9">
        <v>1779.62</v>
      </c>
      <c r="V767" s="2"/>
    </row>
    <row r="768" spans="1:22" customFormat="1" x14ac:dyDescent="0.25">
      <c r="A768" t="s">
        <v>309</v>
      </c>
      <c r="B768">
        <v>503</v>
      </c>
      <c r="C768" t="s">
        <v>310</v>
      </c>
      <c r="D768">
        <v>117</v>
      </c>
      <c r="E768" t="s">
        <v>339</v>
      </c>
      <c r="F768">
        <v>130</v>
      </c>
      <c r="G768" t="s">
        <v>60</v>
      </c>
      <c r="H768">
        <v>10117010130</v>
      </c>
      <c r="I768" t="s">
        <v>61</v>
      </c>
      <c r="J768" t="s">
        <v>956</v>
      </c>
      <c r="K768">
        <v>1</v>
      </c>
      <c r="L768" s="2">
        <v>3631.54</v>
      </c>
      <c r="M768" s="2">
        <v>4079.4</v>
      </c>
      <c r="N768" s="14">
        <v>2602</v>
      </c>
      <c r="O768" s="2">
        <v>0</v>
      </c>
      <c r="P768" s="11">
        <v>2602</v>
      </c>
      <c r="Q768" s="2">
        <v>2502.65</v>
      </c>
      <c r="R768" s="2">
        <v>4290.2571428571428</v>
      </c>
      <c r="S768" s="9">
        <v>2572.14</v>
      </c>
      <c r="V768" s="2"/>
    </row>
    <row r="769" spans="1:22" customFormat="1" x14ac:dyDescent="0.25">
      <c r="A769" t="s">
        <v>309</v>
      </c>
      <c r="B769">
        <v>501</v>
      </c>
      <c r="C769" t="s">
        <v>312</v>
      </c>
      <c r="D769">
        <v>118</v>
      </c>
      <c r="E769" t="s">
        <v>340</v>
      </c>
      <c r="F769">
        <v>130</v>
      </c>
      <c r="G769" t="s">
        <v>60</v>
      </c>
      <c r="H769">
        <v>10118010130</v>
      </c>
      <c r="I769" t="s">
        <v>61</v>
      </c>
      <c r="J769" t="s">
        <v>956</v>
      </c>
      <c r="K769">
        <v>1</v>
      </c>
      <c r="L769" s="2">
        <v>6428.11</v>
      </c>
      <c r="M769" s="2">
        <v>9506.85</v>
      </c>
      <c r="N769" s="14">
        <v>10403</v>
      </c>
      <c r="O769" s="2">
        <v>0</v>
      </c>
      <c r="P769" s="11">
        <v>10403</v>
      </c>
      <c r="Q769" s="2">
        <v>6972.45</v>
      </c>
      <c r="R769" s="2">
        <v>11952.771428571428</v>
      </c>
      <c r="S769" s="9">
        <v>10073.64</v>
      </c>
      <c r="V769" s="2"/>
    </row>
    <row r="770" spans="1:22" customFormat="1" x14ac:dyDescent="0.25">
      <c r="A770" t="s">
        <v>309</v>
      </c>
      <c r="B770">
        <v>501</v>
      </c>
      <c r="C770" t="s">
        <v>312</v>
      </c>
      <c r="D770">
        <v>119</v>
      </c>
      <c r="E770" t="s">
        <v>341</v>
      </c>
      <c r="F770">
        <v>130</v>
      </c>
      <c r="G770" t="s">
        <v>60</v>
      </c>
      <c r="H770">
        <v>10119010130</v>
      </c>
      <c r="I770" t="s">
        <v>61</v>
      </c>
      <c r="J770" t="s">
        <v>956</v>
      </c>
      <c r="K770">
        <v>1</v>
      </c>
      <c r="L770" s="2">
        <v>6953.73</v>
      </c>
      <c r="M770" s="2">
        <v>8012.17</v>
      </c>
      <c r="N770" s="14">
        <v>7172</v>
      </c>
      <c r="O770" s="2">
        <v>0</v>
      </c>
      <c r="P770" s="11">
        <v>7172</v>
      </c>
      <c r="Q770" s="2">
        <v>5619.68</v>
      </c>
      <c r="R770" s="2">
        <v>9633.7371428571423</v>
      </c>
      <c r="S770" s="9">
        <v>7670.43</v>
      </c>
      <c r="V770" s="2"/>
    </row>
    <row r="771" spans="1:22" customFormat="1" x14ac:dyDescent="0.25">
      <c r="A771" t="s">
        <v>309</v>
      </c>
      <c r="B771">
        <v>502</v>
      </c>
      <c r="C771" t="s">
        <v>342</v>
      </c>
      <c r="D771">
        <v>120</v>
      </c>
      <c r="E771" t="s">
        <v>343</v>
      </c>
      <c r="F771">
        <v>130</v>
      </c>
      <c r="G771" t="s">
        <v>60</v>
      </c>
      <c r="H771">
        <v>10120010130</v>
      </c>
      <c r="I771" t="s">
        <v>61</v>
      </c>
      <c r="J771" t="s">
        <v>956</v>
      </c>
      <c r="K771">
        <v>1</v>
      </c>
      <c r="L771" s="2">
        <v>3626.65</v>
      </c>
      <c r="M771" s="2">
        <v>4336.6899999999996</v>
      </c>
      <c r="N771" s="14">
        <v>4656</v>
      </c>
      <c r="O771" s="2">
        <v>0</v>
      </c>
      <c r="P771" s="11">
        <v>4656</v>
      </c>
      <c r="Q771" s="2">
        <v>2300.4699999999998</v>
      </c>
      <c r="R771" s="2">
        <v>3943.6628571428573</v>
      </c>
      <c r="S771" s="9">
        <v>5208.28</v>
      </c>
      <c r="V771" s="2"/>
    </row>
    <row r="772" spans="1:22" customFormat="1" x14ac:dyDescent="0.25">
      <c r="A772" t="s">
        <v>562</v>
      </c>
      <c r="B772">
        <v>301</v>
      </c>
      <c r="C772" t="s">
        <v>355</v>
      </c>
      <c r="D772">
        <v>121</v>
      </c>
      <c r="E772" t="s">
        <v>562</v>
      </c>
      <c r="F772">
        <v>130</v>
      </c>
      <c r="G772" t="s">
        <v>60</v>
      </c>
      <c r="H772">
        <v>10121010130</v>
      </c>
      <c r="I772" t="s">
        <v>61</v>
      </c>
      <c r="J772" t="s">
        <v>956</v>
      </c>
      <c r="K772">
        <v>1</v>
      </c>
      <c r="L772" s="2">
        <v>15410.33</v>
      </c>
      <c r="M772" s="2">
        <v>16324.29</v>
      </c>
      <c r="N772" s="14">
        <v>16966</v>
      </c>
      <c r="O772" s="2">
        <v>0</v>
      </c>
      <c r="P772" s="11">
        <v>16966</v>
      </c>
      <c r="Q772" s="2">
        <v>10105.31</v>
      </c>
      <c r="R772" s="2">
        <v>17323.388571428572</v>
      </c>
      <c r="S772" s="9">
        <v>16032.78</v>
      </c>
      <c r="V772" s="2"/>
    </row>
    <row r="773" spans="1:22" customFormat="1" x14ac:dyDescent="0.25">
      <c r="A773" t="s">
        <v>309</v>
      </c>
      <c r="B773">
        <v>502</v>
      </c>
      <c r="C773" t="s">
        <v>342</v>
      </c>
      <c r="D773">
        <v>122</v>
      </c>
      <c r="E773" t="s">
        <v>346</v>
      </c>
      <c r="F773">
        <v>130</v>
      </c>
      <c r="G773" t="s">
        <v>60</v>
      </c>
      <c r="H773">
        <v>10122010130</v>
      </c>
      <c r="I773" t="s">
        <v>61</v>
      </c>
      <c r="J773" t="s">
        <v>956</v>
      </c>
      <c r="K773">
        <v>1</v>
      </c>
      <c r="L773" s="2">
        <v>3179.71</v>
      </c>
      <c r="M773" s="2">
        <v>3791.84</v>
      </c>
      <c r="N773" s="14">
        <v>3667</v>
      </c>
      <c r="O773" s="2">
        <v>0</v>
      </c>
      <c r="P773" s="11">
        <v>3667</v>
      </c>
      <c r="Q773" s="2">
        <v>2573.9899999999998</v>
      </c>
      <c r="R773" s="2">
        <v>4412.5542857142855</v>
      </c>
      <c r="S773" s="9">
        <v>4770.45</v>
      </c>
      <c r="V773" s="2"/>
    </row>
    <row r="774" spans="1:22" customFormat="1" x14ac:dyDescent="0.25">
      <c r="A774" t="s">
        <v>571</v>
      </c>
      <c r="B774">
        <v>601</v>
      </c>
      <c r="C774" t="s">
        <v>572</v>
      </c>
      <c r="D774">
        <v>123</v>
      </c>
      <c r="E774" t="s">
        <v>583</v>
      </c>
      <c r="F774">
        <v>130</v>
      </c>
      <c r="G774" t="s">
        <v>60</v>
      </c>
      <c r="H774">
        <v>10123010130</v>
      </c>
      <c r="I774" t="s">
        <v>61</v>
      </c>
      <c r="J774" t="s">
        <v>956</v>
      </c>
      <c r="K774">
        <v>1</v>
      </c>
      <c r="L774" s="2">
        <v>39220.31</v>
      </c>
      <c r="M774" s="2">
        <v>49896.86</v>
      </c>
      <c r="N774" s="14">
        <v>43927</v>
      </c>
      <c r="O774" s="2">
        <v>0</v>
      </c>
      <c r="P774" s="11">
        <v>43927</v>
      </c>
      <c r="Q774" s="2">
        <v>33185.64</v>
      </c>
      <c r="R774" s="2">
        <v>56889.66857142857</v>
      </c>
      <c r="S774" s="9">
        <v>62444.41</v>
      </c>
      <c r="V774" s="2"/>
    </row>
    <row r="775" spans="1:22" customFormat="1" x14ac:dyDescent="0.25">
      <c r="A775" t="s">
        <v>309</v>
      </c>
      <c r="B775">
        <v>503</v>
      </c>
      <c r="C775" t="s">
        <v>310</v>
      </c>
      <c r="D775">
        <v>127</v>
      </c>
      <c r="E775" t="s">
        <v>347</v>
      </c>
      <c r="F775">
        <v>130</v>
      </c>
      <c r="G775" t="s">
        <v>60</v>
      </c>
      <c r="H775">
        <v>10127010130</v>
      </c>
      <c r="I775" t="s">
        <v>61</v>
      </c>
      <c r="J775" t="s">
        <v>956</v>
      </c>
      <c r="K775">
        <v>1</v>
      </c>
      <c r="L775" s="2">
        <v>2440.67</v>
      </c>
      <c r="M775" s="2">
        <v>1349.4</v>
      </c>
      <c r="N775" s="14">
        <v>1690</v>
      </c>
      <c r="O775" s="2">
        <v>0</v>
      </c>
      <c r="P775" s="11">
        <v>1690</v>
      </c>
      <c r="Q775" s="2">
        <v>734.08</v>
      </c>
      <c r="R775" s="2">
        <v>1258.4228571428571</v>
      </c>
      <c r="S775" s="9">
        <v>3455.7799999999997</v>
      </c>
      <c r="V775" s="2"/>
    </row>
    <row r="776" spans="1:22" customFormat="1" x14ac:dyDescent="0.25">
      <c r="A776" t="s">
        <v>309</v>
      </c>
      <c r="B776">
        <v>503</v>
      </c>
      <c r="C776" t="s">
        <v>310</v>
      </c>
      <c r="D776">
        <v>128</v>
      </c>
      <c r="E776" t="s">
        <v>348</v>
      </c>
      <c r="F776">
        <v>130</v>
      </c>
      <c r="G776" t="s">
        <v>60</v>
      </c>
      <c r="H776">
        <v>10128010130</v>
      </c>
      <c r="I776" t="s">
        <v>61</v>
      </c>
      <c r="J776" t="s">
        <v>956</v>
      </c>
      <c r="K776">
        <v>1</v>
      </c>
      <c r="L776" s="2">
        <v>1542.78</v>
      </c>
      <c r="M776" s="2">
        <v>1711.09</v>
      </c>
      <c r="N776" s="14">
        <v>1035</v>
      </c>
      <c r="O776" s="2">
        <v>0</v>
      </c>
      <c r="P776" s="11">
        <v>1035</v>
      </c>
      <c r="Q776" s="2">
        <v>1017.84</v>
      </c>
      <c r="R776" s="2">
        <v>1744.8685714285714</v>
      </c>
      <c r="S776" s="9">
        <v>1023.33</v>
      </c>
      <c r="V776" s="2"/>
    </row>
    <row r="777" spans="1:22" customFormat="1" x14ac:dyDescent="0.25">
      <c r="A777" t="s">
        <v>807</v>
      </c>
      <c r="B777">
        <v>202</v>
      </c>
      <c r="C777" t="s">
        <v>808</v>
      </c>
      <c r="D777">
        <v>130</v>
      </c>
      <c r="E777" t="s">
        <v>807</v>
      </c>
      <c r="F777">
        <v>130</v>
      </c>
      <c r="G777" t="s">
        <v>60</v>
      </c>
      <c r="H777">
        <v>10130010130</v>
      </c>
      <c r="I777" t="s">
        <v>61</v>
      </c>
      <c r="J777" t="s">
        <v>956</v>
      </c>
      <c r="K777">
        <v>1</v>
      </c>
      <c r="L777" s="2">
        <v>20555.57</v>
      </c>
      <c r="M777" s="2">
        <v>29210.44</v>
      </c>
      <c r="N777" s="14">
        <v>31682</v>
      </c>
      <c r="O777" s="2">
        <v>0</v>
      </c>
      <c r="P777" s="11">
        <v>31682</v>
      </c>
      <c r="Q777" s="2">
        <v>17275.240000000002</v>
      </c>
      <c r="R777" s="2">
        <v>29614.697142857141</v>
      </c>
      <c r="S777" s="9">
        <v>34182.559999999998</v>
      </c>
      <c r="V777" s="2"/>
    </row>
    <row r="778" spans="1:22" customFormat="1" x14ac:dyDescent="0.25">
      <c r="A778" t="s">
        <v>807</v>
      </c>
      <c r="B778">
        <v>202</v>
      </c>
      <c r="C778" t="s">
        <v>808</v>
      </c>
      <c r="D778">
        <v>134</v>
      </c>
      <c r="E778" t="s">
        <v>810</v>
      </c>
      <c r="F778">
        <v>130</v>
      </c>
      <c r="G778" t="s">
        <v>60</v>
      </c>
      <c r="H778">
        <v>10134010130</v>
      </c>
      <c r="I778" t="s">
        <v>61</v>
      </c>
      <c r="J778" t="s">
        <v>956</v>
      </c>
      <c r="K778">
        <v>1</v>
      </c>
      <c r="L778" s="2">
        <v>7835.9</v>
      </c>
      <c r="M778" s="2">
        <v>8923.2000000000007</v>
      </c>
      <c r="N778" s="14">
        <v>9639</v>
      </c>
      <c r="O778" s="2">
        <v>0</v>
      </c>
      <c r="P778" s="11">
        <v>9639</v>
      </c>
      <c r="Q778" s="2">
        <v>5205.2</v>
      </c>
      <c r="R778" s="2">
        <v>8923.2000000000007</v>
      </c>
      <c r="S778" s="9">
        <v>8925</v>
      </c>
      <c r="V778" s="2"/>
    </row>
    <row r="779" spans="1:22" customFormat="1" x14ac:dyDescent="0.25">
      <c r="A779" t="s">
        <v>807</v>
      </c>
      <c r="B779">
        <v>202</v>
      </c>
      <c r="C779" t="s">
        <v>808</v>
      </c>
      <c r="D779">
        <v>138</v>
      </c>
      <c r="E779" t="s">
        <v>811</v>
      </c>
      <c r="F779">
        <v>130</v>
      </c>
      <c r="G779" t="s">
        <v>60</v>
      </c>
      <c r="H779">
        <v>10138010130</v>
      </c>
      <c r="I779" t="s">
        <v>61</v>
      </c>
      <c r="J779" t="s">
        <v>956</v>
      </c>
      <c r="K779">
        <v>1</v>
      </c>
      <c r="L779" s="2">
        <v>5366.6</v>
      </c>
      <c r="M779" s="2">
        <v>3338.08</v>
      </c>
      <c r="N779" s="14">
        <v>8098</v>
      </c>
      <c r="O779" s="2">
        <v>0</v>
      </c>
      <c r="P779" s="11">
        <v>8098</v>
      </c>
      <c r="Q779" s="2">
        <v>3295.05</v>
      </c>
      <c r="R779" s="2">
        <v>5648.6571428571433</v>
      </c>
      <c r="S779" s="9">
        <v>6780.99</v>
      </c>
      <c r="V779" s="2"/>
    </row>
    <row r="780" spans="1:22" customFormat="1" x14ac:dyDescent="0.25">
      <c r="A780" t="s">
        <v>349</v>
      </c>
      <c r="B780">
        <v>403</v>
      </c>
      <c r="C780" t="s">
        <v>350</v>
      </c>
      <c r="D780">
        <v>140</v>
      </c>
      <c r="E780" t="s">
        <v>351</v>
      </c>
      <c r="F780">
        <v>130</v>
      </c>
      <c r="G780" t="s">
        <v>60</v>
      </c>
      <c r="H780">
        <v>10140010130</v>
      </c>
      <c r="I780" t="s">
        <v>61</v>
      </c>
      <c r="J780" t="s">
        <v>956</v>
      </c>
      <c r="K780">
        <v>1</v>
      </c>
      <c r="L780" s="2">
        <v>6337.35</v>
      </c>
      <c r="M780" s="2">
        <v>6608.13</v>
      </c>
      <c r="N780" s="14">
        <v>7474</v>
      </c>
      <c r="O780" s="2">
        <v>0</v>
      </c>
      <c r="P780" s="11">
        <v>7474</v>
      </c>
      <c r="Q780" s="2">
        <v>3757.74</v>
      </c>
      <c r="R780" s="2">
        <v>6441.8399999999992</v>
      </c>
      <c r="S780" s="9">
        <v>7940.27</v>
      </c>
      <c r="V780" s="2"/>
    </row>
    <row r="781" spans="1:22" customFormat="1" x14ac:dyDescent="0.25">
      <c r="A781" t="s">
        <v>562</v>
      </c>
      <c r="B781">
        <v>303</v>
      </c>
      <c r="C781" t="s">
        <v>567</v>
      </c>
      <c r="D781">
        <v>142</v>
      </c>
      <c r="E781" t="s">
        <v>568</v>
      </c>
      <c r="F781">
        <v>130</v>
      </c>
      <c r="G781" t="s">
        <v>60</v>
      </c>
      <c r="H781">
        <v>10142010130</v>
      </c>
      <c r="I781" t="s">
        <v>61</v>
      </c>
      <c r="J781" t="s">
        <v>956</v>
      </c>
      <c r="K781">
        <v>1</v>
      </c>
      <c r="L781" s="2">
        <v>4853.3999999999996</v>
      </c>
      <c r="M781" s="2">
        <v>5355.49</v>
      </c>
      <c r="N781" s="14">
        <v>6528</v>
      </c>
      <c r="O781" s="2">
        <v>0</v>
      </c>
      <c r="P781" s="11">
        <v>6528</v>
      </c>
      <c r="Q781" s="2">
        <v>3256.76</v>
      </c>
      <c r="R781" s="2">
        <v>5583.017142857143</v>
      </c>
      <c r="S781" s="9">
        <v>6053.77</v>
      </c>
      <c r="V781" s="2"/>
    </row>
    <row r="782" spans="1:22" customFormat="1" x14ac:dyDescent="0.25">
      <c r="A782" t="s">
        <v>349</v>
      </c>
      <c r="B782">
        <v>1003</v>
      </c>
      <c r="C782" t="s">
        <v>360</v>
      </c>
      <c r="D782">
        <v>146</v>
      </c>
      <c r="E782" t="s">
        <v>361</v>
      </c>
      <c r="F782">
        <v>130</v>
      </c>
      <c r="G782" t="s">
        <v>60</v>
      </c>
      <c r="H782">
        <v>10146010130</v>
      </c>
      <c r="I782" t="s">
        <v>61</v>
      </c>
      <c r="J782" t="s">
        <v>956</v>
      </c>
      <c r="K782">
        <v>1</v>
      </c>
      <c r="L782" s="2">
        <v>11758.42</v>
      </c>
      <c r="M782" s="2">
        <v>12210.43</v>
      </c>
      <c r="N782" s="14">
        <v>8412</v>
      </c>
      <c r="O782" s="2">
        <v>0</v>
      </c>
      <c r="P782" s="11">
        <v>8412</v>
      </c>
      <c r="Q782" s="2">
        <v>6376.78</v>
      </c>
      <c r="R782" s="2">
        <v>10931.622857142856</v>
      </c>
      <c r="S782" s="9">
        <v>8317.5</v>
      </c>
      <c r="V782" s="2"/>
    </row>
    <row r="783" spans="1:22" customFormat="1" x14ac:dyDescent="0.25">
      <c r="A783" t="s">
        <v>349</v>
      </c>
      <c r="B783">
        <v>401</v>
      </c>
      <c r="C783" t="s">
        <v>362</v>
      </c>
      <c r="D783">
        <v>148</v>
      </c>
      <c r="E783" t="s">
        <v>363</v>
      </c>
      <c r="F783">
        <v>130</v>
      </c>
      <c r="G783" t="s">
        <v>60</v>
      </c>
      <c r="H783">
        <v>10148010130</v>
      </c>
      <c r="I783" t="s">
        <v>61</v>
      </c>
      <c r="J783" t="s">
        <v>956</v>
      </c>
      <c r="K783">
        <v>1</v>
      </c>
      <c r="L783" s="2">
        <v>4121.3500000000004</v>
      </c>
      <c r="M783" s="2">
        <v>4725.82</v>
      </c>
      <c r="N783" s="14">
        <v>3866</v>
      </c>
      <c r="O783" s="2">
        <v>0</v>
      </c>
      <c r="P783" s="11">
        <v>3866</v>
      </c>
      <c r="Q783" s="2">
        <v>4853.7</v>
      </c>
      <c r="R783" s="2">
        <v>8320.6285714285714</v>
      </c>
      <c r="S783" s="9">
        <v>8876.34</v>
      </c>
      <c r="V783" s="2"/>
    </row>
    <row r="784" spans="1:22" customFormat="1" x14ac:dyDescent="0.25">
      <c r="A784" t="s">
        <v>133</v>
      </c>
      <c r="B784">
        <v>1101</v>
      </c>
      <c r="C784" t="s">
        <v>134</v>
      </c>
      <c r="D784">
        <v>150</v>
      </c>
      <c r="E784" t="s">
        <v>132</v>
      </c>
      <c r="F784">
        <v>130</v>
      </c>
      <c r="G784" t="s">
        <v>60</v>
      </c>
      <c r="H784">
        <v>10150010130</v>
      </c>
      <c r="I784" t="s">
        <v>61</v>
      </c>
      <c r="J784" t="s">
        <v>956</v>
      </c>
      <c r="K784">
        <v>1</v>
      </c>
      <c r="L784" s="2">
        <v>12510</v>
      </c>
      <c r="M784" s="2">
        <v>16162.14</v>
      </c>
      <c r="N784" s="14">
        <v>15987</v>
      </c>
      <c r="O784" s="2">
        <v>0</v>
      </c>
      <c r="P784" s="11">
        <v>15987</v>
      </c>
      <c r="Q784" s="2">
        <v>11748.88</v>
      </c>
      <c r="R784" s="2">
        <v>20140.937142857139</v>
      </c>
      <c r="S784" s="9">
        <v>17669.740000000002</v>
      </c>
      <c r="V784" s="2"/>
    </row>
    <row r="785" spans="1:22" customFormat="1" x14ac:dyDescent="0.25">
      <c r="A785" t="s">
        <v>596</v>
      </c>
      <c r="B785">
        <v>302</v>
      </c>
      <c r="C785" t="s">
        <v>597</v>
      </c>
      <c r="D785">
        <v>160</v>
      </c>
      <c r="E785" t="s">
        <v>598</v>
      </c>
      <c r="F785">
        <v>130</v>
      </c>
      <c r="G785" t="s">
        <v>60</v>
      </c>
      <c r="H785">
        <v>10160010130</v>
      </c>
      <c r="I785" t="s">
        <v>61</v>
      </c>
      <c r="J785" t="s">
        <v>956</v>
      </c>
      <c r="K785">
        <v>1</v>
      </c>
      <c r="L785" s="2">
        <v>5374.38</v>
      </c>
      <c r="M785" s="2">
        <v>6841.12</v>
      </c>
      <c r="N785" s="14">
        <v>9078</v>
      </c>
      <c r="O785" s="2">
        <v>0</v>
      </c>
      <c r="P785" s="11">
        <v>9078</v>
      </c>
      <c r="Q785" s="2">
        <v>4164.16</v>
      </c>
      <c r="R785" s="2">
        <v>7138.5599999999995</v>
      </c>
      <c r="S785" s="9">
        <v>8769.4</v>
      </c>
      <c r="V785" s="2"/>
    </row>
    <row r="786" spans="1:22" customFormat="1" x14ac:dyDescent="0.25">
      <c r="A786" t="s">
        <v>596</v>
      </c>
      <c r="B786">
        <v>302</v>
      </c>
      <c r="C786" t="s">
        <v>597</v>
      </c>
      <c r="D786">
        <v>161</v>
      </c>
      <c r="E786" t="s">
        <v>596</v>
      </c>
      <c r="F786">
        <v>130</v>
      </c>
      <c r="G786" t="s">
        <v>60</v>
      </c>
      <c r="H786">
        <v>10161010130</v>
      </c>
      <c r="I786" t="s">
        <v>61</v>
      </c>
      <c r="J786" t="s">
        <v>956</v>
      </c>
      <c r="K786">
        <v>1</v>
      </c>
      <c r="L786" s="2">
        <v>47687.31</v>
      </c>
      <c r="M786" s="2">
        <v>47253.83</v>
      </c>
      <c r="N786" s="14">
        <v>51179</v>
      </c>
      <c r="O786" s="2">
        <v>0</v>
      </c>
      <c r="P786" s="11">
        <v>51179</v>
      </c>
      <c r="Q786" s="2">
        <v>25440.46</v>
      </c>
      <c r="R786" s="2">
        <v>43612.217142857146</v>
      </c>
      <c r="S786" s="9">
        <v>58241.72</v>
      </c>
      <c r="V786" s="2"/>
    </row>
    <row r="787" spans="1:22" customFormat="1" x14ac:dyDescent="0.25">
      <c r="A787" t="s">
        <v>133</v>
      </c>
      <c r="B787">
        <v>205</v>
      </c>
      <c r="C787" t="s">
        <v>123</v>
      </c>
      <c r="D787">
        <v>162</v>
      </c>
      <c r="E787" t="s">
        <v>137</v>
      </c>
      <c r="F787">
        <v>130</v>
      </c>
      <c r="G787" t="s">
        <v>60</v>
      </c>
      <c r="H787">
        <v>10162010130</v>
      </c>
      <c r="I787" t="s">
        <v>61</v>
      </c>
      <c r="J787" t="s">
        <v>956</v>
      </c>
      <c r="K787">
        <v>1</v>
      </c>
      <c r="L787" s="2">
        <v>1675.55</v>
      </c>
      <c r="M787" s="2">
        <v>3022.7</v>
      </c>
      <c r="N787" s="14">
        <v>5389</v>
      </c>
      <c r="O787" s="2">
        <v>0</v>
      </c>
      <c r="P787" s="11">
        <v>5389</v>
      </c>
      <c r="Q787" s="2">
        <v>3772.24</v>
      </c>
      <c r="R787" s="2">
        <v>6466.6971428571414</v>
      </c>
      <c r="S787" s="9">
        <v>8904.26</v>
      </c>
      <c r="V787" s="2"/>
    </row>
    <row r="788" spans="1:22" customFormat="1" x14ac:dyDescent="0.25">
      <c r="A788" t="s">
        <v>133</v>
      </c>
      <c r="B788">
        <v>205</v>
      </c>
      <c r="C788" t="s">
        <v>123</v>
      </c>
      <c r="D788">
        <v>163</v>
      </c>
      <c r="E788" t="s">
        <v>139</v>
      </c>
      <c r="F788">
        <v>130</v>
      </c>
      <c r="G788" t="s">
        <v>60</v>
      </c>
      <c r="H788">
        <v>10163010130</v>
      </c>
      <c r="I788" t="s">
        <v>61</v>
      </c>
      <c r="J788" t="s">
        <v>956</v>
      </c>
      <c r="K788">
        <v>1</v>
      </c>
      <c r="L788" s="2">
        <v>32999.9</v>
      </c>
      <c r="M788" s="2">
        <v>35719.51</v>
      </c>
      <c r="N788" s="14">
        <v>44055</v>
      </c>
      <c r="O788" s="2">
        <v>0</v>
      </c>
      <c r="P788" s="11">
        <v>44055</v>
      </c>
      <c r="Q788" s="2">
        <v>14680.51</v>
      </c>
      <c r="R788" s="2">
        <v>25166.588571428576</v>
      </c>
      <c r="S788" s="9">
        <v>43896.59</v>
      </c>
      <c r="V788" s="2"/>
    </row>
    <row r="789" spans="1:22" customFormat="1" x14ac:dyDescent="0.25">
      <c r="A789" t="s">
        <v>133</v>
      </c>
      <c r="B789">
        <v>1101</v>
      </c>
      <c r="C789" t="s">
        <v>134</v>
      </c>
      <c r="D789">
        <v>165</v>
      </c>
      <c r="E789" t="s">
        <v>145</v>
      </c>
      <c r="F789">
        <v>130</v>
      </c>
      <c r="G789" t="s">
        <v>60</v>
      </c>
      <c r="H789">
        <v>10165010130</v>
      </c>
      <c r="I789" t="s">
        <v>61</v>
      </c>
      <c r="J789" t="s">
        <v>956</v>
      </c>
      <c r="K789">
        <v>1</v>
      </c>
      <c r="L789" s="2">
        <v>19388.78</v>
      </c>
      <c r="M789" s="2">
        <v>21050.240000000002</v>
      </c>
      <c r="N789" s="14">
        <v>21783</v>
      </c>
      <c r="O789" s="2">
        <v>0</v>
      </c>
      <c r="P789" s="11">
        <v>21783</v>
      </c>
      <c r="Q789" s="2">
        <v>13527.9</v>
      </c>
      <c r="R789" s="2">
        <v>23190.685714285712</v>
      </c>
      <c r="S789" s="9">
        <v>24231.279999999999</v>
      </c>
      <c r="V789" s="2"/>
    </row>
    <row r="790" spans="1:22" customFormat="1" x14ac:dyDescent="0.25">
      <c r="A790" t="s">
        <v>133</v>
      </c>
      <c r="B790">
        <v>1101</v>
      </c>
      <c r="C790" t="s">
        <v>134</v>
      </c>
      <c r="D790">
        <v>170</v>
      </c>
      <c r="E790" t="s">
        <v>154</v>
      </c>
      <c r="F790">
        <v>130</v>
      </c>
      <c r="G790" t="s">
        <v>60</v>
      </c>
      <c r="H790">
        <v>10170010130</v>
      </c>
      <c r="I790" t="s">
        <v>61</v>
      </c>
      <c r="J790" t="s">
        <v>956</v>
      </c>
      <c r="K790">
        <v>1</v>
      </c>
      <c r="L790" s="2">
        <v>91500.42</v>
      </c>
      <c r="M790" s="2">
        <v>100208.79</v>
      </c>
      <c r="N790" s="14">
        <v>101105</v>
      </c>
      <c r="O790" s="2">
        <v>0</v>
      </c>
      <c r="P790" s="11">
        <v>101105</v>
      </c>
      <c r="Q790" s="2">
        <v>64152.27</v>
      </c>
      <c r="R790" s="2">
        <v>109975.31999999998</v>
      </c>
      <c r="S790" s="9">
        <v>108272.08</v>
      </c>
      <c r="V790" s="2"/>
    </row>
    <row r="791" spans="1:22" customFormat="1" x14ac:dyDescent="0.25">
      <c r="A791" t="s">
        <v>133</v>
      </c>
      <c r="B791">
        <v>1101</v>
      </c>
      <c r="C791" t="s">
        <v>134</v>
      </c>
      <c r="D791">
        <v>173</v>
      </c>
      <c r="E791" t="s">
        <v>166</v>
      </c>
      <c r="F791">
        <v>130</v>
      </c>
      <c r="G791" t="s">
        <v>60</v>
      </c>
      <c r="H791">
        <v>10173010130</v>
      </c>
      <c r="I791" t="s">
        <v>61</v>
      </c>
      <c r="J791" t="s">
        <v>956</v>
      </c>
      <c r="K791">
        <v>1</v>
      </c>
      <c r="L791" s="2">
        <v>21870.44</v>
      </c>
      <c r="M791" s="2">
        <v>20564.669999999998</v>
      </c>
      <c r="N791" s="14">
        <v>21274</v>
      </c>
      <c r="O791" s="2">
        <v>0</v>
      </c>
      <c r="P791" s="11">
        <v>21274</v>
      </c>
      <c r="Q791" s="2">
        <v>12220.78</v>
      </c>
      <c r="R791" s="2">
        <v>20949.908571428572</v>
      </c>
      <c r="S791" s="9">
        <v>20333</v>
      </c>
      <c r="V791" s="2"/>
    </row>
    <row r="792" spans="1:22" customFormat="1" x14ac:dyDescent="0.25">
      <c r="A792" t="s">
        <v>133</v>
      </c>
      <c r="B792">
        <v>1101</v>
      </c>
      <c r="C792" t="s">
        <v>134</v>
      </c>
      <c r="D792">
        <v>174</v>
      </c>
      <c r="E792" t="s">
        <v>167</v>
      </c>
      <c r="F792">
        <v>130</v>
      </c>
      <c r="G792" t="s">
        <v>60</v>
      </c>
      <c r="H792">
        <v>10174010130</v>
      </c>
      <c r="I792" t="s">
        <v>61</v>
      </c>
      <c r="J792" t="s">
        <v>956</v>
      </c>
      <c r="K792">
        <v>1</v>
      </c>
      <c r="L792" s="2">
        <v>21285.4</v>
      </c>
      <c r="M792" s="2">
        <v>22189.59</v>
      </c>
      <c r="N792" s="14">
        <v>19059</v>
      </c>
      <c r="O792" s="2">
        <v>0</v>
      </c>
      <c r="P792" s="11">
        <v>19059</v>
      </c>
      <c r="Q792" s="2">
        <v>13421.31</v>
      </c>
      <c r="R792" s="2">
        <v>23007.96</v>
      </c>
      <c r="S792" s="9">
        <v>19284.09</v>
      </c>
      <c r="V792" s="2"/>
    </row>
    <row r="793" spans="1:22" customFormat="1" x14ac:dyDescent="0.25">
      <c r="A793" t="s">
        <v>133</v>
      </c>
      <c r="B793">
        <v>1105</v>
      </c>
      <c r="C793" t="s">
        <v>174</v>
      </c>
      <c r="D793">
        <v>180</v>
      </c>
      <c r="E793" t="s">
        <v>175</v>
      </c>
      <c r="F793">
        <v>130</v>
      </c>
      <c r="G793" t="s">
        <v>60</v>
      </c>
      <c r="H793">
        <v>10180010130</v>
      </c>
      <c r="I793" t="s">
        <v>61</v>
      </c>
      <c r="J793" t="s">
        <v>956</v>
      </c>
      <c r="K793">
        <v>1</v>
      </c>
      <c r="L793" s="2">
        <v>0</v>
      </c>
      <c r="M793" s="2">
        <v>0</v>
      </c>
      <c r="N793" s="14">
        <v>0</v>
      </c>
      <c r="O793" s="2">
        <v>0</v>
      </c>
      <c r="P793" s="11">
        <v>0</v>
      </c>
      <c r="Q793" s="2">
        <v>0</v>
      </c>
      <c r="R793" s="2">
        <v>0</v>
      </c>
      <c r="S793" s="9">
        <v>0</v>
      </c>
      <c r="V793" s="2"/>
    </row>
    <row r="794" spans="1:22" customFormat="1" x14ac:dyDescent="0.25">
      <c r="A794" t="s">
        <v>875</v>
      </c>
      <c r="B794">
        <v>203</v>
      </c>
      <c r="C794" t="s">
        <v>878</v>
      </c>
      <c r="D794">
        <v>191</v>
      </c>
      <c r="E794" t="s">
        <v>879</v>
      </c>
      <c r="F794">
        <v>130</v>
      </c>
      <c r="G794" t="s">
        <v>60</v>
      </c>
      <c r="H794">
        <v>10191010130</v>
      </c>
      <c r="I794" t="s">
        <v>61</v>
      </c>
      <c r="J794" t="s">
        <v>956</v>
      </c>
      <c r="K794">
        <v>1</v>
      </c>
      <c r="L794" s="2">
        <v>0</v>
      </c>
      <c r="M794" s="2">
        <v>11600.16</v>
      </c>
      <c r="N794" s="14">
        <v>15422</v>
      </c>
      <c r="O794" s="2">
        <v>0</v>
      </c>
      <c r="P794" s="11">
        <v>15422</v>
      </c>
      <c r="Q794" s="2">
        <v>7287.28</v>
      </c>
      <c r="R794" s="2">
        <v>12492.48</v>
      </c>
      <c r="S794" s="9">
        <v>14280</v>
      </c>
      <c r="V794" s="2"/>
    </row>
    <row r="795" spans="1:22" customFormat="1" x14ac:dyDescent="0.25">
      <c r="A795" t="s">
        <v>875</v>
      </c>
      <c r="B795">
        <v>102</v>
      </c>
      <c r="C795" t="s">
        <v>876</v>
      </c>
      <c r="D795">
        <v>195</v>
      </c>
      <c r="E795" t="s">
        <v>902</v>
      </c>
      <c r="F795">
        <v>130</v>
      </c>
      <c r="G795" t="s">
        <v>60</v>
      </c>
      <c r="H795">
        <v>10195010130</v>
      </c>
      <c r="I795" t="s">
        <v>61</v>
      </c>
      <c r="J795" t="s">
        <v>956</v>
      </c>
      <c r="K795">
        <v>1</v>
      </c>
      <c r="L795" s="2">
        <v>11180.46</v>
      </c>
      <c r="M795" s="2">
        <v>14510.66</v>
      </c>
      <c r="N795" s="14">
        <v>15261</v>
      </c>
      <c r="O795" s="2">
        <v>0</v>
      </c>
      <c r="P795" s="11">
        <v>15261</v>
      </c>
      <c r="Q795" s="2">
        <v>9964.24</v>
      </c>
      <c r="R795" s="2">
        <v>17081.554285714286</v>
      </c>
      <c r="S795" s="9">
        <v>26041.759999999998</v>
      </c>
      <c r="V795" s="2"/>
    </row>
    <row r="796" spans="1:22" customFormat="1" x14ac:dyDescent="0.25">
      <c r="A796" t="s">
        <v>874</v>
      </c>
      <c r="C796" t="s">
        <v>876</v>
      </c>
      <c r="D796">
        <v>196</v>
      </c>
      <c r="E796" t="s">
        <v>906</v>
      </c>
      <c r="F796">
        <v>130</v>
      </c>
      <c r="G796" t="s">
        <v>60</v>
      </c>
      <c r="I796" t="s">
        <v>61</v>
      </c>
      <c r="J796" t="s">
        <v>956</v>
      </c>
      <c r="K796">
        <v>1</v>
      </c>
      <c r="L796" s="2">
        <v>11978240.759999996</v>
      </c>
      <c r="M796" s="2"/>
      <c r="N796" s="14"/>
      <c r="O796" s="2"/>
      <c r="P796" s="11"/>
      <c r="Q796" s="2">
        <v>0</v>
      </c>
      <c r="R796" s="2">
        <v>0</v>
      </c>
      <c r="S796" s="9"/>
      <c r="V796" s="2"/>
    </row>
    <row r="797" spans="1:22" customFormat="1" x14ac:dyDescent="0.25">
      <c r="A797" t="s">
        <v>706</v>
      </c>
      <c r="B797">
        <v>191</v>
      </c>
      <c r="C797" t="s">
        <v>707</v>
      </c>
      <c r="D797">
        <v>200</v>
      </c>
      <c r="E797" t="s">
        <v>708</v>
      </c>
      <c r="F797">
        <v>130</v>
      </c>
      <c r="G797" t="s">
        <v>60</v>
      </c>
      <c r="H797">
        <v>10200010130</v>
      </c>
      <c r="I797" t="s">
        <v>61</v>
      </c>
      <c r="J797" t="s">
        <v>956</v>
      </c>
      <c r="K797">
        <v>1</v>
      </c>
      <c r="L797" s="2">
        <v>124670.11</v>
      </c>
      <c r="M797" s="2">
        <v>155203.85</v>
      </c>
      <c r="N797" s="14">
        <v>155956</v>
      </c>
      <c r="O797" s="2">
        <v>0</v>
      </c>
      <c r="P797" s="11">
        <v>155956</v>
      </c>
      <c r="Q797" s="2">
        <v>92329.279999999999</v>
      </c>
      <c r="R797" s="2">
        <v>158278.76571428572</v>
      </c>
      <c r="S797" s="9">
        <v>188448.38</v>
      </c>
      <c r="V797" s="2"/>
    </row>
    <row r="798" spans="1:22" customFormat="1" x14ac:dyDescent="0.25">
      <c r="A798" t="s">
        <v>706</v>
      </c>
      <c r="B798">
        <v>191</v>
      </c>
      <c r="C798" t="s">
        <v>707</v>
      </c>
      <c r="D798">
        <v>205</v>
      </c>
      <c r="E798" t="s">
        <v>733</v>
      </c>
      <c r="F798">
        <v>130</v>
      </c>
      <c r="G798" t="s">
        <v>60</v>
      </c>
      <c r="H798">
        <v>10205010130</v>
      </c>
      <c r="I798" t="s">
        <v>61</v>
      </c>
      <c r="J798" t="s">
        <v>956</v>
      </c>
      <c r="K798">
        <v>1</v>
      </c>
      <c r="L798" s="2">
        <v>4825.41</v>
      </c>
      <c r="M798" s="2">
        <v>5107.12</v>
      </c>
      <c r="N798" s="14">
        <v>4811</v>
      </c>
      <c r="O798" s="2">
        <v>0</v>
      </c>
      <c r="P798" s="11">
        <v>4811</v>
      </c>
      <c r="Q798" s="2">
        <v>3058.54</v>
      </c>
      <c r="R798" s="2">
        <v>5243.2114285714288</v>
      </c>
      <c r="S798" s="9">
        <v>4636.9799999999996</v>
      </c>
      <c r="V798" s="2"/>
    </row>
    <row r="799" spans="1:22" customFormat="1" x14ac:dyDescent="0.25">
      <c r="A799" t="s">
        <v>706</v>
      </c>
      <c r="B799">
        <v>191</v>
      </c>
      <c r="C799" t="s">
        <v>707</v>
      </c>
      <c r="D799">
        <v>208</v>
      </c>
      <c r="E799" t="s">
        <v>734</v>
      </c>
      <c r="F799">
        <v>130</v>
      </c>
      <c r="G799" t="s">
        <v>60</v>
      </c>
      <c r="H799">
        <v>10208010130</v>
      </c>
      <c r="I799" t="s">
        <v>61</v>
      </c>
      <c r="J799" t="s">
        <v>956</v>
      </c>
      <c r="K799">
        <v>1</v>
      </c>
      <c r="L799" s="2">
        <v>11610.3</v>
      </c>
      <c r="M799" s="2">
        <v>12134.01</v>
      </c>
      <c r="N799" s="14">
        <v>11507</v>
      </c>
      <c r="O799" s="2">
        <v>0</v>
      </c>
      <c r="P799" s="11">
        <v>11507</v>
      </c>
      <c r="Q799" s="2">
        <v>6831.98</v>
      </c>
      <c r="R799" s="2">
        <v>11711.965714285714</v>
      </c>
      <c r="S799" s="9">
        <v>11136.95</v>
      </c>
      <c r="V799" s="2"/>
    </row>
    <row r="800" spans="1:22" customFormat="1" x14ac:dyDescent="0.25">
      <c r="A800" t="s">
        <v>349</v>
      </c>
      <c r="B800">
        <v>1011</v>
      </c>
      <c r="C800" t="s">
        <v>365</v>
      </c>
      <c r="D800">
        <v>221</v>
      </c>
      <c r="E800" t="s">
        <v>366</v>
      </c>
      <c r="F800">
        <v>130</v>
      </c>
      <c r="G800" t="s">
        <v>60</v>
      </c>
      <c r="H800">
        <v>10221010130</v>
      </c>
      <c r="I800" t="s">
        <v>61</v>
      </c>
      <c r="J800" t="s">
        <v>956</v>
      </c>
      <c r="K800">
        <v>1</v>
      </c>
      <c r="L800" s="2">
        <v>84819.3</v>
      </c>
      <c r="M800" s="2">
        <v>98217.77</v>
      </c>
      <c r="N800" s="14">
        <v>63935</v>
      </c>
      <c r="O800" s="2">
        <v>0</v>
      </c>
      <c r="P800" s="11">
        <v>63935</v>
      </c>
      <c r="Q800" s="2">
        <v>59874.45</v>
      </c>
      <c r="R800" s="2">
        <v>102641.91428571429</v>
      </c>
      <c r="S800" s="9">
        <v>65599.38</v>
      </c>
      <c r="V800" s="2"/>
    </row>
    <row r="801" spans="1:22" customFormat="1" x14ac:dyDescent="0.25">
      <c r="A801" t="s">
        <v>349</v>
      </c>
      <c r="B801">
        <v>1011</v>
      </c>
      <c r="C801" t="s">
        <v>365</v>
      </c>
      <c r="D801">
        <v>222</v>
      </c>
      <c r="E801" t="s">
        <v>367</v>
      </c>
      <c r="F801">
        <v>130</v>
      </c>
      <c r="G801" t="s">
        <v>60</v>
      </c>
      <c r="H801">
        <v>10222010130</v>
      </c>
      <c r="I801" t="s">
        <v>61</v>
      </c>
      <c r="J801" t="s">
        <v>956</v>
      </c>
      <c r="K801">
        <v>1</v>
      </c>
      <c r="L801" s="2">
        <v>68247.08</v>
      </c>
      <c r="M801" s="2">
        <v>78947.23</v>
      </c>
      <c r="N801" s="14">
        <v>59967</v>
      </c>
      <c r="O801" s="2">
        <v>0</v>
      </c>
      <c r="P801" s="11">
        <v>59967</v>
      </c>
      <c r="Q801" s="2">
        <v>44135.1</v>
      </c>
      <c r="R801" s="2">
        <v>75660.171428571426</v>
      </c>
      <c r="S801" s="9">
        <v>60214.43</v>
      </c>
      <c r="V801" s="2"/>
    </row>
    <row r="802" spans="1:22" customFormat="1" x14ac:dyDescent="0.25">
      <c r="A802" t="s">
        <v>349</v>
      </c>
      <c r="B802">
        <v>1011</v>
      </c>
      <c r="C802" t="s">
        <v>365</v>
      </c>
      <c r="D802">
        <v>224</v>
      </c>
      <c r="E802" t="s">
        <v>485</v>
      </c>
      <c r="F802">
        <v>130</v>
      </c>
      <c r="G802" t="s">
        <v>60</v>
      </c>
      <c r="H802">
        <v>10224010130</v>
      </c>
      <c r="I802" t="s">
        <v>61</v>
      </c>
      <c r="J802" t="s">
        <v>956</v>
      </c>
      <c r="K802">
        <v>1</v>
      </c>
      <c r="L802" s="2">
        <v>831.93</v>
      </c>
      <c r="M802" s="2">
        <v>1243.79</v>
      </c>
      <c r="N802" s="14">
        <v>794</v>
      </c>
      <c r="O802" s="2">
        <v>0</v>
      </c>
      <c r="P802" s="11">
        <v>794</v>
      </c>
      <c r="Q802" s="2">
        <v>772.39</v>
      </c>
      <c r="R802" s="2">
        <v>1324.0971428571429</v>
      </c>
      <c r="S802" s="9">
        <v>784.64</v>
      </c>
      <c r="V802" s="2"/>
    </row>
    <row r="803" spans="1:22" customFormat="1" x14ac:dyDescent="0.25">
      <c r="A803" t="s">
        <v>349</v>
      </c>
      <c r="B803">
        <v>1011</v>
      </c>
      <c r="C803" t="s">
        <v>365</v>
      </c>
      <c r="D803">
        <v>232</v>
      </c>
      <c r="E803" t="s">
        <v>379</v>
      </c>
      <c r="F803">
        <v>130</v>
      </c>
      <c r="G803" t="s">
        <v>60</v>
      </c>
      <c r="H803">
        <v>10232010130</v>
      </c>
      <c r="I803" t="s">
        <v>61</v>
      </c>
      <c r="J803" t="s">
        <v>956</v>
      </c>
      <c r="K803">
        <v>1</v>
      </c>
      <c r="L803" s="2">
        <v>83397.3</v>
      </c>
      <c r="M803" s="2">
        <v>89596.22</v>
      </c>
      <c r="N803" s="14">
        <v>69109</v>
      </c>
      <c r="O803" s="2">
        <v>0</v>
      </c>
      <c r="P803" s="11">
        <v>69109</v>
      </c>
      <c r="Q803" s="2">
        <v>52501.04</v>
      </c>
      <c r="R803" s="2">
        <v>90001.782857142854</v>
      </c>
      <c r="S803" s="9">
        <v>67534.289999999994</v>
      </c>
      <c r="V803" s="2"/>
    </row>
    <row r="804" spans="1:22" customFormat="1" x14ac:dyDescent="0.25">
      <c r="A804" t="s">
        <v>349</v>
      </c>
      <c r="B804">
        <v>1011</v>
      </c>
      <c r="C804" t="s">
        <v>365</v>
      </c>
      <c r="D804">
        <v>236</v>
      </c>
      <c r="E804" t="s">
        <v>380</v>
      </c>
      <c r="F804">
        <v>130</v>
      </c>
      <c r="G804" t="s">
        <v>60</v>
      </c>
      <c r="H804">
        <v>10236010130</v>
      </c>
      <c r="I804" t="s">
        <v>61</v>
      </c>
      <c r="J804" t="s">
        <v>956</v>
      </c>
      <c r="K804">
        <v>1</v>
      </c>
      <c r="L804" s="2">
        <v>34328.949999999997</v>
      </c>
      <c r="M804" s="2">
        <v>38798.04</v>
      </c>
      <c r="N804" s="14">
        <v>27839</v>
      </c>
      <c r="O804" s="2">
        <v>0</v>
      </c>
      <c r="P804" s="11">
        <v>27839</v>
      </c>
      <c r="Q804" s="2">
        <v>23306.94</v>
      </c>
      <c r="R804" s="2">
        <v>39954.754285714283</v>
      </c>
      <c r="S804" s="9">
        <v>27602.05</v>
      </c>
      <c r="V804" s="2"/>
    </row>
    <row r="805" spans="1:22" customFormat="1" x14ac:dyDescent="0.25">
      <c r="A805" t="s">
        <v>349</v>
      </c>
      <c r="B805">
        <v>702</v>
      </c>
      <c r="C805" t="s">
        <v>383</v>
      </c>
      <c r="D805">
        <v>262</v>
      </c>
      <c r="E805" t="s">
        <v>384</v>
      </c>
      <c r="F805">
        <v>130</v>
      </c>
      <c r="G805" t="s">
        <v>60</v>
      </c>
      <c r="H805">
        <v>10262010130</v>
      </c>
      <c r="I805" t="s">
        <v>61</v>
      </c>
      <c r="J805" t="s">
        <v>956</v>
      </c>
      <c r="K805">
        <v>1</v>
      </c>
      <c r="L805" s="2">
        <v>11769.87</v>
      </c>
      <c r="M805" s="2">
        <v>13335.13</v>
      </c>
      <c r="N805" s="14">
        <v>14687</v>
      </c>
      <c r="O805" s="2">
        <v>0</v>
      </c>
      <c r="P805" s="11">
        <v>14687</v>
      </c>
      <c r="Q805" s="2">
        <v>7380.3</v>
      </c>
      <c r="R805" s="2">
        <v>12651.942857142858</v>
      </c>
      <c r="S805" s="9">
        <v>14228.69</v>
      </c>
      <c r="V805" s="2"/>
    </row>
    <row r="806" spans="1:22" customFormat="1" x14ac:dyDescent="0.25">
      <c r="A806" t="s">
        <v>349</v>
      </c>
      <c r="B806">
        <v>704</v>
      </c>
      <c r="C806" t="s">
        <v>385</v>
      </c>
      <c r="D806">
        <v>264</v>
      </c>
      <c r="E806" t="s">
        <v>386</v>
      </c>
      <c r="F806">
        <v>130</v>
      </c>
      <c r="G806" t="s">
        <v>60</v>
      </c>
      <c r="H806">
        <v>10264010130</v>
      </c>
      <c r="I806" t="s">
        <v>61</v>
      </c>
      <c r="J806" t="s">
        <v>956</v>
      </c>
      <c r="K806">
        <v>1</v>
      </c>
      <c r="L806" s="2">
        <v>67469</v>
      </c>
      <c r="M806" s="2">
        <v>74772.210000000006</v>
      </c>
      <c r="N806" s="14">
        <v>84792</v>
      </c>
      <c r="O806" s="2">
        <v>0</v>
      </c>
      <c r="P806" s="11">
        <v>84792</v>
      </c>
      <c r="Q806" s="2">
        <v>45157.98</v>
      </c>
      <c r="R806" s="2">
        <v>77413.680000000008</v>
      </c>
      <c r="S806" s="9">
        <v>85729.41</v>
      </c>
      <c r="V806" s="2"/>
    </row>
    <row r="807" spans="1:22" customFormat="1" x14ac:dyDescent="0.25">
      <c r="A807" t="s">
        <v>349</v>
      </c>
      <c r="B807">
        <v>702</v>
      </c>
      <c r="C807" t="s">
        <v>383</v>
      </c>
      <c r="D807">
        <v>265</v>
      </c>
      <c r="E807" t="s">
        <v>433</v>
      </c>
      <c r="F807">
        <v>130</v>
      </c>
      <c r="G807" t="s">
        <v>60</v>
      </c>
      <c r="H807">
        <v>10265010130</v>
      </c>
      <c r="I807" t="s">
        <v>61</v>
      </c>
      <c r="J807" t="s">
        <v>956</v>
      </c>
      <c r="K807">
        <v>1</v>
      </c>
      <c r="L807" s="2">
        <v>24254.19</v>
      </c>
      <c r="M807" s="2">
        <v>23197.26</v>
      </c>
      <c r="N807" s="14">
        <v>22885</v>
      </c>
      <c r="O807" s="2">
        <v>0</v>
      </c>
      <c r="P807" s="11">
        <v>22885</v>
      </c>
      <c r="Q807" s="2">
        <v>13533.52</v>
      </c>
      <c r="R807" s="2">
        <v>23200.32</v>
      </c>
      <c r="S807" s="9">
        <v>22143.86</v>
      </c>
      <c r="V807" s="2"/>
    </row>
    <row r="808" spans="1:22" customFormat="1" x14ac:dyDescent="0.25">
      <c r="A808" t="s">
        <v>349</v>
      </c>
      <c r="B808">
        <v>702</v>
      </c>
      <c r="C808" t="s">
        <v>383</v>
      </c>
      <c r="D808">
        <v>266</v>
      </c>
      <c r="E808" t="s">
        <v>387</v>
      </c>
      <c r="F808">
        <v>130</v>
      </c>
      <c r="G808" t="s">
        <v>60</v>
      </c>
      <c r="H808">
        <v>10266010130</v>
      </c>
      <c r="I808" t="s">
        <v>61</v>
      </c>
      <c r="J808" t="s">
        <v>956</v>
      </c>
      <c r="K808">
        <v>1</v>
      </c>
      <c r="L808" s="2">
        <v>42269.09</v>
      </c>
      <c r="M808" s="2">
        <v>56894.46</v>
      </c>
      <c r="N808" s="14">
        <v>55880</v>
      </c>
      <c r="O808" s="2">
        <v>0</v>
      </c>
      <c r="P808" s="11">
        <v>55880</v>
      </c>
      <c r="Q808" s="2">
        <v>36146.36</v>
      </c>
      <c r="R808" s="2">
        <v>61965.188571428575</v>
      </c>
      <c r="S808" s="9">
        <v>70205.759999999995</v>
      </c>
      <c r="V808" s="2"/>
    </row>
    <row r="809" spans="1:22" customFormat="1" x14ac:dyDescent="0.25">
      <c r="A809" t="s">
        <v>349</v>
      </c>
      <c r="B809">
        <v>507</v>
      </c>
      <c r="C809" t="s">
        <v>390</v>
      </c>
      <c r="D809">
        <v>267</v>
      </c>
      <c r="E809" t="s">
        <v>391</v>
      </c>
      <c r="F809">
        <v>130</v>
      </c>
      <c r="G809" t="s">
        <v>60</v>
      </c>
      <c r="H809">
        <v>10267010130</v>
      </c>
      <c r="I809" t="s">
        <v>61</v>
      </c>
      <c r="J809" t="s">
        <v>956</v>
      </c>
      <c r="K809">
        <v>1</v>
      </c>
      <c r="L809" s="2">
        <v>11675.4</v>
      </c>
      <c r="M809" s="2">
        <v>13791.78</v>
      </c>
      <c r="N809" s="14">
        <v>9927</v>
      </c>
      <c r="O809" s="2">
        <v>0</v>
      </c>
      <c r="P809" s="11">
        <v>9927</v>
      </c>
      <c r="Q809" s="2">
        <v>8233.86</v>
      </c>
      <c r="R809" s="2">
        <v>14115.188571428575</v>
      </c>
      <c r="S809" s="9">
        <v>9764.64</v>
      </c>
      <c r="V809" s="2"/>
    </row>
    <row r="810" spans="1:22" customFormat="1" x14ac:dyDescent="0.25">
      <c r="A810" t="s">
        <v>349</v>
      </c>
      <c r="B810">
        <v>507</v>
      </c>
      <c r="C810" t="s">
        <v>390</v>
      </c>
      <c r="D810">
        <v>268</v>
      </c>
      <c r="E810" t="s">
        <v>392</v>
      </c>
      <c r="F810">
        <v>130</v>
      </c>
      <c r="G810" t="s">
        <v>60</v>
      </c>
      <c r="H810">
        <v>10268010130</v>
      </c>
      <c r="I810" t="s">
        <v>61</v>
      </c>
      <c r="J810" t="s">
        <v>956</v>
      </c>
      <c r="K810">
        <v>1</v>
      </c>
      <c r="L810" s="2">
        <v>60574.66</v>
      </c>
      <c r="M810" s="2">
        <v>84067.79</v>
      </c>
      <c r="N810" s="14">
        <v>46961</v>
      </c>
      <c r="O810" s="2">
        <v>0</v>
      </c>
      <c r="P810" s="11">
        <v>46961</v>
      </c>
      <c r="Q810" s="2">
        <v>50268.67</v>
      </c>
      <c r="R810" s="2">
        <v>86174.862857142856</v>
      </c>
      <c r="S810" s="9">
        <v>46374.17</v>
      </c>
      <c r="V810" s="2"/>
    </row>
    <row r="811" spans="1:22" customFormat="1" x14ac:dyDescent="0.25">
      <c r="A811" t="s">
        <v>349</v>
      </c>
      <c r="B811">
        <v>507</v>
      </c>
      <c r="C811" t="s">
        <v>390</v>
      </c>
      <c r="D811">
        <v>269</v>
      </c>
      <c r="E811" t="s">
        <v>393</v>
      </c>
      <c r="F811">
        <v>130</v>
      </c>
      <c r="G811" t="s">
        <v>60</v>
      </c>
      <c r="H811">
        <v>10269010130</v>
      </c>
      <c r="I811" t="s">
        <v>61</v>
      </c>
      <c r="J811" t="s">
        <v>956</v>
      </c>
      <c r="K811">
        <v>1</v>
      </c>
      <c r="L811" s="2">
        <v>13245.4</v>
      </c>
      <c r="M811" s="2">
        <v>10603.61</v>
      </c>
      <c r="N811" s="14">
        <v>6629</v>
      </c>
      <c r="O811" s="2">
        <v>0</v>
      </c>
      <c r="P811" s="11">
        <v>6629</v>
      </c>
      <c r="Q811" s="2">
        <v>5168.76</v>
      </c>
      <c r="R811" s="2">
        <v>8860.7314285714292</v>
      </c>
      <c r="S811" s="9">
        <v>6559.42</v>
      </c>
      <c r="V811" s="2"/>
    </row>
    <row r="812" spans="1:22" customFormat="1" x14ac:dyDescent="0.25">
      <c r="A812" t="s">
        <v>349</v>
      </c>
      <c r="B812">
        <v>507</v>
      </c>
      <c r="C812" t="s">
        <v>390</v>
      </c>
      <c r="D812">
        <v>270</v>
      </c>
      <c r="E812" t="s">
        <v>349</v>
      </c>
      <c r="F812">
        <v>130</v>
      </c>
      <c r="G812" t="s">
        <v>60</v>
      </c>
      <c r="H812">
        <v>10270010130</v>
      </c>
      <c r="I812" t="s">
        <v>61</v>
      </c>
      <c r="J812" t="s">
        <v>956</v>
      </c>
      <c r="K812">
        <v>1</v>
      </c>
      <c r="L812" s="2">
        <v>3140.53</v>
      </c>
      <c r="M812" s="2">
        <v>870.11</v>
      </c>
      <c r="N812" s="14">
        <v>6248</v>
      </c>
      <c r="O812" s="2">
        <v>0</v>
      </c>
      <c r="P812" s="11">
        <v>6248</v>
      </c>
      <c r="Q812" s="2">
        <v>275.18</v>
      </c>
      <c r="R812" s="2">
        <v>471.73714285714289</v>
      </c>
      <c r="S812" s="9">
        <v>0</v>
      </c>
      <c r="V812" s="2"/>
    </row>
    <row r="813" spans="1:22" customFormat="1" x14ac:dyDescent="0.25">
      <c r="A813" t="s">
        <v>875</v>
      </c>
      <c r="B813">
        <v>102</v>
      </c>
      <c r="C813" t="s">
        <v>876</v>
      </c>
      <c r="D813">
        <v>276</v>
      </c>
      <c r="E813" t="s">
        <v>880</v>
      </c>
      <c r="F813">
        <v>130</v>
      </c>
      <c r="G813" t="s">
        <v>60</v>
      </c>
      <c r="H813">
        <v>10276010130</v>
      </c>
      <c r="I813" t="s">
        <v>61</v>
      </c>
      <c r="J813" t="s">
        <v>956</v>
      </c>
      <c r="K813">
        <v>1</v>
      </c>
      <c r="L813" s="2">
        <v>6328.22</v>
      </c>
      <c r="M813" s="2">
        <v>9815.52</v>
      </c>
      <c r="N813" s="14">
        <v>9639</v>
      </c>
      <c r="O813" s="2">
        <v>0</v>
      </c>
      <c r="P813" s="11">
        <v>9639</v>
      </c>
      <c r="Q813" s="2">
        <v>5205.2</v>
      </c>
      <c r="R813" s="2">
        <v>8923.2000000000007</v>
      </c>
      <c r="S813" s="9">
        <v>10710</v>
      </c>
      <c r="V813" s="2"/>
    </row>
    <row r="814" spans="1:22" customFormat="1" x14ac:dyDescent="0.25">
      <c r="A814" t="s">
        <v>875</v>
      </c>
      <c r="B814">
        <v>102</v>
      </c>
      <c r="C814" t="s">
        <v>876</v>
      </c>
      <c r="D814">
        <v>277</v>
      </c>
      <c r="E814" t="s">
        <v>911</v>
      </c>
      <c r="F814">
        <v>130</v>
      </c>
      <c r="G814" t="s">
        <v>60</v>
      </c>
      <c r="H814">
        <v>10277010130</v>
      </c>
      <c r="I814" t="s">
        <v>61</v>
      </c>
      <c r="J814" t="s">
        <v>956</v>
      </c>
      <c r="K814">
        <v>1</v>
      </c>
      <c r="L814" s="2">
        <v>0</v>
      </c>
      <c r="M814" s="2">
        <v>1784.64</v>
      </c>
      <c r="N814" s="14">
        <v>5783</v>
      </c>
      <c r="O814" s="2">
        <v>0</v>
      </c>
      <c r="P814" s="11">
        <v>5783</v>
      </c>
      <c r="Q814" s="2">
        <v>3380.33</v>
      </c>
      <c r="R814" s="2">
        <v>5794.8514285714282</v>
      </c>
      <c r="S814" s="9">
        <v>8925</v>
      </c>
      <c r="V814" s="2"/>
    </row>
    <row r="815" spans="1:22" customFormat="1" x14ac:dyDescent="0.25">
      <c r="A815" t="s">
        <v>875</v>
      </c>
      <c r="B815">
        <v>102</v>
      </c>
      <c r="C815" t="s">
        <v>876</v>
      </c>
      <c r="D815">
        <v>300</v>
      </c>
      <c r="E815" t="s">
        <v>912</v>
      </c>
      <c r="F815">
        <v>130</v>
      </c>
      <c r="G815" t="s">
        <v>60</v>
      </c>
      <c r="H815">
        <v>10300010130</v>
      </c>
      <c r="I815" t="s">
        <v>61</v>
      </c>
      <c r="J815" t="s">
        <v>956</v>
      </c>
      <c r="K815">
        <v>1</v>
      </c>
      <c r="L815" s="2">
        <v>0</v>
      </c>
      <c r="M815" s="2">
        <v>1189.76</v>
      </c>
      <c r="N815" s="14">
        <v>1929</v>
      </c>
      <c r="O815" s="2">
        <v>0</v>
      </c>
      <c r="P815" s="11">
        <v>1929</v>
      </c>
      <c r="Q815" s="2">
        <v>1041.04</v>
      </c>
      <c r="R815" s="2">
        <v>1784.6399999999999</v>
      </c>
      <c r="S815" s="9">
        <v>1785</v>
      </c>
      <c r="V815" s="2"/>
    </row>
    <row r="816" spans="1:22" customFormat="1" x14ac:dyDescent="0.25">
      <c r="A816" t="s">
        <v>875</v>
      </c>
      <c r="B816">
        <v>102</v>
      </c>
      <c r="C816" t="s">
        <v>876</v>
      </c>
      <c r="D816">
        <v>301</v>
      </c>
      <c r="E816" t="s">
        <v>917</v>
      </c>
      <c r="F816">
        <v>130</v>
      </c>
      <c r="G816" t="s">
        <v>60</v>
      </c>
      <c r="H816">
        <v>10301010130</v>
      </c>
      <c r="I816" t="s">
        <v>61</v>
      </c>
      <c r="J816" t="s">
        <v>956</v>
      </c>
      <c r="K816">
        <v>1</v>
      </c>
      <c r="L816" s="2">
        <v>6111.99</v>
      </c>
      <c r="M816" s="2">
        <v>8150.14</v>
      </c>
      <c r="N816" s="14">
        <v>7469</v>
      </c>
      <c r="O816" s="2">
        <v>0</v>
      </c>
      <c r="P816" s="11">
        <v>7469</v>
      </c>
      <c r="Q816" s="2">
        <v>6246.24</v>
      </c>
      <c r="R816" s="2">
        <v>10707.84</v>
      </c>
      <c r="S816" s="9">
        <v>12377.1</v>
      </c>
      <c r="V816" s="2"/>
    </row>
    <row r="817" spans="1:22" customFormat="1" x14ac:dyDescent="0.25">
      <c r="A817" t="s">
        <v>875</v>
      </c>
      <c r="B817">
        <v>101</v>
      </c>
      <c r="C817" t="s">
        <v>780</v>
      </c>
      <c r="D817">
        <v>302</v>
      </c>
      <c r="E817" t="s">
        <v>920</v>
      </c>
      <c r="F817">
        <v>130</v>
      </c>
      <c r="G817" t="s">
        <v>60</v>
      </c>
      <c r="H817">
        <v>10302010130</v>
      </c>
      <c r="I817" t="s">
        <v>61</v>
      </c>
      <c r="J817" t="s">
        <v>956</v>
      </c>
      <c r="K817">
        <v>1</v>
      </c>
      <c r="L817" s="2">
        <v>15283.55</v>
      </c>
      <c r="M817" s="2">
        <v>12147.85</v>
      </c>
      <c r="N817" s="14">
        <v>11248</v>
      </c>
      <c r="O817" s="2">
        <v>0</v>
      </c>
      <c r="P817" s="11">
        <v>11248</v>
      </c>
      <c r="Q817" s="2">
        <v>9071.92</v>
      </c>
      <c r="R817" s="2">
        <v>15551.862857142858</v>
      </c>
      <c r="S817" s="9">
        <v>16831.02</v>
      </c>
      <c r="V817" s="2"/>
    </row>
    <row r="818" spans="1:22" customFormat="1" x14ac:dyDescent="0.25">
      <c r="A818" t="s">
        <v>349</v>
      </c>
      <c r="B818">
        <v>205</v>
      </c>
      <c r="C818" t="s">
        <v>123</v>
      </c>
      <c r="D818">
        <v>360</v>
      </c>
      <c r="E818" t="s">
        <v>484</v>
      </c>
      <c r="F818">
        <v>130</v>
      </c>
      <c r="G818" t="s">
        <v>60</v>
      </c>
      <c r="H818">
        <v>10360010130</v>
      </c>
      <c r="I818" t="s">
        <v>61</v>
      </c>
      <c r="J818" t="s">
        <v>956</v>
      </c>
      <c r="K818">
        <v>1</v>
      </c>
      <c r="L818" s="2">
        <v>4303.3599999999997</v>
      </c>
      <c r="M818" s="2">
        <v>5361.96</v>
      </c>
      <c r="N818" s="14">
        <v>4039</v>
      </c>
      <c r="O818" s="2">
        <v>0</v>
      </c>
      <c r="P818" s="11">
        <v>4039</v>
      </c>
      <c r="Q818" s="2">
        <v>4164.16</v>
      </c>
      <c r="R818" s="2">
        <v>7138.5599999999995</v>
      </c>
      <c r="S818" s="9">
        <v>4531.5200000000004</v>
      </c>
      <c r="V818" s="2"/>
    </row>
    <row r="819" spans="1:22" customFormat="1" x14ac:dyDescent="0.25">
      <c r="A819" t="s">
        <v>309</v>
      </c>
      <c r="B819">
        <v>504</v>
      </c>
      <c r="C819" t="s">
        <v>396</v>
      </c>
      <c r="D819">
        <v>400</v>
      </c>
      <c r="E819" t="s">
        <v>397</v>
      </c>
      <c r="F819">
        <v>130</v>
      </c>
      <c r="G819" t="s">
        <v>60</v>
      </c>
      <c r="H819">
        <v>10400010130</v>
      </c>
      <c r="I819" t="s">
        <v>61</v>
      </c>
      <c r="J819" t="s">
        <v>956</v>
      </c>
      <c r="K819">
        <v>1</v>
      </c>
      <c r="L819" s="2">
        <v>5317.89</v>
      </c>
      <c r="M819" s="2">
        <v>5510.66</v>
      </c>
      <c r="N819" s="14">
        <v>4121</v>
      </c>
      <c r="O819" s="2">
        <v>0</v>
      </c>
      <c r="P819" s="11">
        <v>4121</v>
      </c>
      <c r="Q819" s="2">
        <v>3053.31</v>
      </c>
      <c r="R819" s="2">
        <v>5234.2457142857147</v>
      </c>
      <c r="S819" s="9">
        <v>4075.46</v>
      </c>
      <c r="V819" s="2"/>
    </row>
    <row r="820" spans="1:22" customFormat="1" x14ac:dyDescent="0.25">
      <c r="A820" t="s">
        <v>309</v>
      </c>
      <c r="B820">
        <v>801</v>
      </c>
      <c r="C820" t="s">
        <v>324</v>
      </c>
      <c r="D820">
        <v>403</v>
      </c>
      <c r="E820" t="s">
        <v>401</v>
      </c>
      <c r="F820">
        <v>130</v>
      </c>
      <c r="G820" t="s">
        <v>60</v>
      </c>
      <c r="H820">
        <v>10403010130</v>
      </c>
      <c r="I820" t="s">
        <v>61</v>
      </c>
      <c r="J820" t="s">
        <v>956</v>
      </c>
      <c r="K820">
        <v>1</v>
      </c>
      <c r="L820" s="2">
        <v>42624.42</v>
      </c>
      <c r="M820" s="2">
        <v>43370.27</v>
      </c>
      <c r="N820" s="14">
        <v>39191</v>
      </c>
      <c r="O820" s="2">
        <v>0</v>
      </c>
      <c r="P820" s="11">
        <v>39191</v>
      </c>
      <c r="Q820" s="2">
        <v>22933.16</v>
      </c>
      <c r="R820" s="2">
        <v>39313.98857142857</v>
      </c>
      <c r="S820" s="9">
        <v>41120.129999999997</v>
      </c>
      <c r="V820" s="2"/>
    </row>
    <row r="821" spans="1:22" customFormat="1" x14ac:dyDescent="0.25">
      <c r="A821" t="s">
        <v>309</v>
      </c>
      <c r="B821">
        <v>801</v>
      </c>
      <c r="C821" t="s">
        <v>324</v>
      </c>
      <c r="D821">
        <v>404</v>
      </c>
      <c r="E821" t="s">
        <v>404</v>
      </c>
      <c r="F821">
        <v>130</v>
      </c>
      <c r="G821" t="s">
        <v>60</v>
      </c>
      <c r="H821">
        <v>10404010130</v>
      </c>
      <c r="I821" t="s">
        <v>61</v>
      </c>
      <c r="J821" t="s">
        <v>956</v>
      </c>
      <c r="K821">
        <v>1</v>
      </c>
      <c r="L821" s="2">
        <v>2523</v>
      </c>
      <c r="M821" s="2">
        <v>2794.78</v>
      </c>
      <c r="N821" s="14">
        <v>2729</v>
      </c>
      <c r="O821" s="2">
        <v>0</v>
      </c>
      <c r="P821" s="11">
        <v>2729</v>
      </c>
      <c r="Q821" s="2">
        <v>1620.86</v>
      </c>
      <c r="R821" s="2">
        <v>2778.6171428571424</v>
      </c>
      <c r="S821" s="9">
        <v>2577.52</v>
      </c>
      <c r="V821" s="2"/>
    </row>
    <row r="822" spans="1:22" customFormat="1" x14ac:dyDescent="0.25">
      <c r="A822" t="s">
        <v>309</v>
      </c>
      <c r="B822">
        <v>801</v>
      </c>
      <c r="C822" t="s">
        <v>324</v>
      </c>
      <c r="D822">
        <v>405</v>
      </c>
      <c r="E822" t="s">
        <v>405</v>
      </c>
      <c r="F822">
        <v>130</v>
      </c>
      <c r="G822" t="s">
        <v>60</v>
      </c>
      <c r="H822">
        <v>10405010130</v>
      </c>
      <c r="I822" t="s">
        <v>61</v>
      </c>
      <c r="J822" t="s">
        <v>956</v>
      </c>
      <c r="K822">
        <v>1</v>
      </c>
      <c r="L822" s="2">
        <v>1928.15</v>
      </c>
      <c r="M822" s="2">
        <v>2091.0300000000002</v>
      </c>
      <c r="N822" s="14">
        <v>1579</v>
      </c>
      <c r="O822" s="2">
        <v>0</v>
      </c>
      <c r="P822" s="11">
        <v>1579</v>
      </c>
      <c r="Q822" s="2">
        <v>1130.81</v>
      </c>
      <c r="R822" s="2">
        <v>1938.5314285714285</v>
      </c>
      <c r="S822" s="9">
        <v>1560.89</v>
      </c>
      <c r="V822" s="2"/>
    </row>
    <row r="823" spans="1:22" customFormat="1" x14ac:dyDescent="0.25">
      <c r="A823" t="s">
        <v>309</v>
      </c>
      <c r="B823">
        <v>801</v>
      </c>
      <c r="C823" t="s">
        <v>324</v>
      </c>
      <c r="D823">
        <v>406</v>
      </c>
      <c r="E823" t="s">
        <v>434</v>
      </c>
      <c r="F823">
        <v>130</v>
      </c>
      <c r="G823" t="s">
        <v>60</v>
      </c>
      <c r="H823">
        <v>10406010130</v>
      </c>
      <c r="I823" t="s">
        <v>61</v>
      </c>
      <c r="J823" t="s">
        <v>956</v>
      </c>
      <c r="K823">
        <v>1</v>
      </c>
      <c r="L823" s="2">
        <v>3813.47</v>
      </c>
      <c r="M823" s="2">
        <v>4235.8100000000004</v>
      </c>
      <c r="N823" s="14">
        <v>3118</v>
      </c>
      <c r="O823" s="2">
        <v>0</v>
      </c>
      <c r="P823" s="11">
        <v>3118</v>
      </c>
      <c r="Q823" s="2">
        <v>2122.5100000000002</v>
      </c>
      <c r="R823" s="2">
        <v>3638.5885714285723</v>
      </c>
      <c r="S823" s="9">
        <v>3083.1</v>
      </c>
      <c r="V823" s="2"/>
    </row>
    <row r="824" spans="1:22" customFormat="1" x14ac:dyDescent="0.25">
      <c r="A824" t="s">
        <v>309</v>
      </c>
      <c r="B824">
        <v>801</v>
      </c>
      <c r="C824" t="s">
        <v>324</v>
      </c>
      <c r="D824">
        <v>407</v>
      </c>
      <c r="E824" t="s">
        <v>406</v>
      </c>
      <c r="F824">
        <v>130</v>
      </c>
      <c r="G824" t="s">
        <v>60</v>
      </c>
      <c r="H824">
        <v>10407010130</v>
      </c>
      <c r="I824" t="s">
        <v>61</v>
      </c>
      <c r="J824" t="s">
        <v>956</v>
      </c>
      <c r="K824">
        <v>1</v>
      </c>
      <c r="L824" s="2">
        <v>4466.3599999999997</v>
      </c>
      <c r="M824" s="2">
        <v>4607.21</v>
      </c>
      <c r="N824" s="14">
        <v>4417</v>
      </c>
      <c r="O824" s="2">
        <v>0</v>
      </c>
      <c r="P824" s="11">
        <v>4417</v>
      </c>
      <c r="Q824" s="2">
        <v>3017.6</v>
      </c>
      <c r="R824" s="2">
        <v>5173.028571428571</v>
      </c>
      <c r="S824" s="9">
        <v>4367.87</v>
      </c>
      <c r="V824" s="2"/>
    </row>
    <row r="825" spans="1:22" customFormat="1" x14ac:dyDescent="0.25">
      <c r="A825" t="s">
        <v>309</v>
      </c>
      <c r="B825">
        <v>504</v>
      </c>
      <c r="C825" t="s">
        <v>396</v>
      </c>
      <c r="D825">
        <v>408</v>
      </c>
      <c r="E825" t="s">
        <v>407</v>
      </c>
      <c r="F825">
        <v>130</v>
      </c>
      <c r="G825" t="s">
        <v>60</v>
      </c>
      <c r="H825">
        <v>10408010130</v>
      </c>
      <c r="I825" t="s">
        <v>61</v>
      </c>
      <c r="J825" t="s">
        <v>956</v>
      </c>
      <c r="K825">
        <v>1</v>
      </c>
      <c r="L825" s="2">
        <v>2885.01</v>
      </c>
      <c r="M825" s="2">
        <v>2625.53</v>
      </c>
      <c r="N825" s="14">
        <v>2379</v>
      </c>
      <c r="O825" s="2">
        <v>0</v>
      </c>
      <c r="P825" s="11">
        <v>2379</v>
      </c>
      <c r="Q825" s="2">
        <v>1627.37</v>
      </c>
      <c r="R825" s="2">
        <v>2789.7771428571427</v>
      </c>
      <c r="S825" s="9">
        <v>2477.33</v>
      </c>
      <c r="V825" s="2"/>
    </row>
    <row r="826" spans="1:22" customFormat="1" x14ac:dyDescent="0.25">
      <c r="A826" t="s">
        <v>309</v>
      </c>
      <c r="B826">
        <v>504</v>
      </c>
      <c r="C826" t="s">
        <v>396</v>
      </c>
      <c r="D826">
        <v>409</v>
      </c>
      <c r="E826" t="s">
        <v>410</v>
      </c>
      <c r="F826">
        <v>130</v>
      </c>
      <c r="G826" t="s">
        <v>60</v>
      </c>
      <c r="H826">
        <v>10409010130</v>
      </c>
      <c r="I826" t="s">
        <v>61</v>
      </c>
      <c r="J826" t="s">
        <v>956</v>
      </c>
      <c r="K826">
        <v>1</v>
      </c>
      <c r="L826" s="2">
        <v>2273.48</v>
      </c>
      <c r="M826" s="2">
        <v>2266</v>
      </c>
      <c r="N826" s="14">
        <v>1615</v>
      </c>
      <c r="O826" s="2">
        <v>0</v>
      </c>
      <c r="P826" s="11">
        <v>1615</v>
      </c>
      <c r="Q826" s="2">
        <v>887.35</v>
      </c>
      <c r="R826" s="2">
        <v>1521.1714285714286</v>
      </c>
      <c r="S826" s="9">
        <v>1585.21</v>
      </c>
      <c r="V826" s="2"/>
    </row>
    <row r="827" spans="1:22" customFormat="1" x14ac:dyDescent="0.25">
      <c r="A827" t="s">
        <v>309</v>
      </c>
      <c r="B827">
        <v>801</v>
      </c>
      <c r="C827" t="s">
        <v>324</v>
      </c>
      <c r="D827">
        <v>410</v>
      </c>
      <c r="E827" t="s">
        <v>435</v>
      </c>
      <c r="F827">
        <v>130</v>
      </c>
      <c r="G827" t="s">
        <v>60</v>
      </c>
      <c r="H827">
        <v>10410010130</v>
      </c>
      <c r="I827" t="s">
        <v>61</v>
      </c>
      <c r="J827" t="s">
        <v>956</v>
      </c>
      <c r="K827">
        <v>1</v>
      </c>
      <c r="L827" s="2">
        <v>2618.46</v>
      </c>
      <c r="M827" s="2">
        <v>2858.55</v>
      </c>
      <c r="N827" s="14">
        <v>2721</v>
      </c>
      <c r="O827" s="2">
        <v>0</v>
      </c>
      <c r="P827" s="11">
        <v>2721</v>
      </c>
      <c r="Q827" s="2">
        <v>1601.89</v>
      </c>
      <c r="R827" s="2">
        <v>2746.0971428571429</v>
      </c>
      <c r="S827" s="9">
        <v>2569.64</v>
      </c>
      <c r="V827" s="2"/>
    </row>
    <row r="828" spans="1:22" customFormat="1" x14ac:dyDescent="0.25">
      <c r="A828" t="s">
        <v>309</v>
      </c>
      <c r="B828">
        <v>801</v>
      </c>
      <c r="C828" t="s">
        <v>324</v>
      </c>
      <c r="D828">
        <v>411</v>
      </c>
      <c r="E828" t="s">
        <v>411</v>
      </c>
      <c r="F828">
        <v>130</v>
      </c>
      <c r="G828" t="s">
        <v>60</v>
      </c>
      <c r="H828">
        <v>10411010130</v>
      </c>
      <c r="I828" t="s">
        <v>61</v>
      </c>
      <c r="J828" t="s">
        <v>956</v>
      </c>
      <c r="K828">
        <v>1</v>
      </c>
      <c r="L828" s="2">
        <v>16541.77</v>
      </c>
      <c r="M828" s="2">
        <v>17542.68</v>
      </c>
      <c r="N828" s="14">
        <v>16655</v>
      </c>
      <c r="O828" s="2">
        <v>0</v>
      </c>
      <c r="P828" s="11">
        <v>16655</v>
      </c>
      <c r="Q828" s="2">
        <v>10073.709999999999</v>
      </c>
      <c r="R828" s="2">
        <v>17269.217142857142</v>
      </c>
      <c r="S828" s="9">
        <v>15777.86</v>
      </c>
      <c r="V828" s="2"/>
    </row>
    <row r="829" spans="1:22" customFormat="1" x14ac:dyDescent="0.25">
      <c r="A829" t="s">
        <v>309</v>
      </c>
      <c r="B829">
        <v>801</v>
      </c>
      <c r="C829" t="s">
        <v>324</v>
      </c>
      <c r="D829">
        <v>412</v>
      </c>
      <c r="E829" t="s">
        <v>412</v>
      </c>
      <c r="F829">
        <v>130</v>
      </c>
      <c r="G829" t="s">
        <v>60</v>
      </c>
      <c r="H829">
        <v>10412010130</v>
      </c>
      <c r="I829" t="s">
        <v>61</v>
      </c>
      <c r="J829" t="s">
        <v>956</v>
      </c>
      <c r="K829">
        <v>1</v>
      </c>
      <c r="L829" s="2">
        <v>1712.82</v>
      </c>
      <c r="M829" s="2">
        <v>1784.64</v>
      </c>
      <c r="N829" s="14">
        <v>1928</v>
      </c>
      <c r="O829" s="2">
        <v>0</v>
      </c>
      <c r="P829" s="11">
        <v>1928</v>
      </c>
      <c r="Q829" s="2">
        <v>1041.04</v>
      </c>
      <c r="R829" s="2">
        <v>1784.6399999999999</v>
      </c>
      <c r="S829" s="9">
        <v>1785</v>
      </c>
      <c r="V829" s="2"/>
    </row>
    <row r="830" spans="1:22" customFormat="1" x14ac:dyDescent="0.25">
      <c r="A830" t="s">
        <v>309</v>
      </c>
      <c r="B830">
        <v>801</v>
      </c>
      <c r="C830" t="s">
        <v>324</v>
      </c>
      <c r="D830">
        <v>413</v>
      </c>
      <c r="E830" t="s">
        <v>415</v>
      </c>
      <c r="F830">
        <v>130</v>
      </c>
      <c r="G830" t="s">
        <v>60</v>
      </c>
      <c r="H830">
        <v>10413010130</v>
      </c>
      <c r="I830" t="s">
        <v>61</v>
      </c>
      <c r="J830" t="s">
        <v>956</v>
      </c>
      <c r="K830">
        <v>1</v>
      </c>
      <c r="L830" s="2">
        <v>4817.2700000000004</v>
      </c>
      <c r="M830" s="2">
        <v>3714.05</v>
      </c>
      <c r="N830" s="14">
        <v>3522</v>
      </c>
      <c r="O830" s="2">
        <v>0</v>
      </c>
      <c r="P830" s="11">
        <v>3522</v>
      </c>
      <c r="Q830" s="2">
        <v>2230.8200000000002</v>
      </c>
      <c r="R830" s="2">
        <v>3824.2628571428572</v>
      </c>
      <c r="S830" s="9">
        <v>7582.31</v>
      </c>
      <c r="V830" s="2"/>
    </row>
    <row r="831" spans="1:22" customFormat="1" x14ac:dyDescent="0.25">
      <c r="A831" t="s">
        <v>309</v>
      </c>
      <c r="B831">
        <v>801</v>
      </c>
      <c r="C831" t="s">
        <v>324</v>
      </c>
      <c r="D831">
        <v>420</v>
      </c>
      <c r="E831" t="s">
        <v>418</v>
      </c>
      <c r="F831">
        <v>130</v>
      </c>
      <c r="G831" t="s">
        <v>60</v>
      </c>
      <c r="H831">
        <v>10420010130</v>
      </c>
      <c r="I831" t="s">
        <v>61</v>
      </c>
      <c r="J831" t="s">
        <v>956</v>
      </c>
      <c r="K831">
        <v>1</v>
      </c>
      <c r="L831" s="2">
        <v>6891.86</v>
      </c>
      <c r="M831" s="2">
        <v>7121.47</v>
      </c>
      <c r="N831" s="14">
        <v>7361</v>
      </c>
      <c r="O831" s="2">
        <v>0</v>
      </c>
      <c r="P831" s="11">
        <v>7361</v>
      </c>
      <c r="Q831" s="2">
        <v>5489.34</v>
      </c>
      <c r="R831" s="2">
        <v>9410.2971428571436</v>
      </c>
      <c r="S831" s="9">
        <v>6915.89</v>
      </c>
      <c r="V831" s="2"/>
    </row>
    <row r="832" spans="1:22" customFormat="1" x14ac:dyDescent="0.25">
      <c r="A832" t="s">
        <v>309</v>
      </c>
      <c r="B832">
        <v>801</v>
      </c>
      <c r="C832" t="s">
        <v>324</v>
      </c>
      <c r="D832">
        <v>431</v>
      </c>
      <c r="E832" t="s">
        <v>422</v>
      </c>
      <c r="F832">
        <v>130</v>
      </c>
      <c r="G832" t="s">
        <v>60</v>
      </c>
      <c r="H832">
        <v>10431010130</v>
      </c>
      <c r="I832" t="s">
        <v>61</v>
      </c>
      <c r="J832" t="s">
        <v>956</v>
      </c>
      <c r="K832">
        <v>1</v>
      </c>
      <c r="L832" s="2">
        <v>1882.93</v>
      </c>
      <c r="M832" s="2">
        <v>2140.4899999999998</v>
      </c>
      <c r="N832" s="14">
        <v>1587</v>
      </c>
      <c r="O832" s="2">
        <v>0</v>
      </c>
      <c r="P832" s="11">
        <v>1587</v>
      </c>
      <c r="Q832" s="2">
        <v>1007.01</v>
      </c>
      <c r="R832" s="2">
        <v>1726.3028571428572</v>
      </c>
      <c r="S832" s="9">
        <v>1569.29</v>
      </c>
      <c r="V832" s="2"/>
    </row>
    <row r="833" spans="1:22" customFormat="1" x14ac:dyDescent="0.25">
      <c r="A833" t="s">
        <v>254</v>
      </c>
      <c r="B833">
        <v>1301</v>
      </c>
      <c r="C833" t="s">
        <v>203</v>
      </c>
      <c r="D833">
        <v>440</v>
      </c>
      <c r="E833" t="s">
        <v>255</v>
      </c>
      <c r="F833">
        <v>130</v>
      </c>
      <c r="G833" t="s">
        <v>60</v>
      </c>
      <c r="H833">
        <v>10440010130</v>
      </c>
      <c r="I833" t="s">
        <v>61</v>
      </c>
      <c r="J833" t="s">
        <v>956</v>
      </c>
      <c r="K833">
        <v>1</v>
      </c>
      <c r="L833" s="2">
        <v>10624.86</v>
      </c>
      <c r="M833" s="2">
        <v>11381.97</v>
      </c>
      <c r="N833" s="14">
        <v>11297</v>
      </c>
      <c r="O833" s="2">
        <v>0</v>
      </c>
      <c r="P833" s="11">
        <v>11297</v>
      </c>
      <c r="Q833" s="2">
        <v>6726.39</v>
      </c>
      <c r="R833" s="2">
        <v>11530.954285714286</v>
      </c>
      <c r="S833" s="9">
        <v>10846.39</v>
      </c>
      <c r="V833" s="2"/>
    </row>
    <row r="834" spans="1:22" customFormat="1" x14ac:dyDescent="0.25">
      <c r="A834" t="s">
        <v>309</v>
      </c>
      <c r="B834">
        <v>801</v>
      </c>
      <c r="C834" t="s">
        <v>324</v>
      </c>
      <c r="D834">
        <v>490</v>
      </c>
      <c r="E834" t="s">
        <v>423</v>
      </c>
      <c r="F834">
        <v>130</v>
      </c>
      <c r="G834" t="s">
        <v>60</v>
      </c>
      <c r="H834">
        <v>10490010130</v>
      </c>
      <c r="I834" t="s">
        <v>61</v>
      </c>
      <c r="J834" t="s">
        <v>956</v>
      </c>
      <c r="K834">
        <v>1</v>
      </c>
      <c r="L834" s="2">
        <v>78478.77</v>
      </c>
      <c r="M834" s="2">
        <v>84066.72</v>
      </c>
      <c r="N834" s="14">
        <v>82047</v>
      </c>
      <c r="O834" s="2">
        <v>0</v>
      </c>
      <c r="P834" s="11">
        <v>82047</v>
      </c>
      <c r="Q834" s="2">
        <v>59221.82</v>
      </c>
      <c r="R834" s="2">
        <v>101523.12</v>
      </c>
      <c r="S834" s="9">
        <v>93107.39</v>
      </c>
      <c r="V834" s="2"/>
    </row>
    <row r="835" spans="1:22" customFormat="1" x14ac:dyDescent="0.25">
      <c r="A835" t="s">
        <v>133</v>
      </c>
      <c r="B835">
        <v>1301</v>
      </c>
      <c r="C835" t="s">
        <v>203</v>
      </c>
      <c r="D835">
        <v>499</v>
      </c>
      <c r="E835" t="s">
        <v>204</v>
      </c>
      <c r="F835">
        <v>130</v>
      </c>
      <c r="G835" t="s">
        <v>60</v>
      </c>
      <c r="H835">
        <v>10499010130</v>
      </c>
      <c r="I835" t="s">
        <v>61</v>
      </c>
      <c r="J835" t="s">
        <v>956</v>
      </c>
      <c r="K835">
        <v>1</v>
      </c>
      <c r="L835" s="2">
        <v>0</v>
      </c>
      <c r="M835" s="2">
        <v>0</v>
      </c>
      <c r="N835" s="14">
        <v>0</v>
      </c>
      <c r="O835" s="2">
        <v>0</v>
      </c>
      <c r="P835" s="11">
        <v>0</v>
      </c>
      <c r="Q835" s="2">
        <v>0</v>
      </c>
      <c r="R835" s="2">
        <v>0</v>
      </c>
      <c r="S835" s="9">
        <v>0</v>
      </c>
      <c r="V835" s="2"/>
    </row>
    <row r="836" spans="1:22" customFormat="1" x14ac:dyDescent="0.25">
      <c r="A836" t="s">
        <v>254</v>
      </c>
      <c r="B836">
        <v>1301</v>
      </c>
      <c r="C836" t="s">
        <v>203</v>
      </c>
      <c r="D836">
        <v>601</v>
      </c>
      <c r="E836" t="s">
        <v>256</v>
      </c>
      <c r="F836">
        <v>130</v>
      </c>
      <c r="G836" t="s">
        <v>60</v>
      </c>
      <c r="H836">
        <v>10601010130</v>
      </c>
      <c r="I836" t="s">
        <v>61</v>
      </c>
      <c r="J836" t="s">
        <v>956</v>
      </c>
      <c r="K836">
        <v>1</v>
      </c>
      <c r="L836" s="2">
        <v>20174.080000000002</v>
      </c>
      <c r="M836" s="2">
        <v>22922.37</v>
      </c>
      <c r="N836" s="14">
        <v>20250</v>
      </c>
      <c r="O836" s="2">
        <v>0</v>
      </c>
      <c r="P836" s="11">
        <v>20250</v>
      </c>
      <c r="Q836" s="2">
        <v>15435.5</v>
      </c>
      <c r="R836" s="2">
        <v>26460.857142857141</v>
      </c>
      <c r="S836" s="9">
        <v>21308.19</v>
      </c>
      <c r="V836" s="2"/>
    </row>
    <row r="837" spans="1:22" customFormat="1" x14ac:dyDescent="0.25">
      <c r="A837" t="s">
        <v>254</v>
      </c>
      <c r="B837">
        <v>1301</v>
      </c>
      <c r="C837" t="s">
        <v>203</v>
      </c>
      <c r="D837">
        <v>602</v>
      </c>
      <c r="E837" t="s">
        <v>263</v>
      </c>
      <c r="F837">
        <v>130</v>
      </c>
      <c r="G837" t="s">
        <v>60</v>
      </c>
      <c r="H837">
        <v>10602010130</v>
      </c>
      <c r="I837" t="s">
        <v>61</v>
      </c>
      <c r="J837" t="s">
        <v>956</v>
      </c>
      <c r="K837">
        <v>1</v>
      </c>
      <c r="L837" s="2">
        <v>61970.7</v>
      </c>
      <c r="M837" s="2">
        <v>65022.32</v>
      </c>
      <c r="N837" s="14">
        <v>67322</v>
      </c>
      <c r="O837" s="2">
        <v>0</v>
      </c>
      <c r="P837" s="11">
        <v>67322</v>
      </c>
      <c r="Q837" s="2">
        <v>39897.14</v>
      </c>
      <c r="R837" s="2">
        <v>68395.09714285715</v>
      </c>
      <c r="S837" s="9">
        <v>69828.73</v>
      </c>
      <c r="V837" s="2"/>
    </row>
    <row r="838" spans="1:22" customFormat="1" x14ac:dyDescent="0.25">
      <c r="A838" t="s">
        <v>133</v>
      </c>
      <c r="B838">
        <v>1201</v>
      </c>
      <c r="C838" t="s">
        <v>212</v>
      </c>
      <c r="D838">
        <v>701</v>
      </c>
      <c r="E838" t="s">
        <v>211</v>
      </c>
      <c r="F838">
        <v>130</v>
      </c>
      <c r="G838" t="s">
        <v>60</v>
      </c>
      <c r="H838">
        <v>10701010130</v>
      </c>
      <c r="I838" t="s">
        <v>61</v>
      </c>
      <c r="J838" t="s">
        <v>956</v>
      </c>
      <c r="K838">
        <v>1</v>
      </c>
      <c r="L838" s="2">
        <v>3128.2</v>
      </c>
      <c r="M838" s="2">
        <v>263988.62</v>
      </c>
      <c r="N838" s="14">
        <v>203860</v>
      </c>
      <c r="O838" s="2">
        <v>0</v>
      </c>
      <c r="P838" s="11">
        <v>203860</v>
      </c>
      <c r="Q838" s="2">
        <v>165138.74</v>
      </c>
      <c r="R838" s="2">
        <v>283094.98285714281</v>
      </c>
      <c r="S838" s="9">
        <v>232625.1</v>
      </c>
      <c r="V838" s="2"/>
    </row>
    <row r="839" spans="1:22" customFormat="1" x14ac:dyDescent="0.25">
      <c r="A839" t="s">
        <v>596</v>
      </c>
      <c r="B839">
        <v>302</v>
      </c>
      <c r="C839" t="s">
        <v>597</v>
      </c>
      <c r="D839">
        <v>161</v>
      </c>
      <c r="E839" t="s">
        <v>596</v>
      </c>
      <c r="F839">
        <v>133</v>
      </c>
      <c r="G839" t="s">
        <v>939</v>
      </c>
      <c r="H839">
        <v>10161010133</v>
      </c>
      <c r="I839" t="s">
        <v>939</v>
      </c>
      <c r="J839" t="s">
        <v>956</v>
      </c>
      <c r="K839">
        <v>1</v>
      </c>
      <c r="L839" s="2">
        <v>0</v>
      </c>
      <c r="M839" s="2">
        <v>0</v>
      </c>
      <c r="N839" s="14">
        <v>0</v>
      </c>
      <c r="O839" s="2">
        <v>0</v>
      </c>
      <c r="P839" s="11">
        <v>0</v>
      </c>
      <c r="Q839" s="2">
        <v>0</v>
      </c>
      <c r="R839" s="2">
        <v>0</v>
      </c>
      <c r="S839" s="9">
        <v>0</v>
      </c>
      <c r="V839" s="2"/>
    </row>
    <row r="840" spans="1:22" customFormat="1" x14ac:dyDescent="0.25">
      <c r="A840" t="s">
        <v>133</v>
      </c>
      <c r="B840">
        <v>205</v>
      </c>
      <c r="C840" t="s">
        <v>123</v>
      </c>
      <c r="D840">
        <v>163</v>
      </c>
      <c r="E840" t="s">
        <v>139</v>
      </c>
      <c r="F840">
        <v>133</v>
      </c>
      <c r="G840" t="s">
        <v>939</v>
      </c>
      <c r="H840">
        <v>10163010133</v>
      </c>
      <c r="I840" t="s">
        <v>939</v>
      </c>
      <c r="J840" t="s">
        <v>956</v>
      </c>
      <c r="K840">
        <v>1</v>
      </c>
      <c r="L840" s="2">
        <v>0</v>
      </c>
      <c r="M840" s="2">
        <v>0</v>
      </c>
      <c r="N840" s="14">
        <v>0</v>
      </c>
      <c r="O840" s="2">
        <v>0</v>
      </c>
      <c r="P840" s="11">
        <v>0</v>
      </c>
      <c r="Q840" s="2">
        <v>0</v>
      </c>
      <c r="R840" s="2">
        <v>0</v>
      </c>
      <c r="S840" s="9">
        <v>0</v>
      </c>
      <c r="V840" s="2"/>
    </row>
    <row r="841" spans="1:22" customFormat="1" x14ac:dyDescent="0.25">
      <c r="A841" t="s">
        <v>349</v>
      </c>
      <c r="B841">
        <v>704</v>
      </c>
      <c r="C841" t="s">
        <v>385</v>
      </c>
      <c r="D841">
        <v>264</v>
      </c>
      <c r="E841" t="s">
        <v>386</v>
      </c>
      <c r="F841">
        <v>133</v>
      </c>
      <c r="G841" t="s">
        <v>939</v>
      </c>
      <c r="H841">
        <v>10264010133</v>
      </c>
      <c r="I841" t="s">
        <v>939</v>
      </c>
      <c r="J841" t="s">
        <v>956</v>
      </c>
      <c r="K841">
        <v>1</v>
      </c>
      <c r="L841" s="2">
        <v>0</v>
      </c>
      <c r="M841" s="2">
        <v>0</v>
      </c>
      <c r="N841" s="14">
        <v>0</v>
      </c>
      <c r="O841" s="2">
        <v>0</v>
      </c>
      <c r="P841" s="11">
        <v>0</v>
      </c>
      <c r="Q841" s="2">
        <v>0</v>
      </c>
      <c r="R841" s="2">
        <v>0</v>
      </c>
      <c r="S841" s="9">
        <v>0</v>
      </c>
      <c r="V841" s="2"/>
    </row>
    <row r="842" spans="1:22" customFormat="1" x14ac:dyDescent="0.25">
      <c r="A842" t="s">
        <v>254</v>
      </c>
      <c r="B842">
        <v>1301</v>
      </c>
      <c r="C842" t="s">
        <v>203</v>
      </c>
      <c r="D842">
        <v>601</v>
      </c>
      <c r="E842" t="s">
        <v>256</v>
      </c>
      <c r="F842">
        <v>133</v>
      </c>
      <c r="G842" t="s">
        <v>939</v>
      </c>
      <c r="H842">
        <v>10601010133</v>
      </c>
      <c r="I842" t="s">
        <v>939</v>
      </c>
      <c r="J842" t="s">
        <v>956</v>
      </c>
      <c r="K842">
        <v>1</v>
      </c>
      <c r="L842" s="2">
        <v>0</v>
      </c>
      <c r="M842" s="2">
        <v>0</v>
      </c>
      <c r="N842" s="14">
        <v>0</v>
      </c>
      <c r="O842" s="2">
        <v>0</v>
      </c>
      <c r="P842" s="11">
        <v>0</v>
      </c>
      <c r="Q842" s="2">
        <v>0</v>
      </c>
      <c r="R842" s="2">
        <v>0</v>
      </c>
      <c r="S842" s="9">
        <v>0</v>
      </c>
      <c r="V842" s="2"/>
    </row>
    <row r="843" spans="1:22" customFormat="1" x14ac:dyDescent="0.25">
      <c r="A843" t="s">
        <v>706</v>
      </c>
      <c r="B843">
        <v>191</v>
      </c>
      <c r="C843" t="s">
        <v>707</v>
      </c>
      <c r="D843">
        <v>200</v>
      </c>
      <c r="E843" t="s">
        <v>708</v>
      </c>
      <c r="F843">
        <v>134</v>
      </c>
      <c r="G843" t="s">
        <v>755</v>
      </c>
      <c r="H843">
        <v>10200010134</v>
      </c>
      <c r="I843" t="s">
        <v>756</v>
      </c>
      <c r="J843" t="s">
        <v>956</v>
      </c>
      <c r="K843">
        <v>1</v>
      </c>
      <c r="L843" s="2">
        <v>0</v>
      </c>
      <c r="M843" s="2">
        <v>7113339.8300000001</v>
      </c>
      <c r="N843" s="14">
        <v>0</v>
      </c>
      <c r="O843" s="2">
        <v>0</v>
      </c>
      <c r="P843" s="11">
        <v>0</v>
      </c>
      <c r="Q843" s="2">
        <v>0</v>
      </c>
      <c r="R843" s="2">
        <v>0</v>
      </c>
      <c r="S843" s="9">
        <v>0</v>
      </c>
      <c r="V843" s="2"/>
    </row>
    <row r="844" spans="1:22" customFormat="1" x14ac:dyDescent="0.25">
      <c r="A844" t="s">
        <v>309</v>
      </c>
      <c r="B844">
        <v>503</v>
      </c>
      <c r="C844" t="s">
        <v>310</v>
      </c>
      <c r="D844">
        <v>10</v>
      </c>
      <c r="E844" t="s">
        <v>311</v>
      </c>
      <c r="F844">
        <v>145</v>
      </c>
      <c r="G844" t="s">
        <v>62</v>
      </c>
      <c r="H844">
        <v>10010010145</v>
      </c>
      <c r="I844" t="s">
        <v>63</v>
      </c>
      <c r="J844" t="s">
        <v>956</v>
      </c>
      <c r="K844">
        <v>1</v>
      </c>
      <c r="L844" s="2">
        <v>30350.25</v>
      </c>
      <c r="M844" s="2">
        <v>50218.82</v>
      </c>
      <c r="N844" s="14">
        <v>61948</v>
      </c>
      <c r="O844" s="2">
        <v>0</v>
      </c>
      <c r="P844" s="11">
        <v>61948</v>
      </c>
      <c r="Q844" s="2">
        <v>27144.99</v>
      </c>
      <c r="R844" s="2">
        <v>46534.268571428576</v>
      </c>
      <c r="S844" s="9">
        <v>61948</v>
      </c>
      <c r="V844" s="2"/>
    </row>
    <row r="845" spans="1:22" customFormat="1" x14ac:dyDescent="0.25">
      <c r="A845" t="s">
        <v>309</v>
      </c>
      <c r="B845">
        <v>501</v>
      </c>
      <c r="C845" t="s">
        <v>312</v>
      </c>
      <c r="D845">
        <v>15</v>
      </c>
      <c r="E845" t="s">
        <v>313</v>
      </c>
      <c r="F845">
        <v>145</v>
      </c>
      <c r="G845" t="s">
        <v>62</v>
      </c>
      <c r="H845">
        <v>10015010145</v>
      </c>
      <c r="I845" t="s">
        <v>63</v>
      </c>
      <c r="J845" t="s">
        <v>956</v>
      </c>
      <c r="K845">
        <v>1</v>
      </c>
      <c r="L845" s="2">
        <v>1512.94</v>
      </c>
      <c r="M845" s="2">
        <v>0</v>
      </c>
      <c r="N845" s="14">
        <v>0</v>
      </c>
      <c r="O845" s="2">
        <v>0</v>
      </c>
      <c r="P845" s="11">
        <v>0</v>
      </c>
      <c r="Q845" s="2">
        <v>0</v>
      </c>
      <c r="R845" s="2">
        <v>0</v>
      </c>
      <c r="S845" s="9"/>
      <c r="V845" s="2"/>
    </row>
    <row r="846" spans="1:22" customFormat="1" x14ac:dyDescent="0.25">
      <c r="A846" t="s">
        <v>309</v>
      </c>
      <c r="B846">
        <v>801</v>
      </c>
      <c r="C846" t="s">
        <v>324</v>
      </c>
      <c r="D846">
        <v>25</v>
      </c>
      <c r="E846" t="s">
        <v>325</v>
      </c>
      <c r="F846">
        <v>145</v>
      </c>
      <c r="G846" t="s">
        <v>62</v>
      </c>
      <c r="H846">
        <v>10025010145</v>
      </c>
      <c r="I846" t="s">
        <v>63</v>
      </c>
      <c r="J846" t="s">
        <v>956</v>
      </c>
      <c r="K846">
        <v>1</v>
      </c>
      <c r="L846" s="2">
        <v>0</v>
      </c>
      <c r="M846" s="2">
        <v>0</v>
      </c>
      <c r="N846" s="14">
        <v>0</v>
      </c>
      <c r="O846" s="2">
        <v>0</v>
      </c>
      <c r="P846" s="11">
        <v>0</v>
      </c>
      <c r="Q846" s="2">
        <v>0</v>
      </c>
      <c r="R846" s="2">
        <v>0</v>
      </c>
      <c r="S846" s="9">
        <v>0</v>
      </c>
      <c r="V846" s="2"/>
    </row>
    <row r="847" spans="1:22" customFormat="1" x14ac:dyDescent="0.25">
      <c r="A847" t="s">
        <v>309</v>
      </c>
      <c r="B847">
        <v>801</v>
      </c>
      <c r="C847" t="s">
        <v>324</v>
      </c>
      <c r="D847">
        <v>28</v>
      </c>
      <c r="E847" t="s">
        <v>328</v>
      </c>
      <c r="F847">
        <v>145</v>
      </c>
      <c r="G847" t="s">
        <v>62</v>
      </c>
      <c r="H847">
        <v>10028010145</v>
      </c>
      <c r="I847" t="s">
        <v>63</v>
      </c>
      <c r="J847" t="s">
        <v>956</v>
      </c>
      <c r="K847">
        <v>1</v>
      </c>
      <c r="L847" s="2">
        <v>63798.32</v>
      </c>
      <c r="M847" s="2">
        <v>72521.61</v>
      </c>
      <c r="N847" s="14">
        <v>10950</v>
      </c>
      <c r="O847" s="2">
        <v>0</v>
      </c>
      <c r="P847" s="11">
        <v>10950</v>
      </c>
      <c r="Q847" s="2">
        <v>4248.97</v>
      </c>
      <c r="R847" s="2">
        <v>7283.9485714285729</v>
      </c>
      <c r="S847" s="9">
        <v>10950</v>
      </c>
      <c r="V847" s="2"/>
    </row>
    <row r="848" spans="1:22" customFormat="1" x14ac:dyDescent="0.25">
      <c r="A848" t="s">
        <v>309</v>
      </c>
      <c r="B848">
        <v>503</v>
      </c>
      <c r="C848" t="s">
        <v>310</v>
      </c>
      <c r="D848">
        <v>60</v>
      </c>
      <c r="E848" t="s">
        <v>329</v>
      </c>
      <c r="F848">
        <v>145</v>
      </c>
      <c r="G848" t="s">
        <v>62</v>
      </c>
      <c r="H848">
        <v>10060010145</v>
      </c>
      <c r="I848" t="s">
        <v>63</v>
      </c>
      <c r="J848" t="s">
        <v>956</v>
      </c>
      <c r="K848">
        <v>1</v>
      </c>
      <c r="L848" s="2">
        <v>102456.94</v>
      </c>
      <c r="M848" s="2">
        <v>38070</v>
      </c>
      <c r="N848" s="14">
        <v>94564</v>
      </c>
      <c r="O848" s="2">
        <v>0</v>
      </c>
      <c r="P848" s="11">
        <v>94564</v>
      </c>
      <c r="Q848" s="2">
        <v>680.65</v>
      </c>
      <c r="R848" s="2">
        <v>1166.8285714285714</v>
      </c>
      <c r="S848" s="9">
        <v>94564</v>
      </c>
      <c r="V848" s="2"/>
    </row>
    <row r="849" spans="1:22" customFormat="1" x14ac:dyDescent="0.25">
      <c r="A849" t="s">
        <v>309</v>
      </c>
      <c r="B849">
        <v>501</v>
      </c>
      <c r="C849" t="s">
        <v>312</v>
      </c>
      <c r="D849">
        <v>65</v>
      </c>
      <c r="E849" t="s">
        <v>330</v>
      </c>
      <c r="F849">
        <v>145</v>
      </c>
      <c r="G849" t="s">
        <v>62</v>
      </c>
      <c r="H849">
        <v>10065010145</v>
      </c>
      <c r="I849" t="s">
        <v>63</v>
      </c>
      <c r="J849" t="s">
        <v>956</v>
      </c>
      <c r="K849">
        <v>1</v>
      </c>
      <c r="L849" s="2">
        <v>0</v>
      </c>
      <c r="M849" s="2">
        <v>0</v>
      </c>
      <c r="N849" s="14">
        <v>0</v>
      </c>
      <c r="O849" s="2">
        <v>0</v>
      </c>
      <c r="P849" s="11">
        <v>0</v>
      </c>
      <c r="Q849" s="2">
        <v>10351.6</v>
      </c>
      <c r="R849" s="2">
        <v>17745.599999999999</v>
      </c>
      <c r="S849" s="9"/>
      <c r="V849" s="2"/>
    </row>
    <row r="850" spans="1:22" customFormat="1" x14ac:dyDescent="0.25">
      <c r="A850" t="s">
        <v>309</v>
      </c>
      <c r="B850">
        <v>801</v>
      </c>
      <c r="C850" t="s">
        <v>324</v>
      </c>
      <c r="D850">
        <v>75</v>
      </c>
      <c r="E850" t="s">
        <v>331</v>
      </c>
      <c r="F850">
        <v>145</v>
      </c>
      <c r="G850" t="s">
        <v>62</v>
      </c>
      <c r="H850">
        <v>10075010145</v>
      </c>
      <c r="I850" t="s">
        <v>63</v>
      </c>
      <c r="J850" t="s">
        <v>956</v>
      </c>
      <c r="K850">
        <v>1</v>
      </c>
      <c r="L850" s="2">
        <v>66291.899999999994</v>
      </c>
      <c r="M850" s="2">
        <v>39729.39</v>
      </c>
      <c r="N850" s="14">
        <v>0</v>
      </c>
      <c r="O850" s="2">
        <v>0</v>
      </c>
      <c r="P850" s="11">
        <v>0</v>
      </c>
      <c r="Q850" s="2">
        <v>15711.75</v>
      </c>
      <c r="R850" s="2">
        <v>26934.428571428572</v>
      </c>
      <c r="S850" s="9">
        <v>0</v>
      </c>
      <c r="V850" s="2"/>
    </row>
    <row r="851" spans="1:22" customFormat="1" x14ac:dyDescent="0.25">
      <c r="A851" t="s">
        <v>875</v>
      </c>
      <c r="B851">
        <v>102</v>
      </c>
      <c r="C851" t="s">
        <v>876</v>
      </c>
      <c r="D851">
        <v>105</v>
      </c>
      <c r="E851" t="s">
        <v>875</v>
      </c>
      <c r="F851">
        <v>145</v>
      </c>
      <c r="G851" t="s">
        <v>62</v>
      </c>
      <c r="H851">
        <v>10105010145</v>
      </c>
      <c r="I851" t="s">
        <v>63</v>
      </c>
      <c r="J851" t="s">
        <v>956</v>
      </c>
      <c r="K851">
        <v>1</v>
      </c>
      <c r="L851" s="2">
        <v>70676.84</v>
      </c>
      <c r="M851" s="2">
        <v>163840.46</v>
      </c>
      <c r="N851" s="14">
        <v>0</v>
      </c>
      <c r="O851" s="2">
        <v>0</v>
      </c>
      <c r="P851" s="11">
        <v>0</v>
      </c>
      <c r="Q851" s="2">
        <v>7691.6</v>
      </c>
      <c r="R851" s="2">
        <v>13185.599999999999</v>
      </c>
      <c r="S851" s="9"/>
      <c r="V851" s="2"/>
    </row>
    <row r="852" spans="1:22" customFormat="1" x14ac:dyDescent="0.25">
      <c r="A852" t="s">
        <v>779</v>
      </c>
      <c r="B852">
        <v>205</v>
      </c>
      <c r="C852" t="s">
        <v>123</v>
      </c>
      <c r="D852">
        <v>106</v>
      </c>
      <c r="E852" t="s">
        <v>800</v>
      </c>
      <c r="F852">
        <v>145</v>
      </c>
      <c r="G852" t="s">
        <v>62</v>
      </c>
      <c r="H852">
        <v>10106010145</v>
      </c>
      <c r="I852" t="s">
        <v>63</v>
      </c>
      <c r="J852" t="s">
        <v>956</v>
      </c>
      <c r="K852">
        <v>1</v>
      </c>
      <c r="L852" s="2">
        <v>7006.79</v>
      </c>
      <c r="M852" s="2">
        <v>2420.4499999999998</v>
      </c>
      <c r="N852" s="14">
        <v>0</v>
      </c>
      <c r="O852" s="2">
        <v>0</v>
      </c>
      <c r="P852" s="11">
        <v>0</v>
      </c>
      <c r="Q852" s="2">
        <v>0</v>
      </c>
      <c r="R852" s="2">
        <v>0</v>
      </c>
      <c r="S852" s="9">
        <v>0</v>
      </c>
      <c r="V852" s="2"/>
    </row>
    <row r="853" spans="1:22" customFormat="1" x14ac:dyDescent="0.25">
      <c r="A853" t="s">
        <v>309</v>
      </c>
      <c r="B853">
        <v>501</v>
      </c>
      <c r="C853" t="s">
        <v>312</v>
      </c>
      <c r="D853">
        <v>108</v>
      </c>
      <c r="E853" t="s">
        <v>333</v>
      </c>
      <c r="F853">
        <v>145</v>
      </c>
      <c r="G853" t="s">
        <v>62</v>
      </c>
      <c r="H853">
        <v>10108010145</v>
      </c>
      <c r="I853" t="s">
        <v>63</v>
      </c>
      <c r="J853" t="s">
        <v>956</v>
      </c>
      <c r="K853">
        <v>1</v>
      </c>
      <c r="L853" s="2">
        <v>8776.7000000000007</v>
      </c>
      <c r="M853" s="2">
        <v>0</v>
      </c>
      <c r="N853" s="14">
        <v>0</v>
      </c>
      <c r="O853" s="2">
        <v>0</v>
      </c>
      <c r="P853" s="11">
        <v>0</v>
      </c>
      <c r="Q853" s="2">
        <v>0</v>
      </c>
      <c r="R853" s="2">
        <v>0</v>
      </c>
      <c r="S853" s="9"/>
      <c r="V853" s="2"/>
    </row>
    <row r="854" spans="1:22" customFormat="1" x14ac:dyDescent="0.25">
      <c r="A854" t="s">
        <v>309</v>
      </c>
      <c r="B854">
        <v>503</v>
      </c>
      <c r="C854" t="s">
        <v>310</v>
      </c>
      <c r="D854">
        <v>109</v>
      </c>
      <c r="E854" t="s">
        <v>336</v>
      </c>
      <c r="F854">
        <v>145</v>
      </c>
      <c r="G854" t="s">
        <v>62</v>
      </c>
      <c r="H854">
        <v>10109010145</v>
      </c>
      <c r="I854" t="s">
        <v>63</v>
      </c>
      <c r="J854" t="s">
        <v>956</v>
      </c>
      <c r="K854">
        <v>1</v>
      </c>
      <c r="L854" s="2">
        <v>34908.160000000003</v>
      </c>
      <c r="M854" s="2">
        <v>31481.31</v>
      </c>
      <c r="N854" s="14">
        <v>38596</v>
      </c>
      <c r="O854" s="2">
        <v>0</v>
      </c>
      <c r="P854" s="11">
        <v>38596</v>
      </c>
      <c r="Q854" s="2">
        <v>31266.07</v>
      </c>
      <c r="R854" s="2">
        <v>53598.97714285714</v>
      </c>
      <c r="S854" s="9">
        <v>58596</v>
      </c>
      <c r="V854" s="2"/>
    </row>
    <row r="855" spans="1:22" customFormat="1" x14ac:dyDescent="0.25">
      <c r="A855" t="s">
        <v>309</v>
      </c>
      <c r="B855">
        <v>503</v>
      </c>
      <c r="C855" t="s">
        <v>310</v>
      </c>
      <c r="D855">
        <v>110</v>
      </c>
      <c r="E855" t="s">
        <v>337</v>
      </c>
      <c r="F855">
        <v>145</v>
      </c>
      <c r="G855" t="s">
        <v>62</v>
      </c>
      <c r="H855">
        <v>10110010145</v>
      </c>
      <c r="I855" t="s">
        <v>63</v>
      </c>
      <c r="J855" t="s">
        <v>956</v>
      </c>
      <c r="K855">
        <v>1</v>
      </c>
      <c r="L855" s="2">
        <v>141394.47</v>
      </c>
      <c r="M855" s="2">
        <v>140312.29</v>
      </c>
      <c r="N855" s="14">
        <v>156764</v>
      </c>
      <c r="O855" s="2">
        <v>0</v>
      </c>
      <c r="P855" s="11">
        <v>156764</v>
      </c>
      <c r="Q855" s="2">
        <v>51556.88</v>
      </c>
      <c r="R855" s="2">
        <v>88383.222857142857</v>
      </c>
      <c r="S855" s="9">
        <v>156764</v>
      </c>
      <c r="V855" s="2"/>
    </row>
    <row r="856" spans="1:22" customFormat="1" x14ac:dyDescent="0.25">
      <c r="A856" t="s">
        <v>779</v>
      </c>
      <c r="B856">
        <v>204</v>
      </c>
      <c r="C856" t="s">
        <v>782</v>
      </c>
      <c r="D856">
        <v>111</v>
      </c>
      <c r="E856" t="s">
        <v>801</v>
      </c>
      <c r="F856">
        <v>145</v>
      </c>
      <c r="G856" t="s">
        <v>62</v>
      </c>
      <c r="H856">
        <v>10111010145</v>
      </c>
      <c r="I856" t="s">
        <v>63</v>
      </c>
      <c r="J856" t="s">
        <v>956</v>
      </c>
      <c r="K856">
        <v>1</v>
      </c>
      <c r="L856" s="2">
        <v>10870.76</v>
      </c>
      <c r="M856" s="2">
        <v>28634.639999999999</v>
      </c>
      <c r="N856" s="14">
        <v>0</v>
      </c>
      <c r="O856" s="2">
        <v>0</v>
      </c>
      <c r="P856" s="11">
        <v>0</v>
      </c>
      <c r="Q856" s="2">
        <v>3600</v>
      </c>
      <c r="R856" s="2">
        <v>6171.4285714285725</v>
      </c>
      <c r="S856" s="9">
        <v>0</v>
      </c>
      <c r="V856" s="2"/>
    </row>
    <row r="857" spans="1:22" customFormat="1" x14ac:dyDescent="0.25">
      <c r="A857" t="s">
        <v>779</v>
      </c>
      <c r="B857">
        <v>204</v>
      </c>
      <c r="C857" t="s">
        <v>782</v>
      </c>
      <c r="D857">
        <v>113</v>
      </c>
      <c r="E857" t="s">
        <v>802</v>
      </c>
      <c r="F857">
        <v>145</v>
      </c>
      <c r="G857" t="s">
        <v>62</v>
      </c>
      <c r="H857">
        <v>10113010145</v>
      </c>
      <c r="I857" t="s">
        <v>63</v>
      </c>
      <c r="J857" t="s">
        <v>956</v>
      </c>
      <c r="K857">
        <v>1</v>
      </c>
      <c r="L857" s="2">
        <v>0</v>
      </c>
      <c r="M857" s="2">
        <v>0</v>
      </c>
      <c r="N857" s="14">
        <v>0</v>
      </c>
      <c r="O857" s="2">
        <v>0</v>
      </c>
      <c r="P857" s="11">
        <v>0</v>
      </c>
      <c r="Q857" s="2">
        <v>9464.2000000000007</v>
      </c>
      <c r="R857" s="2">
        <v>16224.342857142858</v>
      </c>
      <c r="S857" s="9">
        <v>0</v>
      </c>
      <c r="V857" s="2"/>
    </row>
    <row r="858" spans="1:22" customFormat="1" x14ac:dyDescent="0.25">
      <c r="A858" t="s">
        <v>779</v>
      </c>
      <c r="B858">
        <v>204</v>
      </c>
      <c r="C858" t="s">
        <v>782</v>
      </c>
      <c r="D858">
        <v>114</v>
      </c>
      <c r="E858" t="s">
        <v>803</v>
      </c>
      <c r="F858">
        <v>145</v>
      </c>
      <c r="G858" t="s">
        <v>62</v>
      </c>
      <c r="H858">
        <v>10114010145</v>
      </c>
      <c r="I858" t="s">
        <v>63</v>
      </c>
      <c r="J858" t="s">
        <v>956</v>
      </c>
      <c r="K858">
        <v>1</v>
      </c>
      <c r="L858" s="2">
        <v>423.68</v>
      </c>
      <c r="M858" s="2">
        <v>0</v>
      </c>
      <c r="N858" s="14">
        <v>0</v>
      </c>
      <c r="O858" s="2">
        <v>0</v>
      </c>
      <c r="P858" s="11">
        <v>0</v>
      </c>
      <c r="Q858" s="2">
        <v>0</v>
      </c>
      <c r="R858" s="2">
        <v>0</v>
      </c>
      <c r="S858" s="9">
        <v>0</v>
      </c>
      <c r="V858" s="2"/>
    </row>
    <row r="859" spans="1:22" customFormat="1" x14ac:dyDescent="0.25">
      <c r="A859" t="s">
        <v>779</v>
      </c>
      <c r="B859">
        <v>205</v>
      </c>
      <c r="C859" t="s">
        <v>123</v>
      </c>
      <c r="D859">
        <v>115</v>
      </c>
      <c r="E859" t="s">
        <v>812</v>
      </c>
      <c r="F859">
        <v>145</v>
      </c>
      <c r="G859" t="s">
        <v>62</v>
      </c>
      <c r="H859">
        <v>10115010145</v>
      </c>
      <c r="I859" t="s">
        <v>63</v>
      </c>
      <c r="J859" t="s">
        <v>956</v>
      </c>
      <c r="K859">
        <v>1</v>
      </c>
      <c r="L859" s="2">
        <v>1210.6099999999999</v>
      </c>
      <c r="M859" s="2">
        <v>0</v>
      </c>
      <c r="N859" s="14">
        <v>0</v>
      </c>
      <c r="O859" s="2">
        <v>0</v>
      </c>
      <c r="P859" s="11">
        <v>0</v>
      </c>
      <c r="Q859" s="2">
        <v>0</v>
      </c>
      <c r="R859" s="2">
        <v>0</v>
      </c>
      <c r="S859" s="9">
        <v>0</v>
      </c>
      <c r="V859" s="2"/>
    </row>
    <row r="860" spans="1:22" customFormat="1" x14ac:dyDescent="0.25">
      <c r="A860" t="s">
        <v>309</v>
      </c>
      <c r="B860">
        <v>503</v>
      </c>
      <c r="C860" t="s">
        <v>310</v>
      </c>
      <c r="D860">
        <v>116</v>
      </c>
      <c r="E860" t="s">
        <v>338</v>
      </c>
      <c r="F860">
        <v>145</v>
      </c>
      <c r="G860" t="s">
        <v>62</v>
      </c>
      <c r="H860">
        <v>10116010145</v>
      </c>
      <c r="I860" t="s">
        <v>63</v>
      </c>
      <c r="J860" t="s">
        <v>956</v>
      </c>
      <c r="K860">
        <v>1</v>
      </c>
      <c r="L860" s="2">
        <v>89690.42</v>
      </c>
      <c r="M860" s="2">
        <v>62345.82</v>
      </c>
      <c r="N860" s="14">
        <v>58524</v>
      </c>
      <c r="O860" s="2">
        <v>0</v>
      </c>
      <c r="P860" s="11">
        <v>58524</v>
      </c>
      <c r="Q860" s="2">
        <v>31449.27</v>
      </c>
      <c r="R860" s="2">
        <v>53913.03428571429</v>
      </c>
      <c r="S860" s="9">
        <v>68524</v>
      </c>
      <c r="V860" s="2"/>
    </row>
    <row r="861" spans="1:22" customFormat="1" x14ac:dyDescent="0.25">
      <c r="A861" t="s">
        <v>309</v>
      </c>
      <c r="B861">
        <v>503</v>
      </c>
      <c r="C861" t="s">
        <v>310</v>
      </c>
      <c r="D861">
        <v>117</v>
      </c>
      <c r="E861" t="s">
        <v>339</v>
      </c>
      <c r="F861">
        <v>145</v>
      </c>
      <c r="G861" t="s">
        <v>62</v>
      </c>
      <c r="H861">
        <v>10117010145</v>
      </c>
      <c r="I861" t="s">
        <v>63</v>
      </c>
      <c r="J861" t="s">
        <v>956</v>
      </c>
      <c r="K861">
        <v>1</v>
      </c>
      <c r="L861" s="2">
        <v>116784.45</v>
      </c>
      <c r="M861" s="2">
        <v>108024.04</v>
      </c>
      <c r="N861" s="14">
        <v>127040</v>
      </c>
      <c r="O861" s="2">
        <v>0</v>
      </c>
      <c r="P861" s="11">
        <v>127040</v>
      </c>
      <c r="Q861" s="2">
        <v>45274.79</v>
      </c>
      <c r="R861" s="2">
        <v>77613.925714285724</v>
      </c>
      <c r="S861" s="9">
        <v>127040</v>
      </c>
      <c r="V861" s="2"/>
    </row>
    <row r="862" spans="1:22" customFormat="1" x14ac:dyDescent="0.25">
      <c r="A862" t="s">
        <v>309</v>
      </c>
      <c r="B862">
        <v>502</v>
      </c>
      <c r="C862" t="s">
        <v>342</v>
      </c>
      <c r="D862">
        <v>120</v>
      </c>
      <c r="E862" t="s">
        <v>343</v>
      </c>
      <c r="F862">
        <v>145</v>
      </c>
      <c r="G862" t="s">
        <v>62</v>
      </c>
      <c r="H862">
        <v>10120010145</v>
      </c>
      <c r="I862" t="s">
        <v>63</v>
      </c>
      <c r="J862" t="s">
        <v>956</v>
      </c>
      <c r="K862">
        <v>1</v>
      </c>
      <c r="L862" s="2">
        <v>16620.52</v>
      </c>
      <c r="M862" s="2">
        <v>14327.09</v>
      </c>
      <c r="N862" s="14">
        <v>9592</v>
      </c>
      <c r="O862" s="2">
        <v>0</v>
      </c>
      <c r="P862" s="11">
        <v>9592</v>
      </c>
      <c r="Q862" s="2">
        <v>0</v>
      </c>
      <c r="R862" s="2">
        <v>0</v>
      </c>
      <c r="S862" s="9">
        <v>9592</v>
      </c>
      <c r="V862" s="2"/>
    </row>
    <row r="863" spans="1:22" customFormat="1" x14ac:dyDescent="0.25">
      <c r="A863" t="s">
        <v>309</v>
      </c>
      <c r="B863">
        <v>502</v>
      </c>
      <c r="C863" t="s">
        <v>342</v>
      </c>
      <c r="D863">
        <v>122</v>
      </c>
      <c r="E863" t="s">
        <v>346</v>
      </c>
      <c r="F863">
        <v>145</v>
      </c>
      <c r="G863" t="s">
        <v>62</v>
      </c>
      <c r="H863">
        <v>10122010145</v>
      </c>
      <c r="I863" t="s">
        <v>63</v>
      </c>
      <c r="J863" t="s">
        <v>956</v>
      </c>
      <c r="K863">
        <v>1</v>
      </c>
      <c r="L863" s="2">
        <v>1623.85</v>
      </c>
      <c r="M863" s="2">
        <v>1432.56</v>
      </c>
      <c r="N863" s="14">
        <v>1841</v>
      </c>
      <c r="O863" s="2">
        <v>0</v>
      </c>
      <c r="P863" s="11">
        <v>1841</v>
      </c>
      <c r="Q863" s="2">
        <v>1311.55</v>
      </c>
      <c r="R863" s="2">
        <v>2248.3714285714286</v>
      </c>
      <c r="S863" s="9">
        <v>1841</v>
      </c>
      <c r="V863" s="2"/>
    </row>
    <row r="864" spans="1:22" customFormat="1" x14ac:dyDescent="0.25">
      <c r="A864" t="s">
        <v>571</v>
      </c>
      <c r="B864">
        <v>601</v>
      </c>
      <c r="C864" t="s">
        <v>572</v>
      </c>
      <c r="D864">
        <v>123</v>
      </c>
      <c r="E864" t="s">
        <v>583</v>
      </c>
      <c r="F864">
        <v>145</v>
      </c>
      <c r="G864" t="s">
        <v>62</v>
      </c>
      <c r="H864">
        <v>10123010145</v>
      </c>
      <c r="I864" t="s">
        <v>63</v>
      </c>
      <c r="J864" t="s">
        <v>956</v>
      </c>
      <c r="K864">
        <v>1</v>
      </c>
      <c r="L864" s="2">
        <v>17907.87</v>
      </c>
      <c r="M864" s="2">
        <v>23440.880000000001</v>
      </c>
      <c r="N864" s="14">
        <v>0</v>
      </c>
      <c r="O864" s="2">
        <v>0</v>
      </c>
      <c r="P864" s="11">
        <v>0</v>
      </c>
      <c r="Q864" s="2">
        <v>23530.12</v>
      </c>
      <c r="R864" s="2">
        <v>40337.348571428571</v>
      </c>
      <c r="S864" s="9"/>
      <c r="T864" t="s">
        <v>654</v>
      </c>
      <c r="V864" s="2"/>
    </row>
    <row r="865" spans="1:22" customFormat="1" x14ac:dyDescent="0.25">
      <c r="A865" t="s">
        <v>309</v>
      </c>
      <c r="B865">
        <v>503</v>
      </c>
      <c r="C865" t="s">
        <v>310</v>
      </c>
      <c r="D865">
        <v>127</v>
      </c>
      <c r="E865" t="s">
        <v>347</v>
      </c>
      <c r="F865">
        <v>145</v>
      </c>
      <c r="G865" t="s">
        <v>62</v>
      </c>
      <c r="H865">
        <v>10127010145</v>
      </c>
      <c r="I865" t="s">
        <v>63</v>
      </c>
      <c r="J865" t="s">
        <v>956</v>
      </c>
      <c r="K865">
        <v>1</v>
      </c>
      <c r="L865" s="2">
        <v>85175.1</v>
      </c>
      <c r="M865" s="2">
        <v>43677.85</v>
      </c>
      <c r="N865" s="14">
        <v>71812</v>
      </c>
      <c r="O865" s="2">
        <v>0</v>
      </c>
      <c r="P865" s="11">
        <v>71812</v>
      </c>
      <c r="Q865" s="2">
        <v>17413.37</v>
      </c>
      <c r="R865" s="2">
        <v>29851.491428571426</v>
      </c>
      <c r="S865" s="9">
        <v>71812</v>
      </c>
      <c r="V865" s="2"/>
    </row>
    <row r="866" spans="1:22" customFormat="1" x14ac:dyDescent="0.25">
      <c r="A866" t="s">
        <v>309</v>
      </c>
      <c r="B866">
        <v>503</v>
      </c>
      <c r="C866" t="s">
        <v>310</v>
      </c>
      <c r="D866">
        <v>128</v>
      </c>
      <c r="E866" t="s">
        <v>348</v>
      </c>
      <c r="F866">
        <v>145</v>
      </c>
      <c r="G866" t="s">
        <v>62</v>
      </c>
      <c r="H866">
        <v>10128010145</v>
      </c>
      <c r="I866" t="s">
        <v>63</v>
      </c>
      <c r="J866" t="s">
        <v>956</v>
      </c>
      <c r="K866">
        <v>1</v>
      </c>
      <c r="L866" s="2">
        <v>34130.69</v>
      </c>
      <c r="M866" s="2">
        <v>35868.25</v>
      </c>
      <c r="N866" s="14">
        <v>54620</v>
      </c>
      <c r="O866" s="2">
        <v>0</v>
      </c>
      <c r="P866" s="11">
        <v>54620</v>
      </c>
      <c r="Q866" s="2">
        <v>18828.86</v>
      </c>
      <c r="R866" s="2">
        <v>32278.045714285719</v>
      </c>
      <c r="S866" s="9">
        <v>54620</v>
      </c>
      <c r="V866" s="2"/>
    </row>
    <row r="867" spans="1:22" customFormat="1" x14ac:dyDescent="0.25">
      <c r="A867" t="s">
        <v>807</v>
      </c>
      <c r="B867">
        <v>202</v>
      </c>
      <c r="C867" t="s">
        <v>808</v>
      </c>
      <c r="D867">
        <v>130</v>
      </c>
      <c r="E867" t="s">
        <v>807</v>
      </c>
      <c r="F867">
        <v>145</v>
      </c>
      <c r="G867" t="s">
        <v>62</v>
      </c>
      <c r="H867">
        <v>10130010145</v>
      </c>
      <c r="I867" t="s">
        <v>63</v>
      </c>
      <c r="J867" t="s">
        <v>956</v>
      </c>
      <c r="K867">
        <v>1</v>
      </c>
      <c r="L867" s="2">
        <v>9115.5</v>
      </c>
      <c r="M867" s="2">
        <v>0</v>
      </c>
      <c r="N867" s="14">
        <v>0</v>
      </c>
      <c r="O867" s="2">
        <v>0</v>
      </c>
      <c r="P867" s="11">
        <v>0</v>
      </c>
      <c r="Q867" s="2">
        <v>1820.37</v>
      </c>
      <c r="R867" s="2">
        <v>3120.6342857142854</v>
      </c>
      <c r="S867" s="9">
        <v>0</v>
      </c>
      <c r="V867" s="2"/>
    </row>
    <row r="868" spans="1:22" customFormat="1" x14ac:dyDescent="0.25">
      <c r="A868" t="s">
        <v>807</v>
      </c>
      <c r="B868">
        <v>202</v>
      </c>
      <c r="C868" t="s">
        <v>808</v>
      </c>
      <c r="D868">
        <v>134</v>
      </c>
      <c r="E868" t="s">
        <v>810</v>
      </c>
      <c r="F868">
        <v>145</v>
      </c>
      <c r="G868" t="s">
        <v>62</v>
      </c>
      <c r="H868">
        <v>10134010145</v>
      </c>
      <c r="I868" t="s">
        <v>63</v>
      </c>
      <c r="J868" t="s">
        <v>956</v>
      </c>
      <c r="K868">
        <v>1</v>
      </c>
      <c r="L868" s="2">
        <v>0</v>
      </c>
      <c r="M868" s="2">
        <v>1755.67</v>
      </c>
      <c r="N868" s="14">
        <v>0</v>
      </c>
      <c r="O868" s="2">
        <v>0</v>
      </c>
      <c r="P868" s="11">
        <v>0</v>
      </c>
      <c r="Q868" s="2">
        <v>4545.01</v>
      </c>
      <c r="R868" s="2">
        <v>7791.4457142857136</v>
      </c>
      <c r="S868" s="9">
        <v>0</v>
      </c>
      <c r="V868" s="2"/>
    </row>
    <row r="869" spans="1:22" customFormat="1" x14ac:dyDescent="0.25">
      <c r="A869" t="s">
        <v>807</v>
      </c>
      <c r="B869">
        <v>202</v>
      </c>
      <c r="C869" t="s">
        <v>808</v>
      </c>
      <c r="D869">
        <v>138</v>
      </c>
      <c r="E869" t="s">
        <v>811</v>
      </c>
      <c r="F869">
        <v>145</v>
      </c>
      <c r="G869" t="s">
        <v>62</v>
      </c>
      <c r="H869">
        <v>10138010145</v>
      </c>
      <c r="I869" t="s">
        <v>63</v>
      </c>
      <c r="J869" t="s">
        <v>956</v>
      </c>
      <c r="K869">
        <v>1</v>
      </c>
      <c r="L869" s="2">
        <v>0</v>
      </c>
      <c r="M869" s="2">
        <v>0</v>
      </c>
      <c r="N869" s="14">
        <v>0</v>
      </c>
      <c r="O869" s="2">
        <v>0</v>
      </c>
      <c r="P869" s="11">
        <v>0</v>
      </c>
      <c r="Q869" s="2">
        <v>0</v>
      </c>
      <c r="R869" s="2">
        <v>0</v>
      </c>
      <c r="S869" s="9">
        <v>0</v>
      </c>
      <c r="V869" s="2"/>
    </row>
    <row r="870" spans="1:22" customFormat="1" x14ac:dyDescent="0.25">
      <c r="A870" t="s">
        <v>349</v>
      </c>
      <c r="B870">
        <v>403</v>
      </c>
      <c r="C870" t="s">
        <v>350</v>
      </c>
      <c r="D870">
        <v>140</v>
      </c>
      <c r="E870" t="s">
        <v>351</v>
      </c>
      <c r="F870">
        <v>145</v>
      </c>
      <c r="G870" t="s">
        <v>62</v>
      </c>
      <c r="H870">
        <v>10140010145</v>
      </c>
      <c r="I870" t="s">
        <v>63</v>
      </c>
      <c r="J870" t="s">
        <v>956</v>
      </c>
      <c r="K870">
        <v>1</v>
      </c>
      <c r="L870" s="2">
        <v>64861.05</v>
      </c>
      <c r="M870" s="2">
        <v>41560.14</v>
      </c>
      <c r="N870" s="14">
        <v>36241</v>
      </c>
      <c r="O870" s="2">
        <v>0</v>
      </c>
      <c r="P870" s="11">
        <v>36241</v>
      </c>
      <c r="Q870" s="2">
        <v>8432.52</v>
      </c>
      <c r="R870" s="2">
        <v>14455.748571428572</v>
      </c>
      <c r="S870" s="9">
        <v>15000</v>
      </c>
      <c r="V870" s="2"/>
    </row>
    <row r="871" spans="1:22" customFormat="1" x14ac:dyDescent="0.25">
      <c r="A871" t="s">
        <v>562</v>
      </c>
      <c r="B871">
        <v>303</v>
      </c>
      <c r="C871" t="s">
        <v>567</v>
      </c>
      <c r="D871">
        <v>142</v>
      </c>
      <c r="E871" t="s">
        <v>568</v>
      </c>
      <c r="F871">
        <v>145</v>
      </c>
      <c r="G871" t="s">
        <v>62</v>
      </c>
      <c r="H871">
        <v>10142010145</v>
      </c>
      <c r="I871" t="s">
        <v>63</v>
      </c>
      <c r="J871" t="s">
        <v>956</v>
      </c>
      <c r="K871">
        <v>1</v>
      </c>
      <c r="L871" s="2">
        <v>66932.990000000005</v>
      </c>
      <c r="M871" s="2">
        <v>100779.38</v>
      </c>
      <c r="N871" s="14">
        <v>0</v>
      </c>
      <c r="O871" s="2">
        <v>0</v>
      </c>
      <c r="P871" s="11">
        <v>0</v>
      </c>
      <c r="Q871" s="2">
        <v>48850.85</v>
      </c>
      <c r="R871" s="2">
        <v>83744.314285714281</v>
      </c>
      <c r="S871" s="9"/>
      <c r="V871" s="2"/>
    </row>
    <row r="872" spans="1:22" customFormat="1" x14ac:dyDescent="0.25">
      <c r="A872" t="s">
        <v>349</v>
      </c>
      <c r="B872">
        <v>1003</v>
      </c>
      <c r="C872" t="s">
        <v>360</v>
      </c>
      <c r="D872">
        <v>146</v>
      </c>
      <c r="E872" t="s">
        <v>361</v>
      </c>
      <c r="F872">
        <v>145</v>
      </c>
      <c r="G872" t="s">
        <v>62</v>
      </c>
      <c r="H872">
        <v>10146010145</v>
      </c>
      <c r="I872" t="s">
        <v>63</v>
      </c>
      <c r="J872" t="s">
        <v>956</v>
      </c>
      <c r="K872">
        <v>1</v>
      </c>
      <c r="L872" s="2">
        <v>280729.40000000002</v>
      </c>
      <c r="M872" s="2">
        <v>293560.09000000003</v>
      </c>
      <c r="N872" s="14">
        <v>216402</v>
      </c>
      <c r="O872" s="2">
        <v>0</v>
      </c>
      <c r="P872" s="11">
        <v>216402</v>
      </c>
      <c r="Q872" s="2">
        <v>81489.2</v>
      </c>
      <c r="R872" s="2">
        <v>139695.77142857143</v>
      </c>
      <c r="S872" s="9">
        <v>216402</v>
      </c>
      <c r="V872" s="2"/>
    </row>
    <row r="873" spans="1:22" customFormat="1" x14ac:dyDescent="0.25">
      <c r="A873" t="s">
        <v>349</v>
      </c>
      <c r="B873">
        <v>401</v>
      </c>
      <c r="C873" t="s">
        <v>362</v>
      </c>
      <c r="D873">
        <v>148</v>
      </c>
      <c r="E873" t="s">
        <v>363</v>
      </c>
      <c r="F873">
        <v>145</v>
      </c>
      <c r="G873" t="s">
        <v>62</v>
      </c>
      <c r="H873">
        <v>10148010145</v>
      </c>
      <c r="I873" t="s">
        <v>63</v>
      </c>
      <c r="J873" t="s">
        <v>956</v>
      </c>
      <c r="K873">
        <v>1</v>
      </c>
      <c r="L873" s="2">
        <v>37996.839999999997</v>
      </c>
      <c r="M873" s="2">
        <v>58369.46</v>
      </c>
      <c r="N873" s="14">
        <v>44188</v>
      </c>
      <c r="O873" s="2">
        <v>0</v>
      </c>
      <c r="P873" s="11">
        <v>44188</v>
      </c>
      <c r="Q873" s="2">
        <v>27502.27</v>
      </c>
      <c r="R873" s="2">
        <v>47146.748571428572</v>
      </c>
      <c r="S873" s="9">
        <v>44188</v>
      </c>
      <c r="V873" s="2"/>
    </row>
    <row r="874" spans="1:22" customFormat="1" x14ac:dyDescent="0.25">
      <c r="A874" t="s">
        <v>309</v>
      </c>
      <c r="B874">
        <v>503</v>
      </c>
      <c r="C874" t="s">
        <v>310</v>
      </c>
      <c r="D874">
        <v>151</v>
      </c>
      <c r="E874" t="s">
        <v>364</v>
      </c>
      <c r="F874">
        <v>145</v>
      </c>
      <c r="G874" t="s">
        <v>62</v>
      </c>
      <c r="H874">
        <v>10151010145</v>
      </c>
      <c r="I874" t="s">
        <v>63</v>
      </c>
      <c r="J874" t="s">
        <v>956</v>
      </c>
      <c r="K874">
        <v>1</v>
      </c>
      <c r="L874" s="2">
        <v>0</v>
      </c>
      <c r="M874" s="2">
        <v>0</v>
      </c>
      <c r="N874" s="14">
        <v>46640</v>
      </c>
      <c r="O874" s="2">
        <v>0</v>
      </c>
      <c r="P874" s="11">
        <v>46640</v>
      </c>
      <c r="Q874" s="2">
        <v>0</v>
      </c>
      <c r="R874" s="2">
        <v>0</v>
      </c>
      <c r="S874" s="9">
        <v>46640</v>
      </c>
      <c r="V874" s="2"/>
    </row>
    <row r="875" spans="1:22" customFormat="1" x14ac:dyDescent="0.25">
      <c r="A875" t="s">
        <v>596</v>
      </c>
      <c r="B875">
        <v>302</v>
      </c>
      <c r="C875" t="s">
        <v>597</v>
      </c>
      <c r="D875">
        <v>160</v>
      </c>
      <c r="E875" t="s">
        <v>598</v>
      </c>
      <c r="F875">
        <v>145</v>
      </c>
      <c r="G875" t="s">
        <v>62</v>
      </c>
      <c r="H875">
        <v>10160010145</v>
      </c>
      <c r="I875" t="s">
        <v>63</v>
      </c>
      <c r="J875" t="s">
        <v>956</v>
      </c>
      <c r="K875">
        <v>1</v>
      </c>
      <c r="L875" s="2">
        <v>7347.09</v>
      </c>
      <c r="M875" s="2">
        <v>0</v>
      </c>
      <c r="N875" s="14">
        <v>0</v>
      </c>
      <c r="O875" s="2">
        <v>0</v>
      </c>
      <c r="P875" s="11">
        <v>0</v>
      </c>
      <c r="Q875" s="2">
        <v>0</v>
      </c>
      <c r="R875" s="2">
        <v>0</v>
      </c>
      <c r="S875" s="9">
        <v>0</v>
      </c>
      <c r="V875" s="2"/>
    </row>
    <row r="876" spans="1:22" customFormat="1" x14ac:dyDescent="0.25">
      <c r="A876" t="s">
        <v>596</v>
      </c>
      <c r="B876">
        <v>302</v>
      </c>
      <c r="C876" t="s">
        <v>597</v>
      </c>
      <c r="D876">
        <v>161</v>
      </c>
      <c r="E876" t="s">
        <v>596</v>
      </c>
      <c r="F876">
        <v>145</v>
      </c>
      <c r="G876" t="s">
        <v>62</v>
      </c>
      <c r="H876">
        <v>10161010145</v>
      </c>
      <c r="I876" t="s">
        <v>63</v>
      </c>
      <c r="J876" t="s">
        <v>956</v>
      </c>
      <c r="K876">
        <v>1</v>
      </c>
      <c r="L876" s="2">
        <v>2457.48</v>
      </c>
      <c r="M876" s="2">
        <v>1170.8</v>
      </c>
      <c r="N876" s="14">
        <v>0</v>
      </c>
      <c r="O876" s="2">
        <v>0</v>
      </c>
      <c r="P876" s="11">
        <v>0</v>
      </c>
      <c r="Q876" s="2">
        <v>0</v>
      </c>
      <c r="R876" s="2">
        <v>0</v>
      </c>
      <c r="S876" s="9">
        <v>0</v>
      </c>
      <c r="V876" s="2"/>
    </row>
    <row r="877" spans="1:22" customFormat="1" x14ac:dyDescent="0.25">
      <c r="A877" t="s">
        <v>133</v>
      </c>
      <c r="B877">
        <v>205</v>
      </c>
      <c r="C877" t="s">
        <v>123</v>
      </c>
      <c r="D877">
        <v>162</v>
      </c>
      <c r="E877" t="s">
        <v>137</v>
      </c>
      <c r="F877">
        <v>145</v>
      </c>
      <c r="G877" t="s">
        <v>62</v>
      </c>
      <c r="H877">
        <v>10162010145</v>
      </c>
      <c r="I877" t="s">
        <v>63</v>
      </c>
      <c r="J877" t="s">
        <v>956</v>
      </c>
      <c r="K877">
        <v>1</v>
      </c>
      <c r="L877" s="2">
        <v>0</v>
      </c>
      <c r="M877" s="2">
        <v>2890.09</v>
      </c>
      <c r="N877" s="14">
        <v>0</v>
      </c>
      <c r="O877" s="2">
        <v>0</v>
      </c>
      <c r="P877" s="11">
        <v>0</v>
      </c>
      <c r="Q877" s="2">
        <v>0</v>
      </c>
      <c r="R877" s="2">
        <v>0</v>
      </c>
      <c r="S877" s="9">
        <v>0</v>
      </c>
      <c r="V877" s="2"/>
    </row>
    <row r="878" spans="1:22" customFormat="1" x14ac:dyDescent="0.25">
      <c r="A878" t="s">
        <v>133</v>
      </c>
      <c r="B878">
        <v>205</v>
      </c>
      <c r="C878" t="s">
        <v>123</v>
      </c>
      <c r="D878">
        <v>163</v>
      </c>
      <c r="E878" t="s">
        <v>139</v>
      </c>
      <c r="F878">
        <v>145</v>
      </c>
      <c r="G878" t="s">
        <v>62</v>
      </c>
      <c r="H878">
        <v>10163010145</v>
      </c>
      <c r="I878" t="s">
        <v>63</v>
      </c>
      <c r="J878" t="s">
        <v>956</v>
      </c>
      <c r="K878">
        <v>1</v>
      </c>
      <c r="L878" s="2">
        <v>21863.53</v>
      </c>
      <c r="M878" s="2">
        <v>17417.509999999998</v>
      </c>
      <c r="N878" s="14">
        <v>5000</v>
      </c>
      <c r="O878" s="2">
        <v>0</v>
      </c>
      <c r="P878" s="11">
        <v>5000</v>
      </c>
      <c r="Q878" s="2">
        <v>9353.9500000000007</v>
      </c>
      <c r="R878" s="2">
        <v>16035.342857142858</v>
      </c>
      <c r="S878" s="9">
        <v>16035.342857142858</v>
      </c>
      <c r="V878" s="2"/>
    </row>
    <row r="879" spans="1:22" customFormat="1" x14ac:dyDescent="0.25">
      <c r="A879" t="s">
        <v>133</v>
      </c>
      <c r="B879">
        <v>1101</v>
      </c>
      <c r="C879" t="s">
        <v>134</v>
      </c>
      <c r="D879">
        <v>165</v>
      </c>
      <c r="E879" t="s">
        <v>145</v>
      </c>
      <c r="F879">
        <v>145</v>
      </c>
      <c r="G879" t="s">
        <v>62</v>
      </c>
      <c r="H879">
        <v>10165010145</v>
      </c>
      <c r="I879" t="s">
        <v>63</v>
      </c>
      <c r="J879" t="s">
        <v>956</v>
      </c>
      <c r="K879">
        <v>1</v>
      </c>
      <c r="L879" s="2">
        <v>80717.52</v>
      </c>
      <c r="M879" s="2">
        <v>5443.73</v>
      </c>
      <c r="N879" s="14">
        <v>3000</v>
      </c>
      <c r="O879" s="2">
        <v>0</v>
      </c>
      <c r="P879" s="11">
        <v>3000</v>
      </c>
      <c r="Q879" s="2">
        <v>0</v>
      </c>
      <c r="R879" s="2">
        <v>0</v>
      </c>
      <c r="S879" s="9">
        <v>0</v>
      </c>
      <c r="V879" s="2"/>
    </row>
    <row r="880" spans="1:22" customFormat="1" x14ac:dyDescent="0.25">
      <c r="A880" t="s">
        <v>133</v>
      </c>
      <c r="B880">
        <v>1101</v>
      </c>
      <c r="C880" t="s">
        <v>134</v>
      </c>
      <c r="D880">
        <v>170</v>
      </c>
      <c r="E880" t="s">
        <v>154</v>
      </c>
      <c r="F880">
        <v>145</v>
      </c>
      <c r="G880" t="s">
        <v>62</v>
      </c>
      <c r="H880">
        <v>10170010145</v>
      </c>
      <c r="I880" t="s">
        <v>63</v>
      </c>
      <c r="J880" t="s">
        <v>956</v>
      </c>
      <c r="K880">
        <v>1</v>
      </c>
      <c r="L880" s="2">
        <v>199401.04</v>
      </c>
      <c r="M880" s="2">
        <v>147731.89000000001</v>
      </c>
      <c r="N880" s="14">
        <v>50000</v>
      </c>
      <c r="O880" s="2">
        <v>0</v>
      </c>
      <c r="P880" s="11">
        <v>50000</v>
      </c>
      <c r="Q880" s="2">
        <v>152924.72</v>
      </c>
      <c r="R880" s="2">
        <v>262156.66285714286</v>
      </c>
      <c r="S880" s="9">
        <v>262156.66285714286</v>
      </c>
      <c r="V880" s="2"/>
    </row>
    <row r="881" spans="1:22" customFormat="1" x14ac:dyDescent="0.25">
      <c r="A881" t="s">
        <v>254</v>
      </c>
      <c r="B881">
        <v>706</v>
      </c>
      <c r="C881" t="s">
        <v>273</v>
      </c>
      <c r="D881">
        <v>171</v>
      </c>
      <c r="E881" t="s">
        <v>274</v>
      </c>
      <c r="F881">
        <v>145</v>
      </c>
      <c r="G881" t="s">
        <v>62</v>
      </c>
      <c r="H881">
        <v>10171010145</v>
      </c>
      <c r="I881" t="s">
        <v>63</v>
      </c>
      <c r="J881" t="s">
        <v>956</v>
      </c>
      <c r="K881">
        <v>1</v>
      </c>
      <c r="L881" s="2">
        <v>0</v>
      </c>
      <c r="M881" s="2">
        <v>0</v>
      </c>
      <c r="N881" s="14">
        <v>0</v>
      </c>
      <c r="O881" s="2">
        <v>0</v>
      </c>
      <c r="P881" s="11">
        <v>0</v>
      </c>
      <c r="Q881" s="2">
        <v>0</v>
      </c>
      <c r="R881" s="2">
        <v>0</v>
      </c>
      <c r="S881" s="9"/>
      <c r="V881" s="2"/>
    </row>
    <row r="882" spans="1:22" customFormat="1" x14ac:dyDescent="0.25">
      <c r="A882" t="s">
        <v>133</v>
      </c>
      <c r="B882">
        <v>1101</v>
      </c>
      <c r="C882" t="s">
        <v>134</v>
      </c>
      <c r="D882">
        <v>173</v>
      </c>
      <c r="E882" t="s">
        <v>166</v>
      </c>
      <c r="F882">
        <v>145</v>
      </c>
      <c r="G882" t="s">
        <v>62</v>
      </c>
      <c r="H882">
        <v>10173010145</v>
      </c>
      <c r="I882" t="s">
        <v>63</v>
      </c>
      <c r="J882" t="s">
        <v>956</v>
      </c>
      <c r="K882">
        <v>1</v>
      </c>
      <c r="L882" s="2">
        <v>88490.99</v>
      </c>
      <c r="M882" s="2">
        <v>55677.46</v>
      </c>
      <c r="N882" s="14">
        <v>20000</v>
      </c>
      <c r="O882" s="2">
        <v>0</v>
      </c>
      <c r="P882" s="11">
        <v>20000</v>
      </c>
      <c r="Q882" s="2">
        <v>38364.730000000003</v>
      </c>
      <c r="R882" s="2">
        <v>65768.108571428573</v>
      </c>
      <c r="S882" s="9">
        <v>65768.108571428573</v>
      </c>
      <c r="V882" s="2"/>
    </row>
    <row r="883" spans="1:22" customFormat="1" x14ac:dyDescent="0.25">
      <c r="A883" t="s">
        <v>133</v>
      </c>
      <c r="B883">
        <v>1101</v>
      </c>
      <c r="C883" t="s">
        <v>134</v>
      </c>
      <c r="D883">
        <v>174</v>
      </c>
      <c r="E883" t="s">
        <v>167</v>
      </c>
      <c r="F883">
        <v>145</v>
      </c>
      <c r="G883" t="s">
        <v>62</v>
      </c>
      <c r="H883">
        <v>10174010145</v>
      </c>
      <c r="I883" t="s">
        <v>63</v>
      </c>
      <c r="J883" t="s">
        <v>956</v>
      </c>
      <c r="K883">
        <v>1</v>
      </c>
      <c r="L883" s="2">
        <v>62129.63</v>
      </c>
      <c r="M883" s="2">
        <v>59127.4</v>
      </c>
      <c r="N883" s="14">
        <v>20000</v>
      </c>
      <c r="O883" s="2">
        <v>0</v>
      </c>
      <c r="P883" s="11">
        <v>20000</v>
      </c>
      <c r="Q883" s="2">
        <v>39968.589999999997</v>
      </c>
      <c r="R883" s="2">
        <v>68517.582857142843</v>
      </c>
      <c r="S883" s="9">
        <v>68517.582857142843</v>
      </c>
      <c r="V883" s="2"/>
    </row>
    <row r="884" spans="1:22" customFormat="1" x14ac:dyDescent="0.25">
      <c r="A884" t="s">
        <v>875</v>
      </c>
      <c r="B884">
        <v>203</v>
      </c>
      <c r="C884" t="s">
        <v>878</v>
      </c>
      <c r="D884">
        <v>191</v>
      </c>
      <c r="E884" t="s">
        <v>879</v>
      </c>
      <c r="F884">
        <v>145</v>
      </c>
      <c r="I884" t="s">
        <v>63</v>
      </c>
      <c r="J884" t="s">
        <v>956</v>
      </c>
      <c r="K884">
        <v>1</v>
      </c>
      <c r="L884" s="2"/>
      <c r="M884" s="2"/>
      <c r="N884" s="14"/>
      <c r="O884" s="2"/>
      <c r="P884" s="11"/>
      <c r="Q884" s="2">
        <v>0</v>
      </c>
      <c r="R884" s="2">
        <v>0</v>
      </c>
      <c r="S884" s="9">
        <v>0</v>
      </c>
      <c r="T884" t="s">
        <v>894</v>
      </c>
      <c r="V884" s="2"/>
    </row>
    <row r="885" spans="1:22" customFormat="1" x14ac:dyDescent="0.25">
      <c r="A885" t="s">
        <v>706</v>
      </c>
      <c r="B885">
        <v>191</v>
      </c>
      <c r="C885" t="s">
        <v>707</v>
      </c>
      <c r="D885">
        <v>200</v>
      </c>
      <c r="E885" t="s">
        <v>708</v>
      </c>
      <c r="F885">
        <v>145</v>
      </c>
      <c r="G885" t="s">
        <v>62</v>
      </c>
      <c r="H885">
        <v>10200010145</v>
      </c>
      <c r="I885" t="s">
        <v>63</v>
      </c>
      <c r="J885" t="s">
        <v>956</v>
      </c>
      <c r="K885">
        <v>1</v>
      </c>
      <c r="L885" s="2">
        <v>720525.09</v>
      </c>
      <c r="M885" s="2">
        <v>986207.49</v>
      </c>
      <c r="N885" s="14">
        <v>1000000</v>
      </c>
      <c r="O885" s="2">
        <v>0</v>
      </c>
      <c r="P885" s="11">
        <v>1000000</v>
      </c>
      <c r="Q885" s="2">
        <v>361209.4</v>
      </c>
      <c r="R885" s="2">
        <v>619216.11428571434</v>
      </c>
      <c r="S885" s="9">
        <v>1000000</v>
      </c>
      <c r="V885" s="2"/>
    </row>
    <row r="886" spans="1:22" customFormat="1" x14ac:dyDescent="0.25">
      <c r="A886" t="s">
        <v>706</v>
      </c>
      <c r="B886">
        <v>191</v>
      </c>
      <c r="C886" t="s">
        <v>707</v>
      </c>
      <c r="D886">
        <v>205</v>
      </c>
      <c r="E886" t="s">
        <v>733</v>
      </c>
      <c r="F886">
        <v>145</v>
      </c>
      <c r="G886" t="s">
        <v>62</v>
      </c>
      <c r="H886">
        <v>10205010145</v>
      </c>
      <c r="I886" t="s">
        <v>63</v>
      </c>
      <c r="J886" t="s">
        <v>956</v>
      </c>
      <c r="K886">
        <v>1</v>
      </c>
      <c r="L886" s="2">
        <v>0</v>
      </c>
      <c r="M886" s="2">
        <v>0</v>
      </c>
      <c r="N886" s="14">
        <v>0</v>
      </c>
      <c r="O886" s="2">
        <v>0</v>
      </c>
      <c r="P886" s="11">
        <v>0</v>
      </c>
      <c r="Q886" s="2">
        <v>0</v>
      </c>
      <c r="R886" s="2">
        <v>0</v>
      </c>
      <c r="S886" s="9">
        <v>0</v>
      </c>
      <c r="V886" s="2"/>
    </row>
    <row r="887" spans="1:22" customFormat="1" x14ac:dyDescent="0.25">
      <c r="A887" t="s">
        <v>706</v>
      </c>
      <c r="B887">
        <v>191</v>
      </c>
      <c r="C887" t="s">
        <v>707</v>
      </c>
      <c r="D887">
        <v>208</v>
      </c>
      <c r="E887" t="s">
        <v>734</v>
      </c>
      <c r="F887">
        <v>145</v>
      </c>
      <c r="G887" t="s">
        <v>62</v>
      </c>
      <c r="H887">
        <v>10208010145</v>
      </c>
      <c r="I887" t="s">
        <v>63</v>
      </c>
      <c r="J887" t="s">
        <v>956</v>
      </c>
      <c r="K887">
        <v>1</v>
      </c>
      <c r="L887" s="2">
        <v>124651.94</v>
      </c>
      <c r="M887" s="2">
        <v>137377.04</v>
      </c>
      <c r="N887" s="14">
        <v>200000</v>
      </c>
      <c r="O887" s="2">
        <v>0</v>
      </c>
      <c r="P887" s="11">
        <v>200000</v>
      </c>
      <c r="Q887" s="2">
        <v>26981.33</v>
      </c>
      <c r="R887" s="2">
        <v>46253.708571428579</v>
      </c>
      <c r="S887" s="9">
        <v>200000</v>
      </c>
      <c r="V887" s="2"/>
    </row>
    <row r="888" spans="1:22" customFormat="1" x14ac:dyDescent="0.25">
      <c r="A888" t="s">
        <v>349</v>
      </c>
      <c r="B888">
        <v>1011</v>
      </c>
      <c r="C888" t="s">
        <v>365</v>
      </c>
      <c r="D888">
        <v>221</v>
      </c>
      <c r="E888" t="s">
        <v>366</v>
      </c>
      <c r="F888">
        <v>145</v>
      </c>
      <c r="G888" t="s">
        <v>62</v>
      </c>
      <c r="H888">
        <v>10221010145</v>
      </c>
      <c r="I888" t="s">
        <v>63</v>
      </c>
      <c r="J888" t="s">
        <v>956</v>
      </c>
      <c r="K888">
        <v>1</v>
      </c>
      <c r="L888" s="2">
        <v>2414304.65</v>
      </c>
      <c r="M888" s="2">
        <v>3556773.28</v>
      </c>
      <c r="N888" s="14">
        <v>2241219</v>
      </c>
      <c r="O888" s="2">
        <v>0</v>
      </c>
      <c r="P888" s="11">
        <v>2241219</v>
      </c>
      <c r="Q888" s="2">
        <v>1356663.61</v>
      </c>
      <c r="R888" s="2">
        <v>2325709.0457142862</v>
      </c>
      <c r="S888" s="9">
        <v>2241219</v>
      </c>
      <c r="V888" s="2"/>
    </row>
    <row r="889" spans="1:22" customFormat="1" x14ac:dyDescent="0.25">
      <c r="A889" t="s">
        <v>349</v>
      </c>
      <c r="B889">
        <v>1011</v>
      </c>
      <c r="C889" t="s">
        <v>365</v>
      </c>
      <c r="D889">
        <v>222</v>
      </c>
      <c r="E889" t="s">
        <v>367</v>
      </c>
      <c r="F889">
        <v>145</v>
      </c>
      <c r="G889" t="s">
        <v>62</v>
      </c>
      <c r="H889">
        <v>10222010145</v>
      </c>
      <c r="I889" t="s">
        <v>63</v>
      </c>
      <c r="J889" t="s">
        <v>956</v>
      </c>
      <c r="K889">
        <v>1</v>
      </c>
      <c r="L889" s="2">
        <v>2353709.19</v>
      </c>
      <c r="M889" s="2">
        <v>3162283.31</v>
      </c>
      <c r="N889" s="14">
        <v>2353709</v>
      </c>
      <c r="O889" s="2">
        <v>0</v>
      </c>
      <c r="P889" s="11">
        <v>2353709</v>
      </c>
      <c r="Q889" s="2">
        <v>987244.89</v>
      </c>
      <c r="R889" s="2">
        <v>1692419.8114285714</v>
      </c>
      <c r="S889" s="9">
        <v>2353709</v>
      </c>
      <c r="V889" s="2"/>
    </row>
    <row r="890" spans="1:22" customFormat="1" x14ac:dyDescent="0.25">
      <c r="A890" t="s">
        <v>349</v>
      </c>
      <c r="B890">
        <v>1011</v>
      </c>
      <c r="C890" t="s">
        <v>365</v>
      </c>
      <c r="D890">
        <v>224</v>
      </c>
      <c r="E890" t="s">
        <v>485</v>
      </c>
      <c r="F890">
        <v>145</v>
      </c>
      <c r="G890" t="s">
        <v>62</v>
      </c>
      <c r="H890">
        <v>10224010145</v>
      </c>
      <c r="I890" t="s">
        <v>63</v>
      </c>
      <c r="J890" t="s">
        <v>956</v>
      </c>
      <c r="K890">
        <v>1</v>
      </c>
      <c r="L890" s="2">
        <v>3028.67</v>
      </c>
      <c r="M890" s="2">
        <v>45180.73</v>
      </c>
      <c r="N890" s="14">
        <v>16005</v>
      </c>
      <c r="O890" s="2">
        <v>0</v>
      </c>
      <c r="P890" s="11">
        <v>16005</v>
      </c>
      <c r="Q890" s="2">
        <v>15633.7</v>
      </c>
      <c r="R890" s="2">
        <v>26800.628571428577</v>
      </c>
      <c r="S890" s="9">
        <v>16005</v>
      </c>
      <c r="V890" s="2"/>
    </row>
    <row r="891" spans="1:22" customFormat="1" x14ac:dyDescent="0.25">
      <c r="A891" t="s">
        <v>349</v>
      </c>
      <c r="B891">
        <v>1011</v>
      </c>
      <c r="C891" t="s">
        <v>365</v>
      </c>
      <c r="D891">
        <v>232</v>
      </c>
      <c r="E891" t="s">
        <v>379</v>
      </c>
      <c r="F891">
        <v>145</v>
      </c>
      <c r="G891" t="s">
        <v>62</v>
      </c>
      <c r="H891">
        <v>10232010145</v>
      </c>
      <c r="I891" t="s">
        <v>63</v>
      </c>
      <c r="J891" t="s">
        <v>956</v>
      </c>
      <c r="K891">
        <v>1</v>
      </c>
      <c r="L891" s="2">
        <v>2040055.97</v>
      </c>
      <c r="M891" s="2">
        <v>3162736.82</v>
      </c>
      <c r="N891" s="14">
        <v>2618251</v>
      </c>
      <c r="O891" s="2">
        <v>0</v>
      </c>
      <c r="P891" s="11">
        <v>2618251</v>
      </c>
      <c r="Q891" s="2">
        <v>1068463.56</v>
      </c>
      <c r="R891" s="2">
        <v>1831651.8171428572</v>
      </c>
      <c r="S891" s="9">
        <v>2218251</v>
      </c>
      <c r="V891" s="2"/>
    </row>
    <row r="892" spans="1:22" customFormat="1" x14ac:dyDescent="0.25">
      <c r="A892" t="s">
        <v>349</v>
      </c>
      <c r="B892">
        <v>1011</v>
      </c>
      <c r="C892" t="s">
        <v>365</v>
      </c>
      <c r="D892">
        <v>236</v>
      </c>
      <c r="E892" t="s">
        <v>380</v>
      </c>
      <c r="F892">
        <v>145</v>
      </c>
      <c r="G892" t="s">
        <v>62</v>
      </c>
      <c r="H892">
        <v>10236010145</v>
      </c>
      <c r="I892" t="s">
        <v>63</v>
      </c>
      <c r="J892" t="s">
        <v>956</v>
      </c>
      <c r="K892">
        <v>1</v>
      </c>
      <c r="L892" s="2">
        <v>726347.72</v>
      </c>
      <c r="M892" s="2">
        <v>1192937.0900000001</v>
      </c>
      <c r="N892" s="14">
        <v>750000</v>
      </c>
      <c r="O892" s="2">
        <v>0</v>
      </c>
      <c r="P892" s="11">
        <v>750000</v>
      </c>
      <c r="Q892" s="2">
        <v>460796.88</v>
      </c>
      <c r="R892" s="2">
        <v>789937.50857142871</v>
      </c>
      <c r="S892" s="9">
        <v>850000</v>
      </c>
      <c r="T892" t="s">
        <v>524</v>
      </c>
      <c r="V892" s="2"/>
    </row>
    <row r="893" spans="1:22" customFormat="1" x14ac:dyDescent="0.25">
      <c r="A893" t="s">
        <v>349</v>
      </c>
      <c r="B893">
        <v>702</v>
      </c>
      <c r="C893" t="s">
        <v>383</v>
      </c>
      <c r="D893">
        <v>262</v>
      </c>
      <c r="E893" t="s">
        <v>384</v>
      </c>
      <c r="F893">
        <v>145</v>
      </c>
      <c r="G893" t="s">
        <v>62</v>
      </c>
      <c r="H893">
        <v>10262010145</v>
      </c>
      <c r="I893" t="s">
        <v>63</v>
      </c>
      <c r="J893" t="s">
        <v>956</v>
      </c>
      <c r="K893">
        <v>1</v>
      </c>
      <c r="L893" s="2">
        <v>20763.23</v>
      </c>
      <c r="M893" s="2">
        <v>42144.49</v>
      </c>
      <c r="N893" s="14">
        <v>0</v>
      </c>
      <c r="O893" s="2">
        <v>0</v>
      </c>
      <c r="P893" s="11">
        <v>0</v>
      </c>
      <c r="Q893" s="2">
        <v>36167.47</v>
      </c>
      <c r="R893" s="2">
        <v>62001.377142857142</v>
      </c>
      <c r="S893" s="9">
        <v>0</v>
      </c>
      <c r="V893" s="2"/>
    </row>
    <row r="894" spans="1:22" customFormat="1" x14ac:dyDescent="0.25">
      <c r="A894" t="s">
        <v>349</v>
      </c>
      <c r="B894">
        <v>704</v>
      </c>
      <c r="C894" t="s">
        <v>385</v>
      </c>
      <c r="D894">
        <v>264</v>
      </c>
      <c r="E894" t="s">
        <v>386</v>
      </c>
      <c r="F894">
        <v>145</v>
      </c>
      <c r="G894" t="s">
        <v>62</v>
      </c>
      <c r="H894">
        <v>10264010145</v>
      </c>
      <c r="I894" t="s">
        <v>63</v>
      </c>
      <c r="J894" t="s">
        <v>956</v>
      </c>
      <c r="K894">
        <v>1</v>
      </c>
      <c r="L894" s="2">
        <v>1537520.82</v>
      </c>
      <c r="M894" s="2">
        <v>1991810.81</v>
      </c>
      <c r="N894" s="14">
        <v>1178418</v>
      </c>
      <c r="O894" s="2">
        <v>0</v>
      </c>
      <c r="P894" s="11">
        <v>1178418</v>
      </c>
      <c r="Q894" s="2">
        <v>1205099.25</v>
      </c>
      <c r="R894" s="2">
        <v>2065884.4285714286</v>
      </c>
      <c r="S894" s="9">
        <v>2814354</v>
      </c>
      <c r="V894" s="2"/>
    </row>
    <row r="895" spans="1:22" customFormat="1" x14ac:dyDescent="0.25">
      <c r="A895" t="s">
        <v>349</v>
      </c>
      <c r="B895">
        <v>702</v>
      </c>
      <c r="C895" t="s">
        <v>383</v>
      </c>
      <c r="D895">
        <v>265</v>
      </c>
      <c r="E895" t="s">
        <v>433</v>
      </c>
      <c r="F895">
        <v>145</v>
      </c>
      <c r="G895" t="s">
        <v>62</v>
      </c>
      <c r="H895">
        <v>10265010145</v>
      </c>
      <c r="I895" t="s">
        <v>63</v>
      </c>
      <c r="J895" t="s">
        <v>956</v>
      </c>
      <c r="K895">
        <v>1</v>
      </c>
      <c r="L895" s="2">
        <v>937351.98</v>
      </c>
      <c r="M895" s="2">
        <v>975512.78</v>
      </c>
      <c r="N895" s="14">
        <v>1083504</v>
      </c>
      <c r="O895" s="2">
        <v>0</v>
      </c>
      <c r="P895" s="11">
        <v>1083504</v>
      </c>
      <c r="Q895" s="2">
        <v>539139.55000000005</v>
      </c>
      <c r="R895" s="2">
        <v>924239.22857142868</v>
      </c>
      <c r="S895" s="9">
        <v>1083504</v>
      </c>
      <c r="V895" s="2"/>
    </row>
    <row r="896" spans="1:22" customFormat="1" x14ac:dyDescent="0.25">
      <c r="A896" t="s">
        <v>349</v>
      </c>
      <c r="B896">
        <v>702</v>
      </c>
      <c r="C896" t="s">
        <v>383</v>
      </c>
      <c r="D896">
        <v>266</v>
      </c>
      <c r="E896" t="s">
        <v>387</v>
      </c>
      <c r="F896">
        <v>145</v>
      </c>
      <c r="G896" t="s">
        <v>62</v>
      </c>
      <c r="H896">
        <v>10266010145</v>
      </c>
      <c r="I896" t="s">
        <v>63</v>
      </c>
      <c r="J896" t="s">
        <v>956</v>
      </c>
      <c r="K896">
        <v>1</v>
      </c>
      <c r="L896" s="2">
        <v>1641804.78</v>
      </c>
      <c r="M896" s="2">
        <v>2397356.02</v>
      </c>
      <c r="N896" s="14">
        <v>2633094</v>
      </c>
      <c r="O896" s="2">
        <v>0</v>
      </c>
      <c r="P896" s="11">
        <v>2633094</v>
      </c>
      <c r="Q896" s="2">
        <v>1251239.6399999999</v>
      </c>
      <c r="R896" s="2">
        <v>2144982.2399999998</v>
      </c>
      <c r="S896" s="9">
        <v>2633094</v>
      </c>
      <c r="V896" s="2"/>
    </row>
    <row r="897" spans="1:22" customFormat="1" x14ac:dyDescent="0.25">
      <c r="A897" t="s">
        <v>349</v>
      </c>
      <c r="B897">
        <v>507</v>
      </c>
      <c r="C897" t="s">
        <v>390</v>
      </c>
      <c r="D897">
        <v>267</v>
      </c>
      <c r="E897" t="s">
        <v>391</v>
      </c>
      <c r="F897">
        <v>145</v>
      </c>
      <c r="G897" t="s">
        <v>62</v>
      </c>
      <c r="H897">
        <v>10267010145</v>
      </c>
      <c r="I897" t="s">
        <v>63</v>
      </c>
      <c r="J897" t="s">
        <v>956</v>
      </c>
      <c r="K897">
        <v>1</v>
      </c>
      <c r="L897" s="2">
        <v>440026.3</v>
      </c>
      <c r="M897" s="2">
        <v>591997.06999999995</v>
      </c>
      <c r="N897" s="14">
        <v>466548</v>
      </c>
      <c r="O897" s="2">
        <v>0</v>
      </c>
      <c r="P897" s="11">
        <v>466548</v>
      </c>
      <c r="Q897" s="2">
        <v>263888.25</v>
      </c>
      <c r="R897" s="2">
        <v>452379.85714285716</v>
      </c>
      <c r="S897" s="9">
        <v>466548</v>
      </c>
      <c r="V897" s="2"/>
    </row>
    <row r="898" spans="1:22" customFormat="1" x14ac:dyDescent="0.25">
      <c r="A898" t="s">
        <v>349</v>
      </c>
      <c r="B898">
        <v>507</v>
      </c>
      <c r="C898" t="s">
        <v>390</v>
      </c>
      <c r="D898">
        <v>268</v>
      </c>
      <c r="E898" t="s">
        <v>392</v>
      </c>
      <c r="F898">
        <v>145</v>
      </c>
      <c r="G898" t="s">
        <v>62</v>
      </c>
      <c r="H898">
        <v>10268010145</v>
      </c>
      <c r="I898" t="s">
        <v>63</v>
      </c>
      <c r="J898" t="s">
        <v>956</v>
      </c>
      <c r="K898">
        <v>1</v>
      </c>
      <c r="L898" s="2">
        <v>2296294.6</v>
      </c>
      <c r="M898" s="2">
        <v>3424926.58</v>
      </c>
      <c r="N898" s="14">
        <v>2962314</v>
      </c>
      <c r="O898" s="2">
        <v>0</v>
      </c>
      <c r="P898" s="11">
        <v>2962314</v>
      </c>
      <c r="Q898" s="2">
        <v>1780973.58</v>
      </c>
      <c r="R898" s="2">
        <v>3053097.5657142857</v>
      </c>
      <c r="S898" s="9">
        <v>2962314</v>
      </c>
      <c r="V898" s="2"/>
    </row>
    <row r="899" spans="1:22" customFormat="1" x14ac:dyDescent="0.25">
      <c r="A899" t="s">
        <v>349</v>
      </c>
      <c r="B899">
        <v>507</v>
      </c>
      <c r="C899" t="s">
        <v>390</v>
      </c>
      <c r="D899">
        <v>269</v>
      </c>
      <c r="E899" t="s">
        <v>393</v>
      </c>
      <c r="F899">
        <v>145</v>
      </c>
      <c r="G899" t="s">
        <v>62</v>
      </c>
      <c r="H899">
        <v>10269010145</v>
      </c>
      <c r="I899" t="s">
        <v>63</v>
      </c>
      <c r="J899" t="s">
        <v>956</v>
      </c>
      <c r="K899">
        <v>1</v>
      </c>
      <c r="L899" s="2">
        <v>521407.82</v>
      </c>
      <c r="M899" s="2">
        <v>492402.08</v>
      </c>
      <c r="N899" s="14">
        <v>456096</v>
      </c>
      <c r="O899" s="2">
        <v>0</v>
      </c>
      <c r="P899" s="11">
        <v>456096</v>
      </c>
      <c r="Q899" s="2">
        <v>267455.08</v>
      </c>
      <c r="R899" s="2">
        <v>458494.42285714287</v>
      </c>
      <c r="S899" s="9">
        <v>456096</v>
      </c>
      <c r="V899" s="2"/>
    </row>
    <row r="900" spans="1:22" customFormat="1" x14ac:dyDescent="0.25">
      <c r="A900" t="s">
        <v>349</v>
      </c>
      <c r="B900">
        <v>507</v>
      </c>
      <c r="C900" t="s">
        <v>390</v>
      </c>
      <c r="D900">
        <v>270</v>
      </c>
      <c r="E900" t="s">
        <v>349</v>
      </c>
      <c r="F900">
        <v>145</v>
      </c>
      <c r="G900" t="s">
        <v>62</v>
      </c>
      <c r="H900">
        <v>10270010145</v>
      </c>
      <c r="I900" t="s">
        <v>63</v>
      </c>
      <c r="J900" t="s">
        <v>956</v>
      </c>
      <c r="K900">
        <v>1</v>
      </c>
      <c r="L900" s="2">
        <v>42410.559999999998</v>
      </c>
      <c r="M900" s="2">
        <v>0</v>
      </c>
      <c r="N900" s="14">
        <v>0</v>
      </c>
      <c r="O900" s="2">
        <v>0</v>
      </c>
      <c r="P900" s="11">
        <v>0</v>
      </c>
      <c r="Q900" s="2">
        <v>0</v>
      </c>
      <c r="R900" s="2">
        <v>0</v>
      </c>
      <c r="S900" s="9"/>
      <c r="V900" s="2"/>
    </row>
    <row r="901" spans="1:22" customFormat="1" x14ac:dyDescent="0.25">
      <c r="A901" t="s">
        <v>875</v>
      </c>
      <c r="B901">
        <v>102</v>
      </c>
      <c r="C901" t="s">
        <v>876</v>
      </c>
      <c r="D901">
        <v>276</v>
      </c>
      <c r="E901" t="s">
        <v>880</v>
      </c>
      <c r="F901">
        <v>145</v>
      </c>
      <c r="G901" t="s">
        <v>62</v>
      </c>
      <c r="H901">
        <v>10276010145</v>
      </c>
      <c r="I901" t="s">
        <v>63</v>
      </c>
      <c r="J901" t="s">
        <v>956</v>
      </c>
      <c r="K901">
        <v>1</v>
      </c>
      <c r="L901" s="2">
        <v>1961.58</v>
      </c>
      <c r="M901" s="2">
        <v>0</v>
      </c>
      <c r="N901" s="14">
        <v>0</v>
      </c>
      <c r="O901" s="2">
        <v>0</v>
      </c>
      <c r="P901" s="11">
        <v>0</v>
      </c>
      <c r="Q901" s="2">
        <v>0</v>
      </c>
      <c r="R901" s="2">
        <v>0</v>
      </c>
      <c r="S901" s="9"/>
      <c r="V901" s="2"/>
    </row>
    <row r="902" spans="1:22" customFormat="1" x14ac:dyDescent="0.25">
      <c r="A902" t="s">
        <v>875</v>
      </c>
      <c r="B902">
        <v>102</v>
      </c>
      <c r="C902" t="s">
        <v>876</v>
      </c>
      <c r="D902">
        <v>301</v>
      </c>
      <c r="E902" t="s">
        <v>917</v>
      </c>
      <c r="F902">
        <v>145</v>
      </c>
      <c r="G902" t="s">
        <v>62</v>
      </c>
      <c r="H902">
        <v>10301010145</v>
      </c>
      <c r="I902" t="s">
        <v>63</v>
      </c>
      <c r="J902" t="s">
        <v>956</v>
      </c>
      <c r="K902">
        <v>1</v>
      </c>
      <c r="L902" s="2">
        <v>4796.58</v>
      </c>
      <c r="M902" s="2">
        <v>0</v>
      </c>
      <c r="N902" s="14">
        <v>0</v>
      </c>
      <c r="O902" s="2">
        <v>0</v>
      </c>
      <c r="P902" s="11">
        <v>0</v>
      </c>
      <c r="Q902" s="2">
        <v>0</v>
      </c>
      <c r="R902" s="2">
        <v>0</v>
      </c>
      <c r="S902" s="9"/>
      <c r="V902" s="2"/>
    </row>
    <row r="903" spans="1:22" customFormat="1" x14ac:dyDescent="0.25">
      <c r="A903" t="s">
        <v>875</v>
      </c>
      <c r="B903">
        <v>101</v>
      </c>
      <c r="C903" t="s">
        <v>780</v>
      </c>
      <c r="D903">
        <v>302</v>
      </c>
      <c r="E903" t="s">
        <v>920</v>
      </c>
      <c r="F903">
        <v>145</v>
      </c>
      <c r="G903" t="s">
        <v>62</v>
      </c>
      <c r="H903">
        <v>10302010145</v>
      </c>
      <c r="I903" t="s">
        <v>63</v>
      </c>
      <c r="J903" t="s">
        <v>956</v>
      </c>
      <c r="K903">
        <v>1</v>
      </c>
      <c r="L903" s="2">
        <v>333590.27</v>
      </c>
      <c r="M903" s="2">
        <v>209667.81</v>
      </c>
      <c r="N903" s="14">
        <v>277292</v>
      </c>
      <c r="O903" s="2">
        <v>0</v>
      </c>
      <c r="P903" s="11">
        <v>277292</v>
      </c>
      <c r="Q903" s="2">
        <v>151169.63</v>
      </c>
      <c r="R903" s="2">
        <v>259147.93714285712</v>
      </c>
      <c r="S903" s="9">
        <v>277292</v>
      </c>
      <c r="V903" s="2"/>
    </row>
    <row r="904" spans="1:22" customFormat="1" x14ac:dyDescent="0.25">
      <c r="A904" t="s">
        <v>349</v>
      </c>
      <c r="B904">
        <v>205</v>
      </c>
      <c r="C904" t="s">
        <v>123</v>
      </c>
      <c r="D904">
        <v>360</v>
      </c>
      <c r="E904" t="s">
        <v>484</v>
      </c>
      <c r="F904">
        <v>145</v>
      </c>
      <c r="G904" t="s">
        <v>62</v>
      </c>
      <c r="H904">
        <v>10360010145</v>
      </c>
      <c r="I904" t="s">
        <v>63</v>
      </c>
      <c r="J904" t="s">
        <v>956</v>
      </c>
      <c r="K904">
        <v>1</v>
      </c>
      <c r="L904" s="2">
        <v>28220.52</v>
      </c>
      <c r="M904" s="2">
        <v>91658.19</v>
      </c>
      <c r="N904" s="14">
        <v>0</v>
      </c>
      <c r="O904" s="2">
        <v>0</v>
      </c>
      <c r="P904" s="11">
        <v>0</v>
      </c>
      <c r="Q904" s="2">
        <v>94267.96</v>
      </c>
      <c r="R904" s="2">
        <v>161602.21714285715</v>
      </c>
      <c r="S904" s="9">
        <v>63142.67</v>
      </c>
      <c r="V904" s="2"/>
    </row>
    <row r="905" spans="1:22" customFormat="1" x14ac:dyDescent="0.25">
      <c r="A905" t="s">
        <v>309</v>
      </c>
      <c r="B905">
        <v>504</v>
      </c>
      <c r="C905" t="s">
        <v>396</v>
      </c>
      <c r="D905">
        <v>400</v>
      </c>
      <c r="E905" t="s">
        <v>397</v>
      </c>
      <c r="F905">
        <v>145</v>
      </c>
      <c r="G905" t="s">
        <v>62</v>
      </c>
      <c r="H905">
        <v>10400010145</v>
      </c>
      <c r="I905" t="s">
        <v>63</v>
      </c>
      <c r="J905" t="s">
        <v>956</v>
      </c>
      <c r="K905">
        <v>1</v>
      </c>
      <c r="L905" s="2">
        <v>109692.03</v>
      </c>
      <c r="M905" s="2">
        <v>108397.07</v>
      </c>
      <c r="N905" s="14">
        <v>65058</v>
      </c>
      <c r="O905" s="2">
        <v>0</v>
      </c>
      <c r="P905" s="11">
        <v>65058</v>
      </c>
      <c r="Q905" s="2">
        <v>19992.72</v>
      </c>
      <c r="R905" s="2">
        <v>34273.234285714287</v>
      </c>
      <c r="S905" s="9">
        <v>65058</v>
      </c>
      <c r="V905" s="2"/>
    </row>
    <row r="906" spans="1:22" customFormat="1" x14ac:dyDescent="0.25">
      <c r="A906" t="s">
        <v>309</v>
      </c>
      <c r="B906">
        <v>801</v>
      </c>
      <c r="C906" t="s">
        <v>324</v>
      </c>
      <c r="D906">
        <v>403</v>
      </c>
      <c r="E906" t="s">
        <v>401</v>
      </c>
      <c r="F906">
        <v>145</v>
      </c>
      <c r="G906" t="s">
        <v>62</v>
      </c>
      <c r="H906">
        <v>10403010145</v>
      </c>
      <c r="I906" t="s">
        <v>63</v>
      </c>
      <c r="J906" t="s">
        <v>956</v>
      </c>
      <c r="K906">
        <v>1</v>
      </c>
      <c r="L906" s="2">
        <v>768602.8</v>
      </c>
      <c r="M906" s="2">
        <v>546262.87</v>
      </c>
      <c r="N906" s="14">
        <v>405939</v>
      </c>
      <c r="O906" s="2">
        <v>0</v>
      </c>
      <c r="P906" s="11">
        <v>405939</v>
      </c>
      <c r="Q906" s="2">
        <v>100836.99</v>
      </c>
      <c r="R906" s="2">
        <v>172863.41142857145</v>
      </c>
      <c r="S906" s="9">
        <v>305939</v>
      </c>
      <c r="V906" s="2"/>
    </row>
    <row r="907" spans="1:22" customFormat="1" x14ac:dyDescent="0.25">
      <c r="A907" t="s">
        <v>309</v>
      </c>
      <c r="B907">
        <v>801</v>
      </c>
      <c r="C907" t="s">
        <v>324</v>
      </c>
      <c r="D907">
        <v>404</v>
      </c>
      <c r="E907" t="s">
        <v>404</v>
      </c>
      <c r="F907">
        <v>145</v>
      </c>
      <c r="G907" t="s">
        <v>62</v>
      </c>
      <c r="H907">
        <v>10404010145</v>
      </c>
      <c r="I907" t="s">
        <v>63</v>
      </c>
      <c r="J907" t="s">
        <v>956</v>
      </c>
      <c r="K907">
        <v>1</v>
      </c>
      <c r="L907" s="2">
        <v>150269.32</v>
      </c>
      <c r="M907" s="2">
        <v>157065.19</v>
      </c>
      <c r="N907" s="14">
        <v>121452</v>
      </c>
      <c r="O907" s="2">
        <v>0</v>
      </c>
      <c r="P907" s="11">
        <v>121452</v>
      </c>
      <c r="Q907" s="2">
        <v>33884.67</v>
      </c>
      <c r="R907" s="2">
        <v>58088.005714285711</v>
      </c>
      <c r="S907" s="9">
        <v>121452</v>
      </c>
      <c r="V907" s="2"/>
    </row>
    <row r="908" spans="1:22" customFormat="1" x14ac:dyDescent="0.25">
      <c r="A908" t="s">
        <v>309</v>
      </c>
      <c r="B908">
        <v>801</v>
      </c>
      <c r="C908" t="s">
        <v>324</v>
      </c>
      <c r="D908">
        <v>405</v>
      </c>
      <c r="E908" t="s">
        <v>405</v>
      </c>
      <c r="F908">
        <v>145</v>
      </c>
      <c r="G908" t="s">
        <v>62</v>
      </c>
      <c r="H908">
        <v>10405010145</v>
      </c>
      <c r="I908" t="s">
        <v>63</v>
      </c>
      <c r="J908" t="s">
        <v>956</v>
      </c>
      <c r="K908">
        <v>1</v>
      </c>
      <c r="L908" s="2">
        <v>32651.38</v>
      </c>
      <c r="M908" s="2">
        <v>30841.4</v>
      </c>
      <c r="N908" s="14">
        <v>119154</v>
      </c>
      <c r="O908" s="2">
        <v>0</v>
      </c>
      <c r="P908" s="11">
        <v>119154</v>
      </c>
      <c r="Q908" s="2">
        <v>6623.19</v>
      </c>
      <c r="R908" s="2">
        <v>11354.039999999999</v>
      </c>
      <c r="S908" s="9">
        <v>119154</v>
      </c>
      <c r="V908" s="2"/>
    </row>
    <row r="909" spans="1:22" customFormat="1" x14ac:dyDescent="0.25">
      <c r="A909" t="s">
        <v>309</v>
      </c>
      <c r="B909">
        <v>801</v>
      </c>
      <c r="C909" t="s">
        <v>324</v>
      </c>
      <c r="D909">
        <v>406</v>
      </c>
      <c r="E909" t="s">
        <v>434</v>
      </c>
      <c r="F909">
        <v>145</v>
      </c>
      <c r="G909" t="s">
        <v>62</v>
      </c>
      <c r="H909">
        <v>10406010145</v>
      </c>
      <c r="I909" t="s">
        <v>63</v>
      </c>
      <c r="J909" t="s">
        <v>956</v>
      </c>
      <c r="K909">
        <v>1</v>
      </c>
      <c r="L909" s="2">
        <v>79030.09</v>
      </c>
      <c r="M909" s="2">
        <v>84230.5</v>
      </c>
      <c r="N909" s="14">
        <v>67985</v>
      </c>
      <c r="O909" s="2">
        <v>0</v>
      </c>
      <c r="P909" s="11">
        <v>67985</v>
      </c>
      <c r="Q909" s="2">
        <v>7471</v>
      </c>
      <c r="R909" s="2">
        <v>12807.428571428571</v>
      </c>
      <c r="S909" s="9">
        <v>67985</v>
      </c>
      <c r="V909" s="2"/>
    </row>
    <row r="910" spans="1:22" customFormat="1" x14ac:dyDescent="0.25">
      <c r="A910" t="s">
        <v>309</v>
      </c>
      <c r="B910">
        <v>801</v>
      </c>
      <c r="C910" t="s">
        <v>324</v>
      </c>
      <c r="D910">
        <v>407</v>
      </c>
      <c r="E910" t="s">
        <v>406</v>
      </c>
      <c r="F910">
        <v>145</v>
      </c>
      <c r="G910" t="s">
        <v>62</v>
      </c>
      <c r="H910">
        <v>10407010145</v>
      </c>
      <c r="I910" t="s">
        <v>63</v>
      </c>
      <c r="J910" t="s">
        <v>956</v>
      </c>
      <c r="K910">
        <v>1</v>
      </c>
      <c r="L910" s="2">
        <v>32859.589999999997</v>
      </c>
      <c r="M910" s="2">
        <v>31504.03</v>
      </c>
      <c r="N910" s="14">
        <v>22095</v>
      </c>
      <c r="O910" s="2">
        <v>0</v>
      </c>
      <c r="P910" s="11">
        <v>22095</v>
      </c>
      <c r="Q910" s="2">
        <v>19414.080000000002</v>
      </c>
      <c r="R910" s="2">
        <v>33281.279999999999</v>
      </c>
      <c r="S910" s="9">
        <v>122095</v>
      </c>
      <c r="T910" t="s">
        <v>556</v>
      </c>
      <c r="V910" s="2"/>
    </row>
    <row r="911" spans="1:22" customFormat="1" x14ac:dyDescent="0.25">
      <c r="A911" t="s">
        <v>309</v>
      </c>
      <c r="B911">
        <v>504</v>
      </c>
      <c r="C911" t="s">
        <v>396</v>
      </c>
      <c r="D911">
        <v>408</v>
      </c>
      <c r="E911" t="s">
        <v>407</v>
      </c>
      <c r="F911">
        <v>145</v>
      </c>
      <c r="G911" t="s">
        <v>62</v>
      </c>
      <c r="H911">
        <v>10408010145</v>
      </c>
      <c r="I911" t="s">
        <v>63</v>
      </c>
      <c r="J911" t="s">
        <v>956</v>
      </c>
      <c r="K911">
        <v>1</v>
      </c>
      <c r="L911" s="2">
        <v>74785.350000000006</v>
      </c>
      <c r="M911" s="2">
        <v>98476.66</v>
      </c>
      <c r="N911" s="14">
        <v>33259</v>
      </c>
      <c r="O911" s="2">
        <v>0</v>
      </c>
      <c r="P911" s="11">
        <v>33259</v>
      </c>
      <c r="Q911" s="2">
        <v>45197.2</v>
      </c>
      <c r="R911" s="2">
        <v>77480.914285714272</v>
      </c>
      <c r="S911" s="9">
        <v>33259</v>
      </c>
      <c r="V911" s="2"/>
    </row>
    <row r="912" spans="1:22" customFormat="1" x14ac:dyDescent="0.25">
      <c r="A912" t="s">
        <v>309</v>
      </c>
      <c r="B912">
        <v>504</v>
      </c>
      <c r="C912" t="s">
        <v>396</v>
      </c>
      <c r="D912">
        <v>409</v>
      </c>
      <c r="E912" t="s">
        <v>410</v>
      </c>
      <c r="F912">
        <v>145</v>
      </c>
      <c r="G912" t="s">
        <v>62</v>
      </c>
      <c r="H912">
        <v>10409010145</v>
      </c>
      <c r="I912" t="s">
        <v>63</v>
      </c>
      <c r="J912" t="s">
        <v>956</v>
      </c>
      <c r="K912">
        <v>1</v>
      </c>
      <c r="L912" s="2">
        <v>57649.42</v>
      </c>
      <c r="M912" s="2">
        <v>61402.11</v>
      </c>
      <c r="N912" s="14">
        <v>37594</v>
      </c>
      <c r="O912" s="2">
        <v>0</v>
      </c>
      <c r="P912" s="11">
        <v>37594</v>
      </c>
      <c r="Q912" s="2">
        <v>24250.54</v>
      </c>
      <c r="R912" s="2">
        <v>41572.354285714289</v>
      </c>
      <c r="S912" s="9">
        <v>37594</v>
      </c>
      <c r="V912" s="2"/>
    </row>
    <row r="913" spans="1:22" customFormat="1" x14ac:dyDescent="0.25">
      <c r="A913" t="s">
        <v>309</v>
      </c>
      <c r="B913">
        <v>801</v>
      </c>
      <c r="C913" t="s">
        <v>324</v>
      </c>
      <c r="D913">
        <v>410</v>
      </c>
      <c r="E913" t="s">
        <v>435</v>
      </c>
      <c r="F913">
        <v>145</v>
      </c>
      <c r="G913" t="s">
        <v>62</v>
      </c>
      <c r="H913">
        <v>10410010145</v>
      </c>
      <c r="I913" t="s">
        <v>63</v>
      </c>
      <c r="J913" t="s">
        <v>956</v>
      </c>
      <c r="K913">
        <v>1</v>
      </c>
      <c r="L913" s="2">
        <v>10641.82</v>
      </c>
      <c r="M913" s="2">
        <v>23438.19</v>
      </c>
      <c r="N913" s="14">
        <v>10465</v>
      </c>
      <c r="O913" s="2">
        <v>0</v>
      </c>
      <c r="P913" s="11">
        <v>10465</v>
      </c>
      <c r="Q913" s="2">
        <v>0</v>
      </c>
      <c r="R913" s="2">
        <v>0</v>
      </c>
      <c r="S913" s="9">
        <v>10465</v>
      </c>
      <c r="V913" s="2"/>
    </row>
    <row r="914" spans="1:22" customFormat="1" x14ac:dyDescent="0.25">
      <c r="A914" t="s">
        <v>309</v>
      </c>
      <c r="B914">
        <v>801</v>
      </c>
      <c r="C914" t="s">
        <v>324</v>
      </c>
      <c r="D914">
        <v>411</v>
      </c>
      <c r="E914" t="s">
        <v>411</v>
      </c>
      <c r="F914">
        <v>145</v>
      </c>
      <c r="G914" t="s">
        <v>62</v>
      </c>
      <c r="H914">
        <v>10411010145</v>
      </c>
      <c r="I914" t="s">
        <v>63</v>
      </c>
      <c r="J914" t="s">
        <v>956</v>
      </c>
      <c r="K914">
        <v>1</v>
      </c>
      <c r="L914" s="2">
        <v>345924.98</v>
      </c>
      <c r="M914" s="2">
        <v>154754.56</v>
      </c>
      <c r="N914" s="14">
        <v>121120</v>
      </c>
      <c r="O914" s="2">
        <v>0</v>
      </c>
      <c r="P914" s="11">
        <v>121120</v>
      </c>
      <c r="Q914" s="2">
        <v>14580.29</v>
      </c>
      <c r="R914" s="2">
        <v>24994.782857142854</v>
      </c>
      <c r="S914" s="9">
        <v>118330</v>
      </c>
      <c r="U914" s="18"/>
      <c r="V914" s="2"/>
    </row>
    <row r="915" spans="1:22" customFormat="1" x14ac:dyDescent="0.25">
      <c r="A915" t="s">
        <v>309</v>
      </c>
      <c r="B915">
        <v>801</v>
      </c>
      <c r="C915" t="s">
        <v>324</v>
      </c>
      <c r="D915">
        <v>412</v>
      </c>
      <c r="E915" t="s">
        <v>412</v>
      </c>
      <c r="F915">
        <v>145</v>
      </c>
      <c r="G915" t="s">
        <v>62</v>
      </c>
      <c r="H915">
        <v>10412010145</v>
      </c>
      <c r="I915" t="s">
        <v>63</v>
      </c>
      <c r="J915" t="s">
        <v>956</v>
      </c>
      <c r="K915">
        <v>1</v>
      </c>
      <c r="L915" s="2">
        <v>53203.46</v>
      </c>
      <c r="M915" s="2">
        <v>50556.86</v>
      </c>
      <c r="N915" s="14">
        <v>83640</v>
      </c>
      <c r="O915" s="2">
        <v>0</v>
      </c>
      <c r="P915" s="11">
        <v>83640</v>
      </c>
      <c r="Q915" s="2">
        <v>15855.34</v>
      </c>
      <c r="R915" s="2">
        <v>27180.582857142857</v>
      </c>
      <c r="S915" s="9">
        <v>53640</v>
      </c>
      <c r="V915" s="2"/>
    </row>
    <row r="916" spans="1:22" customFormat="1" x14ac:dyDescent="0.25">
      <c r="A916" t="s">
        <v>309</v>
      </c>
      <c r="B916">
        <v>801</v>
      </c>
      <c r="C916" t="s">
        <v>324</v>
      </c>
      <c r="D916">
        <v>413</v>
      </c>
      <c r="E916" t="s">
        <v>415</v>
      </c>
      <c r="F916">
        <v>145</v>
      </c>
      <c r="G916" t="s">
        <v>62</v>
      </c>
      <c r="H916">
        <v>10413010145</v>
      </c>
      <c r="I916" t="s">
        <v>63</v>
      </c>
      <c r="J916" t="s">
        <v>956</v>
      </c>
      <c r="K916">
        <v>1</v>
      </c>
      <c r="L916" s="2">
        <v>53043.33</v>
      </c>
      <c r="M916" s="2">
        <v>13282.8</v>
      </c>
      <c r="N916" s="14">
        <v>22771</v>
      </c>
      <c r="O916" s="2">
        <v>0</v>
      </c>
      <c r="P916" s="11">
        <v>22771</v>
      </c>
      <c r="Q916" s="2">
        <v>0</v>
      </c>
      <c r="R916" s="2">
        <v>0</v>
      </c>
      <c r="S916" s="9">
        <v>22771</v>
      </c>
      <c r="V916" s="2"/>
    </row>
    <row r="917" spans="1:22" customFormat="1" x14ac:dyDescent="0.25">
      <c r="A917" t="s">
        <v>309</v>
      </c>
      <c r="B917">
        <v>801</v>
      </c>
      <c r="C917" t="s">
        <v>324</v>
      </c>
      <c r="D917">
        <v>420</v>
      </c>
      <c r="E917" t="s">
        <v>418</v>
      </c>
      <c r="F917">
        <v>145</v>
      </c>
      <c r="G917" t="s">
        <v>62</v>
      </c>
      <c r="H917">
        <v>10420010145</v>
      </c>
      <c r="I917" t="s">
        <v>63</v>
      </c>
      <c r="J917" t="s">
        <v>956</v>
      </c>
      <c r="K917">
        <v>1</v>
      </c>
      <c r="L917" s="2">
        <v>163793.54</v>
      </c>
      <c r="M917" s="2">
        <v>144029.41</v>
      </c>
      <c r="N917" s="14">
        <v>52672</v>
      </c>
      <c r="O917" s="2">
        <v>0</v>
      </c>
      <c r="P917" s="11">
        <v>52672</v>
      </c>
      <c r="Q917" s="2">
        <v>78899.570000000007</v>
      </c>
      <c r="R917" s="2">
        <v>135256.40571428573</v>
      </c>
      <c r="S917" s="9">
        <v>82672</v>
      </c>
      <c r="V917" s="2"/>
    </row>
    <row r="918" spans="1:22" customFormat="1" x14ac:dyDescent="0.25">
      <c r="A918" t="s">
        <v>309</v>
      </c>
      <c r="B918">
        <v>801</v>
      </c>
      <c r="C918" t="s">
        <v>324</v>
      </c>
      <c r="D918">
        <v>421</v>
      </c>
      <c r="E918" t="s">
        <v>419</v>
      </c>
      <c r="F918">
        <v>145</v>
      </c>
      <c r="G918" t="s">
        <v>62</v>
      </c>
      <c r="H918">
        <v>10421010145</v>
      </c>
      <c r="I918" t="s">
        <v>63</v>
      </c>
      <c r="J918" t="s">
        <v>956</v>
      </c>
      <c r="K918">
        <v>1</v>
      </c>
      <c r="L918" s="2">
        <v>0</v>
      </c>
      <c r="M918" s="2">
        <v>0</v>
      </c>
      <c r="N918" s="14">
        <v>775</v>
      </c>
      <c r="O918" s="2">
        <v>0</v>
      </c>
      <c r="P918" s="11">
        <v>775</v>
      </c>
      <c r="Q918" s="2">
        <v>0</v>
      </c>
      <c r="R918" s="2">
        <v>0</v>
      </c>
      <c r="S918" s="9">
        <v>775</v>
      </c>
      <c r="V918" s="2"/>
    </row>
    <row r="919" spans="1:22" customFormat="1" x14ac:dyDescent="0.25">
      <c r="A919" t="s">
        <v>309</v>
      </c>
      <c r="B919">
        <v>801</v>
      </c>
      <c r="C919" t="s">
        <v>324</v>
      </c>
      <c r="D919">
        <v>425</v>
      </c>
      <c r="E919" t="s">
        <v>420</v>
      </c>
      <c r="F919">
        <v>145</v>
      </c>
      <c r="G919" t="s">
        <v>62</v>
      </c>
      <c r="H919">
        <v>10425010145</v>
      </c>
      <c r="I919" t="s">
        <v>63</v>
      </c>
      <c r="J919" t="s">
        <v>956</v>
      </c>
      <c r="K919">
        <v>1</v>
      </c>
      <c r="L919" s="2">
        <v>0</v>
      </c>
      <c r="M919" s="2">
        <v>0</v>
      </c>
      <c r="N919" s="14">
        <v>1030</v>
      </c>
      <c r="O919" s="2">
        <v>0</v>
      </c>
      <c r="P919" s="11">
        <v>1030</v>
      </c>
      <c r="Q919" s="2">
        <v>0</v>
      </c>
      <c r="R919" s="2">
        <v>0</v>
      </c>
      <c r="S919" s="9">
        <v>1030</v>
      </c>
      <c r="V919" s="2"/>
    </row>
    <row r="920" spans="1:22" customFormat="1" x14ac:dyDescent="0.25">
      <c r="A920" t="s">
        <v>309</v>
      </c>
      <c r="B920">
        <v>801</v>
      </c>
      <c r="C920" t="s">
        <v>324</v>
      </c>
      <c r="D920">
        <v>430</v>
      </c>
      <c r="E920" t="s">
        <v>421</v>
      </c>
      <c r="F920">
        <v>145</v>
      </c>
      <c r="G920" t="s">
        <v>62</v>
      </c>
      <c r="H920">
        <v>10430010145</v>
      </c>
      <c r="I920" t="s">
        <v>63</v>
      </c>
      <c r="J920" t="s">
        <v>956</v>
      </c>
      <c r="K920">
        <v>1</v>
      </c>
      <c r="L920" s="2">
        <v>0</v>
      </c>
      <c r="M920" s="2">
        <v>0</v>
      </c>
      <c r="N920" s="14">
        <v>70000</v>
      </c>
      <c r="O920" s="2">
        <v>0</v>
      </c>
      <c r="P920" s="11">
        <v>70000</v>
      </c>
      <c r="Q920" s="2">
        <v>0</v>
      </c>
      <c r="R920" s="2">
        <v>0</v>
      </c>
      <c r="S920" s="9">
        <v>0</v>
      </c>
      <c r="V920" s="2"/>
    </row>
    <row r="921" spans="1:22" customFormat="1" x14ac:dyDescent="0.25">
      <c r="A921" t="s">
        <v>309</v>
      </c>
      <c r="B921">
        <v>801</v>
      </c>
      <c r="C921" t="s">
        <v>324</v>
      </c>
      <c r="D921">
        <v>431</v>
      </c>
      <c r="E921" t="s">
        <v>422</v>
      </c>
      <c r="F921">
        <v>145</v>
      </c>
      <c r="G921" t="s">
        <v>62</v>
      </c>
      <c r="H921">
        <v>10431010145</v>
      </c>
      <c r="I921" t="s">
        <v>63</v>
      </c>
      <c r="J921" t="s">
        <v>956</v>
      </c>
      <c r="K921">
        <v>1</v>
      </c>
      <c r="L921" s="2">
        <v>33718.51</v>
      </c>
      <c r="M921" s="2">
        <v>36918.86</v>
      </c>
      <c r="N921" s="14">
        <v>4186</v>
      </c>
      <c r="O921" s="2">
        <v>0</v>
      </c>
      <c r="P921" s="11">
        <v>4186</v>
      </c>
      <c r="Q921" s="2">
        <v>2275.42</v>
      </c>
      <c r="R921" s="2">
        <v>3900.7200000000003</v>
      </c>
      <c r="S921" s="9">
        <v>30000</v>
      </c>
      <c r="V921" s="2"/>
    </row>
    <row r="922" spans="1:22" customFormat="1" x14ac:dyDescent="0.25">
      <c r="A922" t="s">
        <v>254</v>
      </c>
      <c r="B922">
        <v>1301</v>
      </c>
      <c r="C922" t="s">
        <v>203</v>
      </c>
      <c r="D922">
        <v>440</v>
      </c>
      <c r="E922" t="s">
        <v>255</v>
      </c>
      <c r="F922">
        <v>145</v>
      </c>
      <c r="G922" t="s">
        <v>62</v>
      </c>
      <c r="H922">
        <v>10440010145</v>
      </c>
      <c r="I922" t="s">
        <v>63</v>
      </c>
      <c r="J922" t="s">
        <v>956</v>
      </c>
      <c r="K922">
        <v>1</v>
      </c>
      <c r="L922" s="2">
        <v>81717.94</v>
      </c>
      <c r="M922" s="2">
        <v>64305.23</v>
      </c>
      <c r="N922" s="14">
        <v>0</v>
      </c>
      <c r="O922" s="2">
        <v>0</v>
      </c>
      <c r="P922" s="11">
        <v>0</v>
      </c>
      <c r="Q922" s="2">
        <v>53553.67</v>
      </c>
      <c r="R922" s="2">
        <v>91806.291428571421</v>
      </c>
      <c r="S922" s="9">
        <v>50000</v>
      </c>
      <c r="V922" s="2"/>
    </row>
    <row r="923" spans="1:22" customFormat="1" x14ac:dyDescent="0.25">
      <c r="A923" t="s">
        <v>309</v>
      </c>
      <c r="B923">
        <v>801</v>
      </c>
      <c r="C923" t="s">
        <v>324</v>
      </c>
      <c r="D923">
        <v>490</v>
      </c>
      <c r="E923" t="s">
        <v>423</v>
      </c>
      <c r="F923">
        <v>145</v>
      </c>
      <c r="G923" t="s">
        <v>62</v>
      </c>
      <c r="H923">
        <v>10490010145</v>
      </c>
      <c r="I923" t="s">
        <v>63</v>
      </c>
      <c r="J923" t="s">
        <v>956</v>
      </c>
      <c r="K923">
        <v>1</v>
      </c>
      <c r="L923" s="2">
        <v>1043849.62</v>
      </c>
      <c r="M923" s="2">
        <v>1140176.3700000001</v>
      </c>
      <c r="N923" s="14">
        <v>279308</v>
      </c>
      <c r="O923" s="2">
        <v>0</v>
      </c>
      <c r="P923" s="11">
        <v>279308</v>
      </c>
      <c r="Q923" s="2">
        <v>276986.11</v>
      </c>
      <c r="R923" s="2">
        <v>474833.33142857143</v>
      </c>
      <c r="S923" s="9">
        <v>349308</v>
      </c>
      <c r="V923" s="2"/>
    </row>
    <row r="924" spans="1:22" customFormat="1" x14ac:dyDescent="0.25">
      <c r="A924" t="s">
        <v>254</v>
      </c>
      <c r="B924">
        <v>1301</v>
      </c>
      <c r="C924" t="s">
        <v>203</v>
      </c>
      <c r="D924">
        <v>601</v>
      </c>
      <c r="E924" t="s">
        <v>256</v>
      </c>
      <c r="F924">
        <v>145</v>
      </c>
      <c r="G924" t="s">
        <v>62</v>
      </c>
      <c r="H924">
        <v>10601010145</v>
      </c>
      <c r="I924" t="s">
        <v>63</v>
      </c>
      <c r="J924" t="s">
        <v>956</v>
      </c>
      <c r="K924">
        <v>1</v>
      </c>
      <c r="L924" s="2">
        <v>147618.12</v>
      </c>
      <c r="M924" s="2">
        <v>209415.03</v>
      </c>
      <c r="N924" s="14">
        <v>0</v>
      </c>
      <c r="O924" s="2">
        <v>0</v>
      </c>
      <c r="P924" s="11">
        <v>0</v>
      </c>
      <c r="Q924" s="2">
        <v>143755.71</v>
      </c>
      <c r="R924" s="2">
        <v>246438.36</v>
      </c>
      <c r="S924" s="9">
        <v>180000</v>
      </c>
      <c r="V924" s="2"/>
    </row>
    <row r="925" spans="1:22" customFormat="1" x14ac:dyDescent="0.25">
      <c r="A925" t="s">
        <v>254</v>
      </c>
      <c r="B925">
        <v>1301</v>
      </c>
      <c r="C925" t="s">
        <v>203</v>
      </c>
      <c r="D925">
        <v>602</v>
      </c>
      <c r="E925" t="s">
        <v>263</v>
      </c>
      <c r="F925">
        <v>145</v>
      </c>
      <c r="G925" t="s">
        <v>62</v>
      </c>
      <c r="H925">
        <v>10602010145</v>
      </c>
      <c r="I925" t="s">
        <v>63</v>
      </c>
      <c r="J925" t="s">
        <v>956</v>
      </c>
      <c r="K925">
        <v>1</v>
      </c>
      <c r="L925" s="2">
        <v>1790822.17</v>
      </c>
      <c r="M925" s="2">
        <v>2701198.58</v>
      </c>
      <c r="N925" s="14">
        <v>0</v>
      </c>
      <c r="O925" s="2">
        <v>0</v>
      </c>
      <c r="P925" s="11">
        <v>0</v>
      </c>
      <c r="Q925" s="2">
        <v>1338115.8700000001</v>
      </c>
      <c r="R925" s="2">
        <v>2293912.92</v>
      </c>
      <c r="S925" s="9">
        <v>1800000</v>
      </c>
      <c r="V925" s="2"/>
    </row>
    <row r="926" spans="1:22" customFormat="1" x14ac:dyDescent="0.25">
      <c r="A926" t="s">
        <v>133</v>
      </c>
      <c r="B926">
        <v>1201</v>
      </c>
      <c r="C926" t="s">
        <v>212</v>
      </c>
      <c r="D926">
        <v>701</v>
      </c>
      <c r="E926" t="s">
        <v>211</v>
      </c>
      <c r="F926">
        <v>145</v>
      </c>
      <c r="G926" t="s">
        <v>62</v>
      </c>
      <c r="H926">
        <v>10701010145</v>
      </c>
      <c r="I926" t="s">
        <v>63</v>
      </c>
      <c r="J926" t="s">
        <v>956</v>
      </c>
      <c r="K926">
        <v>1</v>
      </c>
      <c r="L926" s="2">
        <v>0</v>
      </c>
      <c r="M926" s="2">
        <v>5827273.3099999996</v>
      </c>
      <c r="N926" s="14">
        <v>3500000</v>
      </c>
      <c r="O926" s="2">
        <v>0</v>
      </c>
      <c r="P926" s="11">
        <v>3500000</v>
      </c>
      <c r="Q926" s="2">
        <v>3128151.49</v>
      </c>
      <c r="R926" s="2">
        <v>5362545.4114285717</v>
      </c>
      <c r="S926" s="9">
        <v>5362545.4114285717</v>
      </c>
      <c r="V926" s="2"/>
    </row>
    <row r="927" spans="1:22" customFormat="1" x14ac:dyDescent="0.25">
      <c r="A927" t="s">
        <v>349</v>
      </c>
      <c r="B927">
        <v>1103</v>
      </c>
      <c r="C927" t="s">
        <v>424</v>
      </c>
      <c r="D927">
        <v>801</v>
      </c>
      <c r="E927" t="s">
        <v>425</v>
      </c>
      <c r="F927">
        <v>145</v>
      </c>
      <c r="G927" t="s">
        <v>62</v>
      </c>
      <c r="H927">
        <v>10801010145</v>
      </c>
      <c r="I927" t="s">
        <v>63</v>
      </c>
      <c r="J927" t="s">
        <v>956</v>
      </c>
      <c r="K927">
        <v>1</v>
      </c>
      <c r="L927" s="2">
        <v>0</v>
      </c>
      <c r="M927" s="2">
        <v>0</v>
      </c>
      <c r="N927" s="14">
        <v>0</v>
      </c>
      <c r="O927" s="2">
        <v>0</v>
      </c>
      <c r="P927" s="11">
        <v>0</v>
      </c>
      <c r="Q927" s="2">
        <v>0</v>
      </c>
      <c r="R927" s="2">
        <v>0</v>
      </c>
      <c r="S927" s="9">
        <v>0</v>
      </c>
      <c r="V927" s="2"/>
    </row>
    <row r="928" spans="1:22" customFormat="1" x14ac:dyDescent="0.25">
      <c r="A928" t="s">
        <v>309</v>
      </c>
      <c r="B928">
        <v>801</v>
      </c>
      <c r="C928" t="s">
        <v>324</v>
      </c>
      <c r="D928">
        <v>75</v>
      </c>
      <c r="E928" t="s">
        <v>331</v>
      </c>
      <c r="F928">
        <v>146</v>
      </c>
      <c r="G928" t="s">
        <v>103</v>
      </c>
      <c r="H928">
        <v>10075010146</v>
      </c>
      <c r="I928" t="s">
        <v>104</v>
      </c>
      <c r="J928" t="s">
        <v>956</v>
      </c>
      <c r="K928">
        <v>1</v>
      </c>
      <c r="L928" s="2">
        <v>1051.56</v>
      </c>
      <c r="M928" s="2">
        <v>0</v>
      </c>
      <c r="N928" s="14">
        <v>0</v>
      </c>
      <c r="O928" s="2">
        <v>0</v>
      </c>
      <c r="P928" s="11">
        <v>0</v>
      </c>
      <c r="Q928" s="2">
        <v>0</v>
      </c>
      <c r="R928" s="2">
        <v>0</v>
      </c>
      <c r="S928" s="9">
        <v>0</v>
      </c>
      <c r="V928" s="2"/>
    </row>
    <row r="929" spans="1:22" customFormat="1" x14ac:dyDescent="0.25">
      <c r="A929" t="s">
        <v>807</v>
      </c>
      <c r="B929">
        <v>202</v>
      </c>
      <c r="C929" t="s">
        <v>808</v>
      </c>
      <c r="D929">
        <v>130</v>
      </c>
      <c r="E929" t="s">
        <v>807</v>
      </c>
      <c r="F929">
        <v>146</v>
      </c>
      <c r="G929" t="s">
        <v>103</v>
      </c>
      <c r="H929">
        <v>10130010146</v>
      </c>
      <c r="I929" t="s">
        <v>104</v>
      </c>
      <c r="J929" t="s">
        <v>956</v>
      </c>
      <c r="K929">
        <v>1</v>
      </c>
      <c r="L929" s="2">
        <v>0</v>
      </c>
      <c r="M929" s="2">
        <v>0</v>
      </c>
      <c r="N929" s="14">
        <v>0</v>
      </c>
      <c r="O929" s="2">
        <v>0</v>
      </c>
      <c r="P929" s="11">
        <v>0</v>
      </c>
      <c r="Q929" s="2">
        <v>282.2</v>
      </c>
      <c r="R929" s="2">
        <v>483.77142857142849</v>
      </c>
      <c r="S929" s="9">
        <v>0</v>
      </c>
      <c r="V929" s="2"/>
    </row>
    <row r="930" spans="1:22" customFormat="1" x14ac:dyDescent="0.25">
      <c r="A930" t="s">
        <v>133</v>
      </c>
      <c r="B930">
        <v>1101</v>
      </c>
      <c r="C930" t="s">
        <v>134</v>
      </c>
      <c r="D930">
        <v>170</v>
      </c>
      <c r="E930" t="s">
        <v>154</v>
      </c>
      <c r="F930">
        <v>146</v>
      </c>
      <c r="G930" t="s">
        <v>103</v>
      </c>
      <c r="H930">
        <v>10170010146</v>
      </c>
      <c r="I930" t="s">
        <v>104</v>
      </c>
      <c r="J930" t="s">
        <v>956</v>
      </c>
      <c r="K930">
        <v>1</v>
      </c>
      <c r="L930" s="2">
        <v>849.96</v>
      </c>
      <c r="M930" s="2">
        <v>0</v>
      </c>
      <c r="N930" s="14">
        <v>0</v>
      </c>
      <c r="O930" s="2">
        <v>0</v>
      </c>
      <c r="P930" s="11">
        <v>0</v>
      </c>
      <c r="Q930" s="2">
        <v>0</v>
      </c>
      <c r="R930" s="2">
        <v>0</v>
      </c>
      <c r="S930" s="9">
        <v>0</v>
      </c>
      <c r="V930" s="2"/>
    </row>
    <row r="931" spans="1:22" customFormat="1" x14ac:dyDescent="0.25">
      <c r="A931" t="s">
        <v>133</v>
      </c>
      <c r="B931">
        <v>1101</v>
      </c>
      <c r="C931" t="s">
        <v>134</v>
      </c>
      <c r="D931">
        <v>173</v>
      </c>
      <c r="E931" t="s">
        <v>166</v>
      </c>
      <c r="F931">
        <v>146</v>
      </c>
      <c r="G931" t="s">
        <v>103</v>
      </c>
      <c r="H931">
        <v>10173010146</v>
      </c>
      <c r="I931" t="s">
        <v>104</v>
      </c>
      <c r="J931" t="s">
        <v>956</v>
      </c>
      <c r="K931">
        <v>1</v>
      </c>
      <c r="L931" s="2">
        <v>1291.5899999999999</v>
      </c>
      <c r="M931" s="2">
        <v>0</v>
      </c>
      <c r="N931" s="14">
        <v>0</v>
      </c>
      <c r="O931" s="2">
        <v>0</v>
      </c>
      <c r="P931" s="11">
        <v>0</v>
      </c>
      <c r="Q931" s="2">
        <v>0</v>
      </c>
      <c r="R931" s="2">
        <v>0</v>
      </c>
      <c r="S931" s="9">
        <v>0</v>
      </c>
      <c r="V931" s="2"/>
    </row>
    <row r="932" spans="1:22" customFormat="1" x14ac:dyDescent="0.25">
      <c r="A932" t="s">
        <v>349</v>
      </c>
      <c r="B932">
        <v>1011</v>
      </c>
      <c r="C932" t="s">
        <v>365</v>
      </c>
      <c r="D932">
        <v>221</v>
      </c>
      <c r="E932" t="s">
        <v>366</v>
      </c>
      <c r="F932">
        <v>146</v>
      </c>
      <c r="G932" t="s">
        <v>103</v>
      </c>
      <c r="H932">
        <v>10221010146</v>
      </c>
      <c r="I932" t="s">
        <v>104</v>
      </c>
      <c r="J932" t="s">
        <v>956</v>
      </c>
      <c r="K932">
        <v>1</v>
      </c>
      <c r="L932" s="2">
        <v>0</v>
      </c>
      <c r="M932" s="2">
        <v>0</v>
      </c>
      <c r="N932" s="14">
        <v>162000</v>
      </c>
      <c r="O932" s="2">
        <v>0</v>
      </c>
      <c r="P932" s="11">
        <v>162000</v>
      </c>
      <c r="Q932" s="2">
        <v>0</v>
      </c>
      <c r="R932" s="2">
        <v>0</v>
      </c>
      <c r="S932" s="9"/>
      <c r="V932" s="2"/>
    </row>
    <row r="933" spans="1:22" customFormat="1" x14ac:dyDescent="0.25">
      <c r="A933" t="s">
        <v>349</v>
      </c>
      <c r="B933">
        <v>1011</v>
      </c>
      <c r="C933" t="s">
        <v>365</v>
      </c>
      <c r="D933">
        <v>222</v>
      </c>
      <c r="E933" t="s">
        <v>367</v>
      </c>
      <c r="F933">
        <v>146</v>
      </c>
      <c r="G933" t="s">
        <v>103</v>
      </c>
      <c r="H933">
        <v>10222010146</v>
      </c>
      <c r="I933" t="s">
        <v>104</v>
      </c>
      <c r="J933" t="s">
        <v>956</v>
      </c>
      <c r="K933">
        <v>1</v>
      </c>
      <c r="L933" s="2">
        <v>0</v>
      </c>
      <c r="M933" s="2">
        <v>0</v>
      </c>
      <c r="N933" s="14">
        <v>8460</v>
      </c>
      <c r="O933" s="2">
        <v>0</v>
      </c>
      <c r="P933" s="11">
        <v>8460</v>
      </c>
      <c r="Q933" s="2">
        <v>0</v>
      </c>
      <c r="R933" s="2">
        <v>0</v>
      </c>
      <c r="S933" s="9"/>
      <c r="V933" s="2"/>
    </row>
    <row r="934" spans="1:22" customFormat="1" x14ac:dyDescent="0.25">
      <c r="A934" t="s">
        <v>349</v>
      </c>
      <c r="B934">
        <v>1011</v>
      </c>
      <c r="C934" t="s">
        <v>365</v>
      </c>
      <c r="D934">
        <v>232</v>
      </c>
      <c r="E934" t="s">
        <v>379</v>
      </c>
      <c r="F934">
        <v>146</v>
      </c>
      <c r="G934" t="s">
        <v>103</v>
      </c>
      <c r="H934">
        <v>10232010146</v>
      </c>
      <c r="I934" t="s">
        <v>104</v>
      </c>
      <c r="J934" t="s">
        <v>956</v>
      </c>
      <c r="K934">
        <v>1</v>
      </c>
      <c r="L934" s="2">
        <v>2896.46</v>
      </c>
      <c r="M934" s="2">
        <v>0</v>
      </c>
      <c r="N934" s="14">
        <v>0</v>
      </c>
      <c r="O934" s="2">
        <v>0</v>
      </c>
      <c r="P934" s="11">
        <v>0</v>
      </c>
      <c r="Q934" s="2">
        <v>0</v>
      </c>
      <c r="R934" s="2">
        <v>0</v>
      </c>
      <c r="S934" s="9">
        <v>0</v>
      </c>
      <c r="V934" s="2"/>
    </row>
    <row r="935" spans="1:22" customFormat="1" x14ac:dyDescent="0.25">
      <c r="A935" t="s">
        <v>349</v>
      </c>
      <c r="B935">
        <v>702</v>
      </c>
      <c r="C935" t="s">
        <v>383</v>
      </c>
      <c r="D935">
        <v>262</v>
      </c>
      <c r="E935" t="s">
        <v>384</v>
      </c>
      <c r="F935">
        <v>146</v>
      </c>
      <c r="G935" t="s">
        <v>103</v>
      </c>
      <c r="H935">
        <v>10262010146</v>
      </c>
      <c r="I935" t="s">
        <v>104</v>
      </c>
      <c r="J935" t="s">
        <v>956</v>
      </c>
      <c r="K935">
        <v>1</v>
      </c>
      <c r="L935" s="2">
        <v>0</v>
      </c>
      <c r="M935" s="2">
        <v>0</v>
      </c>
      <c r="N935" s="14">
        <v>1812</v>
      </c>
      <c r="O935" s="2">
        <v>0</v>
      </c>
      <c r="P935" s="11">
        <v>1812</v>
      </c>
      <c r="Q935" s="2">
        <v>0</v>
      </c>
      <c r="R935" s="2">
        <v>0</v>
      </c>
      <c r="S935" s="9"/>
      <c r="V935" s="2"/>
    </row>
    <row r="936" spans="1:22" customFormat="1" x14ac:dyDescent="0.25">
      <c r="A936" t="s">
        <v>349</v>
      </c>
      <c r="B936">
        <v>704</v>
      </c>
      <c r="C936" t="s">
        <v>385</v>
      </c>
      <c r="D936">
        <v>264</v>
      </c>
      <c r="E936" t="s">
        <v>386</v>
      </c>
      <c r="F936">
        <v>146</v>
      </c>
      <c r="G936" t="s">
        <v>103</v>
      </c>
      <c r="H936">
        <v>10264010146</v>
      </c>
      <c r="I936" t="s">
        <v>104</v>
      </c>
      <c r="J936" t="s">
        <v>956</v>
      </c>
      <c r="K936">
        <v>1</v>
      </c>
      <c r="L936" s="2">
        <v>103283.95</v>
      </c>
      <c r="M936" s="2">
        <v>128319.15</v>
      </c>
      <c r="N936" s="14">
        <v>113660</v>
      </c>
      <c r="O936" s="2">
        <v>0</v>
      </c>
      <c r="P936" s="11">
        <v>113660</v>
      </c>
      <c r="Q936" s="2">
        <v>64037.5</v>
      </c>
      <c r="R936" s="2">
        <v>109778.57142857143</v>
      </c>
      <c r="S936" s="9">
        <v>113660</v>
      </c>
      <c r="V936" s="2"/>
    </row>
    <row r="937" spans="1:22" customFormat="1" x14ac:dyDescent="0.25">
      <c r="A937" t="s">
        <v>349</v>
      </c>
      <c r="B937">
        <v>702</v>
      </c>
      <c r="C937" t="s">
        <v>383</v>
      </c>
      <c r="D937">
        <v>265</v>
      </c>
      <c r="E937" t="s">
        <v>433</v>
      </c>
      <c r="F937">
        <v>146</v>
      </c>
      <c r="G937" t="s">
        <v>103</v>
      </c>
      <c r="H937">
        <v>10265010146</v>
      </c>
      <c r="I937" t="s">
        <v>104</v>
      </c>
      <c r="J937" t="s">
        <v>956</v>
      </c>
      <c r="K937">
        <v>1</v>
      </c>
      <c r="L937" s="2">
        <v>109216.27</v>
      </c>
      <c r="M937" s="2">
        <v>97841.18</v>
      </c>
      <c r="N937" s="14">
        <v>140918</v>
      </c>
      <c r="O937" s="2">
        <v>0</v>
      </c>
      <c r="P937" s="11">
        <v>140918</v>
      </c>
      <c r="Q937" s="2">
        <v>52061.24</v>
      </c>
      <c r="R937" s="2">
        <v>89247.84</v>
      </c>
      <c r="S937" s="9">
        <v>140918</v>
      </c>
      <c r="V937" s="2"/>
    </row>
    <row r="938" spans="1:22" customFormat="1" x14ac:dyDescent="0.25">
      <c r="A938" t="s">
        <v>349</v>
      </c>
      <c r="B938">
        <v>702</v>
      </c>
      <c r="C938" t="s">
        <v>383</v>
      </c>
      <c r="D938">
        <v>266</v>
      </c>
      <c r="E938" t="s">
        <v>387</v>
      </c>
      <c r="F938">
        <v>146</v>
      </c>
      <c r="G938" t="s">
        <v>103</v>
      </c>
      <c r="H938">
        <v>10266010146</v>
      </c>
      <c r="I938" t="s">
        <v>104</v>
      </c>
      <c r="J938" t="s">
        <v>956</v>
      </c>
      <c r="K938">
        <v>1</v>
      </c>
      <c r="L938" s="2">
        <v>199330.42</v>
      </c>
      <c r="M938" s="2">
        <v>213261.88</v>
      </c>
      <c r="N938" s="14">
        <v>187844</v>
      </c>
      <c r="O938" s="2">
        <v>0</v>
      </c>
      <c r="P938" s="11">
        <v>187844</v>
      </c>
      <c r="Q938" s="2">
        <v>115818.13</v>
      </c>
      <c r="R938" s="2">
        <v>198545.36571428576</v>
      </c>
      <c r="S938" s="9">
        <v>191027</v>
      </c>
      <c r="V938" s="2"/>
    </row>
    <row r="939" spans="1:22" customFormat="1" x14ac:dyDescent="0.25">
      <c r="A939" t="s">
        <v>349</v>
      </c>
      <c r="B939">
        <v>507</v>
      </c>
      <c r="C939" t="s">
        <v>390</v>
      </c>
      <c r="D939">
        <v>267</v>
      </c>
      <c r="E939" t="s">
        <v>391</v>
      </c>
      <c r="F939">
        <v>146</v>
      </c>
      <c r="G939" t="s">
        <v>103</v>
      </c>
      <c r="H939">
        <v>10267010146</v>
      </c>
      <c r="I939" t="s">
        <v>104</v>
      </c>
      <c r="J939" t="s">
        <v>956</v>
      </c>
      <c r="K939">
        <v>1</v>
      </c>
      <c r="L939" s="2">
        <v>23746.44</v>
      </c>
      <c r="M939" s="2">
        <v>29693.43</v>
      </c>
      <c r="N939" s="14">
        <v>36991</v>
      </c>
      <c r="O939" s="2">
        <v>0</v>
      </c>
      <c r="P939" s="11">
        <v>36991</v>
      </c>
      <c r="Q939" s="2">
        <v>13435.04</v>
      </c>
      <c r="R939" s="2">
        <v>23031.497142857144</v>
      </c>
      <c r="S939" s="9">
        <v>36991</v>
      </c>
      <c r="V939" s="2"/>
    </row>
    <row r="940" spans="1:22" customFormat="1" x14ac:dyDescent="0.25">
      <c r="A940" t="s">
        <v>349</v>
      </c>
      <c r="B940">
        <v>507</v>
      </c>
      <c r="C940" t="s">
        <v>390</v>
      </c>
      <c r="D940">
        <v>268</v>
      </c>
      <c r="E940" t="s">
        <v>392</v>
      </c>
      <c r="F940">
        <v>146</v>
      </c>
      <c r="G940" t="s">
        <v>103</v>
      </c>
      <c r="H940">
        <v>10268010146</v>
      </c>
      <c r="I940" t="s">
        <v>104</v>
      </c>
      <c r="J940" t="s">
        <v>956</v>
      </c>
      <c r="K940">
        <v>1</v>
      </c>
      <c r="L940" s="2">
        <v>156604.87</v>
      </c>
      <c r="M940" s="2">
        <v>226134.9</v>
      </c>
      <c r="N940" s="14">
        <v>152720</v>
      </c>
      <c r="O940" s="2">
        <v>0</v>
      </c>
      <c r="P940" s="11">
        <v>152720</v>
      </c>
      <c r="Q940" s="2">
        <v>130628.19</v>
      </c>
      <c r="R940" s="2">
        <v>223934.04000000004</v>
      </c>
      <c r="S940" s="9">
        <v>208857</v>
      </c>
      <c r="V940" s="2"/>
    </row>
    <row r="941" spans="1:22" customFormat="1" x14ac:dyDescent="0.25">
      <c r="A941" t="s">
        <v>349</v>
      </c>
      <c r="B941">
        <v>507</v>
      </c>
      <c r="C941" t="s">
        <v>390</v>
      </c>
      <c r="D941">
        <v>269</v>
      </c>
      <c r="E941" t="s">
        <v>393</v>
      </c>
      <c r="F941">
        <v>146</v>
      </c>
      <c r="G941" t="s">
        <v>103</v>
      </c>
      <c r="H941">
        <v>10269010146</v>
      </c>
      <c r="I941" t="s">
        <v>104</v>
      </c>
      <c r="J941" t="s">
        <v>956</v>
      </c>
      <c r="K941">
        <v>1</v>
      </c>
      <c r="L941" s="2">
        <v>39871.279999999999</v>
      </c>
      <c r="M941" s="2">
        <v>44080.02</v>
      </c>
      <c r="N941" s="14">
        <v>50436</v>
      </c>
      <c r="O941" s="2">
        <v>0</v>
      </c>
      <c r="P941" s="11">
        <v>50436</v>
      </c>
      <c r="Q941" s="2">
        <v>19024.18</v>
      </c>
      <c r="R941" s="2">
        <v>32612.880000000005</v>
      </c>
      <c r="S941" s="9">
        <v>38000</v>
      </c>
      <c r="V941" s="2"/>
    </row>
    <row r="942" spans="1:22" customFormat="1" x14ac:dyDescent="0.25">
      <c r="A942" t="s">
        <v>349</v>
      </c>
      <c r="B942">
        <v>205</v>
      </c>
      <c r="C942" t="s">
        <v>123</v>
      </c>
      <c r="D942">
        <v>360</v>
      </c>
      <c r="E942" t="s">
        <v>484</v>
      </c>
      <c r="F942">
        <v>146</v>
      </c>
      <c r="G942" t="s">
        <v>103</v>
      </c>
      <c r="H942">
        <v>10360010146</v>
      </c>
      <c r="I942" t="s">
        <v>104</v>
      </c>
      <c r="J942" t="s">
        <v>956</v>
      </c>
      <c r="K942">
        <v>1</v>
      </c>
      <c r="L942" s="2">
        <v>273</v>
      </c>
      <c r="M942" s="2">
        <v>5363.12</v>
      </c>
      <c r="N942" s="14">
        <v>0</v>
      </c>
      <c r="O942" s="2">
        <v>0</v>
      </c>
      <c r="P942" s="11">
        <v>0</v>
      </c>
      <c r="Q942" s="2">
        <v>6458.85</v>
      </c>
      <c r="R942" s="2">
        <v>11072.314285714287</v>
      </c>
      <c r="S942" s="9">
        <v>5052.67</v>
      </c>
      <c r="V942" s="2"/>
    </row>
    <row r="943" spans="1:22" customFormat="1" x14ac:dyDescent="0.25">
      <c r="A943" t="s">
        <v>309</v>
      </c>
      <c r="B943">
        <v>801</v>
      </c>
      <c r="C943" t="s">
        <v>324</v>
      </c>
      <c r="D943">
        <v>403</v>
      </c>
      <c r="E943" t="s">
        <v>401</v>
      </c>
      <c r="F943">
        <v>146</v>
      </c>
      <c r="G943" t="s">
        <v>103</v>
      </c>
      <c r="H943">
        <v>10403010146</v>
      </c>
      <c r="I943" t="s">
        <v>104</v>
      </c>
      <c r="J943" t="s">
        <v>956</v>
      </c>
      <c r="K943">
        <v>1</v>
      </c>
      <c r="L943" s="2">
        <v>720.72</v>
      </c>
      <c r="M943" s="2">
        <v>0</v>
      </c>
      <c r="N943" s="14">
        <v>0</v>
      </c>
      <c r="O943" s="2">
        <v>0</v>
      </c>
      <c r="P943" s="11">
        <v>0</v>
      </c>
      <c r="Q943" s="2">
        <v>0</v>
      </c>
      <c r="R943" s="2">
        <v>0</v>
      </c>
      <c r="S943" s="9">
        <v>0</v>
      </c>
      <c r="V943" s="2"/>
    </row>
    <row r="944" spans="1:22" customFormat="1" x14ac:dyDescent="0.25">
      <c r="A944" t="s">
        <v>133</v>
      </c>
      <c r="B944">
        <v>1201</v>
      </c>
      <c r="C944" t="s">
        <v>212</v>
      </c>
      <c r="D944">
        <v>701</v>
      </c>
      <c r="E944" t="s">
        <v>211</v>
      </c>
      <c r="F944">
        <v>146</v>
      </c>
      <c r="G944" t="s">
        <v>103</v>
      </c>
      <c r="H944">
        <v>10701010146</v>
      </c>
      <c r="I944" t="s">
        <v>104</v>
      </c>
      <c r="J944" t="s">
        <v>956</v>
      </c>
      <c r="K944">
        <v>1</v>
      </c>
      <c r="L944" s="2">
        <v>0</v>
      </c>
      <c r="M944" s="2">
        <v>125912.42</v>
      </c>
      <c r="N944" s="14">
        <v>0</v>
      </c>
      <c r="O944" s="2">
        <v>0</v>
      </c>
      <c r="P944" s="11">
        <v>0</v>
      </c>
      <c r="Q944" s="2">
        <v>67978.720000000001</v>
      </c>
      <c r="R944" s="2">
        <v>116534.94857142857</v>
      </c>
      <c r="S944" s="9">
        <v>116534.94857142857</v>
      </c>
      <c r="V944" s="2"/>
    </row>
    <row r="945" spans="1:22" customFormat="1" x14ac:dyDescent="0.25">
      <c r="A945" t="s">
        <v>309</v>
      </c>
      <c r="B945">
        <v>503</v>
      </c>
      <c r="C945" t="s">
        <v>310</v>
      </c>
      <c r="D945">
        <v>10</v>
      </c>
      <c r="E945" t="s">
        <v>311</v>
      </c>
      <c r="F945">
        <v>165</v>
      </c>
      <c r="G945" t="s">
        <v>64</v>
      </c>
      <c r="H945">
        <v>10010010165</v>
      </c>
      <c r="I945" t="s">
        <v>65</v>
      </c>
      <c r="J945" t="s">
        <v>956</v>
      </c>
      <c r="K945">
        <v>1</v>
      </c>
      <c r="L945" s="2">
        <v>11941.44</v>
      </c>
      <c r="M945" s="2">
        <v>11443.88</v>
      </c>
      <c r="N945" s="14">
        <v>19440</v>
      </c>
      <c r="O945" s="2">
        <v>0</v>
      </c>
      <c r="P945" s="11">
        <v>19440</v>
      </c>
      <c r="Q945" s="2">
        <v>5473.16</v>
      </c>
      <c r="R945" s="2">
        <v>9382.56</v>
      </c>
      <c r="S945" s="9">
        <v>18000</v>
      </c>
      <c r="V945" s="2"/>
    </row>
    <row r="946" spans="1:22" customFormat="1" x14ac:dyDescent="0.25">
      <c r="A946" t="s">
        <v>309</v>
      </c>
      <c r="B946">
        <v>501</v>
      </c>
      <c r="C946" t="s">
        <v>312</v>
      </c>
      <c r="D946">
        <v>15</v>
      </c>
      <c r="E946" t="s">
        <v>313</v>
      </c>
      <c r="F946">
        <v>165</v>
      </c>
      <c r="G946" t="s">
        <v>64</v>
      </c>
      <c r="H946">
        <v>10015010165</v>
      </c>
      <c r="I946" t="s">
        <v>65</v>
      </c>
      <c r="J946" t="s">
        <v>956</v>
      </c>
      <c r="K946">
        <v>1</v>
      </c>
      <c r="L946" s="2">
        <v>34539.760000000002</v>
      </c>
      <c r="M946" s="2">
        <v>36757.18</v>
      </c>
      <c r="N946" s="14">
        <v>32400</v>
      </c>
      <c r="O946" s="2">
        <v>0</v>
      </c>
      <c r="P946" s="11">
        <v>32400</v>
      </c>
      <c r="Q946" s="2">
        <v>20649.98</v>
      </c>
      <c r="R946" s="2">
        <v>35399.965714285718</v>
      </c>
      <c r="S946" s="9">
        <v>30000</v>
      </c>
      <c r="V946" s="2"/>
    </row>
    <row r="947" spans="1:22" customFormat="1" x14ac:dyDescent="0.25">
      <c r="A947" t="s">
        <v>309</v>
      </c>
      <c r="B947">
        <v>801</v>
      </c>
      <c r="C947" t="s">
        <v>324</v>
      </c>
      <c r="D947">
        <v>28</v>
      </c>
      <c r="E947" t="s">
        <v>328</v>
      </c>
      <c r="F947">
        <v>165</v>
      </c>
      <c r="G947" t="s">
        <v>64</v>
      </c>
      <c r="H947">
        <v>10028010165</v>
      </c>
      <c r="I947" t="s">
        <v>65</v>
      </c>
      <c r="J947" t="s">
        <v>956</v>
      </c>
      <c r="K947">
        <v>1</v>
      </c>
      <c r="L947" s="2">
        <v>71648.639999999999</v>
      </c>
      <c r="M947" s="2">
        <v>71648.639999999999</v>
      </c>
      <c r="N947" s="14">
        <v>77760</v>
      </c>
      <c r="O947" s="2">
        <v>0</v>
      </c>
      <c r="P947" s="11">
        <v>77760</v>
      </c>
      <c r="Q947" s="2">
        <v>41795.040000000001</v>
      </c>
      <c r="R947" s="2">
        <v>71648.639999999999</v>
      </c>
      <c r="S947" s="9">
        <v>72000</v>
      </c>
      <c r="V947" s="2"/>
    </row>
    <row r="948" spans="1:22" customFormat="1" x14ac:dyDescent="0.25">
      <c r="A948" t="s">
        <v>309</v>
      </c>
      <c r="B948">
        <v>503</v>
      </c>
      <c r="C948" t="s">
        <v>310</v>
      </c>
      <c r="D948">
        <v>60</v>
      </c>
      <c r="E948" t="s">
        <v>329</v>
      </c>
      <c r="F948">
        <v>165</v>
      </c>
      <c r="G948" t="s">
        <v>64</v>
      </c>
      <c r="H948">
        <v>10060010165</v>
      </c>
      <c r="I948" t="s">
        <v>65</v>
      </c>
      <c r="J948" t="s">
        <v>956</v>
      </c>
      <c r="K948">
        <v>1</v>
      </c>
      <c r="L948" s="2">
        <v>11941.44</v>
      </c>
      <c r="M948" s="2">
        <v>6965.84</v>
      </c>
      <c r="N948" s="14">
        <v>12960</v>
      </c>
      <c r="O948" s="2">
        <v>0</v>
      </c>
      <c r="P948" s="11">
        <v>12960</v>
      </c>
      <c r="Q948" s="2">
        <v>497.56</v>
      </c>
      <c r="R948" s="2">
        <v>852.96</v>
      </c>
      <c r="S948" s="9">
        <v>12000</v>
      </c>
      <c r="V948" s="2"/>
    </row>
    <row r="949" spans="1:22" customFormat="1" x14ac:dyDescent="0.25">
      <c r="A949" t="s">
        <v>309</v>
      </c>
      <c r="B949">
        <v>501</v>
      </c>
      <c r="C949" t="s">
        <v>312</v>
      </c>
      <c r="D949">
        <v>65</v>
      </c>
      <c r="E949" t="s">
        <v>330</v>
      </c>
      <c r="F949">
        <v>165</v>
      </c>
      <c r="G949" t="s">
        <v>64</v>
      </c>
      <c r="H949">
        <v>10065010165</v>
      </c>
      <c r="I949" t="s">
        <v>65</v>
      </c>
      <c r="J949" t="s">
        <v>956</v>
      </c>
      <c r="K949">
        <v>1</v>
      </c>
      <c r="L949" s="2">
        <v>7116</v>
      </c>
      <c r="M949" s="2">
        <v>7116</v>
      </c>
      <c r="N949" s="14">
        <v>6480</v>
      </c>
      <c r="O949" s="2">
        <v>0</v>
      </c>
      <c r="P949" s="11">
        <v>6480</v>
      </c>
      <c r="Q949" s="2">
        <v>7633.92</v>
      </c>
      <c r="R949" s="2">
        <v>13086.72</v>
      </c>
      <c r="S949" s="9">
        <v>6000</v>
      </c>
      <c r="V949" s="2"/>
    </row>
    <row r="950" spans="1:22" customFormat="1" x14ac:dyDescent="0.25">
      <c r="A950" t="s">
        <v>309</v>
      </c>
      <c r="B950">
        <v>801</v>
      </c>
      <c r="C950" t="s">
        <v>324</v>
      </c>
      <c r="D950">
        <v>75</v>
      </c>
      <c r="E950" t="s">
        <v>331</v>
      </c>
      <c r="F950">
        <v>165</v>
      </c>
      <c r="G950" t="s">
        <v>64</v>
      </c>
      <c r="H950">
        <v>10075010165</v>
      </c>
      <c r="I950" t="s">
        <v>65</v>
      </c>
      <c r="J950" t="s">
        <v>956</v>
      </c>
      <c r="K950">
        <v>1</v>
      </c>
      <c r="L950" s="2">
        <v>16917.04</v>
      </c>
      <c r="M950" s="2">
        <v>11941.44</v>
      </c>
      <c r="N950" s="14">
        <v>12960</v>
      </c>
      <c r="O950" s="2">
        <v>0</v>
      </c>
      <c r="P950" s="11">
        <v>12960</v>
      </c>
      <c r="Q950" s="2">
        <v>6965.84</v>
      </c>
      <c r="R950" s="2">
        <v>11941.44</v>
      </c>
      <c r="S950" s="9">
        <v>12000</v>
      </c>
      <c r="V950" s="2"/>
    </row>
    <row r="951" spans="1:22" customFormat="1" x14ac:dyDescent="0.25">
      <c r="A951" t="s">
        <v>875</v>
      </c>
      <c r="B951">
        <v>102</v>
      </c>
      <c r="C951" t="s">
        <v>876</v>
      </c>
      <c r="D951">
        <v>103</v>
      </c>
      <c r="E951" t="s">
        <v>877</v>
      </c>
      <c r="F951">
        <v>165</v>
      </c>
      <c r="G951" t="s">
        <v>64</v>
      </c>
      <c r="H951">
        <v>10103010165</v>
      </c>
      <c r="I951" t="s">
        <v>65</v>
      </c>
      <c r="J951" t="s">
        <v>956</v>
      </c>
      <c r="K951">
        <v>1</v>
      </c>
      <c r="L951" s="2">
        <v>0</v>
      </c>
      <c r="M951" s="2">
        <v>0</v>
      </c>
      <c r="N951" s="14">
        <v>0</v>
      </c>
      <c r="O951" s="2">
        <v>0</v>
      </c>
      <c r="P951" s="11">
        <v>0</v>
      </c>
      <c r="Q951" s="2">
        <v>1492.68</v>
      </c>
      <c r="R951" s="2">
        <v>2558.88</v>
      </c>
      <c r="S951" s="9">
        <v>0</v>
      </c>
      <c r="V951" s="2"/>
    </row>
    <row r="952" spans="1:22" customFormat="1" x14ac:dyDescent="0.25">
      <c r="A952" t="s">
        <v>875</v>
      </c>
      <c r="B952">
        <v>102</v>
      </c>
      <c r="C952" t="s">
        <v>876</v>
      </c>
      <c r="D952">
        <v>105</v>
      </c>
      <c r="E952" t="s">
        <v>875</v>
      </c>
      <c r="F952">
        <v>165</v>
      </c>
      <c r="G952" t="s">
        <v>64</v>
      </c>
      <c r="H952">
        <v>10105010165</v>
      </c>
      <c r="I952" t="s">
        <v>65</v>
      </c>
      <c r="J952" t="s">
        <v>956</v>
      </c>
      <c r="K952">
        <v>1</v>
      </c>
      <c r="L952" s="2">
        <v>45775.519999999997</v>
      </c>
      <c r="M952" s="2">
        <v>76126.679999999993</v>
      </c>
      <c r="N952" s="14">
        <v>97200</v>
      </c>
      <c r="O952" s="2">
        <v>0</v>
      </c>
      <c r="P952" s="11">
        <v>97200</v>
      </c>
      <c r="Q952" s="2">
        <v>44282.84</v>
      </c>
      <c r="R952" s="2">
        <v>75913.440000000002</v>
      </c>
      <c r="S952" s="9">
        <v>126000</v>
      </c>
      <c r="V952" s="2"/>
    </row>
    <row r="953" spans="1:22" customFormat="1" x14ac:dyDescent="0.25">
      <c r="A953" t="s">
        <v>779</v>
      </c>
      <c r="B953">
        <v>205</v>
      </c>
      <c r="C953" t="s">
        <v>123</v>
      </c>
      <c r="D953">
        <v>106</v>
      </c>
      <c r="E953" t="s">
        <v>800</v>
      </c>
      <c r="F953">
        <v>165</v>
      </c>
      <c r="G953" t="s">
        <v>64</v>
      </c>
      <c r="H953">
        <v>10106010165</v>
      </c>
      <c r="I953" t="s">
        <v>65</v>
      </c>
      <c r="J953" t="s">
        <v>956</v>
      </c>
      <c r="K953">
        <v>1</v>
      </c>
      <c r="L953" s="2">
        <v>130772.96</v>
      </c>
      <c r="M953" s="2">
        <v>90090.12</v>
      </c>
      <c r="N953" s="14">
        <v>130140</v>
      </c>
      <c r="O953" s="2">
        <v>0</v>
      </c>
      <c r="P953" s="11">
        <v>130140</v>
      </c>
      <c r="Q953" s="2">
        <v>48331.99</v>
      </c>
      <c r="R953" s="2">
        <v>82854.84</v>
      </c>
      <c r="S953" s="9">
        <v>120500</v>
      </c>
      <c r="V953" s="2"/>
    </row>
    <row r="954" spans="1:22" customFormat="1" x14ac:dyDescent="0.25">
      <c r="A954" t="s">
        <v>309</v>
      </c>
      <c r="B954">
        <v>501</v>
      </c>
      <c r="C954" t="s">
        <v>312</v>
      </c>
      <c r="D954">
        <v>108</v>
      </c>
      <c r="E954" t="s">
        <v>333</v>
      </c>
      <c r="F954">
        <v>165</v>
      </c>
      <c r="G954" t="s">
        <v>64</v>
      </c>
      <c r="H954">
        <v>10108010165</v>
      </c>
      <c r="I954" t="s">
        <v>65</v>
      </c>
      <c r="J954" t="s">
        <v>956</v>
      </c>
      <c r="K954">
        <v>1</v>
      </c>
      <c r="L954" s="2">
        <v>127872.92</v>
      </c>
      <c r="M954" s="2">
        <v>167677.72</v>
      </c>
      <c r="N954" s="14">
        <v>252720</v>
      </c>
      <c r="O954" s="2">
        <v>0</v>
      </c>
      <c r="P954" s="11">
        <v>252720</v>
      </c>
      <c r="Q954" s="2">
        <v>92049.21</v>
      </c>
      <c r="R954" s="2">
        <v>157798.64571428573</v>
      </c>
      <c r="S954" s="9">
        <v>240000</v>
      </c>
      <c r="V954" s="2"/>
    </row>
    <row r="955" spans="1:22" customFormat="1" x14ac:dyDescent="0.25">
      <c r="A955" t="s">
        <v>309</v>
      </c>
      <c r="B955">
        <v>503</v>
      </c>
      <c r="C955" t="s">
        <v>310</v>
      </c>
      <c r="D955">
        <v>109</v>
      </c>
      <c r="E955" t="s">
        <v>336</v>
      </c>
      <c r="F955">
        <v>165</v>
      </c>
      <c r="G955" t="s">
        <v>64</v>
      </c>
      <c r="H955">
        <v>10109010165</v>
      </c>
      <c r="I955" t="s">
        <v>65</v>
      </c>
      <c r="J955" t="s">
        <v>956</v>
      </c>
      <c r="K955">
        <v>1</v>
      </c>
      <c r="L955" s="2">
        <v>11941.44</v>
      </c>
      <c r="M955" s="2">
        <v>11941.44</v>
      </c>
      <c r="N955" s="14">
        <v>12960</v>
      </c>
      <c r="O955" s="2">
        <v>0</v>
      </c>
      <c r="P955" s="11">
        <v>12960</v>
      </c>
      <c r="Q955" s="2">
        <v>7960.96</v>
      </c>
      <c r="R955" s="2">
        <v>13647.36</v>
      </c>
      <c r="S955" s="9">
        <v>12000</v>
      </c>
      <c r="V955" s="2"/>
    </row>
    <row r="956" spans="1:22" customFormat="1" x14ac:dyDescent="0.25">
      <c r="A956" t="s">
        <v>309</v>
      </c>
      <c r="B956">
        <v>503</v>
      </c>
      <c r="C956" t="s">
        <v>310</v>
      </c>
      <c r="D956">
        <v>110</v>
      </c>
      <c r="E956" t="s">
        <v>337</v>
      </c>
      <c r="F956">
        <v>165</v>
      </c>
      <c r="G956" t="s">
        <v>64</v>
      </c>
      <c r="H956">
        <v>10110010165</v>
      </c>
      <c r="I956" t="s">
        <v>65</v>
      </c>
      <c r="J956" t="s">
        <v>956</v>
      </c>
      <c r="K956">
        <v>1</v>
      </c>
      <c r="L956" s="2">
        <v>11941.44</v>
      </c>
      <c r="M956" s="2">
        <v>18907.28</v>
      </c>
      <c r="N956" s="14">
        <v>25920</v>
      </c>
      <c r="O956" s="2">
        <v>0</v>
      </c>
      <c r="P956" s="11">
        <v>25920</v>
      </c>
      <c r="Q956" s="2">
        <v>6965.84</v>
      </c>
      <c r="R956" s="2">
        <v>11941.44</v>
      </c>
      <c r="S956" s="9">
        <v>12000</v>
      </c>
      <c r="V956" s="2"/>
    </row>
    <row r="957" spans="1:22" customFormat="1" x14ac:dyDescent="0.25">
      <c r="A957" t="s">
        <v>779</v>
      </c>
      <c r="B957">
        <v>204</v>
      </c>
      <c r="C957" t="s">
        <v>782</v>
      </c>
      <c r="D957">
        <v>111</v>
      </c>
      <c r="E957" t="s">
        <v>801</v>
      </c>
      <c r="F957">
        <v>165</v>
      </c>
      <c r="G957" t="s">
        <v>64</v>
      </c>
      <c r="H957">
        <v>10111010165</v>
      </c>
      <c r="I957" t="s">
        <v>65</v>
      </c>
      <c r="J957" t="s">
        <v>956</v>
      </c>
      <c r="K957">
        <v>1</v>
      </c>
      <c r="L957" s="2">
        <v>59496.480000000003</v>
      </c>
      <c r="M957" s="2">
        <v>63476.959999999999</v>
      </c>
      <c r="N957" s="14">
        <v>71280</v>
      </c>
      <c r="O957" s="2">
        <v>0</v>
      </c>
      <c r="P957" s="11">
        <v>71280</v>
      </c>
      <c r="Q957" s="2">
        <v>34706.28</v>
      </c>
      <c r="R957" s="2">
        <v>59496.479999999996</v>
      </c>
      <c r="S957" s="9">
        <v>66000</v>
      </c>
      <c r="V957" s="2"/>
    </row>
    <row r="958" spans="1:22" customFormat="1" x14ac:dyDescent="0.25">
      <c r="A958" t="s">
        <v>779</v>
      </c>
      <c r="B958">
        <v>204</v>
      </c>
      <c r="C958" t="s">
        <v>782</v>
      </c>
      <c r="D958">
        <v>113</v>
      </c>
      <c r="E958" t="s">
        <v>802</v>
      </c>
      <c r="F958">
        <v>165</v>
      </c>
      <c r="G958" t="s">
        <v>64</v>
      </c>
      <c r="H958">
        <v>10113010165</v>
      </c>
      <c r="I958" t="s">
        <v>65</v>
      </c>
      <c r="J958" t="s">
        <v>956</v>
      </c>
      <c r="K958">
        <v>1</v>
      </c>
      <c r="L958" s="2">
        <v>5970.72</v>
      </c>
      <c r="M958" s="2">
        <v>5970.72</v>
      </c>
      <c r="N958" s="14">
        <v>6480</v>
      </c>
      <c r="O958" s="2">
        <v>0</v>
      </c>
      <c r="P958" s="11">
        <v>6480</v>
      </c>
      <c r="Q958" s="2">
        <v>3482.92</v>
      </c>
      <c r="R958" s="2">
        <v>5970.72</v>
      </c>
      <c r="S958" s="9">
        <v>6000</v>
      </c>
      <c r="V958" s="2"/>
    </row>
    <row r="959" spans="1:22" customFormat="1" x14ac:dyDescent="0.25">
      <c r="A959" t="s">
        <v>779</v>
      </c>
      <c r="B959">
        <v>204</v>
      </c>
      <c r="C959" t="s">
        <v>782</v>
      </c>
      <c r="D959">
        <v>114</v>
      </c>
      <c r="E959" t="s">
        <v>803</v>
      </c>
      <c r="F959">
        <v>165</v>
      </c>
      <c r="G959" t="s">
        <v>64</v>
      </c>
      <c r="H959">
        <v>10114010165</v>
      </c>
      <c r="I959" t="s">
        <v>65</v>
      </c>
      <c r="J959" t="s">
        <v>956</v>
      </c>
      <c r="K959">
        <v>1</v>
      </c>
      <c r="L959" s="2">
        <v>11941.44</v>
      </c>
      <c r="M959" s="2">
        <v>11941.44</v>
      </c>
      <c r="N959" s="14">
        <v>12960</v>
      </c>
      <c r="O959" s="2">
        <v>0</v>
      </c>
      <c r="P959" s="11">
        <v>12960</v>
      </c>
      <c r="Q959" s="2">
        <v>6965.84</v>
      </c>
      <c r="R959" s="2">
        <v>11941.44</v>
      </c>
      <c r="S959" s="9">
        <v>12000</v>
      </c>
      <c r="V959" s="2"/>
    </row>
    <row r="960" spans="1:22" customFormat="1" x14ac:dyDescent="0.25">
      <c r="A960" t="s">
        <v>779</v>
      </c>
      <c r="B960">
        <v>205</v>
      </c>
      <c r="C960" t="s">
        <v>123</v>
      </c>
      <c r="D960">
        <v>115</v>
      </c>
      <c r="E960" t="s">
        <v>812</v>
      </c>
      <c r="F960">
        <v>165</v>
      </c>
      <c r="G960" t="s">
        <v>64</v>
      </c>
      <c r="H960">
        <v>10115010165</v>
      </c>
      <c r="I960" t="s">
        <v>65</v>
      </c>
      <c r="J960" t="s">
        <v>956</v>
      </c>
      <c r="K960">
        <v>1</v>
      </c>
      <c r="L960" s="2">
        <v>995.12</v>
      </c>
      <c r="M960" s="2">
        <v>5970.72</v>
      </c>
      <c r="N960" s="14">
        <v>12960</v>
      </c>
      <c r="O960" s="2">
        <v>0</v>
      </c>
      <c r="P960" s="11">
        <v>12960</v>
      </c>
      <c r="Q960" s="2">
        <v>3482.92</v>
      </c>
      <c r="R960" s="2">
        <v>5970.72</v>
      </c>
      <c r="S960" s="9">
        <v>6000</v>
      </c>
      <c r="V960" s="2"/>
    </row>
    <row r="961" spans="1:22" customFormat="1" x14ac:dyDescent="0.25">
      <c r="A961" t="s">
        <v>309</v>
      </c>
      <c r="B961">
        <v>503</v>
      </c>
      <c r="C961" t="s">
        <v>310</v>
      </c>
      <c r="D961">
        <v>116</v>
      </c>
      <c r="E961" t="s">
        <v>338</v>
      </c>
      <c r="F961">
        <v>165</v>
      </c>
      <c r="G961" t="s">
        <v>64</v>
      </c>
      <c r="H961">
        <v>10116010165</v>
      </c>
      <c r="I961" t="s">
        <v>65</v>
      </c>
      <c r="J961" t="s">
        <v>956</v>
      </c>
      <c r="K961">
        <v>1</v>
      </c>
      <c r="L961" s="2">
        <v>11941.44</v>
      </c>
      <c r="M961" s="2">
        <v>11941.44</v>
      </c>
      <c r="N961" s="14">
        <v>12960</v>
      </c>
      <c r="O961" s="2">
        <v>0</v>
      </c>
      <c r="P961" s="11">
        <v>12960</v>
      </c>
      <c r="Q961" s="2">
        <v>6965.84</v>
      </c>
      <c r="R961" s="2">
        <v>11941.44</v>
      </c>
      <c r="S961" s="9">
        <v>12000</v>
      </c>
      <c r="V961" s="2"/>
    </row>
    <row r="962" spans="1:22" customFormat="1" x14ac:dyDescent="0.25">
      <c r="A962" t="s">
        <v>309</v>
      </c>
      <c r="B962">
        <v>503</v>
      </c>
      <c r="C962" t="s">
        <v>310</v>
      </c>
      <c r="D962">
        <v>117</v>
      </c>
      <c r="E962" t="s">
        <v>339</v>
      </c>
      <c r="F962">
        <v>165</v>
      </c>
      <c r="G962" t="s">
        <v>64</v>
      </c>
      <c r="H962">
        <v>10117010165</v>
      </c>
      <c r="I962" t="s">
        <v>65</v>
      </c>
      <c r="J962" t="s">
        <v>956</v>
      </c>
      <c r="K962">
        <v>1</v>
      </c>
      <c r="L962" s="2">
        <v>17912.16</v>
      </c>
      <c r="M962" s="2">
        <v>19404.84</v>
      </c>
      <c r="N962" s="14">
        <v>19440</v>
      </c>
      <c r="O962" s="2">
        <v>0</v>
      </c>
      <c r="P962" s="11">
        <v>19440</v>
      </c>
      <c r="Q962" s="2">
        <v>12936.56</v>
      </c>
      <c r="R962" s="2">
        <v>22176.959999999999</v>
      </c>
      <c r="S962" s="9">
        <v>18000</v>
      </c>
      <c r="V962" s="2"/>
    </row>
    <row r="963" spans="1:22" customFormat="1" x14ac:dyDescent="0.25">
      <c r="A963" t="s">
        <v>309</v>
      </c>
      <c r="B963">
        <v>501</v>
      </c>
      <c r="C963" t="s">
        <v>312</v>
      </c>
      <c r="D963">
        <v>118</v>
      </c>
      <c r="E963" t="s">
        <v>340</v>
      </c>
      <c r="F963">
        <v>165</v>
      </c>
      <c r="G963" t="s">
        <v>64</v>
      </c>
      <c r="H963">
        <v>10118010165</v>
      </c>
      <c r="I963" t="s">
        <v>65</v>
      </c>
      <c r="J963" t="s">
        <v>956</v>
      </c>
      <c r="K963">
        <v>1</v>
      </c>
      <c r="L963" s="2">
        <v>32838.959999999999</v>
      </c>
      <c r="M963" s="2">
        <v>43909.66</v>
      </c>
      <c r="N963" s="14">
        <v>58320</v>
      </c>
      <c r="O963" s="2">
        <v>0</v>
      </c>
      <c r="P963" s="11">
        <v>58320</v>
      </c>
      <c r="Q963" s="2">
        <v>31781.7</v>
      </c>
      <c r="R963" s="2">
        <v>54482.914285714287</v>
      </c>
      <c r="S963" s="9">
        <v>54000</v>
      </c>
      <c r="V963" s="2"/>
    </row>
    <row r="964" spans="1:22" customFormat="1" x14ac:dyDescent="0.25">
      <c r="A964" t="s">
        <v>309</v>
      </c>
      <c r="B964">
        <v>501</v>
      </c>
      <c r="C964" t="s">
        <v>312</v>
      </c>
      <c r="D964">
        <v>119</v>
      </c>
      <c r="E964" t="s">
        <v>341</v>
      </c>
      <c r="F964">
        <v>165</v>
      </c>
      <c r="G964" t="s">
        <v>64</v>
      </c>
      <c r="H964">
        <v>10119010165</v>
      </c>
      <c r="I964" t="s">
        <v>65</v>
      </c>
      <c r="J964" t="s">
        <v>956</v>
      </c>
      <c r="K964">
        <v>1</v>
      </c>
      <c r="L964" s="2">
        <v>37192.639999999999</v>
      </c>
      <c r="M964" s="2">
        <v>38124.910000000003</v>
      </c>
      <c r="N964" s="14">
        <v>38880</v>
      </c>
      <c r="O964" s="2">
        <v>0</v>
      </c>
      <c r="P964" s="11">
        <v>38880</v>
      </c>
      <c r="Q964" s="2">
        <v>26992.65</v>
      </c>
      <c r="R964" s="2">
        <v>46273.114285714284</v>
      </c>
      <c r="S964" s="9">
        <v>36000</v>
      </c>
      <c r="V964" s="2"/>
    </row>
    <row r="965" spans="1:22" customFormat="1" x14ac:dyDescent="0.25">
      <c r="A965" t="s">
        <v>309</v>
      </c>
      <c r="B965">
        <v>502</v>
      </c>
      <c r="C965" t="s">
        <v>342</v>
      </c>
      <c r="D965">
        <v>120</v>
      </c>
      <c r="E965" t="s">
        <v>343</v>
      </c>
      <c r="F965">
        <v>165</v>
      </c>
      <c r="G965" t="s">
        <v>64</v>
      </c>
      <c r="H965">
        <v>10120010165</v>
      </c>
      <c r="I965" t="s">
        <v>65</v>
      </c>
      <c r="J965" t="s">
        <v>956</v>
      </c>
      <c r="K965">
        <v>1</v>
      </c>
      <c r="L965" s="2">
        <v>11941.44</v>
      </c>
      <c r="M965" s="2">
        <v>15921.92</v>
      </c>
      <c r="N965" s="14">
        <v>32400</v>
      </c>
      <c r="O965" s="2">
        <v>0</v>
      </c>
      <c r="P965" s="11">
        <v>32400</v>
      </c>
      <c r="Q965" s="2">
        <v>10448.76</v>
      </c>
      <c r="R965" s="2">
        <v>17912.16</v>
      </c>
      <c r="S965" s="9">
        <v>30000</v>
      </c>
      <c r="V965" s="2"/>
    </row>
    <row r="966" spans="1:22" customFormat="1" x14ac:dyDescent="0.25">
      <c r="A966" t="s">
        <v>562</v>
      </c>
      <c r="B966">
        <v>301</v>
      </c>
      <c r="C966" t="s">
        <v>355</v>
      </c>
      <c r="D966">
        <v>121</v>
      </c>
      <c r="E966" t="s">
        <v>562</v>
      </c>
      <c r="F966">
        <v>165</v>
      </c>
      <c r="G966" t="s">
        <v>64</v>
      </c>
      <c r="H966">
        <v>10121010165</v>
      </c>
      <c r="I966" t="s">
        <v>65</v>
      </c>
      <c r="J966" t="s">
        <v>956</v>
      </c>
      <c r="K966">
        <v>1</v>
      </c>
      <c r="L966" s="2">
        <v>53736.480000000003</v>
      </c>
      <c r="M966" s="2">
        <v>50227.81</v>
      </c>
      <c r="N966" s="14">
        <v>51840</v>
      </c>
      <c r="O966" s="2">
        <v>0</v>
      </c>
      <c r="P966" s="11">
        <v>51840</v>
      </c>
      <c r="Q966" s="2">
        <v>27863.360000000001</v>
      </c>
      <c r="R966" s="2">
        <v>47765.760000000002</v>
      </c>
      <c r="S966" s="9">
        <v>54000</v>
      </c>
      <c r="V966" s="2"/>
    </row>
    <row r="967" spans="1:22" customFormat="1" x14ac:dyDescent="0.25">
      <c r="A967" t="s">
        <v>309</v>
      </c>
      <c r="B967">
        <v>502</v>
      </c>
      <c r="C967" t="s">
        <v>342</v>
      </c>
      <c r="D967">
        <v>122</v>
      </c>
      <c r="E967" t="s">
        <v>346</v>
      </c>
      <c r="F967">
        <v>165</v>
      </c>
      <c r="G967" t="s">
        <v>64</v>
      </c>
      <c r="H967">
        <v>10122010165</v>
      </c>
      <c r="I967" t="s">
        <v>65</v>
      </c>
      <c r="J967" t="s">
        <v>956</v>
      </c>
      <c r="K967">
        <v>1</v>
      </c>
      <c r="L967" s="2">
        <v>11941.44</v>
      </c>
      <c r="M967" s="2">
        <v>11941.44</v>
      </c>
      <c r="N967" s="14">
        <v>25920</v>
      </c>
      <c r="O967" s="2">
        <v>0</v>
      </c>
      <c r="P967" s="11">
        <v>25920</v>
      </c>
      <c r="Q967" s="2">
        <v>6965.84</v>
      </c>
      <c r="R967" s="2">
        <v>11941.44</v>
      </c>
      <c r="S967" s="9">
        <v>18000</v>
      </c>
      <c r="V967" s="2"/>
    </row>
    <row r="968" spans="1:22" customFormat="1" x14ac:dyDescent="0.25">
      <c r="A968" t="s">
        <v>571</v>
      </c>
      <c r="B968">
        <v>601</v>
      </c>
      <c r="C968" t="s">
        <v>572</v>
      </c>
      <c r="D968">
        <v>123</v>
      </c>
      <c r="E968" t="s">
        <v>583</v>
      </c>
      <c r="F968">
        <v>165</v>
      </c>
      <c r="G968" t="s">
        <v>64</v>
      </c>
      <c r="H968">
        <v>10123010165</v>
      </c>
      <c r="I968" t="s">
        <v>65</v>
      </c>
      <c r="J968" t="s">
        <v>956</v>
      </c>
      <c r="K968">
        <v>1</v>
      </c>
      <c r="L968" s="2">
        <v>146569.48000000001</v>
      </c>
      <c r="M968" s="2">
        <v>164498.72</v>
      </c>
      <c r="N968" s="14">
        <v>187920</v>
      </c>
      <c r="O968" s="2">
        <v>0</v>
      </c>
      <c r="P968" s="11">
        <v>187920</v>
      </c>
      <c r="Q968" s="2">
        <v>102219.41</v>
      </c>
      <c r="R968" s="2">
        <v>175233.27428571429</v>
      </c>
      <c r="S968" s="9">
        <v>174000</v>
      </c>
      <c r="V968" s="2"/>
    </row>
    <row r="969" spans="1:22" customFormat="1" x14ac:dyDescent="0.25">
      <c r="A969" t="s">
        <v>309</v>
      </c>
      <c r="B969">
        <v>503</v>
      </c>
      <c r="C969" t="s">
        <v>310</v>
      </c>
      <c r="D969">
        <v>127</v>
      </c>
      <c r="E969" t="s">
        <v>347</v>
      </c>
      <c r="F969">
        <v>165</v>
      </c>
      <c r="G969" t="s">
        <v>64</v>
      </c>
      <c r="H969">
        <v>10127010165</v>
      </c>
      <c r="I969" t="s">
        <v>65</v>
      </c>
      <c r="J969" t="s">
        <v>956</v>
      </c>
      <c r="K969">
        <v>1</v>
      </c>
      <c r="L969" s="2">
        <v>9951.2000000000007</v>
      </c>
      <c r="M969" s="2">
        <v>5970.72</v>
      </c>
      <c r="N969" s="14">
        <v>12960</v>
      </c>
      <c r="O969" s="2">
        <v>0</v>
      </c>
      <c r="P969" s="11">
        <v>12960</v>
      </c>
      <c r="Q969" s="2">
        <v>3482.92</v>
      </c>
      <c r="R969" s="2">
        <v>5970.72</v>
      </c>
      <c r="S969" s="9">
        <v>12000</v>
      </c>
      <c r="V969" s="2"/>
    </row>
    <row r="970" spans="1:22" customFormat="1" x14ac:dyDescent="0.25">
      <c r="A970" t="s">
        <v>309</v>
      </c>
      <c r="B970">
        <v>503</v>
      </c>
      <c r="C970" t="s">
        <v>310</v>
      </c>
      <c r="D970">
        <v>128</v>
      </c>
      <c r="E970" t="s">
        <v>348</v>
      </c>
      <c r="F970">
        <v>165</v>
      </c>
      <c r="G970" t="s">
        <v>64</v>
      </c>
      <c r="H970">
        <v>10128010165</v>
      </c>
      <c r="I970" t="s">
        <v>65</v>
      </c>
      <c r="J970" t="s">
        <v>956</v>
      </c>
      <c r="K970">
        <v>1</v>
      </c>
      <c r="L970" s="2">
        <v>5970.72</v>
      </c>
      <c r="M970" s="2">
        <v>5970.72</v>
      </c>
      <c r="N970" s="14">
        <v>6480</v>
      </c>
      <c r="O970" s="2">
        <v>0</v>
      </c>
      <c r="P970" s="11">
        <v>6480</v>
      </c>
      <c r="Q970" s="2">
        <v>3482.92</v>
      </c>
      <c r="R970" s="2">
        <v>5970.72</v>
      </c>
      <c r="S970" s="9">
        <v>6000</v>
      </c>
      <c r="V970" s="2"/>
    </row>
    <row r="971" spans="1:22" customFormat="1" x14ac:dyDescent="0.25">
      <c r="A971" t="s">
        <v>807</v>
      </c>
      <c r="B971">
        <v>202</v>
      </c>
      <c r="C971" t="s">
        <v>808</v>
      </c>
      <c r="D971">
        <v>130</v>
      </c>
      <c r="E971" t="s">
        <v>807</v>
      </c>
      <c r="F971">
        <v>165</v>
      </c>
      <c r="G971" t="s">
        <v>64</v>
      </c>
      <c r="H971">
        <v>10130010165</v>
      </c>
      <c r="I971" t="s">
        <v>65</v>
      </c>
      <c r="J971" t="s">
        <v>956</v>
      </c>
      <c r="K971">
        <v>1</v>
      </c>
      <c r="L971" s="2">
        <v>77619.360000000001</v>
      </c>
      <c r="M971" s="2">
        <v>101309.08</v>
      </c>
      <c r="N971" s="14">
        <v>129600</v>
      </c>
      <c r="O971" s="2">
        <v>0</v>
      </c>
      <c r="P971" s="11">
        <v>129600</v>
      </c>
      <c r="Q971" s="2">
        <v>59174.52</v>
      </c>
      <c r="R971" s="2">
        <v>101442.0342857143</v>
      </c>
      <c r="S971" s="9">
        <v>132000</v>
      </c>
      <c r="V971" s="2"/>
    </row>
    <row r="972" spans="1:22" customFormat="1" x14ac:dyDescent="0.25">
      <c r="A972" t="s">
        <v>807</v>
      </c>
      <c r="B972">
        <v>202</v>
      </c>
      <c r="C972" t="s">
        <v>808</v>
      </c>
      <c r="D972">
        <v>134</v>
      </c>
      <c r="E972" t="s">
        <v>810</v>
      </c>
      <c r="F972">
        <v>165</v>
      </c>
      <c r="G972" t="s">
        <v>64</v>
      </c>
      <c r="H972">
        <v>10134010165</v>
      </c>
      <c r="I972" t="s">
        <v>65</v>
      </c>
      <c r="J972" t="s">
        <v>956</v>
      </c>
      <c r="K972">
        <v>1</v>
      </c>
      <c r="L972" s="2">
        <v>30998.880000000001</v>
      </c>
      <c r="M972" s="2">
        <v>30998.880000000001</v>
      </c>
      <c r="N972" s="14">
        <v>32400</v>
      </c>
      <c r="O972" s="2">
        <v>0</v>
      </c>
      <c r="P972" s="11">
        <v>32400</v>
      </c>
      <c r="Q972" s="2">
        <v>20072.919999999998</v>
      </c>
      <c r="R972" s="2">
        <v>34410.720000000001</v>
      </c>
      <c r="S972" s="9">
        <v>30000</v>
      </c>
      <c r="V972" s="2"/>
    </row>
    <row r="973" spans="1:22" customFormat="1" x14ac:dyDescent="0.25">
      <c r="A973" t="s">
        <v>807</v>
      </c>
      <c r="B973">
        <v>202</v>
      </c>
      <c r="C973" t="s">
        <v>808</v>
      </c>
      <c r="D973">
        <v>138</v>
      </c>
      <c r="E973" t="s">
        <v>811</v>
      </c>
      <c r="F973">
        <v>165</v>
      </c>
      <c r="G973" t="s">
        <v>64</v>
      </c>
      <c r="H973">
        <v>10138010165</v>
      </c>
      <c r="I973" t="s">
        <v>65</v>
      </c>
      <c r="J973" t="s">
        <v>956</v>
      </c>
      <c r="K973">
        <v>1</v>
      </c>
      <c r="L973" s="2">
        <v>19902.400000000001</v>
      </c>
      <c r="M973" s="2">
        <v>11941.44</v>
      </c>
      <c r="N973" s="14">
        <v>25920</v>
      </c>
      <c r="O973" s="2">
        <v>0</v>
      </c>
      <c r="P973" s="11">
        <v>25920</v>
      </c>
      <c r="Q973" s="2">
        <v>9365.84</v>
      </c>
      <c r="R973" s="2">
        <v>16055.725714285712</v>
      </c>
      <c r="S973" s="9">
        <v>24000</v>
      </c>
      <c r="V973" s="2"/>
    </row>
    <row r="974" spans="1:22" customFormat="1" x14ac:dyDescent="0.25">
      <c r="A974" t="s">
        <v>349</v>
      </c>
      <c r="B974">
        <v>403</v>
      </c>
      <c r="C974" t="s">
        <v>350</v>
      </c>
      <c r="D974">
        <v>140</v>
      </c>
      <c r="E974" t="s">
        <v>351</v>
      </c>
      <c r="F974">
        <v>165</v>
      </c>
      <c r="G974" t="s">
        <v>64</v>
      </c>
      <c r="H974">
        <v>10140010165</v>
      </c>
      <c r="I974" t="s">
        <v>65</v>
      </c>
      <c r="J974" t="s">
        <v>956</v>
      </c>
      <c r="K974">
        <v>1</v>
      </c>
      <c r="L974" s="2">
        <v>23882.880000000001</v>
      </c>
      <c r="M974" s="2">
        <v>23882.880000000001</v>
      </c>
      <c r="N974" s="14">
        <v>32400</v>
      </c>
      <c r="O974" s="2">
        <v>0</v>
      </c>
      <c r="P974" s="11">
        <v>32400</v>
      </c>
      <c r="Q974" s="2">
        <v>13931.68</v>
      </c>
      <c r="R974" s="2">
        <v>23882.880000000001</v>
      </c>
      <c r="S974" s="9">
        <v>36000</v>
      </c>
      <c r="V974" s="2"/>
    </row>
    <row r="975" spans="1:22" customFormat="1" x14ac:dyDescent="0.25">
      <c r="A975" t="s">
        <v>562</v>
      </c>
      <c r="B975">
        <v>303</v>
      </c>
      <c r="C975" t="s">
        <v>567</v>
      </c>
      <c r="D975">
        <v>142</v>
      </c>
      <c r="E975" t="s">
        <v>568</v>
      </c>
      <c r="F975">
        <v>165</v>
      </c>
      <c r="G975" t="s">
        <v>64</v>
      </c>
      <c r="H975">
        <v>10142010165</v>
      </c>
      <c r="I975" t="s">
        <v>65</v>
      </c>
      <c r="J975" t="s">
        <v>956</v>
      </c>
      <c r="K975">
        <v>1</v>
      </c>
      <c r="L975" s="2">
        <v>23882.880000000001</v>
      </c>
      <c r="M975" s="2">
        <v>23882.880000000001</v>
      </c>
      <c r="N975" s="14">
        <v>32400</v>
      </c>
      <c r="O975" s="2">
        <v>0</v>
      </c>
      <c r="P975" s="11">
        <v>32400</v>
      </c>
      <c r="Q975" s="2">
        <v>13931.68</v>
      </c>
      <c r="R975" s="2">
        <v>23882.880000000001</v>
      </c>
      <c r="S975" s="9">
        <v>30000</v>
      </c>
      <c r="V975" s="2"/>
    </row>
    <row r="976" spans="1:22" customFormat="1" x14ac:dyDescent="0.25">
      <c r="A976" t="s">
        <v>349</v>
      </c>
      <c r="B976">
        <v>1003</v>
      </c>
      <c r="C976" t="s">
        <v>360</v>
      </c>
      <c r="D976">
        <v>146</v>
      </c>
      <c r="E976" t="s">
        <v>361</v>
      </c>
      <c r="F976">
        <v>165</v>
      </c>
      <c r="G976" t="s">
        <v>64</v>
      </c>
      <c r="H976">
        <v>10146010165</v>
      </c>
      <c r="I976" t="s">
        <v>65</v>
      </c>
      <c r="J976" t="s">
        <v>956</v>
      </c>
      <c r="K976">
        <v>1</v>
      </c>
      <c r="L976" s="2">
        <v>63687.68</v>
      </c>
      <c r="M976" s="2">
        <v>62195</v>
      </c>
      <c r="N976" s="14">
        <v>71280</v>
      </c>
      <c r="O976" s="2">
        <v>0</v>
      </c>
      <c r="P976" s="11">
        <v>71280</v>
      </c>
      <c r="Q976" s="2">
        <v>34829.199999999997</v>
      </c>
      <c r="R976" s="2">
        <v>59707.199999999997</v>
      </c>
      <c r="S976" s="9">
        <v>66000</v>
      </c>
      <c r="V976" s="2"/>
    </row>
    <row r="977" spans="1:22" customFormat="1" x14ac:dyDescent="0.25">
      <c r="A977" t="s">
        <v>349</v>
      </c>
      <c r="B977">
        <v>401</v>
      </c>
      <c r="C977" t="s">
        <v>362</v>
      </c>
      <c r="D977">
        <v>148</v>
      </c>
      <c r="E977" t="s">
        <v>363</v>
      </c>
      <c r="F977">
        <v>165</v>
      </c>
      <c r="G977" t="s">
        <v>64</v>
      </c>
      <c r="H977">
        <v>10148010165</v>
      </c>
      <c r="I977" t="s">
        <v>65</v>
      </c>
      <c r="J977" t="s">
        <v>956</v>
      </c>
      <c r="K977">
        <v>1</v>
      </c>
      <c r="L977" s="2">
        <v>10946.32</v>
      </c>
      <c r="M977" s="2">
        <v>18907.28</v>
      </c>
      <c r="N977" s="14">
        <v>58320</v>
      </c>
      <c r="O977" s="2">
        <v>0</v>
      </c>
      <c r="P977" s="11">
        <v>58320</v>
      </c>
      <c r="Q977" s="2">
        <v>19902.400000000001</v>
      </c>
      <c r="R977" s="2">
        <v>34118.400000000001</v>
      </c>
      <c r="S977" s="9">
        <v>24000</v>
      </c>
      <c r="V977" s="2"/>
    </row>
    <row r="978" spans="1:22" customFormat="1" x14ac:dyDescent="0.25">
      <c r="A978" t="s">
        <v>133</v>
      </c>
      <c r="B978">
        <v>1101</v>
      </c>
      <c r="C978" t="s">
        <v>134</v>
      </c>
      <c r="D978">
        <v>150</v>
      </c>
      <c r="E978" t="s">
        <v>132</v>
      </c>
      <c r="F978">
        <v>165</v>
      </c>
      <c r="G978" t="s">
        <v>64</v>
      </c>
      <c r="H978">
        <v>10150010165</v>
      </c>
      <c r="I978" t="s">
        <v>65</v>
      </c>
      <c r="J978" t="s">
        <v>956</v>
      </c>
      <c r="K978">
        <v>1</v>
      </c>
      <c r="L978" s="2">
        <v>45277.96</v>
      </c>
      <c r="M978" s="2">
        <v>55151.91</v>
      </c>
      <c r="N978" s="14">
        <v>58320</v>
      </c>
      <c r="O978" s="2">
        <v>0</v>
      </c>
      <c r="P978" s="11">
        <v>58320</v>
      </c>
      <c r="Q978" s="2">
        <v>35747.07</v>
      </c>
      <c r="R978" s="2">
        <v>61280.69142857143</v>
      </c>
      <c r="S978" s="9">
        <v>54000</v>
      </c>
      <c r="V978" s="2"/>
    </row>
    <row r="979" spans="1:22" customFormat="1" x14ac:dyDescent="0.25">
      <c r="A979" t="s">
        <v>596</v>
      </c>
      <c r="B979">
        <v>302</v>
      </c>
      <c r="C979" t="s">
        <v>597</v>
      </c>
      <c r="D979">
        <v>160</v>
      </c>
      <c r="E979" t="s">
        <v>598</v>
      </c>
      <c r="F979">
        <v>165</v>
      </c>
      <c r="G979" t="s">
        <v>64</v>
      </c>
      <c r="H979">
        <v>10160010165</v>
      </c>
      <c r="I979" t="s">
        <v>65</v>
      </c>
      <c r="J979" t="s">
        <v>956</v>
      </c>
      <c r="K979">
        <v>1</v>
      </c>
      <c r="L979" s="2">
        <v>19404.84</v>
      </c>
      <c r="M979" s="2">
        <v>17912.16</v>
      </c>
      <c r="N979" s="14">
        <v>32400</v>
      </c>
      <c r="O979" s="2">
        <v>0</v>
      </c>
      <c r="P979" s="11">
        <v>32400</v>
      </c>
      <c r="Q979" s="2">
        <v>10448.76</v>
      </c>
      <c r="R979" s="2">
        <v>17912.16</v>
      </c>
      <c r="S979" s="9">
        <v>30000</v>
      </c>
      <c r="V979" s="2"/>
    </row>
    <row r="980" spans="1:22" customFormat="1" x14ac:dyDescent="0.25">
      <c r="A980" t="s">
        <v>596</v>
      </c>
      <c r="B980">
        <v>302</v>
      </c>
      <c r="C980" t="s">
        <v>597</v>
      </c>
      <c r="D980">
        <v>161</v>
      </c>
      <c r="E980" t="s">
        <v>596</v>
      </c>
      <c r="F980">
        <v>165</v>
      </c>
      <c r="G980" t="s">
        <v>64</v>
      </c>
      <c r="H980">
        <v>10161010165</v>
      </c>
      <c r="I980" t="s">
        <v>65</v>
      </c>
      <c r="J980" t="s">
        <v>956</v>
      </c>
      <c r="K980">
        <v>1</v>
      </c>
      <c r="L980" s="2">
        <v>161120.72</v>
      </c>
      <c r="M980" s="2">
        <v>210197.71</v>
      </c>
      <c r="N980" s="14">
        <v>244188</v>
      </c>
      <c r="O980" s="2">
        <v>0</v>
      </c>
      <c r="P980" s="11">
        <v>244188</v>
      </c>
      <c r="Q980" s="2">
        <v>118919.71</v>
      </c>
      <c r="R980" s="2">
        <v>203862.36000000004</v>
      </c>
      <c r="S980" s="9">
        <v>262100</v>
      </c>
      <c r="V980" s="2"/>
    </row>
    <row r="981" spans="1:22" customFormat="1" x14ac:dyDescent="0.25">
      <c r="A981" t="s">
        <v>133</v>
      </c>
      <c r="B981">
        <v>205</v>
      </c>
      <c r="C981" t="s">
        <v>123</v>
      </c>
      <c r="D981">
        <v>162</v>
      </c>
      <c r="E981" t="s">
        <v>137</v>
      </c>
      <c r="F981">
        <v>165</v>
      </c>
      <c r="G981" t="s">
        <v>64</v>
      </c>
      <c r="H981">
        <v>10162010165</v>
      </c>
      <c r="I981" t="s">
        <v>65</v>
      </c>
      <c r="J981" t="s">
        <v>956</v>
      </c>
      <c r="K981">
        <v>1</v>
      </c>
      <c r="L981" s="2">
        <v>6965.84</v>
      </c>
      <c r="M981" s="2">
        <v>12936.56</v>
      </c>
      <c r="N981" s="14">
        <v>25920</v>
      </c>
      <c r="O981" s="2">
        <v>0</v>
      </c>
      <c r="P981" s="11">
        <v>25920</v>
      </c>
      <c r="Q981" s="2">
        <v>10448.76</v>
      </c>
      <c r="R981" s="2">
        <v>17912.16</v>
      </c>
      <c r="S981" s="9">
        <v>36000</v>
      </c>
      <c r="V981" s="2"/>
    </row>
    <row r="982" spans="1:22" customFormat="1" x14ac:dyDescent="0.25">
      <c r="A982" t="s">
        <v>133</v>
      </c>
      <c r="B982">
        <v>205</v>
      </c>
      <c r="C982" t="s">
        <v>123</v>
      </c>
      <c r="D982">
        <v>163</v>
      </c>
      <c r="E982" t="s">
        <v>139</v>
      </c>
      <c r="F982">
        <v>165</v>
      </c>
      <c r="G982" t="s">
        <v>64</v>
      </c>
      <c r="H982">
        <v>10163010165</v>
      </c>
      <c r="I982" t="s">
        <v>65</v>
      </c>
      <c r="J982" t="s">
        <v>956</v>
      </c>
      <c r="K982">
        <v>1</v>
      </c>
      <c r="L982" s="2">
        <v>161306.82</v>
      </c>
      <c r="M982" s="2">
        <v>206367.89</v>
      </c>
      <c r="N982" s="14">
        <v>289200</v>
      </c>
      <c r="O982" s="2">
        <v>0</v>
      </c>
      <c r="P982" s="11">
        <v>289200</v>
      </c>
      <c r="Q982" s="2">
        <v>73175.97</v>
      </c>
      <c r="R982" s="2">
        <v>125444.52000000002</v>
      </c>
      <c r="S982" s="9">
        <v>267778</v>
      </c>
      <c r="V982" s="2"/>
    </row>
    <row r="983" spans="1:22" customFormat="1" x14ac:dyDescent="0.25">
      <c r="A983" t="s">
        <v>133</v>
      </c>
      <c r="B983">
        <v>1101</v>
      </c>
      <c r="C983" t="s">
        <v>134</v>
      </c>
      <c r="D983">
        <v>165</v>
      </c>
      <c r="E983" t="s">
        <v>145</v>
      </c>
      <c r="F983">
        <v>165</v>
      </c>
      <c r="G983" t="s">
        <v>64</v>
      </c>
      <c r="H983">
        <v>10165010165</v>
      </c>
      <c r="I983" t="s">
        <v>65</v>
      </c>
      <c r="J983" t="s">
        <v>956</v>
      </c>
      <c r="K983">
        <v>1</v>
      </c>
      <c r="L983" s="2">
        <v>93193.88</v>
      </c>
      <c r="M983" s="2">
        <v>94189</v>
      </c>
      <c r="N983" s="14">
        <v>110160</v>
      </c>
      <c r="O983" s="2">
        <v>0</v>
      </c>
      <c r="P983" s="11">
        <v>110160</v>
      </c>
      <c r="Q983" s="2">
        <v>58385.04</v>
      </c>
      <c r="R983" s="2">
        <v>100088.63999999998</v>
      </c>
      <c r="S983" s="9">
        <v>108000</v>
      </c>
      <c r="V983" s="2"/>
    </row>
    <row r="984" spans="1:22" customFormat="1" x14ac:dyDescent="0.25">
      <c r="A984" t="s">
        <v>133</v>
      </c>
      <c r="B984">
        <v>1101</v>
      </c>
      <c r="C984" t="s">
        <v>134</v>
      </c>
      <c r="D984">
        <v>170</v>
      </c>
      <c r="E984" t="s">
        <v>154</v>
      </c>
      <c r="F984">
        <v>165</v>
      </c>
      <c r="G984" t="s">
        <v>64</v>
      </c>
      <c r="H984">
        <v>10170010165</v>
      </c>
      <c r="I984" t="s">
        <v>65</v>
      </c>
      <c r="J984" t="s">
        <v>956</v>
      </c>
      <c r="K984">
        <v>1</v>
      </c>
      <c r="L984" s="2">
        <v>473400.56</v>
      </c>
      <c r="M984" s="2">
        <v>431974.33</v>
      </c>
      <c r="N984" s="14">
        <v>686880</v>
      </c>
      <c r="O984" s="2">
        <v>0</v>
      </c>
      <c r="P984" s="11">
        <v>686880</v>
      </c>
      <c r="Q984" s="2">
        <v>238252.84</v>
      </c>
      <c r="R984" s="2">
        <v>408433.44000000006</v>
      </c>
      <c r="S984" s="9">
        <v>630000</v>
      </c>
      <c r="V984" s="2"/>
    </row>
    <row r="985" spans="1:22" customFormat="1" x14ac:dyDescent="0.25">
      <c r="A985" t="s">
        <v>133</v>
      </c>
      <c r="B985">
        <v>1101</v>
      </c>
      <c r="C985" t="s">
        <v>134</v>
      </c>
      <c r="D985">
        <v>173</v>
      </c>
      <c r="E985" t="s">
        <v>166</v>
      </c>
      <c r="F985">
        <v>165</v>
      </c>
      <c r="G985" t="s">
        <v>64</v>
      </c>
      <c r="H985">
        <v>10173010165</v>
      </c>
      <c r="I985" t="s">
        <v>65</v>
      </c>
      <c r="J985" t="s">
        <v>956</v>
      </c>
      <c r="K985">
        <v>1</v>
      </c>
      <c r="L985" s="2">
        <v>125194.83</v>
      </c>
      <c r="M985" s="2">
        <v>103281.76</v>
      </c>
      <c r="N985" s="14">
        <v>129600</v>
      </c>
      <c r="O985" s="2">
        <v>0</v>
      </c>
      <c r="P985" s="11">
        <v>129600</v>
      </c>
      <c r="Q985" s="2">
        <v>59086.720000000001</v>
      </c>
      <c r="R985" s="2">
        <v>101291.52000000002</v>
      </c>
      <c r="S985" s="9">
        <v>120000</v>
      </c>
      <c r="V985" s="2"/>
    </row>
    <row r="986" spans="1:22" customFormat="1" x14ac:dyDescent="0.25">
      <c r="A986" t="s">
        <v>133</v>
      </c>
      <c r="B986">
        <v>1101</v>
      </c>
      <c r="C986" t="s">
        <v>134</v>
      </c>
      <c r="D986">
        <v>174</v>
      </c>
      <c r="E986" t="s">
        <v>167</v>
      </c>
      <c r="F986">
        <v>165</v>
      </c>
      <c r="G986" t="s">
        <v>64</v>
      </c>
      <c r="H986">
        <v>10174010165</v>
      </c>
      <c r="I986" t="s">
        <v>65</v>
      </c>
      <c r="J986" t="s">
        <v>956</v>
      </c>
      <c r="K986">
        <v>1</v>
      </c>
      <c r="L986" s="2">
        <v>120409.52</v>
      </c>
      <c r="M986" s="2">
        <v>114936.36</v>
      </c>
      <c r="N986" s="14">
        <v>129600</v>
      </c>
      <c r="O986" s="2">
        <v>0</v>
      </c>
      <c r="P986" s="11">
        <v>129600</v>
      </c>
      <c r="Q986" s="2">
        <v>66175.48</v>
      </c>
      <c r="R986" s="2">
        <v>113443.68</v>
      </c>
      <c r="S986" s="9">
        <v>120000</v>
      </c>
      <c r="V986" s="2"/>
    </row>
    <row r="987" spans="1:22" customFormat="1" x14ac:dyDescent="0.25">
      <c r="A987" t="s">
        <v>133</v>
      </c>
      <c r="B987">
        <v>1105</v>
      </c>
      <c r="C987" t="s">
        <v>174</v>
      </c>
      <c r="D987">
        <v>180</v>
      </c>
      <c r="E987" t="s">
        <v>175</v>
      </c>
      <c r="F987">
        <v>165</v>
      </c>
      <c r="G987" t="s">
        <v>64</v>
      </c>
      <c r="H987">
        <v>10180010165</v>
      </c>
      <c r="I987" t="s">
        <v>65</v>
      </c>
      <c r="J987" t="s">
        <v>956</v>
      </c>
      <c r="K987">
        <v>1</v>
      </c>
      <c r="L987" s="2">
        <v>0</v>
      </c>
      <c r="M987" s="2">
        <v>0</v>
      </c>
      <c r="N987" s="14">
        <v>0</v>
      </c>
      <c r="O987" s="2">
        <v>0</v>
      </c>
      <c r="P987" s="11">
        <v>0</v>
      </c>
      <c r="Q987" s="2">
        <v>0</v>
      </c>
      <c r="R987" s="2">
        <v>0</v>
      </c>
      <c r="S987" s="9">
        <v>0</v>
      </c>
      <c r="V987" s="2"/>
    </row>
    <row r="988" spans="1:22" customFormat="1" x14ac:dyDescent="0.25">
      <c r="A988" t="s">
        <v>875</v>
      </c>
      <c r="B988">
        <v>203</v>
      </c>
      <c r="C988" t="s">
        <v>878</v>
      </c>
      <c r="D988">
        <v>191</v>
      </c>
      <c r="E988" t="s">
        <v>879</v>
      </c>
      <c r="F988">
        <v>165</v>
      </c>
      <c r="G988" t="s">
        <v>64</v>
      </c>
      <c r="H988">
        <v>10191010165</v>
      </c>
      <c r="I988" t="s">
        <v>65</v>
      </c>
      <c r="J988" t="s">
        <v>956</v>
      </c>
      <c r="K988">
        <v>1</v>
      </c>
      <c r="L988" s="2">
        <v>0</v>
      </c>
      <c r="M988" s="2">
        <v>45738.96</v>
      </c>
      <c r="N988" s="14">
        <v>59292</v>
      </c>
      <c r="O988" s="2">
        <v>0</v>
      </c>
      <c r="P988" s="11">
        <v>59292</v>
      </c>
      <c r="Q988" s="2">
        <v>28933.45</v>
      </c>
      <c r="R988" s="2">
        <v>49600.200000000004</v>
      </c>
      <c r="S988" s="9">
        <v>54900</v>
      </c>
      <c r="V988" s="2"/>
    </row>
    <row r="989" spans="1:22" customFormat="1" x14ac:dyDescent="0.25">
      <c r="A989" t="s">
        <v>875</v>
      </c>
      <c r="B989">
        <v>102</v>
      </c>
      <c r="C989" t="s">
        <v>876</v>
      </c>
      <c r="D989">
        <v>195</v>
      </c>
      <c r="E989" t="s">
        <v>902</v>
      </c>
      <c r="F989">
        <v>165</v>
      </c>
      <c r="G989" t="s">
        <v>64</v>
      </c>
      <c r="H989">
        <v>10195010165</v>
      </c>
      <c r="I989" t="s">
        <v>65</v>
      </c>
      <c r="J989" t="s">
        <v>956</v>
      </c>
      <c r="K989">
        <v>1</v>
      </c>
      <c r="L989" s="2">
        <v>39307.24</v>
      </c>
      <c r="M989" s="2">
        <v>44593.91</v>
      </c>
      <c r="N989" s="14">
        <v>51840</v>
      </c>
      <c r="O989" s="2">
        <v>0</v>
      </c>
      <c r="P989" s="11">
        <v>51840</v>
      </c>
      <c r="Q989" s="2">
        <v>29853.63</v>
      </c>
      <c r="R989" s="2">
        <v>51177.651428571422</v>
      </c>
      <c r="S989" s="9">
        <v>54000</v>
      </c>
      <c r="V989" s="2"/>
    </row>
    <row r="990" spans="1:22" customFormat="1" x14ac:dyDescent="0.25">
      <c r="A990" t="s">
        <v>874</v>
      </c>
      <c r="C990" t="s">
        <v>876</v>
      </c>
      <c r="D990">
        <v>196</v>
      </c>
      <c r="E990" t="s">
        <v>906</v>
      </c>
      <c r="F990">
        <v>165</v>
      </c>
      <c r="G990" t="s">
        <v>64</v>
      </c>
      <c r="I990" t="s">
        <v>65</v>
      </c>
      <c r="J990" t="s">
        <v>956</v>
      </c>
      <c r="K990">
        <v>1</v>
      </c>
      <c r="L990" s="2"/>
      <c r="M990" s="2"/>
      <c r="N990" s="14"/>
      <c r="O990" s="2"/>
      <c r="P990" s="11"/>
      <c r="Q990" s="2">
        <v>0</v>
      </c>
      <c r="R990" s="2">
        <v>0</v>
      </c>
      <c r="S990" s="9"/>
      <c r="V990" s="2"/>
    </row>
    <row r="991" spans="1:22" customFormat="1" x14ac:dyDescent="0.25">
      <c r="A991" t="s">
        <v>706</v>
      </c>
      <c r="B991">
        <v>191</v>
      </c>
      <c r="C991" t="s">
        <v>707</v>
      </c>
      <c r="D991">
        <v>200</v>
      </c>
      <c r="E991" t="s">
        <v>708</v>
      </c>
      <c r="F991">
        <v>165</v>
      </c>
      <c r="G991" t="s">
        <v>64</v>
      </c>
      <c r="H991">
        <v>10200010165</v>
      </c>
      <c r="I991" t="s">
        <v>65</v>
      </c>
      <c r="J991" t="s">
        <v>956</v>
      </c>
      <c r="K991">
        <v>1</v>
      </c>
      <c r="L991" s="2">
        <v>441275.35</v>
      </c>
      <c r="M991" s="2">
        <v>531144.11</v>
      </c>
      <c r="N991" s="14">
        <v>660960</v>
      </c>
      <c r="O991" s="2">
        <v>0</v>
      </c>
      <c r="P991" s="11">
        <v>660960</v>
      </c>
      <c r="Q991" s="2">
        <v>314257.99</v>
      </c>
      <c r="R991" s="2">
        <v>538727.98285714281</v>
      </c>
      <c r="S991" s="9">
        <v>732000</v>
      </c>
      <c r="V991" s="2"/>
    </row>
    <row r="992" spans="1:22" customFormat="1" x14ac:dyDescent="0.25">
      <c r="A992" t="s">
        <v>706</v>
      </c>
      <c r="B992">
        <v>191</v>
      </c>
      <c r="C992" t="s">
        <v>707</v>
      </c>
      <c r="D992">
        <v>205</v>
      </c>
      <c r="E992" t="s">
        <v>733</v>
      </c>
      <c r="F992">
        <v>165</v>
      </c>
      <c r="G992" t="s">
        <v>64</v>
      </c>
      <c r="H992">
        <v>10205010165</v>
      </c>
      <c r="I992" t="s">
        <v>65</v>
      </c>
      <c r="J992" t="s">
        <v>956</v>
      </c>
      <c r="K992">
        <v>1</v>
      </c>
      <c r="L992" s="2">
        <v>17912.16</v>
      </c>
      <c r="M992" s="2">
        <v>17912.16</v>
      </c>
      <c r="N992" s="14">
        <v>19440</v>
      </c>
      <c r="O992" s="2">
        <v>0</v>
      </c>
      <c r="P992" s="11">
        <v>19440</v>
      </c>
      <c r="Q992" s="2">
        <v>10448.76</v>
      </c>
      <c r="R992" s="2">
        <v>17912.16</v>
      </c>
      <c r="S992" s="9">
        <v>18000</v>
      </c>
      <c r="V992" s="2"/>
    </row>
    <row r="993" spans="1:22" customFormat="1" x14ac:dyDescent="0.25">
      <c r="A993" t="s">
        <v>706</v>
      </c>
      <c r="B993">
        <v>191</v>
      </c>
      <c r="C993" t="s">
        <v>707</v>
      </c>
      <c r="D993">
        <v>208</v>
      </c>
      <c r="E993" t="s">
        <v>734</v>
      </c>
      <c r="F993">
        <v>165</v>
      </c>
      <c r="G993" t="s">
        <v>64</v>
      </c>
      <c r="H993">
        <v>10208010165</v>
      </c>
      <c r="I993" t="s">
        <v>65</v>
      </c>
      <c r="J993" t="s">
        <v>956</v>
      </c>
      <c r="K993">
        <v>1</v>
      </c>
      <c r="L993" s="2">
        <v>49258.44</v>
      </c>
      <c r="M993" s="2">
        <v>47765.760000000002</v>
      </c>
      <c r="N993" s="14">
        <v>51840</v>
      </c>
      <c r="O993" s="2">
        <v>0</v>
      </c>
      <c r="P993" s="11">
        <v>51840</v>
      </c>
      <c r="Q993" s="2">
        <v>24878</v>
      </c>
      <c r="R993" s="2">
        <v>42648</v>
      </c>
      <c r="S993" s="9">
        <v>48000</v>
      </c>
      <c r="V993" s="2"/>
    </row>
    <row r="994" spans="1:22" customFormat="1" x14ac:dyDescent="0.25">
      <c r="A994" t="s">
        <v>349</v>
      </c>
      <c r="B994">
        <v>1011</v>
      </c>
      <c r="C994" t="s">
        <v>365</v>
      </c>
      <c r="D994">
        <v>221</v>
      </c>
      <c r="E994" t="s">
        <v>366</v>
      </c>
      <c r="F994">
        <v>165</v>
      </c>
      <c r="G994" t="s">
        <v>64</v>
      </c>
      <c r="H994">
        <v>10221010165</v>
      </c>
      <c r="I994" t="s">
        <v>65</v>
      </c>
      <c r="J994" t="s">
        <v>956</v>
      </c>
      <c r="K994">
        <v>1</v>
      </c>
      <c r="L994" s="2">
        <v>442330.84</v>
      </c>
      <c r="M994" s="2">
        <v>449296.68</v>
      </c>
      <c r="N994" s="14">
        <v>498960</v>
      </c>
      <c r="O994" s="2">
        <v>0</v>
      </c>
      <c r="P994" s="11">
        <v>498960</v>
      </c>
      <c r="Q994" s="2">
        <v>260223.88</v>
      </c>
      <c r="R994" s="2">
        <v>446098.08000000007</v>
      </c>
      <c r="S994" s="9">
        <v>444000</v>
      </c>
      <c r="V994" s="2"/>
    </row>
    <row r="995" spans="1:22" customFormat="1" x14ac:dyDescent="0.25">
      <c r="A995" t="s">
        <v>349</v>
      </c>
      <c r="B995">
        <v>1011</v>
      </c>
      <c r="C995" t="s">
        <v>365</v>
      </c>
      <c r="D995">
        <v>222</v>
      </c>
      <c r="E995" t="s">
        <v>367</v>
      </c>
      <c r="F995">
        <v>165</v>
      </c>
      <c r="G995" t="s">
        <v>64</v>
      </c>
      <c r="H995">
        <v>10222010165</v>
      </c>
      <c r="I995" t="s">
        <v>65</v>
      </c>
      <c r="J995" t="s">
        <v>956</v>
      </c>
      <c r="K995">
        <v>1</v>
      </c>
      <c r="L995" s="2">
        <v>339335.92</v>
      </c>
      <c r="M995" s="2">
        <v>353267.6</v>
      </c>
      <c r="N995" s="14">
        <v>414720</v>
      </c>
      <c r="O995" s="2">
        <v>0</v>
      </c>
      <c r="P995" s="11">
        <v>414720</v>
      </c>
      <c r="Q995" s="2">
        <v>200516.68</v>
      </c>
      <c r="R995" s="2">
        <v>343742.88</v>
      </c>
      <c r="S995" s="9">
        <v>384000</v>
      </c>
      <c r="V995" s="2"/>
    </row>
    <row r="996" spans="1:22" customFormat="1" x14ac:dyDescent="0.25">
      <c r="A996" t="s">
        <v>349</v>
      </c>
      <c r="B996">
        <v>1011</v>
      </c>
      <c r="C996" t="s">
        <v>365</v>
      </c>
      <c r="D996">
        <v>224</v>
      </c>
      <c r="E996" t="s">
        <v>485</v>
      </c>
      <c r="F996">
        <v>165</v>
      </c>
      <c r="G996" t="s">
        <v>64</v>
      </c>
      <c r="H996">
        <v>10224010165</v>
      </c>
      <c r="I996" t="s">
        <v>65</v>
      </c>
      <c r="J996" t="s">
        <v>956</v>
      </c>
      <c r="K996">
        <v>1</v>
      </c>
      <c r="L996" s="2">
        <v>5970.72</v>
      </c>
      <c r="M996" s="2">
        <v>5970.72</v>
      </c>
      <c r="N996" s="14">
        <v>6480</v>
      </c>
      <c r="O996" s="2">
        <v>0</v>
      </c>
      <c r="P996" s="11">
        <v>6480</v>
      </c>
      <c r="Q996" s="2">
        <v>3482.92</v>
      </c>
      <c r="R996" s="2">
        <v>5970.72</v>
      </c>
      <c r="S996" s="9">
        <v>6000</v>
      </c>
      <c r="V996" s="2"/>
    </row>
    <row r="997" spans="1:22" customFormat="1" x14ac:dyDescent="0.25">
      <c r="A997" t="s">
        <v>349</v>
      </c>
      <c r="B997">
        <v>1011</v>
      </c>
      <c r="C997" t="s">
        <v>365</v>
      </c>
      <c r="D997">
        <v>232</v>
      </c>
      <c r="E997" t="s">
        <v>379</v>
      </c>
      <c r="F997">
        <v>165</v>
      </c>
      <c r="G997" t="s">
        <v>64</v>
      </c>
      <c r="H997">
        <v>10232010165</v>
      </c>
      <c r="I997" t="s">
        <v>65</v>
      </c>
      <c r="J997" t="s">
        <v>956</v>
      </c>
      <c r="K997">
        <v>1</v>
      </c>
      <c r="L997" s="2">
        <v>432877.2</v>
      </c>
      <c r="M997" s="2">
        <v>415960.16</v>
      </c>
      <c r="N997" s="14">
        <v>460080</v>
      </c>
      <c r="O997" s="2">
        <v>0</v>
      </c>
      <c r="P997" s="11">
        <v>460080</v>
      </c>
      <c r="Q997" s="2">
        <v>229872.72</v>
      </c>
      <c r="R997" s="2">
        <v>394067.52</v>
      </c>
      <c r="S997" s="9">
        <v>420000</v>
      </c>
      <c r="V997" s="2"/>
    </row>
    <row r="998" spans="1:22" customFormat="1" x14ac:dyDescent="0.25">
      <c r="A998" t="s">
        <v>349</v>
      </c>
      <c r="B998">
        <v>1011</v>
      </c>
      <c r="C998" t="s">
        <v>365</v>
      </c>
      <c r="D998">
        <v>236</v>
      </c>
      <c r="E998" t="s">
        <v>380</v>
      </c>
      <c r="F998">
        <v>165</v>
      </c>
      <c r="G998" t="s">
        <v>64</v>
      </c>
      <c r="H998">
        <v>10236010165</v>
      </c>
      <c r="I998" t="s">
        <v>65</v>
      </c>
      <c r="J998" t="s">
        <v>956</v>
      </c>
      <c r="K998">
        <v>1</v>
      </c>
      <c r="L998" s="2">
        <v>193053.28</v>
      </c>
      <c r="M998" s="2">
        <v>188575.24</v>
      </c>
      <c r="N998" s="14">
        <v>207360</v>
      </c>
      <c r="O998" s="2">
        <v>0</v>
      </c>
      <c r="P998" s="11">
        <v>207360</v>
      </c>
      <c r="Q998" s="2">
        <v>107970.52</v>
      </c>
      <c r="R998" s="2">
        <v>185092.32</v>
      </c>
      <c r="S998" s="9">
        <v>192000</v>
      </c>
      <c r="V998" s="2"/>
    </row>
    <row r="999" spans="1:22" customFormat="1" x14ac:dyDescent="0.25">
      <c r="A999" t="s">
        <v>349</v>
      </c>
      <c r="B999">
        <v>702</v>
      </c>
      <c r="C999" t="s">
        <v>383</v>
      </c>
      <c r="D999">
        <v>262</v>
      </c>
      <c r="E999" t="s">
        <v>384</v>
      </c>
      <c r="F999">
        <v>165</v>
      </c>
      <c r="G999" t="s">
        <v>64</v>
      </c>
      <c r="H999">
        <v>10262010165</v>
      </c>
      <c r="I999" t="s">
        <v>65</v>
      </c>
      <c r="J999" t="s">
        <v>956</v>
      </c>
      <c r="K999">
        <v>1</v>
      </c>
      <c r="L999" s="2">
        <v>37814.559999999998</v>
      </c>
      <c r="M999" s="2">
        <v>47765.760000000002</v>
      </c>
      <c r="N999" s="14">
        <v>58320</v>
      </c>
      <c r="O999" s="2">
        <v>0</v>
      </c>
      <c r="P999" s="11">
        <v>58320</v>
      </c>
      <c r="Q999" s="2">
        <v>27863.360000000001</v>
      </c>
      <c r="R999" s="2">
        <v>47765.760000000002</v>
      </c>
      <c r="S999" s="9">
        <v>54000</v>
      </c>
      <c r="V999" s="2"/>
    </row>
    <row r="1000" spans="1:22" customFormat="1" x14ac:dyDescent="0.25">
      <c r="A1000" t="s">
        <v>349</v>
      </c>
      <c r="B1000">
        <v>704</v>
      </c>
      <c r="C1000" t="s">
        <v>385</v>
      </c>
      <c r="D1000">
        <v>264</v>
      </c>
      <c r="E1000" t="s">
        <v>386</v>
      </c>
      <c r="F1000">
        <v>165</v>
      </c>
      <c r="G1000" t="s">
        <v>64</v>
      </c>
      <c r="H1000">
        <v>10264010165</v>
      </c>
      <c r="I1000" t="s">
        <v>65</v>
      </c>
      <c r="J1000" t="s">
        <v>956</v>
      </c>
      <c r="K1000">
        <v>1</v>
      </c>
      <c r="L1000" s="2">
        <v>231445.92</v>
      </c>
      <c r="M1000" s="2">
        <v>246875.12</v>
      </c>
      <c r="N1000" s="14">
        <v>563220</v>
      </c>
      <c r="O1000" s="2">
        <v>0</v>
      </c>
      <c r="P1000" s="11">
        <v>563220</v>
      </c>
      <c r="Q1000" s="2">
        <v>141307.04</v>
      </c>
      <c r="R1000" s="2">
        <v>242240.64000000001</v>
      </c>
      <c r="S1000" s="9">
        <v>503500</v>
      </c>
      <c r="V1000" s="2"/>
    </row>
    <row r="1001" spans="1:22" customFormat="1" x14ac:dyDescent="0.25">
      <c r="A1001" t="s">
        <v>349</v>
      </c>
      <c r="B1001">
        <v>702</v>
      </c>
      <c r="C1001" t="s">
        <v>383</v>
      </c>
      <c r="D1001">
        <v>265</v>
      </c>
      <c r="E1001" t="s">
        <v>433</v>
      </c>
      <c r="F1001">
        <v>165</v>
      </c>
      <c r="G1001" t="s">
        <v>64</v>
      </c>
      <c r="H1001">
        <v>10265010165</v>
      </c>
      <c r="I1001" t="s">
        <v>65</v>
      </c>
      <c r="J1001" t="s">
        <v>956</v>
      </c>
      <c r="K1001">
        <v>1</v>
      </c>
      <c r="L1001" s="2">
        <v>85082.76</v>
      </c>
      <c r="M1001" s="2">
        <v>77619.360000000001</v>
      </c>
      <c r="N1001" s="14">
        <v>84240</v>
      </c>
      <c r="O1001" s="2">
        <v>0</v>
      </c>
      <c r="P1001" s="11">
        <v>84240</v>
      </c>
      <c r="Q1001" s="2">
        <v>45277.96</v>
      </c>
      <c r="R1001" s="2">
        <v>77619.360000000001</v>
      </c>
      <c r="S1001" s="9">
        <v>78000</v>
      </c>
      <c r="V1001" s="2"/>
    </row>
    <row r="1002" spans="1:22" customFormat="1" x14ac:dyDescent="0.25">
      <c r="A1002" t="s">
        <v>349</v>
      </c>
      <c r="B1002">
        <v>702</v>
      </c>
      <c r="C1002" t="s">
        <v>383</v>
      </c>
      <c r="D1002">
        <v>266</v>
      </c>
      <c r="E1002" t="s">
        <v>387</v>
      </c>
      <c r="F1002">
        <v>165</v>
      </c>
      <c r="G1002" t="s">
        <v>64</v>
      </c>
      <c r="H1002">
        <v>10266010165</v>
      </c>
      <c r="I1002" t="s">
        <v>65</v>
      </c>
      <c r="J1002" t="s">
        <v>956</v>
      </c>
      <c r="K1002">
        <v>1</v>
      </c>
      <c r="L1002" s="2">
        <v>156731.4</v>
      </c>
      <c r="M1002" s="2">
        <v>189570.36</v>
      </c>
      <c r="N1002" s="14">
        <v>207360</v>
      </c>
      <c r="O1002" s="2">
        <v>0</v>
      </c>
      <c r="P1002" s="11">
        <v>207360</v>
      </c>
      <c r="Q1002" s="2">
        <v>116429.04</v>
      </c>
      <c r="R1002" s="2">
        <v>199592.63999999996</v>
      </c>
      <c r="S1002" s="9">
        <v>288000</v>
      </c>
      <c r="V1002" s="2"/>
    </row>
    <row r="1003" spans="1:22" customFormat="1" x14ac:dyDescent="0.25">
      <c r="A1003" t="s">
        <v>349</v>
      </c>
      <c r="B1003">
        <v>507</v>
      </c>
      <c r="C1003" t="s">
        <v>390</v>
      </c>
      <c r="D1003">
        <v>267</v>
      </c>
      <c r="E1003" t="s">
        <v>391</v>
      </c>
      <c r="F1003">
        <v>165</v>
      </c>
      <c r="G1003" t="s">
        <v>64</v>
      </c>
      <c r="H1003">
        <v>10267010165</v>
      </c>
      <c r="I1003" t="s">
        <v>65</v>
      </c>
      <c r="J1003" t="s">
        <v>956</v>
      </c>
      <c r="K1003">
        <v>1</v>
      </c>
      <c r="L1003" s="2">
        <v>48263.32</v>
      </c>
      <c r="M1003" s="2">
        <v>53736.480000000003</v>
      </c>
      <c r="N1003" s="14">
        <v>77760</v>
      </c>
      <c r="O1003" s="2">
        <v>0</v>
      </c>
      <c r="P1003" s="11">
        <v>77760</v>
      </c>
      <c r="Q1003" s="2">
        <v>31346.28</v>
      </c>
      <c r="R1003" s="2">
        <v>53736.479999999996</v>
      </c>
      <c r="S1003" s="9">
        <v>72000</v>
      </c>
      <c r="V1003" s="2"/>
    </row>
    <row r="1004" spans="1:22" customFormat="1" x14ac:dyDescent="0.25">
      <c r="A1004" t="s">
        <v>349</v>
      </c>
      <c r="B1004">
        <v>507</v>
      </c>
      <c r="C1004" t="s">
        <v>390</v>
      </c>
      <c r="D1004">
        <v>268</v>
      </c>
      <c r="E1004" t="s">
        <v>392</v>
      </c>
      <c r="F1004">
        <v>165</v>
      </c>
      <c r="G1004" t="s">
        <v>64</v>
      </c>
      <c r="H1004">
        <v>10268010165</v>
      </c>
      <c r="I1004" t="s">
        <v>65</v>
      </c>
      <c r="J1004" t="s">
        <v>956</v>
      </c>
      <c r="K1004">
        <v>1</v>
      </c>
      <c r="L1004" s="2">
        <v>238828.79999999999</v>
      </c>
      <c r="M1004" s="2">
        <v>302018.92</v>
      </c>
      <c r="N1004" s="14">
        <v>330480</v>
      </c>
      <c r="O1004" s="2">
        <v>0</v>
      </c>
      <c r="P1004" s="11">
        <v>330480</v>
      </c>
      <c r="Q1004" s="2">
        <v>174146</v>
      </c>
      <c r="R1004" s="2">
        <v>298536</v>
      </c>
      <c r="S1004" s="9">
        <v>306000</v>
      </c>
      <c r="V1004" s="2"/>
    </row>
    <row r="1005" spans="1:22" customFormat="1" x14ac:dyDescent="0.25">
      <c r="A1005" t="s">
        <v>349</v>
      </c>
      <c r="B1005">
        <v>507</v>
      </c>
      <c r="C1005" t="s">
        <v>390</v>
      </c>
      <c r="D1005">
        <v>269</v>
      </c>
      <c r="E1005" t="s">
        <v>393</v>
      </c>
      <c r="F1005">
        <v>165</v>
      </c>
      <c r="G1005" t="s">
        <v>64</v>
      </c>
      <c r="H1005">
        <v>10269010165</v>
      </c>
      <c r="I1005" t="s">
        <v>65</v>
      </c>
      <c r="J1005" t="s">
        <v>956</v>
      </c>
      <c r="K1005">
        <v>1</v>
      </c>
      <c r="L1005" s="2">
        <v>53238.92</v>
      </c>
      <c r="M1005" s="2">
        <v>38312.120000000003</v>
      </c>
      <c r="N1005" s="14">
        <v>51840</v>
      </c>
      <c r="O1005" s="2">
        <v>0</v>
      </c>
      <c r="P1005" s="11">
        <v>51840</v>
      </c>
      <c r="Q1005" s="2">
        <v>17414.599999999999</v>
      </c>
      <c r="R1005" s="2">
        <v>29853.599999999999</v>
      </c>
      <c r="S1005" s="9">
        <v>48000</v>
      </c>
      <c r="V1005" s="2"/>
    </row>
    <row r="1006" spans="1:22" customFormat="1" x14ac:dyDescent="0.25">
      <c r="A1006" t="s">
        <v>349</v>
      </c>
      <c r="B1006">
        <v>507</v>
      </c>
      <c r="C1006" t="s">
        <v>390</v>
      </c>
      <c r="D1006">
        <v>270</v>
      </c>
      <c r="E1006" t="s">
        <v>349</v>
      </c>
      <c r="F1006">
        <v>165</v>
      </c>
      <c r="G1006" t="s">
        <v>64</v>
      </c>
      <c r="H1006">
        <v>10270010165</v>
      </c>
      <c r="I1006" t="s">
        <v>65</v>
      </c>
      <c r="J1006" t="s">
        <v>956</v>
      </c>
      <c r="K1006">
        <v>1</v>
      </c>
      <c r="L1006" s="2">
        <v>11941.44</v>
      </c>
      <c r="M1006" s="2">
        <v>2985.36</v>
      </c>
      <c r="N1006" s="14">
        <v>12960</v>
      </c>
      <c r="O1006" s="2">
        <v>0</v>
      </c>
      <c r="P1006" s="11">
        <v>12960</v>
      </c>
      <c r="Q1006" s="2">
        <v>995.12</v>
      </c>
      <c r="R1006" s="2">
        <v>1705.92</v>
      </c>
      <c r="S1006" s="9">
        <v>0</v>
      </c>
      <c r="V1006" s="2"/>
    </row>
    <row r="1007" spans="1:22" customFormat="1" x14ac:dyDescent="0.25">
      <c r="A1007" t="s">
        <v>875</v>
      </c>
      <c r="B1007">
        <v>102</v>
      </c>
      <c r="C1007" t="s">
        <v>876</v>
      </c>
      <c r="D1007">
        <v>276</v>
      </c>
      <c r="E1007" t="s">
        <v>880</v>
      </c>
      <c r="F1007">
        <v>165</v>
      </c>
      <c r="G1007" t="s">
        <v>64</v>
      </c>
      <c r="H1007">
        <v>10276010165</v>
      </c>
      <c r="I1007" t="s">
        <v>65</v>
      </c>
      <c r="J1007" t="s">
        <v>956</v>
      </c>
      <c r="K1007">
        <v>1</v>
      </c>
      <c r="L1007" s="2">
        <v>94174.88</v>
      </c>
      <c r="M1007" s="2">
        <v>110473.68</v>
      </c>
      <c r="N1007" s="14">
        <v>116213</v>
      </c>
      <c r="O1007" s="2">
        <v>0</v>
      </c>
      <c r="P1007" s="11">
        <v>116213</v>
      </c>
      <c r="Q1007" s="2">
        <v>66013.009999999995</v>
      </c>
      <c r="R1007" s="2">
        <v>113165.15999999997</v>
      </c>
      <c r="S1007" s="9">
        <v>113605.46</v>
      </c>
      <c r="V1007" s="2"/>
    </row>
    <row r="1008" spans="1:22" customFormat="1" x14ac:dyDescent="0.25">
      <c r="A1008" t="s">
        <v>875</v>
      </c>
      <c r="B1008">
        <v>102</v>
      </c>
      <c r="C1008" t="s">
        <v>876</v>
      </c>
      <c r="D1008">
        <v>277</v>
      </c>
      <c r="E1008" t="s">
        <v>911</v>
      </c>
      <c r="F1008">
        <v>165</v>
      </c>
      <c r="G1008" t="s">
        <v>64</v>
      </c>
      <c r="H1008">
        <v>10277010165</v>
      </c>
      <c r="I1008" t="s">
        <v>65</v>
      </c>
      <c r="J1008" t="s">
        <v>956</v>
      </c>
      <c r="K1008">
        <v>1</v>
      </c>
      <c r="L1008" s="2">
        <v>0</v>
      </c>
      <c r="M1008" s="2">
        <v>5970.72</v>
      </c>
      <c r="N1008" s="14">
        <v>19440</v>
      </c>
      <c r="O1008" s="2">
        <v>0</v>
      </c>
      <c r="P1008" s="11">
        <v>19440</v>
      </c>
      <c r="Q1008" s="2">
        <v>10448.76</v>
      </c>
      <c r="R1008" s="2">
        <v>17912.16</v>
      </c>
      <c r="S1008" s="9">
        <v>30000</v>
      </c>
      <c r="V1008" s="2"/>
    </row>
    <row r="1009" spans="1:22" customFormat="1" x14ac:dyDescent="0.25">
      <c r="A1009" t="s">
        <v>875</v>
      </c>
      <c r="B1009">
        <v>102</v>
      </c>
      <c r="C1009" t="s">
        <v>876</v>
      </c>
      <c r="D1009">
        <v>300</v>
      </c>
      <c r="E1009" t="s">
        <v>912</v>
      </c>
      <c r="F1009">
        <v>165</v>
      </c>
      <c r="G1009" t="s">
        <v>64</v>
      </c>
      <c r="H1009">
        <v>10300010165</v>
      </c>
      <c r="I1009" t="s">
        <v>65</v>
      </c>
      <c r="J1009" t="s">
        <v>956</v>
      </c>
      <c r="K1009">
        <v>1</v>
      </c>
      <c r="L1009" s="2">
        <v>0</v>
      </c>
      <c r="M1009" s="2">
        <v>0</v>
      </c>
      <c r="N1009" s="14">
        <v>6480</v>
      </c>
      <c r="O1009" s="2">
        <v>0</v>
      </c>
      <c r="P1009" s="11">
        <v>6480</v>
      </c>
      <c r="Q1009" s="2">
        <v>0</v>
      </c>
      <c r="R1009" s="2">
        <v>0</v>
      </c>
      <c r="S1009" s="9">
        <v>6000</v>
      </c>
      <c r="V1009" s="2"/>
    </row>
    <row r="1010" spans="1:22" customFormat="1" x14ac:dyDescent="0.25">
      <c r="A1010" t="s">
        <v>875</v>
      </c>
      <c r="B1010">
        <v>102</v>
      </c>
      <c r="C1010" t="s">
        <v>876</v>
      </c>
      <c r="D1010">
        <v>301</v>
      </c>
      <c r="E1010" t="s">
        <v>917</v>
      </c>
      <c r="F1010">
        <v>165</v>
      </c>
      <c r="G1010" t="s">
        <v>64</v>
      </c>
      <c r="H1010">
        <v>10301010165</v>
      </c>
      <c r="I1010" t="s">
        <v>65</v>
      </c>
      <c r="J1010" t="s">
        <v>956</v>
      </c>
      <c r="K1010">
        <v>1</v>
      </c>
      <c r="L1010" s="2">
        <v>15921.92</v>
      </c>
      <c r="M1010" s="2">
        <v>31912.16</v>
      </c>
      <c r="N1010" s="14">
        <v>19440</v>
      </c>
      <c r="O1010" s="2">
        <v>0</v>
      </c>
      <c r="P1010" s="11">
        <v>19440</v>
      </c>
      <c r="Q1010" s="2">
        <v>28881.93</v>
      </c>
      <c r="R1010" s="2">
        <v>49511.88</v>
      </c>
      <c r="S1010" s="9">
        <v>30000</v>
      </c>
      <c r="V1010" s="2"/>
    </row>
    <row r="1011" spans="1:22" customFormat="1" x14ac:dyDescent="0.25">
      <c r="A1011" t="s">
        <v>875</v>
      </c>
      <c r="B1011">
        <v>101</v>
      </c>
      <c r="C1011" t="s">
        <v>780</v>
      </c>
      <c r="D1011">
        <v>302</v>
      </c>
      <c r="E1011" t="s">
        <v>920</v>
      </c>
      <c r="F1011">
        <v>165</v>
      </c>
      <c r="G1011" t="s">
        <v>64</v>
      </c>
      <c r="H1011">
        <v>10302010165</v>
      </c>
      <c r="I1011" t="s">
        <v>65</v>
      </c>
      <c r="J1011" t="s">
        <v>956</v>
      </c>
      <c r="K1011">
        <v>1</v>
      </c>
      <c r="L1011" s="2">
        <v>53736.6</v>
      </c>
      <c r="M1011" s="2">
        <v>34829.279999999999</v>
      </c>
      <c r="N1011" s="14">
        <v>38880</v>
      </c>
      <c r="O1011" s="2">
        <v>0</v>
      </c>
      <c r="P1011" s="11">
        <v>38880</v>
      </c>
      <c r="Q1011" s="2">
        <v>20897.52</v>
      </c>
      <c r="R1011" s="2">
        <v>35824.32</v>
      </c>
      <c r="S1011" s="9">
        <v>48000</v>
      </c>
      <c r="V1011" s="2"/>
    </row>
    <row r="1012" spans="1:22" customFormat="1" x14ac:dyDescent="0.25">
      <c r="A1012" t="s">
        <v>349</v>
      </c>
      <c r="B1012">
        <v>205</v>
      </c>
      <c r="C1012" t="s">
        <v>123</v>
      </c>
      <c r="D1012">
        <v>360</v>
      </c>
      <c r="E1012" t="s">
        <v>484</v>
      </c>
      <c r="F1012">
        <v>165</v>
      </c>
      <c r="G1012" t="s">
        <v>64</v>
      </c>
      <c r="H1012">
        <v>10360010165</v>
      </c>
      <c r="I1012" t="s">
        <v>65</v>
      </c>
      <c r="J1012" t="s">
        <v>956</v>
      </c>
      <c r="K1012">
        <v>1</v>
      </c>
      <c r="L1012" s="2">
        <v>23882.880000000001</v>
      </c>
      <c r="M1012" s="2">
        <v>23882.880000000001</v>
      </c>
      <c r="N1012" s="14">
        <v>25920</v>
      </c>
      <c r="O1012" s="2">
        <v>0</v>
      </c>
      <c r="P1012" s="11">
        <v>25920</v>
      </c>
      <c r="Q1012" s="2">
        <v>13931.68</v>
      </c>
      <c r="R1012" s="2">
        <v>23882.880000000001</v>
      </c>
      <c r="S1012" s="9">
        <v>24000</v>
      </c>
      <c r="V1012" s="2"/>
    </row>
    <row r="1013" spans="1:22" customFormat="1" x14ac:dyDescent="0.25">
      <c r="A1013" t="s">
        <v>309</v>
      </c>
      <c r="B1013">
        <v>504</v>
      </c>
      <c r="C1013" t="s">
        <v>396</v>
      </c>
      <c r="D1013">
        <v>400</v>
      </c>
      <c r="E1013" t="s">
        <v>397</v>
      </c>
      <c r="F1013">
        <v>165</v>
      </c>
      <c r="G1013" t="s">
        <v>64</v>
      </c>
      <c r="H1013">
        <v>10400010165</v>
      </c>
      <c r="I1013" t="s">
        <v>65</v>
      </c>
      <c r="J1013" t="s">
        <v>956</v>
      </c>
      <c r="K1013">
        <v>1</v>
      </c>
      <c r="L1013" s="2">
        <v>29853.599999999999</v>
      </c>
      <c r="M1013" s="2">
        <v>29853.599999999999</v>
      </c>
      <c r="N1013" s="14">
        <v>32400</v>
      </c>
      <c r="O1013" s="2">
        <v>0</v>
      </c>
      <c r="P1013" s="11">
        <v>32400</v>
      </c>
      <c r="Q1013" s="2">
        <v>17414.599999999999</v>
      </c>
      <c r="R1013" s="2">
        <v>29853.599999999999</v>
      </c>
      <c r="S1013" s="9">
        <v>30000</v>
      </c>
      <c r="V1013" s="2"/>
    </row>
    <row r="1014" spans="1:22" customFormat="1" x14ac:dyDescent="0.25">
      <c r="A1014" t="s">
        <v>309</v>
      </c>
      <c r="B1014">
        <v>801</v>
      </c>
      <c r="C1014" t="s">
        <v>324</v>
      </c>
      <c r="D1014">
        <v>403</v>
      </c>
      <c r="E1014" t="s">
        <v>401</v>
      </c>
      <c r="F1014">
        <v>165</v>
      </c>
      <c r="G1014" t="s">
        <v>64</v>
      </c>
      <c r="H1014">
        <v>10403010165</v>
      </c>
      <c r="I1014" t="s">
        <v>65</v>
      </c>
      <c r="J1014" t="s">
        <v>956</v>
      </c>
      <c r="K1014">
        <v>1</v>
      </c>
      <c r="L1014" s="2">
        <v>217433.72</v>
      </c>
      <c r="M1014" s="2">
        <v>207980.08</v>
      </c>
      <c r="N1014" s="14">
        <v>252720</v>
      </c>
      <c r="O1014" s="2">
        <v>0</v>
      </c>
      <c r="P1014" s="11">
        <v>252720</v>
      </c>
      <c r="Q1014" s="2">
        <v>110458.32</v>
      </c>
      <c r="R1014" s="2">
        <v>189357.12</v>
      </c>
      <c r="S1014" s="9">
        <v>222000</v>
      </c>
      <c r="V1014" s="2"/>
    </row>
    <row r="1015" spans="1:22" customFormat="1" x14ac:dyDescent="0.25">
      <c r="A1015" t="s">
        <v>309</v>
      </c>
      <c r="B1015">
        <v>801</v>
      </c>
      <c r="C1015" t="s">
        <v>324</v>
      </c>
      <c r="D1015">
        <v>404</v>
      </c>
      <c r="E1015" t="s">
        <v>404</v>
      </c>
      <c r="F1015">
        <v>165</v>
      </c>
      <c r="G1015" t="s">
        <v>64</v>
      </c>
      <c r="H1015">
        <v>10404010165</v>
      </c>
      <c r="I1015" t="s">
        <v>65</v>
      </c>
      <c r="J1015" t="s">
        <v>956</v>
      </c>
      <c r="K1015">
        <v>1</v>
      </c>
      <c r="L1015" s="2">
        <v>11941.44</v>
      </c>
      <c r="M1015" s="2">
        <v>11941.44</v>
      </c>
      <c r="N1015" s="14">
        <v>12960</v>
      </c>
      <c r="O1015" s="2">
        <v>0</v>
      </c>
      <c r="P1015" s="11">
        <v>12960</v>
      </c>
      <c r="Q1015" s="2">
        <v>6965.84</v>
      </c>
      <c r="R1015" s="2">
        <v>11941.44</v>
      </c>
      <c r="S1015" s="9">
        <v>12000</v>
      </c>
      <c r="V1015" s="2"/>
    </row>
    <row r="1016" spans="1:22" customFormat="1" x14ac:dyDescent="0.25">
      <c r="A1016" t="s">
        <v>309</v>
      </c>
      <c r="B1016">
        <v>801</v>
      </c>
      <c r="C1016" t="s">
        <v>324</v>
      </c>
      <c r="D1016">
        <v>405</v>
      </c>
      <c r="E1016" t="s">
        <v>405</v>
      </c>
      <c r="F1016">
        <v>165</v>
      </c>
      <c r="G1016" t="s">
        <v>64</v>
      </c>
      <c r="H1016">
        <v>10405010165</v>
      </c>
      <c r="I1016" t="s">
        <v>65</v>
      </c>
      <c r="J1016" t="s">
        <v>956</v>
      </c>
      <c r="K1016">
        <v>1</v>
      </c>
      <c r="L1016" s="2">
        <v>11730.72</v>
      </c>
      <c r="M1016" s="2">
        <v>11730.72</v>
      </c>
      <c r="N1016" s="14">
        <v>12960</v>
      </c>
      <c r="O1016" s="2">
        <v>0</v>
      </c>
      <c r="P1016" s="11">
        <v>12960</v>
      </c>
      <c r="Q1016" s="2">
        <v>6842.92</v>
      </c>
      <c r="R1016" s="2">
        <v>11730.720000000001</v>
      </c>
      <c r="S1016" s="9">
        <v>12000</v>
      </c>
      <c r="V1016" s="2"/>
    </row>
    <row r="1017" spans="1:22" customFormat="1" x14ac:dyDescent="0.25">
      <c r="A1017" t="s">
        <v>309</v>
      </c>
      <c r="B1017">
        <v>801</v>
      </c>
      <c r="C1017" t="s">
        <v>324</v>
      </c>
      <c r="D1017">
        <v>406</v>
      </c>
      <c r="E1017" t="s">
        <v>434</v>
      </c>
      <c r="F1017">
        <v>165</v>
      </c>
      <c r="G1017" t="s">
        <v>64</v>
      </c>
      <c r="H1017">
        <v>10406010165</v>
      </c>
      <c r="I1017" t="s">
        <v>65</v>
      </c>
      <c r="J1017" t="s">
        <v>956</v>
      </c>
      <c r="K1017">
        <v>1</v>
      </c>
      <c r="L1017" s="2">
        <v>23882.880000000001</v>
      </c>
      <c r="M1017" s="2">
        <v>23882.880000000001</v>
      </c>
      <c r="N1017" s="14">
        <v>25920</v>
      </c>
      <c r="O1017" s="2">
        <v>0</v>
      </c>
      <c r="P1017" s="11">
        <v>25920</v>
      </c>
      <c r="Q1017" s="2">
        <v>13931.68</v>
      </c>
      <c r="R1017" s="2">
        <v>23882.880000000001</v>
      </c>
      <c r="S1017" s="9">
        <v>24000</v>
      </c>
      <c r="V1017" s="2"/>
    </row>
    <row r="1018" spans="1:22" customFormat="1" x14ac:dyDescent="0.25">
      <c r="A1018" t="s">
        <v>309</v>
      </c>
      <c r="B1018">
        <v>801</v>
      </c>
      <c r="C1018" t="s">
        <v>324</v>
      </c>
      <c r="D1018">
        <v>407</v>
      </c>
      <c r="E1018" t="s">
        <v>406</v>
      </c>
      <c r="F1018">
        <v>165</v>
      </c>
      <c r="G1018" t="s">
        <v>64</v>
      </c>
      <c r="H1018">
        <v>10407010165</v>
      </c>
      <c r="I1018" t="s">
        <v>65</v>
      </c>
      <c r="J1018" t="s">
        <v>956</v>
      </c>
      <c r="K1018">
        <v>1</v>
      </c>
      <c r="L1018" s="2">
        <v>29853.599999999999</v>
      </c>
      <c r="M1018" s="2">
        <v>29853.599999999999</v>
      </c>
      <c r="N1018" s="14">
        <v>32400</v>
      </c>
      <c r="O1018" s="2">
        <v>0</v>
      </c>
      <c r="P1018" s="11">
        <v>32400</v>
      </c>
      <c r="Q1018" s="2">
        <v>17414.599999999999</v>
      </c>
      <c r="R1018" s="2">
        <v>29853.599999999999</v>
      </c>
      <c r="S1018" s="9">
        <v>30000</v>
      </c>
      <c r="V1018" s="2"/>
    </row>
    <row r="1019" spans="1:22" customFormat="1" x14ac:dyDescent="0.25">
      <c r="A1019" t="s">
        <v>309</v>
      </c>
      <c r="B1019">
        <v>504</v>
      </c>
      <c r="C1019" t="s">
        <v>396</v>
      </c>
      <c r="D1019">
        <v>408</v>
      </c>
      <c r="E1019" t="s">
        <v>407</v>
      </c>
      <c r="F1019">
        <v>165</v>
      </c>
      <c r="G1019" t="s">
        <v>64</v>
      </c>
      <c r="H1019">
        <v>10408010165</v>
      </c>
      <c r="I1019" t="s">
        <v>65</v>
      </c>
      <c r="J1019" t="s">
        <v>956</v>
      </c>
      <c r="K1019">
        <v>1</v>
      </c>
      <c r="L1019" s="2">
        <v>15424.36</v>
      </c>
      <c r="M1019" s="2">
        <v>11941.44</v>
      </c>
      <c r="N1019" s="14">
        <v>19440</v>
      </c>
      <c r="O1019" s="2">
        <v>0</v>
      </c>
      <c r="P1019" s="11">
        <v>19440</v>
      </c>
      <c r="Q1019" s="2">
        <v>6965.84</v>
      </c>
      <c r="R1019" s="2">
        <v>11941.44</v>
      </c>
      <c r="S1019" s="9">
        <v>18000</v>
      </c>
      <c r="V1019" s="2"/>
    </row>
    <row r="1020" spans="1:22" customFormat="1" x14ac:dyDescent="0.25">
      <c r="A1020" t="s">
        <v>309</v>
      </c>
      <c r="B1020">
        <v>504</v>
      </c>
      <c r="C1020" t="s">
        <v>396</v>
      </c>
      <c r="D1020">
        <v>409</v>
      </c>
      <c r="E1020" t="s">
        <v>410</v>
      </c>
      <c r="F1020">
        <v>165</v>
      </c>
      <c r="G1020" t="s">
        <v>64</v>
      </c>
      <c r="H1020">
        <v>10409010165</v>
      </c>
      <c r="I1020" t="s">
        <v>65</v>
      </c>
      <c r="J1020" t="s">
        <v>956</v>
      </c>
      <c r="K1020">
        <v>1</v>
      </c>
      <c r="L1020" s="2">
        <v>11941.44</v>
      </c>
      <c r="M1020" s="2">
        <v>10448.76</v>
      </c>
      <c r="N1020" s="14">
        <v>12960</v>
      </c>
      <c r="O1020" s="2">
        <v>0</v>
      </c>
      <c r="P1020" s="11">
        <v>12960</v>
      </c>
      <c r="Q1020" s="2">
        <v>3482.92</v>
      </c>
      <c r="R1020" s="2">
        <v>5970.72</v>
      </c>
      <c r="S1020" s="9">
        <v>12000</v>
      </c>
      <c r="V1020" s="2"/>
    </row>
    <row r="1021" spans="1:22" customFormat="1" x14ac:dyDescent="0.25">
      <c r="A1021" t="s">
        <v>309</v>
      </c>
      <c r="B1021">
        <v>801</v>
      </c>
      <c r="C1021" t="s">
        <v>324</v>
      </c>
      <c r="D1021">
        <v>410</v>
      </c>
      <c r="E1021" t="s">
        <v>435</v>
      </c>
      <c r="F1021">
        <v>165</v>
      </c>
      <c r="G1021" t="s">
        <v>64</v>
      </c>
      <c r="H1021">
        <v>10410010165</v>
      </c>
      <c r="I1021" t="s">
        <v>65</v>
      </c>
      <c r="J1021" t="s">
        <v>956</v>
      </c>
      <c r="K1021">
        <v>1</v>
      </c>
      <c r="L1021" s="2">
        <v>11941.44</v>
      </c>
      <c r="M1021" s="2">
        <v>11941.44</v>
      </c>
      <c r="N1021" s="14">
        <v>12960</v>
      </c>
      <c r="O1021" s="2">
        <v>0</v>
      </c>
      <c r="P1021" s="11">
        <v>12960</v>
      </c>
      <c r="Q1021" s="2">
        <v>6965.84</v>
      </c>
      <c r="R1021" s="2">
        <v>11941.44</v>
      </c>
      <c r="S1021" s="9">
        <v>12000</v>
      </c>
      <c r="V1021" s="2"/>
    </row>
    <row r="1022" spans="1:22" customFormat="1" x14ac:dyDescent="0.25">
      <c r="A1022" t="s">
        <v>309</v>
      </c>
      <c r="B1022">
        <v>801</v>
      </c>
      <c r="C1022" t="s">
        <v>324</v>
      </c>
      <c r="D1022">
        <v>411</v>
      </c>
      <c r="E1022" t="s">
        <v>411</v>
      </c>
      <c r="F1022">
        <v>165</v>
      </c>
      <c r="G1022" t="s">
        <v>64</v>
      </c>
      <c r="H1022">
        <v>10411010165</v>
      </c>
      <c r="I1022" t="s">
        <v>65</v>
      </c>
      <c r="J1022" t="s">
        <v>956</v>
      </c>
      <c r="K1022">
        <v>1</v>
      </c>
      <c r="L1022" s="2">
        <v>59707.199999999997</v>
      </c>
      <c r="M1022" s="2">
        <v>59707.199999999997</v>
      </c>
      <c r="N1022" s="14">
        <v>64800</v>
      </c>
      <c r="O1022" s="2">
        <v>0</v>
      </c>
      <c r="P1022" s="11">
        <v>64800</v>
      </c>
      <c r="Q1022" s="2">
        <v>34331.64</v>
      </c>
      <c r="R1022" s="2">
        <v>58854.239999999991</v>
      </c>
      <c r="S1022" s="9">
        <v>60000</v>
      </c>
      <c r="V1022" s="2"/>
    </row>
    <row r="1023" spans="1:22" customFormat="1" x14ac:dyDescent="0.25">
      <c r="A1023" t="s">
        <v>309</v>
      </c>
      <c r="B1023">
        <v>801</v>
      </c>
      <c r="C1023" t="s">
        <v>324</v>
      </c>
      <c r="D1023">
        <v>412</v>
      </c>
      <c r="E1023" t="s">
        <v>412</v>
      </c>
      <c r="F1023">
        <v>165</v>
      </c>
      <c r="G1023" t="s">
        <v>64</v>
      </c>
      <c r="H1023">
        <v>10412010165</v>
      </c>
      <c r="I1023" t="s">
        <v>65</v>
      </c>
      <c r="J1023" t="s">
        <v>956</v>
      </c>
      <c r="K1023">
        <v>1</v>
      </c>
      <c r="L1023" s="2">
        <v>5970.72</v>
      </c>
      <c r="M1023" s="2">
        <v>5970.72</v>
      </c>
      <c r="N1023" s="14">
        <v>6480</v>
      </c>
      <c r="O1023" s="2">
        <v>0</v>
      </c>
      <c r="P1023" s="11">
        <v>6480</v>
      </c>
      <c r="Q1023" s="2">
        <v>3482.92</v>
      </c>
      <c r="R1023" s="2">
        <v>5970.72</v>
      </c>
      <c r="S1023" s="9">
        <v>6000</v>
      </c>
      <c r="V1023" s="2"/>
    </row>
    <row r="1024" spans="1:22" customFormat="1" x14ac:dyDescent="0.25">
      <c r="A1024" t="s">
        <v>309</v>
      </c>
      <c r="B1024">
        <v>801</v>
      </c>
      <c r="C1024" t="s">
        <v>324</v>
      </c>
      <c r="D1024">
        <v>413</v>
      </c>
      <c r="E1024" t="s">
        <v>415</v>
      </c>
      <c r="F1024">
        <v>165</v>
      </c>
      <c r="G1024" t="s">
        <v>64</v>
      </c>
      <c r="H1024">
        <v>10413010165</v>
      </c>
      <c r="I1024" t="s">
        <v>65</v>
      </c>
      <c r="J1024" t="s">
        <v>956</v>
      </c>
      <c r="K1024">
        <v>1</v>
      </c>
      <c r="L1024" s="2">
        <v>18907.28</v>
      </c>
      <c r="M1024" s="2">
        <v>17912.16</v>
      </c>
      <c r="N1024" s="14">
        <v>51840</v>
      </c>
      <c r="O1024" s="2">
        <v>0</v>
      </c>
      <c r="P1024" s="11">
        <v>51840</v>
      </c>
      <c r="Q1024" s="2">
        <v>10448.76</v>
      </c>
      <c r="R1024" s="2">
        <v>17912.16</v>
      </c>
      <c r="S1024" s="9">
        <v>42000</v>
      </c>
      <c r="V1024" s="2"/>
    </row>
    <row r="1025" spans="1:22" customFormat="1" x14ac:dyDescent="0.25">
      <c r="A1025" t="s">
        <v>309</v>
      </c>
      <c r="B1025">
        <v>801</v>
      </c>
      <c r="C1025" t="s">
        <v>324</v>
      </c>
      <c r="D1025">
        <v>420</v>
      </c>
      <c r="E1025" t="s">
        <v>418</v>
      </c>
      <c r="F1025">
        <v>165</v>
      </c>
      <c r="G1025" t="s">
        <v>64</v>
      </c>
      <c r="H1025">
        <v>10420010165</v>
      </c>
      <c r="I1025" t="s">
        <v>65</v>
      </c>
      <c r="J1025" t="s">
        <v>956</v>
      </c>
      <c r="K1025">
        <v>1</v>
      </c>
      <c r="L1025" s="2">
        <v>29853.599999999999</v>
      </c>
      <c r="M1025" s="2">
        <v>29853.599999999999</v>
      </c>
      <c r="N1025" s="14">
        <v>32400</v>
      </c>
      <c r="O1025" s="2">
        <v>0</v>
      </c>
      <c r="P1025" s="11">
        <v>32400</v>
      </c>
      <c r="Q1025" s="2">
        <v>19902.400000000001</v>
      </c>
      <c r="R1025" s="2">
        <v>34118.400000000001</v>
      </c>
      <c r="S1025" s="9">
        <v>30000</v>
      </c>
      <c r="V1025" s="2"/>
    </row>
    <row r="1026" spans="1:22" customFormat="1" x14ac:dyDescent="0.25">
      <c r="A1026" t="s">
        <v>309</v>
      </c>
      <c r="B1026">
        <v>801</v>
      </c>
      <c r="C1026" t="s">
        <v>324</v>
      </c>
      <c r="D1026">
        <v>431</v>
      </c>
      <c r="E1026" t="s">
        <v>422</v>
      </c>
      <c r="F1026">
        <v>165</v>
      </c>
      <c r="G1026" t="s">
        <v>64</v>
      </c>
      <c r="H1026">
        <v>10431010165</v>
      </c>
      <c r="I1026" t="s">
        <v>65</v>
      </c>
      <c r="J1026" t="s">
        <v>956</v>
      </c>
      <c r="K1026">
        <v>1</v>
      </c>
      <c r="L1026" s="2">
        <v>11941.44</v>
      </c>
      <c r="M1026" s="2">
        <v>11941.44</v>
      </c>
      <c r="N1026" s="14">
        <v>12960</v>
      </c>
      <c r="O1026" s="2">
        <v>0</v>
      </c>
      <c r="P1026" s="11">
        <v>12960</v>
      </c>
      <c r="Q1026" s="2">
        <v>6965.84</v>
      </c>
      <c r="R1026" s="2">
        <v>11941.44</v>
      </c>
      <c r="S1026" s="9">
        <v>12000</v>
      </c>
      <c r="V1026" s="2"/>
    </row>
    <row r="1027" spans="1:22" customFormat="1" x14ac:dyDescent="0.25">
      <c r="A1027" t="s">
        <v>254</v>
      </c>
      <c r="B1027">
        <v>1301</v>
      </c>
      <c r="C1027" t="s">
        <v>203</v>
      </c>
      <c r="D1027">
        <v>440</v>
      </c>
      <c r="E1027" t="s">
        <v>255</v>
      </c>
      <c r="F1027">
        <v>165</v>
      </c>
      <c r="G1027" t="s">
        <v>64</v>
      </c>
      <c r="H1027">
        <v>10440010165</v>
      </c>
      <c r="I1027" t="s">
        <v>65</v>
      </c>
      <c r="J1027" t="s">
        <v>956</v>
      </c>
      <c r="K1027">
        <v>1</v>
      </c>
      <c r="L1027" s="2">
        <v>47555.040000000001</v>
      </c>
      <c r="M1027" s="2">
        <v>47555.040000000001</v>
      </c>
      <c r="N1027" s="14">
        <v>51840</v>
      </c>
      <c r="O1027" s="2">
        <v>0</v>
      </c>
      <c r="P1027" s="11">
        <v>51840</v>
      </c>
      <c r="Q1027" s="2">
        <v>27740.44</v>
      </c>
      <c r="R1027" s="2">
        <v>47555.039999999994</v>
      </c>
      <c r="S1027" s="9">
        <v>48000</v>
      </c>
      <c r="V1027" s="2"/>
    </row>
    <row r="1028" spans="1:22" customFormat="1" x14ac:dyDescent="0.25">
      <c r="A1028" t="s">
        <v>309</v>
      </c>
      <c r="B1028">
        <v>801</v>
      </c>
      <c r="C1028" t="s">
        <v>324</v>
      </c>
      <c r="D1028">
        <v>490</v>
      </c>
      <c r="E1028" t="s">
        <v>423</v>
      </c>
      <c r="F1028">
        <v>165</v>
      </c>
      <c r="G1028" t="s">
        <v>64</v>
      </c>
      <c r="H1028">
        <v>10490010165</v>
      </c>
      <c r="I1028" t="s">
        <v>65</v>
      </c>
      <c r="J1028" t="s">
        <v>956</v>
      </c>
      <c r="K1028">
        <v>1</v>
      </c>
      <c r="L1028" s="2">
        <v>179619.16</v>
      </c>
      <c r="M1028" s="2">
        <v>182106.96</v>
      </c>
      <c r="N1028" s="14">
        <v>835920</v>
      </c>
      <c r="O1028" s="2">
        <v>0</v>
      </c>
      <c r="P1028" s="11">
        <v>835920</v>
      </c>
      <c r="Q1028" s="2">
        <v>101999.8</v>
      </c>
      <c r="R1028" s="2">
        <v>174856.8</v>
      </c>
      <c r="S1028" s="9">
        <v>732000</v>
      </c>
      <c r="V1028" s="2"/>
    </row>
    <row r="1029" spans="1:22" customFormat="1" x14ac:dyDescent="0.25">
      <c r="A1029" t="s">
        <v>133</v>
      </c>
      <c r="B1029">
        <v>1301</v>
      </c>
      <c r="C1029" t="s">
        <v>203</v>
      </c>
      <c r="D1029">
        <v>499</v>
      </c>
      <c r="E1029" t="s">
        <v>204</v>
      </c>
      <c r="F1029">
        <v>165</v>
      </c>
      <c r="G1029" t="s">
        <v>64</v>
      </c>
      <c r="H1029">
        <v>10499010165</v>
      </c>
      <c r="I1029" t="s">
        <v>65</v>
      </c>
      <c r="J1029" t="s">
        <v>956</v>
      </c>
      <c r="K1029">
        <v>1</v>
      </c>
      <c r="L1029" s="2">
        <v>0</v>
      </c>
      <c r="M1029" s="2">
        <v>0</v>
      </c>
      <c r="N1029" s="14">
        <v>0</v>
      </c>
      <c r="O1029" s="2">
        <v>0</v>
      </c>
      <c r="P1029" s="11">
        <v>0</v>
      </c>
      <c r="Q1029" s="2">
        <v>0</v>
      </c>
      <c r="R1029" s="2">
        <v>0</v>
      </c>
      <c r="S1029" s="9">
        <v>0</v>
      </c>
      <c r="V1029" s="2"/>
    </row>
    <row r="1030" spans="1:22" customFormat="1" x14ac:dyDescent="0.25">
      <c r="A1030" t="s">
        <v>254</v>
      </c>
      <c r="B1030">
        <v>1301</v>
      </c>
      <c r="C1030" t="s">
        <v>203</v>
      </c>
      <c r="D1030">
        <v>601</v>
      </c>
      <c r="E1030" t="s">
        <v>256</v>
      </c>
      <c r="F1030">
        <v>165</v>
      </c>
      <c r="G1030" t="s">
        <v>64</v>
      </c>
      <c r="H1030">
        <v>10601010165</v>
      </c>
      <c r="I1030" t="s">
        <v>65</v>
      </c>
      <c r="J1030" t="s">
        <v>956</v>
      </c>
      <c r="K1030">
        <v>1</v>
      </c>
      <c r="L1030" s="2">
        <v>69658.399999999994</v>
      </c>
      <c r="M1030" s="2">
        <v>81061.37</v>
      </c>
      <c r="N1030" s="14">
        <v>116640</v>
      </c>
      <c r="O1030" s="2">
        <v>0</v>
      </c>
      <c r="P1030" s="11">
        <v>116640</v>
      </c>
      <c r="Q1030" s="2">
        <v>50742.2</v>
      </c>
      <c r="R1030" s="2">
        <v>86986.628571428562</v>
      </c>
      <c r="S1030" s="9">
        <v>114000</v>
      </c>
      <c r="V1030" s="2"/>
    </row>
    <row r="1031" spans="1:22" customFormat="1" x14ac:dyDescent="0.25">
      <c r="A1031" t="s">
        <v>254</v>
      </c>
      <c r="B1031">
        <v>1301</v>
      </c>
      <c r="C1031" t="s">
        <v>203</v>
      </c>
      <c r="D1031">
        <v>602</v>
      </c>
      <c r="E1031" t="s">
        <v>263</v>
      </c>
      <c r="F1031">
        <v>165</v>
      </c>
      <c r="G1031" t="s">
        <v>64</v>
      </c>
      <c r="H1031">
        <v>10602010165</v>
      </c>
      <c r="I1031" t="s">
        <v>65</v>
      </c>
      <c r="J1031" t="s">
        <v>956</v>
      </c>
      <c r="K1031">
        <v>1</v>
      </c>
      <c r="L1031" s="2">
        <v>264543.08</v>
      </c>
      <c r="M1031" s="2">
        <v>250611.4</v>
      </c>
      <c r="N1031" s="14">
        <v>311040</v>
      </c>
      <c r="O1031" s="2">
        <v>0</v>
      </c>
      <c r="P1031" s="11">
        <v>311040</v>
      </c>
      <c r="Q1031" s="2">
        <v>143287.54999999999</v>
      </c>
      <c r="R1031" s="2">
        <v>245635.8</v>
      </c>
      <c r="S1031" s="9">
        <v>306000</v>
      </c>
      <c r="V1031" s="2"/>
    </row>
    <row r="1032" spans="1:22" customFormat="1" x14ac:dyDescent="0.25">
      <c r="A1032" t="s">
        <v>133</v>
      </c>
      <c r="B1032">
        <v>1201</v>
      </c>
      <c r="C1032" t="s">
        <v>212</v>
      </c>
      <c r="D1032">
        <v>701</v>
      </c>
      <c r="E1032" t="s">
        <v>211</v>
      </c>
      <c r="F1032">
        <v>165</v>
      </c>
      <c r="G1032" t="s">
        <v>64</v>
      </c>
      <c r="H1032">
        <v>10701010165</v>
      </c>
      <c r="I1032" t="s">
        <v>65</v>
      </c>
      <c r="J1032" t="s">
        <v>956</v>
      </c>
      <c r="K1032">
        <v>1</v>
      </c>
      <c r="L1032" s="2">
        <v>54973.16</v>
      </c>
      <c r="M1032" s="2">
        <v>1115702.03</v>
      </c>
      <c r="N1032" s="14">
        <v>1328400</v>
      </c>
      <c r="O1032" s="2">
        <v>0</v>
      </c>
      <c r="P1032" s="11">
        <v>1328400</v>
      </c>
      <c r="Q1032" s="2">
        <v>678229.78</v>
      </c>
      <c r="R1032" s="2">
        <v>1162679.6228571429</v>
      </c>
      <c r="S1032" s="9">
        <v>1386000</v>
      </c>
      <c r="V1032" s="2"/>
    </row>
    <row r="1033" spans="1:22" customFormat="1" x14ac:dyDescent="0.25">
      <c r="A1033" t="s">
        <v>309</v>
      </c>
      <c r="B1033">
        <v>503</v>
      </c>
      <c r="C1033" t="s">
        <v>310</v>
      </c>
      <c r="D1033">
        <v>10</v>
      </c>
      <c r="E1033" t="s">
        <v>311</v>
      </c>
      <c r="F1033">
        <v>167</v>
      </c>
      <c r="G1033" t="s">
        <v>66</v>
      </c>
      <c r="H1033">
        <v>10010010167</v>
      </c>
      <c r="I1033" t="s">
        <v>67</v>
      </c>
      <c r="J1033" t="s">
        <v>956</v>
      </c>
      <c r="K1033">
        <v>1</v>
      </c>
      <c r="L1033" s="2">
        <v>0</v>
      </c>
      <c r="M1033" s="2">
        <v>0</v>
      </c>
      <c r="N1033" s="14">
        <v>0</v>
      </c>
      <c r="O1033" s="2">
        <v>0</v>
      </c>
      <c r="P1033" s="11">
        <v>0</v>
      </c>
      <c r="Q1033" s="2">
        <v>0</v>
      </c>
      <c r="R1033" s="2">
        <v>0</v>
      </c>
      <c r="S1033" s="9">
        <v>0</v>
      </c>
      <c r="V1033" s="2"/>
    </row>
    <row r="1034" spans="1:22" customFormat="1" x14ac:dyDescent="0.25">
      <c r="A1034" t="s">
        <v>309</v>
      </c>
      <c r="B1034">
        <v>501</v>
      </c>
      <c r="C1034" t="s">
        <v>312</v>
      </c>
      <c r="D1034">
        <v>15</v>
      </c>
      <c r="E1034" t="s">
        <v>313</v>
      </c>
      <c r="F1034">
        <v>167</v>
      </c>
      <c r="G1034" t="s">
        <v>66</v>
      </c>
      <c r="H1034">
        <v>10015010167</v>
      </c>
      <c r="I1034" t="s">
        <v>67</v>
      </c>
      <c r="J1034" t="s">
        <v>956</v>
      </c>
      <c r="K1034">
        <v>1</v>
      </c>
      <c r="L1034" s="2">
        <v>0</v>
      </c>
      <c r="M1034" s="2">
        <v>5820.21</v>
      </c>
      <c r="N1034" s="14">
        <v>0</v>
      </c>
      <c r="O1034" s="2">
        <v>0</v>
      </c>
      <c r="P1034" s="11">
        <v>0</v>
      </c>
      <c r="Q1034" s="2">
        <v>0</v>
      </c>
      <c r="R1034" s="2">
        <v>0</v>
      </c>
      <c r="S1034" s="9">
        <v>500</v>
      </c>
      <c r="V1034" s="2"/>
    </row>
    <row r="1035" spans="1:22" customFormat="1" x14ac:dyDescent="0.25">
      <c r="A1035" t="s">
        <v>309</v>
      </c>
      <c r="B1035">
        <v>501</v>
      </c>
      <c r="C1035" t="s">
        <v>312</v>
      </c>
      <c r="D1035">
        <v>65</v>
      </c>
      <c r="E1035" t="s">
        <v>330</v>
      </c>
      <c r="F1035">
        <v>167</v>
      </c>
      <c r="G1035" t="s">
        <v>66</v>
      </c>
      <c r="H1035">
        <v>10065010331</v>
      </c>
      <c r="I1035" t="s">
        <v>67</v>
      </c>
      <c r="J1035" t="s">
        <v>956</v>
      </c>
      <c r="K1035">
        <v>1</v>
      </c>
      <c r="L1035" s="2">
        <v>1041.1300000000001</v>
      </c>
      <c r="M1035" s="2">
        <v>0</v>
      </c>
      <c r="N1035" s="14">
        <v>0</v>
      </c>
      <c r="O1035" s="2">
        <v>0</v>
      </c>
      <c r="P1035" s="11">
        <v>0</v>
      </c>
      <c r="Q1035" s="2">
        <v>0</v>
      </c>
      <c r="R1035" s="2">
        <v>0</v>
      </c>
      <c r="S1035" s="9">
        <v>0</v>
      </c>
      <c r="V1035" s="2"/>
    </row>
    <row r="1036" spans="1:22" customFormat="1" x14ac:dyDescent="0.25">
      <c r="A1036" t="s">
        <v>309</v>
      </c>
      <c r="B1036">
        <v>501</v>
      </c>
      <c r="C1036" t="s">
        <v>312</v>
      </c>
      <c r="D1036">
        <v>65</v>
      </c>
      <c r="E1036" t="s">
        <v>330</v>
      </c>
      <c r="F1036">
        <v>167</v>
      </c>
      <c r="G1036" t="s">
        <v>66</v>
      </c>
      <c r="H1036">
        <v>10065010167</v>
      </c>
      <c r="I1036" t="s">
        <v>67</v>
      </c>
      <c r="J1036" t="s">
        <v>956</v>
      </c>
      <c r="K1036">
        <v>1</v>
      </c>
      <c r="L1036" s="2">
        <v>0</v>
      </c>
      <c r="M1036" s="2">
        <v>738.32</v>
      </c>
      <c r="N1036" s="14">
        <v>0</v>
      </c>
      <c r="O1036" s="2">
        <v>0</v>
      </c>
      <c r="P1036" s="11">
        <v>0</v>
      </c>
      <c r="Q1036" s="2">
        <v>706.11</v>
      </c>
      <c r="R1036" s="2">
        <v>1210.4742857142858</v>
      </c>
      <c r="S1036" s="9">
        <v>1000</v>
      </c>
      <c r="V1036" s="2"/>
    </row>
    <row r="1037" spans="1:22" customFormat="1" x14ac:dyDescent="0.25">
      <c r="A1037" t="s">
        <v>779</v>
      </c>
      <c r="B1037">
        <v>101</v>
      </c>
      <c r="C1037" t="s">
        <v>780</v>
      </c>
      <c r="D1037">
        <v>101</v>
      </c>
      <c r="E1037" t="s">
        <v>776</v>
      </c>
      <c r="F1037">
        <v>167</v>
      </c>
      <c r="G1037" t="s">
        <v>66</v>
      </c>
      <c r="H1037">
        <v>10101010167</v>
      </c>
      <c r="I1037" t="s">
        <v>67</v>
      </c>
      <c r="J1037" t="s">
        <v>956</v>
      </c>
      <c r="K1037">
        <v>1</v>
      </c>
      <c r="L1037" s="2">
        <v>0</v>
      </c>
      <c r="M1037" s="2">
        <v>0</v>
      </c>
      <c r="N1037" s="14">
        <v>25272</v>
      </c>
      <c r="O1037" s="2">
        <v>0</v>
      </c>
      <c r="P1037" s="11">
        <v>25272</v>
      </c>
      <c r="Q1037" s="2">
        <v>0</v>
      </c>
      <c r="R1037" s="2">
        <v>0</v>
      </c>
      <c r="S1037" s="9">
        <v>0</v>
      </c>
      <c r="V1037" s="2"/>
    </row>
    <row r="1038" spans="1:22" customFormat="1" x14ac:dyDescent="0.25">
      <c r="A1038" t="s">
        <v>875</v>
      </c>
      <c r="B1038">
        <v>102</v>
      </c>
      <c r="C1038" t="s">
        <v>876</v>
      </c>
      <c r="D1038">
        <v>103</v>
      </c>
      <c r="E1038" t="s">
        <v>877</v>
      </c>
      <c r="F1038">
        <v>167</v>
      </c>
      <c r="G1038" t="s">
        <v>66</v>
      </c>
      <c r="H1038">
        <v>10103010167</v>
      </c>
      <c r="I1038" t="s">
        <v>67</v>
      </c>
      <c r="J1038" t="s">
        <v>956</v>
      </c>
      <c r="K1038">
        <v>1</v>
      </c>
      <c r="L1038" s="2">
        <v>0</v>
      </c>
      <c r="M1038" s="2">
        <v>0</v>
      </c>
      <c r="N1038" s="14">
        <v>0</v>
      </c>
      <c r="O1038" s="2">
        <v>0</v>
      </c>
      <c r="P1038" s="11">
        <v>0</v>
      </c>
      <c r="Q1038" s="2">
        <v>0</v>
      </c>
      <c r="R1038" s="2">
        <v>0</v>
      </c>
      <c r="S1038" s="9"/>
      <c r="V1038" s="2"/>
    </row>
    <row r="1039" spans="1:22" customFormat="1" x14ac:dyDescent="0.25">
      <c r="A1039" t="s">
        <v>875</v>
      </c>
      <c r="B1039">
        <v>102</v>
      </c>
      <c r="C1039" t="s">
        <v>876</v>
      </c>
      <c r="D1039">
        <v>105</v>
      </c>
      <c r="E1039" t="s">
        <v>875</v>
      </c>
      <c r="F1039">
        <v>167</v>
      </c>
      <c r="G1039" t="s">
        <v>66</v>
      </c>
      <c r="H1039">
        <v>10105010167</v>
      </c>
      <c r="I1039" t="s">
        <v>67</v>
      </c>
      <c r="J1039" t="s">
        <v>956</v>
      </c>
      <c r="K1039">
        <v>1</v>
      </c>
      <c r="L1039" s="2">
        <v>0</v>
      </c>
      <c r="M1039" s="2">
        <v>932101.28</v>
      </c>
      <c r="N1039" s="14">
        <v>1213126</v>
      </c>
      <c r="O1039" s="2">
        <v>0</v>
      </c>
      <c r="P1039" s="11">
        <v>1213126</v>
      </c>
      <c r="Q1039" s="2">
        <v>616693.26</v>
      </c>
      <c r="R1039" s="2">
        <v>1057188.4457142856</v>
      </c>
      <c r="S1039" s="9">
        <v>1389265</v>
      </c>
      <c r="V1039" s="2"/>
    </row>
    <row r="1040" spans="1:22" customFormat="1" x14ac:dyDescent="0.25">
      <c r="A1040" t="s">
        <v>779</v>
      </c>
      <c r="B1040">
        <v>205</v>
      </c>
      <c r="C1040" t="s">
        <v>123</v>
      </c>
      <c r="D1040">
        <v>106</v>
      </c>
      <c r="E1040" t="s">
        <v>800</v>
      </c>
      <c r="F1040">
        <v>167</v>
      </c>
      <c r="G1040" t="s">
        <v>66</v>
      </c>
      <c r="H1040">
        <v>10106010167</v>
      </c>
      <c r="I1040" t="s">
        <v>67</v>
      </c>
      <c r="J1040" t="s">
        <v>956</v>
      </c>
      <c r="K1040">
        <v>1</v>
      </c>
      <c r="L1040" s="2">
        <v>0</v>
      </c>
      <c r="M1040" s="2">
        <v>396568.52</v>
      </c>
      <c r="N1040" s="14">
        <v>473718</v>
      </c>
      <c r="O1040" s="2">
        <v>0</v>
      </c>
      <c r="P1040" s="11">
        <v>473718</v>
      </c>
      <c r="Q1040" s="2">
        <v>323076.38</v>
      </c>
      <c r="R1040" s="2">
        <v>553845.2228571428</v>
      </c>
      <c r="S1040" s="9">
        <v>719628</v>
      </c>
      <c r="V1040" s="2"/>
    </row>
    <row r="1041" spans="1:22" customFormat="1" x14ac:dyDescent="0.25">
      <c r="A1041" t="s">
        <v>309</v>
      </c>
      <c r="B1041">
        <v>501</v>
      </c>
      <c r="C1041" t="s">
        <v>312</v>
      </c>
      <c r="D1041">
        <v>108</v>
      </c>
      <c r="E1041" t="s">
        <v>333</v>
      </c>
      <c r="F1041">
        <v>167</v>
      </c>
      <c r="G1041" t="s">
        <v>66</v>
      </c>
      <c r="H1041">
        <v>10108010167</v>
      </c>
      <c r="I1041" t="s">
        <v>67</v>
      </c>
      <c r="J1041" t="s">
        <v>956</v>
      </c>
      <c r="K1041">
        <v>1</v>
      </c>
      <c r="L1041" s="2">
        <v>0</v>
      </c>
      <c r="M1041" s="2">
        <v>44370.17</v>
      </c>
      <c r="N1041" s="14">
        <v>44280</v>
      </c>
      <c r="O1041" s="2">
        <v>0</v>
      </c>
      <c r="P1041" s="11">
        <v>44280</v>
      </c>
      <c r="Q1041" s="2">
        <v>23875.68</v>
      </c>
      <c r="R1041" s="2">
        <v>40929.737142857142</v>
      </c>
      <c r="S1041" s="9">
        <v>41000</v>
      </c>
      <c r="V1041" s="2"/>
    </row>
    <row r="1042" spans="1:22" customFormat="1" x14ac:dyDescent="0.25">
      <c r="A1042" t="s">
        <v>309</v>
      </c>
      <c r="B1042">
        <v>501</v>
      </c>
      <c r="C1042" t="s">
        <v>312</v>
      </c>
      <c r="D1042">
        <v>118</v>
      </c>
      <c r="E1042" t="s">
        <v>340</v>
      </c>
      <c r="F1042">
        <v>167</v>
      </c>
      <c r="G1042" t="s">
        <v>66</v>
      </c>
      <c r="H1042">
        <v>10118010167</v>
      </c>
      <c r="I1042" t="s">
        <v>67</v>
      </c>
      <c r="J1042" t="s">
        <v>956</v>
      </c>
      <c r="K1042">
        <v>1</v>
      </c>
      <c r="L1042" s="2">
        <v>0</v>
      </c>
      <c r="M1042" s="2">
        <v>57.58</v>
      </c>
      <c r="N1042" s="14">
        <v>0</v>
      </c>
      <c r="O1042" s="2">
        <v>0</v>
      </c>
      <c r="P1042" s="11">
        <v>0</v>
      </c>
      <c r="Q1042" s="2">
        <v>0</v>
      </c>
      <c r="R1042" s="2">
        <v>0</v>
      </c>
      <c r="S1042" s="9">
        <v>0</v>
      </c>
      <c r="V1042" s="2"/>
    </row>
    <row r="1043" spans="1:22" customFormat="1" x14ac:dyDescent="0.25">
      <c r="A1043" t="s">
        <v>309</v>
      </c>
      <c r="B1043">
        <v>501</v>
      </c>
      <c r="C1043" t="s">
        <v>312</v>
      </c>
      <c r="D1043">
        <v>119</v>
      </c>
      <c r="E1043" t="s">
        <v>341</v>
      </c>
      <c r="F1043">
        <v>167</v>
      </c>
      <c r="G1043" t="s">
        <v>66</v>
      </c>
      <c r="H1043">
        <v>10119010331</v>
      </c>
      <c r="I1043" t="s">
        <v>67</v>
      </c>
      <c r="J1043" t="s">
        <v>956</v>
      </c>
      <c r="K1043">
        <v>1</v>
      </c>
      <c r="L1043" s="2">
        <v>0</v>
      </c>
      <c r="M1043" s="2">
        <v>0</v>
      </c>
      <c r="N1043" s="14">
        <v>0</v>
      </c>
      <c r="O1043" s="2">
        <v>0</v>
      </c>
      <c r="P1043" s="11">
        <v>0</v>
      </c>
      <c r="Q1043" s="2">
        <v>0</v>
      </c>
      <c r="R1043" s="2">
        <v>0</v>
      </c>
      <c r="S1043" s="9">
        <v>500</v>
      </c>
      <c r="V1043" s="2"/>
    </row>
    <row r="1044" spans="1:22" customFormat="1" x14ac:dyDescent="0.25">
      <c r="A1044" t="s">
        <v>309</v>
      </c>
      <c r="B1044">
        <v>502</v>
      </c>
      <c r="C1044" t="s">
        <v>342</v>
      </c>
      <c r="D1044">
        <v>120</v>
      </c>
      <c r="E1044" t="s">
        <v>343</v>
      </c>
      <c r="F1044">
        <v>167</v>
      </c>
      <c r="G1044" t="s">
        <v>66</v>
      </c>
      <c r="H1044">
        <v>10120010167</v>
      </c>
      <c r="I1044" t="s">
        <v>67</v>
      </c>
      <c r="J1044" t="s">
        <v>956</v>
      </c>
      <c r="K1044">
        <v>1</v>
      </c>
      <c r="L1044" s="2">
        <v>0</v>
      </c>
      <c r="M1044" s="2">
        <v>0</v>
      </c>
      <c r="N1044" s="14">
        <v>0</v>
      </c>
      <c r="O1044" s="2">
        <v>0</v>
      </c>
      <c r="P1044" s="11">
        <v>0</v>
      </c>
      <c r="Q1044" s="2">
        <v>0</v>
      </c>
      <c r="R1044" s="2">
        <v>0</v>
      </c>
      <c r="S1044" s="9">
        <v>7100</v>
      </c>
      <c r="V1044" s="2"/>
    </row>
    <row r="1045" spans="1:22" customFormat="1" x14ac:dyDescent="0.25">
      <c r="A1045" t="s">
        <v>562</v>
      </c>
      <c r="B1045">
        <v>301</v>
      </c>
      <c r="C1045" t="s">
        <v>355</v>
      </c>
      <c r="D1045">
        <v>121</v>
      </c>
      <c r="E1045" t="s">
        <v>562</v>
      </c>
      <c r="F1045">
        <v>167</v>
      </c>
      <c r="G1045" t="s">
        <v>66</v>
      </c>
      <c r="H1045">
        <v>10121010167</v>
      </c>
      <c r="I1045" t="s">
        <v>67</v>
      </c>
      <c r="J1045" t="s">
        <v>956</v>
      </c>
      <c r="K1045">
        <v>1</v>
      </c>
      <c r="L1045" s="2">
        <v>0</v>
      </c>
      <c r="M1045" s="2">
        <v>740783.96</v>
      </c>
      <c r="N1045" s="14">
        <v>721388</v>
      </c>
      <c r="O1045" s="2">
        <v>0</v>
      </c>
      <c r="P1045" s="11">
        <v>721388</v>
      </c>
      <c r="Q1045" s="2">
        <v>515671.86</v>
      </c>
      <c r="R1045" s="2">
        <v>884008.90285714297</v>
      </c>
      <c r="S1045" s="9">
        <v>673452.8</v>
      </c>
      <c r="V1045" s="2"/>
    </row>
    <row r="1046" spans="1:22" customFormat="1" x14ac:dyDescent="0.25">
      <c r="A1046" t="s">
        <v>309</v>
      </c>
      <c r="B1046">
        <v>502</v>
      </c>
      <c r="C1046" t="s">
        <v>342</v>
      </c>
      <c r="D1046">
        <v>122</v>
      </c>
      <c r="E1046" t="s">
        <v>346</v>
      </c>
      <c r="F1046">
        <v>167</v>
      </c>
      <c r="G1046" t="s">
        <v>66</v>
      </c>
      <c r="H1046">
        <v>10122010167</v>
      </c>
      <c r="I1046" t="s">
        <v>67</v>
      </c>
      <c r="J1046" t="s">
        <v>956</v>
      </c>
      <c r="K1046">
        <v>1</v>
      </c>
      <c r="L1046" s="2">
        <v>0</v>
      </c>
      <c r="M1046" s="2">
        <v>6601.24</v>
      </c>
      <c r="N1046" s="14">
        <v>16200</v>
      </c>
      <c r="O1046" s="2">
        <v>0</v>
      </c>
      <c r="P1046" s="11">
        <v>16200</v>
      </c>
      <c r="Q1046" s="2">
        <v>2911.16</v>
      </c>
      <c r="R1046" s="2">
        <v>4990.5599999999995</v>
      </c>
      <c r="S1046" s="9">
        <v>5600</v>
      </c>
      <c r="V1046" s="2"/>
    </row>
    <row r="1047" spans="1:22" customFormat="1" x14ac:dyDescent="0.25">
      <c r="A1047" t="s">
        <v>571</v>
      </c>
      <c r="B1047">
        <v>601</v>
      </c>
      <c r="C1047" t="s">
        <v>572</v>
      </c>
      <c r="D1047">
        <v>123</v>
      </c>
      <c r="E1047" t="s">
        <v>583</v>
      </c>
      <c r="F1047">
        <v>167</v>
      </c>
      <c r="G1047" t="s">
        <v>66</v>
      </c>
      <c r="H1047">
        <v>10123010167</v>
      </c>
      <c r="I1047" t="s">
        <v>67</v>
      </c>
      <c r="J1047" t="s">
        <v>956</v>
      </c>
      <c r="K1047">
        <v>1</v>
      </c>
      <c r="L1047" s="2">
        <v>0</v>
      </c>
      <c r="M1047" s="2">
        <v>813084.59</v>
      </c>
      <c r="N1047" s="14">
        <v>641520</v>
      </c>
      <c r="O1047" s="2">
        <v>0</v>
      </c>
      <c r="P1047" s="11">
        <v>641520</v>
      </c>
      <c r="Q1047" s="2">
        <v>547757.02</v>
      </c>
      <c r="R1047" s="2">
        <v>939012.03428571427</v>
      </c>
      <c r="S1047" s="9">
        <v>744000</v>
      </c>
      <c r="V1047" s="2"/>
    </row>
    <row r="1048" spans="1:22" customFormat="1" x14ac:dyDescent="0.25">
      <c r="A1048" t="s">
        <v>309</v>
      </c>
      <c r="B1048">
        <v>503</v>
      </c>
      <c r="C1048" t="s">
        <v>310</v>
      </c>
      <c r="D1048">
        <v>128</v>
      </c>
      <c r="E1048" t="s">
        <v>348</v>
      </c>
      <c r="F1048">
        <v>167</v>
      </c>
      <c r="G1048" t="s">
        <v>66</v>
      </c>
      <c r="H1048">
        <v>10128010167</v>
      </c>
      <c r="I1048" t="s">
        <v>67</v>
      </c>
      <c r="J1048" t="s">
        <v>956</v>
      </c>
      <c r="K1048">
        <v>1</v>
      </c>
      <c r="L1048" s="2">
        <v>0</v>
      </c>
      <c r="M1048" s="2">
        <v>49513.86</v>
      </c>
      <c r="N1048" s="14">
        <v>0</v>
      </c>
      <c r="O1048" s="2">
        <v>0</v>
      </c>
      <c r="P1048" s="11">
        <v>0</v>
      </c>
      <c r="Q1048" s="2">
        <v>22670.57</v>
      </c>
      <c r="R1048" s="2">
        <v>38863.834285714285</v>
      </c>
      <c r="S1048" s="9"/>
      <c r="V1048" s="2"/>
    </row>
    <row r="1049" spans="1:22" customFormat="1" x14ac:dyDescent="0.25">
      <c r="A1049" t="s">
        <v>807</v>
      </c>
      <c r="B1049">
        <v>202</v>
      </c>
      <c r="C1049" t="s">
        <v>808</v>
      </c>
      <c r="D1049">
        <v>130</v>
      </c>
      <c r="E1049" t="s">
        <v>807</v>
      </c>
      <c r="F1049">
        <v>167</v>
      </c>
      <c r="G1049" t="s">
        <v>66</v>
      </c>
      <c r="H1049">
        <v>10130010167</v>
      </c>
      <c r="I1049" t="s">
        <v>67</v>
      </c>
      <c r="J1049" t="s">
        <v>956</v>
      </c>
      <c r="K1049">
        <v>1</v>
      </c>
      <c r="L1049" s="2">
        <v>0</v>
      </c>
      <c r="M1049" s="2">
        <v>480775.02</v>
      </c>
      <c r="N1049" s="14">
        <v>572400</v>
      </c>
      <c r="O1049" s="2">
        <v>0</v>
      </c>
      <c r="P1049" s="11">
        <v>572400</v>
      </c>
      <c r="Q1049" s="2">
        <v>302978.53999999998</v>
      </c>
      <c r="R1049" s="2">
        <v>519391.7828571428</v>
      </c>
      <c r="S1049" s="9">
        <v>670000</v>
      </c>
      <c r="V1049" s="2"/>
    </row>
    <row r="1050" spans="1:22" customFormat="1" x14ac:dyDescent="0.25">
      <c r="A1050" t="s">
        <v>807</v>
      </c>
      <c r="B1050">
        <v>202</v>
      </c>
      <c r="C1050" t="s">
        <v>808</v>
      </c>
      <c r="D1050">
        <v>134</v>
      </c>
      <c r="E1050" t="s">
        <v>810</v>
      </c>
      <c r="F1050">
        <v>167</v>
      </c>
      <c r="G1050" t="s">
        <v>66</v>
      </c>
      <c r="H1050">
        <v>10134010167</v>
      </c>
      <c r="I1050" t="s">
        <v>67</v>
      </c>
      <c r="J1050" t="s">
        <v>956</v>
      </c>
      <c r="K1050">
        <v>1</v>
      </c>
      <c r="L1050" s="2">
        <v>0</v>
      </c>
      <c r="M1050" s="2">
        <v>296451.93</v>
      </c>
      <c r="N1050" s="14">
        <v>324000</v>
      </c>
      <c r="O1050" s="2">
        <v>0</v>
      </c>
      <c r="P1050" s="11">
        <v>324000</v>
      </c>
      <c r="Q1050" s="2">
        <v>208279.49</v>
      </c>
      <c r="R1050" s="2">
        <v>357050.55428571429</v>
      </c>
      <c r="S1050" s="9">
        <v>330000</v>
      </c>
      <c r="V1050" s="2"/>
    </row>
    <row r="1051" spans="1:22" customFormat="1" x14ac:dyDescent="0.25">
      <c r="A1051" t="s">
        <v>807</v>
      </c>
      <c r="B1051">
        <v>202</v>
      </c>
      <c r="C1051" t="s">
        <v>808</v>
      </c>
      <c r="D1051">
        <v>138</v>
      </c>
      <c r="E1051" t="s">
        <v>811</v>
      </c>
      <c r="F1051">
        <v>167</v>
      </c>
      <c r="G1051" t="s">
        <v>66</v>
      </c>
      <c r="H1051">
        <v>10138010167</v>
      </c>
      <c r="I1051" t="s">
        <v>67</v>
      </c>
      <c r="J1051" t="s">
        <v>956</v>
      </c>
      <c r="K1051">
        <v>1</v>
      </c>
      <c r="L1051" s="2">
        <v>0</v>
      </c>
      <c r="M1051" s="2">
        <v>116073.36</v>
      </c>
      <c r="N1051" s="14">
        <v>128520</v>
      </c>
      <c r="O1051" s="2">
        <v>0</v>
      </c>
      <c r="P1051" s="11">
        <v>128520</v>
      </c>
      <c r="Q1051" s="2">
        <v>67709.460000000006</v>
      </c>
      <c r="R1051" s="2">
        <v>116073.36000000002</v>
      </c>
      <c r="S1051" s="9">
        <v>117000</v>
      </c>
      <c r="V1051" s="2"/>
    </row>
    <row r="1052" spans="1:22" customFormat="1" x14ac:dyDescent="0.25">
      <c r="A1052" t="s">
        <v>349</v>
      </c>
      <c r="B1052">
        <v>403</v>
      </c>
      <c r="C1052" t="s">
        <v>350</v>
      </c>
      <c r="D1052">
        <v>140</v>
      </c>
      <c r="E1052" t="s">
        <v>351</v>
      </c>
      <c r="F1052">
        <v>167</v>
      </c>
      <c r="G1052" t="s">
        <v>66</v>
      </c>
      <c r="H1052">
        <v>10140010167</v>
      </c>
      <c r="I1052" t="s">
        <v>67</v>
      </c>
      <c r="J1052" t="s">
        <v>956</v>
      </c>
      <c r="K1052">
        <v>1</v>
      </c>
      <c r="L1052" s="2">
        <v>0</v>
      </c>
      <c r="M1052" s="2">
        <v>276707.86</v>
      </c>
      <c r="N1052" s="14">
        <v>295920</v>
      </c>
      <c r="O1052" s="2">
        <v>0</v>
      </c>
      <c r="P1052" s="11">
        <v>295920</v>
      </c>
      <c r="Q1052" s="2">
        <v>192634.68</v>
      </c>
      <c r="R1052" s="2">
        <v>330230.88</v>
      </c>
      <c r="S1052" s="9">
        <v>333000</v>
      </c>
      <c r="V1052" s="2"/>
    </row>
    <row r="1053" spans="1:22" customFormat="1" x14ac:dyDescent="0.25">
      <c r="A1053" t="s">
        <v>309</v>
      </c>
      <c r="B1053">
        <v>501</v>
      </c>
      <c r="C1053" t="s">
        <v>312</v>
      </c>
      <c r="D1053">
        <v>149</v>
      </c>
      <c r="E1053" t="s">
        <v>428</v>
      </c>
      <c r="F1053">
        <v>167</v>
      </c>
      <c r="G1053" t="s">
        <v>66</v>
      </c>
      <c r="H1053">
        <v>10149010167</v>
      </c>
      <c r="I1053" t="s">
        <v>67</v>
      </c>
      <c r="J1053" t="s">
        <v>956</v>
      </c>
      <c r="K1053">
        <v>1</v>
      </c>
      <c r="L1053" s="2">
        <v>0</v>
      </c>
      <c r="M1053" s="2">
        <v>0</v>
      </c>
      <c r="N1053" s="14">
        <v>540</v>
      </c>
      <c r="O1053" s="2">
        <v>0</v>
      </c>
      <c r="P1053" s="11">
        <v>540</v>
      </c>
      <c r="Q1053" s="2">
        <v>0</v>
      </c>
      <c r="R1053" s="2">
        <v>0</v>
      </c>
      <c r="S1053" s="9">
        <v>500</v>
      </c>
      <c r="V1053" s="2"/>
    </row>
    <row r="1054" spans="1:22" customFormat="1" x14ac:dyDescent="0.25">
      <c r="A1054" t="s">
        <v>133</v>
      </c>
      <c r="B1054">
        <v>1101</v>
      </c>
      <c r="C1054" t="s">
        <v>134</v>
      </c>
      <c r="D1054">
        <v>150</v>
      </c>
      <c r="E1054" t="s">
        <v>132</v>
      </c>
      <c r="F1054">
        <v>167</v>
      </c>
      <c r="G1054" t="s">
        <v>66</v>
      </c>
      <c r="H1054">
        <v>10150010167</v>
      </c>
      <c r="I1054" t="s">
        <v>67</v>
      </c>
      <c r="J1054" t="s">
        <v>956</v>
      </c>
      <c r="K1054">
        <v>1</v>
      </c>
      <c r="L1054" s="2">
        <v>0</v>
      </c>
      <c r="M1054" s="2">
        <v>451268.95</v>
      </c>
      <c r="N1054" s="14">
        <v>430920</v>
      </c>
      <c r="O1054" s="2">
        <v>0</v>
      </c>
      <c r="P1054" s="11">
        <v>430920</v>
      </c>
      <c r="Q1054" s="2">
        <v>291188.78999999998</v>
      </c>
      <c r="R1054" s="2">
        <v>499180.7828571428</v>
      </c>
      <c r="S1054" s="9">
        <v>447000</v>
      </c>
      <c r="V1054" s="2"/>
    </row>
    <row r="1055" spans="1:22" customFormat="1" x14ac:dyDescent="0.25">
      <c r="A1055" t="s">
        <v>596</v>
      </c>
      <c r="B1055">
        <v>302</v>
      </c>
      <c r="C1055" t="s">
        <v>597</v>
      </c>
      <c r="D1055">
        <v>160</v>
      </c>
      <c r="E1055" t="s">
        <v>598</v>
      </c>
      <c r="F1055">
        <v>167</v>
      </c>
      <c r="G1055" t="s">
        <v>66</v>
      </c>
      <c r="H1055">
        <v>10160010167</v>
      </c>
      <c r="I1055" t="s">
        <v>67</v>
      </c>
      <c r="J1055" t="s">
        <v>956</v>
      </c>
      <c r="K1055">
        <v>1</v>
      </c>
      <c r="L1055" s="2">
        <v>0</v>
      </c>
      <c r="M1055" s="2">
        <v>203051.35</v>
      </c>
      <c r="N1055" s="14">
        <v>146880</v>
      </c>
      <c r="O1055" s="2">
        <v>0</v>
      </c>
      <c r="P1055" s="11">
        <v>146880</v>
      </c>
      <c r="Q1055" s="2">
        <v>143720.28</v>
      </c>
      <c r="R1055" s="2">
        <v>246377.62285714282</v>
      </c>
      <c r="S1055" s="9">
        <v>136000</v>
      </c>
      <c r="V1055" s="2"/>
    </row>
    <row r="1056" spans="1:22" customFormat="1" x14ac:dyDescent="0.25">
      <c r="A1056" t="s">
        <v>596</v>
      </c>
      <c r="B1056">
        <v>302</v>
      </c>
      <c r="C1056" t="s">
        <v>597</v>
      </c>
      <c r="D1056">
        <v>161</v>
      </c>
      <c r="E1056" t="s">
        <v>596</v>
      </c>
      <c r="F1056">
        <v>167</v>
      </c>
      <c r="G1056" t="s">
        <v>66</v>
      </c>
      <c r="H1056">
        <v>10161010167</v>
      </c>
      <c r="I1056" t="s">
        <v>67</v>
      </c>
      <c r="J1056" t="s">
        <v>956</v>
      </c>
      <c r="K1056">
        <v>1</v>
      </c>
      <c r="L1056" s="2">
        <v>0</v>
      </c>
      <c r="M1056" s="2">
        <v>1144101.3</v>
      </c>
      <c r="N1056" s="14">
        <v>1158918</v>
      </c>
      <c r="O1056" s="2">
        <v>0</v>
      </c>
      <c r="P1056" s="11">
        <v>1158918</v>
      </c>
      <c r="Q1056" s="2">
        <v>613787.30000000005</v>
      </c>
      <c r="R1056" s="2">
        <v>1052206.8</v>
      </c>
      <c r="S1056" s="9">
        <v>1458072</v>
      </c>
      <c r="V1056" s="2"/>
    </row>
    <row r="1057" spans="1:22" customFormat="1" x14ac:dyDescent="0.25">
      <c r="A1057" t="s">
        <v>133</v>
      </c>
      <c r="B1057">
        <v>205</v>
      </c>
      <c r="C1057" t="s">
        <v>123</v>
      </c>
      <c r="D1057">
        <v>163</v>
      </c>
      <c r="E1057" t="s">
        <v>139</v>
      </c>
      <c r="F1057">
        <v>167</v>
      </c>
      <c r="G1057" t="s">
        <v>66</v>
      </c>
      <c r="H1057">
        <v>10163010167</v>
      </c>
      <c r="I1057" t="s">
        <v>67</v>
      </c>
      <c r="J1057" t="s">
        <v>956</v>
      </c>
      <c r="K1057">
        <v>1</v>
      </c>
      <c r="L1057" s="2">
        <v>0</v>
      </c>
      <c r="M1057" s="2">
        <v>558787.31000000006</v>
      </c>
      <c r="N1057" s="14">
        <v>668105</v>
      </c>
      <c r="O1057" s="2">
        <v>0</v>
      </c>
      <c r="P1057" s="11">
        <v>668105</v>
      </c>
      <c r="Q1057" s="2">
        <v>213797.02</v>
      </c>
      <c r="R1057" s="2">
        <v>366509.17714285711</v>
      </c>
      <c r="S1057" s="9">
        <v>749116</v>
      </c>
      <c r="V1057" s="2"/>
    </row>
    <row r="1058" spans="1:22" customFormat="1" x14ac:dyDescent="0.25">
      <c r="A1058" t="s">
        <v>133</v>
      </c>
      <c r="B1058">
        <v>1101</v>
      </c>
      <c r="C1058" t="s">
        <v>134</v>
      </c>
      <c r="D1058">
        <v>165</v>
      </c>
      <c r="E1058" t="s">
        <v>145</v>
      </c>
      <c r="F1058">
        <v>167</v>
      </c>
      <c r="G1058" t="s">
        <v>66</v>
      </c>
      <c r="H1058">
        <v>10165010167</v>
      </c>
      <c r="I1058" t="s">
        <v>67</v>
      </c>
      <c r="J1058" t="s">
        <v>956</v>
      </c>
      <c r="K1058">
        <v>1</v>
      </c>
      <c r="L1058" s="2">
        <v>0</v>
      </c>
      <c r="M1058" s="2">
        <v>187410.44</v>
      </c>
      <c r="N1058" s="14">
        <v>249480</v>
      </c>
      <c r="O1058" s="2">
        <v>0</v>
      </c>
      <c r="P1058" s="11">
        <v>249480</v>
      </c>
      <c r="Q1058" s="2">
        <v>81082.33</v>
      </c>
      <c r="R1058" s="2">
        <v>138998.28</v>
      </c>
      <c r="S1058" s="9">
        <v>295000</v>
      </c>
      <c r="V1058" s="2"/>
    </row>
    <row r="1059" spans="1:22" customFormat="1" x14ac:dyDescent="0.25">
      <c r="A1059" t="s">
        <v>133</v>
      </c>
      <c r="B1059">
        <v>1101</v>
      </c>
      <c r="C1059" t="s">
        <v>134</v>
      </c>
      <c r="D1059">
        <v>170</v>
      </c>
      <c r="E1059" t="s">
        <v>154</v>
      </c>
      <c r="F1059">
        <v>167</v>
      </c>
      <c r="G1059" t="s">
        <v>66</v>
      </c>
      <c r="H1059">
        <v>10170010167</v>
      </c>
      <c r="I1059" t="s">
        <v>67</v>
      </c>
      <c r="J1059" t="s">
        <v>956</v>
      </c>
      <c r="K1059">
        <v>1</v>
      </c>
      <c r="L1059" s="2">
        <v>0</v>
      </c>
      <c r="M1059" s="2">
        <v>261716.16</v>
      </c>
      <c r="N1059" s="14">
        <v>358560</v>
      </c>
      <c r="O1059" s="2">
        <v>0</v>
      </c>
      <c r="P1059" s="11">
        <v>358560</v>
      </c>
      <c r="Q1059" s="2">
        <v>71531.039999999994</v>
      </c>
      <c r="R1059" s="2">
        <v>122624.63999999998</v>
      </c>
      <c r="S1059" s="9">
        <v>290000</v>
      </c>
      <c r="V1059" s="2"/>
    </row>
    <row r="1060" spans="1:22" customFormat="1" x14ac:dyDescent="0.25">
      <c r="A1060" t="s">
        <v>875</v>
      </c>
      <c r="B1060">
        <v>203</v>
      </c>
      <c r="C1060" t="s">
        <v>878</v>
      </c>
      <c r="D1060">
        <v>191</v>
      </c>
      <c r="E1060" t="s">
        <v>879</v>
      </c>
      <c r="F1060">
        <v>167</v>
      </c>
      <c r="G1060" t="s">
        <v>66</v>
      </c>
      <c r="H1060">
        <v>10191010167</v>
      </c>
      <c r="I1060" t="s">
        <v>67</v>
      </c>
      <c r="J1060" t="s">
        <v>956</v>
      </c>
      <c r="K1060">
        <v>1</v>
      </c>
      <c r="L1060" s="2">
        <v>0</v>
      </c>
      <c r="M1060" s="2">
        <v>386166.96</v>
      </c>
      <c r="N1060" s="14">
        <v>545238</v>
      </c>
      <c r="O1060" s="2">
        <v>0</v>
      </c>
      <c r="P1060" s="11">
        <v>545238</v>
      </c>
      <c r="Q1060" s="2">
        <v>247963.17</v>
      </c>
      <c r="R1060" s="2">
        <v>425079.72000000009</v>
      </c>
      <c r="S1060" s="9">
        <v>557000</v>
      </c>
      <c r="V1060" s="2"/>
    </row>
    <row r="1061" spans="1:22" customFormat="1" x14ac:dyDescent="0.25">
      <c r="A1061" t="s">
        <v>875</v>
      </c>
      <c r="B1061">
        <v>102</v>
      </c>
      <c r="C1061" t="s">
        <v>876</v>
      </c>
      <c r="D1061">
        <v>195</v>
      </c>
      <c r="E1061" t="s">
        <v>902</v>
      </c>
      <c r="F1061">
        <v>167</v>
      </c>
      <c r="G1061" t="s">
        <v>66</v>
      </c>
      <c r="H1061">
        <v>10195010167</v>
      </c>
      <c r="I1061" t="s">
        <v>67</v>
      </c>
      <c r="J1061" t="s">
        <v>956</v>
      </c>
      <c r="K1061">
        <v>1</v>
      </c>
      <c r="L1061" s="2">
        <v>0</v>
      </c>
      <c r="M1061" s="2">
        <v>738645.37</v>
      </c>
      <c r="N1061" s="14">
        <v>860760</v>
      </c>
      <c r="O1061" s="2">
        <v>0</v>
      </c>
      <c r="P1061" s="11">
        <v>860760</v>
      </c>
      <c r="Q1061" s="2">
        <v>475464.05</v>
      </c>
      <c r="R1061" s="2">
        <v>815081.22857142868</v>
      </c>
      <c r="S1061" s="9">
        <v>847000</v>
      </c>
      <c r="V1061" s="2"/>
    </row>
    <row r="1062" spans="1:22" customFormat="1" x14ac:dyDescent="0.25">
      <c r="A1062" t="s">
        <v>874</v>
      </c>
      <c r="C1062" t="s">
        <v>876</v>
      </c>
      <c r="D1062">
        <v>196</v>
      </c>
      <c r="E1062" t="s">
        <v>906</v>
      </c>
      <c r="F1062">
        <v>167</v>
      </c>
      <c r="G1062" t="s">
        <v>66</v>
      </c>
      <c r="I1062" t="s">
        <v>67</v>
      </c>
      <c r="J1062" t="s">
        <v>956</v>
      </c>
      <c r="K1062">
        <v>1</v>
      </c>
      <c r="L1062" s="2"/>
      <c r="M1062" s="2"/>
      <c r="N1062" s="14"/>
      <c r="O1062" s="2"/>
      <c r="P1062" s="11"/>
      <c r="Q1062" s="2">
        <v>0</v>
      </c>
      <c r="R1062" s="2">
        <v>0</v>
      </c>
      <c r="S1062" s="9"/>
      <c r="V1062" s="2"/>
    </row>
    <row r="1063" spans="1:22" customFormat="1" x14ac:dyDescent="0.25">
      <c r="A1063" t="s">
        <v>706</v>
      </c>
      <c r="B1063">
        <v>191</v>
      </c>
      <c r="C1063" t="s">
        <v>707</v>
      </c>
      <c r="D1063">
        <v>200</v>
      </c>
      <c r="E1063" t="s">
        <v>708</v>
      </c>
      <c r="F1063">
        <v>167</v>
      </c>
      <c r="G1063" t="s">
        <v>66</v>
      </c>
      <c r="H1063">
        <v>10200010167</v>
      </c>
      <c r="I1063" t="s">
        <v>67</v>
      </c>
      <c r="J1063" t="s">
        <v>956</v>
      </c>
      <c r="K1063">
        <v>1</v>
      </c>
      <c r="L1063" s="2">
        <v>0</v>
      </c>
      <c r="M1063" s="2">
        <v>2152594.69</v>
      </c>
      <c r="N1063" s="14">
        <v>2351337</v>
      </c>
      <c r="O1063" s="2">
        <v>0</v>
      </c>
      <c r="P1063" s="11">
        <v>2351337</v>
      </c>
      <c r="Q1063" s="2">
        <v>1225725.4399999999</v>
      </c>
      <c r="R1063" s="2">
        <v>2101243.6114285714</v>
      </c>
      <c r="S1063" s="9">
        <v>2438192</v>
      </c>
      <c r="V1063" s="2"/>
    </row>
    <row r="1064" spans="1:22" customFormat="1" x14ac:dyDescent="0.25">
      <c r="A1064" t="s">
        <v>706</v>
      </c>
      <c r="B1064">
        <v>191</v>
      </c>
      <c r="C1064" t="s">
        <v>707</v>
      </c>
      <c r="D1064">
        <v>208</v>
      </c>
      <c r="E1064" t="s">
        <v>734</v>
      </c>
      <c r="F1064">
        <v>167</v>
      </c>
      <c r="G1064" t="s">
        <v>66</v>
      </c>
      <c r="H1064">
        <v>10208010167</v>
      </c>
      <c r="I1064" t="s">
        <v>67</v>
      </c>
      <c r="J1064" t="s">
        <v>956</v>
      </c>
      <c r="K1064">
        <v>1</v>
      </c>
      <c r="L1064" s="2">
        <v>0</v>
      </c>
      <c r="M1064" s="2">
        <v>0</v>
      </c>
      <c r="N1064" s="14">
        <v>0</v>
      </c>
      <c r="O1064" s="2">
        <v>0</v>
      </c>
      <c r="P1064" s="11">
        <v>0</v>
      </c>
      <c r="Q1064" s="2">
        <v>26063.67</v>
      </c>
      <c r="R1064" s="2">
        <v>44680.577142857139</v>
      </c>
      <c r="S1064" s="9">
        <v>0</v>
      </c>
      <c r="V1064" s="2"/>
    </row>
    <row r="1065" spans="1:22" customFormat="1" x14ac:dyDescent="0.25">
      <c r="A1065" t="s">
        <v>349</v>
      </c>
      <c r="B1065">
        <v>1011</v>
      </c>
      <c r="C1065" t="s">
        <v>365</v>
      </c>
      <c r="D1065">
        <v>221</v>
      </c>
      <c r="E1065" t="s">
        <v>366</v>
      </c>
      <c r="F1065">
        <v>167</v>
      </c>
      <c r="G1065" t="s">
        <v>66</v>
      </c>
      <c r="H1065">
        <v>10221010167</v>
      </c>
      <c r="I1065" t="s">
        <v>67</v>
      </c>
      <c r="J1065" t="s">
        <v>956</v>
      </c>
      <c r="K1065">
        <v>1</v>
      </c>
      <c r="L1065" s="2">
        <v>0</v>
      </c>
      <c r="M1065" s="2">
        <v>104791.2</v>
      </c>
      <c r="N1065" s="14">
        <v>113400</v>
      </c>
      <c r="O1065" s="2">
        <v>0</v>
      </c>
      <c r="P1065" s="11">
        <v>113400</v>
      </c>
      <c r="Q1065" s="2">
        <v>74551.61</v>
      </c>
      <c r="R1065" s="2">
        <v>127802.76</v>
      </c>
      <c r="S1065" s="9">
        <v>131000</v>
      </c>
      <c r="V1065" s="2"/>
    </row>
    <row r="1066" spans="1:22" customFormat="1" x14ac:dyDescent="0.25">
      <c r="A1066" t="s">
        <v>349</v>
      </c>
      <c r="B1066">
        <v>1011</v>
      </c>
      <c r="C1066" t="s">
        <v>365</v>
      </c>
      <c r="D1066">
        <v>232</v>
      </c>
      <c r="E1066" t="s">
        <v>379</v>
      </c>
      <c r="F1066">
        <v>167</v>
      </c>
      <c r="G1066" t="s">
        <v>66</v>
      </c>
      <c r="H1066">
        <v>10232010167</v>
      </c>
      <c r="I1066" t="s">
        <v>67</v>
      </c>
      <c r="J1066" t="s">
        <v>956</v>
      </c>
      <c r="K1066">
        <v>1</v>
      </c>
      <c r="L1066" s="2">
        <v>0</v>
      </c>
      <c r="M1066" s="2">
        <v>105751.36</v>
      </c>
      <c r="N1066" s="14">
        <v>112320</v>
      </c>
      <c r="O1066" s="2">
        <v>0</v>
      </c>
      <c r="P1066" s="11">
        <v>112320</v>
      </c>
      <c r="Q1066" s="2">
        <v>62658.05</v>
      </c>
      <c r="R1066" s="2">
        <v>107413.79999999999</v>
      </c>
      <c r="S1066" s="9">
        <v>104000</v>
      </c>
      <c r="V1066" s="2"/>
    </row>
    <row r="1067" spans="1:22" customFormat="1" x14ac:dyDescent="0.25">
      <c r="A1067" t="s">
        <v>349</v>
      </c>
      <c r="B1067">
        <v>702</v>
      </c>
      <c r="C1067" t="s">
        <v>383</v>
      </c>
      <c r="D1067">
        <v>262</v>
      </c>
      <c r="E1067" t="s">
        <v>384</v>
      </c>
      <c r="F1067">
        <v>167</v>
      </c>
      <c r="G1067" t="s">
        <v>66</v>
      </c>
      <c r="H1067">
        <v>10262010167</v>
      </c>
      <c r="I1067" t="s">
        <v>67</v>
      </c>
      <c r="J1067" t="s">
        <v>956</v>
      </c>
      <c r="K1067">
        <v>1</v>
      </c>
      <c r="L1067" s="2">
        <v>0</v>
      </c>
      <c r="M1067" s="2">
        <v>25999.98</v>
      </c>
      <c r="N1067" s="14">
        <v>56160</v>
      </c>
      <c r="O1067" s="2">
        <v>0</v>
      </c>
      <c r="P1067" s="11">
        <v>56160</v>
      </c>
      <c r="Q1067" s="2">
        <v>0</v>
      </c>
      <c r="R1067" s="2">
        <v>0</v>
      </c>
      <c r="S1067" s="9">
        <v>52000</v>
      </c>
      <c r="V1067" s="2"/>
    </row>
    <row r="1068" spans="1:22" customFormat="1" x14ac:dyDescent="0.25">
      <c r="A1068" t="s">
        <v>349</v>
      </c>
      <c r="B1068">
        <v>704</v>
      </c>
      <c r="C1068" t="s">
        <v>385</v>
      </c>
      <c r="D1068">
        <v>264</v>
      </c>
      <c r="E1068" t="s">
        <v>386</v>
      </c>
      <c r="F1068">
        <v>167</v>
      </c>
      <c r="G1068" t="s">
        <v>66</v>
      </c>
      <c r="H1068">
        <v>10264010167</v>
      </c>
      <c r="I1068" t="s">
        <v>67</v>
      </c>
      <c r="J1068" t="s">
        <v>956</v>
      </c>
      <c r="K1068">
        <v>1</v>
      </c>
      <c r="L1068" s="2">
        <v>0</v>
      </c>
      <c r="M1068" s="2">
        <v>2987466.31</v>
      </c>
      <c r="N1068" s="14">
        <v>3324240</v>
      </c>
      <c r="O1068" s="2">
        <v>0</v>
      </c>
      <c r="P1068" s="11">
        <v>3324240</v>
      </c>
      <c r="Q1068" s="2">
        <v>1841513.64</v>
      </c>
      <c r="R1068" s="2">
        <v>3156880.5257142857</v>
      </c>
      <c r="S1068" s="9">
        <v>3104000</v>
      </c>
      <c r="V1068" s="2"/>
    </row>
    <row r="1069" spans="1:22" customFormat="1" x14ac:dyDescent="0.25">
      <c r="A1069" t="s">
        <v>349</v>
      </c>
      <c r="B1069">
        <v>702</v>
      </c>
      <c r="C1069" t="s">
        <v>383</v>
      </c>
      <c r="D1069">
        <v>265</v>
      </c>
      <c r="E1069" t="s">
        <v>433</v>
      </c>
      <c r="F1069">
        <v>167</v>
      </c>
      <c r="G1069" t="s">
        <v>66</v>
      </c>
      <c r="H1069">
        <v>10265010167</v>
      </c>
      <c r="I1069" t="s">
        <v>67</v>
      </c>
      <c r="J1069" t="s">
        <v>956</v>
      </c>
      <c r="K1069">
        <v>1</v>
      </c>
      <c r="L1069" s="2">
        <v>0</v>
      </c>
      <c r="M1069" s="2">
        <v>105385.87</v>
      </c>
      <c r="N1069" s="14">
        <v>0</v>
      </c>
      <c r="O1069" s="2">
        <v>0</v>
      </c>
      <c r="P1069" s="11">
        <v>0</v>
      </c>
      <c r="Q1069" s="2">
        <v>54004.3</v>
      </c>
      <c r="R1069" s="2">
        <v>92578.8</v>
      </c>
      <c r="S1069" s="9">
        <v>94000</v>
      </c>
      <c r="V1069" s="2"/>
    </row>
    <row r="1070" spans="1:22" customFormat="1" x14ac:dyDescent="0.25">
      <c r="A1070" t="s">
        <v>349</v>
      </c>
      <c r="B1070">
        <v>702</v>
      </c>
      <c r="C1070" t="s">
        <v>383</v>
      </c>
      <c r="D1070">
        <v>266</v>
      </c>
      <c r="E1070" t="s">
        <v>387</v>
      </c>
      <c r="F1070">
        <v>167</v>
      </c>
      <c r="G1070" t="s">
        <v>66</v>
      </c>
      <c r="H1070">
        <v>10266010167</v>
      </c>
      <c r="I1070" t="s">
        <v>67</v>
      </c>
      <c r="J1070" t="s">
        <v>956</v>
      </c>
      <c r="K1070">
        <v>1</v>
      </c>
      <c r="L1070" s="2">
        <v>0</v>
      </c>
      <c r="M1070" s="2">
        <v>361105.89</v>
      </c>
      <c r="N1070" s="14">
        <v>408229</v>
      </c>
      <c r="O1070" s="2">
        <v>0</v>
      </c>
      <c r="P1070" s="11">
        <v>408229</v>
      </c>
      <c r="Q1070" s="2">
        <v>298533.83</v>
      </c>
      <c r="R1070" s="2">
        <v>511772.28</v>
      </c>
      <c r="S1070" s="9">
        <v>446989.5</v>
      </c>
      <c r="V1070" s="2"/>
    </row>
    <row r="1071" spans="1:22" customFormat="1" x14ac:dyDescent="0.25">
      <c r="A1071" t="s">
        <v>349</v>
      </c>
      <c r="B1071">
        <v>507</v>
      </c>
      <c r="C1071" t="s">
        <v>390</v>
      </c>
      <c r="D1071">
        <v>268</v>
      </c>
      <c r="E1071" t="s">
        <v>392</v>
      </c>
      <c r="F1071">
        <v>167</v>
      </c>
      <c r="G1071" t="s">
        <v>66</v>
      </c>
      <c r="H1071">
        <v>10268010167</v>
      </c>
      <c r="I1071" t="s">
        <v>67</v>
      </c>
      <c r="J1071" t="s">
        <v>956</v>
      </c>
      <c r="K1071">
        <v>1</v>
      </c>
      <c r="L1071" s="2">
        <v>0</v>
      </c>
      <c r="M1071" s="2">
        <v>201936.54</v>
      </c>
      <c r="N1071" s="14">
        <v>183600</v>
      </c>
      <c r="O1071" s="2">
        <v>0</v>
      </c>
      <c r="P1071" s="11">
        <v>183600</v>
      </c>
      <c r="Q1071" s="2">
        <v>98235.92</v>
      </c>
      <c r="R1071" s="2">
        <v>168404.43428571429</v>
      </c>
      <c r="S1071" s="9">
        <v>170000</v>
      </c>
      <c r="V1071" s="2"/>
    </row>
    <row r="1072" spans="1:22" customFormat="1" x14ac:dyDescent="0.25">
      <c r="A1072" t="s">
        <v>349</v>
      </c>
      <c r="B1072">
        <v>507</v>
      </c>
      <c r="C1072" t="s">
        <v>390</v>
      </c>
      <c r="D1072">
        <v>270</v>
      </c>
      <c r="E1072" t="s">
        <v>349</v>
      </c>
      <c r="F1072">
        <v>167</v>
      </c>
      <c r="G1072" t="s">
        <v>66</v>
      </c>
      <c r="H1072">
        <v>10270010167</v>
      </c>
      <c r="I1072" t="s">
        <v>67</v>
      </c>
      <c r="J1072" t="s">
        <v>956</v>
      </c>
      <c r="K1072">
        <v>1</v>
      </c>
      <c r="L1072" s="2">
        <v>0</v>
      </c>
      <c r="M1072" s="2">
        <v>0</v>
      </c>
      <c r="N1072" s="14">
        <v>220050</v>
      </c>
      <c r="O1072" s="2">
        <v>0</v>
      </c>
      <c r="P1072" s="11">
        <v>220050</v>
      </c>
      <c r="Q1072" s="2">
        <v>0</v>
      </c>
      <c r="R1072" s="2">
        <v>0</v>
      </c>
      <c r="S1072" s="9">
        <v>0</v>
      </c>
      <c r="V1072" s="2"/>
    </row>
    <row r="1073" spans="1:22" customFormat="1" x14ac:dyDescent="0.25">
      <c r="A1073" t="s">
        <v>875</v>
      </c>
      <c r="B1073">
        <v>102</v>
      </c>
      <c r="C1073" t="s">
        <v>876</v>
      </c>
      <c r="D1073">
        <v>276</v>
      </c>
      <c r="E1073" t="s">
        <v>880</v>
      </c>
      <c r="F1073">
        <v>167</v>
      </c>
      <c r="G1073" t="s">
        <v>66</v>
      </c>
      <c r="H1073">
        <v>10276010167</v>
      </c>
      <c r="I1073" t="s">
        <v>67</v>
      </c>
      <c r="J1073" t="s">
        <v>956</v>
      </c>
      <c r="K1073">
        <v>1</v>
      </c>
      <c r="L1073" s="2">
        <v>0</v>
      </c>
      <c r="M1073" s="2">
        <v>305349.59000000003</v>
      </c>
      <c r="N1073" s="14">
        <v>166212</v>
      </c>
      <c r="O1073" s="2">
        <v>0</v>
      </c>
      <c r="P1073" s="11">
        <v>166212</v>
      </c>
      <c r="Q1073" s="2">
        <v>125135.14</v>
      </c>
      <c r="R1073" s="2">
        <v>214517.38285714289</v>
      </c>
      <c r="S1073" s="9">
        <v>165000</v>
      </c>
      <c r="V1073" s="2"/>
    </row>
    <row r="1074" spans="1:22" customFormat="1" x14ac:dyDescent="0.25">
      <c r="A1074" t="s">
        <v>875</v>
      </c>
      <c r="B1074">
        <v>102</v>
      </c>
      <c r="C1074" t="s">
        <v>876</v>
      </c>
      <c r="D1074">
        <v>277</v>
      </c>
      <c r="E1074" t="s">
        <v>911</v>
      </c>
      <c r="F1074">
        <v>167</v>
      </c>
      <c r="G1074" t="s">
        <v>66</v>
      </c>
      <c r="H1074">
        <v>10277010167</v>
      </c>
      <c r="I1074" t="s">
        <v>67</v>
      </c>
      <c r="J1074" t="s">
        <v>956</v>
      </c>
      <c r="K1074">
        <v>1</v>
      </c>
      <c r="L1074" s="2">
        <v>0</v>
      </c>
      <c r="M1074" s="2">
        <v>69889.210000000006</v>
      </c>
      <c r="N1074" s="14">
        <v>210600</v>
      </c>
      <c r="O1074" s="2">
        <v>0</v>
      </c>
      <c r="P1074" s="11">
        <v>210600</v>
      </c>
      <c r="Q1074" s="2">
        <v>151118.45000000001</v>
      </c>
      <c r="R1074" s="2">
        <v>259060.2</v>
      </c>
      <c r="S1074" s="9">
        <v>261000</v>
      </c>
      <c r="V1074" s="2"/>
    </row>
    <row r="1075" spans="1:22" customFormat="1" x14ac:dyDescent="0.25">
      <c r="A1075" t="s">
        <v>875</v>
      </c>
      <c r="B1075">
        <v>102</v>
      </c>
      <c r="C1075" t="s">
        <v>876</v>
      </c>
      <c r="D1075">
        <v>300</v>
      </c>
      <c r="E1075" t="s">
        <v>912</v>
      </c>
      <c r="F1075">
        <v>167</v>
      </c>
      <c r="G1075" t="s">
        <v>66</v>
      </c>
      <c r="H1075">
        <v>10300010167</v>
      </c>
      <c r="I1075" t="s">
        <v>67</v>
      </c>
      <c r="J1075" t="s">
        <v>956</v>
      </c>
      <c r="K1075">
        <v>1</v>
      </c>
      <c r="L1075" s="2">
        <v>0</v>
      </c>
      <c r="M1075" s="2">
        <v>0</v>
      </c>
      <c r="N1075" s="14">
        <v>32401</v>
      </c>
      <c r="O1075" s="2">
        <v>0</v>
      </c>
      <c r="P1075" s="11">
        <v>32401</v>
      </c>
      <c r="Q1075" s="2">
        <v>0</v>
      </c>
      <c r="R1075" s="2">
        <v>0</v>
      </c>
      <c r="S1075" s="9">
        <v>30000</v>
      </c>
      <c r="V1075" s="2"/>
    </row>
    <row r="1076" spans="1:22" customFormat="1" x14ac:dyDescent="0.25">
      <c r="A1076" t="s">
        <v>875</v>
      </c>
      <c r="B1076">
        <v>102</v>
      </c>
      <c r="C1076" t="s">
        <v>876</v>
      </c>
      <c r="D1076">
        <v>301</v>
      </c>
      <c r="E1076" t="s">
        <v>917</v>
      </c>
      <c r="F1076">
        <v>167</v>
      </c>
      <c r="G1076" t="s">
        <v>66</v>
      </c>
      <c r="H1076">
        <v>10301010167</v>
      </c>
      <c r="I1076" t="s">
        <v>67</v>
      </c>
      <c r="J1076" t="s">
        <v>956</v>
      </c>
      <c r="K1076">
        <v>1</v>
      </c>
      <c r="L1076" s="2">
        <v>0</v>
      </c>
      <c r="M1076" s="2">
        <v>253732.62</v>
      </c>
      <c r="N1076" s="14">
        <v>280627</v>
      </c>
      <c r="O1076" s="2">
        <v>0</v>
      </c>
      <c r="P1076" s="11">
        <v>280627</v>
      </c>
      <c r="Q1076" s="2">
        <v>227649.33</v>
      </c>
      <c r="R1076" s="2">
        <v>390255.99428571423</v>
      </c>
      <c r="S1076" s="9">
        <v>450840</v>
      </c>
      <c r="V1076" s="2"/>
    </row>
    <row r="1077" spans="1:22" customFormat="1" x14ac:dyDescent="0.25">
      <c r="A1077" t="s">
        <v>875</v>
      </c>
      <c r="B1077">
        <v>101</v>
      </c>
      <c r="C1077" t="s">
        <v>780</v>
      </c>
      <c r="D1077">
        <v>302</v>
      </c>
      <c r="E1077" t="s">
        <v>920</v>
      </c>
      <c r="F1077">
        <v>167</v>
      </c>
      <c r="G1077" t="s">
        <v>66</v>
      </c>
      <c r="H1077">
        <v>10302010167</v>
      </c>
      <c r="I1077" t="s">
        <v>67</v>
      </c>
      <c r="J1077" t="s">
        <v>956</v>
      </c>
      <c r="K1077">
        <v>1</v>
      </c>
      <c r="L1077" s="2">
        <v>0</v>
      </c>
      <c r="M1077" s="2">
        <v>227485.79</v>
      </c>
      <c r="N1077" s="14">
        <v>266760</v>
      </c>
      <c r="O1077" s="2">
        <v>0</v>
      </c>
      <c r="P1077" s="11">
        <v>266760</v>
      </c>
      <c r="Q1077" s="2">
        <v>195487.01</v>
      </c>
      <c r="R1077" s="2">
        <v>335120.58857142855</v>
      </c>
      <c r="S1077" s="9">
        <v>257000</v>
      </c>
      <c r="V1077" s="2"/>
    </row>
    <row r="1078" spans="1:22" customFormat="1" x14ac:dyDescent="0.25">
      <c r="A1078" t="s">
        <v>349</v>
      </c>
      <c r="B1078">
        <v>205</v>
      </c>
      <c r="C1078" t="s">
        <v>123</v>
      </c>
      <c r="D1078">
        <v>360</v>
      </c>
      <c r="E1078" t="s">
        <v>484</v>
      </c>
      <c r="F1078">
        <v>167</v>
      </c>
      <c r="G1078" t="s">
        <v>66</v>
      </c>
      <c r="H1078">
        <v>10360010167</v>
      </c>
      <c r="I1078" t="s">
        <v>67</v>
      </c>
      <c r="J1078" t="s">
        <v>956</v>
      </c>
      <c r="K1078">
        <v>1</v>
      </c>
      <c r="L1078" s="2">
        <v>0</v>
      </c>
      <c r="M1078" s="2">
        <v>0</v>
      </c>
      <c r="N1078" s="14">
        <v>0</v>
      </c>
      <c r="O1078" s="2">
        <v>0</v>
      </c>
      <c r="P1078" s="11">
        <v>0</v>
      </c>
      <c r="Q1078" s="2">
        <v>164869.25</v>
      </c>
      <c r="R1078" s="2">
        <v>282633</v>
      </c>
      <c r="S1078" s="9"/>
      <c r="V1078" s="2"/>
    </row>
    <row r="1079" spans="1:22" customFormat="1" x14ac:dyDescent="0.25">
      <c r="A1079" t="s">
        <v>309</v>
      </c>
      <c r="B1079">
        <v>801</v>
      </c>
      <c r="C1079" t="s">
        <v>324</v>
      </c>
      <c r="D1079">
        <v>401</v>
      </c>
      <c r="E1079" t="s">
        <v>400</v>
      </c>
      <c r="F1079">
        <v>167</v>
      </c>
      <c r="G1079" t="s">
        <v>66</v>
      </c>
      <c r="H1079">
        <v>10401010331</v>
      </c>
      <c r="I1079" t="s">
        <v>67</v>
      </c>
      <c r="J1079" t="s">
        <v>956</v>
      </c>
      <c r="K1079">
        <v>1</v>
      </c>
      <c r="L1079" s="2">
        <v>0</v>
      </c>
      <c r="M1079" s="2">
        <v>0</v>
      </c>
      <c r="N1079" s="14">
        <v>0</v>
      </c>
      <c r="O1079" s="2">
        <v>0</v>
      </c>
      <c r="P1079" s="11">
        <v>0</v>
      </c>
      <c r="Q1079" s="2">
        <v>0</v>
      </c>
      <c r="R1079" s="2">
        <v>0</v>
      </c>
      <c r="S1079" s="9"/>
      <c r="V1079" s="2"/>
    </row>
    <row r="1080" spans="1:22" customFormat="1" x14ac:dyDescent="0.25">
      <c r="A1080" t="s">
        <v>309</v>
      </c>
      <c r="B1080">
        <v>801</v>
      </c>
      <c r="C1080" t="s">
        <v>324</v>
      </c>
      <c r="D1080">
        <v>403</v>
      </c>
      <c r="E1080" t="s">
        <v>401</v>
      </c>
      <c r="F1080">
        <v>167</v>
      </c>
      <c r="G1080" t="s">
        <v>66</v>
      </c>
      <c r="H1080">
        <v>10403010167</v>
      </c>
      <c r="I1080" t="s">
        <v>67</v>
      </c>
      <c r="J1080" t="s">
        <v>956</v>
      </c>
      <c r="K1080">
        <v>1</v>
      </c>
      <c r="L1080" s="2">
        <v>0</v>
      </c>
      <c r="M1080" s="2">
        <v>271529.53000000003</v>
      </c>
      <c r="N1080" s="14">
        <v>287280</v>
      </c>
      <c r="O1080" s="2">
        <v>0</v>
      </c>
      <c r="P1080" s="11">
        <v>287280</v>
      </c>
      <c r="Q1080" s="2">
        <v>175042.15</v>
      </c>
      <c r="R1080" s="2">
        <v>300072.25714285712</v>
      </c>
      <c r="S1080" s="9">
        <v>393000</v>
      </c>
      <c r="V1080" s="2"/>
    </row>
    <row r="1081" spans="1:22" customFormat="1" x14ac:dyDescent="0.25">
      <c r="A1081" t="s">
        <v>309</v>
      </c>
      <c r="B1081">
        <v>801</v>
      </c>
      <c r="C1081" t="s">
        <v>324</v>
      </c>
      <c r="D1081">
        <v>407</v>
      </c>
      <c r="E1081" t="s">
        <v>406</v>
      </c>
      <c r="F1081">
        <v>167</v>
      </c>
      <c r="G1081" t="s">
        <v>66</v>
      </c>
      <c r="H1081">
        <v>10407010331</v>
      </c>
      <c r="I1081" t="s">
        <v>67</v>
      </c>
      <c r="J1081" t="s">
        <v>956</v>
      </c>
      <c r="K1081">
        <v>1</v>
      </c>
      <c r="L1081" s="2">
        <v>0</v>
      </c>
      <c r="M1081" s="2">
        <v>0</v>
      </c>
      <c r="N1081" s="14">
        <v>0</v>
      </c>
      <c r="O1081" s="2">
        <v>0</v>
      </c>
      <c r="P1081" s="11">
        <v>0</v>
      </c>
      <c r="Q1081" s="2">
        <v>0</v>
      </c>
      <c r="R1081" s="2">
        <v>0</v>
      </c>
      <c r="S1081" s="9">
        <v>0</v>
      </c>
      <c r="V1081" s="2"/>
    </row>
    <row r="1082" spans="1:22" customFormat="1" x14ac:dyDescent="0.25">
      <c r="A1082" t="s">
        <v>309</v>
      </c>
      <c r="B1082">
        <v>801</v>
      </c>
      <c r="C1082" t="s">
        <v>324</v>
      </c>
      <c r="D1082">
        <v>411</v>
      </c>
      <c r="E1082" t="s">
        <v>411</v>
      </c>
      <c r="F1082">
        <v>167</v>
      </c>
      <c r="G1082" t="s">
        <v>66</v>
      </c>
      <c r="H1082">
        <v>10411010167</v>
      </c>
      <c r="I1082" t="s">
        <v>67</v>
      </c>
      <c r="J1082" t="s">
        <v>956</v>
      </c>
      <c r="K1082">
        <v>1</v>
      </c>
      <c r="L1082" s="2">
        <v>0</v>
      </c>
      <c r="M1082" s="2">
        <v>336357.35</v>
      </c>
      <c r="N1082" s="14">
        <v>353160</v>
      </c>
      <c r="O1082" s="2">
        <v>0</v>
      </c>
      <c r="P1082" s="11">
        <v>353160</v>
      </c>
      <c r="Q1082" s="2">
        <v>202711.45</v>
      </c>
      <c r="R1082" s="2">
        <v>347505.34285714291</v>
      </c>
      <c r="S1082" s="9">
        <v>347000</v>
      </c>
      <c r="V1082" s="2"/>
    </row>
    <row r="1083" spans="1:22" customFormat="1" x14ac:dyDescent="0.25">
      <c r="A1083" t="s">
        <v>309</v>
      </c>
      <c r="B1083">
        <v>801</v>
      </c>
      <c r="C1083" t="s">
        <v>324</v>
      </c>
      <c r="D1083">
        <v>413</v>
      </c>
      <c r="E1083" t="s">
        <v>415</v>
      </c>
      <c r="F1083">
        <v>167</v>
      </c>
      <c r="G1083" t="s">
        <v>66</v>
      </c>
      <c r="H1083">
        <v>10413010167</v>
      </c>
      <c r="I1083" t="s">
        <v>67</v>
      </c>
      <c r="J1083" t="s">
        <v>956</v>
      </c>
      <c r="K1083">
        <v>1</v>
      </c>
      <c r="L1083" s="2">
        <v>0</v>
      </c>
      <c r="M1083" s="2">
        <v>78477.45</v>
      </c>
      <c r="N1083" s="14">
        <v>81000</v>
      </c>
      <c r="O1083" s="2">
        <v>0</v>
      </c>
      <c r="P1083" s="11">
        <v>81000</v>
      </c>
      <c r="Q1083" s="2">
        <v>36973.21</v>
      </c>
      <c r="R1083" s="2">
        <v>63382.645714285711</v>
      </c>
      <c r="S1083" s="9">
        <v>75000</v>
      </c>
      <c r="V1083" s="2"/>
    </row>
    <row r="1084" spans="1:22" customFormat="1" x14ac:dyDescent="0.25">
      <c r="A1084" t="s">
        <v>309</v>
      </c>
      <c r="B1084">
        <v>801</v>
      </c>
      <c r="C1084" t="s">
        <v>324</v>
      </c>
      <c r="D1084">
        <v>420</v>
      </c>
      <c r="E1084" t="s">
        <v>418</v>
      </c>
      <c r="F1084">
        <v>167</v>
      </c>
      <c r="G1084" t="s">
        <v>66</v>
      </c>
      <c r="H1084">
        <v>10420010167</v>
      </c>
      <c r="I1084" t="s">
        <v>67</v>
      </c>
      <c r="J1084" t="s">
        <v>956</v>
      </c>
      <c r="K1084">
        <v>1</v>
      </c>
      <c r="L1084" s="2">
        <v>0</v>
      </c>
      <c r="M1084" s="2">
        <v>0</v>
      </c>
      <c r="N1084" s="14">
        <v>0</v>
      </c>
      <c r="O1084" s="2">
        <v>0</v>
      </c>
      <c r="P1084" s="11">
        <v>0</v>
      </c>
      <c r="Q1084" s="2">
        <v>0</v>
      </c>
      <c r="R1084" s="2">
        <v>0</v>
      </c>
      <c r="S1084" s="9"/>
      <c r="V1084" s="2"/>
    </row>
    <row r="1085" spans="1:22" customFormat="1" x14ac:dyDescent="0.25">
      <c r="A1085" t="s">
        <v>309</v>
      </c>
      <c r="B1085">
        <v>801</v>
      </c>
      <c r="C1085" t="s">
        <v>324</v>
      </c>
      <c r="D1085">
        <v>420</v>
      </c>
      <c r="E1085" t="s">
        <v>418</v>
      </c>
      <c r="F1085">
        <v>167</v>
      </c>
      <c r="G1085" t="s">
        <v>66</v>
      </c>
      <c r="H1085">
        <v>10420010331</v>
      </c>
      <c r="I1085" t="s">
        <v>67</v>
      </c>
      <c r="J1085" t="s">
        <v>956</v>
      </c>
      <c r="K1085">
        <v>1</v>
      </c>
      <c r="L1085" s="2">
        <v>774.96</v>
      </c>
      <c r="M1085" s="2">
        <v>0</v>
      </c>
      <c r="N1085" s="14">
        <v>0</v>
      </c>
      <c r="O1085" s="2">
        <v>0</v>
      </c>
      <c r="P1085" s="11">
        <v>0</v>
      </c>
      <c r="Q1085" s="2">
        <v>0</v>
      </c>
      <c r="R1085" s="2">
        <v>0</v>
      </c>
      <c r="S1085" s="9"/>
      <c r="V1085" s="2"/>
    </row>
    <row r="1086" spans="1:22" customFormat="1" x14ac:dyDescent="0.25">
      <c r="A1086" t="s">
        <v>309</v>
      </c>
      <c r="B1086">
        <v>801</v>
      </c>
      <c r="C1086" t="s">
        <v>324</v>
      </c>
      <c r="D1086">
        <v>425</v>
      </c>
      <c r="E1086" t="s">
        <v>420</v>
      </c>
      <c r="F1086">
        <v>167</v>
      </c>
      <c r="G1086" t="s">
        <v>66</v>
      </c>
      <c r="H1086">
        <v>10425010331</v>
      </c>
      <c r="I1086" t="s">
        <v>67</v>
      </c>
      <c r="J1086" t="s">
        <v>956</v>
      </c>
      <c r="K1086">
        <v>1</v>
      </c>
      <c r="L1086" s="2">
        <v>0</v>
      </c>
      <c r="M1086" s="2">
        <v>0</v>
      </c>
      <c r="N1086" s="14">
        <v>0</v>
      </c>
      <c r="O1086" s="2">
        <v>0</v>
      </c>
      <c r="P1086" s="11">
        <v>0</v>
      </c>
      <c r="Q1086" s="2">
        <v>0</v>
      </c>
      <c r="R1086" s="2">
        <v>0</v>
      </c>
      <c r="S1086" s="9">
        <v>0</v>
      </c>
      <c r="V1086" s="2"/>
    </row>
    <row r="1087" spans="1:22" customFormat="1" x14ac:dyDescent="0.25">
      <c r="A1087" t="s">
        <v>254</v>
      </c>
      <c r="B1087">
        <v>1301</v>
      </c>
      <c r="C1087" t="s">
        <v>203</v>
      </c>
      <c r="D1087">
        <v>601</v>
      </c>
      <c r="E1087" t="s">
        <v>256</v>
      </c>
      <c r="F1087">
        <v>167</v>
      </c>
      <c r="G1087" t="s">
        <v>66</v>
      </c>
      <c r="H1087">
        <v>10601010167</v>
      </c>
      <c r="I1087" t="s">
        <v>67</v>
      </c>
      <c r="J1087" t="s">
        <v>956</v>
      </c>
      <c r="K1087">
        <v>1</v>
      </c>
      <c r="L1087" s="2">
        <v>0</v>
      </c>
      <c r="M1087" s="2">
        <v>112705.48</v>
      </c>
      <c r="N1087" s="14">
        <v>194400</v>
      </c>
      <c r="O1087" s="2">
        <v>0</v>
      </c>
      <c r="P1087" s="11">
        <v>194400</v>
      </c>
      <c r="Q1087" s="2">
        <v>168866.95</v>
      </c>
      <c r="R1087" s="2">
        <v>289486.2</v>
      </c>
      <c r="S1087" s="9">
        <v>264000</v>
      </c>
      <c r="V1087" s="2"/>
    </row>
    <row r="1088" spans="1:22" customFormat="1" x14ac:dyDescent="0.25">
      <c r="A1088" t="s">
        <v>254</v>
      </c>
      <c r="B1088">
        <v>1301</v>
      </c>
      <c r="C1088" t="s">
        <v>203</v>
      </c>
      <c r="D1088">
        <v>602</v>
      </c>
      <c r="E1088" t="s">
        <v>263</v>
      </c>
      <c r="F1088">
        <v>167</v>
      </c>
      <c r="G1088" t="s">
        <v>66</v>
      </c>
      <c r="H1088">
        <v>10602010167</v>
      </c>
      <c r="I1088" t="s">
        <v>67</v>
      </c>
      <c r="J1088" t="s">
        <v>956</v>
      </c>
      <c r="K1088">
        <v>1</v>
      </c>
      <c r="L1088" s="2">
        <v>0</v>
      </c>
      <c r="M1088" s="2">
        <v>197428.72</v>
      </c>
      <c r="N1088" s="14">
        <v>170641</v>
      </c>
      <c r="O1088" s="2">
        <v>0</v>
      </c>
      <c r="P1088" s="11">
        <v>170641</v>
      </c>
      <c r="Q1088" s="2">
        <v>151347.98000000001</v>
      </c>
      <c r="R1088" s="2">
        <v>259453.68000000005</v>
      </c>
      <c r="S1088" s="9">
        <v>281000</v>
      </c>
      <c r="V1088" s="2"/>
    </row>
    <row r="1089" spans="1:22" customFormat="1" x14ac:dyDescent="0.25">
      <c r="A1089" t="s">
        <v>133</v>
      </c>
      <c r="B1089">
        <v>1201</v>
      </c>
      <c r="C1089" t="s">
        <v>212</v>
      </c>
      <c r="D1089">
        <v>701</v>
      </c>
      <c r="E1089" t="s">
        <v>211</v>
      </c>
      <c r="F1089">
        <v>167</v>
      </c>
      <c r="G1089" t="s">
        <v>66</v>
      </c>
      <c r="H1089">
        <v>10701010167</v>
      </c>
      <c r="I1089" t="s">
        <v>67</v>
      </c>
      <c r="J1089" t="s">
        <v>956</v>
      </c>
      <c r="K1089">
        <v>1</v>
      </c>
      <c r="L1089" s="2">
        <v>0</v>
      </c>
      <c r="M1089" s="2">
        <v>776556.43</v>
      </c>
      <c r="N1089" s="14">
        <v>743204</v>
      </c>
      <c r="O1089" s="2">
        <v>0</v>
      </c>
      <c r="P1089" s="11">
        <v>743204</v>
      </c>
      <c r="Q1089" s="2">
        <v>539959.30000000005</v>
      </c>
      <c r="R1089" s="2">
        <v>925644.51428571437</v>
      </c>
      <c r="S1089" s="9">
        <v>858820</v>
      </c>
      <c r="V1089" s="2"/>
    </row>
    <row r="1090" spans="1:22" customFormat="1" x14ac:dyDescent="0.25">
      <c r="A1090" t="s">
        <v>309</v>
      </c>
      <c r="B1090">
        <v>503</v>
      </c>
      <c r="C1090" t="s">
        <v>310</v>
      </c>
      <c r="D1090">
        <v>10</v>
      </c>
      <c r="E1090" t="s">
        <v>311</v>
      </c>
      <c r="F1090">
        <v>168</v>
      </c>
      <c r="G1090" t="s">
        <v>68</v>
      </c>
      <c r="H1090">
        <v>10010010168</v>
      </c>
      <c r="I1090" t="s">
        <v>69</v>
      </c>
      <c r="J1090" t="s">
        <v>956</v>
      </c>
      <c r="K1090">
        <v>1</v>
      </c>
      <c r="L1090" s="2">
        <v>0</v>
      </c>
      <c r="M1090" s="2">
        <v>2868.9</v>
      </c>
      <c r="N1090" s="14">
        <v>3675</v>
      </c>
      <c r="O1090" s="2">
        <v>0</v>
      </c>
      <c r="P1090" s="11">
        <v>3675</v>
      </c>
      <c r="Q1090" s="2">
        <v>0</v>
      </c>
      <c r="R1090" s="2">
        <v>0</v>
      </c>
      <c r="S1090" s="9">
        <v>3693.27</v>
      </c>
      <c r="V1090" s="2"/>
    </row>
    <row r="1091" spans="1:22" customFormat="1" x14ac:dyDescent="0.25">
      <c r="A1091" t="s">
        <v>309</v>
      </c>
      <c r="B1091">
        <v>501</v>
      </c>
      <c r="C1091" t="s">
        <v>312</v>
      </c>
      <c r="D1091">
        <v>15</v>
      </c>
      <c r="E1091" t="s">
        <v>313</v>
      </c>
      <c r="F1091">
        <v>168</v>
      </c>
      <c r="G1091" t="s">
        <v>68</v>
      </c>
      <c r="H1091">
        <v>10015010168</v>
      </c>
      <c r="I1091" t="s">
        <v>69</v>
      </c>
      <c r="J1091" t="s">
        <v>956</v>
      </c>
      <c r="K1091">
        <v>1</v>
      </c>
      <c r="L1091" s="2">
        <v>0</v>
      </c>
      <c r="M1091" s="2">
        <v>7577.33</v>
      </c>
      <c r="N1091" s="14">
        <v>9707</v>
      </c>
      <c r="O1091" s="2">
        <v>0</v>
      </c>
      <c r="P1091" s="11">
        <v>9707</v>
      </c>
      <c r="Q1091" s="2">
        <v>0</v>
      </c>
      <c r="R1091" s="2">
        <v>0</v>
      </c>
      <c r="S1091" s="9">
        <v>10437.92</v>
      </c>
      <c r="V1091" s="2"/>
    </row>
    <row r="1092" spans="1:22" customFormat="1" x14ac:dyDescent="0.25">
      <c r="A1092" t="s">
        <v>309</v>
      </c>
      <c r="B1092">
        <v>801</v>
      </c>
      <c r="C1092" t="s">
        <v>324</v>
      </c>
      <c r="D1092">
        <v>28</v>
      </c>
      <c r="E1092" t="s">
        <v>328</v>
      </c>
      <c r="F1092">
        <v>168</v>
      </c>
      <c r="G1092" t="s">
        <v>68</v>
      </c>
      <c r="H1092">
        <v>10028010168</v>
      </c>
      <c r="I1092" t="s">
        <v>69</v>
      </c>
      <c r="J1092" t="s">
        <v>956</v>
      </c>
      <c r="K1092">
        <v>1</v>
      </c>
      <c r="L1092" s="2">
        <v>0</v>
      </c>
      <c r="M1092" s="2">
        <v>12023.57</v>
      </c>
      <c r="N1092" s="14">
        <v>15403</v>
      </c>
      <c r="O1092" s="2">
        <v>0</v>
      </c>
      <c r="P1092" s="11">
        <v>15403</v>
      </c>
      <c r="Q1092" s="2">
        <v>0</v>
      </c>
      <c r="R1092" s="2">
        <v>0</v>
      </c>
      <c r="S1092" s="9">
        <v>15185.15</v>
      </c>
      <c r="V1092" s="2"/>
    </row>
    <row r="1093" spans="1:22" customFormat="1" x14ac:dyDescent="0.25">
      <c r="A1093" t="s">
        <v>309</v>
      </c>
      <c r="B1093">
        <v>503</v>
      </c>
      <c r="C1093" t="s">
        <v>310</v>
      </c>
      <c r="D1093">
        <v>60</v>
      </c>
      <c r="E1093" t="s">
        <v>329</v>
      </c>
      <c r="F1093">
        <v>168</v>
      </c>
      <c r="G1093" t="s">
        <v>68</v>
      </c>
      <c r="H1093">
        <v>10060010168</v>
      </c>
      <c r="I1093" t="s">
        <v>69</v>
      </c>
      <c r="J1093" t="s">
        <v>956</v>
      </c>
      <c r="K1093">
        <v>1</v>
      </c>
      <c r="L1093" s="2">
        <v>0</v>
      </c>
      <c r="M1093" s="2">
        <v>2094.13</v>
      </c>
      <c r="N1093" s="14">
        <v>2683</v>
      </c>
      <c r="O1093" s="2">
        <v>0</v>
      </c>
      <c r="P1093" s="11">
        <v>2683</v>
      </c>
      <c r="Q1093" s="2">
        <v>0</v>
      </c>
      <c r="R1093" s="2">
        <v>0</v>
      </c>
      <c r="S1093" s="9">
        <v>2681.13</v>
      </c>
      <c r="V1093" s="2"/>
    </row>
    <row r="1094" spans="1:22" customFormat="1" x14ac:dyDescent="0.25">
      <c r="A1094" t="s">
        <v>309</v>
      </c>
      <c r="B1094">
        <v>501</v>
      </c>
      <c r="C1094" t="s">
        <v>312</v>
      </c>
      <c r="D1094">
        <v>65</v>
      </c>
      <c r="E1094" t="s">
        <v>330</v>
      </c>
      <c r="F1094">
        <v>168</v>
      </c>
      <c r="G1094" t="s">
        <v>68</v>
      </c>
      <c r="H1094">
        <v>10065010168</v>
      </c>
      <c r="I1094" t="s">
        <v>69</v>
      </c>
      <c r="J1094" t="s">
        <v>956</v>
      </c>
      <c r="K1094">
        <v>1</v>
      </c>
      <c r="L1094" s="2">
        <v>0</v>
      </c>
      <c r="M1094" s="2">
        <v>2146.4</v>
      </c>
      <c r="N1094" s="14">
        <v>2750</v>
      </c>
      <c r="O1094" s="2">
        <v>0</v>
      </c>
      <c r="P1094" s="11">
        <v>2750</v>
      </c>
      <c r="Q1094" s="2">
        <v>0</v>
      </c>
      <c r="R1094" s="2">
        <v>0</v>
      </c>
      <c r="S1094" s="9">
        <v>2717.54</v>
      </c>
      <c r="V1094" s="2"/>
    </row>
    <row r="1095" spans="1:22" customFormat="1" x14ac:dyDescent="0.25">
      <c r="A1095" t="s">
        <v>309</v>
      </c>
      <c r="B1095">
        <v>801</v>
      </c>
      <c r="C1095" t="s">
        <v>324</v>
      </c>
      <c r="D1095">
        <v>75</v>
      </c>
      <c r="E1095" t="s">
        <v>331</v>
      </c>
      <c r="F1095">
        <v>168</v>
      </c>
      <c r="G1095" t="s">
        <v>68</v>
      </c>
      <c r="H1095">
        <v>10075010168</v>
      </c>
      <c r="I1095" t="s">
        <v>69</v>
      </c>
      <c r="J1095" t="s">
        <v>956</v>
      </c>
      <c r="K1095">
        <v>1</v>
      </c>
      <c r="L1095" s="2">
        <v>0</v>
      </c>
      <c r="M1095" s="2">
        <v>1954.19</v>
      </c>
      <c r="N1095" s="14">
        <v>2503</v>
      </c>
      <c r="O1095" s="2">
        <v>0</v>
      </c>
      <c r="P1095" s="11">
        <v>2503</v>
      </c>
      <c r="Q1095" s="2">
        <v>0</v>
      </c>
      <c r="R1095" s="2">
        <v>0</v>
      </c>
      <c r="S1095" s="9">
        <v>2469.84</v>
      </c>
      <c r="V1095" s="2"/>
    </row>
    <row r="1096" spans="1:22" customFormat="1" x14ac:dyDescent="0.25">
      <c r="A1096" t="s">
        <v>875</v>
      </c>
      <c r="B1096">
        <v>102</v>
      </c>
      <c r="C1096" t="s">
        <v>876</v>
      </c>
      <c r="D1096">
        <v>103</v>
      </c>
      <c r="E1096" t="s">
        <v>877</v>
      </c>
      <c r="F1096">
        <v>168</v>
      </c>
      <c r="G1096" t="s">
        <v>68</v>
      </c>
      <c r="H1096">
        <v>10103010168</v>
      </c>
      <c r="I1096" t="s">
        <v>69</v>
      </c>
      <c r="J1096" t="s">
        <v>956</v>
      </c>
      <c r="K1096">
        <v>1</v>
      </c>
      <c r="L1096" s="2">
        <v>0</v>
      </c>
      <c r="M1096" s="2">
        <v>0</v>
      </c>
      <c r="N1096" s="14">
        <v>0</v>
      </c>
      <c r="O1096" s="2">
        <v>0</v>
      </c>
      <c r="P1096" s="11">
        <v>0</v>
      </c>
      <c r="Q1096" s="2">
        <v>0</v>
      </c>
      <c r="R1096" s="2">
        <v>0</v>
      </c>
      <c r="S1096" s="9">
        <v>0</v>
      </c>
      <c r="V1096" s="2"/>
    </row>
    <row r="1097" spans="1:22" customFormat="1" x14ac:dyDescent="0.25">
      <c r="A1097" t="s">
        <v>875</v>
      </c>
      <c r="B1097">
        <v>102</v>
      </c>
      <c r="C1097" t="s">
        <v>876</v>
      </c>
      <c r="D1097">
        <v>105</v>
      </c>
      <c r="E1097" t="s">
        <v>875</v>
      </c>
      <c r="F1097">
        <v>168</v>
      </c>
      <c r="G1097" t="s">
        <v>68</v>
      </c>
      <c r="H1097">
        <v>10105010168</v>
      </c>
      <c r="I1097" t="s">
        <v>69</v>
      </c>
      <c r="J1097" t="s">
        <v>956</v>
      </c>
      <c r="K1097">
        <v>1</v>
      </c>
      <c r="L1097" s="2">
        <v>0</v>
      </c>
      <c r="M1097" s="2">
        <v>84173.41</v>
      </c>
      <c r="N1097" s="14">
        <v>107832</v>
      </c>
      <c r="O1097" s="2">
        <v>0</v>
      </c>
      <c r="P1097" s="11">
        <v>107832</v>
      </c>
      <c r="Q1097" s="2">
        <v>0</v>
      </c>
      <c r="R1097" s="2">
        <v>0</v>
      </c>
      <c r="S1097" s="9">
        <v>144059.53</v>
      </c>
      <c r="V1097" s="2"/>
    </row>
    <row r="1098" spans="1:22" customFormat="1" x14ac:dyDescent="0.25">
      <c r="A1098" t="s">
        <v>779</v>
      </c>
      <c r="B1098">
        <v>205</v>
      </c>
      <c r="C1098" t="s">
        <v>123</v>
      </c>
      <c r="D1098">
        <v>106</v>
      </c>
      <c r="E1098" t="s">
        <v>800</v>
      </c>
      <c r="F1098">
        <v>168</v>
      </c>
      <c r="G1098" t="s">
        <v>68</v>
      </c>
      <c r="H1098">
        <v>10106010168</v>
      </c>
      <c r="I1098" t="s">
        <v>69</v>
      </c>
      <c r="J1098" t="s">
        <v>956</v>
      </c>
      <c r="K1098">
        <v>1</v>
      </c>
      <c r="L1098" s="2">
        <v>0</v>
      </c>
      <c r="M1098" s="2">
        <v>60857.19</v>
      </c>
      <c r="N1098" s="14">
        <v>77962</v>
      </c>
      <c r="O1098" s="2">
        <v>0</v>
      </c>
      <c r="P1098" s="11">
        <v>77962</v>
      </c>
      <c r="Q1098" s="2">
        <v>0</v>
      </c>
      <c r="R1098" s="2">
        <v>0</v>
      </c>
      <c r="S1098" s="9">
        <v>85541.4</v>
      </c>
      <c r="V1098" s="2"/>
    </row>
    <row r="1099" spans="1:22" customFormat="1" x14ac:dyDescent="0.25">
      <c r="A1099" t="s">
        <v>309</v>
      </c>
      <c r="B1099">
        <v>501</v>
      </c>
      <c r="C1099" t="s">
        <v>312</v>
      </c>
      <c r="D1099">
        <v>108</v>
      </c>
      <c r="E1099" t="s">
        <v>333</v>
      </c>
      <c r="F1099">
        <v>168</v>
      </c>
      <c r="G1099" t="s">
        <v>68</v>
      </c>
      <c r="H1099">
        <v>10108010168</v>
      </c>
      <c r="I1099" t="s">
        <v>69</v>
      </c>
      <c r="J1099" t="s">
        <v>956</v>
      </c>
      <c r="K1099">
        <v>1</v>
      </c>
      <c r="L1099" s="2">
        <v>0</v>
      </c>
      <c r="M1099" s="2">
        <v>56987.6</v>
      </c>
      <c r="N1099" s="14">
        <v>73005</v>
      </c>
      <c r="O1099" s="2">
        <v>0</v>
      </c>
      <c r="P1099" s="11">
        <v>73005</v>
      </c>
      <c r="Q1099" s="2">
        <v>0</v>
      </c>
      <c r="R1099" s="2">
        <v>0</v>
      </c>
      <c r="S1099" s="9">
        <v>76655.210000000006</v>
      </c>
      <c r="V1099" s="2"/>
    </row>
    <row r="1100" spans="1:22" customFormat="1" x14ac:dyDescent="0.25">
      <c r="A1100" t="s">
        <v>309</v>
      </c>
      <c r="B1100">
        <v>503</v>
      </c>
      <c r="C1100" t="s">
        <v>310</v>
      </c>
      <c r="D1100">
        <v>109</v>
      </c>
      <c r="E1100" t="s">
        <v>336</v>
      </c>
      <c r="F1100">
        <v>168</v>
      </c>
      <c r="G1100" t="s">
        <v>68</v>
      </c>
      <c r="H1100">
        <v>10109010168</v>
      </c>
      <c r="I1100" t="s">
        <v>69</v>
      </c>
      <c r="J1100" t="s">
        <v>956</v>
      </c>
      <c r="K1100">
        <v>1</v>
      </c>
      <c r="L1100" s="2">
        <v>0</v>
      </c>
      <c r="M1100" s="2">
        <v>1799.91</v>
      </c>
      <c r="N1100" s="14">
        <v>2306</v>
      </c>
      <c r="O1100" s="2">
        <v>0</v>
      </c>
      <c r="P1100" s="11">
        <v>2306</v>
      </c>
      <c r="Q1100" s="2">
        <v>0</v>
      </c>
      <c r="R1100" s="2">
        <v>0</v>
      </c>
      <c r="S1100" s="9">
        <v>2272.1</v>
      </c>
      <c r="V1100" s="2"/>
    </row>
    <row r="1101" spans="1:22" customFormat="1" x14ac:dyDescent="0.25">
      <c r="A1101" t="s">
        <v>309</v>
      </c>
      <c r="B1101">
        <v>503</v>
      </c>
      <c r="C1101" t="s">
        <v>310</v>
      </c>
      <c r="D1101">
        <v>110</v>
      </c>
      <c r="E1101" t="s">
        <v>337</v>
      </c>
      <c r="F1101">
        <v>168</v>
      </c>
      <c r="G1101" t="s">
        <v>68</v>
      </c>
      <c r="H1101">
        <v>10110010168</v>
      </c>
      <c r="I1101" t="s">
        <v>69</v>
      </c>
      <c r="J1101" t="s">
        <v>956</v>
      </c>
      <c r="K1101">
        <v>1</v>
      </c>
      <c r="L1101" s="2">
        <v>0</v>
      </c>
      <c r="M1101" s="2">
        <v>3256.7</v>
      </c>
      <c r="N1101" s="14">
        <v>4172</v>
      </c>
      <c r="O1101" s="2">
        <v>0</v>
      </c>
      <c r="P1101" s="11">
        <v>4172</v>
      </c>
      <c r="Q1101" s="2">
        <v>0</v>
      </c>
      <c r="R1101" s="2">
        <v>0</v>
      </c>
      <c r="S1101" s="9">
        <v>2888.11</v>
      </c>
      <c r="V1101" s="2"/>
    </row>
    <row r="1102" spans="1:22" customFormat="1" x14ac:dyDescent="0.25">
      <c r="A1102" t="s">
        <v>779</v>
      </c>
      <c r="B1102">
        <v>204</v>
      </c>
      <c r="C1102" t="s">
        <v>782</v>
      </c>
      <c r="D1102">
        <v>111</v>
      </c>
      <c r="E1102" t="s">
        <v>801</v>
      </c>
      <c r="F1102">
        <v>168</v>
      </c>
      <c r="G1102" t="s">
        <v>68</v>
      </c>
      <c r="H1102">
        <v>10111010168</v>
      </c>
      <c r="I1102" t="s">
        <v>69</v>
      </c>
      <c r="J1102" t="s">
        <v>956</v>
      </c>
      <c r="K1102">
        <v>1</v>
      </c>
      <c r="L1102" s="2">
        <v>0</v>
      </c>
      <c r="M1102" s="2">
        <v>12574.08</v>
      </c>
      <c r="N1102" s="14">
        <v>16108</v>
      </c>
      <c r="O1102" s="2">
        <v>0</v>
      </c>
      <c r="P1102" s="11">
        <v>16108</v>
      </c>
      <c r="Q1102" s="2">
        <v>0</v>
      </c>
      <c r="R1102" s="2">
        <v>0</v>
      </c>
      <c r="S1102" s="9">
        <v>17203.560000000001</v>
      </c>
      <c r="V1102" s="2"/>
    </row>
    <row r="1103" spans="1:22" customFormat="1" x14ac:dyDescent="0.25">
      <c r="A1103" t="s">
        <v>779</v>
      </c>
      <c r="B1103">
        <v>204</v>
      </c>
      <c r="C1103" t="s">
        <v>782</v>
      </c>
      <c r="D1103">
        <v>113</v>
      </c>
      <c r="E1103" t="s">
        <v>802</v>
      </c>
      <c r="F1103">
        <v>168</v>
      </c>
      <c r="G1103" t="s">
        <v>68</v>
      </c>
      <c r="H1103">
        <v>10113010168</v>
      </c>
      <c r="I1103" t="s">
        <v>69</v>
      </c>
      <c r="J1103" t="s">
        <v>956</v>
      </c>
      <c r="K1103">
        <v>1</v>
      </c>
      <c r="L1103" s="2">
        <v>0</v>
      </c>
      <c r="M1103" s="2">
        <v>959.39</v>
      </c>
      <c r="N1103" s="14">
        <v>1229</v>
      </c>
      <c r="O1103" s="2">
        <v>0</v>
      </c>
      <c r="P1103" s="11">
        <v>1229</v>
      </c>
      <c r="Q1103" s="2">
        <v>0</v>
      </c>
      <c r="R1103" s="2">
        <v>0</v>
      </c>
      <c r="S1103" s="9">
        <v>1212.04</v>
      </c>
      <c r="V1103" s="2"/>
    </row>
    <row r="1104" spans="1:22" customFormat="1" x14ac:dyDescent="0.25">
      <c r="A1104" t="s">
        <v>779</v>
      </c>
      <c r="B1104">
        <v>204</v>
      </c>
      <c r="C1104" t="s">
        <v>782</v>
      </c>
      <c r="D1104">
        <v>114</v>
      </c>
      <c r="E1104" t="s">
        <v>803</v>
      </c>
      <c r="F1104">
        <v>168</v>
      </c>
      <c r="G1104" t="s">
        <v>68</v>
      </c>
      <c r="H1104">
        <v>10114010168</v>
      </c>
      <c r="I1104" t="s">
        <v>69</v>
      </c>
      <c r="J1104" t="s">
        <v>956</v>
      </c>
      <c r="K1104">
        <v>1</v>
      </c>
      <c r="L1104" s="2">
        <v>0</v>
      </c>
      <c r="M1104" s="2">
        <v>1910.35</v>
      </c>
      <c r="N1104" s="14">
        <v>2447</v>
      </c>
      <c r="O1104" s="2">
        <v>0</v>
      </c>
      <c r="P1104" s="11">
        <v>2447</v>
      </c>
      <c r="Q1104" s="2">
        <v>0</v>
      </c>
      <c r="R1104" s="2">
        <v>0</v>
      </c>
      <c r="S1104" s="9">
        <v>2412.59</v>
      </c>
      <c r="V1104" s="2"/>
    </row>
    <row r="1105" spans="1:22" customFormat="1" x14ac:dyDescent="0.25">
      <c r="A1105" t="s">
        <v>779</v>
      </c>
      <c r="B1105">
        <v>205</v>
      </c>
      <c r="C1105" t="s">
        <v>123</v>
      </c>
      <c r="D1105">
        <v>115</v>
      </c>
      <c r="E1105" t="s">
        <v>812</v>
      </c>
      <c r="F1105">
        <v>168</v>
      </c>
      <c r="G1105" t="s">
        <v>68</v>
      </c>
      <c r="H1105">
        <v>10115010168</v>
      </c>
      <c r="I1105" t="s">
        <v>69</v>
      </c>
      <c r="J1105" t="s">
        <v>956</v>
      </c>
      <c r="K1105">
        <v>1</v>
      </c>
      <c r="L1105" s="2">
        <v>0</v>
      </c>
      <c r="M1105" s="2">
        <v>4637.6099999999997</v>
      </c>
      <c r="N1105" s="14">
        <v>5941</v>
      </c>
      <c r="O1105" s="2">
        <v>0</v>
      </c>
      <c r="P1105" s="11">
        <v>5941</v>
      </c>
      <c r="Q1105" s="2">
        <v>0</v>
      </c>
      <c r="R1105" s="2">
        <v>0</v>
      </c>
      <c r="S1105" s="9">
        <v>2819.98</v>
      </c>
      <c r="V1105" s="2"/>
    </row>
    <row r="1106" spans="1:22" customFormat="1" x14ac:dyDescent="0.25">
      <c r="A1106" t="s">
        <v>309</v>
      </c>
      <c r="B1106">
        <v>503</v>
      </c>
      <c r="C1106" t="s">
        <v>310</v>
      </c>
      <c r="D1106">
        <v>116</v>
      </c>
      <c r="E1106" t="s">
        <v>338</v>
      </c>
      <c r="F1106">
        <v>168</v>
      </c>
      <c r="G1106" t="s">
        <v>68</v>
      </c>
      <c r="H1106">
        <v>10116010168</v>
      </c>
      <c r="I1106" t="s">
        <v>69</v>
      </c>
      <c r="J1106" t="s">
        <v>956</v>
      </c>
      <c r="K1106">
        <v>1</v>
      </c>
      <c r="L1106" s="2">
        <v>0</v>
      </c>
      <c r="M1106" s="2">
        <v>2100.04</v>
      </c>
      <c r="N1106" s="14">
        <v>2690</v>
      </c>
      <c r="O1106" s="2">
        <v>0</v>
      </c>
      <c r="P1106" s="11">
        <v>2690</v>
      </c>
      <c r="Q1106" s="2">
        <v>0</v>
      </c>
      <c r="R1106" s="2">
        <v>0</v>
      </c>
      <c r="S1106" s="9">
        <v>2652.03</v>
      </c>
      <c r="V1106" s="2"/>
    </row>
    <row r="1107" spans="1:22" customFormat="1" x14ac:dyDescent="0.25">
      <c r="A1107" t="s">
        <v>309</v>
      </c>
      <c r="B1107">
        <v>503</v>
      </c>
      <c r="C1107" t="s">
        <v>310</v>
      </c>
      <c r="D1107">
        <v>117</v>
      </c>
      <c r="E1107" t="s">
        <v>339</v>
      </c>
      <c r="F1107">
        <v>168</v>
      </c>
      <c r="G1107" t="s">
        <v>68</v>
      </c>
      <c r="H1107">
        <v>10117010168</v>
      </c>
      <c r="I1107" t="s">
        <v>69</v>
      </c>
      <c r="J1107" t="s">
        <v>956</v>
      </c>
      <c r="K1107">
        <v>1</v>
      </c>
      <c r="L1107" s="2">
        <v>0</v>
      </c>
      <c r="M1107" s="2">
        <v>3157.22</v>
      </c>
      <c r="N1107" s="14">
        <v>4045</v>
      </c>
      <c r="O1107" s="2">
        <v>0</v>
      </c>
      <c r="P1107" s="11">
        <v>4045</v>
      </c>
      <c r="Q1107" s="2">
        <v>0</v>
      </c>
      <c r="R1107" s="2">
        <v>0</v>
      </c>
      <c r="S1107" s="9">
        <v>3989.07</v>
      </c>
      <c r="V1107" s="2"/>
    </row>
    <row r="1108" spans="1:22" customFormat="1" x14ac:dyDescent="0.25">
      <c r="A1108" t="s">
        <v>309</v>
      </c>
      <c r="B1108">
        <v>501</v>
      </c>
      <c r="C1108" t="s">
        <v>312</v>
      </c>
      <c r="D1108">
        <v>118</v>
      </c>
      <c r="E1108" t="s">
        <v>340</v>
      </c>
      <c r="F1108">
        <v>168</v>
      </c>
      <c r="G1108" t="s">
        <v>68</v>
      </c>
      <c r="H1108">
        <v>10118010168</v>
      </c>
      <c r="I1108" t="s">
        <v>69</v>
      </c>
      <c r="J1108" t="s">
        <v>956</v>
      </c>
      <c r="K1108">
        <v>1</v>
      </c>
      <c r="L1108" s="2">
        <v>0</v>
      </c>
      <c r="M1108" s="2">
        <v>13121.22</v>
      </c>
      <c r="N1108" s="14">
        <v>16809</v>
      </c>
      <c r="O1108" s="2">
        <v>0</v>
      </c>
      <c r="P1108" s="11">
        <v>16809</v>
      </c>
      <c r="Q1108" s="2">
        <v>0</v>
      </c>
      <c r="R1108" s="2">
        <v>0</v>
      </c>
      <c r="S1108" s="9">
        <v>16007.03</v>
      </c>
      <c r="V1108" s="2"/>
    </row>
    <row r="1109" spans="1:22" customFormat="1" x14ac:dyDescent="0.25">
      <c r="A1109" t="s">
        <v>309</v>
      </c>
      <c r="B1109">
        <v>501</v>
      </c>
      <c r="C1109" t="s">
        <v>312</v>
      </c>
      <c r="D1109">
        <v>119</v>
      </c>
      <c r="E1109" t="s">
        <v>341</v>
      </c>
      <c r="F1109">
        <v>168</v>
      </c>
      <c r="G1109" t="s">
        <v>68</v>
      </c>
      <c r="H1109">
        <v>10119010168</v>
      </c>
      <c r="I1109" t="s">
        <v>69</v>
      </c>
      <c r="J1109" t="s">
        <v>956</v>
      </c>
      <c r="K1109">
        <v>1</v>
      </c>
      <c r="L1109" s="2">
        <v>0</v>
      </c>
      <c r="M1109" s="2">
        <v>8661.49</v>
      </c>
      <c r="N1109" s="14">
        <v>11096</v>
      </c>
      <c r="O1109" s="2">
        <v>0</v>
      </c>
      <c r="P1109" s="11">
        <v>11096</v>
      </c>
      <c r="Q1109" s="2">
        <v>0</v>
      </c>
      <c r="R1109" s="2">
        <v>0</v>
      </c>
      <c r="S1109" s="9">
        <v>11710.13</v>
      </c>
      <c r="V1109" s="2"/>
    </row>
    <row r="1110" spans="1:22" customFormat="1" x14ac:dyDescent="0.25">
      <c r="A1110" t="s">
        <v>309</v>
      </c>
      <c r="B1110">
        <v>502</v>
      </c>
      <c r="C1110" t="s">
        <v>342</v>
      </c>
      <c r="D1110">
        <v>120</v>
      </c>
      <c r="E1110" t="s">
        <v>343</v>
      </c>
      <c r="F1110">
        <v>168</v>
      </c>
      <c r="G1110" t="s">
        <v>68</v>
      </c>
      <c r="H1110">
        <v>10120010168</v>
      </c>
      <c r="I1110" t="s">
        <v>69</v>
      </c>
      <c r="J1110" t="s">
        <v>956</v>
      </c>
      <c r="K1110">
        <v>1</v>
      </c>
      <c r="L1110" s="2">
        <v>0</v>
      </c>
      <c r="M1110" s="2">
        <v>6578.31</v>
      </c>
      <c r="N1110" s="14">
        <v>8427</v>
      </c>
      <c r="O1110" s="2">
        <v>0</v>
      </c>
      <c r="P1110" s="11">
        <v>8427</v>
      </c>
      <c r="Q1110" s="2">
        <v>0</v>
      </c>
      <c r="R1110" s="2">
        <v>0</v>
      </c>
      <c r="S1110" s="9">
        <v>9374.11</v>
      </c>
      <c r="V1110" s="2"/>
    </row>
    <row r="1111" spans="1:22" customFormat="1" x14ac:dyDescent="0.25">
      <c r="A1111" t="s">
        <v>562</v>
      </c>
      <c r="B1111">
        <v>301</v>
      </c>
      <c r="C1111" t="s">
        <v>355</v>
      </c>
      <c r="D1111">
        <v>121</v>
      </c>
      <c r="E1111" t="s">
        <v>562</v>
      </c>
      <c r="F1111">
        <v>168</v>
      </c>
      <c r="G1111" t="s">
        <v>68</v>
      </c>
      <c r="H1111">
        <v>10121010168</v>
      </c>
      <c r="I1111" t="s">
        <v>69</v>
      </c>
      <c r="J1111" t="s">
        <v>956</v>
      </c>
      <c r="K1111">
        <v>1</v>
      </c>
      <c r="L1111" s="2">
        <v>0</v>
      </c>
      <c r="M1111" s="2">
        <v>39866.11</v>
      </c>
      <c r="N1111" s="14">
        <v>51071</v>
      </c>
      <c r="O1111" s="2">
        <v>0</v>
      </c>
      <c r="P1111" s="11">
        <v>51071</v>
      </c>
      <c r="Q1111" s="2">
        <v>0</v>
      </c>
      <c r="R1111" s="2">
        <v>0</v>
      </c>
      <c r="S1111" s="9">
        <v>46766.05</v>
      </c>
      <c r="V1111" s="2"/>
    </row>
    <row r="1112" spans="1:22" customFormat="1" x14ac:dyDescent="0.25">
      <c r="A1112" t="s">
        <v>309</v>
      </c>
      <c r="B1112">
        <v>502</v>
      </c>
      <c r="C1112" t="s">
        <v>342</v>
      </c>
      <c r="D1112">
        <v>122</v>
      </c>
      <c r="E1112" t="s">
        <v>346</v>
      </c>
      <c r="F1112">
        <v>168</v>
      </c>
      <c r="G1112" t="s">
        <v>68</v>
      </c>
      <c r="H1112">
        <v>10122010168</v>
      </c>
      <c r="I1112" t="s">
        <v>69</v>
      </c>
      <c r="J1112" t="s">
        <v>956</v>
      </c>
      <c r="K1112">
        <v>1</v>
      </c>
      <c r="L1112" s="2">
        <v>0</v>
      </c>
      <c r="M1112" s="2">
        <v>5356.73</v>
      </c>
      <c r="N1112" s="14">
        <v>6862</v>
      </c>
      <c r="O1112" s="2">
        <v>0</v>
      </c>
      <c r="P1112" s="11">
        <v>6862</v>
      </c>
      <c r="Q1112" s="2">
        <v>0</v>
      </c>
      <c r="R1112" s="2">
        <v>0</v>
      </c>
      <c r="S1112" s="9">
        <v>8401.58</v>
      </c>
      <c r="V1112" s="2"/>
    </row>
    <row r="1113" spans="1:22" customFormat="1" x14ac:dyDescent="0.25">
      <c r="A1113" t="s">
        <v>571</v>
      </c>
      <c r="B1113">
        <v>601</v>
      </c>
      <c r="C1113" t="s">
        <v>572</v>
      </c>
      <c r="D1113">
        <v>123</v>
      </c>
      <c r="E1113" t="s">
        <v>583</v>
      </c>
      <c r="F1113">
        <v>168</v>
      </c>
      <c r="G1113" t="s">
        <v>68</v>
      </c>
      <c r="H1113">
        <v>10123010168</v>
      </c>
      <c r="I1113" t="s">
        <v>69</v>
      </c>
      <c r="J1113" t="s">
        <v>956</v>
      </c>
      <c r="K1113">
        <v>1</v>
      </c>
      <c r="L1113" s="2">
        <v>0</v>
      </c>
      <c r="M1113" s="2">
        <v>80904.06</v>
      </c>
      <c r="N1113" s="14">
        <v>103643</v>
      </c>
      <c r="O1113" s="2">
        <v>0</v>
      </c>
      <c r="P1113" s="11">
        <v>103643</v>
      </c>
      <c r="Q1113" s="2">
        <v>0</v>
      </c>
      <c r="R1113" s="2">
        <v>0</v>
      </c>
      <c r="S1113" s="9">
        <v>125052.29000000001</v>
      </c>
      <c r="V1113" s="2"/>
    </row>
    <row r="1114" spans="1:22" customFormat="1" x14ac:dyDescent="0.25">
      <c r="A1114" t="s">
        <v>309</v>
      </c>
      <c r="B1114">
        <v>503</v>
      </c>
      <c r="C1114" t="s">
        <v>310</v>
      </c>
      <c r="D1114">
        <v>127</v>
      </c>
      <c r="E1114" t="s">
        <v>347</v>
      </c>
      <c r="F1114">
        <v>168</v>
      </c>
      <c r="G1114" t="s">
        <v>68</v>
      </c>
      <c r="H1114">
        <v>10127010168</v>
      </c>
      <c r="I1114" t="s">
        <v>69</v>
      </c>
      <c r="J1114" t="s">
        <v>956</v>
      </c>
      <c r="K1114">
        <v>1</v>
      </c>
      <c r="L1114" s="2">
        <v>0</v>
      </c>
      <c r="M1114" s="2">
        <v>2043.55</v>
      </c>
      <c r="N1114" s="14">
        <v>2618</v>
      </c>
      <c r="O1114" s="2">
        <v>0</v>
      </c>
      <c r="P1114" s="11">
        <v>2618</v>
      </c>
      <c r="Q1114" s="2">
        <v>0</v>
      </c>
      <c r="R1114" s="2">
        <v>0</v>
      </c>
      <c r="S1114" s="9">
        <v>2615.81</v>
      </c>
      <c r="V1114" s="2"/>
    </row>
    <row r="1115" spans="1:22" customFormat="1" x14ac:dyDescent="0.25">
      <c r="A1115" t="s">
        <v>309</v>
      </c>
      <c r="B1115">
        <v>503</v>
      </c>
      <c r="C1115" t="s">
        <v>310</v>
      </c>
      <c r="D1115">
        <v>128</v>
      </c>
      <c r="E1115" t="s">
        <v>348</v>
      </c>
      <c r="F1115">
        <v>168</v>
      </c>
      <c r="G1115" t="s">
        <v>68</v>
      </c>
      <c r="H1115">
        <v>10128010168</v>
      </c>
      <c r="I1115" t="s">
        <v>69</v>
      </c>
      <c r="J1115" t="s">
        <v>956</v>
      </c>
      <c r="K1115">
        <v>1</v>
      </c>
      <c r="L1115" s="2">
        <v>0</v>
      </c>
      <c r="M1115" s="2">
        <v>1233.3800000000001</v>
      </c>
      <c r="N1115" s="14">
        <v>1580</v>
      </c>
      <c r="O1115" s="2">
        <v>0</v>
      </c>
      <c r="P1115" s="11">
        <v>1580</v>
      </c>
      <c r="Q1115" s="2">
        <v>0</v>
      </c>
      <c r="R1115" s="2">
        <v>0</v>
      </c>
      <c r="S1115" s="9">
        <v>1515.98</v>
      </c>
      <c r="V1115" s="2"/>
    </row>
    <row r="1116" spans="1:22" customFormat="1" x14ac:dyDescent="0.25">
      <c r="A1116" t="s">
        <v>807</v>
      </c>
      <c r="B1116">
        <v>202</v>
      </c>
      <c r="C1116" t="s">
        <v>808</v>
      </c>
      <c r="D1116">
        <v>130</v>
      </c>
      <c r="E1116" t="s">
        <v>807</v>
      </c>
      <c r="F1116">
        <v>168</v>
      </c>
      <c r="G1116" t="s">
        <v>68</v>
      </c>
      <c r="H1116">
        <v>10130010168</v>
      </c>
      <c r="I1116" t="s">
        <v>69</v>
      </c>
      <c r="J1116" t="s">
        <v>956</v>
      </c>
      <c r="K1116">
        <v>1</v>
      </c>
      <c r="L1116" s="2">
        <v>0</v>
      </c>
      <c r="M1116" s="2">
        <v>51699.99</v>
      </c>
      <c r="N1116" s="14">
        <v>66231</v>
      </c>
      <c r="O1116" s="2">
        <v>0</v>
      </c>
      <c r="P1116" s="11">
        <v>66231</v>
      </c>
      <c r="Q1116" s="2">
        <v>0</v>
      </c>
      <c r="R1116" s="2">
        <v>0</v>
      </c>
      <c r="S1116" s="9">
        <v>76655.22</v>
      </c>
      <c r="V1116" s="2"/>
    </row>
    <row r="1117" spans="1:22" customFormat="1" x14ac:dyDescent="0.25">
      <c r="A1117" t="s">
        <v>807</v>
      </c>
      <c r="B1117">
        <v>202</v>
      </c>
      <c r="C1117" t="s">
        <v>808</v>
      </c>
      <c r="D1117">
        <v>134</v>
      </c>
      <c r="E1117" t="s">
        <v>810</v>
      </c>
      <c r="F1117">
        <v>168</v>
      </c>
      <c r="G1117" t="s">
        <v>68</v>
      </c>
      <c r="H1117">
        <v>10134010168</v>
      </c>
      <c r="I1117" t="s">
        <v>69</v>
      </c>
      <c r="J1117" t="s">
        <v>956</v>
      </c>
      <c r="K1117">
        <v>1</v>
      </c>
      <c r="L1117" s="2">
        <v>0</v>
      </c>
      <c r="M1117" s="2">
        <v>20479.349999999999</v>
      </c>
      <c r="N1117" s="14">
        <v>26235</v>
      </c>
      <c r="O1117" s="2">
        <v>0</v>
      </c>
      <c r="P1117" s="11">
        <v>26235</v>
      </c>
      <c r="Q1117" s="2">
        <v>0</v>
      </c>
      <c r="R1117" s="2">
        <v>0</v>
      </c>
      <c r="S1117" s="9">
        <v>26031.47</v>
      </c>
      <c r="V1117" s="2"/>
    </row>
    <row r="1118" spans="1:22" customFormat="1" x14ac:dyDescent="0.25">
      <c r="A1118" t="s">
        <v>807</v>
      </c>
      <c r="B1118">
        <v>202</v>
      </c>
      <c r="C1118" t="s">
        <v>808</v>
      </c>
      <c r="D1118">
        <v>138</v>
      </c>
      <c r="E1118" t="s">
        <v>811</v>
      </c>
      <c r="F1118">
        <v>168</v>
      </c>
      <c r="G1118" t="s">
        <v>68</v>
      </c>
      <c r="H1118">
        <v>10138010168</v>
      </c>
      <c r="I1118" t="s">
        <v>69</v>
      </c>
      <c r="J1118" t="s">
        <v>956</v>
      </c>
      <c r="K1118">
        <v>1</v>
      </c>
      <c r="L1118" s="2">
        <v>0</v>
      </c>
      <c r="M1118" s="2">
        <v>12747.75</v>
      </c>
      <c r="N1118" s="14">
        <v>16331</v>
      </c>
      <c r="O1118" s="2">
        <v>0</v>
      </c>
      <c r="P1118" s="11">
        <v>16331</v>
      </c>
      <c r="Q1118" s="2">
        <v>0</v>
      </c>
      <c r="R1118" s="2">
        <v>0</v>
      </c>
      <c r="S1118" s="9">
        <v>15748.91</v>
      </c>
      <c r="V1118" s="2"/>
    </row>
    <row r="1119" spans="1:22" customFormat="1" x14ac:dyDescent="0.25">
      <c r="A1119" t="s">
        <v>349</v>
      </c>
      <c r="B1119">
        <v>403</v>
      </c>
      <c r="C1119" t="s">
        <v>350</v>
      </c>
      <c r="D1119">
        <v>140</v>
      </c>
      <c r="E1119" t="s">
        <v>351</v>
      </c>
      <c r="F1119">
        <v>168</v>
      </c>
      <c r="G1119" t="s">
        <v>68</v>
      </c>
      <c r="H1119">
        <v>10140010168</v>
      </c>
      <c r="I1119" t="s">
        <v>69</v>
      </c>
      <c r="J1119" t="s">
        <v>956</v>
      </c>
      <c r="K1119">
        <v>1</v>
      </c>
      <c r="L1119" s="2">
        <v>0</v>
      </c>
      <c r="M1119" s="2">
        <v>15267.62</v>
      </c>
      <c r="N1119" s="14">
        <v>19559</v>
      </c>
      <c r="O1119" s="2">
        <v>0</v>
      </c>
      <c r="P1119" s="11">
        <v>19559</v>
      </c>
      <c r="Q1119" s="2">
        <v>0</v>
      </c>
      <c r="R1119" s="2">
        <v>0</v>
      </c>
      <c r="S1119" s="9">
        <v>21301.51</v>
      </c>
      <c r="V1119" s="2"/>
    </row>
    <row r="1120" spans="1:22" customFormat="1" x14ac:dyDescent="0.25">
      <c r="A1120" t="s">
        <v>562</v>
      </c>
      <c r="B1120">
        <v>303</v>
      </c>
      <c r="C1120" t="s">
        <v>567</v>
      </c>
      <c r="D1120">
        <v>142</v>
      </c>
      <c r="E1120" t="s">
        <v>568</v>
      </c>
      <c r="F1120">
        <v>168</v>
      </c>
      <c r="G1120" t="s">
        <v>68</v>
      </c>
      <c r="H1120">
        <v>10142010168</v>
      </c>
      <c r="I1120" t="s">
        <v>69</v>
      </c>
      <c r="J1120" t="s">
        <v>956</v>
      </c>
      <c r="K1120">
        <v>1</v>
      </c>
      <c r="L1120" s="2">
        <v>0</v>
      </c>
      <c r="M1120" s="2">
        <v>7841.2</v>
      </c>
      <c r="N1120" s="14">
        <v>10045</v>
      </c>
      <c r="O1120" s="2">
        <v>0</v>
      </c>
      <c r="P1120" s="11">
        <v>10045</v>
      </c>
      <c r="Q1120" s="2">
        <v>0</v>
      </c>
      <c r="R1120" s="2">
        <v>0</v>
      </c>
      <c r="S1120" s="9">
        <v>10033.01</v>
      </c>
      <c r="V1120" s="2"/>
    </row>
    <row r="1121" spans="1:22" customFormat="1" x14ac:dyDescent="0.25">
      <c r="A1121" t="s">
        <v>349</v>
      </c>
      <c r="B1121">
        <v>1003</v>
      </c>
      <c r="C1121" t="s">
        <v>360</v>
      </c>
      <c r="D1121">
        <v>146</v>
      </c>
      <c r="E1121" t="s">
        <v>361</v>
      </c>
      <c r="F1121">
        <v>168</v>
      </c>
      <c r="G1121" t="s">
        <v>68</v>
      </c>
      <c r="H1121">
        <v>10146010168</v>
      </c>
      <c r="I1121" t="s">
        <v>69</v>
      </c>
      <c r="J1121" t="s">
        <v>956</v>
      </c>
      <c r="K1121">
        <v>1</v>
      </c>
      <c r="L1121" s="2">
        <v>0</v>
      </c>
      <c r="M1121" s="2">
        <v>10362.76</v>
      </c>
      <c r="N1121" s="14">
        <v>13275</v>
      </c>
      <c r="O1121" s="2">
        <v>0</v>
      </c>
      <c r="P1121" s="11">
        <v>13275</v>
      </c>
      <c r="Q1121" s="2">
        <v>0</v>
      </c>
      <c r="R1121" s="2">
        <v>0</v>
      </c>
      <c r="S1121" s="9">
        <v>13112.84</v>
      </c>
      <c r="V1121" s="2"/>
    </row>
    <row r="1122" spans="1:22" customFormat="1" x14ac:dyDescent="0.25">
      <c r="A1122" t="s">
        <v>349</v>
      </c>
      <c r="B1122">
        <v>401</v>
      </c>
      <c r="C1122" t="s">
        <v>362</v>
      </c>
      <c r="D1122">
        <v>148</v>
      </c>
      <c r="E1122" t="s">
        <v>363</v>
      </c>
      <c r="F1122">
        <v>168</v>
      </c>
      <c r="G1122" t="s">
        <v>68</v>
      </c>
      <c r="H1122">
        <v>10148010168</v>
      </c>
      <c r="I1122" t="s">
        <v>69</v>
      </c>
      <c r="J1122" t="s">
        <v>956</v>
      </c>
      <c r="K1122">
        <v>1</v>
      </c>
      <c r="L1122" s="2">
        <v>0</v>
      </c>
      <c r="M1122" s="2">
        <v>5080.21</v>
      </c>
      <c r="N1122" s="14">
        <v>6508</v>
      </c>
      <c r="O1122" s="2">
        <v>0</v>
      </c>
      <c r="P1122" s="11">
        <v>6508</v>
      </c>
      <c r="Q1122" s="2">
        <v>0</v>
      </c>
      <c r="R1122" s="2">
        <v>0</v>
      </c>
      <c r="S1122" s="9">
        <v>12771.7</v>
      </c>
      <c r="V1122" s="2"/>
    </row>
    <row r="1123" spans="1:22" customFormat="1" x14ac:dyDescent="0.25">
      <c r="A1123" t="s">
        <v>133</v>
      </c>
      <c r="B1123">
        <v>1101</v>
      </c>
      <c r="C1123" t="s">
        <v>134</v>
      </c>
      <c r="D1123">
        <v>150</v>
      </c>
      <c r="E1123" t="s">
        <v>132</v>
      </c>
      <c r="F1123">
        <v>168</v>
      </c>
      <c r="G1123" t="s">
        <v>68</v>
      </c>
      <c r="H1123">
        <v>10150010168</v>
      </c>
      <c r="I1123" t="s">
        <v>69</v>
      </c>
      <c r="J1123" t="s">
        <v>956</v>
      </c>
      <c r="K1123">
        <v>1</v>
      </c>
      <c r="L1123" s="2">
        <v>0</v>
      </c>
      <c r="M1123" s="2">
        <v>34482.400000000001</v>
      </c>
      <c r="N1123" s="14">
        <v>44174</v>
      </c>
      <c r="O1123" s="2">
        <v>0</v>
      </c>
      <c r="P1123" s="11">
        <v>44174</v>
      </c>
      <c r="Q1123" s="2">
        <v>0</v>
      </c>
      <c r="R1123" s="2">
        <v>0</v>
      </c>
      <c r="S1123" s="9">
        <v>47714.559999999998</v>
      </c>
      <c r="V1123" s="2"/>
    </row>
    <row r="1124" spans="1:22" customFormat="1" x14ac:dyDescent="0.25">
      <c r="A1124" t="s">
        <v>596</v>
      </c>
      <c r="B1124">
        <v>302</v>
      </c>
      <c r="C1124" t="s">
        <v>597</v>
      </c>
      <c r="D1124">
        <v>160</v>
      </c>
      <c r="E1124" t="s">
        <v>598</v>
      </c>
      <c r="F1124">
        <v>168</v>
      </c>
      <c r="G1124" t="s">
        <v>68</v>
      </c>
      <c r="H1124">
        <v>10160010168</v>
      </c>
      <c r="I1124" t="s">
        <v>69</v>
      </c>
      <c r="J1124" t="s">
        <v>956</v>
      </c>
      <c r="K1124">
        <v>1</v>
      </c>
      <c r="L1124" s="2">
        <v>0</v>
      </c>
      <c r="M1124" s="2">
        <v>13757.72</v>
      </c>
      <c r="N1124" s="14">
        <v>17625</v>
      </c>
      <c r="O1124" s="2">
        <v>0</v>
      </c>
      <c r="P1124" s="11">
        <v>17625</v>
      </c>
      <c r="Q1124" s="2">
        <v>0</v>
      </c>
      <c r="R1124" s="2">
        <v>0</v>
      </c>
      <c r="S1124" s="9">
        <v>17694.04</v>
      </c>
      <c r="V1124" s="2"/>
    </row>
    <row r="1125" spans="1:22" customFormat="1" x14ac:dyDescent="0.25">
      <c r="A1125" t="s">
        <v>596</v>
      </c>
      <c r="B1125">
        <v>302</v>
      </c>
      <c r="C1125" t="s">
        <v>597</v>
      </c>
      <c r="D1125">
        <v>161</v>
      </c>
      <c r="E1125" t="s">
        <v>596</v>
      </c>
      <c r="F1125">
        <v>168</v>
      </c>
      <c r="G1125" t="s">
        <v>68</v>
      </c>
      <c r="H1125">
        <v>10161010168</v>
      </c>
      <c r="I1125" t="s">
        <v>69</v>
      </c>
      <c r="J1125" t="s">
        <v>956</v>
      </c>
      <c r="K1125">
        <v>1</v>
      </c>
      <c r="L1125" s="2">
        <v>0</v>
      </c>
      <c r="M1125" s="2">
        <v>104001.08</v>
      </c>
      <c r="N1125" s="14">
        <v>133232</v>
      </c>
      <c r="O1125" s="2">
        <v>0</v>
      </c>
      <c r="P1125" s="11">
        <v>133232</v>
      </c>
      <c r="Q1125" s="2">
        <v>0</v>
      </c>
      <c r="R1125" s="2">
        <v>0</v>
      </c>
      <c r="S1125" s="9">
        <v>153082.60999999999</v>
      </c>
      <c r="V1125" s="2"/>
    </row>
    <row r="1126" spans="1:22" customFormat="1" x14ac:dyDescent="0.25">
      <c r="A1126" t="s">
        <v>133</v>
      </c>
      <c r="B1126">
        <v>205</v>
      </c>
      <c r="C1126" t="s">
        <v>123</v>
      </c>
      <c r="D1126">
        <v>162</v>
      </c>
      <c r="E1126" t="s">
        <v>137</v>
      </c>
      <c r="F1126">
        <v>168</v>
      </c>
      <c r="G1126" t="s">
        <v>68</v>
      </c>
      <c r="H1126">
        <v>10162010168</v>
      </c>
      <c r="I1126" t="s">
        <v>69</v>
      </c>
      <c r="J1126" t="s">
        <v>956</v>
      </c>
      <c r="K1126">
        <v>1</v>
      </c>
      <c r="L1126" s="2">
        <v>0</v>
      </c>
      <c r="M1126" s="2">
        <v>7069.81</v>
      </c>
      <c r="N1126" s="14">
        <v>9057</v>
      </c>
      <c r="O1126" s="2">
        <v>0</v>
      </c>
      <c r="P1126" s="11">
        <v>9057</v>
      </c>
      <c r="Q1126" s="2">
        <v>0</v>
      </c>
      <c r="R1126" s="2">
        <v>0</v>
      </c>
      <c r="S1126" s="9">
        <v>16848.28</v>
      </c>
      <c r="V1126" s="2"/>
    </row>
    <row r="1127" spans="1:22" customFormat="1" x14ac:dyDescent="0.25">
      <c r="A1127" t="s">
        <v>133</v>
      </c>
      <c r="B1127">
        <v>205</v>
      </c>
      <c r="C1127" t="s">
        <v>123</v>
      </c>
      <c r="D1127">
        <v>163</v>
      </c>
      <c r="E1127" t="s">
        <v>139</v>
      </c>
      <c r="F1127">
        <v>168</v>
      </c>
      <c r="G1127" t="s">
        <v>68</v>
      </c>
      <c r="H1127">
        <v>10163010168</v>
      </c>
      <c r="I1127" t="s">
        <v>69</v>
      </c>
      <c r="J1127" t="s">
        <v>956</v>
      </c>
      <c r="K1127">
        <v>1</v>
      </c>
      <c r="L1127" s="2">
        <v>0</v>
      </c>
      <c r="M1127" s="2">
        <v>77392.759999999995</v>
      </c>
      <c r="N1127" s="14">
        <v>99145</v>
      </c>
      <c r="O1127" s="2">
        <v>0</v>
      </c>
      <c r="P1127" s="11">
        <v>99145</v>
      </c>
      <c r="Q1127" s="2">
        <v>0</v>
      </c>
      <c r="R1127" s="2">
        <v>0</v>
      </c>
      <c r="S1127" s="9">
        <v>102428.99</v>
      </c>
      <c r="V1127" s="2"/>
    </row>
    <row r="1128" spans="1:22" customFormat="1" x14ac:dyDescent="0.25">
      <c r="A1128" t="s">
        <v>133</v>
      </c>
      <c r="B1128">
        <v>1101</v>
      </c>
      <c r="C1128" t="s">
        <v>134</v>
      </c>
      <c r="D1128">
        <v>165</v>
      </c>
      <c r="E1128" t="s">
        <v>145</v>
      </c>
      <c r="F1128">
        <v>168</v>
      </c>
      <c r="G1128" t="s">
        <v>68</v>
      </c>
      <c r="H1128">
        <v>10165010168</v>
      </c>
      <c r="I1128" t="s">
        <v>69</v>
      </c>
      <c r="J1128" t="s">
        <v>956</v>
      </c>
      <c r="K1128">
        <v>1</v>
      </c>
      <c r="L1128" s="2">
        <v>0</v>
      </c>
      <c r="M1128" s="2">
        <v>34339.919999999998</v>
      </c>
      <c r="N1128" s="14">
        <v>43992</v>
      </c>
      <c r="O1128" s="2">
        <v>0</v>
      </c>
      <c r="P1128" s="11">
        <v>43992</v>
      </c>
      <c r="Q1128" s="2">
        <v>0</v>
      </c>
      <c r="R1128" s="2">
        <v>0</v>
      </c>
      <c r="S1128" s="9">
        <v>47527.3</v>
      </c>
      <c r="V1128" s="2"/>
    </row>
    <row r="1129" spans="1:22" customFormat="1" x14ac:dyDescent="0.25">
      <c r="A1129" t="s">
        <v>133</v>
      </c>
      <c r="B1129">
        <v>1101</v>
      </c>
      <c r="C1129" t="s">
        <v>134</v>
      </c>
      <c r="D1129">
        <v>170</v>
      </c>
      <c r="E1129" t="s">
        <v>154</v>
      </c>
      <c r="F1129">
        <v>168</v>
      </c>
      <c r="G1129" t="s">
        <v>68</v>
      </c>
      <c r="H1129">
        <v>10170010168</v>
      </c>
      <c r="I1129" t="s">
        <v>69</v>
      </c>
      <c r="J1129" t="s">
        <v>956</v>
      </c>
      <c r="K1129">
        <v>1</v>
      </c>
      <c r="L1129" s="2">
        <v>0</v>
      </c>
      <c r="M1129" s="2">
        <v>136214.82999999999</v>
      </c>
      <c r="N1129" s="14">
        <v>174500</v>
      </c>
      <c r="O1129" s="2">
        <v>0</v>
      </c>
      <c r="P1129" s="11">
        <v>174500</v>
      </c>
      <c r="Q1129" s="2">
        <v>0</v>
      </c>
      <c r="R1129" s="2">
        <v>0</v>
      </c>
      <c r="S1129" s="9">
        <v>184284.32</v>
      </c>
      <c r="V1129" s="2"/>
    </row>
    <row r="1130" spans="1:22" customFormat="1" x14ac:dyDescent="0.25">
      <c r="A1130" t="s">
        <v>133</v>
      </c>
      <c r="B1130">
        <v>1101</v>
      </c>
      <c r="C1130" t="s">
        <v>134</v>
      </c>
      <c r="D1130">
        <v>173</v>
      </c>
      <c r="E1130" t="s">
        <v>166</v>
      </c>
      <c r="F1130">
        <v>168</v>
      </c>
      <c r="G1130" t="s">
        <v>68</v>
      </c>
      <c r="H1130">
        <v>10173010168</v>
      </c>
      <c r="I1130" t="s">
        <v>69</v>
      </c>
      <c r="J1130" t="s">
        <v>956</v>
      </c>
      <c r="K1130">
        <v>1</v>
      </c>
      <c r="L1130" s="2">
        <v>0</v>
      </c>
      <c r="M1130" s="2">
        <v>27231.33</v>
      </c>
      <c r="N1130" s="14">
        <v>34885</v>
      </c>
      <c r="O1130" s="2">
        <v>0</v>
      </c>
      <c r="P1130" s="11">
        <v>34885</v>
      </c>
      <c r="Q1130" s="2">
        <v>0</v>
      </c>
      <c r="R1130" s="2">
        <v>0</v>
      </c>
      <c r="S1130" s="9">
        <v>33979.599999999999</v>
      </c>
      <c r="V1130" s="2"/>
    </row>
    <row r="1131" spans="1:22" customFormat="1" x14ac:dyDescent="0.25">
      <c r="A1131" t="s">
        <v>133</v>
      </c>
      <c r="B1131">
        <v>1101</v>
      </c>
      <c r="C1131" t="s">
        <v>134</v>
      </c>
      <c r="D1131">
        <v>174</v>
      </c>
      <c r="E1131" t="s">
        <v>167</v>
      </c>
      <c r="F1131">
        <v>168</v>
      </c>
      <c r="G1131" t="s">
        <v>68</v>
      </c>
      <c r="H1131">
        <v>10174010168</v>
      </c>
      <c r="I1131" t="s">
        <v>69</v>
      </c>
      <c r="J1131" t="s">
        <v>956</v>
      </c>
      <c r="K1131">
        <v>1</v>
      </c>
      <c r="L1131" s="2">
        <v>0</v>
      </c>
      <c r="M1131" s="2">
        <v>24834.54</v>
      </c>
      <c r="N1131" s="14">
        <v>31815</v>
      </c>
      <c r="O1131" s="2">
        <v>0</v>
      </c>
      <c r="P1131" s="11">
        <v>31815</v>
      </c>
      <c r="Q1131" s="2">
        <v>0</v>
      </c>
      <c r="R1131" s="2">
        <v>0</v>
      </c>
      <c r="S1131" s="9">
        <v>32195.360000000001</v>
      </c>
      <c r="V1131" s="2"/>
    </row>
    <row r="1132" spans="1:22" customFormat="1" x14ac:dyDescent="0.25">
      <c r="A1132" t="s">
        <v>133</v>
      </c>
      <c r="B1132">
        <v>1105</v>
      </c>
      <c r="C1132" t="s">
        <v>174</v>
      </c>
      <c r="D1132">
        <v>180</v>
      </c>
      <c r="E1132" t="s">
        <v>175</v>
      </c>
      <c r="F1132">
        <v>168</v>
      </c>
      <c r="G1132" t="s">
        <v>68</v>
      </c>
      <c r="H1132">
        <v>10180010168</v>
      </c>
      <c r="I1132" t="s">
        <v>69</v>
      </c>
      <c r="J1132" t="s">
        <v>956</v>
      </c>
      <c r="K1132">
        <v>1</v>
      </c>
      <c r="L1132" s="2">
        <v>0</v>
      </c>
      <c r="M1132" s="2">
        <v>0</v>
      </c>
      <c r="N1132" s="14">
        <v>0</v>
      </c>
      <c r="O1132" s="2">
        <v>0</v>
      </c>
      <c r="P1132" s="11">
        <v>0</v>
      </c>
      <c r="Q1132" s="2">
        <v>0</v>
      </c>
      <c r="R1132" s="2">
        <v>0</v>
      </c>
      <c r="S1132" s="9">
        <v>0</v>
      </c>
      <c r="V1132" s="2"/>
    </row>
    <row r="1133" spans="1:22" customFormat="1" x14ac:dyDescent="0.25">
      <c r="A1133" t="s">
        <v>875</v>
      </c>
      <c r="B1133">
        <v>203</v>
      </c>
      <c r="C1133" t="s">
        <v>878</v>
      </c>
      <c r="D1133">
        <v>191</v>
      </c>
      <c r="E1133" t="s">
        <v>879</v>
      </c>
      <c r="F1133">
        <v>168</v>
      </c>
      <c r="G1133" t="s">
        <v>68</v>
      </c>
      <c r="H1133">
        <v>10191010168</v>
      </c>
      <c r="I1133" t="s">
        <v>69</v>
      </c>
      <c r="J1133" t="s">
        <v>956</v>
      </c>
      <c r="K1133">
        <v>1</v>
      </c>
      <c r="L1133" s="2">
        <v>0</v>
      </c>
      <c r="M1133" s="2">
        <v>33595.51</v>
      </c>
      <c r="N1133" s="14">
        <v>43038</v>
      </c>
      <c r="O1133" s="2">
        <v>0</v>
      </c>
      <c r="P1133" s="11">
        <v>43038</v>
      </c>
      <c r="Q1133" s="2">
        <v>0</v>
      </c>
      <c r="R1133" s="2">
        <v>0</v>
      </c>
      <c r="S1133" s="9">
        <v>41926.32</v>
      </c>
      <c r="V1133" s="2"/>
    </row>
    <row r="1134" spans="1:22" customFormat="1" x14ac:dyDescent="0.25">
      <c r="A1134" t="s">
        <v>875</v>
      </c>
      <c r="B1134">
        <v>102</v>
      </c>
      <c r="C1134" t="s">
        <v>876</v>
      </c>
      <c r="D1134">
        <v>195</v>
      </c>
      <c r="E1134" t="s">
        <v>902</v>
      </c>
      <c r="F1134">
        <v>168</v>
      </c>
      <c r="G1134" t="s">
        <v>68</v>
      </c>
      <c r="H1134">
        <v>10195010168</v>
      </c>
      <c r="I1134" t="s">
        <v>69</v>
      </c>
      <c r="J1134" t="s">
        <v>956</v>
      </c>
      <c r="K1134">
        <v>1</v>
      </c>
      <c r="L1134" s="2">
        <v>0</v>
      </c>
      <c r="M1134" s="2">
        <v>45252.35</v>
      </c>
      <c r="N1134" s="14">
        <v>57971</v>
      </c>
      <c r="O1134" s="2">
        <v>0</v>
      </c>
      <c r="P1134" s="11">
        <v>57971</v>
      </c>
      <c r="Q1134" s="2">
        <v>0</v>
      </c>
      <c r="R1134" s="2">
        <v>0</v>
      </c>
      <c r="S1134" s="9">
        <v>63279.61</v>
      </c>
      <c r="V1134" s="2"/>
    </row>
    <row r="1135" spans="1:22" customFormat="1" x14ac:dyDescent="0.25">
      <c r="A1135" t="s">
        <v>874</v>
      </c>
      <c r="C1135" t="s">
        <v>876</v>
      </c>
      <c r="D1135">
        <v>196</v>
      </c>
      <c r="E1135" t="s">
        <v>906</v>
      </c>
      <c r="F1135">
        <v>168</v>
      </c>
      <c r="G1135" t="s">
        <v>68</v>
      </c>
      <c r="I1135" t="s">
        <v>69</v>
      </c>
      <c r="J1135" t="s">
        <v>956</v>
      </c>
      <c r="K1135">
        <v>1</v>
      </c>
      <c r="L1135" s="2"/>
      <c r="M1135" s="2"/>
      <c r="N1135" s="14"/>
      <c r="O1135" s="2"/>
      <c r="P1135" s="11"/>
      <c r="Q1135" s="2">
        <v>0</v>
      </c>
      <c r="R1135" s="2">
        <v>0</v>
      </c>
      <c r="S1135" s="9"/>
      <c r="V1135" s="2"/>
    </row>
    <row r="1136" spans="1:22" customFormat="1" x14ac:dyDescent="0.25">
      <c r="A1136" t="s">
        <v>706</v>
      </c>
      <c r="B1136">
        <v>191</v>
      </c>
      <c r="C1136" t="s">
        <v>707</v>
      </c>
      <c r="D1136">
        <v>200</v>
      </c>
      <c r="E1136" t="s">
        <v>708</v>
      </c>
      <c r="F1136">
        <v>168</v>
      </c>
      <c r="G1136" t="s">
        <v>68</v>
      </c>
      <c r="H1136">
        <v>10200010168</v>
      </c>
      <c r="I1136" t="s">
        <v>69</v>
      </c>
      <c r="J1136" t="s">
        <v>956</v>
      </c>
      <c r="K1136">
        <v>1</v>
      </c>
      <c r="L1136" s="2">
        <v>0</v>
      </c>
      <c r="M1136" s="2">
        <v>273275.25</v>
      </c>
      <c r="N1136" s="14">
        <v>350083</v>
      </c>
      <c r="O1136" s="2">
        <v>0</v>
      </c>
      <c r="P1136" s="11">
        <v>350083</v>
      </c>
      <c r="Q1136" s="2">
        <v>0</v>
      </c>
      <c r="R1136" s="2">
        <v>0</v>
      </c>
      <c r="S1136" s="9">
        <v>412072.22</v>
      </c>
      <c r="V1136" s="2"/>
    </row>
    <row r="1137" spans="1:22" customFormat="1" x14ac:dyDescent="0.25">
      <c r="A1137" t="s">
        <v>706</v>
      </c>
      <c r="B1137">
        <v>191</v>
      </c>
      <c r="C1137" t="s">
        <v>707</v>
      </c>
      <c r="D1137">
        <v>205</v>
      </c>
      <c r="E1137" t="s">
        <v>733</v>
      </c>
      <c r="F1137">
        <v>168</v>
      </c>
      <c r="G1137" t="s">
        <v>68</v>
      </c>
      <c r="H1137">
        <v>10205010168</v>
      </c>
      <c r="I1137" t="s">
        <v>69</v>
      </c>
      <c r="J1137" t="s">
        <v>956</v>
      </c>
      <c r="K1137">
        <v>1</v>
      </c>
      <c r="L1137" s="2">
        <v>0</v>
      </c>
      <c r="M1137" s="2">
        <v>6096.93</v>
      </c>
      <c r="N1137" s="14">
        <v>7811</v>
      </c>
      <c r="O1137" s="2">
        <v>0</v>
      </c>
      <c r="P1137" s="11">
        <v>7811</v>
      </c>
      <c r="Q1137" s="2">
        <v>0</v>
      </c>
      <c r="R1137" s="2">
        <v>0</v>
      </c>
      <c r="S1137" s="9">
        <v>7716.51</v>
      </c>
      <c r="V1137" s="2"/>
    </row>
    <row r="1138" spans="1:22" customFormat="1" x14ac:dyDescent="0.25">
      <c r="A1138" t="s">
        <v>706</v>
      </c>
      <c r="B1138">
        <v>191</v>
      </c>
      <c r="C1138" t="s">
        <v>707</v>
      </c>
      <c r="D1138">
        <v>208</v>
      </c>
      <c r="E1138" t="s">
        <v>734</v>
      </c>
      <c r="F1138">
        <v>168</v>
      </c>
      <c r="G1138" t="s">
        <v>68</v>
      </c>
      <c r="H1138">
        <v>10208010168</v>
      </c>
      <c r="I1138" t="s">
        <v>69</v>
      </c>
      <c r="J1138" t="s">
        <v>956</v>
      </c>
      <c r="K1138">
        <v>1</v>
      </c>
      <c r="L1138" s="2">
        <v>0</v>
      </c>
      <c r="M1138" s="2">
        <v>17024.54</v>
      </c>
      <c r="N1138" s="14">
        <v>21810</v>
      </c>
      <c r="O1138" s="2">
        <v>0</v>
      </c>
      <c r="P1138" s="11">
        <v>21810</v>
      </c>
      <c r="Q1138" s="2">
        <v>0</v>
      </c>
      <c r="R1138" s="2">
        <v>0</v>
      </c>
      <c r="S1138" s="9">
        <v>21551.49</v>
      </c>
      <c r="V1138" s="2"/>
    </row>
    <row r="1139" spans="1:22" customFormat="1" x14ac:dyDescent="0.25">
      <c r="A1139" t="s">
        <v>349</v>
      </c>
      <c r="B1139">
        <v>1011</v>
      </c>
      <c r="C1139" t="s">
        <v>365</v>
      </c>
      <c r="D1139">
        <v>221</v>
      </c>
      <c r="E1139" t="s">
        <v>366</v>
      </c>
      <c r="F1139">
        <v>168</v>
      </c>
      <c r="G1139" t="s">
        <v>68</v>
      </c>
      <c r="H1139">
        <v>10221010168</v>
      </c>
      <c r="I1139" t="s">
        <v>69</v>
      </c>
      <c r="J1139" t="s">
        <v>956</v>
      </c>
      <c r="K1139">
        <v>1</v>
      </c>
      <c r="L1139" s="2">
        <v>0</v>
      </c>
      <c r="M1139" s="2">
        <v>82274.86</v>
      </c>
      <c r="N1139" s="14">
        <v>105399</v>
      </c>
      <c r="O1139" s="2">
        <v>0</v>
      </c>
      <c r="P1139" s="11">
        <v>105399</v>
      </c>
      <c r="Q1139" s="2">
        <v>0</v>
      </c>
      <c r="R1139" s="2">
        <v>0</v>
      </c>
      <c r="S1139" s="9">
        <v>107869.59</v>
      </c>
      <c r="V1139" s="2"/>
    </row>
    <row r="1140" spans="1:22" customFormat="1" x14ac:dyDescent="0.25">
      <c r="A1140" t="s">
        <v>349</v>
      </c>
      <c r="B1140">
        <v>1011</v>
      </c>
      <c r="C1140" t="s">
        <v>365</v>
      </c>
      <c r="D1140">
        <v>222</v>
      </c>
      <c r="E1140" t="s">
        <v>367</v>
      </c>
      <c r="F1140">
        <v>168</v>
      </c>
      <c r="G1140" t="s">
        <v>68</v>
      </c>
      <c r="H1140">
        <v>10222010168</v>
      </c>
      <c r="I1140" t="s">
        <v>69</v>
      </c>
      <c r="J1140" t="s">
        <v>956</v>
      </c>
      <c r="K1140">
        <v>1</v>
      </c>
      <c r="L1140" s="2">
        <v>0</v>
      </c>
      <c r="M1140" s="2">
        <v>72072.28</v>
      </c>
      <c r="N1140" s="14">
        <v>92329</v>
      </c>
      <c r="O1140" s="2">
        <v>0</v>
      </c>
      <c r="P1140" s="11">
        <v>92329</v>
      </c>
      <c r="Q1140" s="2">
        <v>0</v>
      </c>
      <c r="R1140" s="2">
        <v>0</v>
      </c>
      <c r="S1140" s="9">
        <v>93230.73</v>
      </c>
      <c r="V1140" s="2"/>
    </row>
    <row r="1141" spans="1:22" customFormat="1" x14ac:dyDescent="0.25">
      <c r="A1141" t="s">
        <v>349</v>
      </c>
      <c r="B1141">
        <v>1011</v>
      </c>
      <c r="C1141" t="s">
        <v>365</v>
      </c>
      <c r="D1141">
        <v>224</v>
      </c>
      <c r="E1141" t="s">
        <v>485</v>
      </c>
      <c r="F1141">
        <v>168</v>
      </c>
      <c r="G1141" t="s">
        <v>68</v>
      </c>
      <c r="H1141">
        <v>10224010168</v>
      </c>
      <c r="I1141" t="s">
        <v>69</v>
      </c>
      <c r="J1141" t="s">
        <v>956</v>
      </c>
      <c r="K1141">
        <v>1</v>
      </c>
      <c r="L1141" s="2">
        <v>0</v>
      </c>
      <c r="M1141" s="2">
        <v>931.57</v>
      </c>
      <c r="N1141" s="14">
        <v>1193</v>
      </c>
      <c r="O1141" s="2">
        <v>0</v>
      </c>
      <c r="P1141" s="11">
        <v>1193</v>
      </c>
      <c r="Q1141" s="2">
        <v>0</v>
      </c>
      <c r="R1141" s="2">
        <v>0</v>
      </c>
      <c r="S1141" s="9">
        <v>1176.3800000000001</v>
      </c>
      <c r="V1141" s="2"/>
    </row>
    <row r="1142" spans="1:22" customFormat="1" x14ac:dyDescent="0.25">
      <c r="A1142" t="s">
        <v>349</v>
      </c>
      <c r="B1142">
        <v>1011</v>
      </c>
      <c r="C1142" t="s">
        <v>365</v>
      </c>
      <c r="D1142">
        <v>232</v>
      </c>
      <c r="E1142" t="s">
        <v>379</v>
      </c>
      <c r="F1142">
        <v>168</v>
      </c>
      <c r="G1142" t="s">
        <v>68</v>
      </c>
      <c r="H1142">
        <v>10232010168</v>
      </c>
      <c r="I1142" t="s">
        <v>69</v>
      </c>
      <c r="J1142" t="s">
        <v>956</v>
      </c>
      <c r="K1142">
        <v>1</v>
      </c>
      <c r="L1142" s="2">
        <v>0</v>
      </c>
      <c r="M1142" s="2">
        <v>89307.58</v>
      </c>
      <c r="N1142" s="14">
        <v>114409</v>
      </c>
      <c r="O1142" s="2">
        <v>0</v>
      </c>
      <c r="P1142" s="11">
        <v>114409</v>
      </c>
      <c r="Q1142" s="2">
        <v>0</v>
      </c>
      <c r="R1142" s="2">
        <v>0</v>
      </c>
      <c r="S1142" s="9">
        <v>112715.4</v>
      </c>
      <c r="V1142" s="2"/>
    </row>
    <row r="1143" spans="1:22" customFormat="1" x14ac:dyDescent="0.25">
      <c r="A1143" t="s">
        <v>349</v>
      </c>
      <c r="B1143">
        <v>1011</v>
      </c>
      <c r="C1143" t="s">
        <v>365</v>
      </c>
      <c r="D1143">
        <v>236</v>
      </c>
      <c r="E1143" t="s">
        <v>380</v>
      </c>
      <c r="F1143">
        <v>168</v>
      </c>
      <c r="G1143" t="s">
        <v>68</v>
      </c>
      <c r="H1143">
        <v>10236010168</v>
      </c>
      <c r="I1143" t="s">
        <v>69</v>
      </c>
      <c r="J1143" t="s">
        <v>956</v>
      </c>
      <c r="K1143">
        <v>1</v>
      </c>
      <c r="L1143" s="2">
        <v>0</v>
      </c>
      <c r="M1143" s="2">
        <v>34045.699999999997</v>
      </c>
      <c r="N1143" s="14">
        <v>43615</v>
      </c>
      <c r="O1143" s="2">
        <v>0</v>
      </c>
      <c r="P1143" s="11">
        <v>43615</v>
      </c>
      <c r="Q1143" s="2">
        <v>0</v>
      </c>
      <c r="R1143" s="2">
        <v>0</v>
      </c>
      <c r="S1143" s="9">
        <v>43321.66</v>
      </c>
      <c r="V1143" s="2"/>
    </row>
    <row r="1144" spans="1:22" customFormat="1" x14ac:dyDescent="0.25">
      <c r="A1144" t="s">
        <v>133</v>
      </c>
      <c r="B1144">
        <v>1001</v>
      </c>
      <c r="C1144" t="s">
        <v>185</v>
      </c>
      <c r="D1144">
        <v>251</v>
      </c>
      <c r="E1144" t="s">
        <v>197</v>
      </c>
      <c r="F1144">
        <v>168</v>
      </c>
      <c r="G1144" t="s">
        <v>68</v>
      </c>
      <c r="H1144">
        <v>10251010168</v>
      </c>
      <c r="I1144" t="s">
        <v>69</v>
      </c>
      <c r="J1144" t="s">
        <v>956</v>
      </c>
      <c r="K1144">
        <v>1</v>
      </c>
      <c r="L1144" s="2">
        <v>0</v>
      </c>
      <c r="M1144" s="2">
        <v>0</v>
      </c>
      <c r="N1144" s="14">
        <v>0</v>
      </c>
      <c r="O1144" s="2">
        <v>0</v>
      </c>
      <c r="P1144" s="11">
        <v>0</v>
      </c>
      <c r="Q1144" s="2">
        <v>0</v>
      </c>
      <c r="R1144" s="2">
        <v>0</v>
      </c>
      <c r="S1144" s="9">
        <v>0</v>
      </c>
      <c r="V1144" s="2"/>
    </row>
    <row r="1145" spans="1:22" customFormat="1" x14ac:dyDescent="0.25">
      <c r="A1145" t="s">
        <v>349</v>
      </c>
      <c r="B1145">
        <v>702</v>
      </c>
      <c r="C1145" t="s">
        <v>383</v>
      </c>
      <c r="D1145">
        <v>262</v>
      </c>
      <c r="E1145" t="s">
        <v>384</v>
      </c>
      <c r="F1145">
        <v>168</v>
      </c>
      <c r="G1145" t="s">
        <v>68</v>
      </c>
      <c r="H1145">
        <v>10262010168</v>
      </c>
      <c r="I1145" t="s">
        <v>69</v>
      </c>
      <c r="J1145" t="s">
        <v>956</v>
      </c>
      <c r="K1145">
        <v>1</v>
      </c>
      <c r="L1145" s="2">
        <v>0</v>
      </c>
      <c r="M1145" s="2">
        <v>22218.560000000001</v>
      </c>
      <c r="N1145" s="14">
        <v>28463</v>
      </c>
      <c r="O1145" s="2">
        <v>0</v>
      </c>
      <c r="P1145" s="11">
        <v>28463</v>
      </c>
      <c r="Q1145" s="2">
        <v>0</v>
      </c>
      <c r="R1145" s="2">
        <v>0</v>
      </c>
      <c r="S1145" s="9">
        <v>26622.21</v>
      </c>
      <c r="V1145" s="2"/>
    </row>
    <row r="1146" spans="1:22" customFormat="1" x14ac:dyDescent="0.25">
      <c r="A1146" t="s">
        <v>349</v>
      </c>
      <c r="B1146">
        <v>704</v>
      </c>
      <c r="C1146" t="s">
        <v>385</v>
      </c>
      <c r="D1146">
        <v>264</v>
      </c>
      <c r="E1146" t="s">
        <v>386</v>
      </c>
      <c r="F1146">
        <v>168</v>
      </c>
      <c r="G1146" t="s">
        <v>68</v>
      </c>
      <c r="H1146">
        <v>10264010168</v>
      </c>
      <c r="I1146" t="s">
        <v>69</v>
      </c>
      <c r="J1146" t="s">
        <v>956</v>
      </c>
      <c r="K1146">
        <v>1</v>
      </c>
      <c r="L1146" s="2">
        <v>0</v>
      </c>
      <c r="M1146" s="2">
        <v>139390.6</v>
      </c>
      <c r="N1146" s="14">
        <v>178568</v>
      </c>
      <c r="O1146" s="2">
        <v>0</v>
      </c>
      <c r="P1146" s="11">
        <v>178568</v>
      </c>
      <c r="Q1146" s="2">
        <v>0</v>
      </c>
      <c r="R1146" s="2">
        <v>0</v>
      </c>
      <c r="S1146" s="9">
        <v>180103.45</v>
      </c>
      <c r="V1146" s="2"/>
    </row>
    <row r="1147" spans="1:22" customFormat="1" x14ac:dyDescent="0.25">
      <c r="A1147" t="s">
        <v>349</v>
      </c>
      <c r="B1147">
        <v>702</v>
      </c>
      <c r="C1147" t="s">
        <v>383</v>
      </c>
      <c r="D1147">
        <v>265</v>
      </c>
      <c r="E1147" t="s">
        <v>433</v>
      </c>
      <c r="F1147">
        <v>168</v>
      </c>
      <c r="G1147" t="s">
        <v>68</v>
      </c>
      <c r="H1147">
        <v>10265010168</v>
      </c>
      <c r="I1147" t="s">
        <v>69</v>
      </c>
      <c r="J1147" t="s">
        <v>956</v>
      </c>
      <c r="K1147">
        <v>1</v>
      </c>
      <c r="L1147" s="2">
        <v>0</v>
      </c>
      <c r="M1147" s="2">
        <v>31573.040000000001</v>
      </c>
      <c r="N1147" s="14">
        <v>40447</v>
      </c>
      <c r="O1147" s="2">
        <v>0</v>
      </c>
      <c r="P1147" s="11">
        <v>40447</v>
      </c>
      <c r="Q1147" s="2">
        <v>0</v>
      </c>
      <c r="R1147" s="2">
        <v>0</v>
      </c>
      <c r="S1147" s="9">
        <v>40267.07</v>
      </c>
      <c r="V1147" s="2"/>
    </row>
    <row r="1148" spans="1:22" customFormat="1" x14ac:dyDescent="0.25">
      <c r="A1148" t="s">
        <v>349</v>
      </c>
      <c r="B1148">
        <v>702</v>
      </c>
      <c r="C1148" t="s">
        <v>383</v>
      </c>
      <c r="D1148">
        <v>266</v>
      </c>
      <c r="E1148" t="s">
        <v>387</v>
      </c>
      <c r="F1148">
        <v>168</v>
      </c>
      <c r="G1148" t="s">
        <v>68</v>
      </c>
      <c r="H1148">
        <v>10266010168</v>
      </c>
      <c r="I1148" t="s">
        <v>69</v>
      </c>
      <c r="J1148" t="s">
        <v>956</v>
      </c>
      <c r="K1148">
        <v>1</v>
      </c>
      <c r="L1148" s="2">
        <v>0</v>
      </c>
      <c r="M1148" s="2">
        <v>88319.52</v>
      </c>
      <c r="N1148" s="14">
        <v>113143</v>
      </c>
      <c r="O1148" s="2">
        <v>0</v>
      </c>
      <c r="P1148" s="11">
        <v>113143</v>
      </c>
      <c r="Q1148" s="2">
        <v>0</v>
      </c>
      <c r="R1148" s="2">
        <v>0</v>
      </c>
      <c r="S1148" s="9">
        <v>137046.17000000001</v>
      </c>
      <c r="V1148" s="2"/>
    </row>
    <row r="1149" spans="1:22" customFormat="1" x14ac:dyDescent="0.25">
      <c r="A1149" t="s">
        <v>349</v>
      </c>
      <c r="B1149">
        <v>507</v>
      </c>
      <c r="C1149" t="s">
        <v>390</v>
      </c>
      <c r="D1149">
        <v>267</v>
      </c>
      <c r="E1149" t="s">
        <v>391</v>
      </c>
      <c r="F1149">
        <v>168</v>
      </c>
      <c r="G1149" t="s">
        <v>68</v>
      </c>
      <c r="H1149">
        <v>10267010168</v>
      </c>
      <c r="I1149" t="s">
        <v>69</v>
      </c>
      <c r="J1149" t="s">
        <v>956</v>
      </c>
      <c r="K1149">
        <v>1</v>
      </c>
      <c r="L1149" s="2">
        <v>0</v>
      </c>
      <c r="M1149" s="2">
        <v>12232.64</v>
      </c>
      <c r="N1149" s="14">
        <v>15671</v>
      </c>
      <c r="O1149" s="2">
        <v>0</v>
      </c>
      <c r="P1149" s="11">
        <v>15671</v>
      </c>
      <c r="Q1149" s="2">
        <v>0</v>
      </c>
      <c r="R1149" s="2">
        <v>0</v>
      </c>
      <c r="S1149" s="9">
        <v>15386.97</v>
      </c>
      <c r="V1149" s="2"/>
    </row>
    <row r="1150" spans="1:22" customFormat="1" x14ac:dyDescent="0.25">
      <c r="A1150" t="s">
        <v>349</v>
      </c>
      <c r="B1150">
        <v>507</v>
      </c>
      <c r="C1150" t="s">
        <v>390</v>
      </c>
      <c r="D1150">
        <v>268</v>
      </c>
      <c r="E1150" t="s">
        <v>392</v>
      </c>
      <c r="F1150">
        <v>168</v>
      </c>
      <c r="G1150" t="s">
        <v>68</v>
      </c>
      <c r="H1150">
        <v>10268010168</v>
      </c>
      <c r="I1150" t="s">
        <v>69</v>
      </c>
      <c r="J1150" t="s">
        <v>956</v>
      </c>
      <c r="K1150">
        <v>1</v>
      </c>
      <c r="L1150" s="2">
        <v>0</v>
      </c>
      <c r="M1150" s="2">
        <v>63417.53</v>
      </c>
      <c r="N1150" s="14">
        <v>81242</v>
      </c>
      <c r="O1150" s="2">
        <v>0</v>
      </c>
      <c r="P1150" s="11">
        <v>81242</v>
      </c>
      <c r="Q1150" s="2">
        <v>0</v>
      </c>
      <c r="R1150" s="2">
        <v>0</v>
      </c>
      <c r="S1150" s="9">
        <v>80350.25</v>
      </c>
      <c r="V1150" s="2"/>
    </row>
    <row r="1151" spans="1:22" customFormat="1" x14ac:dyDescent="0.25">
      <c r="A1151" t="s">
        <v>349</v>
      </c>
      <c r="B1151">
        <v>507</v>
      </c>
      <c r="C1151" t="s">
        <v>390</v>
      </c>
      <c r="D1151">
        <v>269</v>
      </c>
      <c r="E1151" t="s">
        <v>393</v>
      </c>
      <c r="F1151">
        <v>168</v>
      </c>
      <c r="G1151" t="s">
        <v>68</v>
      </c>
      <c r="H1151">
        <v>10269010168</v>
      </c>
      <c r="I1151" t="s">
        <v>69</v>
      </c>
      <c r="J1151" t="s">
        <v>956</v>
      </c>
      <c r="K1151">
        <v>1</v>
      </c>
      <c r="L1151" s="2">
        <v>0</v>
      </c>
      <c r="M1151" s="2">
        <v>8362.2099999999991</v>
      </c>
      <c r="N1151" s="14">
        <v>10713</v>
      </c>
      <c r="O1151" s="2">
        <v>0</v>
      </c>
      <c r="P1151" s="11">
        <v>10713</v>
      </c>
      <c r="Q1151" s="2">
        <v>0</v>
      </c>
      <c r="R1151" s="2">
        <v>0</v>
      </c>
      <c r="S1151" s="9">
        <v>10516.5</v>
      </c>
      <c r="V1151" s="2"/>
    </row>
    <row r="1152" spans="1:22" customFormat="1" x14ac:dyDescent="0.25">
      <c r="A1152" t="s">
        <v>349</v>
      </c>
      <c r="B1152">
        <v>507</v>
      </c>
      <c r="C1152" t="s">
        <v>390</v>
      </c>
      <c r="D1152">
        <v>270</v>
      </c>
      <c r="E1152" t="s">
        <v>349</v>
      </c>
      <c r="F1152">
        <v>168</v>
      </c>
      <c r="G1152" t="s">
        <v>68</v>
      </c>
      <c r="H1152">
        <v>10270010168</v>
      </c>
      <c r="I1152" t="s">
        <v>69</v>
      </c>
      <c r="J1152" t="s">
        <v>956</v>
      </c>
      <c r="K1152">
        <v>1</v>
      </c>
      <c r="L1152" s="2">
        <v>0</v>
      </c>
      <c r="M1152" s="2">
        <v>14416.98</v>
      </c>
      <c r="N1152" s="14">
        <v>18469</v>
      </c>
      <c r="O1152" s="2">
        <v>0</v>
      </c>
      <c r="P1152" s="11">
        <v>18469</v>
      </c>
      <c r="Q1152" s="2">
        <v>0</v>
      </c>
      <c r="R1152" s="2">
        <v>0</v>
      </c>
      <c r="S1152" s="9">
        <v>0</v>
      </c>
      <c r="V1152" s="2"/>
    </row>
    <row r="1153" spans="1:22" customFormat="1" x14ac:dyDescent="0.25">
      <c r="A1153" t="s">
        <v>875</v>
      </c>
      <c r="B1153">
        <v>102</v>
      </c>
      <c r="C1153" t="s">
        <v>876</v>
      </c>
      <c r="D1153">
        <v>276</v>
      </c>
      <c r="E1153" t="s">
        <v>880</v>
      </c>
      <c r="F1153">
        <v>168</v>
      </c>
      <c r="G1153" t="s">
        <v>68</v>
      </c>
      <c r="H1153">
        <v>10276010168</v>
      </c>
      <c r="I1153" t="s">
        <v>69</v>
      </c>
      <c r="J1153" t="s">
        <v>956</v>
      </c>
      <c r="K1153">
        <v>1</v>
      </c>
      <c r="L1153" s="2">
        <v>0</v>
      </c>
      <c r="M1153" s="2">
        <v>19100.12</v>
      </c>
      <c r="N1153" s="14">
        <v>24468</v>
      </c>
      <c r="O1153" s="2">
        <v>0</v>
      </c>
      <c r="P1153" s="11">
        <v>24468</v>
      </c>
      <c r="Q1153" s="2">
        <v>0</v>
      </c>
      <c r="R1153" s="2">
        <v>0</v>
      </c>
      <c r="S1153" s="9">
        <v>27331.599999999999</v>
      </c>
      <c r="V1153" s="2"/>
    </row>
    <row r="1154" spans="1:22" customFormat="1" x14ac:dyDescent="0.25">
      <c r="A1154" t="s">
        <v>875</v>
      </c>
      <c r="B1154">
        <v>102</v>
      </c>
      <c r="C1154" t="s">
        <v>876</v>
      </c>
      <c r="D1154">
        <v>277</v>
      </c>
      <c r="E1154" t="s">
        <v>911</v>
      </c>
      <c r="F1154">
        <v>168</v>
      </c>
      <c r="G1154" t="s">
        <v>68</v>
      </c>
      <c r="H1154">
        <v>10277010168</v>
      </c>
      <c r="I1154" t="s">
        <v>69</v>
      </c>
      <c r="J1154" t="s">
        <v>956</v>
      </c>
      <c r="K1154">
        <v>1</v>
      </c>
      <c r="L1154" s="2">
        <v>0</v>
      </c>
      <c r="M1154" s="2">
        <v>12988.02</v>
      </c>
      <c r="N1154" s="14">
        <v>16638</v>
      </c>
      <c r="O1154" s="2">
        <v>0</v>
      </c>
      <c r="P1154" s="11">
        <v>16638</v>
      </c>
      <c r="Q1154" s="2">
        <v>0</v>
      </c>
      <c r="R1154" s="2">
        <v>0</v>
      </c>
      <c r="S1154" s="9">
        <v>24729.040000000001</v>
      </c>
      <c r="V1154" s="2"/>
    </row>
    <row r="1155" spans="1:22" customFormat="1" x14ac:dyDescent="0.25">
      <c r="A1155" t="s">
        <v>875</v>
      </c>
      <c r="B1155">
        <v>102</v>
      </c>
      <c r="C1155" t="s">
        <v>876</v>
      </c>
      <c r="D1155">
        <v>300</v>
      </c>
      <c r="E1155" t="s">
        <v>912</v>
      </c>
      <c r="F1155">
        <v>168</v>
      </c>
      <c r="G1155" t="s">
        <v>68</v>
      </c>
      <c r="H1155">
        <v>10300010168</v>
      </c>
      <c r="I1155" t="s">
        <v>69</v>
      </c>
      <c r="J1155" t="s">
        <v>956</v>
      </c>
      <c r="K1155">
        <v>1</v>
      </c>
      <c r="L1155" s="2">
        <v>0</v>
      </c>
      <c r="M1155" s="2">
        <v>3233.09</v>
      </c>
      <c r="N1155" s="14">
        <v>4142</v>
      </c>
      <c r="O1155" s="2">
        <v>0</v>
      </c>
      <c r="P1155" s="11">
        <v>4142</v>
      </c>
      <c r="Q1155" s="2">
        <v>0</v>
      </c>
      <c r="R1155" s="2">
        <v>0</v>
      </c>
      <c r="S1155" s="9">
        <v>4070.3</v>
      </c>
      <c r="V1155" s="2"/>
    </row>
    <row r="1156" spans="1:22" customFormat="1" x14ac:dyDescent="0.25">
      <c r="A1156" t="s">
        <v>875</v>
      </c>
      <c r="B1156">
        <v>102</v>
      </c>
      <c r="C1156" t="s">
        <v>876</v>
      </c>
      <c r="D1156">
        <v>301</v>
      </c>
      <c r="E1156" t="s">
        <v>917</v>
      </c>
      <c r="F1156">
        <v>168</v>
      </c>
      <c r="G1156" t="s">
        <v>68</v>
      </c>
      <c r="H1156">
        <v>10301010168</v>
      </c>
      <c r="I1156" t="s">
        <v>69</v>
      </c>
      <c r="J1156" t="s">
        <v>956</v>
      </c>
      <c r="K1156">
        <v>1</v>
      </c>
      <c r="L1156" s="2">
        <v>0</v>
      </c>
      <c r="M1156" s="2">
        <v>23476.39</v>
      </c>
      <c r="N1156" s="14">
        <v>30075</v>
      </c>
      <c r="O1156" s="2">
        <v>0</v>
      </c>
      <c r="P1156" s="11">
        <v>30075</v>
      </c>
      <c r="Q1156" s="2">
        <v>0</v>
      </c>
      <c r="R1156" s="2">
        <v>0</v>
      </c>
      <c r="S1156" s="9">
        <v>41143.35</v>
      </c>
      <c r="V1156" s="2"/>
    </row>
    <row r="1157" spans="1:22" customFormat="1" x14ac:dyDescent="0.25">
      <c r="A1157" t="s">
        <v>875</v>
      </c>
      <c r="B1157">
        <v>101</v>
      </c>
      <c r="C1157" t="s">
        <v>780</v>
      </c>
      <c r="D1157">
        <v>302</v>
      </c>
      <c r="E1157" t="s">
        <v>920</v>
      </c>
      <c r="F1157">
        <v>168</v>
      </c>
      <c r="G1157" t="s">
        <v>68</v>
      </c>
      <c r="H1157">
        <v>10302010168</v>
      </c>
      <c r="I1157" t="s">
        <v>69</v>
      </c>
      <c r="J1157" t="s">
        <v>956</v>
      </c>
      <c r="K1157">
        <v>1</v>
      </c>
      <c r="L1157" s="2">
        <v>0</v>
      </c>
      <c r="M1157" s="2">
        <v>23587.67</v>
      </c>
      <c r="N1157" s="14">
        <v>30217</v>
      </c>
      <c r="O1157" s="2">
        <v>0</v>
      </c>
      <c r="P1157" s="11">
        <v>30217</v>
      </c>
      <c r="Q1157" s="2">
        <v>0</v>
      </c>
      <c r="R1157" s="2">
        <v>0</v>
      </c>
      <c r="S1157" s="9">
        <v>38131.96</v>
      </c>
      <c r="V1157" s="2"/>
    </row>
    <row r="1158" spans="1:22" customFormat="1" x14ac:dyDescent="0.25">
      <c r="A1158" t="s">
        <v>349</v>
      </c>
      <c r="B1158">
        <v>205</v>
      </c>
      <c r="C1158" t="s">
        <v>123</v>
      </c>
      <c r="D1158">
        <v>360</v>
      </c>
      <c r="E1158" t="s">
        <v>484</v>
      </c>
      <c r="F1158">
        <v>168</v>
      </c>
      <c r="G1158" t="s">
        <v>68</v>
      </c>
      <c r="H1158">
        <v>10360010168</v>
      </c>
      <c r="I1158" t="s">
        <v>69</v>
      </c>
      <c r="J1158" t="s">
        <v>956</v>
      </c>
      <c r="K1158">
        <v>1</v>
      </c>
      <c r="L1158" s="2">
        <v>0</v>
      </c>
      <c r="M1158" s="2">
        <v>4688.2</v>
      </c>
      <c r="N1158" s="14">
        <v>6006</v>
      </c>
      <c r="O1158" s="2">
        <v>0</v>
      </c>
      <c r="P1158" s="11">
        <v>6006</v>
      </c>
      <c r="Q1158" s="2">
        <v>0</v>
      </c>
      <c r="R1158" s="2">
        <v>0</v>
      </c>
      <c r="S1158" s="9">
        <v>6687.4</v>
      </c>
      <c r="V1158" s="2"/>
    </row>
    <row r="1159" spans="1:22" customFormat="1" x14ac:dyDescent="0.25">
      <c r="A1159" t="s">
        <v>309</v>
      </c>
      <c r="B1159">
        <v>504</v>
      </c>
      <c r="C1159" t="s">
        <v>396</v>
      </c>
      <c r="D1159">
        <v>400</v>
      </c>
      <c r="E1159" t="s">
        <v>397</v>
      </c>
      <c r="F1159">
        <v>168</v>
      </c>
      <c r="G1159" t="s">
        <v>68</v>
      </c>
      <c r="H1159">
        <v>10400010168</v>
      </c>
      <c r="I1159" t="s">
        <v>69</v>
      </c>
      <c r="J1159" t="s">
        <v>956</v>
      </c>
      <c r="K1159">
        <v>1</v>
      </c>
      <c r="L1159" s="2">
        <v>0</v>
      </c>
      <c r="M1159" s="2">
        <v>4830.67</v>
      </c>
      <c r="N1159" s="14">
        <v>6188</v>
      </c>
      <c r="O1159" s="2">
        <v>0</v>
      </c>
      <c r="P1159" s="11">
        <v>6188</v>
      </c>
      <c r="Q1159" s="2">
        <v>0</v>
      </c>
      <c r="R1159" s="2">
        <v>0</v>
      </c>
      <c r="S1159" s="9">
        <v>6098.51</v>
      </c>
      <c r="V1159" s="2"/>
    </row>
    <row r="1160" spans="1:22" customFormat="1" x14ac:dyDescent="0.25">
      <c r="A1160" t="s">
        <v>309</v>
      </c>
      <c r="B1160">
        <v>801</v>
      </c>
      <c r="C1160" t="s">
        <v>324</v>
      </c>
      <c r="D1160">
        <v>403</v>
      </c>
      <c r="E1160" t="s">
        <v>401</v>
      </c>
      <c r="F1160">
        <v>168</v>
      </c>
      <c r="G1160" t="s">
        <v>68</v>
      </c>
      <c r="H1160">
        <v>10403010168</v>
      </c>
      <c r="I1160" t="s">
        <v>69</v>
      </c>
      <c r="J1160" t="s">
        <v>956</v>
      </c>
      <c r="K1160">
        <v>1</v>
      </c>
      <c r="L1160" s="2">
        <v>0</v>
      </c>
      <c r="M1160" s="2">
        <v>52164.51</v>
      </c>
      <c r="N1160" s="14">
        <v>66826</v>
      </c>
      <c r="O1160" s="2">
        <v>0</v>
      </c>
      <c r="P1160" s="11">
        <v>66826</v>
      </c>
      <c r="Q1160" s="2">
        <v>0</v>
      </c>
      <c r="R1160" s="2">
        <v>0</v>
      </c>
      <c r="S1160" s="9">
        <v>66693.3</v>
      </c>
      <c r="V1160" s="2"/>
    </row>
    <row r="1161" spans="1:22" customFormat="1" x14ac:dyDescent="0.25">
      <c r="A1161" t="s">
        <v>309</v>
      </c>
      <c r="B1161">
        <v>801</v>
      </c>
      <c r="C1161" t="s">
        <v>324</v>
      </c>
      <c r="D1161">
        <v>404</v>
      </c>
      <c r="E1161" t="s">
        <v>404</v>
      </c>
      <c r="F1161">
        <v>168</v>
      </c>
      <c r="G1161" t="s">
        <v>68</v>
      </c>
      <c r="H1161">
        <v>10404010168</v>
      </c>
      <c r="I1161" t="s">
        <v>69</v>
      </c>
      <c r="J1161" t="s">
        <v>956</v>
      </c>
      <c r="K1161">
        <v>1</v>
      </c>
      <c r="L1161" s="2">
        <v>0</v>
      </c>
      <c r="M1161" s="2">
        <v>3593.08</v>
      </c>
      <c r="N1161" s="14">
        <v>4603</v>
      </c>
      <c r="O1161" s="2">
        <v>0</v>
      </c>
      <c r="P1161" s="11">
        <v>4603</v>
      </c>
      <c r="Q1161" s="2">
        <v>0</v>
      </c>
      <c r="R1161" s="2">
        <v>0</v>
      </c>
      <c r="S1161" s="9">
        <v>4546.7</v>
      </c>
      <c r="V1161" s="2"/>
    </row>
    <row r="1162" spans="1:22" customFormat="1" x14ac:dyDescent="0.25">
      <c r="A1162" t="s">
        <v>309</v>
      </c>
      <c r="B1162">
        <v>801</v>
      </c>
      <c r="C1162" t="s">
        <v>324</v>
      </c>
      <c r="D1162">
        <v>405</v>
      </c>
      <c r="E1162" t="s">
        <v>405</v>
      </c>
      <c r="F1162">
        <v>168</v>
      </c>
      <c r="G1162" t="s">
        <v>68</v>
      </c>
      <c r="H1162">
        <v>10405010168</v>
      </c>
      <c r="I1162" t="s">
        <v>69</v>
      </c>
      <c r="J1162" t="s">
        <v>956</v>
      </c>
      <c r="K1162">
        <v>1</v>
      </c>
      <c r="L1162" s="2">
        <v>0</v>
      </c>
      <c r="M1162" s="2">
        <v>1787.26</v>
      </c>
      <c r="N1162" s="14">
        <v>2290</v>
      </c>
      <c r="O1162" s="2">
        <v>0</v>
      </c>
      <c r="P1162" s="11">
        <v>2290</v>
      </c>
      <c r="Q1162" s="2">
        <v>0</v>
      </c>
      <c r="R1162" s="2">
        <v>0</v>
      </c>
      <c r="S1162" s="9">
        <v>2340.81</v>
      </c>
      <c r="V1162" s="2"/>
    </row>
    <row r="1163" spans="1:22" customFormat="1" x14ac:dyDescent="0.25">
      <c r="A1163" t="s">
        <v>309</v>
      </c>
      <c r="B1163">
        <v>801</v>
      </c>
      <c r="C1163" t="s">
        <v>324</v>
      </c>
      <c r="D1163">
        <v>406</v>
      </c>
      <c r="E1163" t="s">
        <v>434</v>
      </c>
      <c r="F1163">
        <v>168</v>
      </c>
      <c r="G1163" t="s">
        <v>68</v>
      </c>
      <c r="H1163">
        <v>10406010168</v>
      </c>
      <c r="I1163" t="s">
        <v>69</v>
      </c>
      <c r="J1163" t="s">
        <v>956</v>
      </c>
      <c r="K1163">
        <v>1</v>
      </c>
      <c r="L1163" s="2">
        <v>0</v>
      </c>
      <c r="M1163" s="2">
        <v>3867.91</v>
      </c>
      <c r="N1163" s="14">
        <v>4955</v>
      </c>
      <c r="O1163" s="2">
        <v>0</v>
      </c>
      <c r="P1163" s="11">
        <v>4955</v>
      </c>
      <c r="Q1163" s="2">
        <v>0</v>
      </c>
      <c r="R1163" s="2">
        <v>0</v>
      </c>
      <c r="S1163" s="9">
        <v>4886.71</v>
      </c>
      <c r="V1163" s="2"/>
    </row>
    <row r="1164" spans="1:22" customFormat="1" x14ac:dyDescent="0.25">
      <c r="A1164" t="s">
        <v>309</v>
      </c>
      <c r="B1164">
        <v>801</v>
      </c>
      <c r="C1164" t="s">
        <v>324</v>
      </c>
      <c r="D1164">
        <v>407</v>
      </c>
      <c r="E1164" t="s">
        <v>406</v>
      </c>
      <c r="F1164">
        <v>168</v>
      </c>
      <c r="G1164" t="s">
        <v>68</v>
      </c>
      <c r="H1164">
        <v>10407010168</v>
      </c>
      <c r="I1164" t="s">
        <v>69</v>
      </c>
      <c r="J1164" t="s">
        <v>956</v>
      </c>
      <c r="K1164">
        <v>1</v>
      </c>
      <c r="L1164" s="2">
        <v>0</v>
      </c>
      <c r="M1164" s="2">
        <v>5158.62</v>
      </c>
      <c r="N1164" s="14">
        <v>6609</v>
      </c>
      <c r="O1164" s="2">
        <v>0</v>
      </c>
      <c r="P1164" s="11">
        <v>6609</v>
      </c>
      <c r="Q1164" s="2">
        <v>0</v>
      </c>
      <c r="R1164" s="2">
        <v>0</v>
      </c>
      <c r="S1164" s="9">
        <v>6514.56</v>
      </c>
      <c r="V1164" s="2"/>
    </row>
    <row r="1165" spans="1:22" customFormat="1" x14ac:dyDescent="0.25">
      <c r="A1165" t="s">
        <v>309</v>
      </c>
      <c r="B1165">
        <v>504</v>
      </c>
      <c r="C1165" t="s">
        <v>396</v>
      </c>
      <c r="D1165">
        <v>408</v>
      </c>
      <c r="E1165" t="s">
        <v>407</v>
      </c>
      <c r="F1165">
        <v>168</v>
      </c>
      <c r="G1165" t="s">
        <v>68</v>
      </c>
      <c r="H1165">
        <v>10408010168</v>
      </c>
      <c r="I1165" t="s">
        <v>69</v>
      </c>
      <c r="J1165" t="s">
        <v>956</v>
      </c>
      <c r="K1165">
        <v>1</v>
      </c>
      <c r="L1165" s="2">
        <v>0</v>
      </c>
      <c r="M1165" s="2">
        <v>2794.71</v>
      </c>
      <c r="N1165" s="14">
        <v>3580</v>
      </c>
      <c r="O1165" s="2">
        <v>0</v>
      </c>
      <c r="P1165" s="11">
        <v>3580</v>
      </c>
      <c r="Q1165" s="2">
        <v>0</v>
      </c>
      <c r="R1165" s="2">
        <v>0</v>
      </c>
      <c r="S1165" s="9">
        <v>2653.37</v>
      </c>
      <c r="V1165" s="2"/>
    </row>
    <row r="1166" spans="1:22" customFormat="1" x14ac:dyDescent="0.25">
      <c r="A1166" t="s">
        <v>309</v>
      </c>
      <c r="B1166">
        <v>504</v>
      </c>
      <c r="C1166" t="s">
        <v>396</v>
      </c>
      <c r="D1166">
        <v>409</v>
      </c>
      <c r="E1166" t="s">
        <v>410</v>
      </c>
      <c r="F1166">
        <v>168</v>
      </c>
      <c r="G1166" t="s">
        <v>68</v>
      </c>
      <c r="H1166">
        <v>10409010168</v>
      </c>
      <c r="I1166" t="s">
        <v>69</v>
      </c>
      <c r="J1166" t="s">
        <v>956</v>
      </c>
      <c r="K1166">
        <v>1</v>
      </c>
      <c r="L1166" s="2">
        <v>0</v>
      </c>
      <c r="M1166" s="2">
        <v>1983.69</v>
      </c>
      <c r="N1166" s="14">
        <v>2541</v>
      </c>
      <c r="O1166" s="2">
        <v>0</v>
      </c>
      <c r="P1166" s="11">
        <v>2541</v>
      </c>
      <c r="Q1166" s="2">
        <v>0</v>
      </c>
      <c r="R1166" s="2">
        <v>0</v>
      </c>
      <c r="S1166" s="9">
        <v>2508.91</v>
      </c>
      <c r="V1166" s="2"/>
    </row>
    <row r="1167" spans="1:22" customFormat="1" x14ac:dyDescent="0.25">
      <c r="A1167" t="s">
        <v>309</v>
      </c>
      <c r="B1167">
        <v>801</v>
      </c>
      <c r="C1167" t="s">
        <v>324</v>
      </c>
      <c r="D1167">
        <v>410</v>
      </c>
      <c r="E1167" t="s">
        <v>435</v>
      </c>
      <c r="F1167">
        <v>168</v>
      </c>
      <c r="G1167" t="s">
        <v>68</v>
      </c>
      <c r="H1167">
        <v>10410010168</v>
      </c>
      <c r="I1167" t="s">
        <v>69</v>
      </c>
      <c r="J1167" t="s">
        <v>956</v>
      </c>
      <c r="K1167">
        <v>1</v>
      </c>
      <c r="L1167" s="2">
        <v>0</v>
      </c>
      <c r="M1167" s="2">
        <v>3911.75</v>
      </c>
      <c r="N1167" s="14">
        <v>5011</v>
      </c>
      <c r="O1167" s="2">
        <v>0</v>
      </c>
      <c r="P1167" s="11">
        <v>5011</v>
      </c>
      <c r="Q1167" s="2">
        <v>0</v>
      </c>
      <c r="R1167" s="2">
        <v>0</v>
      </c>
      <c r="S1167" s="9">
        <v>4946.68</v>
      </c>
      <c r="V1167" s="2"/>
    </row>
    <row r="1168" spans="1:22" customFormat="1" x14ac:dyDescent="0.25">
      <c r="A1168" t="s">
        <v>309</v>
      </c>
      <c r="B1168">
        <v>801</v>
      </c>
      <c r="C1168" t="s">
        <v>324</v>
      </c>
      <c r="D1168">
        <v>411</v>
      </c>
      <c r="E1168" t="s">
        <v>411</v>
      </c>
      <c r="F1168">
        <v>168</v>
      </c>
      <c r="G1168" t="s">
        <v>68</v>
      </c>
      <c r="H1168">
        <v>10411010168</v>
      </c>
      <c r="I1168" t="s">
        <v>69</v>
      </c>
      <c r="J1168" t="s">
        <v>956</v>
      </c>
      <c r="K1168">
        <v>1</v>
      </c>
      <c r="L1168" s="2">
        <v>0</v>
      </c>
      <c r="M1168" s="2">
        <v>31021.68</v>
      </c>
      <c r="N1168" s="14">
        <v>39741</v>
      </c>
      <c r="O1168" s="2">
        <v>0</v>
      </c>
      <c r="P1168" s="11">
        <v>39741</v>
      </c>
      <c r="Q1168" s="2">
        <v>0</v>
      </c>
      <c r="R1168" s="2">
        <v>0</v>
      </c>
      <c r="S1168" s="9">
        <v>41679.08</v>
      </c>
      <c r="V1168" s="2"/>
    </row>
    <row r="1169" spans="1:22" customFormat="1" x14ac:dyDescent="0.25">
      <c r="A1169" t="s">
        <v>309</v>
      </c>
      <c r="B1169">
        <v>801</v>
      </c>
      <c r="C1169" t="s">
        <v>324</v>
      </c>
      <c r="D1169">
        <v>412</v>
      </c>
      <c r="E1169" t="s">
        <v>412</v>
      </c>
      <c r="F1169">
        <v>168</v>
      </c>
      <c r="G1169" t="s">
        <v>68</v>
      </c>
      <c r="H1169">
        <v>10412010168</v>
      </c>
      <c r="I1169" t="s">
        <v>69</v>
      </c>
      <c r="J1169" t="s">
        <v>956</v>
      </c>
      <c r="K1169">
        <v>1</v>
      </c>
      <c r="L1169" s="2">
        <v>0</v>
      </c>
      <c r="M1169" s="2">
        <v>2593.2199999999998</v>
      </c>
      <c r="N1169" s="14">
        <v>3322</v>
      </c>
      <c r="O1169" s="2">
        <v>0</v>
      </c>
      <c r="P1169" s="11">
        <v>3322</v>
      </c>
      <c r="Q1169" s="2">
        <v>0</v>
      </c>
      <c r="R1169" s="2">
        <v>0</v>
      </c>
      <c r="S1169" s="9">
        <v>3284.16</v>
      </c>
      <c r="V1169" s="2"/>
    </row>
    <row r="1170" spans="1:22" customFormat="1" x14ac:dyDescent="0.25">
      <c r="A1170" t="s">
        <v>309</v>
      </c>
      <c r="B1170">
        <v>801</v>
      </c>
      <c r="C1170" t="s">
        <v>324</v>
      </c>
      <c r="D1170">
        <v>413</v>
      </c>
      <c r="E1170" t="s">
        <v>415</v>
      </c>
      <c r="F1170">
        <v>168</v>
      </c>
      <c r="G1170" t="s">
        <v>68</v>
      </c>
      <c r="H1170">
        <v>10413010168</v>
      </c>
      <c r="I1170" t="s">
        <v>69</v>
      </c>
      <c r="J1170" t="s">
        <v>956</v>
      </c>
      <c r="K1170">
        <v>1</v>
      </c>
      <c r="L1170" s="2">
        <v>0</v>
      </c>
      <c r="M1170" s="2">
        <v>5842.33</v>
      </c>
      <c r="N1170" s="14">
        <v>7484</v>
      </c>
      <c r="O1170" s="2">
        <v>0</v>
      </c>
      <c r="P1170" s="11">
        <v>7484</v>
      </c>
      <c r="Q1170" s="2">
        <v>0</v>
      </c>
      <c r="R1170" s="2">
        <v>0</v>
      </c>
      <c r="S1170" s="9">
        <v>13302.24</v>
      </c>
      <c r="V1170" s="2"/>
    </row>
    <row r="1171" spans="1:22" customFormat="1" x14ac:dyDescent="0.25">
      <c r="A1171" t="s">
        <v>309</v>
      </c>
      <c r="B1171">
        <v>801</v>
      </c>
      <c r="C1171" t="s">
        <v>324</v>
      </c>
      <c r="D1171">
        <v>420</v>
      </c>
      <c r="E1171" t="s">
        <v>418</v>
      </c>
      <c r="F1171">
        <v>168</v>
      </c>
      <c r="G1171" t="s">
        <v>68</v>
      </c>
      <c r="H1171">
        <v>10420010168</v>
      </c>
      <c r="I1171" t="s">
        <v>69</v>
      </c>
      <c r="J1171" t="s">
        <v>956</v>
      </c>
      <c r="K1171">
        <v>1</v>
      </c>
      <c r="L1171" s="2">
        <v>0</v>
      </c>
      <c r="M1171" s="2">
        <v>8862.98</v>
      </c>
      <c r="N1171" s="14">
        <v>11354</v>
      </c>
      <c r="O1171" s="2">
        <v>0</v>
      </c>
      <c r="P1171" s="11">
        <v>11354</v>
      </c>
      <c r="Q1171" s="2">
        <v>0</v>
      </c>
      <c r="R1171" s="2">
        <v>0</v>
      </c>
      <c r="S1171" s="9">
        <v>11483.42</v>
      </c>
      <c r="V1171" s="2"/>
    </row>
    <row r="1172" spans="1:22" customFormat="1" x14ac:dyDescent="0.25">
      <c r="A1172" t="s">
        <v>309</v>
      </c>
      <c r="B1172">
        <v>801</v>
      </c>
      <c r="C1172" t="s">
        <v>324</v>
      </c>
      <c r="D1172">
        <v>430</v>
      </c>
      <c r="E1172" t="s">
        <v>421</v>
      </c>
      <c r="F1172">
        <v>168</v>
      </c>
      <c r="G1172" t="s">
        <v>68</v>
      </c>
      <c r="H1172">
        <v>10430010345</v>
      </c>
      <c r="I1172" t="s">
        <v>69</v>
      </c>
      <c r="J1172" t="s">
        <v>956</v>
      </c>
      <c r="K1172">
        <v>1</v>
      </c>
      <c r="L1172" s="2">
        <v>0</v>
      </c>
      <c r="M1172" s="2">
        <v>0</v>
      </c>
      <c r="N1172" s="14">
        <v>0</v>
      </c>
      <c r="O1172" s="2">
        <v>0</v>
      </c>
      <c r="P1172" s="11">
        <v>0</v>
      </c>
      <c r="Q1172" s="2">
        <v>0</v>
      </c>
      <c r="R1172" s="2">
        <v>0</v>
      </c>
      <c r="S1172" s="9">
        <v>0</v>
      </c>
      <c r="V1172" s="2"/>
    </row>
    <row r="1173" spans="1:22" customFormat="1" x14ac:dyDescent="0.25">
      <c r="A1173" t="s">
        <v>309</v>
      </c>
      <c r="B1173">
        <v>801</v>
      </c>
      <c r="C1173" t="s">
        <v>324</v>
      </c>
      <c r="D1173">
        <v>431</v>
      </c>
      <c r="E1173" t="s">
        <v>422</v>
      </c>
      <c r="F1173">
        <v>168</v>
      </c>
      <c r="G1173" t="s">
        <v>68</v>
      </c>
      <c r="H1173">
        <v>10431010168</v>
      </c>
      <c r="I1173" t="s">
        <v>69</v>
      </c>
      <c r="J1173" t="s">
        <v>956</v>
      </c>
      <c r="K1173">
        <v>1</v>
      </c>
      <c r="L1173" s="2">
        <v>0</v>
      </c>
      <c r="M1173" s="2">
        <v>1863.14</v>
      </c>
      <c r="N1173" s="14">
        <v>2387</v>
      </c>
      <c r="O1173" s="2">
        <v>0</v>
      </c>
      <c r="P1173" s="11">
        <v>2387</v>
      </c>
      <c r="Q1173" s="2">
        <v>0</v>
      </c>
      <c r="R1173" s="2">
        <v>0</v>
      </c>
      <c r="S1173" s="9">
        <v>2352.7600000000002</v>
      </c>
      <c r="V1173" s="2"/>
    </row>
    <row r="1174" spans="1:22" customFormat="1" x14ac:dyDescent="0.25">
      <c r="A1174" t="s">
        <v>254</v>
      </c>
      <c r="B1174">
        <v>1301</v>
      </c>
      <c r="C1174" t="s">
        <v>203</v>
      </c>
      <c r="D1174">
        <v>440</v>
      </c>
      <c r="E1174" t="s">
        <v>255</v>
      </c>
      <c r="F1174">
        <v>168</v>
      </c>
      <c r="G1174" t="s">
        <v>68</v>
      </c>
      <c r="H1174">
        <v>10440010168</v>
      </c>
      <c r="I1174" t="s">
        <v>69</v>
      </c>
      <c r="J1174" t="s">
        <v>956</v>
      </c>
      <c r="K1174">
        <v>1</v>
      </c>
      <c r="L1174" s="2">
        <v>0</v>
      </c>
      <c r="M1174" s="2">
        <v>14921.97</v>
      </c>
      <c r="N1174" s="14">
        <v>19116</v>
      </c>
      <c r="O1174" s="2">
        <v>0</v>
      </c>
      <c r="P1174" s="11">
        <v>19116</v>
      </c>
      <c r="Q1174" s="2">
        <v>0</v>
      </c>
      <c r="R1174" s="2">
        <v>0</v>
      </c>
      <c r="S1174" s="9">
        <v>19001.7</v>
      </c>
      <c r="V1174" s="2"/>
    </row>
    <row r="1175" spans="1:22" customFormat="1" x14ac:dyDescent="0.25">
      <c r="A1175" t="s">
        <v>309</v>
      </c>
      <c r="B1175">
        <v>801</v>
      </c>
      <c r="C1175" t="s">
        <v>324</v>
      </c>
      <c r="D1175">
        <v>490</v>
      </c>
      <c r="E1175" t="s">
        <v>423</v>
      </c>
      <c r="F1175">
        <v>168</v>
      </c>
      <c r="G1175" t="s">
        <v>68</v>
      </c>
      <c r="H1175">
        <v>10490010168</v>
      </c>
      <c r="I1175" t="s">
        <v>69</v>
      </c>
      <c r="J1175" t="s">
        <v>956</v>
      </c>
      <c r="K1175">
        <v>1</v>
      </c>
      <c r="L1175" s="2">
        <v>0</v>
      </c>
      <c r="M1175" s="2">
        <v>97647.86</v>
      </c>
      <c r="N1175" s="14">
        <v>125093</v>
      </c>
      <c r="O1175" s="2">
        <v>0</v>
      </c>
      <c r="P1175" s="11">
        <v>125093</v>
      </c>
      <c r="Q1175" s="2">
        <v>0</v>
      </c>
      <c r="R1175" s="2">
        <v>0</v>
      </c>
      <c r="S1175" s="9">
        <v>138521.99</v>
      </c>
      <c r="V1175" s="2"/>
    </row>
    <row r="1176" spans="1:22" customFormat="1" x14ac:dyDescent="0.25">
      <c r="A1176" t="s">
        <v>349</v>
      </c>
      <c r="B1176">
        <v>1011</v>
      </c>
      <c r="C1176" t="s">
        <v>365</v>
      </c>
      <c r="D1176">
        <v>491</v>
      </c>
      <c r="E1176" t="s">
        <v>438</v>
      </c>
      <c r="F1176">
        <v>168</v>
      </c>
      <c r="G1176" t="s">
        <v>68</v>
      </c>
      <c r="H1176">
        <v>10491010345</v>
      </c>
      <c r="I1176" t="s">
        <v>69</v>
      </c>
      <c r="J1176" t="s">
        <v>956</v>
      </c>
      <c r="K1176">
        <v>1</v>
      </c>
      <c r="L1176" s="2">
        <v>0</v>
      </c>
      <c r="M1176" s="2">
        <v>0</v>
      </c>
      <c r="N1176" s="14">
        <v>0</v>
      </c>
      <c r="O1176" s="2">
        <v>0</v>
      </c>
      <c r="P1176" s="11">
        <v>0</v>
      </c>
      <c r="Q1176" s="2">
        <v>0</v>
      </c>
      <c r="R1176" s="2">
        <v>0</v>
      </c>
      <c r="S1176" s="9">
        <v>0</v>
      </c>
      <c r="V1176" s="2"/>
    </row>
    <row r="1177" spans="1:22" customFormat="1" x14ac:dyDescent="0.25">
      <c r="A1177" t="s">
        <v>133</v>
      </c>
      <c r="B1177">
        <v>1301</v>
      </c>
      <c r="C1177" t="s">
        <v>203</v>
      </c>
      <c r="D1177">
        <v>499</v>
      </c>
      <c r="E1177" t="s">
        <v>204</v>
      </c>
      <c r="F1177">
        <v>168</v>
      </c>
      <c r="G1177" t="s">
        <v>68</v>
      </c>
      <c r="H1177">
        <v>10499010168</v>
      </c>
      <c r="I1177" t="s">
        <v>69</v>
      </c>
      <c r="J1177" t="s">
        <v>956</v>
      </c>
      <c r="K1177">
        <v>1</v>
      </c>
      <c r="L1177" s="2">
        <v>0</v>
      </c>
      <c r="M1177" s="2">
        <v>0</v>
      </c>
      <c r="N1177" s="14">
        <v>0</v>
      </c>
      <c r="O1177" s="2">
        <v>0</v>
      </c>
      <c r="P1177" s="11">
        <v>0</v>
      </c>
      <c r="Q1177" s="2">
        <v>0</v>
      </c>
      <c r="R1177" s="2">
        <v>0</v>
      </c>
      <c r="S1177" s="9">
        <v>0</v>
      </c>
      <c r="V1177" s="2"/>
    </row>
    <row r="1178" spans="1:22" customFormat="1" x14ac:dyDescent="0.25">
      <c r="A1178" t="s">
        <v>254</v>
      </c>
      <c r="B1178">
        <v>1301</v>
      </c>
      <c r="C1178" t="s">
        <v>203</v>
      </c>
      <c r="D1178">
        <v>601</v>
      </c>
      <c r="E1178" t="s">
        <v>256</v>
      </c>
      <c r="F1178">
        <v>168</v>
      </c>
      <c r="G1178" t="s">
        <v>68</v>
      </c>
      <c r="H1178">
        <v>10601010168</v>
      </c>
      <c r="I1178" t="s">
        <v>69</v>
      </c>
      <c r="J1178" t="s">
        <v>956</v>
      </c>
      <c r="K1178">
        <v>1</v>
      </c>
      <c r="L1178" s="2">
        <v>0</v>
      </c>
      <c r="M1178" s="2">
        <v>38684.160000000003</v>
      </c>
      <c r="N1178" s="14">
        <v>49557</v>
      </c>
      <c r="O1178" s="2">
        <v>0</v>
      </c>
      <c r="P1178" s="11">
        <v>49557</v>
      </c>
      <c r="Q1178" s="2">
        <v>0</v>
      </c>
      <c r="R1178" s="2">
        <v>0</v>
      </c>
      <c r="S1178" s="9">
        <v>57084</v>
      </c>
      <c r="V1178" s="2"/>
    </row>
    <row r="1179" spans="1:22" customFormat="1" x14ac:dyDescent="0.25">
      <c r="A1179" t="s">
        <v>254</v>
      </c>
      <c r="B1179">
        <v>1301</v>
      </c>
      <c r="C1179" t="s">
        <v>203</v>
      </c>
      <c r="D1179">
        <v>602</v>
      </c>
      <c r="E1179" t="s">
        <v>263</v>
      </c>
      <c r="F1179">
        <v>168</v>
      </c>
      <c r="G1179" t="s">
        <v>68</v>
      </c>
      <c r="H1179">
        <v>10602010168</v>
      </c>
      <c r="I1179" t="s">
        <v>69</v>
      </c>
      <c r="J1179" t="s">
        <v>956</v>
      </c>
      <c r="K1179">
        <v>1</v>
      </c>
      <c r="L1179" s="2">
        <v>0</v>
      </c>
      <c r="M1179" s="2">
        <v>92181.53</v>
      </c>
      <c r="N1179" s="14">
        <v>118090</v>
      </c>
      <c r="O1179" s="2">
        <v>0</v>
      </c>
      <c r="P1179" s="11">
        <v>118090</v>
      </c>
      <c r="Q1179" s="2">
        <v>0</v>
      </c>
      <c r="R1179" s="2">
        <v>0</v>
      </c>
      <c r="S1179" s="9">
        <v>128854.69</v>
      </c>
      <c r="V1179" s="2"/>
    </row>
    <row r="1180" spans="1:22" customFormat="1" x14ac:dyDescent="0.25">
      <c r="A1180" t="s">
        <v>133</v>
      </c>
      <c r="B1180">
        <v>1201</v>
      </c>
      <c r="C1180" t="s">
        <v>212</v>
      </c>
      <c r="D1180">
        <v>701</v>
      </c>
      <c r="E1180" t="s">
        <v>211</v>
      </c>
      <c r="F1180">
        <v>168</v>
      </c>
      <c r="G1180" t="s">
        <v>68</v>
      </c>
      <c r="H1180">
        <v>10701010168</v>
      </c>
      <c r="I1180" t="s">
        <v>69</v>
      </c>
      <c r="J1180" t="s">
        <v>956</v>
      </c>
      <c r="K1180">
        <v>1</v>
      </c>
      <c r="L1180" s="2">
        <v>0</v>
      </c>
      <c r="M1180" s="2">
        <v>290282.09999999998</v>
      </c>
      <c r="N1180" s="14">
        <v>371870</v>
      </c>
      <c r="O1180" s="2">
        <v>0</v>
      </c>
      <c r="P1180" s="11">
        <v>371870</v>
      </c>
      <c r="Q1180" s="2">
        <v>0</v>
      </c>
      <c r="R1180" s="2">
        <v>0</v>
      </c>
      <c r="S1180" s="9">
        <v>424361.83</v>
      </c>
      <c r="V1180" s="2"/>
    </row>
    <row r="1181" spans="1:22" customFormat="1" x14ac:dyDescent="0.25">
      <c r="A1181" t="s">
        <v>779</v>
      </c>
      <c r="B1181">
        <v>101</v>
      </c>
      <c r="C1181" t="s">
        <v>780</v>
      </c>
      <c r="D1181">
        <v>101</v>
      </c>
      <c r="E1181" t="s">
        <v>776</v>
      </c>
      <c r="F1181">
        <v>169</v>
      </c>
      <c r="G1181" t="s">
        <v>280</v>
      </c>
      <c r="H1181">
        <v>10101010169</v>
      </c>
      <c r="I1181" t="s">
        <v>281</v>
      </c>
      <c r="J1181" t="s">
        <v>956</v>
      </c>
      <c r="K1181">
        <v>1</v>
      </c>
      <c r="L1181" s="2">
        <v>0</v>
      </c>
      <c r="M1181" s="2">
        <v>9984564.8900000006</v>
      </c>
      <c r="N1181" s="14">
        <v>5775299</v>
      </c>
      <c r="O1181" s="2">
        <v>0</v>
      </c>
      <c r="P1181" s="11">
        <v>5775299</v>
      </c>
      <c r="Q1181" s="2">
        <v>0</v>
      </c>
      <c r="R1181" s="2">
        <v>0</v>
      </c>
      <c r="S1181" s="9">
        <v>5775299</v>
      </c>
      <c r="V1181" s="2"/>
    </row>
    <row r="1182" spans="1:22" customFormat="1" x14ac:dyDescent="0.25">
      <c r="A1182" t="s">
        <v>254</v>
      </c>
      <c r="B1182">
        <v>1301</v>
      </c>
      <c r="C1182" t="s">
        <v>203</v>
      </c>
      <c r="D1182">
        <v>601</v>
      </c>
      <c r="E1182" t="s">
        <v>256</v>
      </c>
      <c r="F1182">
        <v>169</v>
      </c>
      <c r="G1182" t="s">
        <v>280</v>
      </c>
      <c r="H1182">
        <v>10601010169</v>
      </c>
      <c r="I1182" t="s">
        <v>281</v>
      </c>
      <c r="J1182" t="s">
        <v>956</v>
      </c>
      <c r="K1182">
        <v>1</v>
      </c>
      <c r="L1182" s="2">
        <v>0</v>
      </c>
      <c r="M1182" s="2">
        <v>0</v>
      </c>
      <c r="N1182" s="14">
        <v>682907</v>
      </c>
      <c r="O1182" s="2">
        <v>0</v>
      </c>
      <c r="P1182" s="11">
        <v>682907</v>
      </c>
      <c r="Q1182" s="2">
        <v>0</v>
      </c>
      <c r="R1182" s="2">
        <v>0</v>
      </c>
      <c r="S1182" s="9"/>
      <c r="V1182" s="2"/>
    </row>
    <row r="1183" spans="1:22" customFormat="1" x14ac:dyDescent="0.25">
      <c r="A1183" t="s">
        <v>349</v>
      </c>
      <c r="B1183">
        <v>1103</v>
      </c>
      <c r="C1183" t="s">
        <v>424</v>
      </c>
      <c r="D1183">
        <v>801</v>
      </c>
      <c r="E1183" t="s">
        <v>425</v>
      </c>
      <c r="F1183">
        <v>169</v>
      </c>
      <c r="G1183" t="s">
        <v>280</v>
      </c>
      <c r="H1183">
        <v>10801010169</v>
      </c>
      <c r="I1183" t="s">
        <v>71</v>
      </c>
      <c r="J1183" t="s">
        <v>956</v>
      </c>
      <c r="K1183">
        <v>1</v>
      </c>
      <c r="L1183" s="2">
        <v>0</v>
      </c>
      <c r="M1183" s="2">
        <v>0</v>
      </c>
      <c r="N1183" s="14">
        <v>45534</v>
      </c>
      <c r="O1183" s="2">
        <v>0</v>
      </c>
      <c r="P1183" s="11">
        <v>45534</v>
      </c>
      <c r="Q1183" s="2">
        <v>0</v>
      </c>
      <c r="R1183" s="2">
        <v>0</v>
      </c>
      <c r="S1183" s="9"/>
      <c r="V1183" s="2"/>
    </row>
    <row r="1184" spans="1:22" customFormat="1" x14ac:dyDescent="0.25">
      <c r="A1184" t="s">
        <v>309</v>
      </c>
      <c r="B1184">
        <v>501</v>
      </c>
      <c r="C1184" t="s">
        <v>312</v>
      </c>
      <c r="D1184">
        <v>15</v>
      </c>
      <c r="E1184" t="s">
        <v>313</v>
      </c>
      <c r="F1184">
        <v>170</v>
      </c>
      <c r="G1184" t="s">
        <v>81</v>
      </c>
      <c r="H1184">
        <v>10015010170</v>
      </c>
      <c r="I1184" t="s">
        <v>82</v>
      </c>
      <c r="J1184" t="s">
        <v>956</v>
      </c>
      <c r="K1184">
        <v>1</v>
      </c>
      <c r="L1184" s="2">
        <v>7136.42</v>
      </c>
      <c r="M1184" s="2">
        <v>0</v>
      </c>
      <c r="N1184" s="14">
        <v>14592</v>
      </c>
      <c r="O1184" s="2">
        <v>0</v>
      </c>
      <c r="P1184" s="11">
        <v>14592</v>
      </c>
      <c r="Q1184" s="2">
        <v>0</v>
      </c>
      <c r="R1184" s="2">
        <v>0</v>
      </c>
      <c r="S1184" s="9"/>
      <c r="V1184" s="2"/>
    </row>
    <row r="1185" spans="1:22" customFormat="1" x14ac:dyDescent="0.25">
      <c r="A1185" t="s">
        <v>309</v>
      </c>
      <c r="B1185">
        <v>501</v>
      </c>
      <c r="C1185" t="s">
        <v>312</v>
      </c>
      <c r="D1185">
        <v>65</v>
      </c>
      <c r="E1185" t="s">
        <v>330</v>
      </c>
      <c r="F1185">
        <v>170</v>
      </c>
      <c r="G1185" t="s">
        <v>81</v>
      </c>
      <c r="H1185">
        <v>10065010170</v>
      </c>
      <c r="I1185" t="s">
        <v>82</v>
      </c>
      <c r="J1185" t="s">
        <v>956</v>
      </c>
      <c r="K1185">
        <v>1</v>
      </c>
      <c r="L1185" s="2">
        <v>9335.77</v>
      </c>
      <c r="M1185" s="2">
        <v>0</v>
      </c>
      <c r="N1185" s="14">
        <v>19089</v>
      </c>
      <c r="O1185" s="2">
        <v>0</v>
      </c>
      <c r="P1185" s="11">
        <v>19089</v>
      </c>
      <c r="Q1185" s="2">
        <v>0</v>
      </c>
      <c r="R1185" s="2">
        <v>0</v>
      </c>
      <c r="S1185" s="9"/>
      <c r="V1185" s="2"/>
    </row>
    <row r="1186" spans="1:22" customFormat="1" x14ac:dyDescent="0.25">
      <c r="A1186" t="s">
        <v>779</v>
      </c>
      <c r="B1186">
        <v>205</v>
      </c>
      <c r="C1186" t="s">
        <v>123</v>
      </c>
      <c r="D1186">
        <v>106</v>
      </c>
      <c r="E1186" t="s">
        <v>800</v>
      </c>
      <c r="F1186">
        <v>170</v>
      </c>
      <c r="G1186" t="s">
        <v>81</v>
      </c>
      <c r="H1186">
        <v>10106010170</v>
      </c>
      <c r="I1186" t="s">
        <v>82</v>
      </c>
      <c r="J1186" t="s">
        <v>956</v>
      </c>
      <c r="K1186">
        <v>1</v>
      </c>
      <c r="L1186" s="2">
        <v>120869.2</v>
      </c>
      <c r="M1186" s="2">
        <v>68245.02</v>
      </c>
      <c r="N1186" s="14">
        <v>180766</v>
      </c>
      <c r="O1186" s="2">
        <v>0</v>
      </c>
      <c r="P1186" s="11">
        <v>180766</v>
      </c>
      <c r="Q1186" s="2">
        <v>59803.95</v>
      </c>
      <c r="R1186" s="2">
        <v>102521.05714285714</v>
      </c>
      <c r="S1186" s="9"/>
      <c r="V1186" s="2"/>
    </row>
    <row r="1187" spans="1:22" customFormat="1" x14ac:dyDescent="0.25">
      <c r="A1187" t="s">
        <v>309</v>
      </c>
      <c r="B1187">
        <v>501</v>
      </c>
      <c r="C1187" t="s">
        <v>312</v>
      </c>
      <c r="D1187">
        <v>108</v>
      </c>
      <c r="E1187" t="s">
        <v>333</v>
      </c>
      <c r="F1187">
        <v>170</v>
      </c>
      <c r="G1187" t="s">
        <v>81</v>
      </c>
      <c r="H1187">
        <v>10108010170</v>
      </c>
      <c r="I1187" t="s">
        <v>82</v>
      </c>
      <c r="J1187" t="s">
        <v>956</v>
      </c>
      <c r="K1187">
        <v>1</v>
      </c>
      <c r="L1187" s="2">
        <v>11420.18</v>
      </c>
      <c r="M1187" s="2">
        <v>0</v>
      </c>
      <c r="N1187" s="14">
        <v>23351</v>
      </c>
      <c r="O1187" s="2">
        <v>0</v>
      </c>
      <c r="P1187" s="11">
        <v>23351</v>
      </c>
      <c r="Q1187" s="2">
        <v>2931</v>
      </c>
      <c r="R1187" s="2">
        <v>5024.5714285714284</v>
      </c>
      <c r="S1187" s="9"/>
      <c r="V1187" s="2"/>
    </row>
    <row r="1188" spans="1:22" customFormat="1" x14ac:dyDescent="0.25">
      <c r="A1188" t="s">
        <v>779</v>
      </c>
      <c r="B1188">
        <v>204</v>
      </c>
      <c r="C1188" t="s">
        <v>782</v>
      </c>
      <c r="D1188">
        <v>111</v>
      </c>
      <c r="E1188" t="s">
        <v>801</v>
      </c>
      <c r="F1188">
        <v>170</v>
      </c>
      <c r="G1188" t="s">
        <v>81</v>
      </c>
      <c r="H1188">
        <v>10111010170</v>
      </c>
      <c r="I1188" t="s">
        <v>82</v>
      </c>
      <c r="J1188" t="s">
        <v>956</v>
      </c>
      <c r="K1188">
        <v>1</v>
      </c>
      <c r="L1188" s="2">
        <v>7985.56</v>
      </c>
      <c r="M1188" s="2">
        <v>9098.4</v>
      </c>
      <c r="N1188" s="14">
        <v>16327</v>
      </c>
      <c r="O1188" s="2">
        <v>0</v>
      </c>
      <c r="P1188" s="11">
        <v>16327</v>
      </c>
      <c r="Q1188" s="2">
        <v>0</v>
      </c>
      <c r="R1188" s="2">
        <v>0</v>
      </c>
      <c r="S1188" s="9"/>
      <c r="V1188" s="2"/>
    </row>
    <row r="1189" spans="1:22" customFormat="1" x14ac:dyDescent="0.25">
      <c r="A1189" t="s">
        <v>779</v>
      </c>
      <c r="B1189">
        <v>204</v>
      </c>
      <c r="C1189" t="s">
        <v>782</v>
      </c>
      <c r="D1189">
        <v>114</v>
      </c>
      <c r="E1189" t="s">
        <v>803</v>
      </c>
      <c r="F1189">
        <v>170</v>
      </c>
      <c r="G1189" t="s">
        <v>81</v>
      </c>
      <c r="H1189">
        <v>10114010170</v>
      </c>
      <c r="I1189" t="s">
        <v>82</v>
      </c>
      <c r="J1189" t="s">
        <v>956</v>
      </c>
      <c r="K1189">
        <v>1</v>
      </c>
      <c r="L1189" s="2">
        <v>2400</v>
      </c>
      <c r="M1189" s="2">
        <v>0</v>
      </c>
      <c r="N1189" s="14">
        <v>0</v>
      </c>
      <c r="O1189" s="2">
        <v>0</v>
      </c>
      <c r="P1189" s="11">
        <v>0</v>
      </c>
      <c r="Q1189" s="2">
        <v>0</v>
      </c>
      <c r="R1189" s="2">
        <v>0</v>
      </c>
      <c r="S1189" s="9">
        <v>-300000</v>
      </c>
      <c r="V1189" s="2"/>
    </row>
    <row r="1190" spans="1:22" customFormat="1" x14ac:dyDescent="0.25">
      <c r="A1190" t="s">
        <v>779</v>
      </c>
      <c r="B1190">
        <v>204</v>
      </c>
      <c r="C1190" t="s">
        <v>782</v>
      </c>
      <c r="D1190">
        <v>114</v>
      </c>
      <c r="E1190" t="s">
        <v>803</v>
      </c>
      <c r="F1190">
        <v>170</v>
      </c>
      <c r="G1190" t="s">
        <v>81</v>
      </c>
      <c r="H1190">
        <v>10267010175</v>
      </c>
      <c r="I1190" t="s">
        <v>82</v>
      </c>
      <c r="J1190" t="s">
        <v>956</v>
      </c>
      <c r="K1190">
        <v>1</v>
      </c>
      <c r="L1190" s="2">
        <v>195.36</v>
      </c>
      <c r="M1190" s="2">
        <v>0</v>
      </c>
      <c r="N1190" s="14">
        <v>0</v>
      </c>
      <c r="O1190" s="2">
        <v>0</v>
      </c>
      <c r="P1190" s="11">
        <v>0</v>
      </c>
      <c r="Q1190" s="2">
        <v>0</v>
      </c>
      <c r="R1190" s="2">
        <v>0</v>
      </c>
      <c r="S1190" s="9">
        <v>0</v>
      </c>
      <c r="V1190" s="2"/>
    </row>
    <row r="1191" spans="1:22" customFormat="1" x14ac:dyDescent="0.25">
      <c r="A1191" t="s">
        <v>779</v>
      </c>
      <c r="B1191">
        <v>205</v>
      </c>
      <c r="C1191" t="s">
        <v>123</v>
      </c>
      <c r="D1191">
        <v>115</v>
      </c>
      <c r="E1191" t="s">
        <v>812</v>
      </c>
      <c r="F1191">
        <v>170</v>
      </c>
      <c r="G1191" t="s">
        <v>81</v>
      </c>
      <c r="H1191">
        <v>10115010170</v>
      </c>
      <c r="I1191" t="s">
        <v>82</v>
      </c>
      <c r="J1191" t="s">
        <v>956</v>
      </c>
      <c r="K1191">
        <v>1</v>
      </c>
      <c r="L1191" s="2">
        <v>0</v>
      </c>
      <c r="M1191" s="2">
        <v>0</v>
      </c>
      <c r="N1191" s="14">
        <v>23351</v>
      </c>
      <c r="O1191" s="2">
        <v>0</v>
      </c>
      <c r="P1191" s="11">
        <v>23351</v>
      </c>
      <c r="Q1191" s="2">
        <v>0</v>
      </c>
      <c r="R1191" s="2">
        <v>0</v>
      </c>
      <c r="S1191" s="9">
        <v>23351</v>
      </c>
      <c r="V1191" s="2"/>
    </row>
    <row r="1192" spans="1:22" customFormat="1" x14ac:dyDescent="0.25">
      <c r="A1192" t="s">
        <v>562</v>
      </c>
      <c r="B1192">
        <v>301</v>
      </c>
      <c r="C1192" t="s">
        <v>355</v>
      </c>
      <c r="D1192">
        <v>121</v>
      </c>
      <c r="E1192" t="s">
        <v>562</v>
      </c>
      <c r="F1192">
        <v>170</v>
      </c>
      <c r="G1192" t="s">
        <v>81</v>
      </c>
      <c r="H1192">
        <v>10121010170</v>
      </c>
      <c r="I1192" t="s">
        <v>82</v>
      </c>
      <c r="J1192" t="s">
        <v>956</v>
      </c>
      <c r="K1192">
        <v>1</v>
      </c>
      <c r="L1192" s="2">
        <v>26542.78</v>
      </c>
      <c r="M1192" s="2">
        <v>0</v>
      </c>
      <c r="N1192" s="14">
        <v>54271</v>
      </c>
      <c r="O1192" s="2">
        <v>0</v>
      </c>
      <c r="P1192" s="11">
        <v>54271</v>
      </c>
      <c r="Q1192" s="2">
        <v>0</v>
      </c>
      <c r="R1192" s="2">
        <v>0</v>
      </c>
      <c r="S1192" s="9"/>
      <c r="V1192" s="2"/>
    </row>
    <row r="1193" spans="1:22" customFormat="1" x14ac:dyDescent="0.25">
      <c r="A1193" t="s">
        <v>571</v>
      </c>
      <c r="B1193">
        <v>601</v>
      </c>
      <c r="C1193" t="s">
        <v>572</v>
      </c>
      <c r="D1193">
        <v>123</v>
      </c>
      <c r="E1193" t="s">
        <v>583</v>
      </c>
      <c r="F1193">
        <v>170</v>
      </c>
      <c r="G1193" t="s">
        <v>81</v>
      </c>
      <c r="H1193">
        <v>10123010170</v>
      </c>
      <c r="I1193" t="s">
        <v>82</v>
      </c>
      <c r="J1193" t="s">
        <v>956</v>
      </c>
      <c r="K1193">
        <v>1</v>
      </c>
      <c r="L1193" s="2">
        <v>0</v>
      </c>
      <c r="M1193" s="2">
        <v>0</v>
      </c>
      <c r="N1193" s="14">
        <v>36393</v>
      </c>
      <c r="O1193" s="2">
        <v>0</v>
      </c>
      <c r="P1193" s="11">
        <v>36393</v>
      </c>
      <c r="Q1193" s="2">
        <v>0</v>
      </c>
      <c r="R1193" s="2">
        <v>0</v>
      </c>
      <c r="S1193" s="9">
        <v>36393</v>
      </c>
      <c r="V1193" s="2"/>
    </row>
    <row r="1194" spans="1:22" customFormat="1" x14ac:dyDescent="0.25">
      <c r="A1194" t="s">
        <v>807</v>
      </c>
      <c r="B1194">
        <v>202</v>
      </c>
      <c r="C1194" t="s">
        <v>808</v>
      </c>
      <c r="D1194">
        <v>130</v>
      </c>
      <c r="E1194" t="s">
        <v>807</v>
      </c>
      <c r="F1194">
        <v>170</v>
      </c>
      <c r="G1194" t="s">
        <v>81</v>
      </c>
      <c r="H1194">
        <v>10130010170</v>
      </c>
      <c r="I1194" t="s">
        <v>82</v>
      </c>
      <c r="J1194" t="s">
        <v>956</v>
      </c>
      <c r="K1194">
        <v>1</v>
      </c>
      <c r="L1194" s="2">
        <v>2569</v>
      </c>
      <c r="M1194" s="2">
        <v>0</v>
      </c>
      <c r="N1194" s="14">
        <v>0</v>
      </c>
      <c r="O1194" s="2">
        <v>0</v>
      </c>
      <c r="P1194" s="11">
        <v>0</v>
      </c>
      <c r="Q1194" s="2">
        <v>0</v>
      </c>
      <c r="R1194" s="2">
        <v>0</v>
      </c>
      <c r="S1194" s="9">
        <v>0</v>
      </c>
      <c r="V1194" s="2"/>
    </row>
    <row r="1195" spans="1:22" customFormat="1" x14ac:dyDescent="0.25">
      <c r="A1195" t="s">
        <v>807</v>
      </c>
      <c r="B1195">
        <v>202</v>
      </c>
      <c r="C1195" t="s">
        <v>808</v>
      </c>
      <c r="D1195">
        <v>134</v>
      </c>
      <c r="E1195" t="s">
        <v>810</v>
      </c>
      <c r="F1195">
        <v>170</v>
      </c>
      <c r="G1195" t="s">
        <v>81</v>
      </c>
      <c r="H1195">
        <v>10134010170</v>
      </c>
      <c r="I1195" t="s">
        <v>82</v>
      </c>
      <c r="J1195" t="s">
        <v>956</v>
      </c>
      <c r="K1195">
        <v>1</v>
      </c>
      <c r="L1195" s="2">
        <v>16117.8</v>
      </c>
      <c r="M1195" s="2">
        <v>2745</v>
      </c>
      <c r="N1195" s="14">
        <v>32955</v>
      </c>
      <c r="O1195" s="2">
        <v>0</v>
      </c>
      <c r="P1195" s="11">
        <v>32955</v>
      </c>
      <c r="Q1195" s="2">
        <v>0</v>
      </c>
      <c r="R1195" s="2">
        <v>0</v>
      </c>
      <c r="S1195" s="9">
        <v>32955</v>
      </c>
      <c r="V1195" s="2"/>
    </row>
    <row r="1196" spans="1:22" customFormat="1" x14ac:dyDescent="0.25">
      <c r="A1196" t="s">
        <v>349</v>
      </c>
      <c r="B1196">
        <v>403</v>
      </c>
      <c r="C1196" t="s">
        <v>350</v>
      </c>
      <c r="D1196">
        <v>140</v>
      </c>
      <c r="E1196" t="s">
        <v>351</v>
      </c>
      <c r="F1196">
        <v>170</v>
      </c>
      <c r="G1196" t="s">
        <v>81</v>
      </c>
      <c r="H1196">
        <v>10140010170</v>
      </c>
      <c r="I1196" t="s">
        <v>82</v>
      </c>
      <c r="J1196" t="s">
        <v>956</v>
      </c>
      <c r="K1196">
        <v>1</v>
      </c>
      <c r="L1196" s="2">
        <v>16117.8</v>
      </c>
      <c r="M1196" s="2">
        <v>0</v>
      </c>
      <c r="N1196" s="14">
        <v>76234</v>
      </c>
      <c r="O1196" s="2">
        <v>0</v>
      </c>
      <c r="P1196" s="11">
        <v>76234</v>
      </c>
      <c r="Q1196" s="2">
        <v>0</v>
      </c>
      <c r="R1196" s="2">
        <v>0</v>
      </c>
      <c r="S1196" s="9"/>
      <c r="V1196" s="2"/>
    </row>
    <row r="1197" spans="1:22" customFormat="1" x14ac:dyDescent="0.25">
      <c r="A1197" t="s">
        <v>596</v>
      </c>
      <c r="B1197">
        <v>302</v>
      </c>
      <c r="C1197" t="s">
        <v>597</v>
      </c>
      <c r="D1197">
        <v>160</v>
      </c>
      <c r="E1197" t="s">
        <v>598</v>
      </c>
      <c r="F1197">
        <v>170</v>
      </c>
      <c r="G1197" t="s">
        <v>81</v>
      </c>
      <c r="H1197">
        <v>10160010170</v>
      </c>
      <c r="I1197" t="s">
        <v>82</v>
      </c>
      <c r="J1197" t="s">
        <v>956</v>
      </c>
      <c r="K1197">
        <v>1</v>
      </c>
      <c r="L1197" s="2">
        <v>9335.77</v>
      </c>
      <c r="M1197" s="2">
        <v>0</v>
      </c>
      <c r="N1197" s="14">
        <v>19089</v>
      </c>
      <c r="O1197" s="2">
        <v>0</v>
      </c>
      <c r="P1197" s="11">
        <v>19089</v>
      </c>
      <c r="Q1197" s="2">
        <v>0</v>
      </c>
      <c r="R1197" s="2">
        <v>0</v>
      </c>
      <c r="S1197" s="9">
        <v>0</v>
      </c>
      <c r="V1197" s="2"/>
    </row>
    <row r="1198" spans="1:22" customFormat="1" x14ac:dyDescent="0.25">
      <c r="A1198" t="s">
        <v>596</v>
      </c>
      <c r="B1198">
        <v>302</v>
      </c>
      <c r="C1198" t="s">
        <v>597</v>
      </c>
      <c r="D1198">
        <v>161</v>
      </c>
      <c r="E1198" t="s">
        <v>596</v>
      </c>
      <c r="F1198">
        <v>170</v>
      </c>
      <c r="G1198" t="s">
        <v>81</v>
      </c>
      <c r="H1198">
        <v>10161010170</v>
      </c>
      <c r="I1198" t="s">
        <v>82</v>
      </c>
      <c r="J1198" t="s">
        <v>956</v>
      </c>
      <c r="K1198">
        <v>1</v>
      </c>
      <c r="L1198" s="2">
        <v>16117.8</v>
      </c>
      <c r="M1198" s="2">
        <v>0</v>
      </c>
      <c r="N1198" s="14">
        <v>32955</v>
      </c>
      <c r="O1198" s="2">
        <v>0</v>
      </c>
      <c r="P1198" s="11">
        <v>32955</v>
      </c>
      <c r="Q1198" s="2">
        <v>0</v>
      </c>
      <c r="R1198" s="2">
        <v>0</v>
      </c>
      <c r="S1198" s="9"/>
      <c r="V1198" s="2"/>
    </row>
    <row r="1199" spans="1:22" customFormat="1" x14ac:dyDescent="0.25">
      <c r="A1199" t="s">
        <v>133</v>
      </c>
      <c r="B1199">
        <v>205</v>
      </c>
      <c r="C1199" t="s">
        <v>123</v>
      </c>
      <c r="D1199">
        <v>163</v>
      </c>
      <c r="E1199" t="s">
        <v>139</v>
      </c>
      <c r="F1199">
        <v>170</v>
      </c>
      <c r="G1199" t="s">
        <v>81</v>
      </c>
      <c r="H1199">
        <v>10163010170</v>
      </c>
      <c r="I1199" t="s">
        <v>82</v>
      </c>
      <c r="J1199" t="s">
        <v>956</v>
      </c>
      <c r="K1199">
        <v>1</v>
      </c>
      <c r="L1199" s="2">
        <v>0</v>
      </c>
      <c r="M1199" s="2">
        <v>2569</v>
      </c>
      <c r="N1199" s="14">
        <v>0</v>
      </c>
      <c r="O1199" s="2">
        <v>0</v>
      </c>
      <c r="P1199" s="11">
        <v>0</v>
      </c>
      <c r="Q1199" s="2">
        <v>575.63</v>
      </c>
      <c r="R1199" s="2">
        <v>986.79428571428571</v>
      </c>
      <c r="S1199" s="9">
        <v>986.79428571428571</v>
      </c>
      <c r="V1199" s="2"/>
    </row>
    <row r="1200" spans="1:22" customFormat="1" x14ac:dyDescent="0.25">
      <c r="A1200" t="s">
        <v>133</v>
      </c>
      <c r="B1200">
        <v>1101</v>
      </c>
      <c r="C1200" t="s">
        <v>134</v>
      </c>
      <c r="D1200">
        <v>165</v>
      </c>
      <c r="E1200" t="s">
        <v>145</v>
      </c>
      <c r="F1200">
        <v>170</v>
      </c>
      <c r="G1200" t="s">
        <v>81</v>
      </c>
      <c r="H1200">
        <v>10165010170</v>
      </c>
      <c r="I1200" t="s">
        <v>82</v>
      </c>
      <c r="J1200" t="s">
        <v>956</v>
      </c>
      <c r="K1200">
        <v>1</v>
      </c>
      <c r="L1200" s="2">
        <v>33807.75</v>
      </c>
      <c r="M1200" s="2">
        <v>0</v>
      </c>
      <c r="N1200" s="14">
        <v>61348</v>
      </c>
      <c r="O1200" s="2">
        <v>0</v>
      </c>
      <c r="P1200" s="11">
        <v>61348</v>
      </c>
      <c r="Q1200" s="2">
        <v>0</v>
      </c>
      <c r="R1200" s="2">
        <v>0</v>
      </c>
      <c r="S1200" s="9">
        <v>0</v>
      </c>
      <c r="V1200" s="2"/>
    </row>
    <row r="1201" spans="1:22" customFormat="1" x14ac:dyDescent="0.25">
      <c r="A1201" t="s">
        <v>133</v>
      </c>
      <c r="B1201">
        <v>1101</v>
      </c>
      <c r="C1201" t="s">
        <v>134</v>
      </c>
      <c r="D1201">
        <v>173</v>
      </c>
      <c r="E1201" t="s">
        <v>166</v>
      </c>
      <c r="F1201">
        <v>170</v>
      </c>
      <c r="G1201" t="s">
        <v>81</v>
      </c>
      <c r="H1201">
        <v>10173010170</v>
      </c>
      <c r="I1201" t="s">
        <v>82</v>
      </c>
      <c r="J1201" t="s">
        <v>956</v>
      </c>
      <c r="K1201">
        <v>1</v>
      </c>
      <c r="L1201" s="2">
        <v>0</v>
      </c>
      <c r="M1201" s="2">
        <v>2745</v>
      </c>
      <c r="N1201" s="14">
        <v>0</v>
      </c>
      <c r="O1201" s="2">
        <v>0</v>
      </c>
      <c r="P1201" s="11">
        <v>0</v>
      </c>
      <c r="Q1201" s="2">
        <v>5862</v>
      </c>
      <c r="R1201" s="2">
        <v>10049.142857142857</v>
      </c>
      <c r="S1201" s="9">
        <v>10049.142857142857</v>
      </c>
      <c r="V1201" s="2"/>
    </row>
    <row r="1202" spans="1:22" customFormat="1" x14ac:dyDescent="0.25">
      <c r="A1202" t="s">
        <v>133</v>
      </c>
      <c r="B1202">
        <v>1101</v>
      </c>
      <c r="C1202" t="s">
        <v>134</v>
      </c>
      <c r="D1202">
        <v>174</v>
      </c>
      <c r="E1202" t="s">
        <v>167</v>
      </c>
      <c r="F1202">
        <v>170</v>
      </c>
      <c r="G1202" t="s">
        <v>81</v>
      </c>
      <c r="H1202">
        <v>10174010170</v>
      </c>
      <c r="I1202" t="s">
        <v>82</v>
      </c>
      <c r="J1202" t="s">
        <v>956</v>
      </c>
      <c r="K1202">
        <v>1</v>
      </c>
      <c r="L1202" s="2">
        <v>0</v>
      </c>
      <c r="M1202" s="2">
        <v>5490</v>
      </c>
      <c r="N1202" s="14">
        <v>0</v>
      </c>
      <c r="O1202" s="2">
        <v>0</v>
      </c>
      <c r="P1202" s="11">
        <v>0</v>
      </c>
      <c r="Q1202" s="2">
        <v>0</v>
      </c>
      <c r="R1202" s="2">
        <v>0</v>
      </c>
      <c r="S1202" s="9">
        <v>0</v>
      </c>
      <c r="V1202" s="2"/>
    </row>
    <row r="1203" spans="1:22" customFormat="1" x14ac:dyDescent="0.25">
      <c r="A1203" t="s">
        <v>706</v>
      </c>
      <c r="B1203">
        <v>191</v>
      </c>
      <c r="C1203" t="s">
        <v>707</v>
      </c>
      <c r="D1203">
        <v>200</v>
      </c>
      <c r="E1203" t="s">
        <v>708</v>
      </c>
      <c r="F1203">
        <v>170</v>
      </c>
      <c r="G1203" t="s">
        <v>81</v>
      </c>
      <c r="H1203">
        <v>10200010170</v>
      </c>
      <c r="I1203" t="s">
        <v>82</v>
      </c>
      <c r="J1203" t="s">
        <v>956</v>
      </c>
      <c r="K1203">
        <v>1</v>
      </c>
      <c r="L1203" s="2">
        <v>22544.959999999999</v>
      </c>
      <c r="M1203" s="2">
        <v>0</v>
      </c>
      <c r="N1203" s="14">
        <v>47249</v>
      </c>
      <c r="O1203" s="2">
        <v>0</v>
      </c>
      <c r="P1203" s="11">
        <v>47249</v>
      </c>
      <c r="Q1203" s="2">
        <v>74002.649999999994</v>
      </c>
      <c r="R1203" s="2">
        <v>126861.6857142857</v>
      </c>
      <c r="S1203" s="9">
        <v>159445.34399999998</v>
      </c>
      <c r="V1203" s="2"/>
    </row>
    <row r="1204" spans="1:22" customFormat="1" x14ac:dyDescent="0.25">
      <c r="A1204" t="s">
        <v>706</v>
      </c>
      <c r="B1204">
        <v>191</v>
      </c>
      <c r="C1204" t="s">
        <v>707</v>
      </c>
      <c r="D1204">
        <v>205</v>
      </c>
      <c r="E1204" t="s">
        <v>733</v>
      </c>
      <c r="F1204">
        <v>170</v>
      </c>
      <c r="G1204" t="s">
        <v>81</v>
      </c>
      <c r="H1204">
        <v>10205010170</v>
      </c>
      <c r="I1204" t="s">
        <v>82</v>
      </c>
      <c r="J1204" t="s">
        <v>956</v>
      </c>
      <c r="K1204">
        <v>1</v>
      </c>
      <c r="L1204" s="2">
        <v>11420.79</v>
      </c>
      <c r="M1204" s="2">
        <v>0</v>
      </c>
      <c r="N1204" s="14">
        <v>23935</v>
      </c>
      <c r="O1204" s="2">
        <v>0</v>
      </c>
      <c r="P1204" s="11">
        <v>23935</v>
      </c>
      <c r="Q1204" s="2">
        <v>0</v>
      </c>
      <c r="R1204" s="2">
        <v>0</v>
      </c>
      <c r="S1204" s="9">
        <v>0</v>
      </c>
      <c r="V1204" s="2"/>
    </row>
    <row r="1205" spans="1:22" customFormat="1" x14ac:dyDescent="0.25">
      <c r="A1205" t="s">
        <v>706</v>
      </c>
      <c r="B1205">
        <v>191</v>
      </c>
      <c r="C1205" t="s">
        <v>707</v>
      </c>
      <c r="D1205">
        <v>208</v>
      </c>
      <c r="E1205" t="s">
        <v>734</v>
      </c>
      <c r="F1205">
        <v>170</v>
      </c>
      <c r="G1205" t="s">
        <v>81</v>
      </c>
      <c r="H1205">
        <v>10208010170</v>
      </c>
      <c r="I1205" t="s">
        <v>82</v>
      </c>
      <c r="J1205" t="s">
        <v>956</v>
      </c>
      <c r="K1205">
        <v>1</v>
      </c>
      <c r="L1205" s="2">
        <v>0</v>
      </c>
      <c r="M1205" s="2">
        <v>0</v>
      </c>
      <c r="N1205" s="14">
        <v>0</v>
      </c>
      <c r="O1205" s="2">
        <v>0</v>
      </c>
      <c r="P1205" s="11">
        <v>0</v>
      </c>
      <c r="Q1205" s="2">
        <v>2333.85</v>
      </c>
      <c r="R1205" s="2">
        <v>4000.8857142857141</v>
      </c>
      <c r="S1205" s="9">
        <v>3525.0719999999997</v>
      </c>
      <c r="V1205" s="2"/>
    </row>
    <row r="1206" spans="1:22" customFormat="1" x14ac:dyDescent="0.25">
      <c r="A1206" t="s">
        <v>349</v>
      </c>
      <c r="B1206">
        <v>1011</v>
      </c>
      <c r="C1206" t="s">
        <v>365</v>
      </c>
      <c r="D1206">
        <v>222</v>
      </c>
      <c r="E1206" t="s">
        <v>367</v>
      </c>
      <c r="F1206">
        <v>170</v>
      </c>
      <c r="G1206" t="s">
        <v>81</v>
      </c>
      <c r="H1206">
        <v>10222010170</v>
      </c>
      <c r="I1206" t="s">
        <v>82</v>
      </c>
      <c r="J1206" t="s">
        <v>956</v>
      </c>
      <c r="K1206">
        <v>1</v>
      </c>
      <c r="L1206" s="2">
        <v>17205.11</v>
      </c>
      <c r="M1206" s="2">
        <v>0</v>
      </c>
      <c r="N1206" s="14">
        <v>30674</v>
      </c>
      <c r="O1206" s="2">
        <v>0</v>
      </c>
      <c r="P1206" s="11">
        <v>30674</v>
      </c>
      <c r="Q1206" s="2">
        <v>0</v>
      </c>
      <c r="R1206" s="2">
        <v>0</v>
      </c>
      <c r="S1206" s="9"/>
      <c r="V1206" s="2"/>
    </row>
    <row r="1207" spans="1:22" customFormat="1" x14ac:dyDescent="0.25">
      <c r="A1207" t="s">
        <v>349</v>
      </c>
      <c r="B1207">
        <v>704</v>
      </c>
      <c r="C1207" t="s">
        <v>385</v>
      </c>
      <c r="D1207">
        <v>264</v>
      </c>
      <c r="E1207" t="s">
        <v>386</v>
      </c>
      <c r="F1207">
        <v>170</v>
      </c>
      <c r="G1207" t="s">
        <v>81</v>
      </c>
      <c r="H1207">
        <v>10264010170</v>
      </c>
      <c r="I1207" t="s">
        <v>82</v>
      </c>
      <c r="J1207" t="s">
        <v>956</v>
      </c>
      <c r="K1207">
        <v>1</v>
      </c>
      <c r="L1207" s="2">
        <v>26056.29</v>
      </c>
      <c r="M1207" s="2">
        <v>0</v>
      </c>
      <c r="N1207" s="14">
        <v>54609</v>
      </c>
      <c r="O1207" s="2">
        <v>0</v>
      </c>
      <c r="P1207" s="11">
        <v>54609</v>
      </c>
      <c r="Q1207" s="2">
        <v>29100.62</v>
      </c>
      <c r="R1207" s="2">
        <v>49886.777142857143</v>
      </c>
      <c r="S1207" s="9"/>
      <c r="V1207" s="2"/>
    </row>
    <row r="1208" spans="1:22" customFormat="1" x14ac:dyDescent="0.25">
      <c r="A1208" t="s">
        <v>349</v>
      </c>
      <c r="B1208">
        <v>702</v>
      </c>
      <c r="C1208" t="s">
        <v>383</v>
      </c>
      <c r="D1208">
        <v>265</v>
      </c>
      <c r="E1208" t="s">
        <v>433</v>
      </c>
      <c r="F1208">
        <v>170</v>
      </c>
      <c r="G1208" t="s">
        <v>81</v>
      </c>
      <c r="H1208">
        <v>10265010170</v>
      </c>
      <c r="I1208" t="s">
        <v>82</v>
      </c>
      <c r="J1208" t="s">
        <v>956</v>
      </c>
      <c r="K1208">
        <v>1</v>
      </c>
      <c r="L1208" s="2">
        <v>-894.38</v>
      </c>
      <c r="M1208" s="2">
        <v>0</v>
      </c>
      <c r="N1208" s="14">
        <v>0</v>
      </c>
      <c r="O1208" s="2">
        <v>0</v>
      </c>
      <c r="P1208" s="11">
        <v>0</v>
      </c>
      <c r="Q1208" s="2">
        <v>18464.810000000001</v>
      </c>
      <c r="R1208" s="2">
        <v>31653.960000000006</v>
      </c>
      <c r="S1208" s="9">
        <v>0</v>
      </c>
      <c r="V1208" s="2"/>
    </row>
    <row r="1209" spans="1:22" customFormat="1" x14ac:dyDescent="0.25">
      <c r="A1209" t="s">
        <v>349</v>
      </c>
      <c r="B1209">
        <v>702</v>
      </c>
      <c r="C1209" t="s">
        <v>383</v>
      </c>
      <c r="D1209">
        <v>266</v>
      </c>
      <c r="E1209" t="s">
        <v>387</v>
      </c>
      <c r="F1209">
        <v>170</v>
      </c>
      <c r="G1209" t="s">
        <v>81</v>
      </c>
      <c r="H1209">
        <v>10266010170</v>
      </c>
      <c r="I1209" t="s">
        <v>82</v>
      </c>
      <c r="J1209" t="s">
        <v>956</v>
      </c>
      <c r="K1209">
        <v>1</v>
      </c>
      <c r="L1209" s="2">
        <v>9365.8799999999992</v>
      </c>
      <c r="M1209" s="2">
        <v>0</v>
      </c>
      <c r="N1209" s="14">
        <v>30674</v>
      </c>
      <c r="O1209" s="2">
        <v>0</v>
      </c>
      <c r="P1209" s="11">
        <v>30674</v>
      </c>
      <c r="Q1209" s="2">
        <v>37619.910000000003</v>
      </c>
      <c r="R1209" s="2">
        <v>64491.274285714295</v>
      </c>
      <c r="S1209" s="9"/>
      <c r="V1209" s="2"/>
    </row>
    <row r="1210" spans="1:22" customFormat="1" x14ac:dyDescent="0.25">
      <c r="A1210" t="s">
        <v>349</v>
      </c>
      <c r="B1210">
        <v>507</v>
      </c>
      <c r="C1210" t="s">
        <v>390</v>
      </c>
      <c r="D1210">
        <v>268</v>
      </c>
      <c r="E1210" t="s">
        <v>392</v>
      </c>
      <c r="F1210">
        <v>170</v>
      </c>
      <c r="G1210" t="s">
        <v>81</v>
      </c>
      <c r="H1210">
        <v>10228010170</v>
      </c>
      <c r="I1210" t="s">
        <v>82</v>
      </c>
      <c r="J1210" t="s">
        <v>956</v>
      </c>
      <c r="K1210">
        <v>1</v>
      </c>
      <c r="L1210" s="2">
        <v>0</v>
      </c>
      <c r="M1210" s="2">
        <v>0</v>
      </c>
      <c r="N1210" s="14">
        <v>0</v>
      </c>
      <c r="O1210" s="2">
        <v>0</v>
      </c>
      <c r="P1210" s="11">
        <v>0</v>
      </c>
      <c r="Q1210" s="2">
        <v>0</v>
      </c>
      <c r="R1210" s="2">
        <v>0</v>
      </c>
      <c r="S1210" s="9">
        <v>0</v>
      </c>
      <c r="V1210" s="2"/>
    </row>
    <row r="1211" spans="1:22" customFormat="1" x14ac:dyDescent="0.25">
      <c r="A1211" t="s">
        <v>349</v>
      </c>
      <c r="B1211">
        <v>507</v>
      </c>
      <c r="C1211" t="s">
        <v>390</v>
      </c>
      <c r="D1211">
        <v>268</v>
      </c>
      <c r="E1211" t="s">
        <v>392</v>
      </c>
      <c r="F1211">
        <v>170</v>
      </c>
      <c r="G1211" t="s">
        <v>81</v>
      </c>
      <c r="H1211">
        <v>10268010170</v>
      </c>
      <c r="I1211" t="s">
        <v>82</v>
      </c>
      <c r="J1211" t="s">
        <v>956</v>
      </c>
      <c r="K1211">
        <v>1</v>
      </c>
      <c r="L1211" s="2">
        <v>0</v>
      </c>
      <c r="M1211" s="2">
        <v>0</v>
      </c>
      <c r="N1211" s="14">
        <v>0</v>
      </c>
      <c r="O1211" s="2">
        <v>0</v>
      </c>
      <c r="P1211" s="11">
        <v>0</v>
      </c>
      <c r="Q1211" s="2">
        <v>4006.72</v>
      </c>
      <c r="R1211" s="2">
        <v>6868.6628571428564</v>
      </c>
      <c r="S1211" s="9">
        <v>0</v>
      </c>
      <c r="V1211" s="2"/>
    </row>
    <row r="1212" spans="1:22" customFormat="1" x14ac:dyDescent="0.25">
      <c r="A1212" t="s">
        <v>349</v>
      </c>
      <c r="B1212">
        <v>205</v>
      </c>
      <c r="C1212" t="s">
        <v>123</v>
      </c>
      <c r="D1212">
        <v>360</v>
      </c>
      <c r="E1212" t="s">
        <v>484</v>
      </c>
      <c r="F1212">
        <v>170</v>
      </c>
      <c r="G1212" t="s">
        <v>81</v>
      </c>
      <c r="H1212">
        <v>10360010170</v>
      </c>
      <c r="I1212" t="s">
        <v>82</v>
      </c>
      <c r="J1212" t="s">
        <v>956</v>
      </c>
      <c r="K1212">
        <v>1</v>
      </c>
      <c r="L1212" s="2">
        <v>0</v>
      </c>
      <c r="M1212" s="2">
        <v>0</v>
      </c>
      <c r="N1212" s="14">
        <v>0</v>
      </c>
      <c r="O1212" s="2">
        <v>0</v>
      </c>
      <c r="P1212" s="11">
        <v>0</v>
      </c>
      <c r="Q1212" s="2">
        <v>1472.76</v>
      </c>
      <c r="R1212" s="2">
        <v>2524.7314285714283</v>
      </c>
      <c r="S1212" s="9"/>
      <c r="V1212" s="2"/>
    </row>
    <row r="1213" spans="1:22" customFormat="1" x14ac:dyDescent="0.25">
      <c r="A1213" t="s">
        <v>309</v>
      </c>
      <c r="B1213">
        <v>801</v>
      </c>
      <c r="C1213" t="s">
        <v>324</v>
      </c>
      <c r="D1213">
        <v>403</v>
      </c>
      <c r="E1213" t="s">
        <v>401</v>
      </c>
      <c r="F1213">
        <v>170</v>
      </c>
      <c r="G1213" t="s">
        <v>81</v>
      </c>
      <c r="H1213">
        <v>10403010170</v>
      </c>
      <c r="I1213" t="s">
        <v>82</v>
      </c>
      <c r="J1213" t="s">
        <v>956</v>
      </c>
      <c r="K1213">
        <v>1</v>
      </c>
      <c r="L1213" s="2">
        <v>7136.42</v>
      </c>
      <c r="M1213" s="2">
        <v>0</v>
      </c>
      <c r="N1213" s="14">
        <v>0</v>
      </c>
      <c r="O1213" s="2">
        <v>0</v>
      </c>
      <c r="P1213" s="11">
        <v>0</v>
      </c>
      <c r="Q1213" s="2">
        <v>0</v>
      </c>
      <c r="R1213" s="2">
        <v>0</v>
      </c>
      <c r="S1213" s="9"/>
      <c r="V1213" s="2"/>
    </row>
    <row r="1214" spans="1:22" customFormat="1" x14ac:dyDescent="0.25">
      <c r="A1214" t="s">
        <v>309</v>
      </c>
      <c r="B1214">
        <v>801</v>
      </c>
      <c r="C1214" t="s">
        <v>324</v>
      </c>
      <c r="D1214">
        <v>404</v>
      </c>
      <c r="E1214" t="s">
        <v>404</v>
      </c>
      <c r="F1214">
        <v>170</v>
      </c>
      <c r="G1214" t="s">
        <v>81</v>
      </c>
      <c r="H1214">
        <v>10404010170</v>
      </c>
      <c r="I1214" t="s">
        <v>82</v>
      </c>
      <c r="J1214" t="s">
        <v>956</v>
      </c>
      <c r="K1214">
        <v>1</v>
      </c>
      <c r="L1214" s="2">
        <v>0</v>
      </c>
      <c r="M1214" s="2">
        <v>2745</v>
      </c>
      <c r="N1214" s="14">
        <v>0</v>
      </c>
      <c r="O1214" s="2">
        <v>0</v>
      </c>
      <c r="P1214" s="11">
        <v>0</v>
      </c>
      <c r="Q1214" s="2">
        <v>0</v>
      </c>
      <c r="R1214" s="2">
        <v>0</v>
      </c>
      <c r="S1214" s="9"/>
      <c r="V1214" s="2"/>
    </row>
    <row r="1215" spans="1:22" customFormat="1" x14ac:dyDescent="0.25">
      <c r="A1215" t="s">
        <v>309</v>
      </c>
      <c r="B1215">
        <v>801</v>
      </c>
      <c r="C1215" t="s">
        <v>324</v>
      </c>
      <c r="D1215">
        <v>406</v>
      </c>
      <c r="E1215" t="s">
        <v>434</v>
      </c>
      <c r="F1215">
        <v>170</v>
      </c>
      <c r="G1215" t="s">
        <v>81</v>
      </c>
      <c r="H1215">
        <v>10406010170</v>
      </c>
      <c r="I1215" t="s">
        <v>82</v>
      </c>
      <c r="J1215" t="s">
        <v>956</v>
      </c>
      <c r="K1215">
        <v>1</v>
      </c>
      <c r="L1215" s="2">
        <v>0</v>
      </c>
      <c r="M1215" s="2">
        <v>0</v>
      </c>
      <c r="N1215" s="14">
        <v>14957</v>
      </c>
      <c r="O1215" s="2">
        <v>0</v>
      </c>
      <c r="P1215" s="11">
        <v>14957</v>
      </c>
      <c r="Q1215" s="2">
        <v>0</v>
      </c>
      <c r="R1215" s="2">
        <v>0</v>
      </c>
      <c r="S1215" s="9"/>
      <c r="V1215" s="2"/>
    </row>
    <row r="1216" spans="1:22" customFormat="1" x14ac:dyDescent="0.25">
      <c r="A1216" t="s">
        <v>309</v>
      </c>
      <c r="B1216">
        <v>504</v>
      </c>
      <c r="C1216" t="s">
        <v>396</v>
      </c>
      <c r="D1216">
        <v>408</v>
      </c>
      <c r="E1216" t="s">
        <v>407</v>
      </c>
      <c r="F1216">
        <v>170</v>
      </c>
      <c r="G1216" t="s">
        <v>81</v>
      </c>
      <c r="H1216">
        <v>10408010170</v>
      </c>
      <c r="I1216" t="s">
        <v>82</v>
      </c>
      <c r="J1216" t="s">
        <v>956</v>
      </c>
      <c r="K1216">
        <v>1</v>
      </c>
      <c r="L1216" s="2">
        <v>0</v>
      </c>
      <c r="M1216" s="2">
        <v>2745</v>
      </c>
      <c r="N1216" s="14">
        <v>0</v>
      </c>
      <c r="O1216" s="2">
        <v>0</v>
      </c>
      <c r="P1216" s="11">
        <v>0</v>
      </c>
      <c r="Q1216" s="2">
        <v>0</v>
      </c>
      <c r="R1216" s="2">
        <v>0</v>
      </c>
      <c r="S1216" s="9"/>
      <c r="V1216" s="2"/>
    </row>
    <row r="1217" spans="1:22" customFormat="1" x14ac:dyDescent="0.25">
      <c r="A1217" t="s">
        <v>309</v>
      </c>
      <c r="B1217">
        <v>801</v>
      </c>
      <c r="C1217" t="s">
        <v>324</v>
      </c>
      <c r="D1217">
        <v>410</v>
      </c>
      <c r="E1217" t="s">
        <v>435</v>
      </c>
      <c r="F1217">
        <v>170</v>
      </c>
      <c r="G1217" t="s">
        <v>81</v>
      </c>
      <c r="H1217">
        <v>10410010170</v>
      </c>
      <c r="I1217" t="s">
        <v>82</v>
      </c>
      <c r="J1217" t="s">
        <v>956</v>
      </c>
      <c r="K1217">
        <v>1</v>
      </c>
      <c r="L1217" s="2">
        <v>14636.11</v>
      </c>
      <c r="M1217" s="2">
        <v>0</v>
      </c>
      <c r="N1217" s="14">
        <v>30674</v>
      </c>
      <c r="O1217" s="2">
        <v>0</v>
      </c>
      <c r="P1217" s="11">
        <v>30674</v>
      </c>
      <c r="Q1217" s="2">
        <v>0</v>
      </c>
      <c r="R1217" s="2">
        <v>0</v>
      </c>
      <c r="S1217" s="9"/>
      <c r="V1217" s="2"/>
    </row>
    <row r="1218" spans="1:22" customFormat="1" x14ac:dyDescent="0.25">
      <c r="A1218" t="s">
        <v>309</v>
      </c>
      <c r="B1218">
        <v>801</v>
      </c>
      <c r="C1218" t="s">
        <v>324</v>
      </c>
      <c r="D1218">
        <v>411</v>
      </c>
      <c r="E1218" t="s">
        <v>411</v>
      </c>
      <c r="F1218">
        <v>170</v>
      </c>
      <c r="G1218" t="s">
        <v>81</v>
      </c>
      <c r="H1218">
        <v>10411010170</v>
      </c>
      <c r="I1218" t="s">
        <v>82</v>
      </c>
      <c r="J1218" t="s">
        <v>956</v>
      </c>
      <c r="K1218">
        <v>1</v>
      </c>
      <c r="L1218" s="2">
        <v>12925.62</v>
      </c>
      <c r="M1218" s="2">
        <v>0</v>
      </c>
      <c r="N1218" s="14">
        <v>27089</v>
      </c>
      <c r="O1218" s="2">
        <v>0</v>
      </c>
      <c r="P1218" s="11">
        <v>27089</v>
      </c>
      <c r="Q1218" s="2">
        <v>3000.59</v>
      </c>
      <c r="R1218" s="2">
        <v>5143.8685714285712</v>
      </c>
      <c r="S1218" s="9"/>
      <c r="V1218" s="2"/>
    </row>
    <row r="1219" spans="1:22" customFormat="1" x14ac:dyDescent="0.25">
      <c r="A1219" t="s">
        <v>309</v>
      </c>
      <c r="B1219">
        <v>801</v>
      </c>
      <c r="C1219" t="s">
        <v>324</v>
      </c>
      <c r="D1219">
        <v>413</v>
      </c>
      <c r="E1219" t="s">
        <v>415</v>
      </c>
      <c r="F1219">
        <v>170</v>
      </c>
      <c r="G1219" t="s">
        <v>81</v>
      </c>
      <c r="H1219">
        <v>10413010170</v>
      </c>
      <c r="I1219" t="s">
        <v>82</v>
      </c>
      <c r="J1219" t="s">
        <v>956</v>
      </c>
      <c r="K1219">
        <v>1</v>
      </c>
      <c r="L1219" s="2">
        <v>0</v>
      </c>
      <c r="M1219" s="2">
        <v>0</v>
      </c>
      <c r="N1219" s="14">
        <v>0</v>
      </c>
      <c r="O1219" s="2">
        <v>0</v>
      </c>
      <c r="P1219" s="11">
        <v>0</v>
      </c>
      <c r="Q1219" s="2">
        <v>6231.98</v>
      </c>
      <c r="R1219" s="2">
        <v>10683.394285714285</v>
      </c>
      <c r="S1219" s="9"/>
      <c r="V1219" s="2"/>
    </row>
    <row r="1220" spans="1:22" customFormat="1" x14ac:dyDescent="0.25">
      <c r="A1220" t="s">
        <v>254</v>
      </c>
      <c r="B1220">
        <v>1301</v>
      </c>
      <c r="C1220" t="s">
        <v>203</v>
      </c>
      <c r="D1220">
        <v>440</v>
      </c>
      <c r="E1220" t="s">
        <v>255</v>
      </c>
      <c r="F1220">
        <v>170</v>
      </c>
      <c r="G1220" t="s">
        <v>81</v>
      </c>
      <c r="H1220">
        <v>10440010170</v>
      </c>
      <c r="I1220" t="s">
        <v>82</v>
      </c>
      <c r="J1220" t="s">
        <v>956</v>
      </c>
      <c r="K1220">
        <v>1</v>
      </c>
      <c r="L1220" s="2">
        <v>0</v>
      </c>
      <c r="M1220" s="2">
        <v>0</v>
      </c>
      <c r="N1220" s="14">
        <v>0</v>
      </c>
      <c r="O1220" s="2">
        <v>0</v>
      </c>
      <c r="P1220" s="11">
        <v>0</v>
      </c>
      <c r="Q1220" s="2">
        <v>2365.0500000000002</v>
      </c>
      <c r="R1220" s="2">
        <v>4054.3714285714291</v>
      </c>
      <c r="S1220" s="9">
        <v>2000</v>
      </c>
      <c r="V1220" s="2"/>
    </row>
    <row r="1221" spans="1:22" customFormat="1" x14ac:dyDescent="0.25">
      <c r="A1221" t="s">
        <v>254</v>
      </c>
      <c r="B1221">
        <v>1301</v>
      </c>
      <c r="C1221" t="s">
        <v>203</v>
      </c>
      <c r="D1221">
        <v>601</v>
      </c>
      <c r="E1221" t="s">
        <v>256</v>
      </c>
      <c r="F1221">
        <v>170</v>
      </c>
      <c r="G1221" t="s">
        <v>81</v>
      </c>
      <c r="H1221">
        <v>10601010170</v>
      </c>
      <c r="I1221" t="s">
        <v>82</v>
      </c>
      <c r="J1221" t="s">
        <v>956</v>
      </c>
      <c r="K1221">
        <v>1</v>
      </c>
      <c r="L1221" s="2">
        <v>0</v>
      </c>
      <c r="M1221" s="2">
        <v>2745</v>
      </c>
      <c r="N1221" s="14">
        <v>0</v>
      </c>
      <c r="O1221" s="2">
        <v>0</v>
      </c>
      <c r="P1221" s="11">
        <v>0</v>
      </c>
      <c r="Q1221" s="2">
        <v>0</v>
      </c>
      <c r="R1221" s="2">
        <v>0</v>
      </c>
      <c r="S1221" s="9"/>
      <c r="V1221" s="2"/>
    </row>
    <row r="1222" spans="1:22" customFormat="1" x14ac:dyDescent="0.25">
      <c r="A1222" t="s">
        <v>254</v>
      </c>
      <c r="B1222">
        <v>1301</v>
      </c>
      <c r="C1222" t="s">
        <v>203</v>
      </c>
      <c r="D1222">
        <v>602</v>
      </c>
      <c r="E1222" t="s">
        <v>263</v>
      </c>
      <c r="F1222">
        <v>170</v>
      </c>
      <c r="G1222" t="s">
        <v>81</v>
      </c>
      <c r="H1222">
        <v>10602010170</v>
      </c>
      <c r="I1222" t="s">
        <v>82</v>
      </c>
      <c r="J1222" t="s">
        <v>956</v>
      </c>
      <c r="K1222">
        <v>1</v>
      </c>
      <c r="L1222" s="2">
        <v>27537.98</v>
      </c>
      <c r="M1222" s="2">
        <v>2745</v>
      </c>
      <c r="N1222" s="14">
        <v>57714</v>
      </c>
      <c r="O1222" s="2">
        <v>0</v>
      </c>
      <c r="P1222" s="11">
        <v>57714</v>
      </c>
      <c r="Q1222" s="2">
        <v>17752.12</v>
      </c>
      <c r="R1222" s="2">
        <v>30432.205714285708</v>
      </c>
      <c r="S1222" s="9"/>
      <c r="V1222" s="2"/>
    </row>
    <row r="1223" spans="1:22" customFormat="1" x14ac:dyDescent="0.25">
      <c r="A1223" t="s">
        <v>133</v>
      </c>
      <c r="B1223">
        <v>1201</v>
      </c>
      <c r="C1223" t="s">
        <v>212</v>
      </c>
      <c r="D1223">
        <v>701</v>
      </c>
      <c r="E1223" t="s">
        <v>211</v>
      </c>
      <c r="F1223">
        <v>170</v>
      </c>
      <c r="G1223" t="s">
        <v>81</v>
      </c>
      <c r="H1223">
        <v>10701010170</v>
      </c>
      <c r="I1223" t="s">
        <v>82</v>
      </c>
      <c r="J1223" t="s">
        <v>956</v>
      </c>
      <c r="K1223">
        <v>1</v>
      </c>
      <c r="L1223" s="2">
        <v>0</v>
      </c>
      <c r="M1223" s="2">
        <v>0</v>
      </c>
      <c r="N1223" s="14">
        <v>0</v>
      </c>
      <c r="O1223" s="2">
        <v>0</v>
      </c>
      <c r="P1223" s="11">
        <v>0</v>
      </c>
      <c r="Q1223" s="2">
        <v>150652.18</v>
      </c>
      <c r="R1223" s="2">
        <v>258260.87999999998</v>
      </c>
      <c r="S1223" s="9">
        <v>258260.87999999998</v>
      </c>
      <c r="V1223" s="2"/>
    </row>
    <row r="1224" spans="1:22" customFormat="1" x14ac:dyDescent="0.25">
      <c r="A1224" t="s">
        <v>571</v>
      </c>
      <c r="B1224">
        <v>601</v>
      </c>
      <c r="C1224" t="s">
        <v>572</v>
      </c>
      <c r="D1224">
        <v>123</v>
      </c>
      <c r="E1224" t="s">
        <v>583</v>
      </c>
      <c r="F1224">
        <v>175</v>
      </c>
      <c r="G1224" t="s">
        <v>128</v>
      </c>
      <c r="H1224">
        <v>10123010175</v>
      </c>
      <c r="I1224" t="s">
        <v>129</v>
      </c>
      <c r="J1224" t="s">
        <v>956</v>
      </c>
      <c r="K1224">
        <v>1</v>
      </c>
      <c r="L1224" s="2">
        <v>0</v>
      </c>
      <c r="M1224" s="2">
        <v>0</v>
      </c>
      <c r="N1224" s="14">
        <v>557554</v>
      </c>
      <c r="O1224" s="2">
        <v>0</v>
      </c>
      <c r="P1224" s="11">
        <v>557554</v>
      </c>
      <c r="Q1224" s="2">
        <v>0</v>
      </c>
      <c r="R1224" s="2">
        <v>0</v>
      </c>
      <c r="S1224" s="9">
        <v>557554</v>
      </c>
      <c r="V1224" s="2"/>
    </row>
    <row r="1225" spans="1:22" customFormat="1" x14ac:dyDescent="0.25">
      <c r="A1225" t="s">
        <v>133</v>
      </c>
      <c r="B1225">
        <v>205</v>
      </c>
      <c r="C1225" t="s">
        <v>123</v>
      </c>
      <c r="D1225">
        <v>163</v>
      </c>
      <c r="E1225" t="s">
        <v>139</v>
      </c>
      <c r="F1225">
        <v>175</v>
      </c>
      <c r="G1225" t="s">
        <v>128</v>
      </c>
      <c r="H1225">
        <v>10163010175</v>
      </c>
      <c r="I1225" t="s">
        <v>129</v>
      </c>
      <c r="J1225" t="s">
        <v>956</v>
      </c>
      <c r="K1225">
        <v>1</v>
      </c>
      <c r="L1225" s="2">
        <v>2138.31</v>
      </c>
      <c r="M1225" s="2">
        <v>0</v>
      </c>
      <c r="N1225" s="14">
        <v>0</v>
      </c>
      <c r="O1225" s="2">
        <v>0</v>
      </c>
      <c r="P1225" s="11">
        <v>0</v>
      </c>
      <c r="Q1225" s="2">
        <v>647.59</v>
      </c>
      <c r="R1225" s="2">
        <v>1110.1542857142858</v>
      </c>
      <c r="S1225" s="9">
        <v>1110.1542857142858</v>
      </c>
      <c r="V1225" s="2"/>
    </row>
    <row r="1226" spans="1:22" customFormat="1" x14ac:dyDescent="0.25">
      <c r="A1226" t="s">
        <v>133</v>
      </c>
      <c r="B1226">
        <v>1101</v>
      </c>
      <c r="C1226" t="s">
        <v>134</v>
      </c>
      <c r="D1226">
        <v>165</v>
      </c>
      <c r="E1226" t="s">
        <v>145</v>
      </c>
      <c r="F1226">
        <v>175</v>
      </c>
      <c r="G1226" t="s">
        <v>128</v>
      </c>
      <c r="H1226">
        <v>10165010175</v>
      </c>
      <c r="I1226" t="s">
        <v>129</v>
      </c>
      <c r="J1226" t="s">
        <v>956</v>
      </c>
      <c r="K1226">
        <v>1</v>
      </c>
      <c r="L1226" s="2">
        <v>3667</v>
      </c>
      <c r="M1226" s="2">
        <v>0</v>
      </c>
      <c r="N1226" s="14">
        <v>0</v>
      </c>
      <c r="O1226" s="2">
        <v>0</v>
      </c>
      <c r="P1226" s="11">
        <v>0</v>
      </c>
      <c r="Q1226" s="2">
        <v>3297.84</v>
      </c>
      <c r="R1226" s="2">
        <v>5653.4400000000005</v>
      </c>
      <c r="S1226" s="9">
        <v>5653.4400000000005</v>
      </c>
      <c r="V1226" s="2"/>
    </row>
    <row r="1227" spans="1:22" customFormat="1" x14ac:dyDescent="0.25">
      <c r="A1227" t="s">
        <v>875</v>
      </c>
      <c r="B1227">
        <v>203</v>
      </c>
      <c r="C1227" t="s">
        <v>878</v>
      </c>
      <c r="D1227">
        <v>191</v>
      </c>
      <c r="E1227" t="s">
        <v>879</v>
      </c>
      <c r="F1227">
        <v>175</v>
      </c>
      <c r="I1227" t="s">
        <v>895</v>
      </c>
      <c r="J1227" t="s">
        <v>956</v>
      </c>
      <c r="K1227">
        <v>1</v>
      </c>
      <c r="L1227" s="2"/>
      <c r="M1227" s="2"/>
      <c r="N1227" s="14"/>
      <c r="O1227" s="2"/>
      <c r="P1227" s="11"/>
      <c r="Q1227" s="2">
        <v>0</v>
      </c>
      <c r="R1227" s="2">
        <v>0</v>
      </c>
      <c r="S1227" s="9">
        <v>0</v>
      </c>
      <c r="T1227" t="s">
        <v>896</v>
      </c>
      <c r="V1227" s="2"/>
    </row>
    <row r="1228" spans="1:22" customFormat="1" x14ac:dyDescent="0.25">
      <c r="A1228" t="s">
        <v>706</v>
      </c>
      <c r="B1228">
        <v>191</v>
      </c>
      <c r="C1228" t="s">
        <v>707</v>
      </c>
      <c r="D1228">
        <v>200</v>
      </c>
      <c r="E1228" t="s">
        <v>708</v>
      </c>
      <c r="F1228">
        <v>175</v>
      </c>
      <c r="G1228" t="s">
        <v>128</v>
      </c>
      <c r="H1228">
        <v>10200010175</v>
      </c>
      <c r="I1228" t="s">
        <v>129</v>
      </c>
      <c r="J1228" t="s">
        <v>956</v>
      </c>
      <c r="K1228">
        <v>1</v>
      </c>
      <c r="L1228" s="2">
        <v>25342.2</v>
      </c>
      <c r="M1228" s="2">
        <v>30073.42</v>
      </c>
      <c r="N1228" s="14">
        <v>45673</v>
      </c>
      <c r="O1228" s="2">
        <v>0</v>
      </c>
      <c r="P1228" s="11">
        <v>45673</v>
      </c>
      <c r="Q1228" s="2">
        <v>24386.79</v>
      </c>
      <c r="R1228" s="2">
        <v>41805.925714285717</v>
      </c>
      <c r="S1228" s="9">
        <v>36670.872000000003</v>
      </c>
      <c r="V1228" s="2"/>
    </row>
    <row r="1229" spans="1:22" customFormat="1" x14ac:dyDescent="0.25">
      <c r="A1229" t="s">
        <v>706</v>
      </c>
      <c r="B1229">
        <v>191</v>
      </c>
      <c r="C1229" t="s">
        <v>707</v>
      </c>
      <c r="D1229">
        <v>208</v>
      </c>
      <c r="E1229" t="s">
        <v>734</v>
      </c>
      <c r="F1229">
        <v>175</v>
      </c>
      <c r="G1229" t="s">
        <v>128</v>
      </c>
      <c r="H1229">
        <v>10208010175</v>
      </c>
      <c r="I1229" t="s">
        <v>129</v>
      </c>
      <c r="J1229" t="s">
        <v>956</v>
      </c>
      <c r="K1229">
        <v>1</v>
      </c>
      <c r="L1229" s="2">
        <v>53062.22</v>
      </c>
      <c r="M1229" s="2">
        <v>65578.210000000006</v>
      </c>
      <c r="N1229" s="14">
        <v>45928</v>
      </c>
      <c r="O1229" s="2">
        <v>0</v>
      </c>
      <c r="P1229" s="11">
        <v>45928</v>
      </c>
      <c r="Q1229" s="2">
        <v>21441.75</v>
      </c>
      <c r="R1229" s="2">
        <v>36757.28571428571</v>
      </c>
      <c r="S1229" s="9">
        <v>35261.736000000004</v>
      </c>
      <c r="V1229" s="2"/>
    </row>
    <row r="1230" spans="1:22" customFormat="1" x14ac:dyDescent="0.25">
      <c r="A1230" t="s">
        <v>349</v>
      </c>
      <c r="B1230">
        <v>1011</v>
      </c>
      <c r="C1230" t="s">
        <v>365</v>
      </c>
      <c r="D1230">
        <v>232</v>
      </c>
      <c r="E1230" t="s">
        <v>379</v>
      </c>
      <c r="F1230">
        <v>175</v>
      </c>
      <c r="G1230" t="s">
        <v>128</v>
      </c>
      <c r="H1230">
        <v>10232010175</v>
      </c>
      <c r="I1230" t="s">
        <v>129</v>
      </c>
      <c r="J1230" t="s">
        <v>956</v>
      </c>
      <c r="K1230">
        <v>1</v>
      </c>
      <c r="L1230" s="2">
        <v>3591.96</v>
      </c>
      <c r="M1230" s="2">
        <v>0</v>
      </c>
      <c r="N1230" s="14">
        <v>0</v>
      </c>
      <c r="O1230" s="2">
        <v>0</v>
      </c>
      <c r="P1230" s="11">
        <v>0</v>
      </c>
      <c r="Q1230" s="2">
        <v>0</v>
      </c>
      <c r="R1230" s="2">
        <v>0</v>
      </c>
      <c r="S1230" s="9"/>
      <c r="V1230" s="2"/>
    </row>
    <row r="1231" spans="1:22" customFormat="1" x14ac:dyDescent="0.25">
      <c r="A1231" t="s">
        <v>349</v>
      </c>
      <c r="B1231">
        <v>702</v>
      </c>
      <c r="C1231" t="s">
        <v>383</v>
      </c>
      <c r="D1231">
        <v>262</v>
      </c>
      <c r="E1231" t="s">
        <v>384</v>
      </c>
      <c r="F1231">
        <v>175</v>
      </c>
      <c r="G1231" t="s">
        <v>128</v>
      </c>
      <c r="H1231">
        <v>10262010175</v>
      </c>
      <c r="I1231" t="s">
        <v>129</v>
      </c>
      <c r="J1231" t="s">
        <v>956</v>
      </c>
      <c r="K1231">
        <v>1</v>
      </c>
      <c r="L1231" s="2">
        <v>0</v>
      </c>
      <c r="M1231" s="2">
        <v>0</v>
      </c>
      <c r="N1231" s="14">
        <v>28679</v>
      </c>
      <c r="O1231" s="2">
        <v>0</v>
      </c>
      <c r="P1231" s="11">
        <v>28679</v>
      </c>
      <c r="Q1231" s="2">
        <v>0</v>
      </c>
      <c r="R1231" s="2">
        <v>0</v>
      </c>
      <c r="S1231" s="9">
        <v>28679</v>
      </c>
      <c r="V1231" s="2"/>
    </row>
    <row r="1232" spans="1:22" customFormat="1" x14ac:dyDescent="0.25">
      <c r="A1232" t="s">
        <v>349</v>
      </c>
      <c r="B1232">
        <v>704</v>
      </c>
      <c r="C1232" t="s">
        <v>385</v>
      </c>
      <c r="D1232">
        <v>264</v>
      </c>
      <c r="E1232" t="s">
        <v>386</v>
      </c>
      <c r="F1232">
        <v>175</v>
      </c>
      <c r="G1232" t="s">
        <v>128</v>
      </c>
      <c r="H1232">
        <v>10264010175</v>
      </c>
      <c r="I1232" t="s">
        <v>129</v>
      </c>
      <c r="J1232" t="s">
        <v>956</v>
      </c>
      <c r="K1232">
        <v>1</v>
      </c>
      <c r="L1232" s="2">
        <v>170792.66</v>
      </c>
      <c r="M1232" s="2">
        <v>220498.22</v>
      </c>
      <c r="N1232" s="14">
        <v>186350</v>
      </c>
      <c r="O1232" s="2">
        <v>0</v>
      </c>
      <c r="P1232" s="11">
        <v>186350</v>
      </c>
      <c r="Q1232" s="2">
        <v>209518.46</v>
      </c>
      <c r="R1232" s="2">
        <v>359174.50285714283</v>
      </c>
      <c r="S1232" s="9">
        <v>343350</v>
      </c>
      <c r="V1232" s="2"/>
    </row>
    <row r="1233" spans="1:22" customFormat="1" x14ac:dyDescent="0.25">
      <c r="A1233" t="s">
        <v>349</v>
      </c>
      <c r="B1233">
        <v>702</v>
      </c>
      <c r="C1233" t="s">
        <v>383</v>
      </c>
      <c r="D1233">
        <v>265</v>
      </c>
      <c r="E1233" t="s">
        <v>433</v>
      </c>
      <c r="F1233">
        <v>175</v>
      </c>
      <c r="G1233" t="s">
        <v>128</v>
      </c>
      <c r="H1233">
        <v>10265010175</v>
      </c>
      <c r="I1233" t="s">
        <v>129</v>
      </c>
      <c r="J1233" t="s">
        <v>956</v>
      </c>
      <c r="K1233">
        <v>1</v>
      </c>
      <c r="L1233" s="2">
        <v>219263.58</v>
      </c>
      <c r="M1233" s="2">
        <v>244965.87</v>
      </c>
      <c r="N1233" s="14">
        <v>310068</v>
      </c>
      <c r="O1233" s="2">
        <v>0</v>
      </c>
      <c r="P1233" s="11">
        <v>310068</v>
      </c>
      <c r="Q1233" s="2">
        <v>128476.45</v>
      </c>
      <c r="R1233" s="2">
        <v>220245.34285714285</v>
      </c>
      <c r="S1233" s="9">
        <v>310068</v>
      </c>
      <c r="V1233" s="2"/>
    </row>
    <row r="1234" spans="1:22" customFormat="1" x14ac:dyDescent="0.25">
      <c r="A1234" t="s">
        <v>349</v>
      </c>
      <c r="B1234">
        <v>702</v>
      </c>
      <c r="C1234" t="s">
        <v>383</v>
      </c>
      <c r="D1234">
        <v>266</v>
      </c>
      <c r="E1234" t="s">
        <v>387</v>
      </c>
      <c r="F1234">
        <v>175</v>
      </c>
      <c r="G1234" t="s">
        <v>128</v>
      </c>
      <c r="H1234">
        <v>10266010175</v>
      </c>
      <c r="I1234" t="s">
        <v>129</v>
      </c>
      <c r="J1234" t="s">
        <v>956</v>
      </c>
      <c r="K1234">
        <v>1</v>
      </c>
      <c r="L1234" s="2">
        <v>447989.39</v>
      </c>
      <c r="M1234" s="2">
        <v>541448.69999999995</v>
      </c>
      <c r="N1234" s="14">
        <v>565218</v>
      </c>
      <c r="O1234" s="2">
        <v>0</v>
      </c>
      <c r="P1234" s="11">
        <v>565218</v>
      </c>
      <c r="Q1234" s="2">
        <v>277312.37</v>
      </c>
      <c r="R1234" s="2">
        <v>475392.6342857143</v>
      </c>
      <c r="S1234" s="9">
        <v>565218</v>
      </c>
      <c r="V1234" s="2"/>
    </row>
    <row r="1235" spans="1:22" customFormat="1" x14ac:dyDescent="0.25">
      <c r="A1235" t="s">
        <v>349</v>
      </c>
      <c r="B1235">
        <v>507</v>
      </c>
      <c r="C1235" t="s">
        <v>390</v>
      </c>
      <c r="D1235">
        <v>268</v>
      </c>
      <c r="E1235" t="s">
        <v>392</v>
      </c>
      <c r="F1235">
        <v>175</v>
      </c>
      <c r="G1235" t="s">
        <v>128</v>
      </c>
      <c r="H1235">
        <v>10268010175</v>
      </c>
      <c r="I1235" t="s">
        <v>129</v>
      </c>
      <c r="J1235" t="s">
        <v>956</v>
      </c>
      <c r="K1235">
        <v>1</v>
      </c>
      <c r="L1235" s="2">
        <v>52594.98</v>
      </c>
      <c r="M1235" s="2">
        <v>67225.23</v>
      </c>
      <c r="N1235" s="14">
        <v>55955</v>
      </c>
      <c r="O1235" s="2">
        <v>0</v>
      </c>
      <c r="P1235" s="11">
        <v>55955</v>
      </c>
      <c r="Q1235" s="2">
        <v>29512.23</v>
      </c>
      <c r="R1235" s="2">
        <v>50592.394285714283</v>
      </c>
      <c r="S1235" s="9">
        <v>55955</v>
      </c>
      <c r="V1235" s="2"/>
    </row>
    <row r="1236" spans="1:22" customFormat="1" x14ac:dyDescent="0.25">
      <c r="A1236" t="s">
        <v>349</v>
      </c>
      <c r="B1236">
        <v>507</v>
      </c>
      <c r="C1236" t="s">
        <v>390</v>
      </c>
      <c r="D1236">
        <v>269</v>
      </c>
      <c r="E1236" t="s">
        <v>393</v>
      </c>
      <c r="F1236">
        <v>175</v>
      </c>
      <c r="G1236" t="s">
        <v>128</v>
      </c>
      <c r="H1236">
        <v>10269010175</v>
      </c>
      <c r="I1236" t="s">
        <v>129</v>
      </c>
      <c r="J1236" t="s">
        <v>956</v>
      </c>
      <c r="K1236">
        <v>1</v>
      </c>
      <c r="L1236" s="2">
        <v>756.39</v>
      </c>
      <c r="M1236" s="2">
        <v>0</v>
      </c>
      <c r="N1236" s="14">
        <v>0</v>
      </c>
      <c r="O1236" s="2">
        <v>0</v>
      </c>
      <c r="P1236" s="11">
        <v>0</v>
      </c>
      <c r="Q1236" s="2">
        <v>0</v>
      </c>
      <c r="R1236" s="2">
        <v>0</v>
      </c>
      <c r="S1236" s="9">
        <v>0</v>
      </c>
      <c r="V1236" s="2"/>
    </row>
    <row r="1237" spans="1:22" customFormat="1" x14ac:dyDescent="0.25">
      <c r="A1237" t="s">
        <v>349</v>
      </c>
      <c r="B1237">
        <v>205</v>
      </c>
      <c r="C1237" t="s">
        <v>123</v>
      </c>
      <c r="D1237">
        <v>360</v>
      </c>
      <c r="E1237" t="s">
        <v>484</v>
      </c>
      <c r="F1237">
        <v>175</v>
      </c>
      <c r="G1237" t="s">
        <v>128</v>
      </c>
      <c r="H1237">
        <v>10360010175</v>
      </c>
      <c r="I1237" t="s">
        <v>129</v>
      </c>
      <c r="J1237" t="s">
        <v>956</v>
      </c>
      <c r="K1237">
        <v>1</v>
      </c>
      <c r="L1237" s="2">
        <v>0</v>
      </c>
      <c r="M1237" s="2">
        <v>0</v>
      </c>
      <c r="N1237" s="14">
        <v>0</v>
      </c>
      <c r="O1237" s="2">
        <v>0</v>
      </c>
      <c r="P1237" s="11">
        <v>0</v>
      </c>
      <c r="Q1237" s="2">
        <v>8298.42</v>
      </c>
      <c r="R1237" s="2">
        <v>14225.862857142858</v>
      </c>
      <c r="S1237" s="9">
        <v>4333.33</v>
      </c>
      <c r="V1237" s="2"/>
    </row>
    <row r="1238" spans="1:22" customFormat="1" x14ac:dyDescent="0.25">
      <c r="A1238" t="s">
        <v>309</v>
      </c>
      <c r="B1238">
        <v>801</v>
      </c>
      <c r="C1238" t="s">
        <v>324</v>
      </c>
      <c r="D1238">
        <v>411</v>
      </c>
      <c r="E1238" t="s">
        <v>411</v>
      </c>
      <c r="F1238">
        <v>175</v>
      </c>
      <c r="G1238" t="s">
        <v>128</v>
      </c>
      <c r="H1238">
        <v>10411010175</v>
      </c>
      <c r="I1238" t="s">
        <v>933</v>
      </c>
      <c r="J1238" t="s">
        <v>956</v>
      </c>
      <c r="K1238">
        <v>1</v>
      </c>
      <c r="L1238" s="2">
        <v>0</v>
      </c>
      <c r="M1238" s="2">
        <v>26139.33</v>
      </c>
      <c r="N1238" s="14">
        <v>46850</v>
      </c>
      <c r="O1238" s="2">
        <v>0</v>
      </c>
      <c r="P1238" s="11">
        <v>46850</v>
      </c>
      <c r="Q1238" s="2">
        <v>20888.650000000001</v>
      </c>
      <c r="R1238" s="2">
        <v>35809.114285714284</v>
      </c>
      <c r="S1238" s="9"/>
      <c r="V1238" s="2"/>
    </row>
    <row r="1239" spans="1:22" customFormat="1" x14ac:dyDescent="0.25">
      <c r="A1239" t="s">
        <v>309</v>
      </c>
      <c r="B1239">
        <v>801</v>
      </c>
      <c r="C1239" t="s">
        <v>324</v>
      </c>
      <c r="D1239">
        <v>413</v>
      </c>
      <c r="E1239" t="s">
        <v>415</v>
      </c>
      <c r="F1239">
        <v>175</v>
      </c>
      <c r="G1239" t="s">
        <v>128</v>
      </c>
      <c r="H1239">
        <v>10413010175</v>
      </c>
      <c r="I1239" t="s">
        <v>129</v>
      </c>
      <c r="J1239" t="s">
        <v>956</v>
      </c>
      <c r="K1239">
        <v>1</v>
      </c>
      <c r="L1239" s="2">
        <v>59027.75</v>
      </c>
      <c r="M1239" s="2">
        <v>66301.03</v>
      </c>
      <c r="N1239" s="14">
        <v>64998</v>
      </c>
      <c r="O1239" s="2">
        <v>0</v>
      </c>
      <c r="P1239" s="11">
        <v>64998</v>
      </c>
      <c r="Q1239" s="2">
        <v>33121.769999999997</v>
      </c>
      <c r="R1239" s="2">
        <v>56780.177142857137</v>
      </c>
      <c r="S1239" s="9">
        <v>64998</v>
      </c>
      <c r="V1239" s="2"/>
    </row>
    <row r="1240" spans="1:22" customFormat="1" x14ac:dyDescent="0.25">
      <c r="A1240" t="s">
        <v>254</v>
      </c>
      <c r="B1240">
        <v>1301</v>
      </c>
      <c r="C1240" t="s">
        <v>203</v>
      </c>
      <c r="D1240">
        <v>440</v>
      </c>
      <c r="E1240" t="s">
        <v>255</v>
      </c>
      <c r="F1240">
        <v>175</v>
      </c>
      <c r="G1240" t="s">
        <v>128</v>
      </c>
      <c r="H1240">
        <v>10440010175</v>
      </c>
      <c r="I1240" t="s">
        <v>129</v>
      </c>
      <c r="J1240" t="s">
        <v>956</v>
      </c>
      <c r="K1240">
        <v>1</v>
      </c>
      <c r="L1240" s="2">
        <v>39288.83</v>
      </c>
      <c r="M1240" s="2">
        <v>40540.730000000003</v>
      </c>
      <c r="N1240" s="14">
        <v>59262</v>
      </c>
      <c r="O1240" s="2">
        <v>0</v>
      </c>
      <c r="P1240" s="11">
        <v>59262</v>
      </c>
      <c r="Q1240" s="2">
        <v>17405.689999999999</v>
      </c>
      <c r="R1240" s="2">
        <v>29838.325714285711</v>
      </c>
      <c r="S1240" s="9"/>
      <c r="V1240" s="2"/>
    </row>
    <row r="1241" spans="1:22" customFormat="1" x14ac:dyDescent="0.25">
      <c r="A1241" t="s">
        <v>254</v>
      </c>
      <c r="B1241">
        <v>1301</v>
      </c>
      <c r="C1241" t="s">
        <v>203</v>
      </c>
      <c r="D1241">
        <v>601</v>
      </c>
      <c r="E1241" t="s">
        <v>256</v>
      </c>
      <c r="F1241">
        <v>175</v>
      </c>
      <c r="G1241" t="s">
        <v>128</v>
      </c>
      <c r="H1241">
        <v>10601010175</v>
      </c>
      <c r="I1241" t="s">
        <v>129</v>
      </c>
      <c r="J1241" t="s">
        <v>956</v>
      </c>
      <c r="K1241">
        <v>1</v>
      </c>
      <c r="L1241" s="2">
        <v>14922.93</v>
      </c>
      <c r="M1241" s="2">
        <v>888.84</v>
      </c>
      <c r="N1241" s="14">
        <v>18409</v>
      </c>
      <c r="O1241" s="2">
        <v>0</v>
      </c>
      <c r="P1241" s="11">
        <v>18409</v>
      </c>
      <c r="Q1241" s="2">
        <v>0</v>
      </c>
      <c r="R1241" s="2">
        <v>0</v>
      </c>
      <c r="S1241" s="9"/>
      <c r="V1241" s="2"/>
    </row>
    <row r="1242" spans="1:22" customFormat="1" x14ac:dyDescent="0.25">
      <c r="A1242" t="s">
        <v>254</v>
      </c>
      <c r="B1242">
        <v>1301</v>
      </c>
      <c r="C1242" t="s">
        <v>203</v>
      </c>
      <c r="D1242">
        <v>602</v>
      </c>
      <c r="E1242" t="s">
        <v>263</v>
      </c>
      <c r="F1242">
        <v>175</v>
      </c>
      <c r="G1242" t="s">
        <v>128</v>
      </c>
      <c r="H1242">
        <v>10602010175</v>
      </c>
      <c r="I1242" t="s">
        <v>129</v>
      </c>
      <c r="J1242" t="s">
        <v>956</v>
      </c>
      <c r="K1242">
        <v>1</v>
      </c>
      <c r="L1242" s="2">
        <v>213355.11</v>
      </c>
      <c r="M1242" s="2">
        <v>247536.99</v>
      </c>
      <c r="N1242" s="14">
        <v>221657</v>
      </c>
      <c r="O1242" s="2">
        <v>0</v>
      </c>
      <c r="P1242" s="11">
        <v>221657</v>
      </c>
      <c r="Q1242" s="2">
        <v>128916.76</v>
      </c>
      <c r="R1242" s="2">
        <v>221000.16</v>
      </c>
      <c r="S1242" s="9"/>
      <c r="V1242" s="2"/>
    </row>
    <row r="1243" spans="1:22" customFormat="1" x14ac:dyDescent="0.25">
      <c r="A1243" t="s">
        <v>133</v>
      </c>
      <c r="B1243">
        <v>1201</v>
      </c>
      <c r="C1243" t="s">
        <v>212</v>
      </c>
      <c r="D1243">
        <v>701</v>
      </c>
      <c r="E1243" t="s">
        <v>211</v>
      </c>
      <c r="F1243">
        <v>175</v>
      </c>
      <c r="G1243" t="s">
        <v>128</v>
      </c>
      <c r="H1243">
        <v>10701010175</v>
      </c>
      <c r="I1243" t="s">
        <v>129</v>
      </c>
      <c r="J1243" t="s">
        <v>956</v>
      </c>
      <c r="K1243">
        <v>1</v>
      </c>
      <c r="L1243" s="2">
        <v>0</v>
      </c>
      <c r="M1243" s="2">
        <v>789561.42</v>
      </c>
      <c r="N1243" s="14">
        <v>790336</v>
      </c>
      <c r="O1243" s="2">
        <v>0</v>
      </c>
      <c r="P1243" s="11">
        <v>790336</v>
      </c>
      <c r="Q1243" s="2">
        <v>321061.53999999998</v>
      </c>
      <c r="R1243" s="2">
        <v>550391.21142857138</v>
      </c>
      <c r="S1243" s="9">
        <v>550391.21142857138</v>
      </c>
      <c r="V1243" s="2"/>
    </row>
    <row r="1244" spans="1:22" customFormat="1" x14ac:dyDescent="0.25">
      <c r="A1244" t="s">
        <v>309</v>
      </c>
      <c r="B1244">
        <v>503</v>
      </c>
      <c r="C1244" t="s">
        <v>310</v>
      </c>
      <c r="D1244">
        <v>10</v>
      </c>
      <c r="E1244" t="s">
        <v>311</v>
      </c>
      <c r="F1244">
        <v>185</v>
      </c>
      <c r="G1244" t="s">
        <v>70</v>
      </c>
      <c r="H1244">
        <v>10010010185</v>
      </c>
      <c r="I1244" t="s">
        <v>71</v>
      </c>
      <c r="J1244" t="s">
        <v>956</v>
      </c>
      <c r="K1244">
        <v>1</v>
      </c>
      <c r="L1244" s="2">
        <v>11020.34</v>
      </c>
      <c r="M1244" s="2">
        <v>17900.939999999999</v>
      </c>
      <c r="N1244" s="14">
        <v>20440</v>
      </c>
      <c r="O1244" s="2">
        <v>0</v>
      </c>
      <c r="P1244" s="11">
        <v>20440</v>
      </c>
      <c r="Q1244" s="2">
        <v>7842.36</v>
      </c>
      <c r="R1244" s="2">
        <v>13444.045714285716</v>
      </c>
      <c r="S1244" s="9">
        <v>20432.72</v>
      </c>
      <c r="V1244" s="2"/>
    </row>
    <row r="1245" spans="1:22" customFormat="1" x14ac:dyDescent="0.25">
      <c r="A1245" t="s">
        <v>309</v>
      </c>
      <c r="B1245">
        <v>501</v>
      </c>
      <c r="C1245" t="s">
        <v>312</v>
      </c>
      <c r="D1245">
        <v>15</v>
      </c>
      <c r="E1245" t="s">
        <v>313</v>
      </c>
      <c r="F1245">
        <v>185</v>
      </c>
      <c r="G1245" t="s">
        <v>70</v>
      </c>
      <c r="H1245">
        <v>10015010185</v>
      </c>
      <c r="I1245" t="s">
        <v>71</v>
      </c>
      <c r="J1245" t="s">
        <v>956</v>
      </c>
      <c r="K1245">
        <v>1</v>
      </c>
      <c r="L1245" s="2">
        <v>47284.29</v>
      </c>
      <c r="M1245" s="2">
        <v>54050.21</v>
      </c>
      <c r="N1245" s="14">
        <v>49961</v>
      </c>
      <c r="O1245" s="2">
        <v>0</v>
      </c>
      <c r="P1245" s="11">
        <v>49961</v>
      </c>
      <c r="Q1245" s="2">
        <v>43289.85</v>
      </c>
      <c r="R1245" s="2">
        <v>74211.171428571426</v>
      </c>
      <c r="S1245" s="9">
        <v>49682.720000000001</v>
      </c>
      <c r="V1245" s="2"/>
    </row>
    <row r="1246" spans="1:22" customFormat="1" x14ac:dyDescent="0.25">
      <c r="A1246" t="s">
        <v>309</v>
      </c>
      <c r="B1246">
        <v>801</v>
      </c>
      <c r="C1246" t="s">
        <v>324</v>
      </c>
      <c r="D1246">
        <v>28</v>
      </c>
      <c r="E1246" t="s">
        <v>328</v>
      </c>
      <c r="F1246">
        <v>185</v>
      </c>
      <c r="G1246" t="s">
        <v>70</v>
      </c>
      <c r="H1246">
        <v>10028010185</v>
      </c>
      <c r="I1246" t="s">
        <v>71</v>
      </c>
      <c r="J1246" t="s">
        <v>956</v>
      </c>
      <c r="K1246">
        <v>1</v>
      </c>
      <c r="L1246" s="2">
        <v>72419.09</v>
      </c>
      <c r="M1246" s="2">
        <v>77629.31</v>
      </c>
      <c r="N1246" s="14">
        <v>83839</v>
      </c>
      <c r="O1246" s="2">
        <v>0</v>
      </c>
      <c r="P1246" s="11">
        <v>83839</v>
      </c>
      <c r="Q1246" s="2">
        <v>56828.75</v>
      </c>
      <c r="R1246" s="2">
        <v>97420.71428571429</v>
      </c>
      <c r="S1246" s="9">
        <v>82900.25</v>
      </c>
      <c r="V1246" s="2"/>
    </row>
    <row r="1247" spans="1:22" customFormat="1" x14ac:dyDescent="0.25">
      <c r="A1247" t="s">
        <v>309</v>
      </c>
      <c r="B1247">
        <v>503</v>
      </c>
      <c r="C1247" t="s">
        <v>310</v>
      </c>
      <c r="D1247">
        <v>60</v>
      </c>
      <c r="E1247" t="s">
        <v>329</v>
      </c>
      <c r="F1247">
        <v>185</v>
      </c>
      <c r="G1247" t="s">
        <v>70</v>
      </c>
      <c r="H1247">
        <v>10060010185</v>
      </c>
      <c r="I1247" t="s">
        <v>71</v>
      </c>
      <c r="J1247" t="s">
        <v>956</v>
      </c>
      <c r="K1247">
        <v>1</v>
      </c>
      <c r="L1247" s="2">
        <v>12816.7</v>
      </c>
      <c r="M1247" s="2">
        <v>8332.7199999999993</v>
      </c>
      <c r="N1247" s="14">
        <v>14081</v>
      </c>
      <c r="O1247" s="2">
        <v>0</v>
      </c>
      <c r="P1247" s="11">
        <v>14081</v>
      </c>
      <c r="Q1247" s="2">
        <v>0</v>
      </c>
      <c r="R1247" s="2">
        <v>0</v>
      </c>
      <c r="S1247" s="9">
        <v>13923.18</v>
      </c>
      <c r="V1247" s="2"/>
    </row>
    <row r="1248" spans="1:22" customFormat="1" x14ac:dyDescent="0.25">
      <c r="A1248" t="s">
        <v>309</v>
      </c>
      <c r="B1248">
        <v>501</v>
      </c>
      <c r="C1248" t="s">
        <v>312</v>
      </c>
      <c r="D1248">
        <v>65</v>
      </c>
      <c r="E1248" t="s">
        <v>330</v>
      </c>
      <c r="F1248">
        <v>185</v>
      </c>
      <c r="G1248" t="s">
        <v>70</v>
      </c>
      <c r="H1248">
        <v>10065010185</v>
      </c>
      <c r="I1248" t="s">
        <v>71</v>
      </c>
      <c r="J1248" t="s">
        <v>956</v>
      </c>
      <c r="K1248">
        <v>1</v>
      </c>
      <c r="L1248" s="2">
        <v>12176.29</v>
      </c>
      <c r="M1248" s="2">
        <v>13009.14</v>
      </c>
      <c r="N1248" s="14">
        <v>14050</v>
      </c>
      <c r="O1248" s="2">
        <v>0</v>
      </c>
      <c r="P1248" s="11">
        <v>14050</v>
      </c>
      <c r="Q1248" s="2">
        <v>0</v>
      </c>
      <c r="R1248" s="2">
        <v>0</v>
      </c>
      <c r="S1248" s="9">
        <v>13892.46</v>
      </c>
      <c r="V1248" s="2"/>
    </row>
    <row r="1249" spans="1:22" customFormat="1" x14ac:dyDescent="0.25">
      <c r="A1249" t="s">
        <v>309</v>
      </c>
      <c r="B1249">
        <v>801</v>
      </c>
      <c r="C1249" t="s">
        <v>324</v>
      </c>
      <c r="D1249">
        <v>75</v>
      </c>
      <c r="E1249" t="s">
        <v>331</v>
      </c>
      <c r="F1249">
        <v>185</v>
      </c>
      <c r="G1249" t="s">
        <v>70</v>
      </c>
      <c r="H1249">
        <v>10075010185</v>
      </c>
      <c r="I1249" t="s">
        <v>71</v>
      </c>
      <c r="J1249" t="s">
        <v>956</v>
      </c>
      <c r="K1249">
        <v>1</v>
      </c>
      <c r="L1249" s="2">
        <v>16750.27</v>
      </c>
      <c r="M1249" s="2">
        <v>11803.48</v>
      </c>
      <c r="N1249" s="14">
        <v>12748</v>
      </c>
      <c r="O1249" s="2">
        <v>0</v>
      </c>
      <c r="P1249" s="11">
        <v>12748</v>
      </c>
      <c r="Q1249" s="2">
        <v>400.72</v>
      </c>
      <c r="R1249" s="2">
        <v>686.94857142857154</v>
      </c>
      <c r="S1249" s="9">
        <v>12604.92</v>
      </c>
      <c r="V1249" s="2"/>
    </row>
    <row r="1250" spans="1:22" customFormat="1" x14ac:dyDescent="0.25">
      <c r="A1250" t="s">
        <v>875</v>
      </c>
      <c r="B1250">
        <v>102</v>
      </c>
      <c r="C1250" t="s">
        <v>876</v>
      </c>
      <c r="D1250">
        <v>103</v>
      </c>
      <c r="E1250" t="s">
        <v>877</v>
      </c>
      <c r="F1250">
        <v>185</v>
      </c>
      <c r="G1250" t="s">
        <v>70</v>
      </c>
      <c r="H1250">
        <v>10103010185</v>
      </c>
      <c r="I1250" t="s">
        <v>71</v>
      </c>
      <c r="J1250" t="s">
        <v>956</v>
      </c>
      <c r="K1250">
        <v>1</v>
      </c>
      <c r="L1250" s="2">
        <v>0</v>
      </c>
      <c r="M1250" s="2">
        <v>0</v>
      </c>
      <c r="N1250" s="14">
        <v>0</v>
      </c>
      <c r="O1250" s="2">
        <v>0</v>
      </c>
      <c r="P1250" s="11">
        <v>0</v>
      </c>
      <c r="Q1250" s="2">
        <v>0</v>
      </c>
      <c r="R1250" s="2">
        <v>0</v>
      </c>
      <c r="S1250" s="9">
        <v>0</v>
      </c>
      <c r="V1250" s="2"/>
    </row>
    <row r="1251" spans="1:22" customFormat="1" x14ac:dyDescent="0.25">
      <c r="A1251" t="s">
        <v>875</v>
      </c>
      <c r="B1251">
        <v>102</v>
      </c>
      <c r="C1251" t="s">
        <v>876</v>
      </c>
      <c r="D1251">
        <v>105</v>
      </c>
      <c r="E1251" t="s">
        <v>875</v>
      </c>
      <c r="F1251">
        <v>185</v>
      </c>
      <c r="G1251" t="s">
        <v>70</v>
      </c>
      <c r="H1251">
        <v>10105010185</v>
      </c>
      <c r="I1251" t="s">
        <v>71</v>
      </c>
      <c r="J1251" t="s">
        <v>956</v>
      </c>
      <c r="K1251">
        <v>1</v>
      </c>
      <c r="L1251" s="2">
        <v>401801.74</v>
      </c>
      <c r="M1251" s="2">
        <v>414955.1</v>
      </c>
      <c r="N1251" s="14">
        <v>461101</v>
      </c>
      <c r="O1251" s="2">
        <v>0</v>
      </c>
      <c r="P1251" s="11">
        <v>461101</v>
      </c>
      <c r="Q1251" s="2">
        <v>544666.54</v>
      </c>
      <c r="R1251" s="2">
        <v>933714.06857142877</v>
      </c>
      <c r="S1251" s="9">
        <v>637591.99</v>
      </c>
      <c r="V1251" s="2"/>
    </row>
    <row r="1252" spans="1:22" customFormat="1" x14ac:dyDescent="0.25">
      <c r="A1252" t="s">
        <v>779</v>
      </c>
      <c r="B1252">
        <v>205</v>
      </c>
      <c r="C1252" t="s">
        <v>123</v>
      </c>
      <c r="D1252">
        <v>106</v>
      </c>
      <c r="E1252" t="s">
        <v>800</v>
      </c>
      <c r="F1252">
        <v>185</v>
      </c>
      <c r="G1252" t="s">
        <v>70</v>
      </c>
      <c r="H1252">
        <v>10106010185</v>
      </c>
      <c r="I1252" t="s">
        <v>71</v>
      </c>
      <c r="J1252" t="s">
        <v>956</v>
      </c>
      <c r="K1252">
        <v>1</v>
      </c>
      <c r="L1252" s="2">
        <v>360108.97</v>
      </c>
      <c r="M1252" s="2">
        <v>283218.99</v>
      </c>
      <c r="N1252" s="14">
        <v>367810</v>
      </c>
      <c r="O1252" s="2">
        <v>0</v>
      </c>
      <c r="P1252" s="11">
        <v>367810</v>
      </c>
      <c r="Q1252" s="2">
        <v>271475.24</v>
      </c>
      <c r="R1252" s="2">
        <v>465386.12571428576</v>
      </c>
      <c r="S1252" s="9">
        <v>402493.3</v>
      </c>
      <c r="V1252" s="2"/>
    </row>
    <row r="1253" spans="1:22" customFormat="1" x14ac:dyDescent="0.25">
      <c r="A1253" t="s">
        <v>309</v>
      </c>
      <c r="B1253">
        <v>501</v>
      </c>
      <c r="C1253" t="s">
        <v>312</v>
      </c>
      <c r="D1253">
        <v>108</v>
      </c>
      <c r="E1253" t="s">
        <v>333</v>
      </c>
      <c r="F1253">
        <v>185</v>
      </c>
      <c r="G1253" t="s">
        <v>70</v>
      </c>
      <c r="H1253">
        <v>10108010185</v>
      </c>
      <c r="I1253" t="s">
        <v>71</v>
      </c>
      <c r="J1253" t="s">
        <v>956</v>
      </c>
      <c r="K1253">
        <v>1</v>
      </c>
      <c r="L1253" s="2">
        <v>192654.99</v>
      </c>
      <c r="M1253" s="2">
        <v>268751.49</v>
      </c>
      <c r="N1253" s="14">
        <v>390159</v>
      </c>
      <c r="O1253" s="2">
        <v>0</v>
      </c>
      <c r="P1253" s="11">
        <v>390159</v>
      </c>
      <c r="Q1253" s="2">
        <v>220425.02</v>
      </c>
      <c r="R1253" s="2">
        <v>377871.46285714285</v>
      </c>
      <c r="S1253" s="9">
        <v>413812.82</v>
      </c>
      <c r="V1253" s="2"/>
    </row>
    <row r="1254" spans="1:22" customFormat="1" x14ac:dyDescent="0.25">
      <c r="A1254" t="s">
        <v>309</v>
      </c>
      <c r="B1254">
        <v>503</v>
      </c>
      <c r="C1254" t="s">
        <v>310</v>
      </c>
      <c r="D1254">
        <v>109</v>
      </c>
      <c r="E1254" t="s">
        <v>336</v>
      </c>
      <c r="F1254">
        <v>185</v>
      </c>
      <c r="G1254" t="s">
        <v>70</v>
      </c>
      <c r="H1254">
        <v>10109010185</v>
      </c>
      <c r="I1254" t="s">
        <v>71</v>
      </c>
      <c r="J1254" t="s">
        <v>956</v>
      </c>
      <c r="K1254">
        <v>1</v>
      </c>
      <c r="L1254" s="2">
        <v>11020.34</v>
      </c>
      <c r="M1254" s="2">
        <v>11803.48</v>
      </c>
      <c r="N1254" s="14">
        <v>12748</v>
      </c>
      <c r="O1254" s="2">
        <v>0</v>
      </c>
      <c r="P1254" s="11">
        <v>12748</v>
      </c>
      <c r="Q1254" s="2">
        <v>13923.18</v>
      </c>
      <c r="R1254" s="2">
        <v>23868.30857142857</v>
      </c>
      <c r="S1254" s="9">
        <v>12604.92</v>
      </c>
      <c r="V1254" s="2"/>
    </row>
    <row r="1255" spans="1:22" customFormat="1" x14ac:dyDescent="0.25">
      <c r="A1255" t="s">
        <v>309</v>
      </c>
      <c r="B1255">
        <v>503</v>
      </c>
      <c r="C1255" t="s">
        <v>310</v>
      </c>
      <c r="D1255">
        <v>110</v>
      </c>
      <c r="E1255" t="s">
        <v>337</v>
      </c>
      <c r="F1255">
        <v>185</v>
      </c>
      <c r="G1255" t="s">
        <v>70</v>
      </c>
      <c r="H1255">
        <v>10110010185</v>
      </c>
      <c r="I1255" t="s">
        <v>71</v>
      </c>
      <c r="J1255" t="s">
        <v>956</v>
      </c>
      <c r="K1255">
        <v>1</v>
      </c>
      <c r="L1255" s="2">
        <v>12933.53</v>
      </c>
      <c r="M1255" s="2">
        <v>16356.46</v>
      </c>
      <c r="N1255" s="14">
        <v>21534</v>
      </c>
      <c r="O1255" s="2">
        <v>0</v>
      </c>
      <c r="P1255" s="11">
        <v>21534</v>
      </c>
      <c r="Q1255" s="2">
        <v>14830.19</v>
      </c>
      <c r="R1255" s="2">
        <v>25423.18285714286</v>
      </c>
      <c r="S1255" s="9">
        <v>14830.19</v>
      </c>
      <c r="V1255" s="2"/>
    </row>
    <row r="1256" spans="1:22" customFormat="1" x14ac:dyDescent="0.25">
      <c r="A1256" t="s">
        <v>779</v>
      </c>
      <c r="B1256">
        <v>204</v>
      </c>
      <c r="C1256" t="s">
        <v>782</v>
      </c>
      <c r="D1256">
        <v>111</v>
      </c>
      <c r="E1256" t="s">
        <v>801</v>
      </c>
      <c r="F1256">
        <v>185</v>
      </c>
      <c r="G1256" t="s">
        <v>70</v>
      </c>
      <c r="H1256">
        <v>10111010185</v>
      </c>
      <c r="I1256" t="s">
        <v>71</v>
      </c>
      <c r="J1256" t="s">
        <v>956</v>
      </c>
      <c r="K1256">
        <v>1</v>
      </c>
      <c r="L1256" s="2">
        <v>68024.460000000006</v>
      </c>
      <c r="M1256" s="2">
        <v>72942.289999999994</v>
      </c>
      <c r="N1256" s="14">
        <v>85136</v>
      </c>
      <c r="O1256" s="2">
        <v>0</v>
      </c>
      <c r="P1256" s="11">
        <v>85136</v>
      </c>
      <c r="Q1256" s="2">
        <v>58097.46</v>
      </c>
      <c r="R1256" s="2">
        <v>99595.645714285696</v>
      </c>
      <c r="S1256" s="9">
        <v>84197.47</v>
      </c>
      <c r="V1256" s="2"/>
    </row>
    <row r="1257" spans="1:22" customFormat="1" x14ac:dyDescent="0.25">
      <c r="A1257" t="s">
        <v>779</v>
      </c>
      <c r="B1257">
        <v>204</v>
      </c>
      <c r="C1257" t="s">
        <v>782</v>
      </c>
      <c r="D1257">
        <v>113</v>
      </c>
      <c r="E1257" t="s">
        <v>802</v>
      </c>
      <c r="F1257">
        <v>185</v>
      </c>
      <c r="G1257" t="s">
        <v>70</v>
      </c>
      <c r="H1257">
        <v>10113010185</v>
      </c>
      <c r="I1257" t="s">
        <v>71</v>
      </c>
      <c r="J1257" t="s">
        <v>956</v>
      </c>
      <c r="K1257">
        <v>1</v>
      </c>
      <c r="L1257" s="2">
        <v>5884.59</v>
      </c>
      <c r="M1257" s="2">
        <v>6318.52</v>
      </c>
      <c r="N1257" s="14">
        <v>6823</v>
      </c>
      <c r="O1257" s="2">
        <v>0</v>
      </c>
      <c r="P1257" s="11">
        <v>6823</v>
      </c>
      <c r="Q1257" s="2">
        <v>6747.54</v>
      </c>
      <c r="R1257" s="2">
        <v>11567.211428571429</v>
      </c>
      <c r="S1257" s="9">
        <v>6747.54</v>
      </c>
      <c r="V1257" s="2"/>
    </row>
    <row r="1258" spans="1:22" customFormat="1" x14ac:dyDescent="0.25">
      <c r="A1258" t="s">
        <v>779</v>
      </c>
      <c r="B1258">
        <v>204</v>
      </c>
      <c r="C1258" t="s">
        <v>782</v>
      </c>
      <c r="D1258">
        <v>114</v>
      </c>
      <c r="E1258" t="s">
        <v>803</v>
      </c>
      <c r="F1258">
        <v>185</v>
      </c>
      <c r="G1258" t="s">
        <v>70</v>
      </c>
      <c r="H1258">
        <v>10114010185</v>
      </c>
      <c r="I1258" t="s">
        <v>71</v>
      </c>
      <c r="J1258" t="s">
        <v>956</v>
      </c>
      <c r="K1258">
        <v>1</v>
      </c>
      <c r="L1258" s="2">
        <v>11687.17</v>
      </c>
      <c r="M1258" s="2">
        <v>12574.01</v>
      </c>
      <c r="N1258" s="14">
        <v>13580</v>
      </c>
      <c r="O1258" s="2">
        <v>0</v>
      </c>
      <c r="P1258" s="11">
        <v>13580</v>
      </c>
      <c r="Q1258" s="2">
        <v>13427.77</v>
      </c>
      <c r="R1258" s="2">
        <v>23019.034285714286</v>
      </c>
      <c r="S1258" s="9">
        <v>13427.77</v>
      </c>
      <c r="V1258" s="2"/>
    </row>
    <row r="1259" spans="1:22" customFormat="1" x14ac:dyDescent="0.25">
      <c r="A1259" t="s">
        <v>779</v>
      </c>
      <c r="B1259">
        <v>205</v>
      </c>
      <c r="C1259" t="s">
        <v>123</v>
      </c>
      <c r="D1259">
        <v>115</v>
      </c>
      <c r="E1259" t="s">
        <v>812</v>
      </c>
      <c r="F1259">
        <v>185</v>
      </c>
      <c r="G1259" t="s">
        <v>70</v>
      </c>
      <c r="H1259">
        <v>10115010185</v>
      </c>
      <c r="I1259" t="s">
        <v>71</v>
      </c>
      <c r="J1259" t="s">
        <v>956</v>
      </c>
      <c r="K1259">
        <v>1</v>
      </c>
      <c r="L1259" s="2">
        <v>0</v>
      </c>
      <c r="M1259" s="2">
        <v>16999.07</v>
      </c>
      <c r="N1259" s="14">
        <v>32751</v>
      </c>
      <c r="O1259" s="2">
        <v>0</v>
      </c>
      <c r="P1259" s="11">
        <v>32751</v>
      </c>
      <c r="Q1259" s="2">
        <v>0</v>
      </c>
      <c r="R1259" s="2">
        <v>0</v>
      </c>
      <c r="S1259" s="9">
        <v>16174.42</v>
      </c>
      <c r="V1259" s="2"/>
    </row>
    <row r="1260" spans="1:22" customFormat="1" x14ac:dyDescent="0.25">
      <c r="A1260" t="s">
        <v>309</v>
      </c>
      <c r="B1260">
        <v>503</v>
      </c>
      <c r="C1260" t="s">
        <v>310</v>
      </c>
      <c r="D1260">
        <v>116</v>
      </c>
      <c r="E1260" t="s">
        <v>338</v>
      </c>
      <c r="F1260">
        <v>185</v>
      </c>
      <c r="G1260" t="s">
        <v>70</v>
      </c>
      <c r="H1260">
        <v>10116010185</v>
      </c>
      <c r="I1260" t="s">
        <v>71</v>
      </c>
      <c r="J1260" t="s">
        <v>956</v>
      </c>
      <c r="K1260">
        <v>1</v>
      </c>
      <c r="L1260" s="2">
        <v>12780.42</v>
      </c>
      <c r="M1260" s="2">
        <v>13887.26</v>
      </c>
      <c r="N1260" s="14">
        <v>14998</v>
      </c>
      <c r="O1260" s="2">
        <v>0</v>
      </c>
      <c r="P1260" s="11">
        <v>14998</v>
      </c>
      <c r="Q1260" s="2">
        <v>8527.73</v>
      </c>
      <c r="R1260" s="2">
        <v>14618.965714285714</v>
      </c>
      <c r="S1260" s="9">
        <v>14830.19</v>
      </c>
      <c r="V1260" s="2"/>
    </row>
    <row r="1261" spans="1:22" customFormat="1" x14ac:dyDescent="0.25">
      <c r="A1261" t="s">
        <v>309</v>
      </c>
      <c r="B1261">
        <v>503</v>
      </c>
      <c r="C1261" t="s">
        <v>310</v>
      </c>
      <c r="D1261">
        <v>117</v>
      </c>
      <c r="E1261" t="s">
        <v>339</v>
      </c>
      <c r="F1261">
        <v>185</v>
      </c>
      <c r="G1261" t="s">
        <v>70</v>
      </c>
      <c r="H1261">
        <v>10117010185</v>
      </c>
      <c r="I1261" t="s">
        <v>71</v>
      </c>
      <c r="J1261" t="s">
        <v>956</v>
      </c>
      <c r="K1261">
        <v>1</v>
      </c>
      <c r="L1261" s="2">
        <v>18759.18</v>
      </c>
      <c r="M1261" s="2">
        <v>20071.66</v>
      </c>
      <c r="N1261" s="14">
        <v>21678</v>
      </c>
      <c r="O1261" s="2">
        <v>0</v>
      </c>
      <c r="P1261" s="11">
        <v>21678</v>
      </c>
      <c r="Q1261" s="2">
        <v>6302.46</v>
      </c>
      <c r="R1261" s="2">
        <v>10804.217142857142</v>
      </c>
      <c r="S1261" s="9">
        <v>21434.51</v>
      </c>
      <c r="V1261" s="2"/>
    </row>
    <row r="1262" spans="1:22" customFormat="1" x14ac:dyDescent="0.25">
      <c r="A1262" t="s">
        <v>309</v>
      </c>
      <c r="B1262">
        <v>501</v>
      </c>
      <c r="C1262" t="s">
        <v>312</v>
      </c>
      <c r="D1262">
        <v>118</v>
      </c>
      <c r="E1262" t="s">
        <v>340</v>
      </c>
      <c r="F1262">
        <v>185</v>
      </c>
      <c r="G1262" t="s">
        <v>70</v>
      </c>
      <c r="H1262">
        <v>10118010185</v>
      </c>
      <c r="I1262" t="s">
        <v>71</v>
      </c>
      <c r="J1262" t="s">
        <v>956</v>
      </c>
      <c r="K1262">
        <v>1</v>
      </c>
      <c r="L1262" s="2">
        <v>52519.41</v>
      </c>
      <c r="M1262" s="2">
        <v>43817.97</v>
      </c>
      <c r="N1262" s="14">
        <v>86686</v>
      </c>
      <c r="O1262" s="2">
        <v>0</v>
      </c>
      <c r="P1262" s="11">
        <v>86686</v>
      </c>
      <c r="Q1262" s="2">
        <v>59543.89</v>
      </c>
      <c r="R1262" s="2">
        <v>102075.24</v>
      </c>
      <c r="S1262" s="9">
        <v>84148.7</v>
      </c>
      <c r="V1262" s="2"/>
    </row>
    <row r="1263" spans="1:22" customFormat="1" x14ac:dyDescent="0.25">
      <c r="A1263" t="s">
        <v>309</v>
      </c>
      <c r="B1263">
        <v>501</v>
      </c>
      <c r="C1263" t="s">
        <v>312</v>
      </c>
      <c r="D1263">
        <v>119</v>
      </c>
      <c r="E1263" t="s">
        <v>341</v>
      </c>
      <c r="F1263">
        <v>185</v>
      </c>
      <c r="G1263" t="s">
        <v>70</v>
      </c>
      <c r="H1263">
        <v>10119010185</v>
      </c>
      <c r="I1263" t="s">
        <v>71</v>
      </c>
      <c r="J1263" t="s">
        <v>956</v>
      </c>
      <c r="K1263">
        <v>1</v>
      </c>
      <c r="L1263" s="2">
        <v>45272.1</v>
      </c>
      <c r="M1263" s="2">
        <v>63749.89</v>
      </c>
      <c r="N1263" s="14">
        <v>60886</v>
      </c>
      <c r="O1263" s="2">
        <v>0</v>
      </c>
      <c r="P1263" s="11">
        <v>60886</v>
      </c>
      <c r="Q1263" s="2">
        <v>36648.58</v>
      </c>
      <c r="R1263" s="2">
        <v>62826.137142857144</v>
      </c>
      <c r="S1263" s="9">
        <v>61276.52</v>
      </c>
      <c r="V1263" s="2"/>
    </row>
    <row r="1264" spans="1:22" customFormat="1" x14ac:dyDescent="0.25">
      <c r="A1264" t="s">
        <v>309</v>
      </c>
      <c r="B1264">
        <v>502</v>
      </c>
      <c r="C1264" t="s">
        <v>342</v>
      </c>
      <c r="D1264">
        <v>120</v>
      </c>
      <c r="E1264" t="s">
        <v>343</v>
      </c>
      <c r="F1264">
        <v>185</v>
      </c>
      <c r="G1264" t="s">
        <v>70</v>
      </c>
      <c r="H1264">
        <v>10120010185</v>
      </c>
      <c r="I1264" t="s">
        <v>71</v>
      </c>
      <c r="J1264" t="s">
        <v>956</v>
      </c>
      <c r="K1264">
        <v>1</v>
      </c>
      <c r="L1264" s="2">
        <v>24613.27</v>
      </c>
      <c r="M1264" s="2">
        <v>26296.81</v>
      </c>
      <c r="N1264" s="14">
        <v>44761</v>
      </c>
      <c r="O1264" s="2">
        <v>0</v>
      </c>
      <c r="P1264" s="11">
        <v>44761</v>
      </c>
      <c r="Q1264" s="2">
        <v>8476.41</v>
      </c>
      <c r="R1264" s="2">
        <v>14530.988571428572</v>
      </c>
      <c r="S1264" s="9">
        <v>50307.21</v>
      </c>
      <c r="V1264" s="2"/>
    </row>
    <row r="1265" spans="1:22" customFormat="1" x14ac:dyDescent="0.25">
      <c r="A1265" t="s">
        <v>562</v>
      </c>
      <c r="B1265">
        <v>301</v>
      </c>
      <c r="C1265" t="s">
        <v>355</v>
      </c>
      <c r="D1265">
        <v>121</v>
      </c>
      <c r="E1265" t="s">
        <v>562</v>
      </c>
      <c r="F1265">
        <v>185</v>
      </c>
      <c r="G1265" t="s">
        <v>70</v>
      </c>
      <c r="H1265">
        <v>10121010185</v>
      </c>
      <c r="I1265" t="s">
        <v>71</v>
      </c>
      <c r="J1265" t="s">
        <v>956</v>
      </c>
      <c r="K1265">
        <v>1</v>
      </c>
      <c r="L1265" s="2">
        <v>173927.29</v>
      </c>
      <c r="M1265" s="2">
        <v>188516.79</v>
      </c>
      <c r="N1265" s="14">
        <v>168431</v>
      </c>
      <c r="O1265" s="2">
        <v>0</v>
      </c>
      <c r="P1265" s="11">
        <v>168431</v>
      </c>
      <c r="Q1265" s="2">
        <v>94648.33</v>
      </c>
      <c r="R1265" s="2">
        <v>162254.28</v>
      </c>
      <c r="S1265" s="9">
        <v>202192.5</v>
      </c>
      <c r="V1265" s="2"/>
    </row>
    <row r="1266" spans="1:22" customFormat="1" x14ac:dyDescent="0.25">
      <c r="A1266" t="s">
        <v>309</v>
      </c>
      <c r="B1266">
        <v>502</v>
      </c>
      <c r="C1266" t="s">
        <v>342</v>
      </c>
      <c r="D1266">
        <v>122</v>
      </c>
      <c r="E1266" t="s">
        <v>346</v>
      </c>
      <c r="F1266">
        <v>185</v>
      </c>
      <c r="G1266" t="s">
        <v>70</v>
      </c>
      <c r="H1266">
        <v>10122010185</v>
      </c>
      <c r="I1266" t="s">
        <v>71</v>
      </c>
      <c r="J1266" t="s">
        <v>956</v>
      </c>
      <c r="K1266">
        <v>1</v>
      </c>
      <c r="L1266" s="2">
        <v>26345.87</v>
      </c>
      <c r="M1266" s="2">
        <v>28532.18</v>
      </c>
      <c r="N1266" s="14">
        <v>36525</v>
      </c>
      <c r="O1266" s="2">
        <v>0</v>
      </c>
      <c r="P1266" s="11">
        <v>36525</v>
      </c>
      <c r="Q1266" s="2">
        <v>30307.62</v>
      </c>
      <c r="R1266" s="2">
        <v>51955.92</v>
      </c>
      <c r="S1266" s="9">
        <v>38673.15</v>
      </c>
      <c r="V1266" s="2"/>
    </row>
    <row r="1267" spans="1:22" customFormat="1" x14ac:dyDescent="0.25">
      <c r="A1267" t="s">
        <v>571</v>
      </c>
      <c r="B1267">
        <v>601</v>
      </c>
      <c r="C1267" t="s">
        <v>572</v>
      </c>
      <c r="D1267">
        <v>123</v>
      </c>
      <c r="E1267" t="s">
        <v>583</v>
      </c>
      <c r="F1267">
        <v>185</v>
      </c>
      <c r="G1267" t="s">
        <v>70</v>
      </c>
      <c r="H1267">
        <v>10123010185</v>
      </c>
      <c r="I1267" t="s">
        <v>71</v>
      </c>
      <c r="J1267" t="s">
        <v>956</v>
      </c>
      <c r="K1267">
        <v>1</v>
      </c>
      <c r="L1267" s="2">
        <v>395808.71</v>
      </c>
      <c r="M1267" s="2">
        <v>441342.49</v>
      </c>
      <c r="N1267" s="14">
        <v>471982</v>
      </c>
      <c r="O1267" s="2">
        <v>0</v>
      </c>
      <c r="P1267" s="11">
        <v>471982</v>
      </c>
      <c r="Q1267" s="2">
        <v>330629.05</v>
      </c>
      <c r="R1267" s="2">
        <v>566792.65714285709</v>
      </c>
      <c r="S1267" s="9">
        <v>581150.73</v>
      </c>
      <c r="V1267" s="2"/>
    </row>
    <row r="1268" spans="1:22" customFormat="1" x14ac:dyDescent="0.25">
      <c r="A1268" t="s">
        <v>309</v>
      </c>
      <c r="B1268">
        <v>503</v>
      </c>
      <c r="C1268" t="s">
        <v>310</v>
      </c>
      <c r="D1268">
        <v>127</v>
      </c>
      <c r="E1268" t="s">
        <v>347</v>
      </c>
      <c r="F1268">
        <v>185</v>
      </c>
      <c r="G1268" t="s">
        <v>70</v>
      </c>
      <c r="H1268">
        <v>10127010185</v>
      </c>
      <c r="I1268" t="s">
        <v>71</v>
      </c>
      <c r="J1268" t="s">
        <v>956</v>
      </c>
      <c r="K1268">
        <v>1</v>
      </c>
      <c r="L1268" s="2">
        <v>16730.46</v>
      </c>
      <c r="M1268" s="2">
        <v>5901.74</v>
      </c>
      <c r="N1268" s="14">
        <v>14081</v>
      </c>
      <c r="O1268" s="2">
        <v>0</v>
      </c>
      <c r="P1268" s="11">
        <v>14081</v>
      </c>
      <c r="Q1268" s="2">
        <v>6302.46</v>
      </c>
      <c r="R1268" s="2">
        <v>10804.217142857142</v>
      </c>
      <c r="S1268" s="9">
        <v>13923.18</v>
      </c>
      <c r="V1268" s="2"/>
    </row>
    <row r="1269" spans="1:22" customFormat="1" x14ac:dyDescent="0.25">
      <c r="A1269" t="s">
        <v>309</v>
      </c>
      <c r="B1269">
        <v>503</v>
      </c>
      <c r="C1269" t="s">
        <v>310</v>
      </c>
      <c r="D1269">
        <v>128</v>
      </c>
      <c r="E1269" t="s">
        <v>348</v>
      </c>
      <c r="F1269">
        <v>185</v>
      </c>
      <c r="G1269" t="s">
        <v>70</v>
      </c>
      <c r="H1269">
        <v>10128010185</v>
      </c>
      <c r="I1269" t="s">
        <v>71</v>
      </c>
      <c r="J1269" t="s">
        <v>956</v>
      </c>
      <c r="K1269">
        <v>1</v>
      </c>
      <c r="L1269" s="2">
        <v>7437.1</v>
      </c>
      <c r="M1269" s="2">
        <v>7985.52</v>
      </c>
      <c r="N1269" s="14">
        <v>8625</v>
      </c>
      <c r="O1269" s="2">
        <v>0</v>
      </c>
      <c r="P1269" s="11">
        <v>8625</v>
      </c>
      <c r="Q1269" s="2">
        <v>8527.73</v>
      </c>
      <c r="R1269" s="2">
        <v>14618.965714285714</v>
      </c>
      <c r="S1269" s="9">
        <v>8527.73</v>
      </c>
      <c r="V1269" s="2"/>
    </row>
    <row r="1270" spans="1:22" customFormat="1" x14ac:dyDescent="0.25">
      <c r="A1270" t="s">
        <v>807</v>
      </c>
      <c r="B1270">
        <v>202</v>
      </c>
      <c r="C1270" t="s">
        <v>808</v>
      </c>
      <c r="D1270">
        <v>130</v>
      </c>
      <c r="E1270" t="s">
        <v>807</v>
      </c>
      <c r="F1270">
        <v>185</v>
      </c>
      <c r="G1270" t="s">
        <v>70</v>
      </c>
      <c r="H1270">
        <v>10130010185</v>
      </c>
      <c r="I1270" t="s">
        <v>71</v>
      </c>
      <c r="J1270" t="s">
        <v>956</v>
      </c>
      <c r="K1270">
        <v>1</v>
      </c>
      <c r="L1270" s="2">
        <v>212706.7</v>
      </c>
      <c r="M1270" s="2">
        <v>243464.62</v>
      </c>
      <c r="N1270" s="14">
        <v>331679</v>
      </c>
      <c r="O1270" s="2">
        <v>0</v>
      </c>
      <c r="P1270" s="11">
        <v>331679</v>
      </c>
      <c r="Q1270" s="2">
        <v>200987.07</v>
      </c>
      <c r="R1270" s="2">
        <v>344549.26285714284</v>
      </c>
      <c r="S1270" s="9">
        <v>377450.54</v>
      </c>
      <c r="V1270" s="2"/>
    </row>
    <row r="1271" spans="1:22" customFormat="1" x14ac:dyDescent="0.25">
      <c r="A1271" t="s">
        <v>807</v>
      </c>
      <c r="B1271">
        <v>202</v>
      </c>
      <c r="C1271" t="s">
        <v>808</v>
      </c>
      <c r="D1271">
        <v>134</v>
      </c>
      <c r="E1271" t="s">
        <v>810</v>
      </c>
      <c r="F1271">
        <v>185</v>
      </c>
      <c r="G1271" t="s">
        <v>70</v>
      </c>
      <c r="H1271">
        <v>10134010185</v>
      </c>
      <c r="I1271" t="s">
        <v>71</v>
      </c>
      <c r="J1271" t="s">
        <v>956</v>
      </c>
      <c r="K1271">
        <v>1</v>
      </c>
      <c r="L1271" s="2">
        <v>108701.57</v>
      </c>
      <c r="M1271" s="2">
        <v>113503.62</v>
      </c>
      <c r="N1271" s="14">
        <v>122583</v>
      </c>
      <c r="O1271" s="2">
        <v>0</v>
      </c>
      <c r="P1271" s="11">
        <v>122583</v>
      </c>
      <c r="Q1271" s="2">
        <v>98750.78</v>
      </c>
      <c r="R1271" s="2">
        <v>169287.05142857143</v>
      </c>
      <c r="S1271" s="9">
        <v>121210.5</v>
      </c>
      <c r="V1271" s="2"/>
    </row>
    <row r="1272" spans="1:22" customFormat="1" x14ac:dyDescent="0.25">
      <c r="A1272" t="s">
        <v>807</v>
      </c>
      <c r="B1272">
        <v>202</v>
      </c>
      <c r="C1272" t="s">
        <v>808</v>
      </c>
      <c r="D1272">
        <v>138</v>
      </c>
      <c r="E1272" t="s">
        <v>811</v>
      </c>
      <c r="F1272">
        <v>185</v>
      </c>
      <c r="G1272" t="s">
        <v>70</v>
      </c>
      <c r="H1272">
        <v>10138010185</v>
      </c>
      <c r="I1272" t="s">
        <v>71</v>
      </c>
      <c r="J1272" t="s">
        <v>956</v>
      </c>
      <c r="K1272">
        <v>1</v>
      </c>
      <c r="L1272" s="2">
        <v>37104.050000000003</v>
      </c>
      <c r="M1272" s="2">
        <v>40176.089999999997</v>
      </c>
      <c r="N1272" s="14">
        <v>83271</v>
      </c>
      <c r="O1272" s="2">
        <v>0</v>
      </c>
      <c r="P1272" s="11">
        <v>83271</v>
      </c>
      <c r="Q1272" s="2">
        <v>44765.15</v>
      </c>
      <c r="R1272" s="2">
        <v>76740.257142857154</v>
      </c>
      <c r="S1272" s="9">
        <v>82816.12</v>
      </c>
      <c r="V1272" s="2"/>
    </row>
    <row r="1273" spans="1:22" customFormat="1" x14ac:dyDescent="0.25">
      <c r="A1273" t="s">
        <v>349</v>
      </c>
      <c r="B1273">
        <v>403</v>
      </c>
      <c r="C1273" t="s">
        <v>350</v>
      </c>
      <c r="D1273">
        <v>140</v>
      </c>
      <c r="E1273" t="s">
        <v>351</v>
      </c>
      <c r="F1273">
        <v>185</v>
      </c>
      <c r="G1273" t="s">
        <v>70</v>
      </c>
      <c r="H1273">
        <v>10140010185</v>
      </c>
      <c r="I1273" t="s">
        <v>71</v>
      </c>
      <c r="J1273" t="s">
        <v>956</v>
      </c>
      <c r="K1273">
        <v>1</v>
      </c>
      <c r="L1273" s="2">
        <v>74081.34</v>
      </c>
      <c r="M1273" s="2">
        <v>76320.44</v>
      </c>
      <c r="N1273" s="14">
        <v>90134</v>
      </c>
      <c r="O1273" s="2">
        <v>0</v>
      </c>
      <c r="P1273" s="11">
        <v>90134</v>
      </c>
      <c r="Q1273" s="2">
        <v>24385.45</v>
      </c>
      <c r="R1273" s="2">
        <v>41803.628571428577</v>
      </c>
      <c r="S1273" s="9">
        <v>97749.68</v>
      </c>
      <c r="V1273" s="2"/>
    </row>
    <row r="1274" spans="1:22" customFormat="1" x14ac:dyDescent="0.25">
      <c r="A1274" t="s">
        <v>562</v>
      </c>
      <c r="B1274">
        <v>303</v>
      </c>
      <c r="C1274" t="s">
        <v>567</v>
      </c>
      <c r="D1274">
        <v>142</v>
      </c>
      <c r="E1274" t="s">
        <v>568</v>
      </c>
      <c r="F1274">
        <v>185</v>
      </c>
      <c r="G1274" t="s">
        <v>70</v>
      </c>
      <c r="H1274">
        <v>10142010185</v>
      </c>
      <c r="I1274" t="s">
        <v>71</v>
      </c>
      <c r="J1274" t="s">
        <v>956</v>
      </c>
      <c r="K1274">
        <v>1</v>
      </c>
      <c r="L1274" s="2">
        <v>32946.870000000003</v>
      </c>
      <c r="M1274" s="2">
        <v>35496.559999999998</v>
      </c>
      <c r="N1274" s="14">
        <v>55955</v>
      </c>
      <c r="O1274" s="2">
        <v>0</v>
      </c>
      <c r="P1274" s="11">
        <v>55955</v>
      </c>
      <c r="Q1274" s="2">
        <v>22692.73</v>
      </c>
      <c r="R1274" s="2">
        <v>38901.822857142855</v>
      </c>
      <c r="S1274" s="9">
        <v>56428.160000000003</v>
      </c>
      <c r="V1274" s="2"/>
    </row>
    <row r="1275" spans="1:22" customFormat="1" x14ac:dyDescent="0.25">
      <c r="A1275" t="s">
        <v>349</v>
      </c>
      <c r="B1275">
        <v>1003</v>
      </c>
      <c r="C1275" t="s">
        <v>360</v>
      </c>
      <c r="D1275">
        <v>146</v>
      </c>
      <c r="E1275" t="s">
        <v>361</v>
      </c>
      <c r="F1275">
        <v>185</v>
      </c>
      <c r="G1275" t="s">
        <v>70</v>
      </c>
      <c r="H1275">
        <v>10146010185</v>
      </c>
      <c r="I1275" t="s">
        <v>71</v>
      </c>
      <c r="J1275" t="s">
        <v>956</v>
      </c>
      <c r="K1275">
        <v>1</v>
      </c>
      <c r="L1275" s="2">
        <v>63302.18</v>
      </c>
      <c r="M1275" s="2">
        <v>64905.49</v>
      </c>
      <c r="N1275" s="14">
        <v>70098</v>
      </c>
      <c r="O1275" s="2">
        <v>0</v>
      </c>
      <c r="P1275" s="11">
        <v>70098</v>
      </c>
      <c r="Q1275" s="2">
        <v>25610.560000000001</v>
      </c>
      <c r="R1275" s="2">
        <v>43903.817142857144</v>
      </c>
      <c r="S1275" s="9">
        <v>69312.509999999995</v>
      </c>
      <c r="V1275" s="2"/>
    </row>
    <row r="1276" spans="1:22" customFormat="1" x14ac:dyDescent="0.25">
      <c r="A1276" t="s">
        <v>349</v>
      </c>
      <c r="B1276">
        <v>401</v>
      </c>
      <c r="C1276" t="s">
        <v>362</v>
      </c>
      <c r="D1276">
        <v>148</v>
      </c>
      <c r="E1276" t="s">
        <v>363</v>
      </c>
      <c r="F1276">
        <v>185</v>
      </c>
      <c r="G1276" t="s">
        <v>70</v>
      </c>
      <c r="H1276">
        <v>10148010185</v>
      </c>
      <c r="I1276" t="s">
        <v>71</v>
      </c>
      <c r="J1276" t="s">
        <v>956</v>
      </c>
      <c r="K1276">
        <v>1</v>
      </c>
      <c r="L1276" s="2">
        <v>34841.74</v>
      </c>
      <c r="M1276" s="2">
        <v>23943.7</v>
      </c>
      <c r="N1276" s="14">
        <v>32219</v>
      </c>
      <c r="O1276" s="2">
        <v>0</v>
      </c>
      <c r="P1276" s="11">
        <v>32219</v>
      </c>
      <c r="Q1276" s="2">
        <v>14560.86</v>
      </c>
      <c r="R1276" s="2">
        <v>24961.474285714288</v>
      </c>
      <c r="S1276" s="9">
        <v>73969.52</v>
      </c>
      <c r="V1276" s="2"/>
    </row>
    <row r="1277" spans="1:22" customFormat="1" x14ac:dyDescent="0.25">
      <c r="A1277" t="s">
        <v>133</v>
      </c>
      <c r="B1277">
        <v>1101</v>
      </c>
      <c r="C1277" t="s">
        <v>134</v>
      </c>
      <c r="D1277">
        <v>150</v>
      </c>
      <c r="E1277" t="s">
        <v>132</v>
      </c>
      <c r="F1277">
        <v>185</v>
      </c>
      <c r="G1277" t="s">
        <v>70</v>
      </c>
      <c r="H1277">
        <v>10150010185</v>
      </c>
      <c r="I1277" t="s">
        <v>71</v>
      </c>
      <c r="J1277" t="s">
        <v>956</v>
      </c>
      <c r="K1277">
        <v>1</v>
      </c>
      <c r="L1277" s="2">
        <v>147244.91</v>
      </c>
      <c r="M1277" s="2">
        <v>178984.31</v>
      </c>
      <c r="N1277" s="14">
        <v>220090</v>
      </c>
      <c r="O1277" s="2">
        <v>0</v>
      </c>
      <c r="P1277" s="11">
        <v>220090</v>
      </c>
      <c r="Q1277" s="2">
        <v>129399.01</v>
      </c>
      <c r="R1277" s="2">
        <v>221826.87428571426</v>
      </c>
      <c r="S1277" s="9">
        <v>240907.34</v>
      </c>
      <c r="V1277" s="2"/>
    </row>
    <row r="1278" spans="1:22" customFormat="1" x14ac:dyDescent="0.25">
      <c r="A1278" t="s">
        <v>596</v>
      </c>
      <c r="B1278">
        <v>302</v>
      </c>
      <c r="C1278" t="s">
        <v>597</v>
      </c>
      <c r="D1278">
        <v>160</v>
      </c>
      <c r="E1278" t="s">
        <v>598</v>
      </c>
      <c r="F1278">
        <v>185</v>
      </c>
      <c r="G1278" t="s">
        <v>70</v>
      </c>
      <c r="H1278">
        <v>10160010185</v>
      </c>
      <c r="I1278" t="s">
        <v>71</v>
      </c>
      <c r="J1278" t="s">
        <v>956</v>
      </c>
      <c r="K1278">
        <v>1</v>
      </c>
      <c r="L1278" s="2">
        <v>48124.05</v>
      </c>
      <c r="M1278" s="2">
        <v>51415.72</v>
      </c>
      <c r="N1278" s="14">
        <v>86565</v>
      </c>
      <c r="O1278" s="2">
        <v>0</v>
      </c>
      <c r="P1278" s="11">
        <v>86565</v>
      </c>
      <c r="Q1278" s="2">
        <v>1222.98</v>
      </c>
      <c r="R1278" s="2">
        <v>2096.537142857143</v>
      </c>
      <c r="S1278" s="9">
        <v>87776.18</v>
      </c>
      <c r="V1278" s="2"/>
    </row>
    <row r="1279" spans="1:22" customFormat="1" x14ac:dyDescent="0.25">
      <c r="A1279" t="s">
        <v>596</v>
      </c>
      <c r="B1279">
        <v>302</v>
      </c>
      <c r="C1279" t="s">
        <v>597</v>
      </c>
      <c r="D1279">
        <v>161</v>
      </c>
      <c r="E1279" t="s">
        <v>596</v>
      </c>
      <c r="F1279">
        <v>185</v>
      </c>
      <c r="G1279" t="s">
        <v>70</v>
      </c>
      <c r="H1279">
        <v>10161010185</v>
      </c>
      <c r="I1279" t="s">
        <v>71</v>
      </c>
      <c r="J1279" t="s">
        <v>956</v>
      </c>
      <c r="K1279">
        <v>1</v>
      </c>
      <c r="L1279" s="2">
        <v>395408.04</v>
      </c>
      <c r="M1279" s="2">
        <v>451874.29</v>
      </c>
      <c r="N1279" s="14">
        <v>563417</v>
      </c>
      <c r="O1279" s="2">
        <v>0</v>
      </c>
      <c r="P1279" s="11">
        <v>563417</v>
      </c>
      <c r="Q1279" s="2">
        <v>216988.06</v>
      </c>
      <c r="R1279" s="2">
        <v>371979.53142857144</v>
      </c>
      <c r="S1279" s="9">
        <v>656442.73</v>
      </c>
      <c r="V1279" s="2"/>
    </row>
    <row r="1280" spans="1:22" customFormat="1" x14ac:dyDescent="0.25">
      <c r="A1280" t="s">
        <v>133</v>
      </c>
      <c r="B1280">
        <v>205</v>
      </c>
      <c r="C1280" t="s">
        <v>123</v>
      </c>
      <c r="D1280">
        <v>162</v>
      </c>
      <c r="E1280" t="s">
        <v>137</v>
      </c>
      <c r="F1280">
        <v>185</v>
      </c>
      <c r="G1280" t="s">
        <v>70</v>
      </c>
      <c r="H1280">
        <v>10162010185</v>
      </c>
      <c r="I1280" t="s">
        <v>71</v>
      </c>
      <c r="J1280" t="s">
        <v>956</v>
      </c>
      <c r="K1280">
        <v>1</v>
      </c>
      <c r="L1280" s="2">
        <v>19697.79</v>
      </c>
      <c r="M1280" s="2">
        <v>12423.69</v>
      </c>
      <c r="N1280" s="14">
        <v>50858</v>
      </c>
      <c r="O1280" s="2">
        <v>0</v>
      </c>
      <c r="P1280" s="11">
        <v>50858</v>
      </c>
      <c r="Q1280" s="2">
        <v>7842.36</v>
      </c>
      <c r="R1280" s="2">
        <v>13444.045714285716</v>
      </c>
      <c r="S1280" s="9">
        <v>93867.83</v>
      </c>
      <c r="V1280" s="2"/>
    </row>
    <row r="1281" spans="1:22" customFormat="1" x14ac:dyDescent="0.25">
      <c r="A1281" t="s">
        <v>133</v>
      </c>
      <c r="B1281">
        <v>205</v>
      </c>
      <c r="C1281" t="s">
        <v>123</v>
      </c>
      <c r="D1281">
        <v>163</v>
      </c>
      <c r="E1281" t="s">
        <v>139</v>
      </c>
      <c r="F1281">
        <v>185</v>
      </c>
      <c r="G1281" t="s">
        <v>70</v>
      </c>
      <c r="H1281">
        <v>10163010185</v>
      </c>
      <c r="I1281" t="s">
        <v>71</v>
      </c>
      <c r="J1281" t="s">
        <v>956</v>
      </c>
      <c r="K1281">
        <v>1</v>
      </c>
      <c r="L1281" s="2">
        <v>272314.82</v>
      </c>
      <c r="M1281" s="2">
        <v>302406.62</v>
      </c>
      <c r="N1281" s="14">
        <v>404621</v>
      </c>
      <c r="O1281" s="2">
        <v>0</v>
      </c>
      <c r="P1281" s="11">
        <v>404621</v>
      </c>
      <c r="Q1281" s="2">
        <v>272346.94</v>
      </c>
      <c r="R1281" s="2">
        <v>466880.46857142856</v>
      </c>
      <c r="S1281" s="9">
        <v>405885.5</v>
      </c>
      <c r="V1281" s="2"/>
    </row>
    <row r="1282" spans="1:22" customFormat="1" x14ac:dyDescent="0.25">
      <c r="A1282" t="s">
        <v>133</v>
      </c>
      <c r="B1282">
        <v>1101</v>
      </c>
      <c r="C1282" t="s">
        <v>134</v>
      </c>
      <c r="D1282">
        <v>165</v>
      </c>
      <c r="E1282" t="s">
        <v>145</v>
      </c>
      <c r="F1282">
        <v>185</v>
      </c>
      <c r="G1282" t="s">
        <v>70</v>
      </c>
      <c r="H1282">
        <v>10165010185</v>
      </c>
      <c r="I1282" t="s">
        <v>71</v>
      </c>
      <c r="J1282" t="s">
        <v>956</v>
      </c>
      <c r="K1282">
        <v>1</v>
      </c>
      <c r="L1282" s="2">
        <v>175701.56</v>
      </c>
      <c r="M1282" s="2">
        <v>178212.8</v>
      </c>
      <c r="N1282" s="14">
        <v>222121</v>
      </c>
      <c r="O1282" s="2">
        <v>0</v>
      </c>
      <c r="P1282" s="11">
        <v>222121</v>
      </c>
      <c r="Q1282" s="2">
        <v>133107.98000000001</v>
      </c>
      <c r="R1282" s="2">
        <v>228185.1085714286</v>
      </c>
      <c r="S1282" s="9">
        <v>243616.02</v>
      </c>
      <c r="V1282" s="2"/>
    </row>
    <row r="1283" spans="1:22" customFormat="1" x14ac:dyDescent="0.25">
      <c r="A1283" t="s">
        <v>133</v>
      </c>
      <c r="B1283">
        <v>1101</v>
      </c>
      <c r="C1283" t="s">
        <v>134</v>
      </c>
      <c r="D1283">
        <v>170</v>
      </c>
      <c r="E1283" t="s">
        <v>154</v>
      </c>
      <c r="F1283">
        <v>185</v>
      </c>
      <c r="G1283" t="s">
        <v>70</v>
      </c>
      <c r="H1283">
        <v>10170010185</v>
      </c>
      <c r="I1283" t="s">
        <v>71</v>
      </c>
      <c r="J1283" t="s">
        <v>956</v>
      </c>
      <c r="K1283">
        <v>1</v>
      </c>
      <c r="L1283" s="2">
        <v>624838.93000000005</v>
      </c>
      <c r="M1283" s="2">
        <v>627768.37</v>
      </c>
      <c r="N1283" s="14">
        <v>916449</v>
      </c>
      <c r="O1283" s="2">
        <v>0</v>
      </c>
      <c r="P1283" s="11">
        <v>916449</v>
      </c>
      <c r="Q1283" s="2">
        <v>377774.47</v>
      </c>
      <c r="R1283" s="2">
        <v>647613.37714285706</v>
      </c>
      <c r="S1283" s="9">
        <v>944099.62</v>
      </c>
      <c r="V1283" s="2"/>
    </row>
    <row r="1284" spans="1:22" customFormat="1" x14ac:dyDescent="0.25">
      <c r="A1284" t="s">
        <v>254</v>
      </c>
      <c r="B1284">
        <v>706</v>
      </c>
      <c r="C1284" t="s">
        <v>273</v>
      </c>
      <c r="D1284">
        <v>171</v>
      </c>
      <c r="E1284" t="s">
        <v>274</v>
      </c>
      <c r="F1284">
        <v>185</v>
      </c>
      <c r="G1284" t="s">
        <v>70</v>
      </c>
      <c r="H1284">
        <v>10171010185</v>
      </c>
      <c r="I1284" t="s">
        <v>71</v>
      </c>
      <c r="J1284" t="s">
        <v>956</v>
      </c>
      <c r="K1284">
        <v>1</v>
      </c>
      <c r="L1284" s="2">
        <v>0</v>
      </c>
      <c r="M1284" s="2">
        <v>0</v>
      </c>
      <c r="N1284" s="14">
        <v>0</v>
      </c>
      <c r="O1284" s="2">
        <v>0</v>
      </c>
      <c r="P1284" s="11">
        <v>0</v>
      </c>
      <c r="Q1284" s="2">
        <v>0</v>
      </c>
      <c r="R1284" s="2">
        <v>0</v>
      </c>
      <c r="S1284" s="9">
        <v>0</v>
      </c>
      <c r="V1284" s="2"/>
    </row>
    <row r="1285" spans="1:22" customFormat="1" x14ac:dyDescent="0.25">
      <c r="A1285" t="s">
        <v>133</v>
      </c>
      <c r="B1285">
        <v>1101</v>
      </c>
      <c r="C1285" t="s">
        <v>134</v>
      </c>
      <c r="D1285">
        <v>173</v>
      </c>
      <c r="E1285" t="s">
        <v>166</v>
      </c>
      <c r="F1285">
        <v>185</v>
      </c>
      <c r="G1285" t="s">
        <v>70</v>
      </c>
      <c r="H1285">
        <v>10173010185</v>
      </c>
      <c r="I1285" t="s">
        <v>71</v>
      </c>
      <c r="J1285" t="s">
        <v>956</v>
      </c>
      <c r="K1285">
        <v>1</v>
      </c>
      <c r="L1285" s="2">
        <v>167190.54999999999</v>
      </c>
      <c r="M1285" s="2">
        <v>170252.66</v>
      </c>
      <c r="N1285" s="14">
        <v>188876</v>
      </c>
      <c r="O1285" s="2">
        <v>0</v>
      </c>
      <c r="P1285" s="11">
        <v>188876</v>
      </c>
      <c r="Q1285" s="2">
        <v>99046.15</v>
      </c>
      <c r="R1285" s="2">
        <v>169793.4</v>
      </c>
      <c r="S1285" s="9">
        <v>185427.51</v>
      </c>
      <c r="V1285" s="2"/>
    </row>
    <row r="1286" spans="1:22" customFormat="1" x14ac:dyDescent="0.25">
      <c r="A1286" t="s">
        <v>133</v>
      </c>
      <c r="B1286">
        <v>1101</v>
      </c>
      <c r="C1286" t="s">
        <v>134</v>
      </c>
      <c r="D1286">
        <v>174</v>
      </c>
      <c r="E1286" t="s">
        <v>167</v>
      </c>
      <c r="F1286">
        <v>185</v>
      </c>
      <c r="G1286" t="s">
        <v>70</v>
      </c>
      <c r="H1286">
        <v>10174010185</v>
      </c>
      <c r="I1286" t="s">
        <v>71</v>
      </c>
      <c r="J1286" t="s">
        <v>956</v>
      </c>
      <c r="K1286">
        <v>1</v>
      </c>
      <c r="L1286" s="2">
        <v>155619.99</v>
      </c>
      <c r="M1286" s="2">
        <v>149942.19</v>
      </c>
      <c r="N1286" s="14">
        <v>165905</v>
      </c>
      <c r="O1286" s="2">
        <v>0</v>
      </c>
      <c r="P1286" s="11">
        <v>165905</v>
      </c>
      <c r="Q1286" s="2">
        <v>124954.3</v>
      </c>
      <c r="R1286" s="2">
        <v>214207.37142857147</v>
      </c>
      <c r="S1286" s="9">
        <v>169724.9</v>
      </c>
      <c r="V1286" s="2"/>
    </row>
    <row r="1287" spans="1:22" customFormat="1" x14ac:dyDescent="0.25">
      <c r="A1287" t="s">
        <v>133</v>
      </c>
      <c r="B1287">
        <v>1105</v>
      </c>
      <c r="C1287" t="s">
        <v>174</v>
      </c>
      <c r="D1287">
        <v>180</v>
      </c>
      <c r="E1287" t="s">
        <v>175</v>
      </c>
      <c r="F1287">
        <v>185</v>
      </c>
      <c r="G1287" t="s">
        <v>70</v>
      </c>
      <c r="H1287">
        <v>10180010185</v>
      </c>
      <c r="I1287" t="s">
        <v>71</v>
      </c>
      <c r="J1287" t="s">
        <v>956</v>
      </c>
      <c r="K1287">
        <v>1</v>
      </c>
      <c r="L1287" s="2">
        <v>0</v>
      </c>
      <c r="M1287" s="2">
        <v>0</v>
      </c>
      <c r="N1287" s="14">
        <v>0</v>
      </c>
      <c r="O1287" s="2">
        <v>0</v>
      </c>
      <c r="P1287" s="11">
        <v>0</v>
      </c>
      <c r="Q1287" s="2">
        <v>0</v>
      </c>
      <c r="R1287" s="2">
        <v>0</v>
      </c>
      <c r="S1287" s="9">
        <v>0</v>
      </c>
      <c r="V1287" s="2"/>
    </row>
    <row r="1288" spans="1:22" customFormat="1" x14ac:dyDescent="0.25">
      <c r="A1288" t="s">
        <v>875</v>
      </c>
      <c r="B1288">
        <v>203</v>
      </c>
      <c r="C1288" t="s">
        <v>878</v>
      </c>
      <c r="D1288">
        <v>191</v>
      </c>
      <c r="E1288" t="s">
        <v>879</v>
      </c>
      <c r="F1288">
        <v>185</v>
      </c>
      <c r="G1288" t="s">
        <v>70</v>
      </c>
      <c r="H1288">
        <v>10191010185</v>
      </c>
      <c r="I1288" t="s">
        <v>71</v>
      </c>
      <c r="J1288" t="s">
        <v>956</v>
      </c>
      <c r="K1288">
        <v>1</v>
      </c>
      <c r="L1288" s="2">
        <v>0</v>
      </c>
      <c r="M1288" s="2">
        <v>108441.09</v>
      </c>
      <c r="N1288" s="14">
        <v>196407</v>
      </c>
      <c r="O1288" s="2">
        <v>0</v>
      </c>
      <c r="P1288" s="11">
        <v>196407</v>
      </c>
      <c r="Q1288" s="2">
        <v>144748.38</v>
      </c>
      <c r="R1288" s="2">
        <v>248140.08000000002</v>
      </c>
      <c r="S1288" s="9">
        <v>197235.16</v>
      </c>
      <c r="V1288" s="2"/>
    </row>
    <row r="1289" spans="1:22" customFormat="1" x14ac:dyDescent="0.25">
      <c r="A1289" t="s">
        <v>875</v>
      </c>
      <c r="B1289">
        <v>102</v>
      </c>
      <c r="C1289" t="s">
        <v>876</v>
      </c>
      <c r="D1289">
        <v>195</v>
      </c>
      <c r="E1289" t="s">
        <v>902</v>
      </c>
      <c r="F1289">
        <v>185</v>
      </c>
      <c r="G1289" t="s">
        <v>70</v>
      </c>
      <c r="H1289">
        <v>10195010185</v>
      </c>
      <c r="I1289" t="s">
        <v>71</v>
      </c>
      <c r="J1289" t="s">
        <v>956</v>
      </c>
      <c r="K1289">
        <v>1</v>
      </c>
      <c r="L1289" s="2">
        <v>101600.04</v>
      </c>
      <c r="M1289" s="2">
        <v>167068.9</v>
      </c>
      <c r="N1289" s="14">
        <v>225434</v>
      </c>
      <c r="O1289" s="2">
        <v>0</v>
      </c>
      <c r="P1289" s="11">
        <v>225434</v>
      </c>
      <c r="Q1289" s="2">
        <v>203079.88</v>
      </c>
      <c r="R1289" s="2">
        <v>348136.93714285712</v>
      </c>
      <c r="S1289" s="9">
        <v>279424.53999999998</v>
      </c>
      <c r="V1289" s="2"/>
    </row>
    <row r="1290" spans="1:22" customFormat="1" x14ac:dyDescent="0.25">
      <c r="A1290" t="s">
        <v>874</v>
      </c>
      <c r="C1290" t="s">
        <v>876</v>
      </c>
      <c r="D1290">
        <v>196</v>
      </c>
      <c r="E1290" t="s">
        <v>906</v>
      </c>
      <c r="F1290">
        <v>185</v>
      </c>
      <c r="G1290" t="s">
        <v>70</v>
      </c>
      <c r="I1290" t="s">
        <v>71</v>
      </c>
      <c r="J1290" t="s">
        <v>956</v>
      </c>
      <c r="K1290">
        <v>1</v>
      </c>
      <c r="L1290" s="2"/>
      <c r="M1290" s="2"/>
      <c r="N1290" s="14"/>
      <c r="O1290" s="2"/>
      <c r="P1290" s="11"/>
      <c r="Q1290" s="2">
        <v>0</v>
      </c>
      <c r="R1290" s="2">
        <v>0</v>
      </c>
      <c r="S1290" s="9">
        <v>0</v>
      </c>
      <c r="V1290" s="2"/>
    </row>
    <row r="1291" spans="1:22" customFormat="1" x14ac:dyDescent="0.25">
      <c r="A1291" t="s">
        <v>706</v>
      </c>
      <c r="B1291">
        <v>191</v>
      </c>
      <c r="C1291" t="s">
        <v>707</v>
      </c>
      <c r="D1291">
        <v>200</v>
      </c>
      <c r="E1291" t="s">
        <v>708</v>
      </c>
      <c r="F1291">
        <v>185</v>
      </c>
      <c r="G1291" t="s">
        <v>70</v>
      </c>
      <c r="H1291">
        <v>10200010185</v>
      </c>
      <c r="I1291" t="s">
        <v>71</v>
      </c>
      <c r="J1291" t="s">
        <v>956</v>
      </c>
      <c r="K1291">
        <v>1</v>
      </c>
      <c r="L1291" s="2">
        <v>1169905.32</v>
      </c>
      <c r="M1291" s="2">
        <v>1417834.22</v>
      </c>
      <c r="N1291" s="14">
        <v>1727532</v>
      </c>
      <c r="O1291" s="2">
        <v>0</v>
      </c>
      <c r="P1291" s="11">
        <v>1727532</v>
      </c>
      <c r="Q1291" s="2">
        <v>1067681.8700000001</v>
      </c>
      <c r="R1291" s="2">
        <v>1830311.7771428574</v>
      </c>
      <c r="S1291" s="9">
        <v>1984204.54</v>
      </c>
      <c r="V1291" s="2"/>
    </row>
    <row r="1292" spans="1:22" customFormat="1" x14ac:dyDescent="0.25">
      <c r="A1292" t="s">
        <v>706</v>
      </c>
      <c r="B1292">
        <v>191</v>
      </c>
      <c r="C1292" t="s">
        <v>707</v>
      </c>
      <c r="D1292">
        <v>205</v>
      </c>
      <c r="E1292" t="s">
        <v>733</v>
      </c>
      <c r="F1292">
        <v>185</v>
      </c>
      <c r="G1292" t="s">
        <v>70</v>
      </c>
      <c r="H1292">
        <v>10205010185</v>
      </c>
      <c r="I1292" t="s">
        <v>71</v>
      </c>
      <c r="J1292" t="s">
        <v>956</v>
      </c>
      <c r="K1292">
        <v>1</v>
      </c>
      <c r="L1292" s="2">
        <v>35547.730000000003</v>
      </c>
      <c r="M1292" s="2">
        <v>38169.06</v>
      </c>
      <c r="N1292" s="14">
        <v>41223</v>
      </c>
      <c r="O1292" s="2">
        <v>0</v>
      </c>
      <c r="P1292" s="11">
        <v>41223</v>
      </c>
      <c r="Q1292" s="2">
        <v>40760.720000000001</v>
      </c>
      <c r="R1292" s="2">
        <v>69875.520000000004</v>
      </c>
      <c r="S1292" s="9">
        <v>40760.720000000001</v>
      </c>
      <c r="V1292" s="2"/>
    </row>
    <row r="1293" spans="1:22" customFormat="1" x14ac:dyDescent="0.25">
      <c r="A1293" t="s">
        <v>706</v>
      </c>
      <c r="B1293">
        <v>191</v>
      </c>
      <c r="C1293" t="s">
        <v>707</v>
      </c>
      <c r="D1293">
        <v>208</v>
      </c>
      <c r="E1293" t="s">
        <v>734</v>
      </c>
      <c r="F1293">
        <v>185</v>
      </c>
      <c r="G1293" t="s">
        <v>70</v>
      </c>
      <c r="H1293">
        <v>10208010185</v>
      </c>
      <c r="I1293" t="s">
        <v>71</v>
      </c>
      <c r="J1293" t="s">
        <v>956</v>
      </c>
      <c r="K1293">
        <v>1</v>
      </c>
      <c r="L1293" s="2">
        <v>96312.06</v>
      </c>
      <c r="M1293" s="2">
        <v>106158.85</v>
      </c>
      <c r="N1293" s="14">
        <v>114651</v>
      </c>
      <c r="O1293" s="2">
        <v>0</v>
      </c>
      <c r="P1293" s="11">
        <v>114651</v>
      </c>
      <c r="Q1293" s="2">
        <v>100795.99</v>
      </c>
      <c r="R1293" s="2">
        <v>172793.12571428571</v>
      </c>
      <c r="S1293" s="9">
        <v>113367.02</v>
      </c>
      <c r="V1293" s="2"/>
    </row>
    <row r="1294" spans="1:22" customFormat="1" x14ac:dyDescent="0.25">
      <c r="A1294" t="s">
        <v>349</v>
      </c>
      <c r="B1294">
        <v>1011</v>
      </c>
      <c r="C1294" t="s">
        <v>365</v>
      </c>
      <c r="D1294">
        <v>221</v>
      </c>
      <c r="E1294" t="s">
        <v>366</v>
      </c>
      <c r="F1294">
        <v>185</v>
      </c>
      <c r="G1294" t="s">
        <v>70</v>
      </c>
      <c r="H1294">
        <v>10221010185</v>
      </c>
      <c r="I1294" t="s">
        <v>71</v>
      </c>
      <c r="J1294" t="s">
        <v>956</v>
      </c>
      <c r="K1294">
        <v>1</v>
      </c>
      <c r="L1294" s="2">
        <v>466021.15</v>
      </c>
      <c r="M1294" s="2">
        <v>521102.5</v>
      </c>
      <c r="N1294" s="14">
        <v>545575</v>
      </c>
      <c r="O1294" s="2">
        <v>0</v>
      </c>
      <c r="P1294" s="11">
        <v>545575</v>
      </c>
      <c r="Q1294" s="2">
        <v>438852.2</v>
      </c>
      <c r="R1294" s="2">
        <v>752318.05714285723</v>
      </c>
      <c r="S1294" s="9">
        <v>562894.89</v>
      </c>
      <c r="V1294" s="2"/>
    </row>
    <row r="1295" spans="1:22" customFormat="1" x14ac:dyDescent="0.25">
      <c r="A1295" t="s">
        <v>349</v>
      </c>
      <c r="B1295">
        <v>1011</v>
      </c>
      <c r="C1295" t="s">
        <v>365</v>
      </c>
      <c r="D1295">
        <v>222</v>
      </c>
      <c r="E1295" t="s">
        <v>367</v>
      </c>
      <c r="F1295">
        <v>185</v>
      </c>
      <c r="G1295" t="s">
        <v>70</v>
      </c>
      <c r="H1295">
        <v>10222010185</v>
      </c>
      <c r="I1295" t="s">
        <v>71</v>
      </c>
      <c r="J1295" t="s">
        <v>956</v>
      </c>
      <c r="K1295">
        <v>1</v>
      </c>
      <c r="L1295" s="2">
        <v>392121.1</v>
      </c>
      <c r="M1295" s="2">
        <v>435030.76</v>
      </c>
      <c r="N1295" s="14">
        <v>505684</v>
      </c>
      <c r="O1295" s="2">
        <v>0</v>
      </c>
      <c r="P1295" s="11">
        <v>505684</v>
      </c>
      <c r="Q1295" s="2">
        <v>269204.90999999997</v>
      </c>
      <c r="R1295" s="2">
        <v>461494.13142857136</v>
      </c>
      <c r="S1295" s="9">
        <v>512302.73</v>
      </c>
      <c r="V1295" s="2"/>
    </row>
    <row r="1296" spans="1:22" customFormat="1" x14ac:dyDescent="0.25">
      <c r="A1296" t="s">
        <v>349</v>
      </c>
      <c r="B1296">
        <v>1011</v>
      </c>
      <c r="C1296" t="s">
        <v>365</v>
      </c>
      <c r="D1296">
        <v>224</v>
      </c>
      <c r="E1296" t="s">
        <v>485</v>
      </c>
      <c r="F1296">
        <v>185</v>
      </c>
      <c r="G1296" t="s">
        <v>70</v>
      </c>
      <c r="H1296">
        <v>10224010185</v>
      </c>
      <c r="I1296" t="s">
        <v>71</v>
      </c>
      <c r="J1296" t="s">
        <v>956</v>
      </c>
      <c r="K1296">
        <v>1</v>
      </c>
      <c r="L1296" s="2">
        <v>5702.45</v>
      </c>
      <c r="M1296" s="2">
        <v>6122.95</v>
      </c>
      <c r="N1296" s="14">
        <v>6613</v>
      </c>
      <c r="O1296" s="2">
        <v>0</v>
      </c>
      <c r="P1296" s="11">
        <v>6613</v>
      </c>
      <c r="Q1296" s="2">
        <v>6538.69</v>
      </c>
      <c r="R1296" s="2">
        <v>11209.182857142856</v>
      </c>
      <c r="S1296" s="9">
        <v>6538.69</v>
      </c>
      <c r="V1296" s="2"/>
    </row>
    <row r="1297" spans="1:22" customFormat="1" x14ac:dyDescent="0.25">
      <c r="A1297" t="s">
        <v>349</v>
      </c>
      <c r="B1297">
        <v>1011</v>
      </c>
      <c r="C1297" t="s">
        <v>365</v>
      </c>
      <c r="D1297">
        <v>232</v>
      </c>
      <c r="E1297" t="s">
        <v>379</v>
      </c>
      <c r="F1297">
        <v>185</v>
      </c>
      <c r="G1297" t="s">
        <v>70</v>
      </c>
      <c r="H1297">
        <v>10232010185</v>
      </c>
      <c r="I1297" t="s">
        <v>71</v>
      </c>
      <c r="J1297" t="s">
        <v>956</v>
      </c>
      <c r="K1297">
        <v>1</v>
      </c>
      <c r="L1297" s="2">
        <v>482178.17</v>
      </c>
      <c r="M1297" s="2">
        <v>561423.65</v>
      </c>
      <c r="N1297" s="14">
        <v>600621</v>
      </c>
      <c r="O1297" s="2">
        <v>0</v>
      </c>
      <c r="P1297" s="11">
        <v>600621</v>
      </c>
      <c r="Q1297" s="2">
        <v>253236.71</v>
      </c>
      <c r="R1297" s="2">
        <v>434120.07428571425</v>
      </c>
      <c r="S1297" s="9">
        <v>594376.51</v>
      </c>
      <c r="V1297" s="2"/>
    </row>
    <row r="1298" spans="1:22" customFormat="1" x14ac:dyDescent="0.25">
      <c r="A1298" t="s">
        <v>349</v>
      </c>
      <c r="B1298">
        <v>1011</v>
      </c>
      <c r="C1298" t="s">
        <v>365</v>
      </c>
      <c r="D1298">
        <v>236</v>
      </c>
      <c r="E1298" t="s">
        <v>380</v>
      </c>
      <c r="F1298">
        <v>185</v>
      </c>
      <c r="G1298" t="s">
        <v>70</v>
      </c>
      <c r="H1298">
        <v>10236010185</v>
      </c>
      <c r="I1298" t="s">
        <v>71</v>
      </c>
      <c r="J1298" t="s">
        <v>956</v>
      </c>
      <c r="K1298">
        <v>1</v>
      </c>
      <c r="L1298" s="2">
        <v>199351.63</v>
      </c>
      <c r="M1298" s="2">
        <v>214803.86</v>
      </c>
      <c r="N1298" s="14">
        <v>231988</v>
      </c>
      <c r="O1298" s="2">
        <v>0</v>
      </c>
      <c r="P1298" s="11">
        <v>231988</v>
      </c>
      <c r="Q1298" s="2">
        <v>112541.03</v>
      </c>
      <c r="R1298" s="2">
        <v>192927.47999999998</v>
      </c>
      <c r="S1298" s="9">
        <v>231048.79</v>
      </c>
      <c r="V1298" s="2"/>
    </row>
    <row r="1299" spans="1:22" customFormat="1" x14ac:dyDescent="0.25">
      <c r="A1299" t="s">
        <v>349</v>
      </c>
      <c r="B1299">
        <v>702</v>
      </c>
      <c r="C1299" t="s">
        <v>383</v>
      </c>
      <c r="D1299">
        <v>262</v>
      </c>
      <c r="E1299" t="s">
        <v>384</v>
      </c>
      <c r="F1299">
        <v>185</v>
      </c>
      <c r="G1299" t="s">
        <v>70</v>
      </c>
      <c r="H1299">
        <v>10262010185</v>
      </c>
      <c r="I1299" t="s">
        <v>71</v>
      </c>
      <c r="J1299" t="s">
        <v>956</v>
      </c>
      <c r="K1299">
        <v>1</v>
      </c>
      <c r="L1299" s="2">
        <v>74265.55</v>
      </c>
      <c r="M1299" s="2">
        <v>95700.15</v>
      </c>
      <c r="N1299" s="14">
        <v>115642</v>
      </c>
      <c r="O1299" s="2">
        <v>0</v>
      </c>
      <c r="P1299" s="11">
        <v>115642</v>
      </c>
      <c r="Q1299" s="2">
        <v>96475.199999999997</v>
      </c>
      <c r="R1299" s="2">
        <v>165386.05714285714</v>
      </c>
      <c r="S1299" s="9">
        <v>114926.39999999999</v>
      </c>
      <c r="V1299" s="2"/>
    </row>
    <row r="1300" spans="1:22" customFormat="1" x14ac:dyDescent="0.25">
      <c r="A1300" t="s">
        <v>349</v>
      </c>
      <c r="B1300">
        <v>704</v>
      </c>
      <c r="C1300" t="s">
        <v>385</v>
      </c>
      <c r="D1300">
        <v>264</v>
      </c>
      <c r="E1300" t="s">
        <v>386</v>
      </c>
      <c r="F1300">
        <v>185</v>
      </c>
      <c r="G1300" t="s">
        <v>70</v>
      </c>
      <c r="H1300">
        <v>10264010185</v>
      </c>
      <c r="I1300" t="s">
        <v>71</v>
      </c>
      <c r="J1300" t="s">
        <v>956</v>
      </c>
      <c r="K1300">
        <v>1</v>
      </c>
      <c r="L1300" s="2">
        <v>501324.21</v>
      </c>
      <c r="M1300" s="2">
        <v>524472.37</v>
      </c>
      <c r="N1300" s="14">
        <v>767611</v>
      </c>
      <c r="O1300" s="2">
        <v>0</v>
      </c>
      <c r="P1300" s="11">
        <v>767611</v>
      </c>
      <c r="Q1300" s="2">
        <v>330688.46999999997</v>
      </c>
      <c r="R1300" s="2">
        <v>566894.52</v>
      </c>
      <c r="S1300" s="9">
        <v>783650.4</v>
      </c>
      <c r="V1300" s="2"/>
    </row>
    <row r="1301" spans="1:22" customFormat="1" x14ac:dyDescent="0.25">
      <c r="A1301" t="s">
        <v>349</v>
      </c>
      <c r="B1301">
        <v>702</v>
      </c>
      <c r="C1301" t="s">
        <v>383</v>
      </c>
      <c r="D1301">
        <v>265</v>
      </c>
      <c r="E1301" t="s">
        <v>433</v>
      </c>
      <c r="F1301">
        <v>185</v>
      </c>
      <c r="G1301" t="s">
        <v>70</v>
      </c>
      <c r="H1301">
        <v>10265010185</v>
      </c>
      <c r="I1301" t="s">
        <v>71</v>
      </c>
      <c r="J1301" t="s">
        <v>956</v>
      </c>
      <c r="K1301">
        <v>1</v>
      </c>
      <c r="L1301" s="2">
        <v>184141.85</v>
      </c>
      <c r="M1301" s="2">
        <v>191916.29</v>
      </c>
      <c r="N1301" s="14">
        <v>207269</v>
      </c>
      <c r="O1301" s="2">
        <v>0</v>
      </c>
      <c r="P1301" s="11">
        <v>207269</v>
      </c>
      <c r="Q1301" s="2">
        <v>175156.93</v>
      </c>
      <c r="R1301" s="2">
        <v>300269.02285714285</v>
      </c>
      <c r="S1301" s="9">
        <v>207060.9</v>
      </c>
      <c r="V1301" s="2"/>
    </row>
    <row r="1302" spans="1:22" customFormat="1" x14ac:dyDescent="0.25">
      <c r="A1302" t="s">
        <v>349</v>
      </c>
      <c r="B1302">
        <v>702</v>
      </c>
      <c r="C1302" t="s">
        <v>383</v>
      </c>
      <c r="D1302">
        <v>266</v>
      </c>
      <c r="E1302" t="s">
        <v>387</v>
      </c>
      <c r="F1302">
        <v>185</v>
      </c>
      <c r="G1302" t="s">
        <v>70</v>
      </c>
      <c r="H1302">
        <v>10266010185</v>
      </c>
      <c r="I1302" t="s">
        <v>71</v>
      </c>
      <c r="J1302" t="s">
        <v>956</v>
      </c>
      <c r="K1302">
        <v>1</v>
      </c>
      <c r="L1302" s="2">
        <v>353029.67</v>
      </c>
      <c r="M1302" s="2">
        <v>518125.03</v>
      </c>
      <c r="N1302" s="14">
        <v>601586</v>
      </c>
      <c r="O1302" s="2">
        <v>0</v>
      </c>
      <c r="P1302" s="11">
        <v>601586</v>
      </c>
      <c r="Q1302" s="2">
        <v>366329.06</v>
      </c>
      <c r="R1302" s="2">
        <v>627992.67428571428</v>
      </c>
      <c r="S1302" s="9">
        <v>733598.89</v>
      </c>
      <c r="V1302" s="2"/>
    </row>
    <row r="1303" spans="1:22" customFormat="1" x14ac:dyDescent="0.25">
      <c r="A1303" t="s">
        <v>349</v>
      </c>
      <c r="B1303">
        <v>507</v>
      </c>
      <c r="C1303" t="s">
        <v>390</v>
      </c>
      <c r="D1303">
        <v>267</v>
      </c>
      <c r="E1303" t="s">
        <v>391</v>
      </c>
      <c r="F1303">
        <v>185</v>
      </c>
      <c r="G1303" t="s">
        <v>70</v>
      </c>
      <c r="H1303">
        <v>10267010185</v>
      </c>
      <c r="I1303" t="s">
        <v>71</v>
      </c>
      <c r="J1303" t="s">
        <v>956</v>
      </c>
      <c r="K1303">
        <v>1</v>
      </c>
      <c r="L1303" s="2">
        <v>59356.27</v>
      </c>
      <c r="M1303" s="2">
        <v>57519.16</v>
      </c>
      <c r="N1303" s="14">
        <v>82728</v>
      </c>
      <c r="O1303" s="2">
        <v>0</v>
      </c>
      <c r="P1303" s="11">
        <v>82728</v>
      </c>
      <c r="Q1303" s="2">
        <v>16343.2</v>
      </c>
      <c r="R1303" s="2">
        <v>28016.914285714287</v>
      </c>
      <c r="S1303" s="9">
        <v>81372.039999999994</v>
      </c>
      <c r="V1303" s="2"/>
    </row>
    <row r="1304" spans="1:22" customFormat="1" x14ac:dyDescent="0.25">
      <c r="A1304" t="s">
        <v>349</v>
      </c>
      <c r="B1304">
        <v>507</v>
      </c>
      <c r="C1304" t="s">
        <v>390</v>
      </c>
      <c r="D1304">
        <v>268</v>
      </c>
      <c r="E1304" t="s">
        <v>392</v>
      </c>
      <c r="F1304">
        <v>185</v>
      </c>
      <c r="G1304" t="s">
        <v>70</v>
      </c>
      <c r="H1304">
        <v>10268010185</v>
      </c>
      <c r="I1304" t="s">
        <v>71</v>
      </c>
      <c r="J1304" t="s">
        <v>956</v>
      </c>
      <c r="K1304">
        <v>1</v>
      </c>
      <c r="L1304" s="2">
        <v>251405.92</v>
      </c>
      <c r="M1304" s="2">
        <v>359421.78</v>
      </c>
      <c r="N1304" s="14">
        <v>401176</v>
      </c>
      <c r="O1304" s="2">
        <v>0</v>
      </c>
      <c r="P1304" s="11">
        <v>401176</v>
      </c>
      <c r="Q1304" s="2">
        <v>155839.92000000001</v>
      </c>
      <c r="R1304" s="2">
        <v>267154.14857142861</v>
      </c>
      <c r="S1304" s="9">
        <v>398198.79</v>
      </c>
      <c r="V1304" s="2"/>
    </row>
    <row r="1305" spans="1:22" customFormat="1" x14ac:dyDescent="0.25">
      <c r="A1305" t="s">
        <v>349</v>
      </c>
      <c r="B1305">
        <v>507</v>
      </c>
      <c r="C1305" t="s">
        <v>390</v>
      </c>
      <c r="D1305">
        <v>269</v>
      </c>
      <c r="E1305" t="s">
        <v>393</v>
      </c>
      <c r="F1305">
        <v>185</v>
      </c>
      <c r="G1305" t="s">
        <v>70</v>
      </c>
      <c r="H1305">
        <v>10269010185</v>
      </c>
      <c r="I1305" t="s">
        <v>71</v>
      </c>
      <c r="J1305" t="s">
        <v>956</v>
      </c>
      <c r="K1305">
        <v>1</v>
      </c>
      <c r="L1305" s="2">
        <v>59867.34</v>
      </c>
      <c r="M1305" s="2">
        <v>40056.370000000003</v>
      </c>
      <c r="N1305" s="14">
        <v>55244</v>
      </c>
      <c r="O1305" s="2">
        <v>0</v>
      </c>
      <c r="P1305" s="11">
        <v>55244</v>
      </c>
      <c r="Q1305" s="2">
        <v>2172.35</v>
      </c>
      <c r="R1305" s="2">
        <v>3724.0285714285715</v>
      </c>
      <c r="S1305" s="9">
        <v>54661.84</v>
      </c>
      <c r="V1305" s="2"/>
    </row>
    <row r="1306" spans="1:22" customFormat="1" x14ac:dyDescent="0.25">
      <c r="A1306" t="s">
        <v>349</v>
      </c>
      <c r="B1306">
        <v>507</v>
      </c>
      <c r="C1306" t="s">
        <v>390</v>
      </c>
      <c r="D1306">
        <v>270</v>
      </c>
      <c r="E1306" t="s">
        <v>349</v>
      </c>
      <c r="F1306">
        <v>185</v>
      </c>
      <c r="G1306" t="s">
        <v>70</v>
      </c>
      <c r="H1306">
        <v>10270010185</v>
      </c>
      <c r="I1306" t="s">
        <v>71</v>
      </c>
      <c r="J1306" t="s">
        <v>956</v>
      </c>
      <c r="K1306">
        <v>1</v>
      </c>
      <c r="L1306" s="2">
        <v>30408.54</v>
      </c>
      <c r="M1306" s="2">
        <v>12153.87</v>
      </c>
      <c r="N1306" s="14">
        <v>109250</v>
      </c>
      <c r="O1306" s="2">
        <v>0</v>
      </c>
      <c r="P1306" s="11">
        <v>109250</v>
      </c>
      <c r="Q1306" s="2">
        <v>0</v>
      </c>
      <c r="R1306" s="2">
        <v>0</v>
      </c>
      <c r="S1306" s="9">
        <v>0</v>
      </c>
      <c r="V1306" s="2"/>
    </row>
    <row r="1307" spans="1:22" customFormat="1" x14ac:dyDescent="0.25">
      <c r="A1307" t="s">
        <v>875</v>
      </c>
      <c r="B1307">
        <v>102</v>
      </c>
      <c r="C1307" t="s">
        <v>876</v>
      </c>
      <c r="D1307">
        <v>276</v>
      </c>
      <c r="E1307" t="s">
        <v>880</v>
      </c>
      <c r="F1307">
        <v>185</v>
      </c>
      <c r="G1307" t="s">
        <v>70</v>
      </c>
      <c r="H1307">
        <v>10276010185</v>
      </c>
      <c r="I1307" t="s">
        <v>71</v>
      </c>
      <c r="J1307" t="s">
        <v>956</v>
      </c>
      <c r="K1307">
        <v>1</v>
      </c>
      <c r="L1307" s="2">
        <v>90457.4</v>
      </c>
      <c r="M1307" s="2">
        <v>105593.55</v>
      </c>
      <c r="N1307" s="14">
        <v>85187</v>
      </c>
      <c r="O1307" s="2">
        <v>0</v>
      </c>
      <c r="P1307" s="11">
        <v>85187</v>
      </c>
      <c r="Q1307" s="2">
        <v>59192.12</v>
      </c>
      <c r="R1307" s="2">
        <v>101472.20571428572</v>
      </c>
      <c r="S1307" s="9">
        <v>146265.1</v>
      </c>
      <c r="V1307" s="2"/>
    </row>
    <row r="1308" spans="1:22" customFormat="1" x14ac:dyDescent="0.25">
      <c r="A1308" t="s">
        <v>875</v>
      </c>
      <c r="B1308">
        <v>102</v>
      </c>
      <c r="C1308" t="s">
        <v>876</v>
      </c>
      <c r="D1308">
        <v>277</v>
      </c>
      <c r="E1308" t="s">
        <v>911</v>
      </c>
      <c r="F1308">
        <v>185</v>
      </c>
      <c r="G1308" t="s">
        <v>70</v>
      </c>
      <c r="H1308">
        <v>10277010185</v>
      </c>
      <c r="I1308" t="s">
        <v>71</v>
      </c>
      <c r="J1308" t="s">
        <v>956</v>
      </c>
      <c r="K1308">
        <v>1</v>
      </c>
      <c r="L1308" s="2">
        <v>0</v>
      </c>
      <c r="M1308" s="2">
        <v>8228.98</v>
      </c>
      <c r="N1308" s="14">
        <v>79219</v>
      </c>
      <c r="O1308" s="2">
        <v>0</v>
      </c>
      <c r="P1308" s="11">
        <v>79219</v>
      </c>
      <c r="Q1308" s="2">
        <v>34772.06</v>
      </c>
      <c r="R1308" s="2">
        <v>59609.245714285702</v>
      </c>
      <c r="S1308" s="9">
        <v>124100.46</v>
      </c>
      <c r="V1308" s="2"/>
    </row>
    <row r="1309" spans="1:22" customFormat="1" x14ac:dyDescent="0.25">
      <c r="A1309" t="s">
        <v>875</v>
      </c>
      <c r="B1309">
        <v>102</v>
      </c>
      <c r="C1309" t="s">
        <v>876</v>
      </c>
      <c r="D1309">
        <v>300</v>
      </c>
      <c r="E1309" t="s">
        <v>912</v>
      </c>
      <c r="F1309">
        <v>185</v>
      </c>
      <c r="G1309" t="s">
        <v>70</v>
      </c>
      <c r="H1309">
        <v>10300010185</v>
      </c>
      <c r="I1309" t="s">
        <v>71</v>
      </c>
      <c r="J1309" t="s">
        <v>956</v>
      </c>
      <c r="K1309">
        <v>1</v>
      </c>
      <c r="L1309" s="2">
        <v>0</v>
      </c>
      <c r="M1309" s="2">
        <v>0</v>
      </c>
      <c r="N1309" s="14">
        <v>22027</v>
      </c>
      <c r="O1309" s="2">
        <v>0</v>
      </c>
      <c r="P1309" s="11">
        <v>22027</v>
      </c>
      <c r="Q1309" s="2">
        <v>0</v>
      </c>
      <c r="R1309" s="2">
        <v>0</v>
      </c>
      <c r="S1309" s="9">
        <v>21779.9</v>
      </c>
      <c r="V1309" s="2"/>
    </row>
    <row r="1310" spans="1:22" customFormat="1" x14ac:dyDescent="0.25">
      <c r="A1310" t="s">
        <v>875</v>
      </c>
      <c r="B1310">
        <v>102</v>
      </c>
      <c r="C1310" t="s">
        <v>876</v>
      </c>
      <c r="D1310">
        <v>301</v>
      </c>
      <c r="E1310" t="s">
        <v>917</v>
      </c>
      <c r="F1310">
        <v>185</v>
      </c>
      <c r="G1310" t="s">
        <v>70</v>
      </c>
      <c r="H1310">
        <v>10301010185</v>
      </c>
      <c r="I1310" t="s">
        <v>71</v>
      </c>
      <c r="J1310" t="s">
        <v>956</v>
      </c>
      <c r="K1310">
        <v>1</v>
      </c>
      <c r="L1310" s="2">
        <v>62875.1</v>
      </c>
      <c r="M1310" s="2">
        <v>35468.870000000003</v>
      </c>
      <c r="N1310" s="14">
        <v>64929</v>
      </c>
      <c r="O1310" s="2">
        <v>0</v>
      </c>
      <c r="P1310" s="11">
        <v>64929</v>
      </c>
      <c r="Q1310" s="2">
        <v>160857.74</v>
      </c>
      <c r="R1310" s="2">
        <v>275756.12571428571</v>
      </c>
      <c r="S1310" s="9">
        <v>119795.51</v>
      </c>
      <c r="V1310" s="2"/>
    </row>
    <row r="1311" spans="1:22" customFormat="1" x14ac:dyDescent="0.25">
      <c r="A1311" t="s">
        <v>875</v>
      </c>
      <c r="B1311">
        <v>101</v>
      </c>
      <c r="C1311" t="s">
        <v>780</v>
      </c>
      <c r="D1311">
        <v>302</v>
      </c>
      <c r="E1311" t="s">
        <v>920</v>
      </c>
      <c r="F1311">
        <v>185</v>
      </c>
      <c r="G1311" t="s">
        <v>70</v>
      </c>
      <c r="H1311">
        <v>10302010185</v>
      </c>
      <c r="I1311" t="s">
        <v>71</v>
      </c>
      <c r="J1311" t="s">
        <v>956</v>
      </c>
      <c r="K1311">
        <v>1</v>
      </c>
      <c r="L1311" s="2">
        <v>167593.39000000001</v>
      </c>
      <c r="M1311" s="2">
        <v>177935.7</v>
      </c>
      <c r="N1311" s="14">
        <v>138575</v>
      </c>
      <c r="O1311" s="2">
        <v>0</v>
      </c>
      <c r="P1311" s="11">
        <v>138575</v>
      </c>
      <c r="Q1311" s="2">
        <v>30026.42</v>
      </c>
      <c r="R1311" s="2">
        <v>51473.862857142856</v>
      </c>
      <c r="S1311" s="9">
        <v>179736.19</v>
      </c>
      <c r="V1311" s="2"/>
    </row>
    <row r="1312" spans="1:22" customFormat="1" x14ac:dyDescent="0.25">
      <c r="A1312" t="s">
        <v>349</v>
      </c>
      <c r="B1312">
        <v>205</v>
      </c>
      <c r="C1312" t="s">
        <v>123</v>
      </c>
      <c r="D1312">
        <v>360</v>
      </c>
      <c r="E1312" t="s">
        <v>484</v>
      </c>
      <c r="F1312">
        <v>185</v>
      </c>
      <c r="G1312" t="s">
        <v>70</v>
      </c>
      <c r="H1312">
        <v>10360010185</v>
      </c>
      <c r="I1312" t="s">
        <v>71</v>
      </c>
      <c r="J1312" t="s">
        <v>956</v>
      </c>
      <c r="K1312">
        <v>1</v>
      </c>
      <c r="L1312" s="2">
        <v>28058.720000000001</v>
      </c>
      <c r="M1312" s="2">
        <v>31166.48</v>
      </c>
      <c r="N1312" s="14">
        <v>33659</v>
      </c>
      <c r="O1312" s="2">
        <v>0</v>
      </c>
      <c r="P1312" s="11">
        <v>33659</v>
      </c>
      <c r="Q1312" s="2">
        <v>37762.68</v>
      </c>
      <c r="R1312" s="2">
        <v>64736.02285714286</v>
      </c>
      <c r="S1312" s="9">
        <v>37762.68</v>
      </c>
      <c r="V1312" s="2"/>
    </row>
    <row r="1313" spans="1:22" customFormat="1" x14ac:dyDescent="0.25">
      <c r="A1313" t="s">
        <v>309</v>
      </c>
      <c r="B1313">
        <v>504</v>
      </c>
      <c r="C1313" t="s">
        <v>396</v>
      </c>
      <c r="D1313">
        <v>400</v>
      </c>
      <c r="E1313" t="s">
        <v>397</v>
      </c>
      <c r="F1313">
        <v>185</v>
      </c>
      <c r="G1313" t="s">
        <v>70</v>
      </c>
      <c r="H1313">
        <v>10400010185</v>
      </c>
      <c r="I1313" t="s">
        <v>71</v>
      </c>
      <c r="J1313" t="s">
        <v>956</v>
      </c>
      <c r="K1313">
        <v>1</v>
      </c>
      <c r="L1313" s="2">
        <v>29715.81</v>
      </c>
      <c r="M1313" s="2">
        <v>31802.76</v>
      </c>
      <c r="N1313" s="14">
        <v>34346</v>
      </c>
      <c r="O1313" s="2">
        <v>0</v>
      </c>
      <c r="P1313" s="11">
        <v>34346</v>
      </c>
      <c r="Q1313" s="2">
        <v>12931.56</v>
      </c>
      <c r="R1313" s="2">
        <v>22168.388571428572</v>
      </c>
      <c r="S1313" s="9">
        <v>33962.129999999997</v>
      </c>
      <c r="V1313" s="2"/>
    </row>
    <row r="1314" spans="1:22" customFormat="1" x14ac:dyDescent="0.25">
      <c r="A1314" t="s">
        <v>309</v>
      </c>
      <c r="B1314">
        <v>801</v>
      </c>
      <c r="C1314" t="s">
        <v>324</v>
      </c>
      <c r="D1314">
        <v>403</v>
      </c>
      <c r="E1314" t="s">
        <v>401</v>
      </c>
      <c r="F1314">
        <v>185</v>
      </c>
      <c r="G1314" t="s">
        <v>70</v>
      </c>
      <c r="H1314">
        <v>10403010185</v>
      </c>
      <c r="I1314" t="s">
        <v>71</v>
      </c>
      <c r="J1314" t="s">
        <v>956</v>
      </c>
      <c r="K1314">
        <v>1</v>
      </c>
      <c r="L1314" s="2">
        <v>308409.38</v>
      </c>
      <c r="M1314" s="2">
        <v>327604.77</v>
      </c>
      <c r="N1314" s="14">
        <v>349827</v>
      </c>
      <c r="O1314" s="2">
        <v>0</v>
      </c>
      <c r="P1314" s="11">
        <v>349827</v>
      </c>
      <c r="Q1314" s="2">
        <v>179409.81</v>
      </c>
      <c r="R1314" s="2">
        <v>307559.67428571428</v>
      </c>
      <c r="S1314" s="9">
        <v>383980.36</v>
      </c>
      <c r="V1314" s="2"/>
    </row>
    <row r="1315" spans="1:22" customFormat="1" x14ac:dyDescent="0.25">
      <c r="A1315" t="s">
        <v>309</v>
      </c>
      <c r="B1315">
        <v>801</v>
      </c>
      <c r="C1315" t="s">
        <v>324</v>
      </c>
      <c r="D1315">
        <v>404</v>
      </c>
      <c r="E1315" t="s">
        <v>404</v>
      </c>
      <c r="F1315">
        <v>185</v>
      </c>
      <c r="G1315" t="s">
        <v>70</v>
      </c>
      <c r="H1315">
        <v>10404010185</v>
      </c>
      <c r="I1315" t="s">
        <v>71</v>
      </c>
      <c r="J1315" t="s">
        <v>956</v>
      </c>
      <c r="K1315">
        <v>1</v>
      </c>
      <c r="L1315" s="2">
        <v>20580.47</v>
      </c>
      <c r="M1315" s="2">
        <v>22098.1</v>
      </c>
      <c r="N1315" s="14">
        <v>23866</v>
      </c>
      <c r="O1315" s="2">
        <v>0</v>
      </c>
      <c r="P1315" s="11">
        <v>23866</v>
      </c>
      <c r="Q1315" s="2">
        <v>23598.560000000001</v>
      </c>
      <c r="R1315" s="2">
        <v>40454.674285714289</v>
      </c>
      <c r="S1315" s="9">
        <v>23598.560000000001</v>
      </c>
      <c r="V1315" s="2"/>
    </row>
    <row r="1316" spans="1:22" customFormat="1" x14ac:dyDescent="0.25">
      <c r="A1316" t="s">
        <v>309</v>
      </c>
      <c r="B1316">
        <v>801</v>
      </c>
      <c r="C1316" t="s">
        <v>324</v>
      </c>
      <c r="D1316">
        <v>405</v>
      </c>
      <c r="E1316" t="s">
        <v>405</v>
      </c>
      <c r="F1316">
        <v>185</v>
      </c>
      <c r="G1316" t="s">
        <v>70</v>
      </c>
      <c r="H1316">
        <v>10405010185</v>
      </c>
      <c r="I1316" t="s">
        <v>71</v>
      </c>
      <c r="J1316" t="s">
        <v>956</v>
      </c>
      <c r="K1316">
        <v>1</v>
      </c>
      <c r="L1316" s="2">
        <v>11400.57</v>
      </c>
      <c r="M1316" s="2">
        <v>12180.36</v>
      </c>
      <c r="N1316" s="14">
        <v>13154</v>
      </c>
      <c r="O1316" s="2">
        <v>0</v>
      </c>
      <c r="P1316" s="11">
        <v>13154</v>
      </c>
      <c r="Q1316" s="2">
        <v>0</v>
      </c>
      <c r="R1316" s="2">
        <v>0</v>
      </c>
      <c r="S1316" s="9">
        <v>13007.39</v>
      </c>
      <c r="V1316" s="2"/>
    </row>
    <row r="1317" spans="1:22" customFormat="1" x14ac:dyDescent="0.25">
      <c r="A1317" t="s">
        <v>309</v>
      </c>
      <c r="B1317">
        <v>801</v>
      </c>
      <c r="C1317" t="s">
        <v>324</v>
      </c>
      <c r="D1317">
        <v>406</v>
      </c>
      <c r="E1317" t="s">
        <v>434</v>
      </c>
      <c r="F1317">
        <v>185</v>
      </c>
      <c r="G1317" t="s">
        <v>70</v>
      </c>
      <c r="H1317">
        <v>10406010185</v>
      </c>
      <c r="I1317" t="s">
        <v>71</v>
      </c>
      <c r="J1317" t="s">
        <v>956</v>
      </c>
      <c r="K1317">
        <v>1</v>
      </c>
      <c r="L1317" s="2">
        <v>22491.200000000001</v>
      </c>
      <c r="M1317" s="2">
        <v>24058.94</v>
      </c>
      <c r="N1317" s="14">
        <v>25983</v>
      </c>
      <c r="O1317" s="2">
        <v>0</v>
      </c>
      <c r="P1317" s="11">
        <v>25983</v>
      </c>
      <c r="Q1317" s="2">
        <v>6302.46</v>
      </c>
      <c r="R1317" s="2">
        <v>10804.217142857142</v>
      </c>
      <c r="S1317" s="9">
        <v>25692.52</v>
      </c>
      <c r="V1317" s="2"/>
    </row>
    <row r="1318" spans="1:22" customFormat="1" x14ac:dyDescent="0.25">
      <c r="A1318" t="s">
        <v>309</v>
      </c>
      <c r="B1318">
        <v>801</v>
      </c>
      <c r="C1318" t="s">
        <v>324</v>
      </c>
      <c r="D1318">
        <v>407</v>
      </c>
      <c r="E1318" t="s">
        <v>406</v>
      </c>
      <c r="F1318">
        <v>185</v>
      </c>
      <c r="G1318" t="s">
        <v>70</v>
      </c>
      <c r="H1318">
        <v>10407010185</v>
      </c>
      <c r="I1318" t="s">
        <v>71</v>
      </c>
      <c r="J1318" t="s">
        <v>956</v>
      </c>
      <c r="K1318">
        <v>1</v>
      </c>
      <c r="L1318" s="2">
        <v>31749.64</v>
      </c>
      <c r="M1318" s="2">
        <v>34084.6</v>
      </c>
      <c r="N1318" s="14">
        <v>36812</v>
      </c>
      <c r="O1318" s="2">
        <v>0</v>
      </c>
      <c r="P1318" s="11">
        <v>36812</v>
      </c>
      <c r="Q1318" s="2">
        <v>36398.910000000003</v>
      </c>
      <c r="R1318" s="2">
        <v>62398.131428571432</v>
      </c>
      <c r="S1318" s="9">
        <v>36398.910000000003</v>
      </c>
      <c r="V1318" s="2"/>
    </row>
    <row r="1319" spans="1:22" customFormat="1" x14ac:dyDescent="0.25">
      <c r="A1319" t="s">
        <v>309</v>
      </c>
      <c r="B1319">
        <v>504</v>
      </c>
      <c r="C1319" t="s">
        <v>396</v>
      </c>
      <c r="D1319">
        <v>408</v>
      </c>
      <c r="E1319" t="s">
        <v>407</v>
      </c>
      <c r="F1319">
        <v>185</v>
      </c>
      <c r="G1319" t="s">
        <v>70</v>
      </c>
      <c r="H1319">
        <v>10408010185</v>
      </c>
      <c r="I1319" t="s">
        <v>71</v>
      </c>
      <c r="J1319" t="s">
        <v>956</v>
      </c>
      <c r="K1319">
        <v>1</v>
      </c>
      <c r="L1319" s="2">
        <v>19886.330000000002</v>
      </c>
      <c r="M1319" s="2">
        <v>12180.36</v>
      </c>
      <c r="N1319" s="14">
        <v>19834</v>
      </c>
      <c r="O1319" s="2">
        <v>0</v>
      </c>
      <c r="P1319" s="11">
        <v>19834</v>
      </c>
      <c r="Q1319" s="2">
        <v>13007.39</v>
      </c>
      <c r="R1319" s="2">
        <v>22298.382857142857</v>
      </c>
      <c r="S1319" s="9">
        <v>20644.41</v>
      </c>
      <c r="V1319" s="2"/>
    </row>
    <row r="1320" spans="1:22" customFormat="1" x14ac:dyDescent="0.25">
      <c r="A1320" t="s">
        <v>309</v>
      </c>
      <c r="B1320">
        <v>504</v>
      </c>
      <c r="C1320" t="s">
        <v>396</v>
      </c>
      <c r="D1320">
        <v>409</v>
      </c>
      <c r="E1320" t="s">
        <v>410</v>
      </c>
      <c r="F1320">
        <v>185</v>
      </c>
      <c r="G1320" t="s">
        <v>70</v>
      </c>
      <c r="H1320">
        <v>10409010185</v>
      </c>
      <c r="I1320" t="s">
        <v>71</v>
      </c>
      <c r="J1320" t="s">
        <v>956</v>
      </c>
      <c r="K1320">
        <v>1</v>
      </c>
      <c r="L1320" s="2">
        <v>11665.13</v>
      </c>
      <c r="M1320" s="2">
        <v>11985.84</v>
      </c>
      <c r="N1320" s="14">
        <v>13460</v>
      </c>
      <c r="O1320" s="2">
        <v>0</v>
      </c>
      <c r="P1320" s="11">
        <v>13460</v>
      </c>
      <c r="Q1320" s="2">
        <v>6604.32</v>
      </c>
      <c r="R1320" s="2">
        <v>11321.691428571428</v>
      </c>
      <c r="S1320" s="9">
        <v>13210.11</v>
      </c>
      <c r="V1320" s="2"/>
    </row>
    <row r="1321" spans="1:22" customFormat="1" x14ac:dyDescent="0.25">
      <c r="A1321" t="s">
        <v>309</v>
      </c>
      <c r="B1321">
        <v>801</v>
      </c>
      <c r="C1321" t="s">
        <v>324</v>
      </c>
      <c r="D1321">
        <v>410</v>
      </c>
      <c r="E1321" t="s">
        <v>435</v>
      </c>
      <c r="F1321">
        <v>185</v>
      </c>
      <c r="G1321" t="s">
        <v>70</v>
      </c>
      <c r="H1321">
        <v>10410010185</v>
      </c>
      <c r="I1321" t="s">
        <v>71</v>
      </c>
      <c r="J1321" t="s">
        <v>956</v>
      </c>
      <c r="K1321">
        <v>1</v>
      </c>
      <c r="L1321" s="2">
        <v>24674.03</v>
      </c>
      <c r="M1321" s="2">
        <v>26518.02</v>
      </c>
      <c r="N1321" s="14">
        <v>28639</v>
      </c>
      <c r="O1321" s="2">
        <v>0</v>
      </c>
      <c r="P1321" s="11">
        <v>28639</v>
      </c>
      <c r="Q1321" s="2">
        <v>28318.58</v>
      </c>
      <c r="R1321" s="2">
        <v>48546.137142857144</v>
      </c>
      <c r="S1321" s="9">
        <v>28318.58</v>
      </c>
      <c r="V1321" s="2"/>
    </row>
    <row r="1322" spans="1:22" customFormat="1" x14ac:dyDescent="0.25">
      <c r="A1322" t="s">
        <v>309</v>
      </c>
      <c r="B1322">
        <v>801</v>
      </c>
      <c r="C1322" t="s">
        <v>324</v>
      </c>
      <c r="D1322">
        <v>411</v>
      </c>
      <c r="E1322" t="s">
        <v>411</v>
      </c>
      <c r="F1322">
        <v>185</v>
      </c>
      <c r="G1322" t="s">
        <v>70</v>
      </c>
      <c r="H1322">
        <v>10411010185</v>
      </c>
      <c r="I1322" t="s">
        <v>71</v>
      </c>
      <c r="J1322" t="s">
        <v>956</v>
      </c>
      <c r="K1322">
        <v>1</v>
      </c>
      <c r="L1322" s="2">
        <v>169633.8</v>
      </c>
      <c r="M1322" s="2">
        <v>179044.61</v>
      </c>
      <c r="N1322" s="14">
        <v>193369</v>
      </c>
      <c r="O1322" s="2">
        <v>0</v>
      </c>
      <c r="P1322" s="11">
        <v>193369</v>
      </c>
      <c r="Q1322" s="2">
        <v>146133.35</v>
      </c>
      <c r="R1322" s="2">
        <v>250514.3142857143</v>
      </c>
      <c r="S1322" s="9">
        <v>205498.53</v>
      </c>
      <c r="V1322" s="2"/>
    </row>
    <row r="1323" spans="1:22" customFormat="1" x14ac:dyDescent="0.25">
      <c r="A1323" t="s">
        <v>309</v>
      </c>
      <c r="B1323">
        <v>801</v>
      </c>
      <c r="C1323" t="s">
        <v>324</v>
      </c>
      <c r="D1323">
        <v>412</v>
      </c>
      <c r="E1323" t="s">
        <v>412</v>
      </c>
      <c r="F1323">
        <v>185</v>
      </c>
      <c r="G1323" t="s">
        <v>70</v>
      </c>
      <c r="H1323">
        <v>10412010185</v>
      </c>
      <c r="I1323" t="s">
        <v>71</v>
      </c>
      <c r="J1323" t="s">
        <v>956</v>
      </c>
      <c r="K1323">
        <v>1</v>
      </c>
      <c r="L1323" s="2">
        <v>14105.82</v>
      </c>
      <c r="M1323" s="2">
        <v>15913.71</v>
      </c>
      <c r="N1323" s="14">
        <v>17186</v>
      </c>
      <c r="O1323" s="2">
        <v>0</v>
      </c>
      <c r="P1323" s="11">
        <v>17186</v>
      </c>
      <c r="Q1323" s="2">
        <v>16994.25</v>
      </c>
      <c r="R1323" s="2">
        <v>29133</v>
      </c>
      <c r="S1323" s="9">
        <v>16994.25</v>
      </c>
      <c r="V1323" s="2"/>
    </row>
    <row r="1324" spans="1:22" customFormat="1" x14ac:dyDescent="0.25">
      <c r="A1324" t="s">
        <v>309</v>
      </c>
      <c r="B1324">
        <v>801</v>
      </c>
      <c r="C1324" t="s">
        <v>324</v>
      </c>
      <c r="D1324">
        <v>413</v>
      </c>
      <c r="E1324" t="s">
        <v>415</v>
      </c>
      <c r="F1324">
        <v>185</v>
      </c>
      <c r="G1324" t="s">
        <v>70</v>
      </c>
      <c r="H1324">
        <v>10413010185</v>
      </c>
      <c r="I1324" t="s">
        <v>71</v>
      </c>
      <c r="J1324" t="s">
        <v>956</v>
      </c>
      <c r="K1324">
        <v>1</v>
      </c>
      <c r="L1324" s="2">
        <v>34005.17</v>
      </c>
      <c r="M1324" s="2">
        <v>30312.03</v>
      </c>
      <c r="N1324" s="14">
        <v>32737</v>
      </c>
      <c r="O1324" s="2">
        <v>0</v>
      </c>
      <c r="P1324" s="11">
        <v>32737</v>
      </c>
      <c r="Q1324" s="2">
        <v>25971.42</v>
      </c>
      <c r="R1324" s="2">
        <v>44522.434285714284</v>
      </c>
      <c r="S1324" s="9">
        <v>67545.39</v>
      </c>
      <c r="V1324" s="2"/>
    </row>
    <row r="1325" spans="1:22" customFormat="1" x14ac:dyDescent="0.25">
      <c r="A1325" t="s">
        <v>309</v>
      </c>
      <c r="B1325">
        <v>801</v>
      </c>
      <c r="C1325" t="s">
        <v>324</v>
      </c>
      <c r="D1325">
        <v>420</v>
      </c>
      <c r="E1325" t="s">
        <v>418</v>
      </c>
      <c r="F1325">
        <v>185</v>
      </c>
      <c r="G1325" t="s">
        <v>70</v>
      </c>
      <c r="H1325">
        <v>10420010185</v>
      </c>
      <c r="I1325" t="s">
        <v>71</v>
      </c>
      <c r="J1325" t="s">
        <v>956</v>
      </c>
      <c r="K1325">
        <v>1</v>
      </c>
      <c r="L1325" s="2">
        <v>52294.6</v>
      </c>
      <c r="M1325" s="2">
        <v>58409.599999999999</v>
      </c>
      <c r="N1325" s="14">
        <v>63057</v>
      </c>
      <c r="O1325" s="2">
        <v>0</v>
      </c>
      <c r="P1325" s="11">
        <v>63057</v>
      </c>
      <c r="Q1325" s="2">
        <v>64416.45</v>
      </c>
      <c r="R1325" s="2">
        <v>110428.20000000001</v>
      </c>
      <c r="S1325" s="9">
        <v>63990.14</v>
      </c>
      <c r="V1325" s="2"/>
    </row>
    <row r="1326" spans="1:22" customFormat="1" x14ac:dyDescent="0.25">
      <c r="A1326" t="s">
        <v>309</v>
      </c>
      <c r="B1326">
        <v>801</v>
      </c>
      <c r="C1326" t="s">
        <v>324</v>
      </c>
      <c r="D1326">
        <v>431</v>
      </c>
      <c r="E1326" t="s">
        <v>422</v>
      </c>
      <c r="F1326">
        <v>185</v>
      </c>
      <c r="G1326" t="s">
        <v>70</v>
      </c>
      <c r="H1326">
        <v>10431010185</v>
      </c>
      <c r="I1326" t="s">
        <v>71</v>
      </c>
      <c r="J1326" t="s">
        <v>956</v>
      </c>
      <c r="K1326">
        <v>1</v>
      </c>
      <c r="L1326" s="2">
        <v>11461.92</v>
      </c>
      <c r="M1326" s="2">
        <v>12245.9</v>
      </c>
      <c r="N1326" s="14">
        <v>13225</v>
      </c>
      <c r="O1326" s="2">
        <v>0</v>
      </c>
      <c r="P1326" s="11">
        <v>13225</v>
      </c>
      <c r="Q1326" s="2">
        <v>0</v>
      </c>
      <c r="R1326" s="2">
        <v>0</v>
      </c>
      <c r="S1326" s="9">
        <v>13077.38</v>
      </c>
      <c r="V1326" s="2"/>
    </row>
    <row r="1327" spans="1:22" customFormat="1" x14ac:dyDescent="0.25">
      <c r="A1327" t="s">
        <v>254</v>
      </c>
      <c r="B1327">
        <v>1301</v>
      </c>
      <c r="C1327" t="s">
        <v>203</v>
      </c>
      <c r="D1327">
        <v>440</v>
      </c>
      <c r="E1327" t="s">
        <v>255</v>
      </c>
      <c r="F1327">
        <v>185</v>
      </c>
      <c r="G1327" t="s">
        <v>70</v>
      </c>
      <c r="H1327">
        <v>10440010185</v>
      </c>
      <c r="I1327" t="s">
        <v>71</v>
      </c>
      <c r="J1327" t="s">
        <v>956</v>
      </c>
      <c r="K1327">
        <v>1</v>
      </c>
      <c r="L1327" s="2">
        <v>90357.09</v>
      </c>
      <c r="M1327" s="2">
        <v>96869.19</v>
      </c>
      <c r="N1327" s="14">
        <v>104619</v>
      </c>
      <c r="O1327" s="2">
        <v>0</v>
      </c>
      <c r="P1327" s="11">
        <v>104619</v>
      </c>
      <c r="Q1327" s="2">
        <v>70168.740000000005</v>
      </c>
      <c r="R1327" s="2">
        <v>120289.26857142858</v>
      </c>
      <c r="S1327" s="9">
        <v>104197.55</v>
      </c>
      <c r="V1327" s="2"/>
    </row>
    <row r="1328" spans="1:22" customFormat="1" x14ac:dyDescent="0.25">
      <c r="A1328" t="s">
        <v>309</v>
      </c>
      <c r="B1328">
        <v>801</v>
      </c>
      <c r="C1328" t="s">
        <v>324</v>
      </c>
      <c r="D1328">
        <v>490</v>
      </c>
      <c r="E1328" t="s">
        <v>423</v>
      </c>
      <c r="F1328">
        <v>185</v>
      </c>
      <c r="G1328" t="s">
        <v>70</v>
      </c>
      <c r="H1328">
        <v>10490010185</v>
      </c>
      <c r="I1328" t="s">
        <v>934</v>
      </c>
      <c r="J1328" t="s">
        <v>956</v>
      </c>
      <c r="K1328">
        <v>1</v>
      </c>
      <c r="L1328" s="2">
        <v>172039.32</v>
      </c>
      <c r="M1328" s="2">
        <v>184017.81</v>
      </c>
      <c r="N1328" s="14">
        <v>683721</v>
      </c>
      <c r="O1328" s="2">
        <v>0</v>
      </c>
      <c r="P1328" s="11">
        <v>683721</v>
      </c>
      <c r="Q1328" s="2">
        <v>196446.61</v>
      </c>
      <c r="R1328" s="2">
        <v>336765.61714285711</v>
      </c>
      <c r="S1328" s="9">
        <v>721895.19</v>
      </c>
      <c r="V1328" s="2"/>
    </row>
    <row r="1329" spans="1:22" customFormat="1" x14ac:dyDescent="0.25">
      <c r="A1329" t="s">
        <v>133</v>
      </c>
      <c r="B1329">
        <v>1301</v>
      </c>
      <c r="C1329" t="s">
        <v>203</v>
      </c>
      <c r="D1329">
        <v>499</v>
      </c>
      <c r="E1329" t="s">
        <v>204</v>
      </c>
      <c r="F1329">
        <v>185</v>
      </c>
      <c r="G1329" t="s">
        <v>70</v>
      </c>
      <c r="H1329">
        <v>10499010185</v>
      </c>
      <c r="I1329" t="s">
        <v>71</v>
      </c>
      <c r="J1329" t="s">
        <v>956</v>
      </c>
      <c r="K1329">
        <v>1</v>
      </c>
      <c r="L1329" s="2">
        <v>0</v>
      </c>
      <c r="M1329" s="2">
        <v>0</v>
      </c>
      <c r="N1329" s="14">
        <v>0</v>
      </c>
      <c r="O1329" s="2">
        <v>0</v>
      </c>
      <c r="P1329" s="11">
        <v>0</v>
      </c>
      <c r="Q1329" s="2">
        <v>0</v>
      </c>
      <c r="R1329" s="2">
        <v>0</v>
      </c>
      <c r="S1329" s="9">
        <v>0</v>
      </c>
      <c r="V1329" s="2"/>
    </row>
    <row r="1330" spans="1:22" customFormat="1" x14ac:dyDescent="0.25">
      <c r="A1330" t="s">
        <v>596</v>
      </c>
      <c r="B1330">
        <v>301</v>
      </c>
      <c r="C1330" t="s">
        <v>355</v>
      </c>
      <c r="D1330">
        <v>500</v>
      </c>
      <c r="E1330" t="s">
        <v>605</v>
      </c>
      <c r="F1330">
        <v>185</v>
      </c>
      <c r="G1330" t="s">
        <v>70</v>
      </c>
      <c r="H1330">
        <v>10500010185</v>
      </c>
      <c r="I1330" t="s">
        <v>71</v>
      </c>
      <c r="J1330" t="s">
        <v>956</v>
      </c>
      <c r="K1330">
        <v>1</v>
      </c>
      <c r="L1330" s="2">
        <v>0</v>
      </c>
      <c r="M1330" s="2">
        <v>0</v>
      </c>
      <c r="N1330" s="14">
        <v>0</v>
      </c>
      <c r="O1330" s="2">
        <v>0</v>
      </c>
      <c r="P1330" s="11">
        <v>0</v>
      </c>
      <c r="Q1330" s="2">
        <v>0</v>
      </c>
      <c r="R1330" s="2">
        <v>0</v>
      </c>
      <c r="S1330" s="9">
        <v>0</v>
      </c>
      <c r="V1330" s="2"/>
    </row>
    <row r="1331" spans="1:22" customFormat="1" x14ac:dyDescent="0.25">
      <c r="A1331" t="s">
        <v>254</v>
      </c>
      <c r="B1331">
        <v>1301</v>
      </c>
      <c r="C1331" t="s">
        <v>203</v>
      </c>
      <c r="D1331">
        <v>601</v>
      </c>
      <c r="E1331" t="s">
        <v>256</v>
      </c>
      <c r="F1331">
        <v>185</v>
      </c>
      <c r="G1331" t="s">
        <v>70</v>
      </c>
      <c r="H1331">
        <v>10601010185</v>
      </c>
      <c r="I1331" t="s">
        <v>71</v>
      </c>
      <c r="J1331" t="s">
        <v>956</v>
      </c>
      <c r="K1331">
        <v>1</v>
      </c>
      <c r="L1331" s="2">
        <v>214123.59</v>
      </c>
      <c r="M1331" s="2">
        <v>210789.79</v>
      </c>
      <c r="N1331" s="14">
        <v>292007</v>
      </c>
      <c r="O1331" s="2">
        <v>0</v>
      </c>
      <c r="P1331" s="11">
        <v>292007</v>
      </c>
      <c r="Q1331" s="2">
        <v>138453.82</v>
      </c>
      <c r="R1331" s="2">
        <v>237349.40571428573</v>
      </c>
      <c r="S1331" s="9">
        <v>354541.17</v>
      </c>
      <c r="V1331" s="2"/>
    </row>
    <row r="1332" spans="1:22" customFormat="1" x14ac:dyDescent="0.25">
      <c r="A1332" t="s">
        <v>254</v>
      </c>
      <c r="B1332">
        <v>1301</v>
      </c>
      <c r="C1332" t="s">
        <v>203</v>
      </c>
      <c r="D1332">
        <v>602</v>
      </c>
      <c r="E1332" t="s">
        <v>263</v>
      </c>
      <c r="F1332">
        <v>185</v>
      </c>
      <c r="G1332" t="s">
        <v>70</v>
      </c>
      <c r="H1332">
        <v>10602010185</v>
      </c>
      <c r="I1332" t="s">
        <v>71</v>
      </c>
      <c r="J1332" t="s">
        <v>956</v>
      </c>
      <c r="K1332">
        <v>1</v>
      </c>
      <c r="L1332" s="2">
        <v>481516.69</v>
      </c>
      <c r="M1332" s="2">
        <v>479621.56</v>
      </c>
      <c r="N1332" s="14">
        <v>625190</v>
      </c>
      <c r="O1332" s="2">
        <v>0</v>
      </c>
      <c r="P1332" s="11">
        <v>625190</v>
      </c>
      <c r="Q1332" s="2">
        <v>393816.92</v>
      </c>
      <c r="R1332" s="2">
        <v>675114.72</v>
      </c>
      <c r="S1332" s="9">
        <v>666331.12</v>
      </c>
      <c r="V1332" s="2"/>
    </row>
    <row r="1333" spans="1:22" customFormat="1" x14ac:dyDescent="0.25">
      <c r="A1333" t="s">
        <v>254</v>
      </c>
      <c r="B1333">
        <v>1301</v>
      </c>
      <c r="C1333" t="s">
        <v>203</v>
      </c>
      <c r="D1333">
        <v>605</v>
      </c>
      <c r="E1333" t="s">
        <v>308</v>
      </c>
      <c r="F1333">
        <v>185</v>
      </c>
      <c r="G1333" t="s">
        <v>70</v>
      </c>
      <c r="H1333">
        <v>10605010185</v>
      </c>
      <c r="I1333" t="s">
        <v>71</v>
      </c>
      <c r="J1333" t="s">
        <v>956</v>
      </c>
      <c r="K1333">
        <v>1</v>
      </c>
      <c r="L1333" s="2">
        <v>0</v>
      </c>
      <c r="M1333" s="2">
        <v>0</v>
      </c>
      <c r="N1333" s="14">
        <v>0</v>
      </c>
      <c r="O1333" s="2">
        <v>0</v>
      </c>
      <c r="P1333" s="11">
        <v>0</v>
      </c>
      <c r="Q1333" s="2">
        <v>0</v>
      </c>
      <c r="R1333" s="2">
        <v>0</v>
      </c>
      <c r="S1333" s="9">
        <v>0</v>
      </c>
      <c r="V1333" s="2"/>
    </row>
    <row r="1334" spans="1:22" customFormat="1" x14ac:dyDescent="0.25">
      <c r="A1334" t="s">
        <v>133</v>
      </c>
      <c r="B1334">
        <v>1201</v>
      </c>
      <c r="C1334" t="s">
        <v>212</v>
      </c>
      <c r="D1334">
        <v>701</v>
      </c>
      <c r="E1334" t="s">
        <v>211</v>
      </c>
      <c r="F1334">
        <v>185</v>
      </c>
      <c r="G1334" t="s">
        <v>70</v>
      </c>
      <c r="H1334">
        <v>10701010185</v>
      </c>
      <c r="I1334" t="s">
        <v>71</v>
      </c>
      <c r="J1334" t="s">
        <v>956</v>
      </c>
      <c r="K1334">
        <v>1</v>
      </c>
      <c r="L1334" s="2">
        <v>24880.49</v>
      </c>
      <c r="M1334" s="2">
        <v>1706112.1</v>
      </c>
      <c r="N1334" s="14">
        <v>1955491</v>
      </c>
      <c r="O1334" s="2">
        <v>0</v>
      </c>
      <c r="P1334" s="11">
        <v>1955491</v>
      </c>
      <c r="Q1334" s="2">
        <v>1296406.17</v>
      </c>
      <c r="R1334" s="2">
        <v>2222410.577142857</v>
      </c>
      <c r="S1334" s="9">
        <v>2236700.5099999998</v>
      </c>
      <c r="V1334" s="2"/>
    </row>
    <row r="1335" spans="1:22" customFormat="1" x14ac:dyDescent="0.25">
      <c r="A1335" t="s">
        <v>309</v>
      </c>
      <c r="B1335">
        <v>503</v>
      </c>
      <c r="C1335" t="s">
        <v>310</v>
      </c>
      <c r="D1335">
        <v>10</v>
      </c>
      <c r="E1335" t="s">
        <v>311</v>
      </c>
      <c r="F1335">
        <v>190</v>
      </c>
      <c r="G1335" t="s">
        <v>938</v>
      </c>
      <c r="I1335" t="s">
        <v>215</v>
      </c>
      <c r="J1335" t="s">
        <v>956</v>
      </c>
      <c r="K1335">
        <v>1</v>
      </c>
      <c r="L1335" s="2">
        <v>0</v>
      </c>
      <c r="M1335" s="2">
        <v>0</v>
      </c>
      <c r="N1335" s="14">
        <v>0</v>
      </c>
      <c r="O1335" s="2">
        <v>0</v>
      </c>
      <c r="P1335" s="11">
        <v>0</v>
      </c>
      <c r="Q1335" s="2">
        <v>0</v>
      </c>
      <c r="R1335" s="2">
        <v>0</v>
      </c>
      <c r="S1335" s="9">
        <v>0</v>
      </c>
      <c r="V1335" s="2"/>
    </row>
    <row r="1336" spans="1:22" customFormat="1" x14ac:dyDescent="0.25">
      <c r="A1336" t="s">
        <v>309</v>
      </c>
      <c r="B1336">
        <v>501</v>
      </c>
      <c r="C1336" t="s">
        <v>312</v>
      </c>
      <c r="D1336">
        <v>15</v>
      </c>
      <c r="E1336" t="s">
        <v>313</v>
      </c>
      <c r="F1336">
        <v>190</v>
      </c>
      <c r="G1336" t="s">
        <v>938</v>
      </c>
      <c r="I1336" t="s">
        <v>215</v>
      </c>
      <c r="J1336" t="s">
        <v>956</v>
      </c>
      <c r="K1336">
        <v>1</v>
      </c>
      <c r="L1336" s="2">
        <v>0</v>
      </c>
      <c r="M1336" s="2">
        <v>0</v>
      </c>
      <c r="N1336" s="14">
        <v>0</v>
      </c>
      <c r="O1336" s="2">
        <v>0</v>
      </c>
      <c r="P1336" s="11">
        <v>0</v>
      </c>
      <c r="Q1336" s="2">
        <v>0</v>
      </c>
      <c r="R1336" s="2">
        <v>0</v>
      </c>
      <c r="S1336" s="9">
        <v>0</v>
      </c>
      <c r="V1336" s="2"/>
    </row>
    <row r="1337" spans="1:22" customFormat="1" x14ac:dyDescent="0.25">
      <c r="A1337" t="s">
        <v>309</v>
      </c>
      <c r="B1337">
        <v>801</v>
      </c>
      <c r="C1337" t="s">
        <v>324</v>
      </c>
      <c r="D1337">
        <v>28</v>
      </c>
      <c r="E1337" t="s">
        <v>328</v>
      </c>
      <c r="F1337">
        <v>190</v>
      </c>
      <c r="G1337" t="s">
        <v>938</v>
      </c>
      <c r="I1337" t="s">
        <v>215</v>
      </c>
      <c r="J1337" t="s">
        <v>956</v>
      </c>
      <c r="K1337">
        <v>1</v>
      </c>
      <c r="L1337" s="2">
        <v>0</v>
      </c>
      <c r="M1337" s="2">
        <v>0</v>
      </c>
      <c r="N1337" s="14">
        <v>0</v>
      </c>
      <c r="O1337" s="2">
        <v>0</v>
      </c>
      <c r="P1337" s="11">
        <v>0</v>
      </c>
      <c r="Q1337" s="2">
        <v>0</v>
      </c>
      <c r="R1337" s="2">
        <v>0</v>
      </c>
      <c r="S1337" s="9">
        <v>0</v>
      </c>
      <c r="V1337" s="2"/>
    </row>
    <row r="1338" spans="1:22" customFormat="1" x14ac:dyDescent="0.25">
      <c r="A1338" t="s">
        <v>309</v>
      </c>
      <c r="B1338">
        <v>503</v>
      </c>
      <c r="C1338" t="s">
        <v>310</v>
      </c>
      <c r="D1338">
        <v>60</v>
      </c>
      <c r="E1338" t="s">
        <v>329</v>
      </c>
      <c r="F1338">
        <v>190</v>
      </c>
      <c r="G1338" t="s">
        <v>938</v>
      </c>
      <c r="I1338" t="s">
        <v>215</v>
      </c>
      <c r="J1338" t="s">
        <v>956</v>
      </c>
      <c r="K1338">
        <v>1</v>
      </c>
      <c r="L1338" s="2">
        <v>0</v>
      </c>
      <c r="M1338" s="2">
        <v>0</v>
      </c>
      <c r="N1338" s="14">
        <v>0</v>
      </c>
      <c r="O1338" s="2">
        <v>0</v>
      </c>
      <c r="P1338" s="11">
        <v>0</v>
      </c>
      <c r="Q1338" s="2">
        <v>0</v>
      </c>
      <c r="R1338" s="2">
        <v>0</v>
      </c>
      <c r="S1338" s="9">
        <v>0</v>
      </c>
      <c r="V1338" s="2"/>
    </row>
    <row r="1339" spans="1:22" customFormat="1" x14ac:dyDescent="0.25">
      <c r="A1339" t="s">
        <v>309</v>
      </c>
      <c r="B1339">
        <v>501</v>
      </c>
      <c r="C1339" t="s">
        <v>312</v>
      </c>
      <c r="D1339">
        <v>65</v>
      </c>
      <c r="E1339" t="s">
        <v>330</v>
      </c>
      <c r="F1339">
        <v>190</v>
      </c>
      <c r="G1339" t="s">
        <v>938</v>
      </c>
      <c r="I1339" t="s">
        <v>215</v>
      </c>
      <c r="J1339" t="s">
        <v>956</v>
      </c>
      <c r="K1339">
        <v>1</v>
      </c>
      <c r="L1339" s="2">
        <v>0</v>
      </c>
      <c r="M1339" s="2">
        <v>0</v>
      </c>
      <c r="N1339" s="14">
        <v>0</v>
      </c>
      <c r="O1339" s="2">
        <v>0</v>
      </c>
      <c r="P1339" s="11">
        <v>0</v>
      </c>
      <c r="Q1339" s="2">
        <v>0</v>
      </c>
      <c r="R1339" s="2">
        <v>0</v>
      </c>
      <c r="S1339" s="9">
        <v>0</v>
      </c>
      <c r="V1339" s="2"/>
    </row>
    <row r="1340" spans="1:22" customFormat="1" x14ac:dyDescent="0.25">
      <c r="A1340" t="s">
        <v>309</v>
      </c>
      <c r="B1340">
        <v>801</v>
      </c>
      <c r="C1340" t="s">
        <v>324</v>
      </c>
      <c r="D1340">
        <v>75</v>
      </c>
      <c r="E1340" t="s">
        <v>331</v>
      </c>
      <c r="F1340">
        <v>190</v>
      </c>
      <c r="G1340" t="s">
        <v>938</v>
      </c>
      <c r="I1340" t="s">
        <v>215</v>
      </c>
      <c r="J1340" t="s">
        <v>956</v>
      </c>
      <c r="K1340">
        <v>1</v>
      </c>
      <c r="L1340" s="2">
        <v>0</v>
      </c>
      <c r="M1340" s="2">
        <v>0</v>
      </c>
      <c r="N1340" s="14">
        <v>0</v>
      </c>
      <c r="O1340" s="2">
        <v>0</v>
      </c>
      <c r="P1340" s="11">
        <v>0</v>
      </c>
      <c r="Q1340" s="2">
        <v>0</v>
      </c>
      <c r="R1340" s="2">
        <v>0</v>
      </c>
      <c r="S1340" s="9">
        <v>0</v>
      </c>
      <c r="V1340" s="2"/>
    </row>
    <row r="1341" spans="1:22" customFormat="1" x14ac:dyDescent="0.25">
      <c r="A1341" t="s">
        <v>875</v>
      </c>
      <c r="B1341">
        <v>102</v>
      </c>
      <c r="C1341" t="s">
        <v>876</v>
      </c>
      <c r="D1341">
        <v>103</v>
      </c>
      <c r="E1341" t="s">
        <v>877</v>
      </c>
      <c r="F1341">
        <v>190</v>
      </c>
      <c r="G1341" t="s">
        <v>938</v>
      </c>
      <c r="H1341">
        <v>10103010105</v>
      </c>
      <c r="I1341" t="s">
        <v>215</v>
      </c>
      <c r="J1341" t="s">
        <v>956</v>
      </c>
      <c r="K1341">
        <v>1</v>
      </c>
      <c r="L1341" s="2">
        <v>0</v>
      </c>
      <c r="M1341" s="2">
        <v>0</v>
      </c>
      <c r="N1341" s="14">
        <v>0</v>
      </c>
      <c r="O1341" s="2">
        <v>0</v>
      </c>
      <c r="P1341" s="11">
        <v>0</v>
      </c>
      <c r="Q1341" s="2">
        <v>261833.54</v>
      </c>
      <c r="R1341" s="2">
        <v>448857.49714285717</v>
      </c>
      <c r="S1341" s="9">
        <v>448857.49714285717</v>
      </c>
      <c r="V1341" s="2"/>
    </row>
    <row r="1342" spans="1:22" customFormat="1" x14ac:dyDescent="0.25">
      <c r="A1342" t="s">
        <v>875</v>
      </c>
      <c r="B1342">
        <v>102</v>
      </c>
      <c r="C1342" t="s">
        <v>876</v>
      </c>
      <c r="D1342">
        <v>105</v>
      </c>
      <c r="E1342" t="s">
        <v>875</v>
      </c>
      <c r="F1342">
        <v>190</v>
      </c>
      <c r="G1342" t="s">
        <v>938</v>
      </c>
      <c r="I1342" t="s">
        <v>215</v>
      </c>
      <c r="J1342" t="s">
        <v>956</v>
      </c>
      <c r="K1342">
        <v>1</v>
      </c>
      <c r="L1342" s="2">
        <v>0</v>
      </c>
      <c r="M1342" s="2">
        <v>0</v>
      </c>
      <c r="N1342" s="14">
        <v>0</v>
      </c>
      <c r="O1342" s="2">
        <v>0</v>
      </c>
      <c r="P1342" s="11">
        <v>0</v>
      </c>
      <c r="Q1342" s="2">
        <v>0</v>
      </c>
      <c r="R1342" s="2">
        <v>0</v>
      </c>
      <c r="S1342" s="9">
        <v>0</v>
      </c>
      <c r="V1342" s="2"/>
    </row>
    <row r="1343" spans="1:22" customFormat="1" x14ac:dyDescent="0.25">
      <c r="A1343" t="s">
        <v>779</v>
      </c>
      <c r="B1343">
        <v>205</v>
      </c>
      <c r="C1343" t="s">
        <v>123</v>
      </c>
      <c r="D1343">
        <v>106</v>
      </c>
      <c r="E1343" t="s">
        <v>800</v>
      </c>
      <c r="F1343">
        <v>190</v>
      </c>
      <c r="G1343" t="s">
        <v>938</v>
      </c>
      <c r="I1343" t="s">
        <v>215</v>
      </c>
      <c r="J1343" t="s">
        <v>956</v>
      </c>
      <c r="K1343">
        <v>1</v>
      </c>
      <c r="L1343" s="2">
        <v>0</v>
      </c>
      <c r="M1343" s="2">
        <v>0</v>
      </c>
      <c r="N1343" s="14">
        <v>0</v>
      </c>
      <c r="O1343" s="2">
        <v>0</v>
      </c>
      <c r="P1343" s="11">
        <v>0</v>
      </c>
      <c r="Q1343" s="2">
        <v>0</v>
      </c>
      <c r="R1343" s="2">
        <v>0</v>
      </c>
      <c r="S1343" s="9">
        <v>0</v>
      </c>
      <c r="V1343" s="2"/>
    </row>
    <row r="1344" spans="1:22" customFormat="1" x14ac:dyDescent="0.25">
      <c r="A1344" t="s">
        <v>309</v>
      </c>
      <c r="B1344">
        <v>501</v>
      </c>
      <c r="C1344" t="s">
        <v>312</v>
      </c>
      <c r="D1344">
        <v>108</v>
      </c>
      <c r="E1344" t="s">
        <v>333</v>
      </c>
      <c r="F1344">
        <v>190</v>
      </c>
      <c r="G1344" t="s">
        <v>938</v>
      </c>
      <c r="I1344" t="s">
        <v>215</v>
      </c>
      <c r="J1344" t="s">
        <v>956</v>
      </c>
      <c r="K1344">
        <v>1</v>
      </c>
      <c r="L1344" s="2">
        <v>0</v>
      </c>
      <c r="M1344" s="2">
        <v>0</v>
      </c>
      <c r="N1344" s="14">
        <v>0</v>
      </c>
      <c r="O1344" s="2">
        <v>0</v>
      </c>
      <c r="P1344" s="11">
        <v>0</v>
      </c>
      <c r="Q1344" s="2">
        <v>0</v>
      </c>
      <c r="R1344" s="2">
        <v>0</v>
      </c>
      <c r="S1344" s="9">
        <v>0</v>
      </c>
      <c r="V1344" s="2"/>
    </row>
    <row r="1345" spans="1:22" customFormat="1" x14ac:dyDescent="0.25">
      <c r="A1345" t="s">
        <v>309</v>
      </c>
      <c r="B1345">
        <v>503</v>
      </c>
      <c r="C1345" t="s">
        <v>310</v>
      </c>
      <c r="D1345">
        <v>109</v>
      </c>
      <c r="E1345" t="s">
        <v>336</v>
      </c>
      <c r="F1345">
        <v>190</v>
      </c>
      <c r="G1345" t="s">
        <v>938</v>
      </c>
      <c r="I1345" t="s">
        <v>215</v>
      </c>
      <c r="J1345" t="s">
        <v>956</v>
      </c>
      <c r="K1345">
        <v>1</v>
      </c>
      <c r="L1345" s="2">
        <v>0</v>
      </c>
      <c r="M1345" s="2">
        <v>0</v>
      </c>
      <c r="N1345" s="14">
        <v>0</v>
      </c>
      <c r="O1345" s="2">
        <v>0</v>
      </c>
      <c r="P1345" s="11">
        <v>0</v>
      </c>
      <c r="Q1345" s="2">
        <v>0</v>
      </c>
      <c r="R1345" s="2">
        <v>0</v>
      </c>
      <c r="S1345" s="9">
        <v>0</v>
      </c>
      <c r="V1345" s="2"/>
    </row>
    <row r="1346" spans="1:22" customFormat="1" x14ac:dyDescent="0.25">
      <c r="A1346" t="s">
        <v>309</v>
      </c>
      <c r="B1346">
        <v>503</v>
      </c>
      <c r="C1346" t="s">
        <v>310</v>
      </c>
      <c r="D1346">
        <v>110</v>
      </c>
      <c r="E1346" t="s">
        <v>337</v>
      </c>
      <c r="F1346">
        <v>190</v>
      </c>
      <c r="G1346" t="s">
        <v>938</v>
      </c>
      <c r="I1346" t="s">
        <v>215</v>
      </c>
      <c r="J1346" t="s">
        <v>956</v>
      </c>
      <c r="K1346">
        <v>1</v>
      </c>
      <c r="L1346" s="2">
        <v>0</v>
      </c>
      <c r="M1346" s="2">
        <v>0</v>
      </c>
      <c r="N1346" s="14">
        <v>0</v>
      </c>
      <c r="O1346" s="2">
        <v>0</v>
      </c>
      <c r="P1346" s="11">
        <v>0</v>
      </c>
      <c r="Q1346" s="2">
        <v>0</v>
      </c>
      <c r="R1346" s="2">
        <v>0</v>
      </c>
      <c r="S1346" s="9">
        <v>0</v>
      </c>
      <c r="V1346" s="2"/>
    </row>
    <row r="1347" spans="1:22" customFormat="1" x14ac:dyDescent="0.25">
      <c r="A1347" t="s">
        <v>779</v>
      </c>
      <c r="B1347">
        <v>204</v>
      </c>
      <c r="C1347" t="s">
        <v>782</v>
      </c>
      <c r="D1347">
        <v>111</v>
      </c>
      <c r="E1347" t="s">
        <v>801</v>
      </c>
      <c r="F1347">
        <v>190</v>
      </c>
      <c r="G1347" t="s">
        <v>938</v>
      </c>
      <c r="H1347">
        <v>10111010105</v>
      </c>
      <c r="I1347" t="s">
        <v>215</v>
      </c>
      <c r="J1347" t="s">
        <v>956</v>
      </c>
      <c r="K1347">
        <v>1</v>
      </c>
      <c r="L1347" s="2">
        <v>0</v>
      </c>
      <c r="M1347" s="2">
        <v>0</v>
      </c>
      <c r="N1347" s="14">
        <v>0</v>
      </c>
      <c r="O1347" s="2">
        <v>0</v>
      </c>
      <c r="P1347" s="11">
        <v>0</v>
      </c>
      <c r="Q1347" s="2">
        <v>652722.18000000005</v>
      </c>
      <c r="R1347" s="2">
        <v>1118952.3085714285</v>
      </c>
      <c r="S1347" s="9">
        <v>1118952.3085714285</v>
      </c>
      <c r="V1347" s="2"/>
    </row>
    <row r="1348" spans="1:22" customFormat="1" x14ac:dyDescent="0.25">
      <c r="A1348" t="s">
        <v>779</v>
      </c>
      <c r="B1348">
        <v>204</v>
      </c>
      <c r="C1348" t="s">
        <v>782</v>
      </c>
      <c r="D1348">
        <v>113</v>
      </c>
      <c r="E1348" t="s">
        <v>802</v>
      </c>
      <c r="F1348">
        <v>190</v>
      </c>
      <c r="G1348" t="s">
        <v>938</v>
      </c>
      <c r="I1348" t="s">
        <v>215</v>
      </c>
      <c r="J1348" t="s">
        <v>956</v>
      </c>
      <c r="K1348">
        <v>1</v>
      </c>
      <c r="L1348" s="2">
        <v>0</v>
      </c>
      <c r="M1348" s="2">
        <v>0</v>
      </c>
      <c r="N1348" s="14">
        <v>0</v>
      </c>
      <c r="O1348" s="2">
        <v>0</v>
      </c>
      <c r="P1348" s="11">
        <v>0</v>
      </c>
      <c r="Q1348" s="2">
        <v>0</v>
      </c>
      <c r="R1348" s="2">
        <v>0</v>
      </c>
      <c r="S1348" s="9">
        <v>0</v>
      </c>
      <c r="V1348" s="2"/>
    </row>
    <row r="1349" spans="1:22" customFormat="1" x14ac:dyDescent="0.25">
      <c r="A1349" t="s">
        <v>779</v>
      </c>
      <c r="B1349">
        <v>204</v>
      </c>
      <c r="C1349" t="s">
        <v>782</v>
      </c>
      <c r="D1349">
        <v>114</v>
      </c>
      <c r="E1349" t="s">
        <v>803</v>
      </c>
      <c r="F1349">
        <v>190</v>
      </c>
      <c r="G1349" t="s">
        <v>938</v>
      </c>
      <c r="I1349" t="s">
        <v>215</v>
      </c>
      <c r="J1349" t="s">
        <v>956</v>
      </c>
      <c r="K1349">
        <v>1</v>
      </c>
      <c r="L1349" s="2">
        <v>0</v>
      </c>
      <c r="M1349" s="2">
        <v>0</v>
      </c>
      <c r="N1349" s="14">
        <v>0</v>
      </c>
      <c r="O1349" s="2">
        <v>0</v>
      </c>
      <c r="P1349" s="11">
        <v>0</v>
      </c>
      <c r="Q1349" s="2">
        <v>0</v>
      </c>
      <c r="R1349" s="2">
        <v>0</v>
      </c>
      <c r="S1349" s="9">
        <v>0</v>
      </c>
      <c r="V1349" s="2"/>
    </row>
    <row r="1350" spans="1:22" customFormat="1" x14ac:dyDescent="0.25">
      <c r="A1350" t="s">
        <v>779</v>
      </c>
      <c r="B1350">
        <v>205</v>
      </c>
      <c r="C1350" t="s">
        <v>123</v>
      </c>
      <c r="D1350">
        <v>115</v>
      </c>
      <c r="E1350" t="s">
        <v>812</v>
      </c>
      <c r="F1350">
        <v>190</v>
      </c>
      <c r="G1350" t="s">
        <v>938</v>
      </c>
      <c r="I1350" t="s">
        <v>215</v>
      </c>
      <c r="J1350" t="s">
        <v>956</v>
      </c>
      <c r="K1350">
        <v>1</v>
      </c>
      <c r="L1350" s="2">
        <v>0</v>
      </c>
      <c r="M1350" s="2">
        <v>0</v>
      </c>
      <c r="N1350" s="14">
        <v>0</v>
      </c>
      <c r="O1350" s="2">
        <v>0</v>
      </c>
      <c r="P1350" s="11">
        <v>0</v>
      </c>
      <c r="Q1350" s="2">
        <v>0</v>
      </c>
      <c r="R1350" s="2">
        <v>0</v>
      </c>
      <c r="S1350" s="9">
        <v>0</v>
      </c>
      <c r="V1350" s="2"/>
    </row>
    <row r="1351" spans="1:22" customFormat="1" x14ac:dyDescent="0.25">
      <c r="A1351" t="s">
        <v>309</v>
      </c>
      <c r="B1351">
        <v>503</v>
      </c>
      <c r="C1351" t="s">
        <v>310</v>
      </c>
      <c r="D1351">
        <v>116</v>
      </c>
      <c r="E1351" t="s">
        <v>338</v>
      </c>
      <c r="F1351">
        <v>190</v>
      </c>
      <c r="G1351" t="s">
        <v>938</v>
      </c>
      <c r="I1351" t="s">
        <v>215</v>
      </c>
      <c r="J1351" t="s">
        <v>956</v>
      </c>
      <c r="K1351">
        <v>1</v>
      </c>
      <c r="L1351" s="2">
        <v>0</v>
      </c>
      <c r="M1351" s="2">
        <v>0</v>
      </c>
      <c r="N1351" s="14">
        <v>0</v>
      </c>
      <c r="O1351" s="2">
        <v>0</v>
      </c>
      <c r="P1351" s="11">
        <v>0</v>
      </c>
      <c r="Q1351" s="2">
        <v>0</v>
      </c>
      <c r="R1351" s="2">
        <v>0</v>
      </c>
      <c r="S1351" s="9">
        <v>0</v>
      </c>
      <c r="V1351" s="2"/>
    </row>
    <row r="1352" spans="1:22" customFormat="1" x14ac:dyDescent="0.25">
      <c r="A1352" t="s">
        <v>309</v>
      </c>
      <c r="B1352">
        <v>503</v>
      </c>
      <c r="C1352" t="s">
        <v>310</v>
      </c>
      <c r="D1352">
        <v>117</v>
      </c>
      <c r="E1352" t="s">
        <v>339</v>
      </c>
      <c r="F1352">
        <v>190</v>
      </c>
      <c r="G1352" t="s">
        <v>938</v>
      </c>
      <c r="I1352" t="s">
        <v>215</v>
      </c>
      <c r="J1352" t="s">
        <v>956</v>
      </c>
      <c r="K1352">
        <v>1</v>
      </c>
      <c r="L1352" s="2">
        <v>0</v>
      </c>
      <c r="M1352" s="2">
        <v>0</v>
      </c>
      <c r="N1352" s="14">
        <v>0</v>
      </c>
      <c r="O1352" s="2">
        <v>0</v>
      </c>
      <c r="P1352" s="11">
        <v>0</v>
      </c>
      <c r="Q1352" s="2">
        <v>0</v>
      </c>
      <c r="R1352" s="2">
        <v>0</v>
      </c>
      <c r="S1352" s="9">
        <v>0</v>
      </c>
      <c r="V1352" s="2"/>
    </row>
    <row r="1353" spans="1:22" customFormat="1" x14ac:dyDescent="0.25">
      <c r="A1353" t="s">
        <v>309</v>
      </c>
      <c r="B1353">
        <v>501</v>
      </c>
      <c r="C1353" t="s">
        <v>312</v>
      </c>
      <c r="D1353">
        <v>118</v>
      </c>
      <c r="E1353" t="s">
        <v>340</v>
      </c>
      <c r="F1353">
        <v>190</v>
      </c>
      <c r="G1353" t="s">
        <v>938</v>
      </c>
      <c r="I1353" t="s">
        <v>215</v>
      </c>
      <c r="J1353" t="s">
        <v>956</v>
      </c>
      <c r="K1353">
        <v>1</v>
      </c>
      <c r="L1353" s="2">
        <v>0</v>
      </c>
      <c r="M1353" s="2">
        <v>0</v>
      </c>
      <c r="N1353" s="14">
        <v>0</v>
      </c>
      <c r="O1353" s="2">
        <v>0</v>
      </c>
      <c r="P1353" s="11">
        <v>0</v>
      </c>
      <c r="Q1353" s="2">
        <v>0</v>
      </c>
      <c r="R1353" s="2">
        <v>0</v>
      </c>
      <c r="S1353" s="9">
        <v>0</v>
      </c>
      <c r="V1353" s="2"/>
    </row>
    <row r="1354" spans="1:22" customFormat="1" x14ac:dyDescent="0.25">
      <c r="A1354" t="s">
        <v>309</v>
      </c>
      <c r="B1354">
        <v>501</v>
      </c>
      <c r="C1354" t="s">
        <v>312</v>
      </c>
      <c r="D1354">
        <v>119</v>
      </c>
      <c r="E1354" t="s">
        <v>341</v>
      </c>
      <c r="F1354">
        <v>190</v>
      </c>
      <c r="G1354" t="s">
        <v>938</v>
      </c>
      <c r="I1354" t="s">
        <v>215</v>
      </c>
      <c r="J1354" t="s">
        <v>956</v>
      </c>
      <c r="K1354">
        <v>1</v>
      </c>
      <c r="L1354" s="2">
        <v>0</v>
      </c>
      <c r="M1354" s="2">
        <v>0</v>
      </c>
      <c r="N1354" s="14">
        <v>0</v>
      </c>
      <c r="O1354" s="2">
        <v>0</v>
      </c>
      <c r="P1354" s="11">
        <v>0</v>
      </c>
      <c r="Q1354" s="2">
        <v>0</v>
      </c>
      <c r="R1354" s="2">
        <v>0</v>
      </c>
      <c r="S1354" s="9">
        <v>0</v>
      </c>
      <c r="V1354" s="2"/>
    </row>
    <row r="1355" spans="1:22" customFormat="1" x14ac:dyDescent="0.25">
      <c r="A1355" t="s">
        <v>309</v>
      </c>
      <c r="B1355">
        <v>502</v>
      </c>
      <c r="C1355" t="s">
        <v>342</v>
      </c>
      <c r="D1355">
        <v>120</v>
      </c>
      <c r="E1355" t="s">
        <v>343</v>
      </c>
      <c r="F1355">
        <v>190</v>
      </c>
      <c r="G1355" t="s">
        <v>938</v>
      </c>
      <c r="I1355" t="s">
        <v>215</v>
      </c>
      <c r="J1355" t="s">
        <v>956</v>
      </c>
      <c r="K1355">
        <v>1</v>
      </c>
      <c r="L1355" s="2">
        <v>0</v>
      </c>
      <c r="M1355" s="2">
        <v>0</v>
      </c>
      <c r="N1355" s="14">
        <v>0</v>
      </c>
      <c r="O1355" s="2">
        <v>0</v>
      </c>
      <c r="P1355" s="11">
        <v>0</v>
      </c>
      <c r="Q1355" s="2">
        <v>0</v>
      </c>
      <c r="R1355" s="2">
        <v>0</v>
      </c>
      <c r="S1355" s="9">
        <v>0</v>
      </c>
      <c r="V1355" s="2"/>
    </row>
    <row r="1356" spans="1:22" customFormat="1" x14ac:dyDescent="0.25">
      <c r="A1356" t="s">
        <v>562</v>
      </c>
      <c r="B1356">
        <v>301</v>
      </c>
      <c r="C1356" t="s">
        <v>355</v>
      </c>
      <c r="D1356">
        <v>121</v>
      </c>
      <c r="E1356" t="s">
        <v>562</v>
      </c>
      <c r="F1356">
        <v>190</v>
      </c>
      <c r="G1356" t="s">
        <v>938</v>
      </c>
      <c r="I1356" t="s">
        <v>215</v>
      </c>
      <c r="J1356" t="s">
        <v>956</v>
      </c>
      <c r="K1356">
        <v>1</v>
      </c>
      <c r="L1356" s="2">
        <v>0</v>
      </c>
      <c r="M1356" s="2">
        <v>0</v>
      </c>
      <c r="N1356" s="14">
        <v>0</v>
      </c>
      <c r="O1356" s="2">
        <v>0</v>
      </c>
      <c r="P1356" s="11">
        <v>0</v>
      </c>
      <c r="Q1356" s="2">
        <v>0</v>
      </c>
      <c r="R1356" s="2">
        <v>0</v>
      </c>
      <c r="S1356" s="9">
        <v>0</v>
      </c>
      <c r="V1356" s="2"/>
    </row>
    <row r="1357" spans="1:22" customFormat="1" x14ac:dyDescent="0.25">
      <c r="A1357" t="s">
        <v>309</v>
      </c>
      <c r="B1357">
        <v>502</v>
      </c>
      <c r="C1357" t="s">
        <v>342</v>
      </c>
      <c r="D1357">
        <v>122</v>
      </c>
      <c r="E1357" t="s">
        <v>346</v>
      </c>
      <c r="F1357">
        <v>190</v>
      </c>
      <c r="G1357" t="s">
        <v>938</v>
      </c>
      <c r="I1357" t="s">
        <v>215</v>
      </c>
      <c r="J1357" t="s">
        <v>956</v>
      </c>
      <c r="K1357">
        <v>1</v>
      </c>
      <c r="L1357" s="2">
        <v>0</v>
      </c>
      <c r="M1357" s="2">
        <v>0</v>
      </c>
      <c r="N1357" s="14">
        <v>0</v>
      </c>
      <c r="O1357" s="2">
        <v>0</v>
      </c>
      <c r="P1357" s="11">
        <v>0</v>
      </c>
      <c r="Q1357" s="2">
        <v>0</v>
      </c>
      <c r="R1357" s="2">
        <v>0</v>
      </c>
      <c r="S1357" s="9">
        <v>0</v>
      </c>
      <c r="V1357" s="2"/>
    </row>
    <row r="1358" spans="1:22" customFormat="1" x14ac:dyDescent="0.25">
      <c r="A1358" t="s">
        <v>571</v>
      </c>
      <c r="B1358">
        <v>601</v>
      </c>
      <c r="C1358" t="s">
        <v>572</v>
      </c>
      <c r="D1358">
        <v>123</v>
      </c>
      <c r="E1358" t="s">
        <v>583</v>
      </c>
      <c r="F1358">
        <v>190</v>
      </c>
      <c r="G1358" t="s">
        <v>938</v>
      </c>
      <c r="I1358" t="s">
        <v>215</v>
      </c>
      <c r="J1358" t="s">
        <v>956</v>
      </c>
      <c r="K1358">
        <v>1</v>
      </c>
      <c r="L1358" s="2">
        <v>0</v>
      </c>
      <c r="M1358" s="2">
        <v>0</v>
      </c>
      <c r="N1358" s="14">
        <v>0</v>
      </c>
      <c r="O1358" s="2">
        <v>0</v>
      </c>
      <c r="P1358" s="11">
        <v>0</v>
      </c>
      <c r="Q1358" s="2">
        <v>0</v>
      </c>
      <c r="R1358" s="2">
        <v>0</v>
      </c>
      <c r="S1358" s="9">
        <v>0</v>
      </c>
      <c r="V1358" s="2"/>
    </row>
    <row r="1359" spans="1:22" customFormat="1" x14ac:dyDescent="0.25">
      <c r="A1359" t="s">
        <v>309</v>
      </c>
      <c r="B1359">
        <v>503</v>
      </c>
      <c r="C1359" t="s">
        <v>310</v>
      </c>
      <c r="D1359">
        <v>127</v>
      </c>
      <c r="E1359" t="s">
        <v>347</v>
      </c>
      <c r="F1359">
        <v>190</v>
      </c>
      <c r="G1359" t="s">
        <v>938</v>
      </c>
      <c r="I1359" t="s">
        <v>215</v>
      </c>
      <c r="J1359" t="s">
        <v>956</v>
      </c>
      <c r="K1359">
        <v>1</v>
      </c>
      <c r="L1359" s="2">
        <v>0</v>
      </c>
      <c r="M1359" s="2">
        <v>0</v>
      </c>
      <c r="N1359" s="14">
        <v>0</v>
      </c>
      <c r="O1359" s="2">
        <v>0</v>
      </c>
      <c r="P1359" s="11">
        <v>0</v>
      </c>
      <c r="Q1359" s="2">
        <v>0</v>
      </c>
      <c r="R1359" s="2">
        <v>0</v>
      </c>
      <c r="S1359" s="9">
        <v>0</v>
      </c>
      <c r="V1359" s="2"/>
    </row>
    <row r="1360" spans="1:22" customFormat="1" x14ac:dyDescent="0.25">
      <c r="A1360" t="s">
        <v>309</v>
      </c>
      <c r="B1360">
        <v>503</v>
      </c>
      <c r="C1360" t="s">
        <v>310</v>
      </c>
      <c r="D1360">
        <v>128</v>
      </c>
      <c r="E1360" t="s">
        <v>348</v>
      </c>
      <c r="F1360">
        <v>190</v>
      </c>
      <c r="G1360" t="s">
        <v>938</v>
      </c>
      <c r="I1360" t="s">
        <v>215</v>
      </c>
      <c r="J1360" t="s">
        <v>956</v>
      </c>
      <c r="K1360">
        <v>1</v>
      </c>
      <c r="L1360" s="2">
        <v>0</v>
      </c>
      <c r="M1360" s="2">
        <v>0</v>
      </c>
      <c r="N1360" s="14">
        <v>0</v>
      </c>
      <c r="O1360" s="2">
        <v>0</v>
      </c>
      <c r="P1360" s="11">
        <v>0</v>
      </c>
      <c r="Q1360" s="2">
        <v>0</v>
      </c>
      <c r="R1360" s="2">
        <v>0</v>
      </c>
      <c r="S1360" s="9">
        <v>0</v>
      </c>
      <c r="V1360" s="2"/>
    </row>
    <row r="1361" spans="1:22" customFormat="1" x14ac:dyDescent="0.25">
      <c r="A1361" t="s">
        <v>807</v>
      </c>
      <c r="B1361">
        <v>202</v>
      </c>
      <c r="C1361" t="s">
        <v>808</v>
      </c>
      <c r="D1361">
        <v>130</v>
      </c>
      <c r="E1361" t="s">
        <v>807</v>
      </c>
      <c r="F1361">
        <v>190</v>
      </c>
      <c r="G1361" t="s">
        <v>938</v>
      </c>
      <c r="I1361" t="s">
        <v>215</v>
      </c>
      <c r="J1361" t="s">
        <v>956</v>
      </c>
      <c r="K1361">
        <v>1</v>
      </c>
      <c r="L1361" s="2">
        <v>0</v>
      </c>
      <c r="M1361" s="2">
        <v>0</v>
      </c>
      <c r="N1361" s="14">
        <v>0</v>
      </c>
      <c r="O1361" s="2">
        <v>0</v>
      </c>
      <c r="P1361" s="11">
        <v>0</v>
      </c>
      <c r="Q1361" s="2">
        <v>0</v>
      </c>
      <c r="R1361" s="2">
        <v>0</v>
      </c>
      <c r="S1361" s="9">
        <v>0</v>
      </c>
      <c r="V1361" s="2"/>
    </row>
    <row r="1362" spans="1:22" customFormat="1" x14ac:dyDescent="0.25">
      <c r="A1362" t="s">
        <v>807</v>
      </c>
      <c r="B1362">
        <v>202</v>
      </c>
      <c r="C1362" t="s">
        <v>808</v>
      </c>
      <c r="D1362">
        <v>134</v>
      </c>
      <c r="E1362" t="s">
        <v>810</v>
      </c>
      <c r="F1362">
        <v>190</v>
      </c>
      <c r="G1362" t="s">
        <v>938</v>
      </c>
      <c r="I1362" t="s">
        <v>215</v>
      </c>
      <c r="J1362" t="s">
        <v>956</v>
      </c>
      <c r="K1362">
        <v>1</v>
      </c>
      <c r="L1362" s="2">
        <v>0</v>
      </c>
      <c r="M1362" s="2">
        <v>0</v>
      </c>
      <c r="N1362" s="14">
        <v>0</v>
      </c>
      <c r="O1362" s="2">
        <v>0</v>
      </c>
      <c r="P1362" s="11">
        <v>0</v>
      </c>
      <c r="Q1362" s="2">
        <v>0</v>
      </c>
      <c r="R1362" s="2">
        <v>0</v>
      </c>
      <c r="S1362" s="9">
        <v>0</v>
      </c>
      <c r="V1362" s="2"/>
    </row>
    <row r="1363" spans="1:22" customFormat="1" x14ac:dyDescent="0.25">
      <c r="A1363" t="s">
        <v>807</v>
      </c>
      <c r="B1363">
        <v>202</v>
      </c>
      <c r="C1363" t="s">
        <v>808</v>
      </c>
      <c r="D1363">
        <v>138</v>
      </c>
      <c r="E1363" t="s">
        <v>811</v>
      </c>
      <c r="F1363">
        <v>190</v>
      </c>
      <c r="G1363" t="s">
        <v>938</v>
      </c>
      <c r="I1363" t="s">
        <v>215</v>
      </c>
      <c r="J1363" t="s">
        <v>956</v>
      </c>
      <c r="K1363">
        <v>1</v>
      </c>
      <c r="L1363" s="2">
        <v>0</v>
      </c>
      <c r="M1363" s="2">
        <v>0</v>
      </c>
      <c r="N1363" s="14">
        <v>0</v>
      </c>
      <c r="O1363" s="2">
        <v>0</v>
      </c>
      <c r="P1363" s="11">
        <v>0</v>
      </c>
      <c r="Q1363" s="2">
        <v>0</v>
      </c>
      <c r="R1363" s="2">
        <v>0</v>
      </c>
      <c r="S1363" s="9">
        <v>0</v>
      </c>
      <c r="V1363" s="2"/>
    </row>
    <row r="1364" spans="1:22" customFormat="1" x14ac:dyDescent="0.25">
      <c r="A1364" t="s">
        <v>571</v>
      </c>
      <c r="B1364">
        <v>601</v>
      </c>
      <c r="C1364" t="s">
        <v>572</v>
      </c>
      <c r="D1364">
        <v>139</v>
      </c>
      <c r="E1364" t="s">
        <v>588</v>
      </c>
      <c r="F1364">
        <v>190</v>
      </c>
      <c r="G1364" t="s">
        <v>938</v>
      </c>
      <c r="H1364">
        <v>10139010105</v>
      </c>
      <c r="I1364" t="s">
        <v>215</v>
      </c>
      <c r="J1364" t="s">
        <v>956</v>
      </c>
      <c r="K1364">
        <v>1</v>
      </c>
      <c r="L1364" s="2">
        <v>0</v>
      </c>
      <c r="M1364" s="2">
        <v>0</v>
      </c>
      <c r="N1364" s="14">
        <v>0</v>
      </c>
      <c r="O1364" s="2">
        <v>0</v>
      </c>
      <c r="P1364" s="11">
        <v>0</v>
      </c>
      <c r="Q1364" s="2">
        <v>40000</v>
      </c>
      <c r="R1364" s="2">
        <v>68571.42857142858</v>
      </c>
      <c r="S1364" s="9">
        <v>68571.42857142858</v>
      </c>
      <c r="V1364" s="2"/>
    </row>
    <row r="1365" spans="1:22" customFormat="1" x14ac:dyDescent="0.25">
      <c r="A1365" t="s">
        <v>349</v>
      </c>
      <c r="B1365">
        <v>403</v>
      </c>
      <c r="C1365" t="s">
        <v>350</v>
      </c>
      <c r="D1365">
        <v>140</v>
      </c>
      <c r="E1365" t="s">
        <v>351</v>
      </c>
      <c r="F1365">
        <v>190</v>
      </c>
      <c r="G1365" t="s">
        <v>938</v>
      </c>
      <c r="I1365" t="s">
        <v>215</v>
      </c>
      <c r="J1365" t="s">
        <v>956</v>
      </c>
      <c r="K1365">
        <v>1</v>
      </c>
      <c r="L1365" s="2">
        <v>0</v>
      </c>
      <c r="M1365" s="2">
        <v>0</v>
      </c>
      <c r="N1365" s="14">
        <v>0</v>
      </c>
      <c r="O1365" s="2">
        <v>0</v>
      </c>
      <c r="P1365" s="11">
        <v>0</v>
      </c>
      <c r="Q1365" s="2">
        <v>0</v>
      </c>
      <c r="R1365" s="2">
        <v>0</v>
      </c>
      <c r="S1365" s="9">
        <v>0</v>
      </c>
      <c r="V1365" s="2"/>
    </row>
    <row r="1366" spans="1:22" customFormat="1" x14ac:dyDescent="0.25">
      <c r="A1366" t="s">
        <v>562</v>
      </c>
      <c r="B1366">
        <v>303</v>
      </c>
      <c r="C1366" t="s">
        <v>567</v>
      </c>
      <c r="D1366">
        <v>142</v>
      </c>
      <c r="E1366" t="s">
        <v>568</v>
      </c>
      <c r="F1366">
        <v>190</v>
      </c>
      <c r="G1366" t="s">
        <v>938</v>
      </c>
      <c r="I1366" t="s">
        <v>215</v>
      </c>
      <c r="J1366" t="s">
        <v>956</v>
      </c>
      <c r="K1366">
        <v>1</v>
      </c>
      <c r="L1366" s="2">
        <v>0</v>
      </c>
      <c r="M1366" s="2">
        <v>0</v>
      </c>
      <c r="N1366" s="14">
        <v>0</v>
      </c>
      <c r="O1366" s="2">
        <v>0</v>
      </c>
      <c r="P1366" s="11">
        <v>0</v>
      </c>
      <c r="Q1366" s="2">
        <v>0</v>
      </c>
      <c r="R1366" s="2">
        <v>0</v>
      </c>
      <c r="S1366" s="9">
        <v>0</v>
      </c>
      <c r="T1366">
        <v>0</v>
      </c>
      <c r="V1366" s="2"/>
    </row>
    <row r="1367" spans="1:22" customFormat="1" x14ac:dyDescent="0.25">
      <c r="A1367" t="s">
        <v>349</v>
      </c>
      <c r="B1367">
        <v>1003</v>
      </c>
      <c r="C1367" t="s">
        <v>360</v>
      </c>
      <c r="D1367">
        <v>146</v>
      </c>
      <c r="E1367" t="s">
        <v>361</v>
      </c>
      <c r="F1367">
        <v>190</v>
      </c>
      <c r="G1367" t="s">
        <v>938</v>
      </c>
      <c r="I1367" t="s">
        <v>215</v>
      </c>
      <c r="J1367" t="s">
        <v>956</v>
      </c>
      <c r="K1367">
        <v>1</v>
      </c>
      <c r="L1367" s="2">
        <v>0</v>
      </c>
      <c r="M1367" s="2">
        <v>0</v>
      </c>
      <c r="N1367" s="14">
        <v>0</v>
      </c>
      <c r="O1367" s="2">
        <v>0</v>
      </c>
      <c r="P1367" s="11">
        <v>0</v>
      </c>
      <c r="Q1367" s="2">
        <v>0</v>
      </c>
      <c r="R1367" s="2">
        <v>0</v>
      </c>
      <c r="S1367" s="9">
        <v>0</v>
      </c>
      <c r="V1367" s="2"/>
    </row>
    <row r="1368" spans="1:22" customFormat="1" x14ac:dyDescent="0.25">
      <c r="A1368" t="s">
        <v>349</v>
      </c>
      <c r="B1368">
        <v>401</v>
      </c>
      <c r="C1368" t="s">
        <v>362</v>
      </c>
      <c r="D1368">
        <v>148</v>
      </c>
      <c r="E1368" t="s">
        <v>363</v>
      </c>
      <c r="F1368">
        <v>190</v>
      </c>
      <c r="G1368" t="s">
        <v>938</v>
      </c>
      <c r="I1368" t="s">
        <v>215</v>
      </c>
      <c r="J1368" t="s">
        <v>956</v>
      </c>
      <c r="K1368">
        <v>1</v>
      </c>
      <c r="L1368" s="2">
        <v>0</v>
      </c>
      <c r="M1368" s="2">
        <v>0</v>
      </c>
      <c r="N1368" s="14">
        <v>0</v>
      </c>
      <c r="O1368" s="2">
        <v>0</v>
      </c>
      <c r="P1368" s="11">
        <v>0</v>
      </c>
      <c r="Q1368" s="2">
        <v>0</v>
      </c>
      <c r="R1368" s="2">
        <v>0</v>
      </c>
      <c r="S1368" s="9">
        <v>0</v>
      </c>
      <c r="V1368" s="2"/>
    </row>
    <row r="1369" spans="1:22" customFormat="1" x14ac:dyDescent="0.25">
      <c r="A1369" t="s">
        <v>133</v>
      </c>
      <c r="B1369">
        <v>1101</v>
      </c>
      <c r="C1369" t="s">
        <v>134</v>
      </c>
      <c r="D1369">
        <v>150</v>
      </c>
      <c r="E1369" t="s">
        <v>132</v>
      </c>
      <c r="F1369">
        <v>190</v>
      </c>
      <c r="G1369" t="s">
        <v>938</v>
      </c>
      <c r="I1369" t="s">
        <v>215</v>
      </c>
      <c r="J1369" t="s">
        <v>956</v>
      </c>
      <c r="K1369">
        <v>1</v>
      </c>
      <c r="L1369" s="2">
        <v>0</v>
      </c>
      <c r="M1369" s="2">
        <v>0</v>
      </c>
      <c r="N1369" s="14">
        <v>0</v>
      </c>
      <c r="O1369" s="2">
        <v>0</v>
      </c>
      <c r="P1369" s="11">
        <v>0</v>
      </c>
      <c r="Q1369" s="2">
        <v>0</v>
      </c>
      <c r="R1369" s="2">
        <v>0</v>
      </c>
      <c r="S1369" s="9">
        <v>0</v>
      </c>
      <c r="V1369" s="2"/>
    </row>
    <row r="1370" spans="1:22" customFormat="1" x14ac:dyDescent="0.25">
      <c r="A1370" t="s">
        <v>596</v>
      </c>
      <c r="B1370">
        <v>302</v>
      </c>
      <c r="C1370" t="s">
        <v>597</v>
      </c>
      <c r="D1370">
        <v>160</v>
      </c>
      <c r="E1370" t="s">
        <v>598</v>
      </c>
      <c r="F1370">
        <v>190</v>
      </c>
      <c r="G1370" t="s">
        <v>938</v>
      </c>
      <c r="I1370" t="s">
        <v>215</v>
      </c>
      <c r="J1370" t="s">
        <v>956</v>
      </c>
      <c r="K1370">
        <v>1</v>
      </c>
      <c r="L1370" s="2">
        <v>0</v>
      </c>
      <c r="M1370" s="2">
        <v>0</v>
      </c>
      <c r="N1370" s="14">
        <v>0</v>
      </c>
      <c r="O1370" s="2">
        <v>0</v>
      </c>
      <c r="P1370" s="11">
        <v>0</v>
      </c>
      <c r="Q1370" s="2">
        <v>0</v>
      </c>
      <c r="R1370" s="2">
        <v>0</v>
      </c>
      <c r="S1370" s="9">
        <v>0</v>
      </c>
      <c r="V1370" s="2"/>
    </row>
    <row r="1371" spans="1:22" customFormat="1" x14ac:dyDescent="0.25">
      <c r="A1371" t="s">
        <v>596</v>
      </c>
      <c r="B1371">
        <v>302</v>
      </c>
      <c r="C1371" t="s">
        <v>597</v>
      </c>
      <c r="D1371">
        <v>161</v>
      </c>
      <c r="E1371" t="s">
        <v>596</v>
      </c>
      <c r="F1371">
        <v>190</v>
      </c>
      <c r="G1371" t="s">
        <v>938</v>
      </c>
      <c r="I1371" t="s">
        <v>215</v>
      </c>
      <c r="J1371" t="s">
        <v>956</v>
      </c>
      <c r="K1371">
        <v>1</v>
      </c>
      <c r="L1371" s="2">
        <v>0</v>
      </c>
      <c r="M1371" s="2">
        <v>0</v>
      </c>
      <c r="N1371" s="14">
        <v>0</v>
      </c>
      <c r="O1371" s="2">
        <v>0</v>
      </c>
      <c r="P1371" s="11">
        <v>0</v>
      </c>
      <c r="Q1371" s="2">
        <v>0</v>
      </c>
      <c r="R1371" s="2">
        <v>0</v>
      </c>
      <c r="S1371" s="9">
        <v>0</v>
      </c>
      <c r="V1371" s="2"/>
    </row>
    <row r="1372" spans="1:22" customFormat="1" x14ac:dyDescent="0.25">
      <c r="A1372" t="s">
        <v>133</v>
      </c>
      <c r="B1372">
        <v>205</v>
      </c>
      <c r="C1372" t="s">
        <v>123</v>
      </c>
      <c r="D1372">
        <v>162</v>
      </c>
      <c r="E1372" t="s">
        <v>137</v>
      </c>
      <c r="F1372">
        <v>190</v>
      </c>
      <c r="G1372" t="s">
        <v>938</v>
      </c>
      <c r="I1372" t="s">
        <v>215</v>
      </c>
      <c r="J1372" t="s">
        <v>956</v>
      </c>
      <c r="K1372">
        <v>1</v>
      </c>
      <c r="L1372" s="2">
        <v>0</v>
      </c>
      <c r="M1372" s="2">
        <v>0</v>
      </c>
      <c r="N1372" s="14">
        <v>0</v>
      </c>
      <c r="O1372" s="2">
        <v>0</v>
      </c>
      <c r="P1372" s="11">
        <v>0</v>
      </c>
      <c r="Q1372" s="2">
        <v>0</v>
      </c>
      <c r="R1372" s="2">
        <v>0</v>
      </c>
      <c r="S1372" s="9">
        <v>0</v>
      </c>
      <c r="V1372" s="2"/>
    </row>
    <row r="1373" spans="1:22" customFormat="1" x14ac:dyDescent="0.25">
      <c r="A1373" t="s">
        <v>133</v>
      </c>
      <c r="B1373">
        <v>205</v>
      </c>
      <c r="C1373" t="s">
        <v>123</v>
      </c>
      <c r="D1373">
        <v>163</v>
      </c>
      <c r="E1373" t="s">
        <v>139</v>
      </c>
      <c r="F1373">
        <v>190</v>
      </c>
      <c r="G1373" t="s">
        <v>938</v>
      </c>
      <c r="I1373" t="s">
        <v>215</v>
      </c>
      <c r="J1373" t="s">
        <v>956</v>
      </c>
      <c r="K1373">
        <v>1</v>
      </c>
      <c r="L1373" s="2">
        <v>0</v>
      </c>
      <c r="M1373" s="2">
        <v>0</v>
      </c>
      <c r="N1373" s="14">
        <v>0</v>
      </c>
      <c r="O1373" s="2">
        <v>0</v>
      </c>
      <c r="P1373" s="11">
        <v>0</v>
      </c>
      <c r="Q1373" s="2">
        <v>0</v>
      </c>
      <c r="R1373" s="2">
        <v>0</v>
      </c>
      <c r="S1373" s="9">
        <v>0</v>
      </c>
      <c r="V1373" s="2"/>
    </row>
    <row r="1374" spans="1:22" customFormat="1" x14ac:dyDescent="0.25">
      <c r="A1374" t="s">
        <v>133</v>
      </c>
      <c r="B1374">
        <v>1101</v>
      </c>
      <c r="C1374" t="s">
        <v>134</v>
      </c>
      <c r="D1374">
        <v>165</v>
      </c>
      <c r="E1374" t="s">
        <v>145</v>
      </c>
      <c r="F1374">
        <v>190</v>
      </c>
      <c r="G1374" t="s">
        <v>938</v>
      </c>
      <c r="I1374" t="s">
        <v>215</v>
      </c>
      <c r="J1374" t="s">
        <v>956</v>
      </c>
      <c r="K1374">
        <v>1</v>
      </c>
      <c r="L1374" s="2">
        <v>0</v>
      </c>
      <c r="M1374" s="2">
        <v>0</v>
      </c>
      <c r="N1374" s="14">
        <v>0</v>
      </c>
      <c r="O1374" s="2">
        <v>0</v>
      </c>
      <c r="P1374" s="11">
        <v>0</v>
      </c>
      <c r="Q1374" s="2">
        <v>0</v>
      </c>
      <c r="R1374" s="2">
        <v>0</v>
      </c>
      <c r="S1374" s="9">
        <v>0</v>
      </c>
      <c r="V1374" s="2"/>
    </row>
    <row r="1375" spans="1:22" customFormat="1" x14ac:dyDescent="0.25">
      <c r="A1375" t="s">
        <v>133</v>
      </c>
      <c r="B1375">
        <v>1101</v>
      </c>
      <c r="C1375" t="s">
        <v>134</v>
      </c>
      <c r="D1375">
        <v>170</v>
      </c>
      <c r="E1375" t="s">
        <v>154</v>
      </c>
      <c r="F1375">
        <v>190</v>
      </c>
      <c r="G1375" t="s">
        <v>938</v>
      </c>
      <c r="I1375" t="s">
        <v>215</v>
      </c>
      <c r="J1375" t="s">
        <v>956</v>
      </c>
      <c r="K1375">
        <v>1</v>
      </c>
      <c r="L1375" s="2">
        <v>0</v>
      </c>
      <c r="M1375" s="2">
        <v>0</v>
      </c>
      <c r="N1375" s="14">
        <v>0</v>
      </c>
      <c r="O1375" s="2">
        <v>0</v>
      </c>
      <c r="P1375" s="11">
        <v>0</v>
      </c>
      <c r="Q1375" s="2">
        <v>0</v>
      </c>
      <c r="R1375" s="2">
        <v>0</v>
      </c>
      <c r="S1375" s="9">
        <v>0</v>
      </c>
      <c r="V1375" s="2"/>
    </row>
    <row r="1376" spans="1:22" customFormat="1" x14ac:dyDescent="0.25">
      <c r="A1376" t="s">
        <v>254</v>
      </c>
      <c r="B1376">
        <v>706</v>
      </c>
      <c r="C1376" t="s">
        <v>273</v>
      </c>
      <c r="D1376">
        <v>171</v>
      </c>
      <c r="E1376" t="s">
        <v>274</v>
      </c>
      <c r="F1376">
        <v>190</v>
      </c>
      <c r="G1376" t="s">
        <v>938</v>
      </c>
      <c r="H1376">
        <v>10171010105</v>
      </c>
      <c r="I1376" t="s">
        <v>215</v>
      </c>
      <c r="J1376" t="s">
        <v>956</v>
      </c>
      <c r="K1376">
        <v>1</v>
      </c>
      <c r="L1376" s="2">
        <v>0</v>
      </c>
      <c r="M1376" s="2">
        <v>0</v>
      </c>
      <c r="N1376" s="14">
        <v>0</v>
      </c>
      <c r="O1376" s="2">
        <v>0</v>
      </c>
      <c r="P1376" s="11">
        <v>0</v>
      </c>
      <c r="Q1376" s="2">
        <v>0</v>
      </c>
      <c r="R1376" s="2">
        <v>0</v>
      </c>
      <c r="S1376" s="9">
        <v>0</v>
      </c>
      <c r="V1376" s="2"/>
    </row>
    <row r="1377" spans="1:22" customFormat="1" x14ac:dyDescent="0.25">
      <c r="A1377" t="s">
        <v>133</v>
      </c>
      <c r="B1377">
        <v>1101</v>
      </c>
      <c r="C1377" t="s">
        <v>134</v>
      </c>
      <c r="D1377">
        <v>173</v>
      </c>
      <c r="E1377" t="s">
        <v>166</v>
      </c>
      <c r="F1377">
        <v>190</v>
      </c>
      <c r="G1377" t="s">
        <v>938</v>
      </c>
      <c r="I1377" t="s">
        <v>215</v>
      </c>
      <c r="J1377" t="s">
        <v>956</v>
      </c>
      <c r="K1377">
        <v>1</v>
      </c>
      <c r="L1377" s="2">
        <v>0</v>
      </c>
      <c r="M1377" s="2">
        <v>0</v>
      </c>
      <c r="N1377" s="14">
        <v>0</v>
      </c>
      <c r="O1377" s="2">
        <v>0</v>
      </c>
      <c r="P1377" s="11">
        <v>0</v>
      </c>
      <c r="Q1377" s="2">
        <v>0</v>
      </c>
      <c r="R1377" s="2">
        <v>0</v>
      </c>
      <c r="S1377" s="9">
        <v>0</v>
      </c>
      <c r="V1377" s="2"/>
    </row>
    <row r="1378" spans="1:22" customFormat="1" x14ac:dyDescent="0.25">
      <c r="A1378" t="s">
        <v>133</v>
      </c>
      <c r="B1378">
        <v>1101</v>
      </c>
      <c r="C1378" t="s">
        <v>134</v>
      </c>
      <c r="D1378">
        <v>174</v>
      </c>
      <c r="E1378" t="s">
        <v>167</v>
      </c>
      <c r="F1378">
        <v>190</v>
      </c>
      <c r="G1378" t="s">
        <v>938</v>
      </c>
      <c r="I1378" t="s">
        <v>215</v>
      </c>
      <c r="J1378" t="s">
        <v>956</v>
      </c>
      <c r="K1378">
        <v>1</v>
      </c>
      <c r="L1378" s="2">
        <v>0</v>
      </c>
      <c r="M1378" s="2">
        <v>0</v>
      </c>
      <c r="N1378" s="14">
        <v>0</v>
      </c>
      <c r="O1378" s="2">
        <v>0</v>
      </c>
      <c r="P1378" s="11">
        <v>0</v>
      </c>
      <c r="Q1378" s="2">
        <v>0</v>
      </c>
      <c r="R1378" s="2">
        <v>0</v>
      </c>
      <c r="S1378" s="9">
        <v>0</v>
      </c>
      <c r="V1378" s="2"/>
    </row>
    <row r="1379" spans="1:22" customFormat="1" x14ac:dyDescent="0.25">
      <c r="A1379" t="s">
        <v>133</v>
      </c>
      <c r="B1379">
        <v>1105</v>
      </c>
      <c r="C1379" t="s">
        <v>174</v>
      </c>
      <c r="D1379">
        <v>180</v>
      </c>
      <c r="E1379" t="s">
        <v>175</v>
      </c>
      <c r="F1379">
        <v>190</v>
      </c>
      <c r="G1379" t="s">
        <v>938</v>
      </c>
      <c r="H1379">
        <v>10180010105</v>
      </c>
      <c r="I1379" t="s">
        <v>215</v>
      </c>
      <c r="J1379" t="s">
        <v>956</v>
      </c>
      <c r="K1379">
        <v>1</v>
      </c>
      <c r="L1379" s="2">
        <v>0</v>
      </c>
      <c r="M1379" s="2">
        <v>0</v>
      </c>
      <c r="N1379" s="14">
        <v>0</v>
      </c>
      <c r="O1379" s="2">
        <v>0</v>
      </c>
      <c r="P1379" s="11">
        <v>0</v>
      </c>
      <c r="Q1379" s="2">
        <v>0</v>
      </c>
      <c r="R1379" s="2">
        <v>0</v>
      </c>
      <c r="S1379" s="9">
        <v>0</v>
      </c>
      <c r="V1379" s="2"/>
    </row>
    <row r="1380" spans="1:22" customFormat="1" x14ac:dyDescent="0.25">
      <c r="A1380" t="s">
        <v>875</v>
      </c>
      <c r="B1380">
        <v>203</v>
      </c>
      <c r="C1380" t="s">
        <v>878</v>
      </c>
      <c r="D1380">
        <v>191</v>
      </c>
      <c r="E1380" t="s">
        <v>879</v>
      </c>
      <c r="F1380">
        <v>190</v>
      </c>
      <c r="G1380" t="s">
        <v>938</v>
      </c>
      <c r="I1380" t="s">
        <v>215</v>
      </c>
      <c r="J1380" t="s">
        <v>956</v>
      </c>
      <c r="K1380">
        <v>1</v>
      </c>
      <c r="L1380" s="2">
        <v>0</v>
      </c>
      <c r="M1380" s="2">
        <v>0</v>
      </c>
      <c r="N1380" s="14">
        <v>0</v>
      </c>
      <c r="O1380" s="2">
        <v>0</v>
      </c>
      <c r="P1380" s="11">
        <v>0</v>
      </c>
      <c r="Q1380" s="2">
        <v>0</v>
      </c>
      <c r="R1380" s="2">
        <v>0</v>
      </c>
      <c r="S1380" s="9">
        <v>0</v>
      </c>
      <c r="V1380" s="2"/>
    </row>
    <row r="1381" spans="1:22" customFormat="1" x14ac:dyDescent="0.25">
      <c r="A1381" t="s">
        <v>875</v>
      </c>
      <c r="B1381">
        <v>102</v>
      </c>
      <c r="C1381" t="s">
        <v>876</v>
      </c>
      <c r="D1381">
        <v>195</v>
      </c>
      <c r="E1381" t="s">
        <v>902</v>
      </c>
      <c r="F1381">
        <v>190</v>
      </c>
      <c r="G1381" t="s">
        <v>938</v>
      </c>
      <c r="I1381" t="s">
        <v>215</v>
      </c>
      <c r="J1381" t="s">
        <v>956</v>
      </c>
      <c r="K1381">
        <v>1</v>
      </c>
      <c r="L1381" s="2">
        <v>0</v>
      </c>
      <c r="M1381" s="2">
        <v>0</v>
      </c>
      <c r="N1381" s="14">
        <v>0</v>
      </c>
      <c r="O1381" s="2">
        <v>0</v>
      </c>
      <c r="P1381" s="11">
        <v>0</v>
      </c>
      <c r="Q1381" s="2">
        <v>0</v>
      </c>
      <c r="R1381" s="2">
        <v>0</v>
      </c>
      <c r="S1381" s="9">
        <v>0</v>
      </c>
      <c r="V1381" s="2"/>
    </row>
    <row r="1382" spans="1:22" customFormat="1" x14ac:dyDescent="0.25">
      <c r="A1382" t="s">
        <v>874</v>
      </c>
      <c r="C1382" t="s">
        <v>876</v>
      </c>
      <c r="D1382">
        <v>196</v>
      </c>
      <c r="E1382" t="s">
        <v>906</v>
      </c>
      <c r="F1382">
        <v>190</v>
      </c>
      <c r="G1382" t="s">
        <v>938</v>
      </c>
      <c r="I1382" t="s">
        <v>215</v>
      </c>
      <c r="J1382" t="s">
        <v>956</v>
      </c>
      <c r="K1382">
        <v>1</v>
      </c>
      <c r="L1382" s="2">
        <v>0</v>
      </c>
      <c r="M1382" s="2">
        <v>0</v>
      </c>
      <c r="N1382" s="14">
        <v>0</v>
      </c>
      <c r="O1382" s="2">
        <v>0</v>
      </c>
      <c r="P1382" s="11">
        <v>0</v>
      </c>
      <c r="Q1382" s="2">
        <v>0</v>
      </c>
      <c r="R1382" s="2">
        <v>0</v>
      </c>
      <c r="S1382" s="9">
        <v>0</v>
      </c>
      <c r="V1382" s="2"/>
    </row>
    <row r="1383" spans="1:22" customFormat="1" x14ac:dyDescent="0.25">
      <c r="A1383" t="s">
        <v>706</v>
      </c>
      <c r="B1383">
        <v>191</v>
      </c>
      <c r="C1383" t="s">
        <v>707</v>
      </c>
      <c r="D1383">
        <v>200</v>
      </c>
      <c r="E1383" t="s">
        <v>708</v>
      </c>
      <c r="F1383">
        <v>190</v>
      </c>
      <c r="G1383" t="s">
        <v>938</v>
      </c>
      <c r="I1383" t="s">
        <v>215</v>
      </c>
      <c r="J1383" t="s">
        <v>956</v>
      </c>
      <c r="K1383">
        <v>1</v>
      </c>
      <c r="L1383" s="2">
        <v>0</v>
      </c>
      <c r="M1383" s="2">
        <v>0</v>
      </c>
      <c r="N1383" s="14">
        <v>0</v>
      </c>
      <c r="O1383" s="2">
        <v>0</v>
      </c>
      <c r="P1383" s="11">
        <v>0</v>
      </c>
      <c r="Q1383" s="2">
        <v>0</v>
      </c>
      <c r="R1383" s="2">
        <v>0</v>
      </c>
      <c r="S1383" s="9">
        <v>0</v>
      </c>
      <c r="V1383" s="2"/>
    </row>
    <row r="1384" spans="1:22" customFormat="1" x14ac:dyDescent="0.25">
      <c r="A1384" t="s">
        <v>706</v>
      </c>
      <c r="B1384">
        <v>191</v>
      </c>
      <c r="C1384" t="s">
        <v>707</v>
      </c>
      <c r="D1384">
        <v>205</v>
      </c>
      <c r="E1384" t="s">
        <v>733</v>
      </c>
      <c r="F1384">
        <v>190</v>
      </c>
      <c r="G1384" t="s">
        <v>938</v>
      </c>
      <c r="I1384" t="s">
        <v>215</v>
      </c>
      <c r="J1384" t="s">
        <v>956</v>
      </c>
      <c r="K1384">
        <v>1</v>
      </c>
      <c r="L1384" s="2">
        <v>0</v>
      </c>
      <c r="M1384" s="2">
        <v>0</v>
      </c>
      <c r="N1384" s="14">
        <v>0</v>
      </c>
      <c r="O1384" s="2">
        <v>0</v>
      </c>
      <c r="P1384" s="11">
        <v>0</v>
      </c>
      <c r="Q1384" s="2">
        <v>0</v>
      </c>
      <c r="R1384" s="2">
        <v>0</v>
      </c>
      <c r="S1384" s="9">
        <v>0</v>
      </c>
      <c r="V1384" s="2"/>
    </row>
    <row r="1385" spans="1:22" customFormat="1" x14ac:dyDescent="0.25">
      <c r="A1385" t="s">
        <v>706</v>
      </c>
      <c r="B1385">
        <v>191</v>
      </c>
      <c r="C1385" t="s">
        <v>707</v>
      </c>
      <c r="D1385">
        <v>208</v>
      </c>
      <c r="E1385" t="s">
        <v>734</v>
      </c>
      <c r="F1385">
        <v>190</v>
      </c>
      <c r="G1385" t="s">
        <v>938</v>
      </c>
      <c r="I1385" t="s">
        <v>215</v>
      </c>
      <c r="J1385" t="s">
        <v>956</v>
      </c>
      <c r="K1385">
        <v>1</v>
      </c>
      <c r="L1385" s="2">
        <v>0</v>
      </c>
      <c r="M1385" s="2">
        <v>0</v>
      </c>
      <c r="N1385" s="14">
        <v>0</v>
      </c>
      <c r="O1385" s="2">
        <v>0</v>
      </c>
      <c r="P1385" s="11">
        <v>0</v>
      </c>
      <c r="Q1385" s="2">
        <v>0</v>
      </c>
      <c r="R1385" s="2">
        <v>0</v>
      </c>
      <c r="S1385" s="9">
        <v>0</v>
      </c>
      <c r="V1385" s="2"/>
    </row>
    <row r="1386" spans="1:22" customFormat="1" x14ac:dyDescent="0.25">
      <c r="A1386" t="s">
        <v>349</v>
      </c>
      <c r="B1386">
        <v>1011</v>
      </c>
      <c r="C1386" t="s">
        <v>365</v>
      </c>
      <c r="D1386">
        <v>221</v>
      </c>
      <c r="E1386" t="s">
        <v>366</v>
      </c>
      <c r="F1386">
        <v>190</v>
      </c>
      <c r="G1386" t="s">
        <v>938</v>
      </c>
      <c r="I1386" t="s">
        <v>215</v>
      </c>
      <c r="J1386" t="s">
        <v>956</v>
      </c>
      <c r="K1386">
        <v>1</v>
      </c>
      <c r="L1386" s="2">
        <v>0</v>
      </c>
      <c r="M1386" s="2">
        <v>0</v>
      </c>
      <c r="N1386" s="14">
        <v>0</v>
      </c>
      <c r="O1386" s="2">
        <v>0</v>
      </c>
      <c r="P1386" s="11">
        <v>0</v>
      </c>
      <c r="Q1386" s="2">
        <v>0</v>
      </c>
      <c r="R1386" s="2">
        <v>0</v>
      </c>
      <c r="S1386" s="9">
        <v>0</v>
      </c>
      <c r="V1386" s="2"/>
    </row>
    <row r="1387" spans="1:22" customFormat="1" x14ac:dyDescent="0.25">
      <c r="A1387" t="s">
        <v>349</v>
      </c>
      <c r="B1387">
        <v>1011</v>
      </c>
      <c r="C1387" t="s">
        <v>365</v>
      </c>
      <c r="D1387">
        <v>222</v>
      </c>
      <c r="E1387" t="s">
        <v>367</v>
      </c>
      <c r="F1387">
        <v>190</v>
      </c>
      <c r="G1387" t="s">
        <v>938</v>
      </c>
      <c r="I1387" t="s">
        <v>215</v>
      </c>
      <c r="J1387" t="s">
        <v>956</v>
      </c>
      <c r="K1387">
        <v>1</v>
      </c>
      <c r="L1387" s="2">
        <v>0</v>
      </c>
      <c r="M1387" s="2">
        <v>0</v>
      </c>
      <c r="N1387" s="14">
        <v>0</v>
      </c>
      <c r="O1387" s="2">
        <v>0</v>
      </c>
      <c r="P1387" s="11">
        <v>0</v>
      </c>
      <c r="Q1387" s="2">
        <v>0</v>
      </c>
      <c r="R1387" s="2">
        <v>0</v>
      </c>
      <c r="S1387" s="9">
        <v>0</v>
      </c>
      <c r="V1387" s="2"/>
    </row>
    <row r="1388" spans="1:22" customFormat="1" x14ac:dyDescent="0.25">
      <c r="A1388" t="s">
        <v>349</v>
      </c>
      <c r="B1388">
        <v>1011</v>
      </c>
      <c r="C1388" t="s">
        <v>365</v>
      </c>
      <c r="D1388">
        <v>224</v>
      </c>
      <c r="E1388" t="s">
        <v>485</v>
      </c>
      <c r="F1388">
        <v>190</v>
      </c>
      <c r="G1388" t="s">
        <v>938</v>
      </c>
      <c r="I1388" t="s">
        <v>215</v>
      </c>
      <c r="J1388" t="s">
        <v>956</v>
      </c>
      <c r="K1388">
        <v>1</v>
      </c>
      <c r="L1388" s="2">
        <v>0</v>
      </c>
      <c r="M1388" s="2">
        <v>0</v>
      </c>
      <c r="N1388" s="14">
        <v>0</v>
      </c>
      <c r="O1388" s="2">
        <v>0</v>
      </c>
      <c r="P1388" s="11">
        <v>0</v>
      </c>
      <c r="Q1388" s="2">
        <v>0</v>
      </c>
      <c r="R1388" s="2">
        <v>0</v>
      </c>
      <c r="S1388" s="9">
        <v>0</v>
      </c>
      <c r="V1388" s="2"/>
    </row>
    <row r="1389" spans="1:22" customFormat="1" x14ac:dyDescent="0.25">
      <c r="A1389" t="s">
        <v>349</v>
      </c>
      <c r="B1389">
        <v>1011</v>
      </c>
      <c r="C1389" t="s">
        <v>365</v>
      </c>
      <c r="D1389">
        <v>232</v>
      </c>
      <c r="E1389" t="s">
        <v>379</v>
      </c>
      <c r="F1389">
        <v>190</v>
      </c>
      <c r="G1389" t="s">
        <v>938</v>
      </c>
      <c r="I1389" t="s">
        <v>215</v>
      </c>
      <c r="J1389" t="s">
        <v>956</v>
      </c>
      <c r="K1389">
        <v>1</v>
      </c>
      <c r="L1389" s="2">
        <v>0</v>
      </c>
      <c r="M1389" s="2">
        <v>0</v>
      </c>
      <c r="N1389" s="14">
        <v>0</v>
      </c>
      <c r="O1389" s="2">
        <v>0</v>
      </c>
      <c r="P1389" s="11">
        <v>0</v>
      </c>
      <c r="Q1389" s="2">
        <v>0</v>
      </c>
      <c r="R1389" s="2">
        <v>0</v>
      </c>
      <c r="S1389" s="9">
        <v>0</v>
      </c>
      <c r="V1389" s="2"/>
    </row>
    <row r="1390" spans="1:22" customFormat="1" x14ac:dyDescent="0.25">
      <c r="A1390" t="s">
        <v>349</v>
      </c>
      <c r="B1390">
        <v>1011</v>
      </c>
      <c r="C1390" t="s">
        <v>365</v>
      </c>
      <c r="D1390">
        <v>236</v>
      </c>
      <c r="E1390" t="s">
        <v>380</v>
      </c>
      <c r="F1390">
        <v>190</v>
      </c>
      <c r="G1390" t="s">
        <v>938</v>
      </c>
      <c r="I1390" t="s">
        <v>215</v>
      </c>
      <c r="J1390" t="s">
        <v>956</v>
      </c>
      <c r="K1390">
        <v>1</v>
      </c>
      <c r="L1390" s="2">
        <v>0</v>
      </c>
      <c r="M1390" s="2">
        <v>0</v>
      </c>
      <c r="N1390" s="14">
        <v>0</v>
      </c>
      <c r="O1390" s="2">
        <v>0</v>
      </c>
      <c r="P1390" s="11">
        <v>0</v>
      </c>
      <c r="Q1390" s="2">
        <v>0</v>
      </c>
      <c r="R1390" s="2">
        <v>0</v>
      </c>
      <c r="S1390" s="9">
        <v>0</v>
      </c>
      <c r="V1390" s="2"/>
    </row>
    <row r="1391" spans="1:22" customFormat="1" x14ac:dyDescent="0.25">
      <c r="A1391" t="s">
        <v>349</v>
      </c>
      <c r="B1391">
        <v>702</v>
      </c>
      <c r="C1391" t="s">
        <v>383</v>
      </c>
      <c r="D1391">
        <v>262</v>
      </c>
      <c r="E1391" t="s">
        <v>384</v>
      </c>
      <c r="F1391">
        <v>190</v>
      </c>
      <c r="G1391" t="s">
        <v>938</v>
      </c>
      <c r="I1391" t="s">
        <v>215</v>
      </c>
      <c r="J1391" t="s">
        <v>956</v>
      </c>
      <c r="K1391">
        <v>1</v>
      </c>
      <c r="L1391" s="2">
        <v>0</v>
      </c>
      <c r="M1391" s="2">
        <v>0</v>
      </c>
      <c r="N1391" s="14">
        <v>0</v>
      </c>
      <c r="O1391" s="2">
        <v>0</v>
      </c>
      <c r="P1391" s="11">
        <v>0</v>
      </c>
      <c r="Q1391" s="2">
        <v>0</v>
      </c>
      <c r="R1391" s="2">
        <v>0</v>
      </c>
      <c r="S1391" s="9">
        <v>0</v>
      </c>
      <c r="V1391" s="2"/>
    </row>
    <row r="1392" spans="1:22" customFormat="1" x14ac:dyDescent="0.25">
      <c r="A1392" t="s">
        <v>349</v>
      </c>
      <c r="B1392">
        <v>704</v>
      </c>
      <c r="C1392" t="s">
        <v>385</v>
      </c>
      <c r="D1392">
        <v>264</v>
      </c>
      <c r="E1392" t="s">
        <v>386</v>
      </c>
      <c r="F1392">
        <v>190</v>
      </c>
      <c r="G1392" t="s">
        <v>938</v>
      </c>
      <c r="I1392" t="s">
        <v>215</v>
      </c>
      <c r="J1392" t="s">
        <v>956</v>
      </c>
      <c r="K1392">
        <v>1</v>
      </c>
      <c r="L1392" s="2">
        <v>0</v>
      </c>
      <c r="M1392" s="2">
        <v>0</v>
      </c>
      <c r="N1392" s="14">
        <v>0</v>
      </c>
      <c r="O1392" s="2">
        <v>0</v>
      </c>
      <c r="P1392" s="11">
        <v>0</v>
      </c>
      <c r="Q1392" s="2">
        <v>0</v>
      </c>
      <c r="R1392" s="2">
        <v>0</v>
      </c>
      <c r="S1392" s="9">
        <v>0</v>
      </c>
      <c r="V1392" s="2"/>
    </row>
    <row r="1393" spans="1:22" customFormat="1" x14ac:dyDescent="0.25">
      <c r="A1393" t="s">
        <v>349</v>
      </c>
      <c r="B1393">
        <v>702</v>
      </c>
      <c r="C1393" t="s">
        <v>383</v>
      </c>
      <c r="D1393">
        <v>265</v>
      </c>
      <c r="E1393" t="s">
        <v>433</v>
      </c>
      <c r="F1393">
        <v>190</v>
      </c>
      <c r="G1393" t="s">
        <v>938</v>
      </c>
      <c r="I1393" t="s">
        <v>215</v>
      </c>
      <c r="J1393" t="s">
        <v>956</v>
      </c>
      <c r="K1393">
        <v>1</v>
      </c>
      <c r="L1393" s="2">
        <v>0</v>
      </c>
      <c r="M1393" s="2">
        <v>0</v>
      </c>
      <c r="N1393" s="14">
        <v>0</v>
      </c>
      <c r="O1393" s="2">
        <v>0</v>
      </c>
      <c r="P1393" s="11">
        <v>0</v>
      </c>
      <c r="Q1393" s="2">
        <v>0</v>
      </c>
      <c r="R1393" s="2">
        <v>0</v>
      </c>
      <c r="S1393" s="9">
        <v>0</v>
      </c>
      <c r="V1393" s="2"/>
    </row>
    <row r="1394" spans="1:22" customFormat="1" x14ac:dyDescent="0.25">
      <c r="A1394" t="s">
        <v>349</v>
      </c>
      <c r="B1394">
        <v>702</v>
      </c>
      <c r="C1394" t="s">
        <v>383</v>
      </c>
      <c r="D1394">
        <v>266</v>
      </c>
      <c r="E1394" t="s">
        <v>387</v>
      </c>
      <c r="F1394">
        <v>190</v>
      </c>
      <c r="G1394" t="s">
        <v>938</v>
      </c>
      <c r="I1394" t="s">
        <v>215</v>
      </c>
      <c r="J1394" t="s">
        <v>956</v>
      </c>
      <c r="K1394">
        <v>1</v>
      </c>
      <c r="L1394" s="2">
        <v>0</v>
      </c>
      <c r="M1394" s="2">
        <v>0</v>
      </c>
      <c r="N1394" s="14">
        <v>0</v>
      </c>
      <c r="O1394" s="2">
        <v>0</v>
      </c>
      <c r="P1394" s="11">
        <v>0</v>
      </c>
      <c r="Q1394" s="2">
        <v>0</v>
      </c>
      <c r="R1394" s="2">
        <v>0</v>
      </c>
      <c r="S1394" s="9">
        <v>0</v>
      </c>
      <c r="V1394" s="2"/>
    </row>
    <row r="1395" spans="1:22" customFormat="1" x14ac:dyDescent="0.25">
      <c r="A1395" t="s">
        <v>349</v>
      </c>
      <c r="B1395">
        <v>507</v>
      </c>
      <c r="C1395" t="s">
        <v>390</v>
      </c>
      <c r="D1395">
        <v>267</v>
      </c>
      <c r="E1395" t="s">
        <v>391</v>
      </c>
      <c r="F1395">
        <v>190</v>
      </c>
      <c r="G1395" t="s">
        <v>938</v>
      </c>
      <c r="I1395" t="s">
        <v>215</v>
      </c>
      <c r="J1395" t="s">
        <v>956</v>
      </c>
      <c r="K1395">
        <v>1</v>
      </c>
      <c r="L1395" s="2">
        <v>0</v>
      </c>
      <c r="M1395" s="2">
        <v>0</v>
      </c>
      <c r="N1395" s="14">
        <v>0</v>
      </c>
      <c r="O1395" s="2">
        <v>0</v>
      </c>
      <c r="P1395" s="11">
        <v>0</v>
      </c>
      <c r="Q1395" s="2">
        <v>0</v>
      </c>
      <c r="R1395" s="2">
        <v>0</v>
      </c>
      <c r="S1395" s="9">
        <v>0</v>
      </c>
      <c r="V1395" s="2"/>
    </row>
    <row r="1396" spans="1:22" customFormat="1" x14ac:dyDescent="0.25">
      <c r="A1396" t="s">
        <v>349</v>
      </c>
      <c r="B1396">
        <v>507</v>
      </c>
      <c r="C1396" t="s">
        <v>390</v>
      </c>
      <c r="D1396">
        <v>268</v>
      </c>
      <c r="E1396" t="s">
        <v>392</v>
      </c>
      <c r="F1396">
        <v>190</v>
      </c>
      <c r="G1396" t="s">
        <v>938</v>
      </c>
      <c r="I1396" t="s">
        <v>215</v>
      </c>
      <c r="J1396" t="s">
        <v>956</v>
      </c>
      <c r="K1396">
        <v>1</v>
      </c>
      <c r="L1396" s="2">
        <v>0</v>
      </c>
      <c r="M1396" s="2">
        <v>0</v>
      </c>
      <c r="N1396" s="14">
        <v>0</v>
      </c>
      <c r="O1396" s="2">
        <v>0</v>
      </c>
      <c r="P1396" s="11">
        <v>0</v>
      </c>
      <c r="Q1396" s="2">
        <v>0</v>
      </c>
      <c r="R1396" s="2">
        <v>0</v>
      </c>
      <c r="S1396" s="9">
        <v>0</v>
      </c>
      <c r="V1396" s="2"/>
    </row>
    <row r="1397" spans="1:22" customFormat="1" x14ac:dyDescent="0.25">
      <c r="A1397" t="s">
        <v>349</v>
      </c>
      <c r="B1397">
        <v>507</v>
      </c>
      <c r="C1397" t="s">
        <v>390</v>
      </c>
      <c r="D1397">
        <v>269</v>
      </c>
      <c r="E1397" t="s">
        <v>393</v>
      </c>
      <c r="F1397">
        <v>190</v>
      </c>
      <c r="G1397" t="s">
        <v>938</v>
      </c>
      <c r="I1397" t="s">
        <v>215</v>
      </c>
      <c r="J1397" t="s">
        <v>956</v>
      </c>
      <c r="K1397">
        <v>1</v>
      </c>
      <c r="L1397" s="2">
        <v>0</v>
      </c>
      <c r="M1397" s="2">
        <v>0</v>
      </c>
      <c r="N1397" s="14">
        <v>0</v>
      </c>
      <c r="O1397" s="2">
        <v>0</v>
      </c>
      <c r="P1397" s="11">
        <v>0</v>
      </c>
      <c r="Q1397" s="2">
        <v>0</v>
      </c>
      <c r="R1397" s="2">
        <v>0</v>
      </c>
      <c r="S1397" s="9">
        <v>0</v>
      </c>
      <c r="V1397" s="2"/>
    </row>
    <row r="1398" spans="1:22" customFormat="1" x14ac:dyDescent="0.25">
      <c r="A1398" t="s">
        <v>349</v>
      </c>
      <c r="B1398">
        <v>507</v>
      </c>
      <c r="C1398" t="s">
        <v>390</v>
      </c>
      <c r="D1398">
        <v>270</v>
      </c>
      <c r="E1398" t="s">
        <v>349</v>
      </c>
      <c r="F1398">
        <v>190</v>
      </c>
      <c r="G1398" t="s">
        <v>938</v>
      </c>
      <c r="I1398" t="s">
        <v>215</v>
      </c>
      <c r="J1398" t="s">
        <v>956</v>
      </c>
      <c r="K1398">
        <v>1</v>
      </c>
      <c r="L1398" s="2">
        <v>0</v>
      </c>
      <c r="M1398" s="2">
        <v>0</v>
      </c>
      <c r="N1398" s="14">
        <v>0</v>
      </c>
      <c r="O1398" s="2">
        <v>0</v>
      </c>
      <c r="P1398" s="11">
        <v>0</v>
      </c>
      <c r="Q1398" s="2">
        <v>0</v>
      </c>
      <c r="R1398" s="2">
        <v>0</v>
      </c>
      <c r="S1398" s="9">
        <v>0</v>
      </c>
      <c r="V1398" s="2"/>
    </row>
    <row r="1399" spans="1:22" customFormat="1" x14ac:dyDescent="0.25">
      <c r="A1399" t="s">
        <v>875</v>
      </c>
      <c r="B1399">
        <v>102</v>
      </c>
      <c r="C1399" t="s">
        <v>876</v>
      </c>
      <c r="D1399">
        <v>276</v>
      </c>
      <c r="E1399" t="s">
        <v>880</v>
      </c>
      <c r="F1399">
        <v>190</v>
      </c>
      <c r="G1399" t="s">
        <v>938</v>
      </c>
      <c r="I1399" t="s">
        <v>215</v>
      </c>
      <c r="J1399" t="s">
        <v>956</v>
      </c>
      <c r="K1399">
        <v>1</v>
      </c>
      <c r="L1399" s="2">
        <v>0</v>
      </c>
      <c r="M1399" s="2">
        <v>0</v>
      </c>
      <c r="N1399" s="14">
        <v>0</v>
      </c>
      <c r="O1399" s="2">
        <v>0</v>
      </c>
      <c r="P1399" s="11">
        <v>0</v>
      </c>
      <c r="Q1399" s="2">
        <v>0</v>
      </c>
      <c r="R1399" s="2">
        <v>0</v>
      </c>
      <c r="S1399" s="9">
        <v>0</v>
      </c>
      <c r="V1399" s="2"/>
    </row>
    <row r="1400" spans="1:22" customFormat="1" x14ac:dyDescent="0.25">
      <c r="A1400" t="s">
        <v>875</v>
      </c>
      <c r="B1400">
        <v>102</v>
      </c>
      <c r="C1400" t="s">
        <v>876</v>
      </c>
      <c r="D1400">
        <v>277</v>
      </c>
      <c r="E1400" t="s">
        <v>911</v>
      </c>
      <c r="F1400">
        <v>190</v>
      </c>
      <c r="G1400" t="s">
        <v>938</v>
      </c>
      <c r="I1400" t="s">
        <v>215</v>
      </c>
      <c r="J1400" t="s">
        <v>956</v>
      </c>
      <c r="K1400">
        <v>1</v>
      </c>
      <c r="L1400" s="2">
        <v>0</v>
      </c>
      <c r="M1400" s="2">
        <v>0</v>
      </c>
      <c r="N1400" s="14">
        <v>0</v>
      </c>
      <c r="O1400" s="2">
        <v>0</v>
      </c>
      <c r="P1400" s="11">
        <v>0</v>
      </c>
      <c r="Q1400" s="2">
        <v>0</v>
      </c>
      <c r="R1400" s="2">
        <v>0</v>
      </c>
      <c r="S1400" s="9">
        <v>0</v>
      </c>
      <c r="V1400" s="2"/>
    </row>
    <row r="1401" spans="1:22" customFormat="1" x14ac:dyDescent="0.25">
      <c r="A1401" t="s">
        <v>875</v>
      </c>
      <c r="B1401">
        <v>102</v>
      </c>
      <c r="C1401" t="s">
        <v>876</v>
      </c>
      <c r="D1401">
        <v>300</v>
      </c>
      <c r="E1401" t="s">
        <v>912</v>
      </c>
      <c r="F1401">
        <v>190</v>
      </c>
      <c r="G1401" t="s">
        <v>938</v>
      </c>
      <c r="I1401" t="s">
        <v>215</v>
      </c>
      <c r="J1401" t="s">
        <v>956</v>
      </c>
      <c r="K1401">
        <v>1</v>
      </c>
      <c r="L1401" s="2">
        <v>0</v>
      </c>
      <c r="M1401" s="2">
        <v>0</v>
      </c>
      <c r="N1401" s="14">
        <v>0</v>
      </c>
      <c r="O1401" s="2">
        <v>0</v>
      </c>
      <c r="P1401" s="11">
        <v>0</v>
      </c>
      <c r="Q1401" s="2">
        <v>0</v>
      </c>
      <c r="R1401" s="2">
        <v>0</v>
      </c>
      <c r="S1401" s="9">
        <v>0</v>
      </c>
      <c r="V1401" s="2"/>
    </row>
    <row r="1402" spans="1:22" customFormat="1" x14ac:dyDescent="0.25">
      <c r="A1402" t="s">
        <v>875</v>
      </c>
      <c r="B1402">
        <v>102</v>
      </c>
      <c r="C1402" t="s">
        <v>876</v>
      </c>
      <c r="D1402">
        <v>301</v>
      </c>
      <c r="E1402" t="s">
        <v>917</v>
      </c>
      <c r="F1402">
        <v>190</v>
      </c>
      <c r="G1402" t="s">
        <v>938</v>
      </c>
      <c r="I1402" t="s">
        <v>215</v>
      </c>
      <c r="J1402" t="s">
        <v>956</v>
      </c>
      <c r="K1402">
        <v>1</v>
      </c>
      <c r="L1402" s="2">
        <v>0</v>
      </c>
      <c r="M1402" s="2">
        <v>0</v>
      </c>
      <c r="N1402" s="14">
        <v>0</v>
      </c>
      <c r="O1402" s="2">
        <v>0</v>
      </c>
      <c r="P1402" s="11">
        <v>0</v>
      </c>
      <c r="Q1402" s="2">
        <v>0</v>
      </c>
      <c r="R1402" s="2">
        <v>0</v>
      </c>
      <c r="S1402" s="9">
        <v>0</v>
      </c>
      <c r="V1402" s="2"/>
    </row>
    <row r="1403" spans="1:22" customFormat="1" x14ac:dyDescent="0.25">
      <c r="A1403" t="s">
        <v>875</v>
      </c>
      <c r="B1403">
        <v>101</v>
      </c>
      <c r="C1403" t="s">
        <v>780</v>
      </c>
      <c r="D1403">
        <v>302</v>
      </c>
      <c r="E1403" t="s">
        <v>920</v>
      </c>
      <c r="F1403">
        <v>190</v>
      </c>
      <c r="G1403" t="s">
        <v>938</v>
      </c>
      <c r="I1403" t="s">
        <v>215</v>
      </c>
      <c r="J1403" t="s">
        <v>956</v>
      </c>
      <c r="K1403">
        <v>1</v>
      </c>
      <c r="L1403" s="2">
        <v>0</v>
      </c>
      <c r="M1403" s="2">
        <v>0</v>
      </c>
      <c r="N1403" s="14">
        <v>0</v>
      </c>
      <c r="O1403" s="2">
        <v>0</v>
      </c>
      <c r="P1403" s="11">
        <v>0</v>
      </c>
      <c r="Q1403" s="2">
        <v>0</v>
      </c>
      <c r="R1403" s="2">
        <v>0</v>
      </c>
      <c r="S1403" s="9">
        <v>0</v>
      </c>
      <c r="V1403" s="2"/>
    </row>
    <row r="1404" spans="1:22" customFormat="1" x14ac:dyDescent="0.25">
      <c r="A1404" t="s">
        <v>349</v>
      </c>
      <c r="B1404">
        <v>205</v>
      </c>
      <c r="C1404" t="s">
        <v>123</v>
      </c>
      <c r="D1404">
        <v>360</v>
      </c>
      <c r="E1404" t="s">
        <v>484</v>
      </c>
      <c r="F1404">
        <v>190</v>
      </c>
      <c r="G1404" t="s">
        <v>938</v>
      </c>
      <c r="I1404" t="s">
        <v>215</v>
      </c>
      <c r="J1404" t="s">
        <v>956</v>
      </c>
      <c r="K1404">
        <v>1</v>
      </c>
      <c r="L1404" s="2">
        <v>0</v>
      </c>
      <c r="M1404" s="2">
        <v>0</v>
      </c>
      <c r="N1404" s="14">
        <v>0</v>
      </c>
      <c r="O1404" s="2">
        <v>0</v>
      </c>
      <c r="P1404" s="11">
        <v>0</v>
      </c>
      <c r="Q1404" s="2">
        <v>0</v>
      </c>
      <c r="R1404" s="2">
        <v>0</v>
      </c>
      <c r="S1404" s="9">
        <v>0</v>
      </c>
      <c r="V1404" s="2"/>
    </row>
    <row r="1405" spans="1:22" customFormat="1" x14ac:dyDescent="0.25">
      <c r="A1405" t="s">
        <v>309</v>
      </c>
      <c r="B1405">
        <v>504</v>
      </c>
      <c r="C1405" t="s">
        <v>396</v>
      </c>
      <c r="D1405">
        <v>400</v>
      </c>
      <c r="E1405" t="s">
        <v>397</v>
      </c>
      <c r="F1405">
        <v>190</v>
      </c>
      <c r="G1405" t="s">
        <v>938</v>
      </c>
      <c r="I1405" t="s">
        <v>215</v>
      </c>
      <c r="J1405" t="s">
        <v>956</v>
      </c>
      <c r="K1405">
        <v>1</v>
      </c>
      <c r="L1405" s="2">
        <v>0</v>
      </c>
      <c r="M1405" s="2">
        <v>0</v>
      </c>
      <c r="N1405" s="14">
        <v>0</v>
      </c>
      <c r="O1405" s="2">
        <v>0</v>
      </c>
      <c r="P1405" s="11">
        <v>0</v>
      </c>
      <c r="Q1405" s="2">
        <v>0</v>
      </c>
      <c r="R1405" s="2">
        <v>0</v>
      </c>
      <c r="S1405" s="9">
        <v>0</v>
      </c>
      <c r="V1405" s="2"/>
    </row>
    <row r="1406" spans="1:22" customFormat="1" x14ac:dyDescent="0.25">
      <c r="A1406" t="s">
        <v>309</v>
      </c>
      <c r="B1406">
        <v>801</v>
      </c>
      <c r="C1406" t="s">
        <v>324</v>
      </c>
      <c r="D1406">
        <v>403</v>
      </c>
      <c r="E1406" t="s">
        <v>401</v>
      </c>
      <c r="F1406">
        <v>190</v>
      </c>
      <c r="G1406" t="s">
        <v>938</v>
      </c>
      <c r="I1406" t="s">
        <v>215</v>
      </c>
      <c r="J1406" t="s">
        <v>956</v>
      </c>
      <c r="K1406">
        <v>1</v>
      </c>
      <c r="L1406" s="2">
        <v>0</v>
      </c>
      <c r="M1406" s="2">
        <v>0</v>
      </c>
      <c r="N1406" s="14">
        <v>0</v>
      </c>
      <c r="O1406" s="2">
        <v>0</v>
      </c>
      <c r="P1406" s="11">
        <v>0</v>
      </c>
      <c r="Q1406" s="2">
        <v>0</v>
      </c>
      <c r="R1406" s="2">
        <v>0</v>
      </c>
      <c r="S1406" s="9">
        <v>0</v>
      </c>
      <c r="V1406" s="2"/>
    </row>
    <row r="1407" spans="1:22" customFormat="1" x14ac:dyDescent="0.25">
      <c r="A1407" t="s">
        <v>309</v>
      </c>
      <c r="B1407">
        <v>801</v>
      </c>
      <c r="C1407" t="s">
        <v>324</v>
      </c>
      <c r="D1407">
        <v>404</v>
      </c>
      <c r="E1407" t="s">
        <v>404</v>
      </c>
      <c r="F1407">
        <v>190</v>
      </c>
      <c r="G1407" t="s">
        <v>938</v>
      </c>
      <c r="I1407" t="s">
        <v>215</v>
      </c>
      <c r="J1407" t="s">
        <v>956</v>
      </c>
      <c r="K1407">
        <v>1</v>
      </c>
      <c r="L1407" s="2">
        <v>0</v>
      </c>
      <c r="M1407" s="2">
        <v>0</v>
      </c>
      <c r="N1407" s="14">
        <v>0</v>
      </c>
      <c r="O1407" s="2">
        <v>0</v>
      </c>
      <c r="P1407" s="11">
        <v>0</v>
      </c>
      <c r="Q1407" s="2">
        <v>0</v>
      </c>
      <c r="R1407" s="2">
        <v>0</v>
      </c>
      <c r="S1407" s="9">
        <v>0</v>
      </c>
      <c r="V1407" s="2"/>
    </row>
    <row r="1408" spans="1:22" customFormat="1" x14ac:dyDescent="0.25">
      <c r="A1408" t="s">
        <v>309</v>
      </c>
      <c r="B1408">
        <v>801</v>
      </c>
      <c r="C1408" t="s">
        <v>324</v>
      </c>
      <c r="D1408">
        <v>405</v>
      </c>
      <c r="E1408" t="s">
        <v>405</v>
      </c>
      <c r="F1408">
        <v>190</v>
      </c>
      <c r="G1408" t="s">
        <v>938</v>
      </c>
      <c r="I1408" t="s">
        <v>215</v>
      </c>
      <c r="J1408" t="s">
        <v>956</v>
      </c>
      <c r="K1408">
        <v>1</v>
      </c>
      <c r="L1408" s="2">
        <v>0</v>
      </c>
      <c r="M1408" s="2">
        <v>0</v>
      </c>
      <c r="N1408" s="14">
        <v>0</v>
      </c>
      <c r="O1408" s="2">
        <v>0</v>
      </c>
      <c r="P1408" s="11">
        <v>0</v>
      </c>
      <c r="Q1408" s="2">
        <v>0</v>
      </c>
      <c r="R1408" s="2">
        <v>0</v>
      </c>
      <c r="S1408" s="9">
        <v>0</v>
      </c>
      <c r="V1408" s="2"/>
    </row>
    <row r="1409" spans="1:22" customFormat="1" x14ac:dyDescent="0.25">
      <c r="A1409" t="s">
        <v>309</v>
      </c>
      <c r="B1409">
        <v>801</v>
      </c>
      <c r="C1409" t="s">
        <v>324</v>
      </c>
      <c r="D1409">
        <v>406</v>
      </c>
      <c r="E1409" t="s">
        <v>434</v>
      </c>
      <c r="F1409">
        <v>190</v>
      </c>
      <c r="G1409" t="s">
        <v>938</v>
      </c>
      <c r="I1409" t="s">
        <v>215</v>
      </c>
      <c r="J1409" t="s">
        <v>956</v>
      </c>
      <c r="K1409">
        <v>1</v>
      </c>
      <c r="L1409" s="2">
        <v>0</v>
      </c>
      <c r="M1409" s="2">
        <v>0</v>
      </c>
      <c r="N1409" s="14">
        <v>0</v>
      </c>
      <c r="O1409" s="2">
        <v>0</v>
      </c>
      <c r="P1409" s="11">
        <v>0</v>
      </c>
      <c r="Q1409" s="2">
        <v>0</v>
      </c>
      <c r="R1409" s="2">
        <v>0</v>
      </c>
      <c r="S1409" s="9">
        <v>0</v>
      </c>
      <c r="V1409" s="2"/>
    </row>
    <row r="1410" spans="1:22" customFormat="1" x14ac:dyDescent="0.25">
      <c r="A1410" t="s">
        <v>309</v>
      </c>
      <c r="B1410">
        <v>801</v>
      </c>
      <c r="C1410" t="s">
        <v>324</v>
      </c>
      <c r="D1410">
        <v>407</v>
      </c>
      <c r="E1410" t="s">
        <v>406</v>
      </c>
      <c r="F1410">
        <v>190</v>
      </c>
      <c r="G1410" t="s">
        <v>938</v>
      </c>
      <c r="I1410" t="s">
        <v>215</v>
      </c>
      <c r="J1410" t="s">
        <v>956</v>
      </c>
      <c r="K1410">
        <v>1</v>
      </c>
      <c r="L1410" s="2">
        <v>0</v>
      </c>
      <c r="M1410" s="2">
        <v>0</v>
      </c>
      <c r="N1410" s="14">
        <v>0</v>
      </c>
      <c r="O1410" s="2">
        <v>0</v>
      </c>
      <c r="P1410" s="11">
        <v>0</v>
      </c>
      <c r="Q1410" s="2">
        <v>0</v>
      </c>
      <c r="R1410" s="2">
        <v>0</v>
      </c>
      <c r="S1410" s="9">
        <v>0</v>
      </c>
      <c r="V1410" s="2"/>
    </row>
    <row r="1411" spans="1:22" customFormat="1" x14ac:dyDescent="0.25">
      <c r="A1411" t="s">
        <v>309</v>
      </c>
      <c r="B1411">
        <v>504</v>
      </c>
      <c r="C1411" t="s">
        <v>396</v>
      </c>
      <c r="D1411">
        <v>408</v>
      </c>
      <c r="E1411" t="s">
        <v>407</v>
      </c>
      <c r="F1411">
        <v>190</v>
      </c>
      <c r="G1411" t="s">
        <v>938</v>
      </c>
      <c r="I1411" t="s">
        <v>215</v>
      </c>
      <c r="J1411" t="s">
        <v>956</v>
      </c>
      <c r="K1411">
        <v>1</v>
      </c>
      <c r="L1411" s="2">
        <v>0</v>
      </c>
      <c r="M1411" s="2">
        <v>0</v>
      </c>
      <c r="N1411" s="14">
        <v>0</v>
      </c>
      <c r="O1411" s="2">
        <v>0</v>
      </c>
      <c r="P1411" s="11">
        <v>0</v>
      </c>
      <c r="Q1411" s="2">
        <v>0</v>
      </c>
      <c r="R1411" s="2">
        <v>0</v>
      </c>
      <c r="S1411" s="9">
        <v>0</v>
      </c>
      <c r="V1411" s="2"/>
    </row>
    <row r="1412" spans="1:22" customFormat="1" x14ac:dyDescent="0.25">
      <c r="A1412" t="s">
        <v>309</v>
      </c>
      <c r="B1412">
        <v>504</v>
      </c>
      <c r="C1412" t="s">
        <v>396</v>
      </c>
      <c r="D1412">
        <v>409</v>
      </c>
      <c r="E1412" t="s">
        <v>410</v>
      </c>
      <c r="F1412">
        <v>190</v>
      </c>
      <c r="G1412" t="s">
        <v>938</v>
      </c>
      <c r="I1412" t="s">
        <v>215</v>
      </c>
      <c r="J1412" t="s">
        <v>956</v>
      </c>
      <c r="K1412">
        <v>1</v>
      </c>
      <c r="L1412" s="2">
        <v>0</v>
      </c>
      <c r="M1412" s="2">
        <v>0</v>
      </c>
      <c r="N1412" s="14">
        <v>0</v>
      </c>
      <c r="O1412" s="2">
        <v>0</v>
      </c>
      <c r="P1412" s="11">
        <v>0</v>
      </c>
      <c r="Q1412" s="2">
        <v>0</v>
      </c>
      <c r="R1412" s="2">
        <v>0</v>
      </c>
      <c r="S1412" s="9">
        <v>0</v>
      </c>
      <c r="V1412" s="2"/>
    </row>
    <row r="1413" spans="1:22" customFormat="1" x14ac:dyDescent="0.25">
      <c r="A1413" t="s">
        <v>309</v>
      </c>
      <c r="B1413">
        <v>801</v>
      </c>
      <c r="C1413" t="s">
        <v>324</v>
      </c>
      <c r="D1413">
        <v>410</v>
      </c>
      <c r="E1413" t="s">
        <v>435</v>
      </c>
      <c r="F1413">
        <v>190</v>
      </c>
      <c r="G1413" t="s">
        <v>938</v>
      </c>
      <c r="I1413" t="s">
        <v>215</v>
      </c>
      <c r="J1413" t="s">
        <v>956</v>
      </c>
      <c r="K1413">
        <v>1</v>
      </c>
      <c r="L1413" s="2">
        <v>0</v>
      </c>
      <c r="M1413" s="2">
        <v>0</v>
      </c>
      <c r="N1413" s="14">
        <v>0</v>
      </c>
      <c r="O1413" s="2">
        <v>0</v>
      </c>
      <c r="P1413" s="11">
        <v>0</v>
      </c>
      <c r="Q1413" s="2">
        <v>0</v>
      </c>
      <c r="R1413" s="2">
        <v>0</v>
      </c>
      <c r="S1413" s="9">
        <v>0</v>
      </c>
      <c r="V1413" s="2"/>
    </row>
    <row r="1414" spans="1:22" customFormat="1" x14ac:dyDescent="0.25">
      <c r="A1414" t="s">
        <v>309</v>
      </c>
      <c r="B1414">
        <v>801</v>
      </c>
      <c r="C1414" t="s">
        <v>324</v>
      </c>
      <c r="D1414">
        <v>411</v>
      </c>
      <c r="E1414" t="s">
        <v>411</v>
      </c>
      <c r="F1414">
        <v>190</v>
      </c>
      <c r="G1414" t="s">
        <v>938</v>
      </c>
      <c r="I1414" t="s">
        <v>215</v>
      </c>
      <c r="J1414" t="s">
        <v>956</v>
      </c>
      <c r="K1414">
        <v>1</v>
      </c>
      <c r="L1414" s="2">
        <v>0</v>
      </c>
      <c r="M1414" s="2">
        <v>0</v>
      </c>
      <c r="N1414" s="14">
        <v>0</v>
      </c>
      <c r="O1414" s="2">
        <v>0</v>
      </c>
      <c r="P1414" s="11">
        <v>0</v>
      </c>
      <c r="Q1414" s="2">
        <v>0</v>
      </c>
      <c r="R1414" s="2">
        <v>0</v>
      </c>
      <c r="S1414" s="9">
        <v>0</v>
      </c>
      <c r="V1414" s="2"/>
    </row>
    <row r="1415" spans="1:22" customFormat="1" x14ac:dyDescent="0.25">
      <c r="A1415" t="s">
        <v>309</v>
      </c>
      <c r="B1415">
        <v>801</v>
      </c>
      <c r="C1415" t="s">
        <v>324</v>
      </c>
      <c r="D1415">
        <v>412</v>
      </c>
      <c r="E1415" t="s">
        <v>412</v>
      </c>
      <c r="F1415">
        <v>190</v>
      </c>
      <c r="G1415" t="s">
        <v>938</v>
      </c>
      <c r="I1415" t="s">
        <v>215</v>
      </c>
      <c r="J1415" t="s">
        <v>956</v>
      </c>
      <c r="K1415">
        <v>1</v>
      </c>
      <c r="L1415" s="2">
        <v>0</v>
      </c>
      <c r="M1415" s="2">
        <v>0</v>
      </c>
      <c r="N1415" s="14">
        <v>0</v>
      </c>
      <c r="O1415" s="2">
        <v>0</v>
      </c>
      <c r="P1415" s="11">
        <v>0</v>
      </c>
      <c r="Q1415" s="2">
        <v>0</v>
      </c>
      <c r="R1415" s="2">
        <v>0</v>
      </c>
      <c r="S1415" s="9">
        <v>0</v>
      </c>
      <c r="V1415" s="2"/>
    </row>
    <row r="1416" spans="1:22" customFormat="1" x14ac:dyDescent="0.25">
      <c r="A1416" t="s">
        <v>309</v>
      </c>
      <c r="B1416">
        <v>801</v>
      </c>
      <c r="C1416" t="s">
        <v>324</v>
      </c>
      <c r="D1416">
        <v>413</v>
      </c>
      <c r="E1416" t="s">
        <v>415</v>
      </c>
      <c r="F1416">
        <v>190</v>
      </c>
      <c r="G1416" t="s">
        <v>938</v>
      </c>
      <c r="I1416" t="s">
        <v>215</v>
      </c>
      <c r="J1416" t="s">
        <v>956</v>
      </c>
      <c r="K1416">
        <v>1</v>
      </c>
      <c r="L1416" s="2">
        <v>0</v>
      </c>
      <c r="M1416" s="2">
        <v>0</v>
      </c>
      <c r="N1416" s="14">
        <v>0</v>
      </c>
      <c r="O1416" s="2">
        <v>0</v>
      </c>
      <c r="P1416" s="11">
        <v>0</v>
      </c>
      <c r="Q1416" s="2">
        <v>0</v>
      </c>
      <c r="R1416" s="2">
        <v>0</v>
      </c>
      <c r="S1416" s="9">
        <v>0</v>
      </c>
      <c r="V1416" s="2"/>
    </row>
    <row r="1417" spans="1:22" customFormat="1" x14ac:dyDescent="0.25">
      <c r="A1417" t="s">
        <v>309</v>
      </c>
      <c r="B1417">
        <v>801</v>
      </c>
      <c r="C1417" t="s">
        <v>324</v>
      </c>
      <c r="D1417">
        <v>420</v>
      </c>
      <c r="E1417" t="s">
        <v>418</v>
      </c>
      <c r="F1417">
        <v>190</v>
      </c>
      <c r="G1417" t="s">
        <v>938</v>
      </c>
      <c r="I1417" t="s">
        <v>215</v>
      </c>
      <c r="J1417" t="s">
        <v>956</v>
      </c>
      <c r="K1417">
        <v>1</v>
      </c>
      <c r="L1417" s="2">
        <v>0</v>
      </c>
      <c r="M1417" s="2">
        <v>0</v>
      </c>
      <c r="N1417" s="14">
        <v>0</v>
      </c>
      <c r="O1417" s="2">
        <v>0</v>
      </c>
      <c r="P1417" s="11">
        <v>0</v>
      </c>
      <c r="Q1417" s="2">
        <v>0</v>
      </c>
      <c r="R1417" s="2">
        <v>0</v>
      </c>
      <c r="S1417" s="9">
        <v>0</v>
      </c>
      <c r="V1417" s="2"/>
    </row>
    <row r="1418" spans="1:22" customFormat="1" x14ac:dyDescent="0.25">
      <c r="A1418" t="s">
        <v>309</v>
      </c>
      <c r="B1418">
        <v>801</v>
      </c>
      <c r="C1418" t="s">
        <v>324</v>
      </c>
      <c r="D1418">
        <v>431</v>
      </c>
      <c r="E1418" t="s">
        <v>422</v>
      </c>
      <c r="F1418">
        <v>190</v>
      </c>
      <c r="G1418" t="s">
        <v>938</v>
      </c>
      <c r="I1418" t="s">
        <v>215</v>
      </c>
      <c r="J1418" t="s">
        <v>956</v>
      </c>
      <c r="K1418">
        <v>1</v>
      </c>
      <c r="L1418" s="2">
        <v>0</v>
      </c>
      <c r="M1418" s="2">
        <v>0</v>
      </c>
      <c r="N1418" s="14">
        <v>0</v>
      </c>
      <c r="O1418" s="2">
        <v>0</v>
      </c>
      <c r="P1418" s="11">
        <v>0</v>
      </c>
      <c r="Q1418" s="2">
        <v>0</v>
      </c>
      <c r="R1418" s="2">
        <v>0</v>
      </c>
      <c r="S1418" s="9">
        <v>0</v>
      </c>
      <c r="V1418" s="2"/>
    </row>
    <row r="1419" spans="1:22" customFormat="1" x14ac:dyDescent="0.25">
      <c r="A1419" t="s">
        <v>254</v>
      </c>
      <c r="B1419">
        <v>1301</v>
      </c>
      <c r="C1419" t="s">
        <v>203</v>
      </c>
      <c r="D1419">
        <v>440</v>
      </c>
      <c r="E1419" t="s">
        <v>255</v>
      </c>
      <c r="F1419">
        <v>190</v>
      </c>
      <c r="G1419" t="s">
        <v>938</v>
      </c>
      <c r="I1419" t="s">
        <v>215</v>
      </c>
      <c r="J1419" t="s">
        <v>956</v>
      </c>
      <c r="K1419">
        <v>1</v>
      </c>
      <c r="L1419" s="2">
        <v>0</v>
      </c>
      <c r="M1419" s="2">
        <v>0</v>
      </c>
      <c r="N1419" s="14">
        <v>0</v>
      </c>
      <c r="O1419" s="2">
        <v>0</v>
      </c>
      <c r="P1419" s="11">
        <v>0</v>
      </c>
      <c r="Q1419" s="2">
        <v>0</v>
      </c>
      <c r="R1419" s="2">
        <v>0</v>
      </c>
      <c r="S1419" s="9">
        <v>0</v>
      </c>
      <c r="V1419" s="2"/>
    </row>
    <row r="1420" spans="1:22" customFormat="1" x14ac:dyDescent="0.25">
      <c r="A1420" t="s">
        <v>309</v>
      </c>
      <c r="B1420">
        <v>801</v>
      </c>
      <c r="C1420" t="s">
        <v>324</v>
      </c>
      <c r="D1420">
        <v>490</v>
      </c>
      <c r="E1420" t="s">
        <v>423</v>
      </c>
      <c r="F1420">
        <v>190</v>
      </c>
      <c r="G1420" t="s">
        <v>938</v>
      </c>
      <c r="I1420" t="s">
        <v>215</v>
      </c>
      <c r="J1420" t="s">
        <v>956</v>
      </c>
      <c r="K1420">
        <v>1</v>
      </c>
      <c r="L1420" s="2">
        <v>0</v>
      </c>
      <c r="M1420" s="2">
        <v>0</v>
      </c>
      <c r="N1420" s="14">
        <v>0</v>
      </c>
      <c r="O1420" s="2">
        <v>0</v>
      </c>
      <c r="P1420" s="11">
        <v>0</v>
      </c>
      <c r="Q1420" s="2">
        <v>0</v>
      </c>
      <c r="R1420" s="2">
        <v>0</v>
      </c>
      <c r="S1420" s="9">
        <v>0</v>
      </c>
      <c r="V1420" s="2"/>
    </row>
    <row r="1421" spans="1:22" customFormat="1" x14ac:dyDescent="0.25">
      <c r="A1421" t="s">
        <v>254</v>
      </c>
      <c r="B1421">
        <v>1301</v>
      </c>
      <c r="C1421" t="s">
        <v>203</v>
      </c>
      <c r="D1421">
        <v>497</v>
      </c>
      <c r="E1421" t="s">
        <v>279</v>
      </c>
      <c r="F1421">
        <v>190</v>
      </c>
      <c r="G1421" t="s">
        <v>938</v>
      </c>
      <c r="H1421">
        <v>10497010105</v>
      </c>
      <c r="I1421" t="s">
        <v>215</v>
      </c>
      <c r="J1421" t="s">
        <v>956</v>
      </c>
      <c r="K1421">
        <v>1</v>
      </c>
      <c r="L1421" s="2">
        <v>0</v>
      </c>
      <c r="M1421" s="2">
        <v>0</v>
      </c>
      <c r="N1421" s="14">
        <v>0</v>
      </c>
      <c r="O1421" s="2">
        <v>0</v>
      </c>
      <c r="P1421" s="11">
        <v>0</v>
      </c>
      <c r="Q1421" s="2">
        <v>0</v>
      </c>
      <c r="R1421" s="2">
        <v>0</v>
      </c>
      <c r="S1421" s="9">
        <v>0</v>
      </c>
      <c r="V1421" s="2"/>
    </row>
    <row r="1422" spans="1:22" customFormat="1" x14ac:dyDescent="0.25">
      <c r="A1422" t="s">
        <v>133</v>
      </c>
      <c r="B1422">
        <v>1301</v>
      </c>
      <c r="C1422" t="s">
        <v>203</v>
      </c>
      <c r="D1422">
        <v>499</v>
      </c>
      <c r="E1422" t="s">
        <v>204</v>
      </c>
      <c r="F1422">
        <v>190</v>
      </c>
      <c r="G1422" t="s">
        <v>938</v>
      </c>
      <c r="H1422">
        <v>10499010105</v>
      </c>
      <c r="I1422" t="s">
        <v>215</v>
      </c>
      <c r="J1422" t="s">
        <v>956</v>
      </c>
      <c r="K1422">
        <v>1</v>
      </c>
      <c r="L1422" s="2">
        <v>0</v>
      </c>
      <c r="M1422" s="2">
        <v>0</v>
      </c>
      <c r="N1422" s="14">
        <v>0</v>
      </c>
      <c r="O1422" s="2">
        <v>0</v>
      </c>
      <c r="P1422" s="11">
        <v>0</v>
      </c>
      <c r="Q1422" s="2">
        <v>0</v>
      </c>
      <c r="R1422" s="2">
        <v>0</v>
      </c>
      <c r="S1422" s="9">
        <v>0</v>
      </c>
      <c r="V1422" s="2"/>
    </row>
    <row r="1423" spans="1:22" customFormat="1" x14ac:dyDescent="0.25">
      <c r="A1423" t="s">
        <v>254</v>
      </c>
      <c r="B1423">
        <v>1301</v>
      </c>
      <c r="C1423" t="s">
        <v>203</v>
      </c>
      <c r="D1423">
        <v>601</v>
      </c>
      <c r="E1423" t="s">
        <v>256</v>
      </c>
      <c r="F1423">
        <v>190</v>
      </c>
      <c r="G1423" t="s">
        <v>938</v>
      </c>
      <c r="I1423" t="s">
        <v>215</v>
      </c>
      <c r="J1423" t="s">
        <v>956</v>
      </c>
      <c r="K1423">
        <v>1</v>
      </c>
      <c r="L1423" s="2">
        <v>0</v>
      </c>
      <c r="M1423" s="2">
        <v>0</v>
      </c>
      <c r="N1423" s="14">
        <v>0</v>
      </c>
      <c r="O1423" s="2">
        <v>0</v>
      </c>
      <c r="P1423" s="11">
        <v>0</v>
      </c>
      <c r="Q1423" s="2">
        <v>0</v>
      </c>
      <c r="R1423" s="2">
        <v>0</v>
      </c>
      <c r="S1423" s="9">
        <v>0</v>
      </c>
      <c r="V1423" s="2"/>
    </row>
    <row r="1424" spans="1:22" customFormat="1" x14ac:dyDescent="0.25">
      <c r="A1424" t="s">
        <v>254</v>
      </c>
      <c r="B1424">
        <v>1301</v>
      </c>
      <c r="C1424" t="s">
        <v>203</v>
      </c>
      <c r="D1424">
        <v>602</v>
      </c>
      <c r="E1424" t="s">
        <v>263</v>
      </c>
      <c r="F1424">
        <v>190</v>
      </c>
      <c r="G1424" t="s">
        <v>938</v>
      </c>
      <c r="I1424" t="s">
        <v>215</v>
      </c>
      <c r="J1424" t="s">
        <v>956</v>
      </c>
      <c r="K1424">
        <v>1</v>
      </c>
      <c r="L1424" s="2">
        <v>0</v>
      </c>
      <c r="M1424" s="2">
        <v>0</v>
      </c>
      <c r="N1424" s="14">
        <v>0</v>
      </c>
      <c r="O1424" s="2">
        <v>0</v>
      </c>
      <c r="P1424" s="11">
        <v>0</v>
      </c>
      <c r="Q1424" s="2">
        <v>0</v>
      </c>
      <c r="R1424" s="2">
        <v>0</v>
      </c>
      <c r="S1424" s="9">
        <v>0</v>
      </c>
      <c r="V1424" s="2"/>
    </row>
    <row r="1425" spans="1:22" customFormat="1" x14ac:dyDescent="0.25">
      <c r="A1425" t="s">
        <v>254</v>
      </c>
      <c r="B1425">
        <v>1301</v>
      </c>
      <c r="C1425" t="s">
        <v>203</v>
      </c>
      <c r="D1425">
        <v>605</v>
      </c>
      <c r="E1425" t="s">
        <v>308</v>
      </c>
      <c r="F1425">
        <v>190</v>
      </c>
      <c r="G1425" t="s">
        <v>938</v>
      </c>
      <c r="H1425">
        <v>10605010105</v>
      </c>
      <c r="I1425" t="s">
        <v>215</v>
      </c>
      <c r="J1425" t="s">
        <v>956</v>
      </c>
      <c r="K1425">
        <v>1</v>
      </c>
      <c r="L1425" s="2">
        <v>0</v>
      </c>
      <c r="M1425" s="2">
        <v>0</v>
      </c>
      <c r="N1425" s="14">
        <v>0</v>
      </c>
      <c r="O1425" s="2">
        <v>0</v>
      </c>
      <c r="P1425" s="11">
        <v>0</v>
      </c>
      <c r="Q1425" s="2">
        <v>0</v>
      </c>
      <c r="R1425" s="2">
        <v>0</v>
      </c>
      <c r="S1425" s="9">
        <v>0</v>
      </c>
      <c r="V1425" s="2"/>
    </row>
    <row r="1426" spans="1:22" customFormat="1" x14ac:dyDescent="0.25">
      <c r="A1426" t="s">
        <v>133</v>
      </c>
      <c r="B1426">
        <v>1201</v>
      </c>
      <c r="C1426" t="s">
        <v>212</v>
      </c>
      <c r="D1426">
        <v>701</v>
      </c>
      <c r="E1426" t="s">
        <v>211</v>
      </c>
      <c r="F1426">
        <v>190</v>
      </c>
      <c r="G1426" t="s">
        <v>938</v>
      </c>
      <c r="I1426" t="s">
        <v>215</v>
      </c>
      <c r="J1426" t="s">
        <v>956</v>
      </c>
      <c r="K1426">
        <v>1</v>
      </c>
      <c r="L1426" s="2">
        <v>0</v>
      </c>
      <c r="M1426" s="2">
        <v>0</v>
      </c>
      <c r="N1426" s="14">
        <v>0</v>
      </c>
      <c r="O1426" s="2">
        <v>0</v>
      </c>
      <c r="P1426" s="11">
        <v>0</v>
      </c>
      <c r="Q1426" s="2">
        <v>0</v>
      </c>
      <c r="R1426" s="2">
        <v>0</v>
      </c>
      <c r="S1426" s="9">
        <v>0</v>
      </c>
      <c r="V1426" s="2"/>
    </row>
    <row r="1427" spans="1:22" customFormat="1" x14ac:dyDescent="0.25">
      <c r="A1427" t="s">
        <v>309</v>
      </c>
      <c r="B1427">
        <v>503</v>
      </c>
      <c r="C1427" t="s">
        <v>310</v>
      </c>
      <c r="D1427">
        <v>10</v>
      </c>
      <c r="E1427" t="s">
        <v>311</v>
      </c>
      <c r="F1427">
        <v>194</v>
      </c>
      <c r="G1427" t="s">
        <v>216</v>
      </c>
      <c r="I1427" t="s">
        <v>217</v>
      </c>
      <c r="J1427" t="s">
        <v>956</v>
      </c>
      <c r="K1427">
        <v>1</v>
      </c>
      <c r="L1427" s="2">
        <v>0</v>
      </c>
      <c r="M1427" s="2">
        <v>0</v>
      </c>
      <c r="N1427" s="14">
        <v>0</v>
      </c>
      <c r="O1427" s="2">
        <v>0</v>
      </c>
      <c r="P1427" s="11">
        <v>0</v>
      </c>
      <c r="Q1427" s="2">
        <v>0</v>
      </c>
      <c r="R1427" s="2">
        <v>0</v>
      </c>
      <c r="S1427" s="9">
        <v>0</v>
      </c>
      <c r="V1427" s="2"/>
    </row>
    <row r="1428" spans="1:22" customFormat="1" x14ac:dyDescent="0.25">
      <c r="A1428" t="s">
        <v>309</v>
      </c>
      <c r="B1428">
        <v>501</v>
      </c>
      <c r="C1428" t="s">
        <v>312</v>
      </c>
      <c r="D1428">
        <v>15</v>
      </c>
      <c r="E1428" t="s">
        <v>313</v>
      </c>
      <c r="F1428">
        <v>194</v>
      </c>
      <c r="G1428" t="s">
        <v>216</v>
      </c>
      <c r="I1428" t="s">
        <v>217</v>
      </c>
      <c r="J1428" t="s">
        <v>956</v>
      </c>
      <c r="K1428">
        <v>1</v>
      </c>
      <c r="L1428" s="2">
        <v>0</v>
      </c>
      <c r="M1428" s="2">
        <v>0</v>
      </c>
      <c r="N1428" s="14">
        <v>0</v>
      </c>
      <c r="O1428" s="2">
        <v>0</v>
      </c>
      <c r="P1428" s="11">
        <v>0</v>
      </c>
      <c r="Q1428" s="2">
        <v>0</v>
      </c>
      <c r="R1428" s="2">
        <v>0</v>
      </c>
      <c r="S1428" s="9">
        <v>0</v>
      </c>
      <c r="V1428" s="2"/>
    </row>
    <row r="1429" spans="1:22" customFormat="1" x14ac:dyDescent="0.25">
      <c r="A1429" t="s">
        <v>309</v>
      </c>
      <c r="B1429">
        <v>801</v>
      </c>
      <c r="C1429" t="s">
        <v>324</v>
      </c>
      <c r="D1429">
        <v>28</v>
      </c>
      <c r="E1429" t="s">
        <v>328</v>
      </c>
      <c r="F1429">
        <v>194</v>
      </c>
      <c r="G1429" t="s">
        <v>216</v>
      </c>
      <c r="I1429" t="s">
        <v>217</v>
      </c>
      <c r="J1429" t="s">
        <v>956</v>
      </c>
      <c r="K1429">
        <v>1</v>
      </c>
      <c r="L1429" s="2">
        <v>0</v>
      </c>
      <c r="M1429" s="2">
        <v>0</v>
      </c>
      <c r="N1429" s="14">
        <v>0</v>
      </c>
      <c r="O1429" s="2">
        <v>0</v>
      </c>
      <c r="P1429" s="11">
        <v>0</v>
      </c>
      <c r="Q1429" s="2">
        <v>0</v>
      </c>
      <c r="R1429" s="2">
        <v>0</v>
      </c>
      <c r="S1429" s="9">
        <v>0</v>
      </c>
      <c r="V1429" s="2"/>
    </row>
    <row r="1430" spans="1:22" customFormat="1" x14ac:dyDescent="0.25">
      <c r="A1430" t="s">
        <v>309</v>
      </c>
      <c r="B1430">
        <v>503</v>
      </c>
      <c r="C1430" t="s">
        <v>310</v>
      </c>
      <c r="D1430">
        <v>60</v>
      </c>
      <c r="E1430" t="s">
        <v>329</v>
      </c>
      <c r="F1430">
        <v>194</v>
      </c>
      <c r="G1430" t="s">
        <v>216</v>
      </c>
      <c r="I1430" t="s">
        <v>217</v>
      </c>
      <c r="J1430" t="s">
        <v>956</v>
      </c>
      <c r="K1430">
        <v>1</v>
      </c>
      <c r="L1430" s="2">
        <v>0</v>
      </c>
      <c r="M1430" s="2">
        <v>0</v>
      </c>
      <c r="N1430" s="14">
        <v>0</v>
      </c>
      <c r="O1430" s="2">
        <v>0</v>
      </c>
      <c r="P1430" s="11">
        <v>0</v>
      </c>
      <c r="Q1430" s="2">
        <v>0</v>
      </c>
      <c r="R1430" s="2">
        <v>0</v>
      </c>
      <c r="S1430" s="9">
        <v>0</v>
      </c>
      <c r="V1430" s="2"/>
    </row>
    <row r="1431" spans="1:22" customFormat="1" x14ac:dyDescent="0.25">
      <c r="A1431" t="s">
        <v>309</v>
      </c>
      <c r="B1431">
        <v>501</v>
      </c>
      <c r="C1431" t="s">
        <v>312</v>
      </c>
      <c r="D1431">
        <v>65</v>
      </c>
      <c r="E1431" t="s">
        <v>330</v>
      </c>
      <c r="F1431">
        <v>194</v>
      </c>
      <c r="G1431" t="s">
        <v>216</v>
      </c>
      <c r="I1431" t="s">
        <v>217</v>
      </c>
      <c r="J1431" t="s">
        <v>956</v>
      </c>
      <c r="K1431">
        <v>1</v>
      </c>
      <c r="L1431" s="2">
        <v>0</v>
      </c>
      <c r="M1431" s="2">
        <v>0</v>
      </c>
      <c r="N1431" s="14">
        <v>0</v>
      </c>
      <c r="O1431" s="2">
        <v>0</v>
      </c>
      <c r="P1431" s="11">
        <v>0</v>
      </c>
      <c r="Q1431" s="2">
        <v>0</v>
      </c>
      <c r="R1431" s="2">
        <v>0</v>
      </c>
      <c r="S1431" s="9">
        <v>0</v>
      </c>
      <c r="V1431" s="2"/>
    </row>
    <row r="1432" spans="1:22" customFormat="1" x14ac:dyDescent="0.25">
      <c r="A1432" t="s">
        <v>309</v>
      </c>
      <c r="B1432">
        <v>801</v>
      </c>
      <c r="C1432" t="s">
        <v>324</v>
      </c>
      <c r="D1432">
        <v>75</v>
      </c>
      <c r="E1432" t="s">
        <v>331</v>
      </c>
      <c r="F1432">
        <v>194</v>
      </c>
      <c r="G1432" t="s">
        <v>216</v>
      </c>
      <c r="I1432" t="s">
        <v>217</v>
      </c>
      <c r="J1432" t="s">
        <v>956</v>
      </c>
      <c r="K1432">
        <v>1</v>
      </c>
      <c r="L1432" s="2">
        <v>0</v>
      </c>
      <c r="M1432" s="2">
        <v>0</v>
      </c>
      <c r="N1432" s="14">
        <v>0</v>
      </c>
      <c r="O1432" s="2">
        <v>0</v>
      </c>
      <c r="P1432" s="11">
        <v>0</v>
      </c>
      <c r="Q1432" s="2">
        <v>0</v>
      </c>
      <c r="R1432" s="2">
        <v>0</v>
      </c>
      <c r="S1432" s="9">
        <v>0</v>
      </c>
      <c r="V1432" s="2"/>
    </row>
    <row r="1433" spans="1:22" customFormat="1" x14ac:dyDescent="0.25">
      <c r="A1433" t="s">
        <v>875</v>
      </c>
      <c r="B1433">
        <v>102</v>
      </c>
      <c r="C1433" t="s">
        <v>876</v>
      </c>
      <c r="D1433">
        <v>103</v>
      </c>
      <c r="E1433" t="s">
        <v>877</v>
      </c>
      <c r="F1433">
        <v>194</v>
      </c>
      <c r="G1433" t="s">
        <v>216</v>
      </c>
      <c r="I1433" t="s">
        <v>217</v>
      </c>
      <c r="J1433" t="s">
        <v>956</v>
      </c>
      <c r="K1433">
        <v>1</v>
      </c>
      <c r="L1433" s="2">
        <v>0</v>
      </c>
      <c r="M1433" s="2">
        <v>0</v>
      </c>
      <c r="N1433" s="14">
        <v>0</v>
      </c>
      <c r="O1433" s="2">
        <v>0</v>
      </c>
      <c r="P1433" s="11">
        <v>0</v>
      </c>
      <c r="Q1433" s="2">
        <v>0</v>
      </c>
      <c r="R1433" s="2">
        <v>0</v>
      </c>
      <c r="S1433" s="9">
        <v>0</v>
      </c>
      <c r="V1433" s="2"/>
    </row>
    <row r="1434" spans="1:22" customFormat="1" x14ac:dyDescent="0.25">
      <c r="A1434" t="s">
        <v>875</v>
      </c>
      <c r="B1434">
        <v>102</v>
      </c>
      <c r="C1434" t="s">
        <v>876</v>
      </c>
      <c r="D1434">
        <v>105</v>
      </c>
      <c r="E1434" t="s">
        <v>875</v>
      </c>
      <c r="F1434">
        <v>194</v>
      </c>
      <c r="G1434" t="s">
        <v>216</v>
      </c>
      <c r="I1434" t="s">
        <v>217</v>
      </c>
      <c r="J1434" t="s">
        <v>956</v>
      </c>
      <c r="K1434">
        <v>1</v>
      </c>
      <c r="L1434" s="2">
        <v>0</v>
      </c>
      <c r="M1434" s="2">
        <v>0</v>
      </c>
      <c r="N1434" s="14">
        <v>0</v>
      </c>
      <c r="O1434" s="2">
        <v>0</v>
      </c>
      <c r="P1434" s="11">
        <v>0</v>
      </c>
      <c r="Q1434" s="2">
        <v>0</v>
      </c>
      <c r="R1434" s="2">
        <v>0</v>
      </c>
      <c r="S1434" s="9">
        <v>0</v>
      </c>
      <c r="V1434" s="2"/>
    </row>
    <row r="1435" spans="1:22" customFormat="1" x14ac:dyDescent="0.25">
      <c r="A1435" t="s">
        <v>779</v>
      </c>
      <c r="B1435">
        <v>205</v>
      </c>
      <c r="C1435" t="s">
        <v>123</v>
      </c>
      <c r="D1435">
        <v>106</v>
      </c>
      <c r="E1435" t="s">
        <v>800</v>
      </c>
      <c r="F1435">
        <v>194</v>
      </c>
      <c r="G1435" t="s">
        <v>216</v>
      </c>
      <c r="I1435" t="s">
        <v>217</v>
      </c>
      <c r="J1435" t="s">
        <v>956</v>
      </c>
      <c r="K1435">
        <v>1</v>
      </c>
      <c r="L1435" s="2">
        <v>0</v>
      </c>
      <c r="M1435" s="2">
        <v>0</v>
      </c>
      <c r="N1435" s="14">
        <v>0</v>
      </c>
      <c r="O1435" s="2">
        <v>0</v>
      </c>
      <c r="P1435" s="11">
        <v>0</v>
      </c>
      <c r="Q1435" s="2">
        <v>0</v>
      </c>
      <c r="R1435" s="2">
        <v>0</v>
      </c>
      <c r="S1435" s="9">
        <v>0</v>
      </c>
      <c r="V1435" s="2"/>
    </row>
    <row r="1436" spans="1:22" customFormat="1" x14ac:dyDescent="0.25">
      <c r="A1436" t="s">
        <v>309</v>
      </c>
      <c r="B1436">
        <v>501</v>
      </c>
      <c r="C1436" t="s">
        <v>312</v>
      </c>
      <c r="D1436">
        <v>108</v>
      </c>
      <c r="E1436" t="s">
        <v>333</v>
      </c>
      <c r="F1436">
        <v>194</v>
      </c>
      <c r="G1436" t="s">
        <v>216</v>
      </c>
      <c r="I1436" t="s">
        <v>217</v>
      </c>
      <c r="J1436" t="s">
        <v>956</v>
      </c>
      <c r="K1436">
        <v>1</v>
      </c>
      <c r="L1436" s="2">
        <v>0</v>
      </c>
      <c r="M1436" s="2">
        <v>0</v>
      </c>
      <c r="N1436" s="14">
        <v>0</v>
      </c>
      <c r="O1436" s="2">
        <v>0</v>
      </c>
      <c r="P1436" s="11">
        <v>0</v>
      </c>
      <c r="Q1436" s="2">
        <v>0</v>
      </c>
      <c r="R1436" s="2">
        <v>0</v>
      </c>
      <c r="S1436" s="9">
        <v>0</v>
      </c>
      <c r="V1436" s="2"/>
    </row>
    <row r="1437" spans="1:22" customFormat="1" x14ac:dyDescent="0.25">
      <c r="A1437" t="s">
        <v>309</v>
      </c>
      <c r="B1437">
        <v>503</v>
      </c>
      <c r="C1437" t="s">
        <v>310</v>
      </c>
      <c r="D1437">
        <v>109</v>
      </c>
      <c r="E1437" t="s">
        <v>336</v>
      </c>
      <c r="F1437">
        <v>194</v>
      </c>
      <c r="G1437" t="s">
        <v>216</v>
      </c>
      <c r="I1437" t="s">
        <v>217</v>
      </c>
      <c r="J1437" t="s">
        <v>956</v>
      </c>
      <c r="K1437">
        <v>1</v>
      </c>
      <c r="L1437" s="2">
        <v>0</v>
      </c>
      <c r="M1437" s="2">
        <v>0</v>
      </c>
      <c r="N1437" s="14">
        <v>0</v>
      </c>
      <c r="O1437" s="2">
        <v>0</v>
      </c>
      <c r="P1437" s="11">
        <v>0</v>
      </c>
      <c r="Q1437" s="2">
        <v>0</v>
      </c>
      <c r="R1437" s="2">
        <v>0</v>
      </c>
      <c r="S1437" s="9">
        <v>0</v>
      </c>
      <c r="V1437" s="2"/>
    </row>
    <row r="1438" spans="1:22" customFormat="1" x14ac:dyDescent="0.25">
      <c r="A1438" t="s">
        <v>309</v>
      </c>
      <c r="B1438">
        <v>503</v>
      </c>
      <c r="C1438" t="s">
        <v>310</v>
      </c>
      <c r="D1438">
        <v>110</v>
      </c>
      <c r="E1438" t="s">
        <v>337</v>
      </c>
      <c r="F1438">
        <v>194</v>
      </c>
      <c r="G1438" t="s">
        <v>216</v>
      </c>
      <c r="I1438" t="s">
        <v>217</v>
      </c>
      <c r="J1438" t="s">
        <v>956</v>
      </c>
      <c r="K1438">
        <v>1</v>
      </c>
      <c r="L1438" s="2">
        <v>0</v>
      </c>
      <c r="M1438" s="2">
        <v>0</v>
      </c>
      <c r="N1438" s="14">
        <v>0</v>
      </c>
      <c r="O1438" s="2">
        <v>0</v>
      </c>
      <c r="P1438" s="11">
        <v>0</v>
      </c>
      <c r="Q1438" s="2">
        <v>0</v>
      </c>
      <c r="R1438" s="2">
        <v>0</v>
      </c>
      <c r="S1438" s="9">
        <v>0</v>
      </c>
      <c r="V1438" s="2"/>
    </row>
    <row r="1439" spans="1:22" customFormat="1" x14ac:dyDescent="0.25">
      <c r="A1439" t="s">
        <v>779</v>
      </c>
      <c r="B1439">
        <v>204</v>
      </c>
      <c r="C1439" t="s">
        <v>782</v>
      </c>
      <c r="D1439">
        <v>111</v>
      </c>
      <c r="E1439" t="s">
        <v>801</v>
      </c>
      <c r="F1439">
        <v>194</v>
      </c>
      <c r="G1439" t="s">
        <v>216</v>
      </c>
      <c r="I1439" t="s">
        <v>217</v>
      </c>
      <c r="J1439" t="s">
        <v>956</v>
      </c>
      <c r="K1439">
        <v>1</v>
      </c>
      <c r="L1439" s="2">
        <v>0</v>
      </c>
      <c r="M1439" s="2">
        <v>0</v>
      </c>
      <c r="N1439" s="14">
        <v>0</v>
      </c>
      <c r="O1439" s="2">
        <v>0</v>
      </c>
      <c r="P1439" s="11">
        <v>0</v>
      </c>
      <c r="Q1439" s="2">
        <v>0</v>
      </c>
      <c r="R1439" s="2">
        <v>0</v>
      </c>
      <c r="S1439" s="9">
        <v>0</v>
      </c>
      <c r="V1439" s="2"/>
    </row>
    <row r="1440" spans="1:22" customFormat="1" x14ac:dyDescent="0.25">
      <c r="A1440" t="s">
        <v>779</v>
      </c>
      <c r="B1440">
        <v>204</v>
      </c>
      <c r="C1440" t="s">
        <v>782</v>
      </c>
      <c r="D1440">
        <v>113</v>
      </c>
      <c r="E1440" t="s">
        <v>802</v>
      </c>
      <c r="F1440">
        <v>194</v>
      </c>
      <c r="G1440" t="s">
        <v>216</v>
      </c>
      <c r="I1440" t="s">
        <v>217</v>
      </c>
      <c r="J1440" t="s">
        <v>956</v>
      </c>
      <c r="K1440">
        <v>1</v>
      </c>
      <c r="L1440" s="2">
        <v>0</v>
      </c>
      <c r="M1440" s="2">
        <v>0</v>
      </c>
      <c r="N1440" s="14">
        <v>0</v>
      </c>
      <c r="O1440" s="2">
        <v>0</v>
      </c>
      <c r="P1440" s="11">
        <v>0</v>
      </c>
      <c r="Q1440" s="2">
        <v>0</v>
      </c>
      <c r="R1440" s="2">
        <v>0</v>
      </c>
      <c r="S1440" s="9">
        <v>0</v>
      </c>
      <c r="V1440" s="2"/>
    </row>
    <row r="1441" spans="1:22" customFormat="1" x14ac:dyDescent="0.25">
      <c r="A1441" t="s">
        <v>779</v>
      </c>
      <c r="B1441">
        <v>204</v>
      </c>
      <c r="C1441" t="s">
        <v>782</v>
      </c>
      <c r="D1441">
        <v>114</v>
      </c>
      <c r="E1441" t="s">
        <v>803</v>
      </c>
      <c r="F1441">
        <v>194</v>
      </c>
      <c r="G1441" t="s">
        <v>216</v>
      </c>
      <c r="I1441" t="s">
        <v>217</v>
      </c>
      <c r="J1441" t="s">
        <v>956</v>
      </c>
      <c r="K1441">
        <v>1</v>
      </c>
      <c r="L1441" s="2">
        <v>0</v>
      </c>
      <c r="M1441" s="2">
        <v>0</v>
      </c>
      <c r="N1441" s="14">
        <v>0</v>
      </c>
      <c r="O1441" s="2">
        <v>0</v>
      </c>
      <c r="P1441" s="11">
        <v>0</v>
      </c>
      <c r="Q1441" s="2">
        <v>0</v>
      </c>
      <c r="R1441" s="2">
        <v>0</v>
      </c>
      <c r="S1441" s="9">
        <v>0</v>
      </c>
      <c r="V1441" s="2"/>
    </row>
    <row r="1442" spans="1:22" customFormat="1" x14ac:dyDescent="0.25">
      <c r="A1442" t="s">
        <v>779</v>
      </c>
      <c r="B1442">
        <v>205</v>
      </c>
      <c r="C1442" t="s">
        <v>123</v>
      </c>
      <c r="D1442">
        <v>115</v>
      </c>
      <c r="E1442" t="s">
        <v>812</v>
      </c>
      <c r="F1442">
        <v>194</v>
      </c>
      <c r="G1442" t="s">
        <v>216</v>
      </c>
      <c r="I1442" t="s">
        <v>217</v>
      </c>
      <c r="J1442" t="s">
        <v>956</v>
      </c>
      <c r="K1442">
        <v>1</v>
      </c>
      <c r="L1442" s="2">
        <v>0</v>
      </c>
      <c r="M1442" s="2">
        <v>0</v>
      </c>
      <c r="N1442" s="14">
        <v>0</v>
      </c>
      <c r="O1442" s="2">
        <v>0</v>
      </c>
      <c r="P1442" s="11">
        <v>0</v>
      </c>
      <c r="Q1442" s="2">
        <v>0</v>
      </c>
      <c r="R1442" s="2">
        <v>0</v>
      </c>
      <c r="S1442" s="9">
        <v>0</v>
      </c>
      <c r="V1442" s="2"/>
    </row>
    <row r="1443" spans="1:22" customFormat="1" x14ac:dyDescent="0.25">
      <c r="A1443" t="s">
        <v>309</v>
      </c>
      <c r="B1443">
        <v>503</v>
      </c>
      <c r="C1443" t="s">
        <v>310</v>
      </c>
      <c r="D1443">
        <v>116</v>
      </c>
      <c r="E1443" t="s">
        <v>338</v>
      </c>
      <c r="F1443">
        <v>194</v>
      </c>
      <c r="G1443" t="s">
        <v>216</v>
      </c>
      <c r="I1443" t="s">
        <v>217</v>
      </c>
      <c r="J1443" t="s">
        <v>956</v>
      </c>
      <c r="K1443">
        <v>1</v>
      </c>
      <c r="L1443" s="2">
        <v>0</v>
      </c>
      <c r="M1443" s="2">
        <v>0</v>
      </c>
      <c r="N1443" s="14">
        <v>0</v>
      </c>
      <c r="O1443" s="2">
        <v>0</v>
      </c>
      <c r="P1443" s="11">
        <v>0</v>
      </c>
      <c r="Q1443" s="2">
        <v>0</v>
      </c>
      <c r="R1443" s="2">
        <v>0</v>
      </c>
      <c r="S1443" s="9">
        <v>0</v>
      </c>
      <c r="V1443" s="2"/>
    </row>
    <row r="1444" spans="1:22" customFormat="1" x14ac:dyDescent="0.25">
      <c r="A1444" t="s">
        <v>309</v>
      </c>
      <c r="B1444">
        <v>503</v>
      </c>
      <c r="C1444" t="s">
        <v>310</v>
      </c>
      <c r="D1444">
        <v>117</v>
      </c>
      <c r="E1444" t="s">
        <v>339</v>
      </c>
      <c r="F1444">
        <v>194</v>
      </c>
      <c r="G1444" t="s">
        <v>216</v>
      </c>
      <c r="I1444" t="s">
        <v>217</v>
      </c>
      <c r="J1444" t="s">
        <v>956</v>
      </c>
      <c r="K1444">
        <v>1</v>
      </c>
      <c r="L1444" s="2">
        <v>0</v>
      </c>
      <c r="M1444" s="2">
        <v>0</v>
      </c>
      <c r="N1444" s="14">
        <v>0</v>
      </c>
      <c r="O1444" s="2">
        <v>0</v>
      </c>
      <c r="P1444" s="11">
        <v>0</v>
      </c>
      <c r="Q1444" s="2">
        <v>0</v>
      </c>
      <c r="R1444" s="2">
        <v>0</v>
      </c>
      <c r="S1444" s="9">
        <v>0</v>
      </c>
      <c r="V1444" s="2"/>
    </row>
    <row r="1445" spans="1:22" customFormat="1" x14ac:dyDescent="0.25">
      <c r="A1445" t="s">
        <v>309</v>
      </c>
      <c r="B1445">
        <v>501</v>
      </c>
      <c r="C1445" t="s">
        <v>312</v>
      </c>
      <c r="D1445">
        <v>118</v>
      </c>
      <c r="E1445" t="s">
        <v>340</v>
      </c>
      <c r="F1445">
        <v>194</v>
      </c>
      <c r="G1445" t="s">
        <v>216</v>
      </c>
      <c r="I1445" t="s">
        <v>217</v>
      </c>
      <c r="J1445" t="s">
        <v>956</v>
      </c>
      <c r="K1445">
        <v>1</v>
      </c>
      <c r="L1445" s="2">
        <v>0</v>
      </c>
      <c r="M1445" s="2">
        <v>0</v>
      </c>
      <c r="N1445" s="14">
        <v>0</v>
      </c>
      <c r="O1445" s="2">
        <v>0</v>
      </c>
      <c r="P1445" s="11">
        <v>0</v>
      </c>
      <c r="Q1445" s="2">
        <v>0</v>
      </c>
      <c r="R1445" s="2">
        <v>0</v>
      </c>
      <c r="S1445" s="9">
        <v>0</v>
      </c>
      <c r="V1445" s="2"/>
    </row>
    <row r="1446" spans="1:22" customFormat="1" x14ac:dyDescent="0.25">
      <c r="A1446" t="s">
        <v>309</v>
      </c>
      <c r="B1446">
        <v>501</v>
      </c>
      <c r="C1446" t="s">
        <v>312</v>
      </c>
      <c r="D1446">
        <v>119</v>
      </c>
      <c r="E1446" t="s">
        <v>341</v>
      </c>
      <c r="F1446">
        <v>194</v>
      </c>
      <c r="G1446" t="s">
        <v>216</v>
      </c>
      <c r="I1446" t="s">
        <v>217</v>
      </c>
      <c r="J1446" t="s">
        <v>956</v>
      </c>
      <c r="K1446">
        <v>1</v>
      </c>
      <c r="L1446" s="2">
        <v>0</v>
      </c>
      <c r="M1446" s="2">
        <v>0</v>
      </c>
      <c r="N1446" s="14">
        <v>0</v>
      </c>
      <c r="O1446" s="2">
        <v>0</v>
      </c>
      <c r="P1446" s="11">
        <v>0</v>
      </c>
      <c r="Q1446" s="2">
        <v>0</v>
      </c>
      <c r="R1446" s="2">
        <v>0</v>
      </c>
      <c r="S1446" s="9">
        <v>0</v>
      </c>
      <c r="V1446" s="2"/>
    </row>
    <row r="1447" spans="1:22" customFormat="1" x14ac:dyDescent="0.25">
      <c r="A1447" t="s">
        <v>309</v>
      </c>
      <c r="B1447">
        <v>502</v>
      </c>
      <c r="C1447" t="s">
        <v>342</v>
      </c>
      <c r="D1447">
        <v>120</v>
      </c>
      <c r="E1447" t="s">
        <v>343</v>
      </c>
      <c r="F1447">
        <v>194</v>
      </c>
      <c r="G1447" t="s">
        <v>216</v>
      </c>
      <c r="I1447" t="s">
        <v>217</v>
      </c>
      <c r="J1447" t="s">
        <v>956</v>
      </c>
      <c r="K1447">
        <v>1</v>
      </c>
      <c r="L1447" s="2">
        <v>0</v>
      </c>
      <c r="M1447" s="2">
        <v>0</v>
      </c>
      <c r="N1447" s="14">
        <v>0</v>
      </c>
      <c r="O1447" s="2">
        <v>0</v>
      </c>
      <c r="P1447" s="11">
        <v>0</v>
      </c>
      <c r="Q1447" s="2">
        <v>0</v>
      </c>
      <c r="R1447" s="2">
        <v>0</v>
      </c>
      <c r="S1447" s="9">
        <v>0</v>
      </c>
      <c r="V1447" s="2"/>
    </row>
    <row r="1448" spans="1:22" customFormat="1" x14ac:dyDescent="0.25">
      <c r="A1448" t="s">
        <v>562</v>
      </c>
      <c r="B1448">
        <v>301</v>
      </c>
      <c r="C1448" t="s">
        <v>355</v>
      </c>
      <c r="D1448">
        <v>121</v>
      </c>
      <c r="E1448" t="s">
        <v>562</v>
      </c>
      <c r="F1448">
        <v>194</v>
      </c>
      <c r="G1448" t="s">
        <v>216</v>
      </c>
      <c r="I1448" t="s">
        <v>217</v>
      </c>
      <c r="J1448" t="s">
        <v>956</v>
      </c>
      <c r="K1448">
        <v>1</v>
      </c>
      <c r="L1448" s="2">
        <v>0</v>
      </c>
      <c r="M1448" s="2">
        <v>0</v>
      </c>
      <c r="N1448" s="14">
        <v>0</v>
      </c>
      <c r="O1448" s="2">
        <v>0</v>
      </c>
      <c r="P1448" s="11">
        <v>0</v>
      </c>
      <c r="Q1448" s="2">
        <v>0</v>
      </c>
      <c r="R1448" s="2">
        <v>0</v>
      </c>
      <c r="S1448" s="9">
        <v>0</v>
      </c>
      <c r="V1448" s="2"/>
    </row>
    <row r="1449" spans="1:22" customFormat="1" x14ac:dyDescent="0.25">
      <c r="A1449" t="s">
        <v>309</v>
      </c>
      <c r="B1449">
        <v>502</v>
      </c>
      <c r="C1449" t="s">
        <v>342</v>
      </c>
      <c r="D1449">
        <v>122</v>
      </c>
      <c r="E1449" t="s">
        <v>346</v>
      </c>
      <c r="F1449">
        <v>194</v>
      </c>
      <c r="G1449" t="s">
        <v>216</v>
      </c>
      <c r="I1449" t="s">
        <v>217</v>
      </c>
      <c r="J1449" t="s">
        <v>956</v>
      </c>
      <c r="K1449">
        <v>1</v>
      </c>
      <c r="L1449" s="2">
        <v>0</v>
      </c>
      <c r="M1449" s="2">
        <v>0</v>
      </c>
      <c r="N1449" s="14">
        <v>0</v>
      </c>
      <c r="O1449" s="2">
        <v>0</v>
      </c>
      <c r="P1449" s="11">
        <v>0</v>
      </c>
      <c r="Q1449" s="2">
        <v>0</v>
      </c>
      <c r="R1449" s="2">
        <v>0</v>
      </c>
      <c r="S1449" s="9">
        <v>0</v>
      </c>
      <c r="V1449" s="2"/>
    </row>
    <row r="1450" spans="1:22" customFormat="1" x14ac:dyDescent="0.25">
      <c r="A1450" t="s">
        <v>571</v>
      </c>
      <c r="B1450">
        <v>601</v>
      </c>
      <c r="C1450" t="s">
        <v>572</v>
      </c>
      <c r="D1450">
        <v>123</v>
      </c>
      <c r="E1450" t="s">
        <v>583</v>
      </c>
      <c r="F1450">
        <v>194</v>
      </c>
      <c r="G1450" t="s">
        <v>216</v>
      </c>
      <c r="I1450" t="s">
        <v>217</v>
      </c>
      <c r="J1450" t="s">
        <v>956</v>
      </c>
      <c r="K1450">
        <v>1</v>
      </c>
      <c r="L1450" s="2">
        <v>0</v>
      </c>
      <c r="M1450" s="2">
        <v>0</v>
      </c>
      <c r="N1450" s="14">
        <v>0</v>
      </c>
      <c r="O1450" s="2">
        <v>0</v>
      </c>
      <c r="P1450" s="11">
        <v>0</v>
      </c>
      <c r="Q1450" s="2">
        <v>0</v>
      </c>
      <c r="R1450" s="2">
        <v>0</v>
      </c>
      <c r="S1450" s="9">
        <v>0</v>
      </c>
      <c r="V1450" s="2"/>
    </row>
    <row r="1451" spans="1:22" customFormat="1" x14ac:dyDescent="0.25">
      <c r="A1451" t="s">
        <v>309</v>
      </c>
      <c r="B1451">
        <v>503</v>
      </c>
      <c r="C1451" t="s">
        <v>310</v>
      </c>
      <c r="D1451">
        <v>127</v>
      </c>
      <c r="E1451" t="s">
        <v>347</v>
      </c>
      <c r="F1451">
        <v>194</v>
      </c>
      <c r="G1451" t="s">
        <v>216</v>
      </c>
      <c r="I1451" t="s">
        <v>217</v>
      </c>
      <c r="J1451" t="s">
        <v>956</v>
      </c>
      <c r="K1451">
        <v>1</v>
      </c>
      <c r="L1451" s="2">
        <v>0</v>
      </c>
      <c r="M1451" s="2">
        <v>0</v>
      </c>
      <c r="N1451" s="14">
        <v>0</v>
      </c>
      <c r="O1451" s="2">
        <v>0</v>
      </c>
      <c r="P1451" s="11">
        <v>0</v>
      </c>
      <c r="Q1451" s="2">
        <v>0</v>
      </c>
      <c r="R1451" s="2">
        <v>0</v>
      </c>
      <c r="S1451" s="9">
        <v>0</v>
      </c>
      <c r="V1451" s="2"/>
    </row>
    <row r="1452" spans="1:22" customFormat="1" x14ac:dyDescent="0.25">
      <c r="A1452" t="s">
        <v>309</v>
      </c>
      <c r="B1452">
        <v>503</v>
      </c>
      <c r="C1452" t="s">
        <v>310</v>
      </c>
      <c r="D1452">
        <v>128</v>
      </c>
      <c r="E1452" t="s">
        <v>348</v>
      </c>
      <c r="F1452">
        <v>194</v>
      </c>
      <c r="G1452" t="s">
        <v>216</v>
      </c>
      <c r="I1452" t="s">
        <v>217</v>
      </c>
      <c r="J1452" t="s">
        <v>956</v>
      </c>
      <c r="K1452">
        <v>1</v>
      </c>
      <c r="L1452" s="2">
        <v>0</v>
      </c>
      <c r="M1452" s="2">
        <v>0</v>
      </c>
      <c r="N1452" s="14">
        <v>0</v>
      </c>
      <c r="O1452" s="2">
        <v>0</v>
      </c>
      <c r="P1452" s="11">
        <v>0</v>
      </c>
      <c r="Q1452" s="2">
        <v>0</v>
      </c>
      <c r="R1452" s="2">
        <v>0</v>
      </c>
      <c r="S1452" s="9">
        <v>0</v>
      </c>
      <c r="V1452" s="2"/>
    </row>
    <row r="1453" spans="1:22" customFormat="1" x14ac:dyDescent="0.25">
      <c r="A1453" t="s">
        <v>807</v>
      </c>
      <c r="B1453">
        <v>202</v>
      </c>
      <c r="C1453" t="s">
        <v>808</v>
      </c>
      <c r="D1453">
        <v>130</v>
      </c>
      <c r="E1453" t="s">
        <v>807</v>
      </c>
      <c r="F1453">
        <v>194</v>
      </c>
      <c r="G1453" t="s">
        <v>216</v>
      </c>
      <c r="I1453" t="s">
        <v>217</v>
      </c>
      <c r="J1453" t="s">
        <v>956</v>
      </c>
      <c r="K1453">
        <v>1</v>
      </c>
      <c r="L1453" s="2">
        <v>0</v>
      </c>
      <c r="M1453" s="2">
        <v>0</v>
      </c>
      <c r="N1453" s="14">
        <v>0</v>
      </c>
      <c r="O1453" s="2">
        <v>0</v>
      </c>
      <c r="P1453" s="11">
        <v>0</v>
      </c>
      <c r="Q1453" s="2">
        <v>0</v>
      </c>
      <c r="R1453" s="2">
        <v>0</v>
      </c>
      <c r="S1453" s="9">
        <v>0</v>
      </c>
      <c r="V1453" s="2"/>
    </row>
    <row r="1454" spans="1:22" customFormat="1" x14ac:dyDescent="0.25">
      <c r="A1454" t="s">
        <v>807</v>
      </c>
      <c r="B1454">
        <v>202</v>
      </c>
      <c r="C1454" t="s">
        <v>808</v>
      </c>
      <c r="D1454">
        <v>134</v>
      </c>
      <c r="E1454" t="s">
        <v>810</v>
      </c>
      <c r="F1454">
        <v>194</v>
      </c>
      <c r="G1454" t="s">
        <v>216</v>
      </c>
      <c r="I1454" t="s">
        <v>217</v>
      </c>
      <c r="J1454" t="s">
        <v>956</v>
      </c>
      <c r="K1454">
        <v>1</v>
      </c>
      <c r="L1454" s="2">
        <v>0</v>
      </c>
      <c r="M1454" s="2">
        <v>0</v>
      </c>
      <c r="N1454" s="14">
        <v>0</v>
      </c>
      <c r="O1454" s="2">
        <v>0</v>
      </c>
      <c r="P1454" s="11">
        <v>0</v>
      </c>
      <c r="Q1454" s="2">
        <v>0</v>
      </c>
      <c r="R1454" s="2">
        <v>0</v>
      </c>
      <c r="S1454" s="9">
        <v>0</v>
      </c>
      <c r="V1454" s="2"/>
    </row>
    <row r="1455" spans="1:22" customFormat="1" x14ac:dyDescent="0.25">
      <c r="A1455" t="s">
        <v>807</v>
      </c>
      <c r="B1455">
        <v>202</v>
      </c>
      <c r="C1455" t="s">
        <v>808</v>
      </c>
      <c r="D1455">
        <v>138</v>
      </c>
      <c r="E1455" t="s">
        <v>811</v>
      </c>
      <c r="F1455">
        <v>194</v>
      </c>
      <c r="G1455" t="s">
        <v>216</v>
      </c>
      <c r="I1455" t="s">
        <v>217</v>
      </c>
      <c r="J1455" t="s">
        <v>956</v>
      </c>
      <c r="K1455">
        <v>1</v>
      </c>
      <c r="L1455" s="2">
        <v>0</v>
      </c>
      <c r="M1455" s="2">
        <v>0</v>
      </c>
      <c r="N1455" s="14">
        <v>0</v>
      </c>
      <c r="O1455" s="2">
        <v>0</v>
      </c>
      <c r="P1455" s="11">
        <v>0</v>
      </c>
      <c r="Q1455" s="2">
        <v>0</v>
      </c>
      <c r="R1455" s="2">
        <v>0</v>
      </c>
      <c r="S1455" s="9">
        <v>0</v>
      </c>
      <c r="V1455" s="2"/>
    </row>
    <row r="1456" spans="1:22" customFormat="1" x14ac:dyDescent="0.25">
      <c r="A1456" t="s">
        <v>571</v>
      </c>
      <c r="B1456">
        <v>601</v>
      </c>
      <c r="C1456" t="s">
        <v>572</v>
      </c>
      <c r="D1456">
        <v>139</v>
      </c>
      <c r="E1456" t="s">
        <v>588</v>
      </c>
      <c r="F1456">
        <v>194</v>
      </c>
      <c r="G1456" t="s">
        <v>216</v>
      </c>
      <c r="I1456" t="s">
        <v>217</v>
      </c>
      <c r="J1456" t="s">
        <v>956</v>
      </c>
      <c r="K1456">
        <v>1</v>
      </c>
      <c r="L1456" s="2">
        <v>0</v>
      </c>
      <c r="M1456" s="2">
        <v>0</v>
      </c>
      <c r="N1456" s="14">
        <v>0</v>
      </c>
      <c r="O1456" s="2">
        <v>0</v>
      </c>
      <c r="P1456" s="11">
        <v>0</v>
      </c>
      <c r="Q1456" s="2">
        <v>0</v>
      </c>
      <c r="R1456" s="2">
        <v>0</v>
      </c>
      <c r="S1456" s="9">
        <v>0</v>
      </c>
      <c r="V1456" s="2"/>
    </row>
    <row r="1457" spans="1:22" customFormat="1" x14ac:dyDescent="0.25">
      <c r="A1457" t="s">
        <v>349</v>
      </c>
      <c r="B1457">
        <v>403</v>
      </c>
      <c r="C1457" t="s">
        <v>350</v>
      </c>
      <c r="D1457">
        <v>140</v>
      </c>
      <c r="E1457" t="s">
        <v>351</v>
      </c>
      <c r="F1457">
        <v>194</v>
      </c>
      <c r="G1457" t="s">
        <v>216</v>
      </c>
      <c r="I1457" t="s">
        <v>217</v>
      </c>
      <c r="J1457" t="s">
        <v>956</v>
      </c>
      <c r="K1457">
        <v>1</v>
      </c>
      <c r="L1457" s="2">
        <v>0</v>
      </c>
      <c r="M1457" s="2">
        <v>0</v>
      </c>
      <c r="N1457" s="14">
        <v>0</v>
      </c>
      <c r="O1457" s="2">
        <v>0</v>
      </c>
      <c r="P1457" s="11">
        <v>0</v>
      </c>
      <c r="Q1457" s="2">
        <v>0</v>
      </c>
      <c r="R1457" s="2">
        <v>0</v>
      </c>
      <c r="S1457" s="9">
        <v>0</v>
      </c>
      <c r="V1457" s="2"/>
    </row>
    <row r="1458" spans="1:22" customFormat="1" x14ac:dyDescent="0.25">
      <c r="A1458" t="s">
        <v>562</v>
      </c>
      <c r="B1458">
        <v>303</v>
      </c>
      <c r="C1458" t="s">
        <v>567</v>
      </c>
      <c r="D1458">
        <v>142</v>
      </c>
      <c r="E1458" t="s">
        <v>568</v>
      </c>
      <c r="F1458">
        <v>194</v>
      </c>
      <c r="G1458" t="s">
        <v>216</v>
      </c>
      <c r="I1458" t="s">
        <v>217</v>
      </c>
      <c r="J1458" t="s">
        <v>956</v>
      </c>
      <c r="K1458">
        <v>1</v>
      </c>
      <c r="L1458" s="2">
        <v>0</v>
      </c>
      <c r="M1458" s="2">
        <v>0</v>
      </c>
      <c r="N1458" s="14">
        <v>0</v>
      </c>
      <c r="O1458" s="2">
        <v>0</v>
      </c>
      <c r="P1458" s="11">
        <v>0</v>
      </c>
      <c r="Q1458" s="2">
        <v>0</v>
      </c>
      <c r="R1458" s="2">
        <v>0</v>
      </c>
      <c r="S1458" s="9">
        <v>0</v>
      </c>
      <c r="T1458">
        <v>0</v>
      </c>
      <c r="V1458" s="2"/>
    </row>
    <row r="1459" spans="1:22" customFormat="1" x14ac:dyDescent="0.25">
      <c r="A1459" t="s">
        <v>349</v>
      </c>
      <c r="B1459">
        <v>1003</v>
      </c>
      <c r="C1459" t="s">
        <v>360</v>
      </c>
      <c r="D1459">
        <v>146</v>
      </c>
      <c r="E1459" t="s">
        <v>361</v>
      </c>
      <c r="F1459">
        <v>194</v>
      </c>
      <c r="G1459" t="s">
        <v>216</v>
      </c>
      <c r="I1459" t="s">
        <v>217</v>
      </c>
      <c r="J1459" t="s">
        <v>956</v>
      </c>
      <c r="K1459">
        <v>1</v>
      </c>
      <c r="L1459" s="2">
        <v>0</v>
      </c>
      <c r="M1459" s="2">
        <v>0</v>
      </c>
      <c r="N1459" s="14">
        <v>0</v>
      </c>
      <c r="O1459" s="2">
        <v>0</v>
      </c>
      <c r="P1459" s="11">
        <v>0</v>
      </c>
      <c r="Q1459" s="2">
        <v>0</v>
      </c>
      <c r="R1459" s="2">
        <v>0</v>
      </c>
      <c r="S1459" s="9">
        <v>0</v>
      </c>
      <c r="V1459" s="2"/>
    </row>
    <row r="1460" spans="1:22" customFormat="1" x14ac:dyDescent="0.25">
      <c r="A1460" t="s">
        <v>349</v>
      </c>
      <c r="B1460">
        <v>401</v>
      </c>
      <c r="C1460" t="s">
        <v>362</v>
      </c>
      <c r="D1460">
        <v>148</v>
      </c>
      <c r="E1460" t="s">
        <v>363</v>
      </c>
      <c r="F1460">
        <v>194</v>
      </c>
      <c r="G1460" t="s">
        <v>216</v>
      </c>
      <c r="I1460" t="s">
        <v>217</v>
      </c>
      <c r="J1460" t="s">
        <v>956</v>
      </c>
      <c r="K1460">
        <v>1</v>
      </c>
      <c r="L1460" s="2">
        <v>0</v>
      </c>
      <c r="M1460" s="2">
        <v>0</v>
      </c>
      <c r="N1460" s="14">
        <v>0</v>
      </c>
      <c r="O1460" s="2">
        <v>0</v>
      </c>
      <c r="P1460" s="11">
        <v>0</v>
      </c>
      <c r="Q1460" s="2">
        <v>0</v>
      </c>
      <c r="R1460" s="2">
        <v>0</v>
      </c>
      <c r="S1460" s="9">
        <v>0</v>
      </c>
      <c r="V1460" s="2"/>
    </row>
    <row r="1461" spans="1:22" customFormat="1" x14ac:dyDescent="0.25">
      <c r="A1461" t="s">
        <v>133</v>
      </c>
      <c r="B1461">
        <v>1101</v>
      </c>
      <c r="C1461" t="s">
        <v>134</v>
      </c>
      <c r="D1461">
        <v>150</v>
      </c>
      <c r="E1461" t="s">
        <v>132</v>
      </c>
      <c r="F1461">
        <v>194</v>
      </c>
      <c r="G1461" t="s">
        <v>216</v>
      </c>
      <c r="I1461" t="s">
        <v>217</v>
      </c>
      <c r="J1461" t="s">
        <v>956</v>
      </c>
      <c r="K1461">
        <v>1</v>
      </c>
      <c r="L1461" s="2">
        <v>0</v>
      </c>
      <c r="M1461" s="2">
        <v>0</v>
      </c>
      <c r="N1461" s="14">
        <v>0</v>
      </c>
      <c r="O1461" s="2">
        <v>0</v>
      </c>
      <c r="P1461" s="11">
        <v>0</v>
      </c>
      <c r="Q1461" s="2">
        <v>0</v>
      </c>
      <c r="R1461" s="2">
        <v>0</v>
      </c>
      <c r="S1461" s="9">
        <v>0</v>
      </c>
      <c r="V1461" s="2"/>
    </row>
    <row r="1462" spans="1:22" customFormat="1" x14ac:dyDescent="0.25">
      <c r="A1462" t="s">
        <v>596</v>
      </c>
      <c r="B1462">
        <v>302</v>
      </c>
      <c r="C1462" t="s">
        <v>597</v>
      </c>
      <c r="D1462">
        <v>160</v>
      </c>
      <c r="E1462" t="s">
        <v>598</v>
      </c>
      <c r="F1462">
        <v>194</v>
      </c>
      <c r="G1462" t="s">
        <v>216</v>
      </c>
      <c r="I1462" t="s">
        <v>217</v>
      </c>
      <c r="J1462" t="s">
        <v>956</v>
      </c>
      <c r="K1462">
        <v>1</v>
      </c>
      <c r="L1462" s="2">
        <v>0</v>
      </c>
      <c r="M1462" s="2">
        <v>0</v>
      </c>
      <c r="N1462" s="14">
        <v>0</v>
      </c>
      <c r="O1462" s="2">
        <v>0</v>
      </c>
      <c r="P1462" s="11">
        <v>0</v>
      </c>
      <c r="Q1462" s="2">
        <v>0</v>
      </c>
      <c r="R1462" s="2">
        <v>0</v>
      </c>
      <c r="S1462" s="9">
        <v>0</v>
      </c>
      <c r="V1462" s="2"/>
    </row>
    <row r="1463" spans="1:22" customFormat="1" x14ac:dyDescent="0.25">
      <c r="A1463" t="s">
        <v>596</v>
      </c>
      <c r="B1463">
        <v>302</v>
      </c>
      <c r="C1463" t="s">
        <v>597</v>
      </c>
      <c r="D1463">
        <v>161</v>
      </c>
      <c r="E1463" t="s">
        <v>596</v>
      </c>
      <c r="F1463">
        <v>194</v>
      </c>
      <c r="G1463" t="s">
        <v>216</v>
      </c>
      <c r="I1463" t="s">
        <v>217</v>
      </c>
      <c r="J1463" t="s">
        <v>956</v>
      </c>
      <c r="K1463">
        <v>1</v>
      </c>
      <c r="L1463" s="2">
        <v>0</v>
      </c>
      <c r="M1463" s="2">
        <v>0</v>
      </c>
      <c r="N1463" s="14">
        <v>0</v>
      </c>
      <c r="O1463" s="2">
        <v>0</v>
      </c>
      <c r="P1463" s="11">
        <v>0</v>
      </c>
      <c r="Q1463" s="2">
        <v>0</v>
      </c>
      <c r="R1463" s="2">
        <v>0</v>
      </c>
      <c r="S1463" s="9">
        <v>0</v>
      </c>
      <c r="V1463" s="2"/>
    </row>
    <row r="1464" spans="1:22" customFormat="1" x14ac:dyDescent="0.25">
      <c r="A1464" t="s">
        <v>133</v>
      </c>
      <c r="B1464">
        <v>205</v>
      </c>
      <c r="C1464" t="s">
        <v>123</v>
      </c>
      <c r="D1464">
        <v>162</v>
      </c>
      <c r="E1464" t="s">
        <v>137</v>
      </c>
      <c r="F1464">
        <v>194</v>
      </c>
      <c r="G1464" t="s">
        <v>216</v>
      </c>
      <c r="I1464" t="s">
        <v>217</v>
      </c>
      <c r="J1464" t="s">
        <v>956</v>
      </c>
      <c r="K1464">
        <v>1</v>
      </c>
      <c r="L1464" s="2">
        <v>0</v>
      </c>
      <c r="M1464" s="2">
        <v>0</v>
      </c>
      <c r="N1464" s="14">
        <v>0</v>
      </c>
      <c r="O1464" s="2">
        <v>0</v>
      </c>
      <c r="P1464" s="11">
        <v>0</v>
      </c>
      <c r="Q1464" s="2">
        <v>0</v>
      </c>
      <c r="R1464" s="2">
        <v>0</v>
      </c>
      <c r="S1464" s="9">
        <v>0</v>
      </c>
      <c r="V1464" s="2"/>
    </row>
    <row r="1465" spans="1:22" customFormat="1" x14ac:dyDescent="0.25">
      <c r="A1465" t="s">
        <v>133</v>
      </c>
      <c r="B1465">
        <v>205</v>
      </c>
      <c r="C1465" t="s">
        <v>123</v>
      </c>
      <c r="D1465">
        <v>163</v>
      </c>
      <c r="E1465" t="s">
        <v>139</v>
      </c>
      <c r="F1465">
        <v>194</v>
      </c>
      <c r="G1465" t="s">
        <v>216</v>
      </c>
      <c r="I1465" t="s">
        <v>217</v>
      </c>
      <c r="J1465" t="s">
        <v>956</v>
      </c>
      <c r="K1465">
        <v>1</v>
      </c>
      <c r="L1465" s="2">
        <v>0</v>
      </c>
      <c r="M1465" s="2">
        <v>0</v>
      </c>
      <c r="N1465" s="14">
        <v>0</v>
      </c>
      <c r="O1465" s="2">
        <v>0</v>
      </c>
      <c r="P1465" s="11">
        <v>0</v>
      </c>
      <c r="Q1465" s="2">
        <v>0</v>
      </c>
      <c r="R1465" s="2">
        <v>0</v>
      </c>
      <c r="S1465" s="9">
        <v>0</v>
      </c>
      <c r="V1465" s="2"/>
    </row>
    <row r="1466" spans="1:22" customFormat="1" x14ac:dyDescent="0.25">
      <c r="A1466" t="s">
        <v>133</v>
      </c>
      <c r="B1466">
        <v>1101</v>
      </c>
      <c r="C1466" t="s">
        <v>134</v>
      </c>
      <c r="D1466">
        <v>165</v>
      </c>
      <c r="E1466" t="s">
        <v>145</v>
      </c>
      <c r="F1466">
        <v>194</v>
      </c>
      <c r="G1466" t="s">
        <v>216</v>
      </c>
      <c r="I1466" t="s">
        <v>217</v>
      </c>
      <c r="J1466" t="s">
        <v>956</v>
      </c>
      <c r="K1466">
        <v>1</v>
      </c>
      <c r="L1466" s="2">
        <v>0</v>
      </c>
      <c r="M1466" s="2">
        <v>0</v>
      </c>
      <c r="N1466" s="14">
        <v>0</v>
      </c>
      <c r="O1466" s="2">
        <v>0</v>
      </c>
      <c r="P1466" s="11">
        <v>0</v>
      </c>
      <c r="Q1466" s="2">
        <v>0</v>
      </c>
      <c r="R1466" s="2">
        <v>0</v>
      </c>
      <c r="S1466" s="9">
        <v>0</v>
      </c>
      <c r="V1466" s="2"/>
    </row>
    <row r="1467" spans="1:22" customFormat="1" x14ac:dyDescent="0.25">
      <c r="A1467" t="s">
        <v>133</v>
      </c>
      <c r="B1467">
        <v>1101</v>
      </c>
      <c r="C1467" t="s">
        <v>134</v>
      </c>
      <c r="D1467">
        <v>170</v>
      </c>
      <c r="E1467" t="s">
        <v>154</v>
      </c>
      <c r="F1467">
        <v>194</v>
      </c>
      <c r="G1467" t="s">
        <v>216</v>
      </c>
      <c r="I1467" t="s">
        <v>217</v>
      </c>
      <c r="J1467" t="s">
        <v>956</v>
      </c>
      <c r="K1467">
        <v>1</v>
      </c>
      <c r="L1467" s="2">
        <v>0</v>
      </c>
      <c r="M1467" s="2">
        <v>0</v>
      </c>
      <c r="N1467" s="14">
        <v>0</v>
      </c>
      <c r="O1467" s="2">
        <v>0</v>
      </c>
      <c r="P1467" s="11">
        <v>0</v>
      </c>
      <c r="Q1467" s="2">
        <v>0</v>
      </c>
      <c r="R1467" s="2">
        <v>0</v>
      </c>
      <c r="S1467" s="9">
        <v>0</v>
      </c>
      <c r="V1467" s="2"/>
    </row>
    <row r="1468" spans="1:22" customFormat="1" x14ac:dyDescent="0.25">
      <c r="A1468" t="s">
        <v>254</v>
      </c>
      <c r="B1468">
        <v>706</v>
      </c>
      <c r="C1468" t="s">
        <v>273</v>
      </c>
      <c r="D1468">
        <v>171</v>
      </c>
      <c r="E1468" t="s">
        <v>274</v>
      </c>
      <c r="F1468">
        <v>194</v>
      </c>
      <c r="G1468" t="s">
        <v>216</v>
      </c>
      <c r="I1468" t="s">
        <v>217</v>
      </c>
      <c r="J1468" t="s">
        <v>956</v>
      </c>
      <c r="K1468">
        <v>1</v>
      </c>
      <c r="L1468" s="2">
        <v>0</v>
      </c>
      <c r="M1468" s="2">
        <v>0</v>
      </c>
      <c r="N1468" s="14">
        <v>0</v>
      </c>
      <c r="O1468" s="2">
        <v>0</v>
      </c>
      <c r="P1468" s="11">
        <v>0</v>
      </c>
      <c r="Q1468" s="2">
        <v>0</v>
      </c>
      <c r="R1468" s="2">
        <v>0</v>
      </c>
      <c r="S1468" s="9">
        <v>0</v>
      </c>
      <c r="V1468" s="2"/>
    </row>
    <row r="1469" spans="1:22" customFormat="1" x14ac:dyDescent="0.25">
      <c r="A1469" t="s">
        <v>133</v>
      </c>
      <c r="B1469">
        <v>1101</v>
      </c>
      <c r="C1469" t="s">
        <v>134</v>
      </c>
      <c r="D1469">
        <v>173</v>
      </c>
      <c r="E1469" t="s">
        <v>166</v>
      </c>
      <c r="F1469">
        <v>194</v>
      </c>
      <c r="G1469" t="s">
        <v>216</v>
      </c>
      <c r="I1469" t="s">
        <v>217</v>
      </c>
      <c r="J1469" t="s">
        <v>956</v>
      </c>
      <c r="K1469">
        <v>1</v>
      </c>
      <c r="L1469" s="2">
        <v>0</v>
      </c>
      <c r="M1469" s="2">
        <v>0</v>
      </c>
      <c r="N1469" s="14">
        <v>0</v>
      </c>
      <c r="O1469" s="2">
        <v>0</v>
      </c>
      <c r="P1469" s="11">
        <v>0</v>
      </c>
      <c r="Q1469" s="2">
        <v>0</v>
      </c>
      <c r="R1469" s="2">
        <v>0</v>
      </c>
      <c r="S1469" s="9">
        <v>0</v>
      </c>
      <c r="V1469" s="2"/>
    </row>
    <row r="1470" spans="1:22" customFormat="1" x14ac:dyDescent="0.25">
      <c r="A1470" t="s">
        <v>133</v>
      </c>
      <c r="B1470">
        <v>1101</v>
      </c>
      <c r="C1470" t="s">
        <v>134</v>
      </c>
      <c r="D1470">
        <v>174</v>
      </c>
      <c r="E1470" t="s">
        <v>167</v>
      </c>
      <c r="F1470">
        <v>194</v>
      </c>
      <c r="G1470" t="s">
        <v>216</v>
      </c>
      <c r="I1470" t="s">
        <v>217</v>
      </c>
      <c r="J1470" t="s">
        <v>956</v>
      </c>
      <c r="K1470">
        <v>1</v>
      </c>
      <c r="L1470" s="2">
        <v>0</v>
      </c>
      <c r="M1470" s="2">
        <v>0</v>
      </c>
      <c r="N1470" s="14">
        <v>0</v>
      </c>
      <c r="O1470" s="2">
        <v>0</v>
      </c>
      <c r="P1470" s="11">
        <v>0</v>
      </c>
      <c r="Q1470" s="2">
        <v>0</v>
      </c>
      <c r="R1470" s="2">
        <v>0</v>
      </c>
      <c r="S1470" s="9">
        <v>0</v>
      </c>
      <c r="V1470" s="2"/>
    </row>
    <row r="1471" spans="1:22" customFormat="1" x14ac:dyDescent="0.25">
      <c r="A1471" t="s">
        <v>133</v>
      </c>
      <c r="B1471">
        <v>1105</v>
      </c>
      <c r="C1471" t="s">
        <v>174</v>
      </c>
      <c r="D1471">
        <v>180</v>
      </c>
      <c r="E1471" t="s">
        <v>175</v>
      </c>
      <c r="F1471">
        <v>194</v>
      </c>
      <c r="G1471" t="s">
        <v>216</v>
      </c>
      <c r="I1471" t="s">
        <v>217</v>
      </c>
      <c r="J1471" t="s">
        <v>956</v>
      </c>
      <c r="K1471">
        <v>1</v>
      </c>
      <c r="L1471" s="2">
        <v>0</v>
      </c>
      <c r="M1471" s="2">
        <v>0</v>
      </c>
      <c r="N1471" s="14">
        <v>0</v>
      </c>
      <c r="O1471" s="2">
        <v>0</v>
      </c>
      <c r="P1471" s="11">
        <v>0</v>
      </c>
      <c r="Q1471" s="2">
        <v>0</v>
      </c>
      <c r="R1471" s="2">
        <v>0</v>
      </c>
      <c r="S1471" s="9">
        <v>0</v>
      </c>
      <c r="V1471" s="2"/>
    </row>
    <row r="1472" spans="1:22" customFormat="1" x14ac:dyDescent="0.25">
      <c r="A1472" t="s">
        <v>875</v>
      </c>
      <c r="B1472">
        <v>203</v>
      </c>
      <c r="C1472" t="s">
        <v>878</v>
      </c>
      <c r="D1472">
        <v>191</v>
      </c>
      <c r="E1472" t="s">
        <v>879</v>
      </c>
      <c r="F1472">
        <v>194</v>
      </c>
      <c r="G1472" t="s">
        <v>216</v>
      </c>
      <c r="I1472" t="s">
        <v>217</v>
      </c>
      <c r="J1472" t="s">
        <v>956</v>
      </c>
      <c r="K1472">
        <v>1</v>
      </c>
      <c r="L1472" s="2">
        <v>0</v>
      </c>
      <c r="M1472" s="2">
        <v>0</v>
      </c>
      <c r="N1472" s="14">
        <v>0</v>
      </c>
      <c r="O1472" s="2">
        <v>0</v>
      </c>
      <c r="P1472" s="11">
        <v>0</v>
      </c>
      <c r="Q1472" s="2">
        <v>0</v>
      </c>
      <c r="R1472" s="2">
        <v>0</v>
      </c>
      <c r="S1472" s="9">
        <v>0</v>
      </c>
      <c r="V1472" s="2"/>
    </row>
    <row r="1473" spans="1:22" customFormat="1" x14ac:dyDescent="0.25">
      <c r="A1473" t="s">
        <v>875</v>
      </c>
      <c r="B1473">
        <v>102</v>
      </c>
      <c r="C1473" t="s">
        <v>876</v>
      </c>
      <c r="D1473">
        <v>195</v>
      </c>
      <c r="E1473" t="s">
        <v>902</v>
      </c>
      <c r="F1473">
        <v>194</v>
      </c>
      <c r="G1473" t="s">
        <v>216</v>
      </c>
      <c r="I1473" t="s">
        <v>217</v>
      </c>
      <c r="J1473" t="s">
        <v>956</v>
      </c>
      <c r="K1473">
        <v>1</v>
      </c>
      <c r="L1473" s="2">
        <v>0</v>
      </c>
      <c r="M1473" s="2">
        <v>0</v>
      </c>
      <c r="N1473" s="14">
        <v>0</v>
      </c>
      <c r="O1473" s="2">
        <v>0</v>
      </c>
      <c r="P1473" s="11">
        <v>0</v>
      </c>
      <c r="Q1473" s="2">
        <v>0</v>
      </c>
      <c r="R1473" s="2">
        <v>0</v>
      </c>
      <c r="S1473" s="9">
        <v>0</v>
      </c>
      <c r="V1473" s="2"/>
    </row>
    <row r="1474" spans="1:22" customFormat="1" x14ac:dyDescent="0.25">
      <c r="A1474" t="s">
        <v>874</v>
      </c>
      <c r="C1474" t="s">
        <v>876</v>
      </c>
      <c r="D1474">
        <v>196</v>
      </c>
      <c r="E1474" t="s">
        <v>906</v>
      </c>
      <c r="F1474">
        <v>194</v>
      </c>
      <c r="G1474" t="s">
        <v>216</v>
      </c>
      <c r="I1474" t="s">
        <v>217</v>
      </c>
      <c r="J1474" t="s">
        <v>956</v>
      </c>
      <c r="K1474">
        <v>1</v>
      </c>
      <c r="L1474" s="2">
        <v>0</v>
      </c>
      <c r="M1474" s="2">
        <v>0</v>
      </c>
      <c r="N1474" s="14">
        <v>0</v>
      </c>
      <c r="O1474" s="2">
        <v>0</v>
      </c>
      <c r="P1474" s="11">
        <v>0</v>
      </c>
      <c r="Q1474" s="2">
        <v>0</v>
      </c>
      <c r="R1474" s="2">
        <v>0</v>
      </c>
      <c r="S1474" s="9">
        <v>0</v>
      </c>
      <c r="V1474" s="2"/>
    </row>
    <row r="1475" spans="1:22" customFormat="1" x14ac:dyDescent="0.25">
      <c r="A1475" t="s">
        <v>706</v>
      </c>
      <c r="B1475">
        <v>191</v>
      </c>
      <c r="C1475" t="s">
        <v>707</v>
      </c>
      <c r="D1475">
        <v>200</v>
      </c>
      <c r="E1475" t="s">
        <v>708</v>
      </c>
      <c r="F1475">
        <v>194</v>
      </c>
      <c r="G1475" t="s">
        <v>216</v>
      </c>
      <c r="I1475" t="s">
        <v>217</v>
      </c>
      <c r="J1475" t="s">
        <v>956</v>
      </c>
      <c r="K1475">
        <v>1</v>
      </c>
      <c r="L1475" s="2">
        <v>0</v>
      </c>
      <c r="M1475" s="2">
        <v>0</v>
      </c>
      <c r="N1475" s="14">
        <v>0</v>
      </c>
      <c r="O1475" s="2">
        <v>0</v>
      </c>
      <c r="P1475" s="11">
        <v>0</v>
      </c>
      <c r="Q1475" s="2">
        <v>0</v>
      </c>
      <c r="R1475" s="2">
        <v>0</v>
      </c>
      <c r="S1475" s="9">
        <v>0</v>
      </c>
      <c r="V1475" s="2"/>
    </row>
    <row r="1476" spans="1:22" customFormat="1" x14ac:dyDescent="0.25">
      <c r="A1476" t="s">
        <v>706</v>
      </c>
      <c r="B1476">
        <v>191</v>
      </c>
      <c r="C1476" t="s">
        <v>707</v>
      </c>
      <c r="D1476">
        <v>205</v>
      </c>
      <c r="E1476" t="s">
        <v>733</v>
      </c>
      <c r="F1476">
        <v>194</v>
      </c>
      <c r="G1476" t="s">
        <v>216</v>
      </c>
      <c r="I1476" t="s">
        <v>217</v>
      </c>
      <c r="J1476" t="s">
        <v>956</v>
      </c>
      <c r="K1476">
        <v>1</v>
      </c>
      <c r="L1476" s="2">
        <v>0</v>
      </c>
      <c r="M1476" s="2">
        <v>0</v>
      </c>
      <c r="N1476" s="14">
        <v>0</v>
      </c>
      <c r="O1476" s="2">
        <v>0</v>
      </c>
      <c r="P1476" s="11">
        <v>0</v>
      </c>
      <c r="Q1476" s="2">
        <v>0</v>
      </c>
      <c r="R1476" s="2">
        <v>0</v>
      </c>
      <c r="S1476" s="9">
        <v>0</v>
      </c>
      <c r="V1476" s="2"/>
    </row>
    <row r="1477" spans="1:22" customFormat="1" x14ac:dyDescent="0.25">
      <c r="A1477" t="s">
        <v>706</v>
      </c>
      <c r="B1477">
        <v>191</v>
      </c>
      <c r="C1477" t="s">
        <v>707</v>
      </c>
      <c r="D1477">
        <v>208</v>
      </c>
      <c r="E1477" t="s">
        <v>734</v>
      </c>
      <c r="F1477">
        <v>194</v>
      </c>
      <c r="G1477" t="s">
        <v>216</v>
      </c>
      <c r="I1477" t="s">
        <v>217</v>
      </c>
      <c r="J1477" t="s">
        <v>956</v>
      </c>
      <c r="K1477">
        <v>1</v>
      </c>
      <c r="L1477" s="2">
        <v>0</v>
      </c>
      <c r="M1477" s="2">
        <v>0</v>
      </c>
      <c r="N1477" s="14">
        <v>0</v>
      </c>
      <c r="O1477" s="2">
        <v>0</v>
      </c>
      <c r="P1477" s="11">
        <v>0</v>
      </c>
      <c r="Q1477" s="2">
        <v>0</v>
      </c>
      <c r="R1477" s="2">
        <v>0</v>
      </c>
      <c r="S1477" s="9">
        <v>0</v>
      </c>
      <c r="V1477" s="2"/>
    </row>
    <row r="1478" spans="1:22" customFormat="1" x14ac:dyDescent="0.25">
      <c r="A1478" t="s">
        <v>349</v>
      </c>
      <c r="B1478">
        <v>1011</v>
      </c>
      <c r="C1478" t="s">
        <v>365</v>
      </c>
      <c r="D1478">
        <v>221</v>
      </c>
      <c r="E1478" t="s">
        <v>366</v>
      </c>
      <c r="F1478">
        <v>194</v>
      </c>
      <c r="G1478" t="s">
        <v>216</v>
      </c>
      <c r="I1478" t="s">
        <v>217</v>
      </c>
      <c r="J1478" t="s">
        <v>956</v>
      </c>
      <c r="K1478">
        <v>1</v>
      </c>
      <c r="L1478" s="2">
        <v>0</v>
      </c>
      <c r="M1478" s="2">
        <v>0</v>
      </c>
      <c r="N1478" s="14">
        <v>0</v>
      </c>
      <c r="O1478" s="2">
        <v>0</v>
      </c>
      <c r="P1478" s="11">
        <v>0</v>
      </c>
      <c r="Q1478" s="2">
        <v>0</v>
      </c>
      <c r="R1478" s="2">
        <v>0</v>
      </c>
      <c r="S1478" s="9">
        <v>0</v>
      </c>
      <c r="V1478" s="2"/>
    </row>
    <row r="1479" spans="1:22" customFormat="1" x14ac:dyDescent="0.25">
      <c r="A1479" t="s">
        <v>349</v>
      </c>
      <c r="B1479">
        <v>1011</v>
      </c>
      <c r="C1479" t="s">
        <v>365</v>
      </c>
      <c r="D1479">
        <v>222</v>
      </c>
      <c r="E1479" t="s">
        <v>367</v>
      </c>
      <c r="F1479">
        <v>194</v>
      </c>
      <c r="G1479" t="s">
        <v>216</v>
      </c>
      <c r="I1479" t="s">
        <v>217</v>
      </c>
      <c r="J1479" t="s">
        <v>956</v>
      </c>
      <c r="K1479">
        <v>1</v>
      </c>
      <c r="L1479" s="2">
        <v>0</v>
      </c>
      <c r="M1479" s="2">
        <v>0</v>
      </c>
      <c r="N1479" s="14">
        <v>0</v>
      </c>
      <c r="O1479" s="2">
        <v>0</v>
      </c>
      <c r="P1479" s="11">
        <v>0</v>
      </c>
      <c r="Q1479" s="2">
        <v>0</v>
      </c>
      <c r="R1479" s="2">
        <v>0</v>
      </c>
      <c r="S1479" s="9">
        <v>0</v>
      </c>
      <c r="V1479" s="2"/>
    </row>
    <row r="1480" spans="1:22" customFormat="1" x14ac:dyDescent="0.25">
      <c r="A1480" t="s">
        <v>349</v>
      </c>
      <c r="B1480">
        <v>1011</v>
      </c>
      <c r="C1480" t="s">
        <v>365</v>
      </c>
      <c r="D1480">
        <v>224</v>
      </c>
      <c r="E1480" t="s">
        <v>485</v>
      </c>
      <c r="F1480">
        <v>194</v>
      </c>
      <c r="G1480" t="s">
        <v>216</v>
      </c>
      <c r="I1480" t="s">
        <v>217</v>
      </c>
      <c r="J1480" t="s">
        <v>956</v>
      </c>
      <c r="K1480">
        <v>1</v>
      </c>
      <c r="L1480" s="2">
        <v>0</v>
      </c>
      <c r="M1480" s="2">
        <v>0</v>
      </c>
      <c r="N1480" s="14">
        <v>0</v>
      </c>
      <c r="O1480" s="2">
        <v>0</v>
      </c>
      <c r="P1480" s="11">
        <v>0</v>
      </c>
      <c r="Q1480" s="2">
        <v>0</v>
      </c>
      <c r="R1480" s="2">
        <v>0</v>
      </c>
      <c r="S1480" s="9">
        <v>0</v>
      </c>
      <c r="V1480" s="2"/>
    </row>
    <row r="1481" spans="1:22" customFormat="1" x14ac:dyDescent="0.25">
      <c r="A1481" t="s">
        <v>349</v>
      </c>
      <c r="B1481">
        <v>1011</v>
      </c>
      <c r="C1481" t="s">
        <v>365</v>
      </c>
      <c r="D1481">
        <v>232</v>
      </c>
      <c r="E1481" t="s">
        <v>379</v>
      </c>
      <c r="F1481">
        <v>194</v>
      </c>
      <c r="G1481" t="s">
        <v>216</v>
      </c>
      <c r="I1481" t="s">
        <v>217</v>
      </c>
      <c r="J1481" t="s">
        <v>956</v>
      </c>
      <c r="K1481">
        <v>1</v>
      </c>
      <c r="L1481" s="2">
        <v>0</v>
      </c>
      <c r="M1481" s="2">
        <v>0</v>
      </c>
      <c r="N1481" s="14">
        <v>0</v>
      </c>
      <c r="O1481" s="2">
        <v>0</v>
      </c>
      <c r="P1481" s="11">
        <v>0</v>
      </c>
      <c r="Q1481" s="2">
        <v>0</v>
      </c>
      <c r="R1481" s="2">
        <v>0</v>
      </c>
      <c r="S1481" s="9">
        <v>0</v>
      </c>
      <c r="V1481" s="2"/>
    </row>
    <row r="1482" spans="1:22" customFormat="1" x14ac:dyDescent="0.25">
      <c r="A1482" t="s">
        <v>349</v>
      </c>
      <c r="B1482">
        <v>1011</v>
      </c>
      <c r="C1482" t="s">
        <v>365</v>
      </c>
      <c r="D1482">
        <v>236</v>
      </c>
      <c r="E1482" t="s">
        <v>380</v>
      </c>
      <c r="F1482">
        <v>194</v>
      </c>
      <c r="G1482" t="s">
        <v>216</v>
      </c>
      <c r="I1482" t="s">
        <v>217</v>
      </c>
      <c r="J1482" t="s">
        <v>956</v>
      </c>
      <c r="K1482">
        <v>1</v>
      </c>
      <c r="L1482" s="2">
        <v>0</v>
      </c>
      <c r="M1482" s="2">
        <v>0</v>
      </c>
      <c r="N1482" s="14">
        <v>0</v>
      </c>
      <c r="O1482" s="2">
        <v>0</v>
      </c>
      <c r="P1482" s="11">
        <v>0</v>
      </c>
      <c r="Q1482" s="2">
        <v>0</v>
      </c>
      <c r="R1482" s="2">
        <v>0</v>
      </c>
      <c r="S1482" s="9">
        <v>0</v>
      </c>
      <c r="V1482" s="2"/>
    </row>
    <row r="1483" spans="1:22" customFormat="1" x14ac:dyDescent="0.25">
      <c r="A1483" t="s">
        <v>349</v>
      </c>
      <c r="B1483">
        <v>702</v>
      </c>
      <c r="C1483" t="s">
        <v>383</v>
      </c>
      <c r="D1483">
        <v>262</v>
      </c>
      <c r="E1483" t="s">
        <v>384</v>
      </c>
      <c r="F1483">
        <v>194</v>
      </c>
      <c r="G1483" t="s">
        <v>216</v>
      </c>
      <c r="I1483" t="s">
        <v>217</v>
      </c>
      <c r="J1483" t="s">
        <v>956</v>
      </c>
      <c r="K1483">
        <v>1</v>
      </c>
      <c r="L1483" s="2">
        <v>0</v>
      </c>
      <c r="M1483" s="2">
        <v>0</v>
      </c>
      <c r="N1483" s="14">
        <v>0</v>
      </c>
      <c r="O1483" s="2">
        <v>0</v>
      </c>
      <c r="P1483" s="11">
        <v>0</v>
      </c>
      <c r="Q1483" s="2">
        <v>0</v>
      </c>
      <c r="R1483" s="2">
        <v>0</v>
      </c>
      <c r="S1483" s="9">
        <v>0</v>
      </c>
      <c r="V1483" s="2"/>
    </row>
    <row r="1484" spans="1:22" customFormat="1" x14ac:dyDescent="0.25">
      <c r="A1484" t="s">
        <v>349</v>
      </c>
      <c r="B1484">
        <v>704</v>
      </c>
      <c r="C1484" t="s">
        <v>385</v>
      </c>
      <c r="D1484">
        <v>264</v>
      </c>
      <c r="E1484" t="s">
        <v>386</v>
      </c>
      <c r="F1484">
        <v>194</v>
      </c>
      <c r="G1484" t="s">
        <v>216</v>
      </c>
      <c r="I1484" t="s">
        <v>217</v>
      </c>
      <c r="J1484" t="s">
        <v>956</v>
      </c>
      <c r="K1484">
        <v>1</v>
      </c>
      <c r="L1484" s="2">
        <v>0</v>
      </c>
      <c r="M1484" s="2">
        <v>0</v>
      </c>
      <c r="N1484" s="14">
        <v>0</v>
      </c>
      <c r="O1484" s="2">
        <v>0</v>
      </c>
      <c r="P1484" s="11">
        <v>0</v>
      </c>
      <c r="Q1484" s="2">
        <v>0</v>
      </c>
      <c r="R1484" s="2">
        <v>0</v>
      </c>
      <c r="S1484" s="9">
        <v>0</v>
      </c>
      <c r="V1484" s="2"/>
    </row>
    <row r="1485" spans="1:22" customFormat="1" x14ac:dyDescent="0.25">
      <c r="A1485" t="s">
        <v>349</v>
      </c>
      <c r="B1485">
        <v>702</v>
      </c>
      <c r="C1485" t="s">
        <v>383</v>
      </c>
      <c r="D1485">
        <v>265</v>
      </c>
      <c r="E1485" t="s">
        <v>433</v>
      </c>
      <c r="F1485">
        <v>194</v>
      </c>
      <c r="G1485" t="s">
        <v>216</v>
      </c>
      <c r="I1485" t="s">
        <v>217</v>
      </c>
      <c r="J1485" t="s">
        <v>956</v>
      </c>
      <c r="K1485">
        <v>1</v>
      </c>
      <c r="L1485" s="2">
        <v>0</v>
      </c>
      <c r="M1485" s="2">
        <v>0</v>
      </c>
      <c r="N1485" s="14">
        <v>0</v>
      </c>
      <c r="O1485" s="2">
        <v>0</v>
      </c>
      <c r="P1485" s="11">
        <v>0</v>
      </c>
      <c r="Q1485" s="2">
        <v>0</v>
      </c>
      <c r="R1485" s="2">
        <v>0</v>
      </c>
      <c r="S1485" s="9">
        <v>0</v>
      </c>
      <c r="V1485" s="2"/>
    </row>
    <row r="1486" spans="1:22" customFormat="1" x14ac:dyDescent="0.25">
      <c r="A1486" t="s">
        <v>349</v>
      </c>
      <c r="B1486">
        <v>702</v>
      </c>
      <c r="C1486" t="s">
        <v>383</v>
      </c>
      <c r="D1486">
        <v>266</v>
      </c>
      <c r="E1486" t="s">
        <v>387</v>
      </c>
      <c r="F1486">
        <v>194</v>
      </c>
      <c r="G1486" t="s">
        <v>216</v>
      </c>
      <c r="I1486" t="s">
        <v>217</v>
      </c>
      <c r="J1486" t="s">
        <v>956</v>
      </c>
      <c r="K1486">
        <v>1</v>
      </c>
      <c r="L1486" s="2">
        <v>0</v>
      </c>
      <c r="M1486" s="2">
        <v>0</v>
      </c>
      <c r="N1486" s="14">
        <v>0</v>
      </c>
      <c r="O1486" s="2">
        <v>0</v>
      </c>
      <c r="P1486" s="11">
        <v>0</v>
      </c>
      <c r="Q1486" s="2">
        <v>0</v>
      </c>
      <c r="R1486" s="2">
        <v>0</v>
      </c>
      <c r="S1486" s="9">
        <v>0</v>
      </c>
      <c r="V1486" s="2"/>
    </row>
    <row r="1487" spans="1:22" customFormat="1" x14ac:dyDescent="0.25">
      <c r="A1487" t="s">
        <v>349</v>
      </c>
      <c r="B1487">
        <v>507</v>
      </c>
      <c r="C1487" t="s">
        <v>390</v>
      </c>
      <c r="D1487">
        <v>267</v>
      </c>
      <c r="E1487" t="s">
        <v>391</v>
      </c>
      <c r="F1487">
        <v>194</v>
      </c>
      <c r="G1487" t="s">
        <v>216</v>
      </c>
      <c r="I1487" t="s">
        <v>217</v>
      </c>
      <c r="J1487" t="s">
        <v>956</v>
      </c>
      <c r="K1487">
        <v>1</v>
      </c>
      <c r="L1487" s="2">
        <v>0</v>
      </c>
      <c r="M1487" s="2">
        <v>0</v>
      </c>
      <c r="N1487" s="14">
        <v>0</v>
      </c>
      <c r="O1487" s="2">
        <v>0</v>
      </c>
      <c r="P1487" s="11">
        <v>0</v>
      </c>
      <c r="Q1487" s="2">
        <v>0</v>
      </c>
      <c r="R1487" s="2">
        <v>0</v>
      </c>
      <c r="S1487" s="9">
        <v>0</v>
      </c>
      <c r="V1487" s="2"/>
    </row>
    <row r="1488" spans="1:22" customFormat="1" x14ac:dyDescent="0.25">
      <c r="A1488" t="s">
        <v>349</v>
      </c>
      <c r="B1488">
        <v>507</v>
      </c>
      <c r="C1488" t="s">
        <v>390</v>
      </c>
      <c r="D1488">
        <v>268</v>
      </c>
      <c r="E1488" t="s">
        <v>392</v>
      </c>
      <c r="F1488">
        <v>194</v>
      </c>
      <c r="G1488" t="s">
        <v>216</v>
      </c>
      <c r="I1488" t="s">
        <v>217</v>
      </c>
      <c r="J1488" t="s">
        <v>956</v>
      </c>
      <c r="K1488">
        <v>1</v>
      </c>
      <c r="L1488" s="2">
        <v>0</v>
      </c>
      <c r="M1488" s="2">
        <v>0</v>
      </c>
      <c r="N1488" s="14">
        <v>0</v>
      </c>
      <c r="O1488" s="2">
        <v>0</v>
      </c>
      <c r="P1488" s="11">
        <v>0</v>
      </c>
      <c r="Q1488" s="2">
        <v>0</v>
      </c>
      <c r="R1488" s="2">
        <v>0</v>
      </c>
      <c r="S1488" s="9">
        <v>0</v>
      </c>
      <c r="V1488" s="2"/>
    </row>
    <row r="1489" spans="1:22" customFormat="1" x14ac:dyDescent="0.25">
      <c r="A1489" t="s">
        <v>349</v>
      </c>
      <c r="B1489">
        <v>507</v>
      </c>
      <c r="C1489" t="s">
        <v>390</v>
      </c>
      <c r="D1489">
        <v>269</v>
      </c>
      <c r="E1489" t="s">
        <v>393</v>
      </c>
      <c r="F1489">
        <v>194</v>
      </c>
      <c r="G1489" t="s">
        <v>216</v>
      </c>
      <c r="I1489" t="s">
        <v>217</v>
      </c>
      <c r="J1489" t="s">
        <v>956</v>
      </c>
      <c r="K1489">
        <v>1</v>
      </c>
      <c r="L1489" s="2">
        <v>0</v>
      </c>
      <c r="M1489" s="2">
        <v>0</v>
      </c>
      <c r="N1489" s="14">
        <v>0</v>
      </c>
      <c r="O1489" s="2">
        <v>0</v>
      </c>
      <c r="P1489" s="11">
        <v>0</v>
      </c>
      <c r="Q1489" s="2">
        <v>0</v>
      </c>
      <c r="R1489" s="2">
        <v>0</v>
      </c>
      <c r="S1489" s="9">
        <v>0</v>
      </c>
      <c r="V1489" s="2"/>
    </row>
    <row r="1490" spans="1:22" customFormat="1" x14ac:dyDescent="0.25">
      <c r="A1490" t="s">
        <v>349</v>
      </c>
      <c r="B1490">
        <v>507</v>
      </c>
      <c r="C1490" t="s">
        <v>390</v>
      </c>
      <c r="D1490">
        <v>270</v>
      </c>
      <c r="E1490" t="s">
        <v>349</v>
      </c>
      <c r="F1490">
        <v>194</v>
      </c>
      <c r="G1490" t="s">
        <v>216</v>
      </c>
      <c r="I1490" t="s">
        <v>217</v>
      </c>
      <c r="J1490" t="s">
        <v>956</v>
      </c>
      <c r="K1490">
        <v>1</v>
      </c>
      <c r="L1490" s="2">
        <v>0</v>
      </c>
      <c r="M1490" s="2">
        <v>0</v>
      </c>
      <c r="N1490" s="14">
        <v>0</v>
      </c>
      <c r="O1490" s="2">
        <v>0</v>
      </c>
      <c r="P1490" s="11">
        <v>0</v>
      </c>
      <c r="Q1490" s="2">
        <v>0</v>
      </c>
      <c r="R1490" s="2">
        <v>0</v>
      </c>
      <c r="S1490" s="9">
        <v>0</v>
      </c>
      <c r="V1490" s="2"/>
    </row>
    <row r="1491" spans="1:22" customFormat="1" x14ac:dyDescent="0.25">
      <c r="A1491" t="s">
        <v>875</v>
      </c>
      <c r="B1491">
        <v>102</v>
      </c>
      <c r="C1491" t="s">
        <v>876</v>
      </c>
      <c r="D1491">
        <v>276</v>
      </c>
      <c r="E1491" t="s">
        <v>880</v>
      </c>
      <c r="F1491">
        <v>194</v>
      </c>
      <c r="G1491" t="s">
        <v>216</v>
      </c>
      <c r="I1491" t="s">
        <v>217</v>
      </c>
      <c r="J1491" t="s">
        <v>956</v>
      </c>
      <c r="K1491">
        <v>1</v>
      </c>
      <c r="L1491" s="2">
        <v>0</v>
      </c>
      <c r="M1491" s="2">
        <v>0</v>
      </c>
      <c r="N1491" s="14">
        <v>0</v>
      </c>
      <c r="O1491" s="2">
        <v>0</v>
      </c>
      <c r="P1491" s="11">
        <v>0</v>
      </c>
      <c r="Q1491" s="2">
        <v>0</v>
      </c>
      <c r="R1491" s="2">
        <v>0</v>
      </c>
      <c r="S1491" s="9">
        <v>0</v>
      </c>
      <c r="V1491" s="2"/>
    </row>
    <row r="1492" spans="1:22" customFormat="1" x14ac:dyDescent="0.25">
      <c r="A1492" t="s">
        <v>875</v>
      </c>
      <c r="B1492">
        <v>102</v>
      </c>
      <c r="C1492" t="s">
        <v>876</v>
      </c>
      <c r="D1492">
        <v>277</v>
      </c>
      <c r="E1492" t="s">
        <v>911</v>
      </c>
      <c r="F1492">
        <v>194</v>
      </c>
      <c r="G1492" t="s">
        <v>216</v>
      </c>
      <c r="I1492" t="s">
        <v>217</v>
      </c>
      <c r="J1492" t="s">
        <v>956</v>
      </c>
      <c r="K1492">
        <v>1</v>
      </c>
      <c r="L1492" s="2">
        <v>0</v>
      </c>
      <c r="M1492" s="2">
        <v>0</v>
      </c>
      <c r="N1492" s="14">
        <v>0</v>
      </c>
      <c r="O1492" s="2">
        <v>0</v>
      </c>
      <c r="P1492" s="11">
        <v>0</v>
      </c>
      <c r="Q1492" s="2">
        <v>0</v>
      </c>
      <c r="R1492" s="2">
        <v>0</v>
      </c>
      <c r="S1492" s="9">
        <v>0</v>
      </c>
      <c r="V1492" s="2"/>
    </row>
    <row r="1493" spans="1:22" customFormat="1" x14ac:dyDescent="0.25">
      <c r="A1493" t="s">
        <v>875</v>
      </c>
      <c r="B1493">
        <v>102</v>
      </c>
      <c r="C1493" t="s">
        <v>876</v>
      </c>
      <c r="D1493">
        <v>300</v>
      </c>
      <c r="E1493" t="s">
        <v>912</v>
      </c>
      <c r="F1493">
        <v>194</v>
      </c>
      <c r="G1493" t="s">
        <v>216</v>
      </c>
      <c r="I1493" t="s">
        <v>217</v>
      </c>
      <c r="J1493" t="s">
        <v>956</v>
      </c>
      <c r="K1493">
        <v>1</v>
      </c>
      <c r="L1493" s="2">
        <v>0</v>
      </c>
      <c r="M1493" s="2">
        <v>0</v>
      </c>
      <c r="N1493" s="14">
        <v>0</v>
      </c>
      <c r="O1493" s="2">
        <v>0</v>
      </c>
      <c r="P1493" s="11">
        <v>0</v>
      </c>
      <c r="Q1493" s="2">
        <v>0</v>
      </c>
      <c r="R1493" s="2">
        <v>0</v>
      </c>
      <c r="S1493" s="9">
        <v>0</v>
      </c>
      <c r="V1493" s="2"/>
    </row>
    <row r="1494" spans="1:22" customFormat="1" x14ac:dyDescent="0.25">
      <c r="A1494" t="s">
        <v>875</v>
      </c>
      <c r="B1494">
        <v>102</v>
      </c>
      <c r="C1494" t="s">
        <v>876</v>
      </c>
      <c r="D1494">
        <v>301</v>
      </c>
      <c r="E1494" t="s">
        <v>917</v>
      </c>
      <c r="F1494">
        <v>194</v>
      </c>
      <c r="G1494" t="s">
        <v>216</v>
      </c>
      <c r="I1494" t="s">
        <v>217</v>
      </c>
      <c r="J1494" t="s">
        <v>956</v>
      </c>
      <c r="K1494">
        <v>1</v>
      </c>
      <c r="L1494" s="2">
        <v>0</v>
      </c>
      <c r="M1494" s="2">
        <v>0</v>
      </c>
      <c r="N1494" s="14">
        <v>0</v>
      </c>
      <c r="O1494" s="2">
        <v>0</v>
      </c>
      <c r="P1494" s="11">
        <v>0</v>
      </c>
      <c r="Q1494" s="2">
        <v>0</v>
      </c>
      <c r="R1494" s="2">
        <v>0</v>
      </c>
      <c r="S1494" s="9">
        <v>0</v>
      </c>
      <c r="V1494" s="2"/>
    </row>
    <row r="1495" spans="1:22" customFormat="1" x14ac:dyDescent="0.25">
      <c r="A1495" t="s">
        <v>875</v>
      </c>
      <c r="B1495">
        <v>101</v>
      </c>
      <c r="C1495" t="s">
        <v>780</v>
      </c>
      <c r="D1495">
        <v>302</v>
      </c>
      <c r="E1495" t="s">
        <v>920</v>
      </c>
      <c r="F1495">
        <v>194</v>
      </c>
      <c r="G1495" t="s">
        <v>216</v>
      </c>
      <c r="I1495" t="s">
        <v>217</v>
      </c>
      <c r="J1495" t="s">
        <v>956</v>
      </c>
      <c r="K1495">
        <v>1</v>
      </c>
      <c r="L1495" s="2">
        <v>0</v>
      </c>
      <c r="M1495" s="2">
        <v>0</v>
      </c>
      <c r="N1495" s="14">
        <v>0</v>
      </c>
      <c r="O1495" s="2">
        <v>0</v>
      </c>
      <c r="P1495" s="11">
        <v>0</v>
      </c>
      <c r="Q1495" s="2">
        <v>0</v>
      </c>
      <c r="R1495" s="2">
        <v>0</v>
      </c>
      <c r="S1495" s="9">
        <v>0</v>
      </c>
      <c r="V1495" s="2"/>
    </row>
    <row r="1496" spans="1:22" customFormat="1" x14ac:dyDescent="0.25">
      <c r="A1496" t="s">
        <v>349</v>
      </c>
      <c r="B1496">
        <v>205</v>
      </c>
      <c r="C1496" t="s">
        <v>123</v>
      </c>
      <c r="D1496">
        <v>360</v>
      </c>
      <c r="E1496" t="s">
        <v>484</v>
      </c>
      <c r="F1496">
        <v>194</v>
      </c>
      <c r="G1496" t="s">
        <v>216</v>
      </c>
      <c r="I1496" t="s">
        <v>217</v>
      </c>
      <c r="J1496" t="s">
        <v>956</v>
      </c>
      <c r="K1496">
        <v>1</v>
      </c>
      <c r="L1496" s="2">
        <v>0</v>
      </c>
      <c r="M1496" s="2">
        <v>0</v>
      </c>
      <c r="N1496" s="14">
        <v>0</v>
      </c>
      <c r="O1496" s="2">
        <v>0</v>
      </c>
      <c r="P1496" s="11">
        <v>0</v>
      </c>
      <c r="Q1496" s="2">
        <v>0</v>
      </c>
      <c r="R1496" s="2">
        <v>0</v>
      </c>
      <c r="S1496" s="9">
        <v>0</v>
      </c>
      <c r="V1496" s="2"/>
    </row>
    <row r="1497" spans="1:22" customFormat="1" x14ac:dyDescent="0.25">
      <c r="A1497" t="s">
        <v>309</v>
      </c>
      <c r="B1497">
        <v>504</v>
      </c>
      <c r="C1497" t="s">
        <v>396</v>
      </c>
      <c r="D1497">
        <v>400</v>
      </c>
      <c r="E1497" t="s">
        <v>397</v>
      </c>
      <c r="F1497">
        <v>194</v>
      </c>
      <c r="G1497" t="s">
        <v>216</v>
      </c>
      <c r="I1497" t="s">
        <v>217</v>
      </c>
      <c r="J1497" t="s">
        <v>956</v>
      </c>
      <c r="K1497">
        <v>1</v>
      </c>
      <c r="L1497" s="2">
        <v>0</v>
      </c>
      <c r="M1497" s="2">
        <v>0</v>
      </c>
      <c r="N1497" s="14">
        <v>0</v>
      </c>
      <c r="O1497" s="2">
        <v>0</v>
      </c>
      <c r="P1497" s="11">
        <v>0</v>
      </c>
      <c r="Q1497" s="2">
        <v>0</v>
      </c>
      <c r="R1497" s="2">
        <v>0</v>
      </c>
      <c r="S1497" s="9">
        <v>0</v>
      </c>
      <c r="V1497" s="2"/>
    </row>
    <row r="1498" spans="1:22" customFormat="1" x14ac:dyDescent="0.25">
      <c r="A1498" t="s">
        <v>309</v>
      </c>
      <c r="B1498">
        <v>801</v>
      </c>
      <c r="C1498" t="s">
        <v>324</v>
      </c>
      <c r="D1498">
        <v>403</v>
      </c>
      <c r="E1498" t="s">
        <v>401</v>
      </c>
      <c r="F1498">
        <v>194</v>
      </c>
      <c r="G1498" t="s">
        <v>216</v>
      </c>
      <c r="I1498" t="s">
        <v>217</v>
      </c>
      <c r="J1498" t="s">
        <v>956</v>
      </c>
      <c r="K1498">
        <v>1</v>
      </c>
      <c r="L1498" s="2">
        <v>0</v>
      </c>
      <c r="M1498" s="2">
        <v>0</v>
      </c>
      <c r="N1498" s="14">
        <v>0</v>
      </c>
      <c r="O1498" s="2">
        <v>0</v>
      </c>
      <c r="P1498" s="11">
        <v>0</v>
      </c>
      <c r="Q1498" s="2">
        <v>0</v>
      </c>
      <c r="R1498" s="2">
        <v>0</v>
      </c>
      <c r="S1498" s="9">
        <v>0</v>
      </c>
      <c r="V1498" s="2"/>
    </row>
    <row r="1499" spans="1:22" customFormat="1" x14ac:dyDescent="0.25">
      <c r="A1499" t="s">
        <v>309</v>
      </c>
      <c r="B1499">
        <v>801</v>
      </c>
      <c r="C1499" t="s">
        <v>324</v>
      </c>
      <c r="D1499">
        <v>404</v>
      </c>
      <c r="E1499" t="s">
        <v>404</v>
      </c>
      <c r="F1499">
        <v>194</v>
      </c>
      <c r="G1499" t="s">
        <v>216</v>
      </c>
      <c r="I1499" t="s">
        <v>217</v>
      </c>
      <c r="J1499" t="s">
        <v>956</v>
      </c>
      <c r="K1499">
        <v>1</v>
      </c>
      <c r="L1499" s="2">
        <v>0</v>
      </c>
      <c r="M1499" s="2">
        <v>0</v>
      </c>
      <c r="N1499" s="14">
        <v>0</v>
      </c>
      <c r="O1499" s="2">
        <v>0</v>
      </c>
      <c r="P1499" s="11">
        <v>0</v>
      </c>
      <c r="Q1499" s="2">
        <v>0</v>
      </c>
      <c r="R1499" s="2">
        <v>0</v>
      </c>
      <c r="S1499" s="9">
        <v>0</v>
      </c>
      <c r="V1499" s="2"/>
    </row>
    <row r="1500" spans="1:22" customFormat="1" x14ac:dyDescent="0.25">
      <c r="A1500" t="s">
        <v>309</v>
      </c>
      <c r="B1500">
        <v>801</v>
      </c>
      <c r="C1500" t="s">
        <v>324</v>
      </c>
      <c r="D1500">
        <v>405</v>
      </c>
      <c r="E1500" t="s">
        <v>405</v>
      </c>
      <c r="F1500">
        <v>194</v>
      </c>
      <c r="G1500" t="s">
        <v>216</v>
      </c>
      <c r="I1500" t="s">
        <v>217</v>
      </c>
      <c r="J1500" t="s">
        <v>956</v>
      </c>
      <c r="K1500">
        <v>1</v>
      </c>
      <c r="L1500" s="2">
        <v>0</v>
      </c>
      <c r="M1500" s="2">
        <v>0</v>
      </c>
      <c r="N1500" s="14">
        <v>0</v>
      </c>
      <c r="O1500" s="2">
        <v>0</v>
      </c>
      <c r="P1500" s="11">
        <v>0</v>
      </c>
      <c r="Q1500" s="2">
        <v>0</v>
      </c>
      <c r="R1500" s="2">
        <v>0</v>
      </c>
      <c r="S1500" s="9">
        <v>0</v>
      </c>
      <c r="V1500" s="2"/>
    </row>
    <row r="1501" spans="1:22" customFormat="1" x14ac:dyDescent="0.25">
      <c r="A1501" t="s">
        <v>309</v>
      </c>
      <c r="B1501">
        <v>801</v>
      </c>
      <c r="C1501" t="s">
        <v>324</v>
      </c>
      <c r="D1501">
        <v>406</v>
      </c>
      <c r="E1501" t="s">
        <v>434</v>
      </c>
      <c r="F1501">
        <v>194</v>
      </c>
      <c r="G1501" t="s">
        <v>216</v>
      </c>
      <c r="I1501" t="s">
        <v>217</v>
      </c>
      <c r="J1501" t="s">
        <v>956</v>
      </c>
      <c r="K1501">
        <v>1</v>
      </c>
      <c r="L1501" s="2">
        <v>0</v>
      </c>
      <c r="M1501" s="2">
        <v>0</v>
      </c>
      <c r="N1501" s="14">
        <v>0</v>
      </c>
      <c r="O1501" s="2">
        <v>0</v>
      </c>
      <c r="P1501" s="11">
        <v>0</v>
      </c>
      <c r="Q1501" s="2">
        <v>0</v>
      </c>
      <c r="R1501" s="2">
        <v>0</v>
      </c>
      <c r="S1501" s="9">
        <v>0</v>
      </c>
      <c r="V1501" s="2"/>
    </row>
    <row r="1502" spans="1:22" customFormat="1" x14ac:dyDescent="0.25">
      <c r="A1502" t="s">
        <v>309</v>
      </c>
      <c r="B1502">
        <v>801</v>
      </c>
      <c r="C1502" t="s">
        <v>324</v>
      </c>
      <c r="D1502">
        <v>407</v>
      </c>
      <c r="E1502" t="s">
        <v>406</v>
      </c>
      <c r="F1502">
        <v>194</v>
      </c>
      <c r="G1502" t="s">
        <v>216</v>
      </c>
      <c r="I1502" t="s">
        <v>217</v>
      </c>
      <c r="J1502" t="s">
        <v>956</v>
      </c>
      <c r="K1502">
        <v>1</v>
      </c>
      <c r="L1502" s="2">
        <v>0</v>
      </c>
      <c r="M1502" s="2">
        <v>0</v>
      </c>
      <c r="N1502" s="14">
        <v>0</v>
      </c>
      <c r="O1502" s="2">
        <v>0</v>
      </c>
      <c r="P1502" s="11">
        <v>0</v>
      </c>
      <c r="Q1502" s="2">
        <v>0</v>
      </c>
      <c r="R1502" s="2">
        <v>0</v>
      </c>
      <c r="S1502" s="9">
        <v>0</v>
      </c>
      <c r="V1502" s="2"/>
    </row>
    <row r="1503" spans="1:22" customFormat="1" x14ac:dyDescent="0.25">
      <c r="A1503" t="s">
        <v>309</v>
      </c>
      <c r="B1503">
        <v>504</v>
      </c>
      <c r="C1503" t="s">
        <v>396</v>
      </c>
      <c r="D1503">
        <v>408</v>
      </c>
      <c r="E1503" t="s">
        <v>407</v>
      </c>
      <c r="F1503">
        <v>194</v>
      </c>
      <c r="G1503" t="s">
        <v>216</v>
      </c>
      <c r="I1503" t="s">
        <v>217</v>
      </c>
      <c r="J1503" t="s">
        <v>956</v>
      </c>
      <c r="K1503">
        <v>1</v>
      </c>
      <c r="L1503" s="2">
        <v>0</v>
      </c>
      <c r="M1503" s="2">
        <v>0</v>
      </c>
      <c r="N1503" s="14">
        <v>0</v>
      </c>
      <c r="O1503" s="2">
        <v>0</v>
      </c>
      <c r="P1503" s="11">
        <v>0</v>
      </c>
      <c r="Q1503" s="2">
        <v>0</v>
      </c>
      <c r="R1503" s="2">
        <v>0</v>
      </c>
      <c r="S1503" s="9">
        <v>0</v>
      </c>
      <c r="V1503" s="2"/>
    </row>
    <row r="1504" spans="1:22" customFormat="1" x14ac:dyDescent="0.25">
      <c r="A1504" t="s">
        <v>309</v>
      </c>
      <c r="B1504">
        <v>504</v>
      </c>
      <c r="C1504" t="s">
        <v>396</v>
      </c>
      <c r="D1504">
        <v>409</v>
      </c>
      <c r="E1504" t="s">
        <v>410</v>
      </c>
      <c r="F1504">
        <v>194</v>
      </c>
      <c r="G1504" t="s">
        <v>216</v>
      </c>
      <c r="I1504" t="s">
        <v>217</v>
      </c>
      <c r="J1504" t="s">
        <v>956</v>
      </c>
      <c r="K1504">
        <v>1</v>
      </c>
      <c r="L1504" s="2">
        <v>0</v>
      </c>
      <c r="M1504" s="2">
        <v>0</v>
      </c>
      <c r="N1504" s="14">
        <v>0</v>
      </c>
      <c r="O1504" s="2">
        <v>0</v>
      </c>
      <c r="P1504" s="11">
        <v>0</v>
      </c>
      <c r="Q1504" s="2">
        <v>0</v>
      </c>
      <c r="R1504" s="2">
        <v>0</v>
      </c>
      <c r="S1504" s="9">
        <v>0</v>
      </c>
      <c r="V1504" s="2"/>
    </row>
    <row r="1505" spans="1:22" customFormat="1" x14ac:dyDescent="0.25">
      <c r="A1505" t="s">
        <v>309</v>
      </c>
      <c r="B1505">
        <v>801</v>
      </c>
      <c r="C1505" t="s">
        <v>324</v>
      </c>
      <c r="D1505">
        <v>410</v>
      </c>
      <c r="E1505" t="s">
        <v>435</v>
      </c>
      <c r="F1505">
        <v>194</v>
      </c>
      <c r="G1505" t="s">
        <v>216</v>
      </c>
      <c r="I1505" t="s">
        <v>217</v>
      </c>
      <c r="J1505" t="s">
        <v>956</v>
      </c>
      <c r="K1505">
        <v>1</v>
      </c>
      <c r="L1505" s="2">
        <v>0</v>
      </c>
      <c r="M1505" s="2">
        <v>0</v>
      </c>
      <c r="N1505" s="14">
        <v>0</v>
      </c>
      <c r="O1505" s="2">
        <v>0</v>
      </c>
      <c r="P1505" s="11">
        <v>0</v>
      </c>
      <c r="Q1505" s="2">
        <v>0</v>
      </c>
      <c r="R1505" s="2">
        <v>0</v>
      </c>
      <c r="S1505" s="9">
        <v>0</v>
      </c>
      <c r="V1505" s="2"/>
    </row>
    <row r="1506" spans="1:22" customFormat="1" x14ac:dyDescent="0.25">
      <c r="A1506" t="s">
        <v>309</v>
      </c>
      <c r="B1506">
        <v>801</v>
      </c>
      <c r="C1506" t="s">
        <v>324</v>
      </c>
      <c r="D1506">
        <v>411</v>
      </c>
      <c r="E1506" t="s">
        <v>411</v>
      </c>
      <c r="F1506">
        <v>194</v>
      </c>
      <c r="G1506" t="s">
        <v>216</v>
      </c>
      <c r="I1506" t="s">
        <v>217</v>
      </c>
      <c r="J1506" t="s">
        <v>956</v>
      </c>
      <c r="K1506">
        <v>1</v>
      </c>
      <c r="L1506" s="2">
        <v>0</v>
      </c>
      <c r="M1506" s="2">
        <v>0</v>
      </c>
      <c r="N1506" s="14">
        <v>0</v>
      </c>
      <c r="O1506" s="2">
        <v>0</v>
      </c>
      <c r="P1506" s="11">
        <v>0</v>
      </c>
      <c r="Q1506" s="2">
        <v>0</v>
      </c>
      <c r="R1506" s="2">
        <v>0</v>
      </c>
      <c r="S1506" s="9">
        <v>0</v>
      </c>
      <c r="V1506" s="2"/>
    </row>
    <row r="1507" spans="1:22" customFormat="1" x14ac:dyDescent="0.25">
      <c r="A1507" t="s">
        <v>309</v>
      </c>
      <c r="B1507">
        <v>801</v>
      </c>
      <c r="C1507" t="s">
        <v>324</v>
      </c>
      <c r="D1507">
        <v>412</v>
      </c>
      <c r="E1507" t="s">
        <v>412</v>
      </c>
      <c r="F1507">
        <v>194</v>
      </c>
      <c r="G1507" t="s">
        <v>216</v>
      </c>
      <c r="I1507" t="s">
        <v>217</v>
      </c>
      <c r="J1507" t="s">
        <v>956</v>
      </c>
      <c r="K1507">
        <v>1</v>
      </c>
      <c r="L1507" s="2">
        <v>0</v>
      </c>
      <c r="M1507" s="2">
        <v>0</v>
      </c>
      <c r="N1507" s="14">
        <v>0</v>
      </c>
      <c r="O1507" s="2">
        <v>0</v>
      </c>
      <c r="P1507" s="11">
        <v>0</v>
      </c>
      <c r="Q1507" s="2">
        <v>0</v>
      </c>
      <c r="R1507" s="2">
        <v>0</v>
      </c>
      <c r="S1507" s="9">
        <v>0</v>
      </c>
      <c r="V1507" s="2"/>
    </row>
    <row r="1508" spans="1:22" customFormat="1" x14ac:dyDescent="0.25">
      <c r="A1508" t="s">
        <v>309</v>
      </c>
      <c r="B1508">
        <v>801</v>
      </c>
      <c r="C1508" t="s">
        <v>324</v>
      </c>
      <c r="D1508">
        <v>413</v>
      </c>
      <c r="E1508" t="s">
        <v>415</v>
      </c>
      <c r="F1508">
        <v>194</v>
      </c>
      <c r="G1508" t="s">
        <v>216</v>
      </c>
      <c r="I1508" t="s">
        <v>217</v>
      </c>
      <c r="J1508" t="s">
        <v>956</v>
      </c>
      <c r="K1508">
        <v>1</v>
      </c>
      <c r="L1508" s="2">
        <v>0</v>
      </c>
      <c r="M1508" s="2">
        <v>0</v>
      </c>
      <c r="N1508" s="14">
        <v>0</v>
      </c>
      <c r="O1508" s="2">
        <v>0</v>
      </c>
      <c r="P1508" s="11">
        <v>0</v>
      </c>
      <c r="Q1508" s="2">
        <v>0</v>
      </c>
      <c r="R1508" s="2">
        <v>0</v>
      </c>
      <c r="S1508" s="9">
        <v>0</v>
      </c>
      <c r="V1508" s="2"/>
    </row>
    <row r="1509" spans="1:22" customFormat="1" x14ac:dyDescent="0.25">
      <c r="A1509" t="s">
        <v>309</v>
      </c>
      <c r="B1509">
        <v>801</v>
      </c>
      <c r="C1509" t="s">
        <v>324</v>
      </c>
      <c r="D1509">
        <v>420</v>
      </c>
      <c r="E1509" t="s">
        <v>418</v>
      </c>
      <c r="F1509">
        <v>194</v>
      </c>
      <c r="G1509" t="s">
        <v>216</v>
      </c>
      <c r="I1509" t="s">
        <v>217</v>
      </c>
      <c r="J1509" t="s">
        <v>956</v>
      </c>
      <c r="K1509">
        <v>1</v>
      </c>
      <c r="L1509" s="2">
        <v>0</v>
      </c>
      <c r="M1509" s="2">
        <v>0</v>
      </c>
      <c r="N1509" s="14">
        <v>0</v>
      </c>
      <c r="O1509" s="2">
        <v>0</v>
      </c>
      <c r="P1509" s="11">
        <v>0</v>
      </c>
      <c r="Q1509" s="2">
        <v>0</v>
      </c>
      <c r="R1509" s="2">
        <v>0</v>
      </c>
      <c r="S1509" s="9">
        <v>0</v>
      </c>
      <c r="V1509" s="2"/>
    </row>
    <row r="1510" spans="1:22" customFormat="1" x14ac:dyDescent="0.25">
      <c r="A1510" t="s">
        <v>309</v>
      </c>
      <c r="B1510">
        <v>801</v>
      </c>
      <c r="C1510" t="s">
        <v>324</v>
      </c>
      <c r="D1510">
        <v>431</v>
      </c>
      <c r="E1510" t="s">
        <v>422</v>
      </c>
      <c r="F1510">
        <v>194</v>
      </c>
      <c r="G1510" t="s">
        <v>216</v>
      </c>
      <c r="I1510" t="s">
        <v>217</v>
      </c>
      <c r="J1510" t="s">
        <v>956</v>
      </c>
      <c r="K1510">
        <v>1</v>
      </c>
      <c r="L1510" s="2">
        <v>0</v>
      </c>
      <c r="M1510" s="2">
        <v>0</v>
      </c>
      <c r="N1510" s="14">
        <v>0</v>
      </c>
      <c r="O1510" s="2">
        <v>0</v>
      </c>
      <c r="P1510" s="11">
        <v>0</v>
      </c>
      <c r="Q1510" s="2">
        <v>0</v>
      </c>
      <c r="R1510" s="2">
        <v>0</v>
      </c>
      <c r="S1510" s="9">
        <v>0</v>
      </c>
      <c r="V1510" s="2"/>
    </row>
    <row r="1511" spans="1:22" customFormat="1" x14ac:dyDescent="0.25">
      <c r="A1511" t="s">
        <v>254</v>
      </c>
      <c r="B1511">
        <v>1301</v>
      </c>
      <c r="C1511" t="s">
        <v>203</v>
      </c>
      <c r="D1511">
        <v>440</v>
      </c>
      <c r="E1511" t="s">
        <v>255</v>
      </c>
      <c r="F1511">
        <v>194</v>
      </c>
      <c r="G1511" t="s">
        <v>216</v>
      </c>
      <c r="I1511" t="s">
        <v>217</v>
      </c>
      <c r="J1511" t="s">
        <v>956</v>
      </c>
      <c r="K1511">
        <v>1</v>
      </c>
      <c r="L1511" s="2">
        <v>0</v>
      </c>
      <c r="M1511" s="2">
        <v>0</v>
      </c>
      <c r="N1511" s="14">
        <v>0</v>
      </c>
      <c r="O1511" s="2">
        <v>0</v>
      </c>
      <c r="P1511" s="11">
        <v>0</v>
      </c>
      <c r="Q1511" s="2">
        <v>0</v>
      </c>
      <c r="R1511" s="2">
        <v>0</v>
      </c>
      <c r="S1511" s="9">
        <v>0</v>
      </c>
      <c r="V1511" s="2"/>
    </row>
    <row r="1512" spans="1:22" customFormat="1" x14ac:dyDescent="0.25">
      <c r="A1512" t="s">
        <v>309</v>
      </c>
      <c r="B1512">
        <v>801</v>
      </c>
      <c r="C1512" t="s">
        <v>324</v>
      </c>
      <c r="D1512">
        <v>490</v>
      </c>
      <c r="E1512" t="s">
        <v>423</v>
      </c>
      <c r="F1512">
        <v>194</v>
      </c>
      <c r="G1512" t="s">
        <v>216</v>
      </c>
      <c r="I1512" t="s">
        <v>217</v>
      </c>
      <c r="J1512" t="s">
        <v>956</v>
      </c>
      <c r="K1512">
        <v>1</v>
      </c>
      <c r="L1512" s="2">
        <v>0</v>
      </c>
      <c r="M1512" s="2">
        <v>0</v>
      </c>
      <c r="N1512" s="14">
        <v>0</v>
      </c>
      <c r="O1512" s="2">
        <v>0</v>
      </c>
      <c r="P1512" s="11">
        <v>0</v>
      </c>
      <c r="Q1512" s="2">
        <v>0</v>
      </c>
      <c r="R1512" s="2">
        <v>0</v>
      </c>
      <c r="S1512" s="9">
        <v>0</v>
      </c>
      <c r="V1512" s="2"/>
    </row>
    <row r="1513" spans="1:22" customFormat="1" x14ac:dyDescent="0.25">
      <c r="A1513" t="s">
        <v>254</v>
      </c>
      <c r="B1513">
        <v>1301</v>
      </c>
      <c r="C1513" t="s">
        <v>203</v>
      </c>
      <c r="D1513">
        <v>497</v>
      </c>
      <c r="E1513" t="s">
        <v>279</v>
      </c>
      <c r="F1513">
        <v>194</v>
      </c>
      <c r="G1513" t="s">
        <v>216</v>
      </c>
      <c r="I1513" t="s">
        <v>217</v>
      </c>
      <c r="J1513" t="s">
        <v>956</v>
      </c>
      <c r="K1513">
        <v>1</v>
      </c>
      <c r="L1513" s="2">
        <v>0</v>
      </c>
      <c r="M1513" s="2">
        <v>0</v>
      </c>
      <c r="N1513" s="14">
        <v>0</v>
      </c>
      <c r="O1513" s="2">
        <v>0</v>
      </c>
      <c r="P1513" s="11">
        <v>0</v>
      </c>
      <c r="Q1513" s="2">
        <v>0</v>
      </c>
      <c r="R1513" s="2">
        <v>0</v>
      </c>
      <c r="S1513" s="9">
        <v>0</v>
      </c>
      <c r="V1513" s="2"/>
    </row>
    <row r="1514" spans="1:22" customFormat="1" x14ac:dyDescent="0.25">
      <c r="A1514" t="s">
        <v>133</v>
      </c>
      <c r="B1514">
        <v>1301</v>
      </c>
      <c r="C1514" t="s">
        <v>203</v>
      </c>
      <c r="D1514">
        <v>499</v>
      </c>
      <c r="E1514" t="s">
        <v>204</v>
      </c>
      <c r="F1514">
        <v>194</v>
      </c>
      <c r="G1514" t="s">
        <v>216</v>
      </c>
      <c r="I1514" t="s">
        <v>217</v>
      </c>
      <c r="J1514" t="s">
        <v>956</v>
      </c>
      <c r="K1514">
        <v>1</v>
      </c>
      <c r="L1514" s="2">
        <v>0</v>
      </c>
      <c r="M1514" s="2">
        <v>0</v>
      </c>
      <c r="N1514" s="14">
        <v>0</v>
      </c>
      <c r="O1514" s="2">
        <v>0</v>
      </c>
      <c r="P1514" s="11">
        <v>0</v>
      </c>
      <c r="Q1514" s="2">
        <v>0</v>
      </c>
      <c r="R1514" s="2">
        <v>0</v>
      </c>
      <c r="S1514" s="9">
        <v>0</v>
      </c>
      <c r="V1514" s="2"/>
    </row>
    <row r="1515" spans="1:22" customFormat="1" x14ac:dyDescent="0.25">
      <c r="A1515" t="s">
        <v>254</v>
      </c>
      <c r="B1515">
        <v>1301</v>
      </c>
      <c r="C1515" t="s">
        <v>203</v>
      </c>
      <c r="D1515">
        <v>601</v>
      </c>
      <c r="E1515" t="s">
        <v>256</v>
      </c>
      <c r="F1515">
        <v>194</v>
      </c>
      <c r="G1515" t="s">
        <v>216</v>
      </c>
      <c r="I1515" t="s">
        <v>217</v>
      </c>
      <c r="J1515" t="s">
        <v>956</v>
      </c>
      <c r="K1515">
        <v>1</v>
      </c>
      <c r="L1515" s="2">
        <v>0</v>
      </c>
      <c r="M1515" s="2">
        <v>0</v>
      </c>
      <c r="N1515" s="14">
        <v>0</v>
      </c>
      <c r="O1515" s="2">
        <v>0</v>
      </c>
      <c r="P1515" s="11">
        <v>0</v>
      </c>
      <c r="Q1515" s="2">
        <v>0</v>
      </c>
      <c r="R1515" s="2">
        <v>0</v>
      </c>
      <c r="S1515" s="9">
        <v>0</v>
      </c>
      <c r="V1515" s="2"/>
    </row>
    <row r="1516" spans="1:22" customFormat="1" x14ac:dyDescent="0.25">
      <c r="A1516" t="s">
        <v>254</v>
      </c>
      <c r="B1516">
        <v>1301</v>
      </c>
      <c r="C1516" t="s">
        <v>203</v>
      </c>
      <c r="D1516">
        <v>602</v>
      </c>
      <c r="E1516" t="s">
        <v>263</v>
      </c>
      <c r="F1516">
        <v>194</v>
      </c>
      <c r="G1516" t="s">
        <v>216</v>
      </c>
      <c r="I1516" t="s">
        <v>217</v>
      </c>
      <c r="J1516" t="s">
        <v>956</v>
      </c>
      <c r="K1516">
        <v>1</v>
      </c>
      <c r="L1516" s="2">
        <v>0</v>
      </c>
      <c r="M1516" s="2">
        <v>0</v>
      </c>
      <c r="N1516" s="14">
        <v>0</v>
      </c>
      <c r="O1516" s="2">
        <v>0</v>
      </c>
      <c r="P1516" s="11">
        <v>0</v>
      </c>
      <c r="Q1516" s="2">
        <v>0</v>
      </c>
      <c r="R1516" s="2">
        <v>0</v>
      </c>
      <c r="S1516" s="9">
        <v>0</v>
      </c>
      <c r="V1516" s="2"/>
    </row>
    <row r="1517" spans="1:22" customFormat="1" x14ac:dyDescent="0.25">
      <c r="A1517" t="s">
        <v>254</v>
      </c>
      <c r="B1517">
        <v>1301</v>
      </c>
      <c r="C1517" t="s">
        <v>203</v>
      </c>
      <c r="D1517">
        <v>605</v>
      </c>
      <c r="E1517" t="s">
        <v>308</v>
      </c>
      <c r="F1517">
        <v>194</v>
      </c>
      <c r="G1517" t="s">
        <v>216</v>
      </c>
      <c r="I1517" t="s">
        <v>217</v>
      </c>
      <c r="J1517" t="s">
        <v>956</v>
      </c>
      <c r="K1517">
        <v>1</v>
      </c>
      <c r="L1517" s="2">
        <v>0</v>
      </c>
      <c r="M1517" s="2">
        <v>0</v>
      </c>
      <c r="N1517" s="14">
        <v>64800</v>
      </c>
      <c r="O1517" s="2">
        <v>0</v>
      </c>
      <c r="P1517" s="11">
        <v>0</v>
      </c>
      <c r="Q1517" s="2">
        <v>0</v>
      </c>
      <c r="R1517" s="2">
        <v>0</v>
      </c>
      <c r="S1517" s="9">
        <v>0</v>
      </c>
      <c r="V1517" s="2"/>
    </row>
    <row r="1518" spans="1:22" customFormat="1" x14ac:dyDescent="0.25">
      <c r="A1518" t="s">
        <v>133</v>
      </c>
      <c r="B1518">
        <v>1201</v>
      </c>
      <c r="C1518" t="s">
        <v>212</v>
      </c>
      <c r="D1518">
        <v>701</v>
      </c>
      <c r="E1518" t="s">
        <v>211</v>
      </c>
      <c r="F1518">
        <v>194</v>
      </c>
      <c r="G1518" t="s">
        <v>216</v>
      </c>
      <c r="I1518" t="s">
        <v>217</v>
      </c>
      <c r="J1518" t="s">
        <v>956</v>
      </c>
      <c r="K1518">
        <v>1</v>
      </c>
      <c r="L1518" s="2">
        <v>0</v>
      </c>
      <c r="M1518" s="2">
        <v>0</v>
      </c>
      <c r="N1518" s="14">
        <v>0</v>
      </c>
      <c r="O1518" s="2">
        <v>0</v>
      </c>
      <c r="P1518" s="11">
        <v>0</v>
      </c>
      <c r="Q1518" s="2">
        <v>0</v>
      </c>
      <c r="R1518" s="2">
        <v>0</v>
      </c>
      <c r="S1518" s="9">
        <v>0</v>
      </c>
      <c r="V1518" s="2"/>
    </row>
    <row r="1519" spans="1:22" customFormat="1" x14ac:dyDescent="0.25">
      <c r="A1519" t="s">
        <v>309</v>
      </c>
      <c r="B1519">
        <v>801</v>
      </c>
      <c r="C1519" t="s">
        <v>324</v>
      </c>
      <c r="D1519">
        <v>490</v>
      </c>
      <c r="E1519" t="s">
        <v>423</v>
      </c>
      <c r="F1519">
        <v>195</v>
      </c>
      <c r="G1519" t="s">
        <v>935</v>
      </c>
      <c r="H1519">
        <v>10490010195</v>
      </c>
      <c r="I1519" t="s">
        <v>217</v>
      </c>
      <c r="J1519" t="s">
        <v>956</v>
      </c>
      <c r="K1519">
        <v>1</v>
      </c>
      <c r="L1519" s="2">
        <v>0</v>
      </c>
      <c r="M1519" s="2">
        <v>0</v>
      </c>
      <c r="N1519" s="14">
        <v>0</v>
      </c>
      <c r="O1519" s="2">
        <v>0</v>
      </c>
      <c r="P1519" s="11">
        <v>0</v>
      </c>
      <c r="Q1519" s="2">
        <v>0</v>
      </c>
      <c r="R1519" s="2">
        <v>0</v>
      </c>
      <c r="S1519" s="9"/>
      <c r="V1519" s="2"/>
    </row>
    <row r="1520" spans="1:22" customFormat="1" x14ac:dyDescent="0.25">
      <c r="A1520" t="s">
        <v>875</v>
      </c>
      <c r="B1520">
        <v>102</v>
      </c>
      <c r="C1520" t="s">
        <v>876</v>
      </c>
      <c r="D1520">
        <v>105</v>
      </c>
      <c r="E1520" t="s">
        <v>875</v>
      </c>
      <c r="F1520">
        <v>196</v>
      </c>
      <c r="G1520" t="s">
        <v>885</v>
      </c>
      <c r="H1520">
        <v>10105010196</v>
      </c>
      <c r="I1520" t="s">
        <v>971</v>
      </c>
      <c r="J1520" t="s">
        <v>956</v>
      </c>
      <c r="K1520">
        <v>1</v>
      </c>
      <c r="L1520" s="2">
        <v>0</v>
      </c>
      <c r="M1520" s="2">
        <v>0</v>
      </c>
      <c r="N1520" s="14">
        <v>4000000</v>
      </c>
      <c r="O1520" s="2">
        <v>0</v>
      </c>
      <c r="P1520" s="11">
        <v>4000000</v>
      </c>
      <c r="Q1520" s="2">
        <v>0</v>
      </c>
      <c r="R1520" s="2">
        <v>0</v>
      </c>
      <c r="S1520" s="9">
        <v>4000000</v>
      </c>
      <c r="V1520" s="2"/>
    </row>
    <row r="1521" spans="1:22" customFormat="1" x14ac:dyDescent="0.25">
      <c r="L1521" s="2"/>
      <c r="M1521" s="2"/>
      <c r="N1521" s="14"/>
      <c r="O1521" s="2"/>
      <c r="P1521" s="11"/>
      <c r="Q1521" s="2"/>
      <c r="R1521" s="2"/>
      <c r="S1521" s="9"/>
      <c r="V1521" s="2"/>
    </row>
    <row r="1522" spans="1:22" customFormat="1" x14ac:dyDescent="0.25">
      <c r="A1522" t="s">
        <v>781</v>
      </c>
      <c r="B1522">
        <v>202</v>
      </c>
      <c r="C1522" t="s">
        <v>808</v>
      </c>
      <c r="D1522" s="20">
        <v>130</v>
      </c>
      <c r="E1522" t="s">
        <v>807</v>
      </c>
      <c r="F1522" s="20">
        <v>277</v>
      </c>
      <c r="G1522" t="s">
        <v>859</v>
      </c>
      <c r="H1522">
        <v>10130010277</v>
      </c>
      <c r="I1522" t="s">
        <v>860</v>
      </c>
      <c r="J1522" t="s">
        <v>956</v>
      </c>
      <c r="K1522">
        <v>1</v>
      </c>
      <c r="L1522" s="2">
        <v>13979.77</v>
      </c>
      <c r="M1522" s="2">
        <v>0</v>
      </c>
      <c r="N1522" s="14">
        <v>76968</v>
      </c>
      <c r="O1522" s="2">
        <v>0</v>
      </c>
      <c r="P1522" s="11">
        <v>76968</v>
      </c>
      <c r="Q1522" s="2">
        <v>0</v>
      </c>
      <c r="R1522" s="2">
        <v>0</v>
      </c>
      <c r="S1522" s="9">
        <v>40000</v>
      </c>
      <c r="V1522" s="2"/>
    </row>
    <row r="1523" spans="1:22" customFormat="1" x14ac:dyDescent="0.25">
      <c r="A1523" t="s">
        <v>781</v>
      </c>
      <c r="B1523">
        <v>101</v>
      </c>
      <c r="C1523" t="s">
        <v>780</v>
      </c>
      <c r="D1523">
        <v>101</v>
      </c>
      <c r="E1523" t="s">
        <v>776</v>
      </c>
      <c r="F1523">
        <v>309</v>
      </c>
      <c r="G1523" t="s">
        <v>824</v>
      </c>
      <c r="H1523">
        <v>10101010309</v>
      </c>
      <c r="I1523" t="s">
        <v>825</v>
      </c>
      <c r="J1523" t="s">
        <v>956</v>
      </c>
      <c r="K1523">
        <v>1</v>
      </c>
      <c r="L1523" s="2">
        <v>0</v>
      </c>
      <c r="M1523" s="2">
        <v>16.260000000000002</v>
      </c>
      <c r="N1523" s="14">
        <v>0</v>
      </c>
      <c r="O1523" s="2">
        <v>0</v>
      </c>
      <c r="P1523" s="11">
        <v>0</v>
      </c>
      <c r="Q1523" s="2">
        <v>0</v>
      </c>
      <c r="R1523" s="2">
        <v>0</v>
      </c>
      <c r="S1523" s="9">
        <v>0</v>
      </c>
      <c r="V1523" s="2"/>
    </row>
    <row r="1524" spans="1:22" customFormat="1" x14ac:dyDescent="0.25">
      <c r="A1524" t="s">
        <v>781</v>
      </c>
      <c r="B1524">
        <v>202</v>
      </c>
      <c r="C1524" t="s">
        <v>808</v>
      </c>
      <c r="D1524" s="20">
        <v>133</v>
      </c>
      <c r="E1524" t="s">
        <v>809</v>
      </c>
      <c r="F1524" s="20">
        <v>345</v>
      </c>
      <c r="G1524" t="s">
        <v>72</v>
      </c>
      <c r="H1524">
        <v>10133010345</v>
      </c>
      <c r="I1524" t="s">
        <v>69</v>
      </c>
      <c r="J1524" t="s">
        <v>956</v>
      </c>
      <c r="K1524">
        <v>1</v>
      </c>
      <c r="L1524" s="2">
        <v>0</v>
      </c>
      <c r="M1524" s="2">
        <v>0</v>
      </c>
      <c r="N1524" s="14">
        <v>0</v>
      </c>
      <c r="O1524" s="2">
        <v>0</v>
      </c>
      <c r="P1524" s="11">
        <v>0</v>
      </c>
      <c r="Q1524" s="2">
        <v>0</v>
      </c>
      <c r="R1524" s="2">
        <v>0</v>
      </c>
      <c r="S1524" s="9"/>
      <c r="V1524" s="2"/>
    </row>
    <row r="1525" spans="1:22" customFormat="1" x14ac:dyDescent="0.25">
      <c r="A1525" t="s">
        <v>781</v>
      </c>
      <c r="B1525">
        <v>101</v>
      </c>
      <c r="C1525" t="s">
        <v>780</v>
      </c>
      <c r="D1525">
        <v>101</v>
      </c>
      <c r="E1525" t="s">
        <v>776</v>
      </c>
      <c r="F1525">
        <v>554</v>
      </c>
      <c r="G1525" t="s">
        <v>280</v>
      </c>
      <c r="H1525">
        <v>10101010554</v>
      </c>
      <c r="I1525" t="s">
        <v>281</v>
      </c>
      <c r="J1525" t="s">
        <v>956</v>
      </c>
      <c r="K1525">
        <v>1</v>
      </c>
      <c r="L1525" s="2">
        <v>2691316.21</v>
      </c>
      <c r="M1525" s="2">
        <v>0</v>
      </c>
      <c r="N1525" s="14">
        <v>0</v>
      </c>
      <c r="O1525" s="2">
        <v>0</v>
      </c>
      <c r="P1525" s="11">
        <v>0</v>
      </c>
      <c r="Q1525" s="2">
        <v>0</v>
      </c>
      <c r="R1525" s="2">
        <v>0</v>
      </c>
      <c r="S1525" s="9">
        <v>0</v>
      </c>
      <c r="V1525" s="2"/>
    </row>
    <row r="1526" spans="1:22" customFormat="1" x14ac:dyDescent="0.25">
      <c r="A1526" t="s">
        <v>254</v>
      </c>
      <c r="B1526">
        <v>1301</v>
      </c>
      <c r="C1526" t="s">
        <v>203</v>
      </c>
      <c r="D1526">
        <v>601</v>
      </c>
      <c r="E1526" t="s">
        <v>256</v>
      </c>
      <c r="F1526">
        <v>554</v>
      </c>
      <c r="G1526" t="s">
        <v>280</v>
      </c>
      <c r="H1526">
        <v>10601010554</v>
      </c>
      <c r="I1526" t="s">
        <v>281</v>
      </c>
      <c r="J1526" t="s">
        <v>956</v>
      </c>
      <c r="K1526">
        <v>1</v>
      </c>
      <c r="L1526" s="2">
        <v>336414.52</v>
      </c>
      <c r="M1526" s="2">
        <v>0</v>
      </c>
      <c r="N1526" s="14">
        <v>0</v>
      </c>
      <c r="O1526" s="2">
        <v>0</v>
      </c>
      <c r="P1526" s="11">
        <v>0</v>
      </c>
      <c r="Q1526" s="2">
        <v>0</v>
      </c>
      <c r="R1526" s="2">
        <v>0</v>
      </c>
      <c r="S1526" s="9">
        <v>0</v>
      </c>
      <c r="V1526" s="2"/>
    </row>
    <row r="1527" spans="1:22" customFormat="1" x14ac:dyDescent="0.25">
      <c r="A1527" t="s">
        <v>349</v>
      </c>
      <c r="B1527">
        <v>1103</v>
      </c>
      <c r="C1527" t="s">
        <v>424</v>
      </c>
      <c r="D1527">
        <v>801</v>
      </c>
      <c r="E1527" t="s">
        <v>425</v>
      </c>
      <c r="F1527">
        <v>554</v>
      </c>
      <c r="G1527" t="s">
        <v>280</v>
      </c>
      <c r="H1527">
        <v>10801010554</v>
      </c>
      <c r="I1527" t="s">
        <v>281</v>
      </c>
      <c r="J1527" t="s">
        <v>956</v>
      </c>
      <c r="K1527">
        <v>1</v>
      </c>
      <c r="L1527" s="2">
        <v>30583.14</v>
      </c>
      <c r="M1527" s="2">
        <v>0</v>
      </c>
      <c r="N1527" s="14">
        <v>0</v>
      </c>
      <c r="O1527" s="2">
        <v>0</v>
      </c>
      <c r="P1527" s="11">
        <v>0</v>
      </c>
      <c r="Q1527" s="2">
        <v>0</v>
      </c>
      <c r="R1527" s="2">
        <v>0</v>
      </c>
      <c r="S1527" s="9">
        <v>0</v>
      </c>
      <c r="V1527" s="2"/>
    </row>
    <row r="1528" spans="1:22" customFormat="1" x14ac:dyDescent="0.25">
      <c r="A1528" t="s">
        <v>779</v>
      </c>
      <c r="B1528">
        <v>101</v>
      </c>
      <c r="C1528" t="s">
        <v>780</v>
      </c>
      <c r="D1528">
        <v>104</v>
      </c>
      <c r="E1528" t="s">
        <v>799</v>
      </c>
      <c r="F1528">
        <v>105</v>
      </c>
      <c r="G1528" t="s">
        <v>50</v>
      </c>
      <c r="H1528">
        <v>10104010105</v>
      </c>
      <c r="I1528" t="s">
        <v>51</v>
      </c>
      <c r="J1528" t="s">
        <v>967</v>
      </c>
      <c r="K1528">
        <v>2</v>
      </c>
      <c r="L1528" s="2">
        <v>10006513.279999999</v>
      </c>
      <c r="M1528" s="2">
        <v>10542291.109999999</v>
      </c>
      <c r="N1528" s="14">
        <v>11347386</v>
      </c>
      <c r="O1528" s="2">
        <v>0</v>
      </c>
      <c r="P1528" s="11">
        <v>11347386</v>
      </c>
      <c r="Q1528" s="2">
        <v>6152936.6699999999</v>
      </c>
      <c r="R1528" s="2">
        <v>10547891.434285715</v>
      </c>
      <c r="S1528" s="9">
        <v>11000877</v>
      </c>
      <c r="V1528" s="2"/>
    </row>
    <row r="1529" spans="1:22" customFormat="1" x14ac:dyDescent="0.25">
      <c r="A1529" t="s">
        <v>779</v>
      </c>
      <c r="B1529">
        <v>101</v>
      </c>
      <c r="C1529" t="s">
        <v>780</v>
      </c>
      <c r="D1529">
        <v>104</v>
      </c>
      <c r="E1529" t="s">
        <v>799</v>
      </c>
      <c r="F1529">
        <v>115</v>
      </c>
      <c r="G1529" t="s">
        <v>54</v>
      </c>
      <c r="H1529">
        <v>10104010115</v>
      </c>
      <c r="I1529" t="s">
        <v>55</v>
      </c>
      <c r="J1529" t="s">
        <v>967</v>
      </c>
      <c r="K1529">
        <v>2</v>
      </c>
      <c r="L1529" s="2">
        <v>1085283.2</v>
      </c>
      <c r="M1529" s="2">
        <v>1175744.53</v>
      </c>
      <c r="N1529" s="14">
        <v>1230711</v>
      </c>
      <c r="O1529" s="2">
        <v>0</v>
      </c>
      <c r="P1529" s="11">
        <v>1230711</v>
      </c>
      <c r="Q1529" s="2">
        <v>777545.37</v>
      </c>
      <c r="R1529" s="2">
        <v>1332934.92</v>
      </c>
      <c r="S1529" s="9">
        <v>1500000</v>
      </c>
      <c r="V1529" s="2"/>
    </row>
    <row r="1530" spans="1:22" customFormat="1" x14ac:dyDescent="0.25">
      <c r="A1530" t="s">
        <v>779</v>
      </c>
      <c r="B1530">
        <v>101</v>
      </c>
      <c r="C1530" t="s">
        <v>780</v>
      </c>
      <c r="D1530">
        <v>104</v>
      </c>
      <c r="E1530" t="s">
        <v>799</v>
      </c>
      <c r="F1530">
        <v>120</v>
      </c>
      <c r="G1530" t="s">
        <v>56</v>
      </c>
      <c r="H1530">
        <v>10104010120</v>
      </c>
      <c r="I1530" t="s">
        <v>57</v>
      </c>
      <c r="J1530" t="s">
        <v>967</v>
      </c>
      <c r="K1530">
        <v>2</v>
      </c>
      <c r="L1530" s="2">
        <v>0</v>
      </c>
      <c r="M1530" s="2">
        <v>0</v>
      </c>
      <c r="N1530" s="14">
        <v>0</v>
      </c>
      <c r="O1530" s="2">
        <v>0</v>
      </c>
      <c r="P1530" s="11">
        <v>0</v>
      </c>
      <c r="Q1530" s="2">
        <v>226617.43</v>
      </c>
      <c r="R1530" s="2">
        <v>388487.02285714285</v>
      </c>
      <c r="S1530" s="9">
        <v>400000</v>
      </c>
      <c r="V1530" s="2"/>
    </row>
    <row r="1531" spans="1:22" customFormat="1" x14ac:dyDescent="0.25">
      <c r="A1531" t="s">
        <v>779</v>
      </c>
      <c r="B1531">
        <v>101</v>
      </c>
      <c r="C1531" t="s">
        <v>780</v>
      </c>
      <c r="D1531">
        <v>104</v>
      </c>
      <c r="E1531" t="s">
        <v>799</v>
      </c>
      <c r="F1531">
        <v>125</v>
      </c>
      <c r="G1531" t="s">
        <v>58</v>
      </c>
      <c r="H1531">
        <v>10104010125</v>
      </c>
      <c r="I1531" t="s">
        <v>59</v>
      </c>
      <c r="J1531" t="s">
        <v>967</v>
      </c>
      <c r="K1531">
        <v>2</v>
      </c>
      <c r="L1531" s="2">
        <v>111813.2</v>
      </c>
      <c r="M1531" s="2">
        <v>181254.08</v>
      </c>
      <c r="N1531" s="14">
        <v>126796</v>
      </c>
      <c r="O1531" s="2">
        <v>0</v>
      </c>
      <c r="P1531" s="11">
        <v>126796</v>
      </c>
      <c r="Q1531" s="2">
        <v>140401.18</v>
      </c>
      <c r="R1531" s="2">
        <v>240687.73714285716</v>
      </c>
      <c r="S1531" s="9">
        <v>250000</v>
      </c>
      <c r="V1531" s="2"/>
    </row>
    <row r="1532" spans="1:22" customFormat="1" x14ac:dyDescent="0.25">
      <c r="A1532" t="s">
        <v>779</v>
      </c>
      <c r="B1532">
        <v>101</v>
      </c>
      <c r="C1532" t="s">
        <v>780</v>
      </c>
      <c r="D1532">
        <v>104</v>
      </c>
      <c r="E1532" t="s">
        <v>799</v>
      </c>
      <c r="F1532">
        <v>130</v>
      </c>
      <c r="G1532" t="s">
        <v>60</v>
      </c>
      <c r="H1532">
        <v>10104010130</v>
      </c>
      <c r="I1532" t="s">
        <v>61</v>
      </c>
      <c r="J1532" t="s">
        <v>967</v>
      </c>
      <c r="K1532">
        <v>2</v>
      </c>
      <c r="L1532" s="2">
        <v>0</v>
      </c>
      <c r="M1532" s="2">
        <v>566.35</v>
      </c>
      <c r="N1532" s="14">
        <v>0</v>
      </c>
      <c r="O1532" s="2">
        <v>0</v>
      </c>
      <c r="P1532" s="11">
        <v>0</v>
      </c>
      <c r="Q1532" s="2">
        <v>0</v>
      </c>
      <c r="R1532" s="2">
        <v>0</v>
      </c>
      <c r="S1532" s="9">
        <v>0</v>
      </c>
      <c r="V1532" s="2"/>
    </row>
    <row r="1533" spans="1:22" customFormat="1" x14ac:dyDescent="0.25">
      <c r="A1533" t="s">
        <v>779</v>
      </c>
      <c r="B1533">
        <v>101</v>
      </c>
      <c r="C1533" t="s">
        <v>780</v>
      </c>
      <c r="D1533">
        <v>104</v>
      </c>
      <c r="E1533" t="s">
        <v>799</v>
      </c>
      <c r="F1533">
        <v>165</v>
      </c>
      <c r="G1533" t="s">
        <v>64</v>
      </c>
      <c r="H1533">
        <v>10104010165</v>
      </c>
      <c r="I1533" t="s">
        <v>65</v>
      </c>
      <c r="J1533" t="s">
        <v>967</v>
      </c>
      <c r="K1533">
        <v>2</v>
      </c>
      <c r="L1533" s="2">
        <v>624000</v>
      </c>
      <c r="M1533" s="2">
        <v>639892.68000000005</v>
      </c>
      <c r="N1533" s="14">
        <v>707616</v>
      </c>
      <c r="O1533" s="2">
        <v>0</v>
      </c>
      <c r="P1533" s="11">
        <v>707616</v>
      </c>
      <c r="Q1533" s="2">
        <v>299380.82</v>
      </c>
      <c r="R1533" s="2">
        <v>513224.26285714289</v>
      </c>
      <c r="S1533" s="9">
        <v>540000</v>
      </c>
      <c r="V1533" s="2"/>
    </row>
    <row r="1534" spans="1:22" customFormat="1" x14ac:dyDescent="0.25">
      <c r="A1534" t="s">
        <v>779</v>
      </c>
      <c r="B1534">
        <v>101</v>
      </c>
      <c r="C1534" t="s">
        <v>780</v>
      </c>
      <c r="D1534">
        <v>104</v>
      </c>
      <c r="E1534" t="s">
        <v>799</v>
      </c>
      <c r="F1534">
        <v>167</v>
      </c>
      <c r="G1534" t="s">
        <v>66</v>
      </c>
      <c r="H1534">
        <v>10104010167</v>
      </c>
      <c r="I1534" t="s">
        <v>67</v>
      </c>
      <c r="J1534" t="s">
        <v>967</v>
      </c>
      <c r="K1534">
        <v>2</v>
      </c>
      <c r="L1534" s="2">
        <v>0</v>
      </c>
      <c r="M1534" s="2">
        <v>4158866.59</v>
      </c>
      <c r="N1534" s="14">
        <v>4486523</v>
      </c>
      <c r="O1534" s="2">
        <v>0</v>
      </c>
      <c r="P1534" s="11">
        <v>4486523</v>
      </c>
      <c r="Q1534" s="2">
        <v>2315453.0099999998</v>
      </c>
      <c r="R1534" s="2">
        <v>3969348.017142857</v>
      </c>
      <c r="S1534" s="9">
        <v>4200000</v>
      </c>
      <c r="V1534" s="2"/>
    </row>
    <row r="1535" spans="1:22" customFormat="1" x14ac:dyDescent="0.25">
      <c r="A1535" t="s">
        <v>779</v>
      </c>
      <c r="B1535">
        <v>101</v>
      </c>
      <c r="C1535" t="s">
        <v>780</v>
      </c>
      <c r="D1535">
        <v>104</v>
      </c>
      <c r="E1535" t="s">
        <v>799</v>
      </c>
      <c r="F1535">
        <v>168</v>
      </c>
      <c r="G1535" t="s">
        <v>68</v>
      </c>
      <c r="H1535">
        <v>10104010168</v>
      </c>
      <c r="I1535" t="s">
        <v>69</v>
      </c>
      <c r="J1535" t="s">
        <v>967</v>
      </c>
      <c r="K1535">
        <v>2</v>
      </c>
      <c r="L1535" s="2">
        <v>0</v>
      </c>
      <c r="M1535" s="2">
        <v>173172.43</v>
      </c>
      <c r="N1535" s="14">
        <v>221845</v>
      </c>
      <c r="O1535" s="2">
        <v>0</v>
      </c>
      <c r="P1535" s="11">
        <v>221845</v>
      </c>
      <c r="Q1535" s="2">
        <v>0</v>
      </c>
      <c r="R1535" s="2">
        <v>0</v>
      </c>
      <c r="S1535" s="9">
        <v>230000</v>
      </c>
      <c r="V1535" s="2"/>
    </row>
    <row r="1536" spans="1:22" customFormat="1" x14ac:dyDescent="0.25">
      <c r="A1536" t="s">
        <v>779</v>
      </c>
      <c r="B1536">
        <v>101</v>
      </c>
      <c r="C1536" t="s">
        <v>780</v>
      </c>
      <c r="D1536">
        <v>104</v>
      </c>
      <c r="E1536" t="s">
        <v>799</v>
      </c>
      <c r="F1536">
        <v>190</v>
      </c>
      <c r="G1536" t="s">
        <v>938</v>
      </c>
      <c r="I1536" t="s">
        <v>215</v>
      </c>
      <c r="J1536" t="s">
        <v>967</v>
      </c>
      <c r="K1536">
        <v>2</v>
      </c>
      <c r="L1536" s="2">
        <v>0</v>
      </c>
      <c r="M1536" s="2">
        <v>0</v>
      </c>
      <c r="N1536" s="14">
        <v>0</v>
      </c>
      <c r="O1536" s="2">
        <v>0</v>
      </c>
      <c r="P1536" s="11">
        <v>0</v>
      </c>
      <c r="Q1536" s="2">
        <v>0</v>
      </c>
      <c r="R1536" s="2">
        <v>0</v>
      </c>
      <c r="S1536" s="9">
        <v>0</v>
      </c>
      <c r="V1536" s="2"/>
    </row>
    <row r="1537" spans="1:22" customFormat="1" x14ac:dyDescent="0.25">
      <c r="A1537" t="s">
        <v>779</v>
      </c>
      <c r="B1537">
        <v>101</v>
      </c>
      <c r="C1537" t="s">
        <v>780</v>
      </c>
      <c r="D1537">
        <v>104</v>
      </c>
      <c r="E1537" t="s">
        <v>799</v>
      </c>
      <c r="F1537">
        <v>194</v>
      </c>
      <c r="G1537" t="s">
        <v>216</v>
      </c>
      <c r="I1537" t="s">
        <v>217</v>
      </c>
      <c r="J1537" t="s">
        <v>967</v>
      </c>
      <c r="K1537">
        <v>2</v>
      </c>
      <c r="L1537" s="2">
        <v>0</v>
      </c>
      <c r="M1537" s="2">
        <v>0</v>
      </c>
      <c r="N1537" s="14">
        <v>0</v>
      </c>
      <c r="O1537" s="2">
        <v>0</v>
      </c>
      <c r="P1537" s="11">
        <v>0</v>
      </c>
      <c r="Q1537" s="2">
        <v>0</v>
      </c>
      <c r="R1537" s="2">
        <v>0</v>
      </c>
      <c r="S1537" s="9">
        <v>0</v>
      </c>
      <c r="V1537" s="2"/>
    </row>
    <row r="1538" spans="1:22" customFormat="1" x14ac:dyDescent="0.25">
      <c r="L1538" s="2"/>
      <c r="M1538" s="2"/>
      <c r="N1538" s="14"/>
      <c r="O1538" s="2"/>
      <c r="P1538" s="11"/>
      <c r="Q1538" s="2"/>
      <c r="R1538" s="2"/>
      <c r="S1538" s="9"/>
      <c r="V1538" s="2"/>
    </row>
    <row r="1539" spans="1:22" customFormat="1" x14ac:dyDescent="0.25">
      <c r="L1539" s="2"/>
      <c r="M1539" s="2"/>
      <c r="N1539" s="14"/>
      <c r="O1539" s="2"/>
      <c r="P1539" s="11"/>
      <c r="Q1539" s="2"/>
      <c r="R1539" s="2"/>
      <c r="S1539" s="9"/>
      <c r="V1539" s="2"/>
    </row>
    <row r="1540" spans="1:22" customFormat="1" x14ac:dyDescent="0.25">
      <c r="L1540" s="2"/>
      <c r="M1540" s="2"/>
      <c r="N1540" s="14"/>
      <c r="O1540" s="2"/>
      <c r="P1540" s="11"/>
      <c r="Q1540" s="2"/>
      <c r="R1540" s="2"/>
      <c r="S1540" s="9"/>
      <c r="V1540" s="2"/>
    </row>
    <row r="1541" spans="1:22" customFormat="1" x14ac:dyDescent="0.25">
      <c r="A1541" t="s">
        <v>706</v>
      </c>
      <c r="B1541">
        <v>191</v>
      </c>
      <c r="C1541" t="s">
        <v>707</v>
      </c>
      <c r="D1541">
        <v>205</v>
      </c>
      <c r="E1541" t="s">
        <v>733</v>
      </c>
      <c r="F1541">
        <v>525</v>
      </c>
      <c r="G1541" t="s">
        <v>32</v>
      </c>
      <c r="H1541">
        <v>10205010525</v>
      </c>
      <c r="I1541" t="s">
        <v>33</v>
      </c>
      <c r="J1541" t="s">
        <v>955</v>
      </c>
      <c r="K1541">
        <v>4</v>
      </c>
      <c r="L1541" s="2">
        <v>18390.93</v>
      </c>
      <c r="M1541" s="2">
        <v>0</v>
      </c>
      <c r="N1541" s="14">
        <v>401948</v>
      </c>
      <c r="O1541" s="2">
        <v>0</v>
      </c>
      <c r="P1541" s="11">
        <v>401948</v>
      </c>
      <c r="Q1541" s="2">
        <v>0</v>
      </c>
      <c r="R1541" s="2">
        <v>0</v>
      </c>
      <c r="S1541" s="9">
        <v>0</v>
      </c>
      <c r="V1541" s="2"/>
    </row>
    <row r="1542" spans="1:22" customFormat="1" x14ac:dyDescent="0.25">
      <c r="A1542" t="s">
        <v>706</v>
      </c>
      <c r="B1542">
        <v>191</v>
      </c>
      <c r="C1542" t="s">
        <v>707</v>
      </c>
      <c r="D1542">
        <v>208</v>
      </c>
      <c r="E1542" t="s">
        <v>734</v>
      </c>
      <c r="F1542">
        <v>525</v>
      </c>
      <c r="G1542" t="s">
        <v>32</v>
      </c>
      <c r="H1542">
        <v>10208010525</v>
      </c>
      <c r="I1542" t="s">
        <v>33</v>
      </c>
      <c r="J1542" t="s">
        <v>955</v>
      </c>
      <c r="K1542">
        <v>4</v>
      </c>
      <c r="L1542" s="2">
        <v>0</v>
      </c>
      <c r="M1542" s="2">
        <v>0</v>
      </c>
      <c r="N1542" s="14">
        <v>255726</v>
      </c>
      <c r="O1542" s="2">
        <v>0</v>
      </c>
      <c r="P1542" s="11">
        <v>255726</v>
      </c>
      <c r="Q1542" s="2">
        <v>0</v>
      </c>
      <c r="R1542" s="2">
        <v>0</v>
      </c>
      <c r="S1542" s="9">
        <v>0</v>
      </c>
      <c r="V1542" s="2"/>
    </row>
    <row r="1543" spans="1:22" customFormat="1" x14ac:dyDescent="0.25">
      <c r="A1543" t="s">
        <v>706</v>
      </c>
      <c r="B1543">
        <v>191</v>
      </c>
      <c r="C1543" t="s">
        <v>707</v>
      </c>
      <c r="D1543">
        <v>200</v>
      </c>
      <c r="E1543" t="s">
        <v>708</v>
      </c>
      <c r="F1543">
        <v>525</v>
      </c>
      <c r="G1543" t="s">
        <v>32</v>
      </c>
      <c r="H1543">
        <v>10200010525</v>
      </c>
      <c r="I1543" t="s">
        <v>33</v>
      </c>
      <c r="J1543" t="s">
        <v>955</v>
      </c>
      <c r="K1543">
        <v>4</v>
      </c>
      <c r="L1543" s="2">
        <v>1001412.49</v>
      </c>
      <c r="M1543" s="2">
        <v>495427.2</v>
      </c>
      <c r="N1543" s="14">
        <v>1814673</v>
      </c>
      <c r="O1543" s="2">
        <v>0</v>
      </c>
      <c r="P1543" s="11">
        <v>1814673</v>
      </c>
      <c r="Q1543" s="2">
        <v>766089.73</v>
      </c>
      <c r="R1543" s="2">
        <v>1313296.68</v>
      </c>
      <c r="S1543" s="9">
        <v>2329984.31</v>
      </c>
      <c r="V1543" s="2"/>
    </row>
    <row r="1544" spans="1:22" customFormat="1" x14ac:dyDescent="0.25">
      <c r="A1544" t="s">
        <v>706</v>
      </c>
      <c r="B1544">
        <v>191</v>
      </c>
      <c r="C1544" t="s">
        <v>707</v>
      </c>
      <c r="D1544">
        <v>208</v>
      </c>
      <c r="E1544" t="s">
        <v>734</v>
      </c>
      <c r="F1544">
        <v>512</v>
      </c>
      <c r="G1544" t="s">
        <v>30</v>
      </c>
      <c r="H1544">
        <v>10208010512</v>
      </c>
      <c r="I1544" t="s">
        <v>31</v>
      </c>
      <c r="J1544" t="s">
        <v>957</v>
      </c>
      <c r="K1544">
        <v>5</v>
      </c>
      <c r="L1544" s="2">
        <v>8350.07</v>
      </c>
      <c r="M1544" s="2">
        <v>33315.660000000003</v>
      </c>
      <c r="N1544" s="14">
        <v>132485</v>
      </c>
      <c r="O1544" s="2">
        <v>0</v>
      </c>
      <c r="P1544" s="11">
        <v>132485</v>
      </c>
      <c r="Q1544" s="2">
        <v>0</v>
      </c>
      <c r="R1544" s="2">
        <v>0</v>
      </c>
      <c r="S1544" s="9">
        <v>0</v>
      </c>
      <c r="V1544" s="2"/>
    </row>
    <row r="1545" spans="1:22" customFormat="1" x14ac:dyDescent="0.25">
      <c r="A1545" t="s">
        <v>706</v>
      </c>
      <c r="B1545">
        <v>191</v>
      </c>
      <c r="C1545" t="s">
        <v>707</v>
      </c>
      <c r="D1545">
        <v>205</v>
      </c>
      <c r="E1545" t="s">
        <v>733</v>
      </c>
      <c r="F1545">
        <v>512</v>
      </c>
      <c r="G1545" t="s">
        <v>30</v>
      </c>
      <c r="H1545">
        <v>10205010512</v>
      </c>
      <c r="I1545" t="s">
        <v>31</v>
      </c>
      <c r="J1545" t="s">
        <v>957</v>
      </c>
      <c r="K1545">
        <v>5</v>
      </c>
      <c r="L1545" s="2">
        <v>53737.55</v>
      </c>
      <c r="M1545" s="2">
        <v>10091.85</v>
      </c>
      <c r="N1545" s="14">
        <v>40132</v>
      </c>
      <c r="O1545" s="2">
        <v>0</v>
      </c>
      <c r="P1545" s="11">
        <v>40132</v>
      </c>
      <c r="Q1545" s="2">
        <v>0</v>
      </c>
      <c r="R1545" s="2">
        <v>0</v>
      </c>
      <c r="S1545" s="9">
        <v>0</v>
      </c>
      <c r="V1545" s="2"/>
    </row>
    <row r="1546" spans="1:22" customFormat="1" x14ac:dyDescent="0.25">
      <c r="A1546" t="s">
        <v>706</v>
      </c>
      <c r="B1546">
        <v>191</v>
      </c>
      <c r="C1546" t="s">
        <v>707</v>
      </c>
      <c r="D1546">
        <v>200</v>
      </c>
      <c r="E1546" t="s">
        <v>733</v>
      </c>
      <c r="F1546">
        <v>512</v>
      </c>
      <c r="G1546" t="s">
        <v>30</v>
      </c>
      <c r="H1546">
        <v>10200010512</v>
      </c>
      <c r="I1546" t="s">
        <v>31</v>
      </c>
      <c r="J1546" t="s">
        <v>957</v>
      </c>
      <c r="K1546">
        <v>5</v>
      </c>
      <c r="L1546" s="2">
        <v>0</v>
      </c>
      <c r="M1546" s="2">
        <v>0</v>
      </c>
      <c r="N1546" s="14">
        <v>0</v>
      </c>
      <c r="O1546" s="2"/>
      <c r="P1546" s="11"/>
      <c r="Q1546" s="2"/>
      <c r="R1546" s="2"/>
      <c r="S1546" s="9">
        <v>22158395</v>
      </c>
      <c r="V1546" s="2"/>
    </row>
    <row r="1547" spans="1:22" customFormat="1" x14ac:dyDescent="0.25">
      <c r="A1547" t="s">
        <v>706</v>
      </c>
      <c r="B1547">
        <v>191</v>
      </c>
      <c r="C1547" t="s">
        <v>707</v>
      </c>
      <c r="D1547">
        <v>208</v>
      </c>
      <c r="E1547" t="s">
        <v>734</v>
      </c>
      <c r="F1547">
        <v>285</v>
      </c>
      <c r="G1547" t="s">
        <v>40</v>
      </c>
      <c r="H1547">
        <v>10208010285</v>
      </c>
      <c r="I1547" t="s">
        <v>41</v>
      </c>
      <c r="J1547" t="s">
        <v>959</v>
      </c>
      <c r="K1547">
        <v>7</v>
      </c>
      <c r="L1547" s="2">
        <v>6183.29</v>
      </c>
      <c r="M1547" s="2">
        <v>6364.85</v>
      </c>
      <c r="N1547" s="14">
        <v>7942</v>
      </c>
      <c r="O1547" s="2">
        <v>0</v>
      </c>
      <c r="P1547" s="11">
        <v>7942</v>
      </c>
      <c r="Q1547" s="2">
        <v>4858.7700000000004</v>
      </c>
      <c r="R1547" s="2">
        <v>8329.32</v>
      </c>
      <c r="S1547" s="9">
        <v>7942</v>
      </c>
      <c r="V1547" s="2"/>
    </row>
    <row r="1548" spans="1:22" customFormat="1" x14ac:dyDescent="0.25">
      <c r="A1548" t="s">
        <v>706</v>
      </c>
      <c r="B1548">
        <v>191</v>
      </c>
      <c r="C1548" t="s">
        <v>707</v>
      </c>
      <c r="D1548">
        <v>200</v>
      </c>
      <c r="E1548" t="s">
        <v>708</v>
      </c>
      <c r="F1548">
        <v>285</v>
      </c>
      <c r="G1548" t="s">
        <v>40</v>
      </c>
      <c r="H1548">
        <v>10200010285</v>
      </c>
      <c r="I1548" t="s">
        <v>41</v>
      </c>
      <c r="J1548" t="s">
        <v>959</v>
      </c>
      <c r="K1548">
        <v>7</v>
      </c>
      <c r="L1548" s="2">
        <v>14818.6</v>
      </c>
      <c r="M1548" s="2">
        <v>15292.67</v>
      </c>
      <c r="N1548" s="14">
        <v>35000</v>
      </c>
      <c r="O1548" s="2">
        <v>0</v>
      </c>
      <c r="P1548" s="11">
        <v>35000</v>
      </c>
      <c r="Q1548" s="2">
        <v>9767.7199999999993</v>
      </c>
      <c r="R1548" s="2">
        <v>16744.662857142856</v>
      </c>
      <c r="S1548" s="9">
        <v>25000</v>
      </c>
      <c r="V1548" s="2"/>
    </row>
    <row r="1549" spans="1:22" customFormat="1" x14ac:dyDescent="0.25">
      <c r="A1549" t="s">
        <v>706</v>
      </c>
      <c r="D1549">
        <v>200</v>
      </c>
      <c r="E1549" t="s">
        <v>708</v>
      </c>
      <c r="F1549">
        <v>202</v>
      </c>
      <c r="G1549" t="s">
        <v>14</v>
      </c>
      <c r="H1549">
        <v>10200010202</v>
      </c>
      <c r="I1549" t="s">
        <v>15</v>
      </c>
      <c r="J1549" t="s">
        <v>951</v>
      </c>
      <c r="K1549">
        <v>8</v>
      </c>
      <c r="L1549" s="2"/>
      <c r="M1549" s="2"/>
      <c r="N1549" s="14"/>
      <c r="O1549" s="2"/>
      <c r="P1549" s="11"/>
      <c r="Q1549" s="2">
        <v>0</v>
      </c>
      <c r="R1549" s="2">
        <v>0</v>
      </c>
      <c r="S1549" s="9">
        <v>3324499</v>
      </c>
      <c r="V1549" s="2"/>
    </row>
    <row r="1550" spans="1:22" customFormat="1" x14ac:dyDescent="0.25">
      <c r="A1550" t="s">
        <v>706</v>
      </c>
      <c r="B1550">
        <v>191</v>
      </c>
      <c r="C1550" t="s">
        <v>707</v>
      </c>
      <c r="D1550">
        <v>200</v>
      </c>
      <c r="E1550" t="s">
        <v>708</v>
      </c>
      <c r="F1550">
        <v>229</v>
      </c>
      <c r="G1550" t="s">
        <v>117</v>
      </c>
      <c r="H1550">
        <v>10200010229</v>
      </c>
      <c r="I1550" t="s">
        <v>118</v>
      </c>
      <c r="J1550" t="s">
        <v>953</v>
      </c>
      <c r="K1550">
        <v>10</v>
      </c>
      <c r="L1550" s="2">
        <v>2625952.4300000002</v>
      </c>
      <c r="M1550" s="2">
        <v>13635708.08</v>
      </c>
      <c r="N1550" s="14">
        <v>11465000</v>
      </c>
      <c r="O1550" s="2">
        <v>0</v>
      </c>
      <c r="P1550" s="11">
        <v>11465000</v>
      </c>
      <c r="Q1550" s="2">
        <v>8607750.6300000008</v>
      </c>
      <c r="R1550" s="2">
        <v>20965000</v>
      </c>
      <c r="S1550" s="9">
        <v>20965000</v>
      </c>
      <c r="V1550" s="2"/>
    </row>
    <row r="1551" spans="1:22" customFormat="1" x14ac:dyDescent="0.25">
      <c r="A1551" t="s">
        <v>706</v>
      </c>
      <c r="B1551">
        <v>191</v>
      </c>
      <c r="C1551" t="s">
        <v>707</v>
      </c>
      <c r="D1551">
        <v>205</v>
      </c>
      <c r="E1551" t="s">
        <v>733</v>
      </c>
      <c r="F1551">
        <v>229</v>
      </c>
      <c r="G1551" t="s">
        <v>117</v>
      </c>
      <c r="H1551">
        <v>10205010229</v>
      </c>
      <c r="I1551" t="s">
        <v>118</v>
      </c>
      <c r="J1551" t="s">
        <v>953</v>
      </c>
      <c r="K1551">
        <v>10</v>
      </c>
      <c r="L1551" s="2">
        <v>220000</v>
      </c>
      <c r="M1551" s="2">
        <v>0</v>
      </c>
      <c r="N1551" s="14">
        <v>250000</v>
      </c>
      <c r="O1551" s="2">
        <v>0</v>
      </c>
      <c r="P1551" s="11">
        <v>250000</v>
      </c>
      <c r="Q1551" s="2">
        <v>0</v>
      </c>
      <c r="R1551" s="2">
        <v>0</v>
      </c>
      <c r="S1551" s="9">
        <v>250000</v>
      </c>
      <c r="V1551" s="2"/>
    </row>
    <row r="1552" spans="1:22" customFormat="1" x14ac:dyDescent="0.25">
      <c r="A1552" t="s">
        <v>706</v>
      </c>
      <c r="B1552">
        <v>191</v>
      </c>
      <c r="C1552" t="s">
        <v>707</v>
      </c>
      <c r="D1552">
        <v>200</v>
      </c>
      <c r="E1552" t="s">
        <v>708</v>
      </c>
      <c r="F1552">
        <v>464</v>
      </c>
      <c r="G1552" t="s">
        <v>288</v>
      </c>
      <c r="H1552">
        <v>10200010464</v>
      </c>
      <c r="I1552" t="s">
        <v>289</v>
      </c>
      <c r="J1552" t="s">
        <v>960</v>
      </c>
      <c r="K1552">
        <v>11</v>
      </c>
      <c r="L1552" s="2">
        <v>0</v>
      </c>
      <c r="M1552" s="2">
        <v>0</v>
      </c>
      <c r="N1552" s="14">
        <v>0</v>
      </c>
      <c r="O1552" s="2">
        <v>0</v>
      </c>
      <c r="P1552" s="11">
        <v>0</v>
      </c>
      <c r="Q1552" s="2">
        <v>0</v>
      </c>
      <c r="R1552" s="2">
        <v>0</v>
      </c>
      <c r="S1552" s="9"/>
      <c r="V1552" s="2"/>
    </row>
    <row r="1553" spans="1:22" customFormat="1" x14ac:dyDescent="0.25">
      <c r="A1553" t="s">
        <v>706</v>
      </c>
      <c r="B1553">
        <v>191</v>
      </c>
      <c r="C1553" t="s">
        <v>707</v>
      </c>
      <c r="D1553">
        <v>205</v>
      </c>
      <c r="E1553" t="s">
        <v>733</v>
      </c>
      <c r="F1553">
        <v>464</v>
      </c>
      <c r="G1553" t="s">
        <v>288</v>
      </c>
      <c r="H1553">
        <v>10205010464</v>
      </c>
      <c r="I1553" t="s">
        <v>289</v>
      </c>
      <c r="J1553" t="s">
        <v>960</v>
      </c>
      <c r="K1553">
        <v>11</v>
      </c>
      <c r="L1553" s="2">
        <v>0</v>
      </c>
      <c r="M1553" s="2">
        <v>0</v>
      </c>
      <c r="N1553" s="14">
        <v>0</v>
      </c>
      <c r="O1553" s="2">
        <v>0</v>
      </c>
      <c r="P1553" s="11">
        <v>0</v>
      </c>
      <c r="Q1553" s="2">
        <v>0</v>
      </c>
      <c r="R1553" s="2">
        <v>0</v>
      </c>
      <c r="S1553" s="9"/>
      <c r="V1553" s="2"/>
    </row>
    <row r="1554" spans="1:22" customFormat="1" x14ac:dyDescent="0.25">
      <c r="A1554" t="s">
        <v>706</v>
      </c>
      <c r="B1554">
        <v>191</v>
      </c>
      <c r="C1554" t="s">
        <v>707</v>
      </c>
      <c r="D1554">
        <v>208</v>
      </c>
      <c r="E1554" t="s">
        <v>734</v>
      </c>
      <c r="F1554">
        <v>464</v>
      </c>
      <c r="G1554" t="s">
        <v>288</v>
      </c>
      <c r="H1554">
        <v>10208010464</v>
      </c>
      <c r="I1554" t="s">
        <v>289</v>
      </c>
      <c r="J1554" t="s">
        <v>960</v>
      </c>
      <c r="K1554">
        <v>11</v>
      </c>
      <c r="L1554" s="2">
        <v>0</v>
      </c>
      <c r="M1554" s="2">
        <v>0</v>
      </c>
      <c r="N1554" s="14">
        <v>0</v>
      </c>
      <c r="O1554" s="2">
        <v>0</v>
      </c>
      <c r="P1554" s="11">
        <v>0</v>
      </c>
      <c r="Q1554" s="2">
        <v>0</v>
      </c>
      <c r="R1554" s="2">
        <v>0</v>
      </c>
      <c r="S1554" s="9"/>
      <c r="V1554" s="2"/>
    </row>
    <row r="1555" spans="1:22" customFormat="1" x14ac:dyDescent="0.25">
      <c r="A1555" t="s">
        <v>706</v>
      </c>
      <c r="B1555">
        <v>191</v>
      </c>
      <c r="C1555" t="s">
        <v>707</v>
      </c>
      <c r="D1555">
        <v>208</v>
      </c>
      <c r="E1555" t="s">
        <v>734</v>
      </c>
      <c r="F1555">
        <v>469</v>
      </c>
      <c r="G1555" t="s">
        <v>73</v>
      </c>
      <c r="H1555">
        <v>10208010469</v>
      </c>
      <c r="I1555" t="s">
        <v>74</v>
      </c>
      <c r="J1555" t="s">
        <v>960</v>
      </c>
      <c r="K1555">
        <v>11</v>
      </c>
      <c r="L1555" s="2">
        <v>0</v>
      </c>
      <c r="M1555" s="2">
        <v>0</v>
      </c>
      <c r="N1555" s="14">
        <v>0</v>
      </c>
      <c r="O1555" s="2">
        <v>0</v>
      </c>
      <c r="P1555" s="11">
        <v>0</v>
      </c>
      <c r="Q1555" s="2">
        <v>0</v>
      </c>
      <c r="R1555" s="2">
        <v>0</v>
      </c>
      <c r="S1555" s="9"/>
      <c r="V1555" s="2"/>
    </row>
    <row r="1556" spans="1:22" customFormat="1" x14ac:dyDescent="0.25">
      <c r="A1556" t="s">
        <v>706</v>
      </c>
      <c r="B1556">
        <v>191</v>
      </c>
      <c r="C1556" t="s">
        <v>707</v>
      </c>
      <c r="D1556">
        <v>208</v>
      </c>
      <c r="E1556" t="s">
        <v>734</v>
      </c>
      <c r="F1556">
        <v>463</v>
      </c>
      <c r="G1556" t="s">
        <v>152</v>
      </c>
      <c r="H1556">
        <v>10208010463</v>
      </c>
      <c r="I1556" t="s">
        <v>153</v>
      </c>
      <c r="J1556" t="s">
        <v>960</v>
      </c>
      <c r="K1556">
        <v>11</v>
      </c>
      <c r="L1556" s="2">
        <v>0</v>
      </c>
      <c r="M1556" s="2">
        <v>0</v>
      </c>
      <c r="N1556" s="14">
        <v>1526</v>
      </c>
      <c r="O1556" s="2">
        <v>0</v>
      </c>
      <c r="P1556" s="11">
        <v>1526</v>
      </c>
      <c r="Q1556" s="2">
        <v>0</v>
      </c>
      <c r="R1556" s="2">
        <v>0</v>
      </c>
      <c r="S1556" s="9">
        <v>1526</v>
      </c>
      <c r="V1556" s="2"/>
    </row>
    <row r="1557" spans="1:22" customFormat="1" x14ac:dyDescent="0.25">
      <c r="A1557" t="s">
        <v>706</v>
      </c>
      <c r="B1557">
        <v>191</v>
      </c>
      <c r="C1557" t="s">
        <v>707</v>
      </c>
      <c r="D1557">
        <v>200</v>
      </c>
      <c r="E1557" t="s">
        <v>708</v>
      </c>
      <c r="F1557">
        <v>469</v>
      </c>
      <c r="G1557" t="s">
        <v>73</v>
      </c>
      <c r="H1557">
        <v>10200010469</v>
      </c>
      <c r="I1557" t="s">
        <v>74</v>
      </c>
      <c r="J1557" t="s">
        <v>960</v>
      </c>
      <c r="K1557">
        <v>11</v>
      </c>
      <c r="L1557" s="2">
        <v>7348.82</v>
      </c>
      <c r="M1557" s="2">
        <v>8094.15</v>
      </c>
      <c r="N1557" s="14">
        <v>5200</v>
      </c>
      <c r="O1557" s="2">
        <v>0</v>
      </c>
      <c r="P1557" s="11">
        <v>5200</v>
      </c>
      <c r="Q1557" s="2">
        <v>0</v>
      </c>
      <c r="R1557" s="2">
        <v>0</v>
      </c>
      <c r="S1557" s="9">
        <v>5200</v>
      </c>
      <c r="V1557" s="2"/>
    </row>
    <row r="1558" spans="1:22" customFormat="1" x14ac:dyDescent="0.25">
      <c r="A1558" t="s">
        <v>706</v>
      </c>
      <c r="B1558">
        <v>191</v>
      </c>
      <c r="C1558" t="s">
        <v>707</v>
      </c>
      <c r="D1558">
        <v>200</v>
      </c>
      <c r="E1558" t="s">
        <v>708</v>
      </c>
      <c r="F1558">
        <v>470</v>
      </c>
      <c r="G1558" t="s">
        <v>75</v>
      </c>
      <c r="H1558">
        <v>10200010470</v>
      </c>
      <c r="I1558" t="s">
        <v>76</v>
      </c>
      <c r="J1558" t="s">
        <v>960</v>
      </c>
      <c r="K1558">
        <v>11</v>
      </c>
      <c r="L1558" s="2">
        <v>2800</v>
      </c>
      <c r="M1558" s="2">
        <v>256.5</v>
      </c>
      <c r="N1558" s="14">
        <v>5663</v>
      </c>
      <c r="O1558" s="2">
        <v>0</v>
      </c>
      <c r="P1558" s="11">
        <v>5663</v>
      </c>
      <c r="Q1558" s="2">
        <v>0</v>
      </c>
      <c r="R1558" s="2">
        <v>0</v>
      </c>
      <c r="S1558" s="9">
        <v>5663</v>
      </c>
      <c r="V1558" s="2"/>
    </row>
    <row r="1559" spans="1:22" customFormat="1" x14ac:dyDescent="0.25">
      <c r="A1559" t="s">
        <v>706</v>
      </c>
      <c r="B1559">
        <v>191</v>
      </c>
      <c r="C1559" t="s">
        <v>707</v>
      </c>
      <c r="D1559">
        <v>208</v>
      </c>
      <c r="E1559" t="s">
        <v>734</v>
      </c>
      <c r="F1559">
        <v>454</v>
      </c>
      <c r="G1559" t="s">
        <v>44</v>
      </c>
      <c r="H1559">
        <v>10208010454</v>
      </c>
      <c r="I1559" t="s">
        <v>45</v>
      </c>
      <c r="J1559" t="s">
        <v>960</v>
      </c>
      <c r="K1559">
        <v>11</v>
      </c>
      <c r="L1559" s="2">
        <v>5134.29</v>
      </c>
      <c r="M1559" s="2">
        <v>19731.66</v>
      </c>
      <c r="N1559" s="14">
        <v>13188</v>
      </c>
      <c r="O1559" s="2">
        <v>0</v>
      </c>
      <c r="P1559" s="11">
        <v>13188</v>
      </c>
      <c r="Q1559" s="2">
        <v>607.11</v>
      </c>
      <c r="R1559" s="2">
        <v>1040.76</v>
      </c>
      <c r="S1559" s="9">
        <v>16000</v>
      </c>
      <c r="V1559" s="2"/>
    </row>
    <row r="1560" spans="1:22" customFormat="1" x14ac:dyDescent="0.25">
      <c r="A1560" t="s">
        <v>706</v>
      </c>
      <c r="B1560">
        <v>191</v>
      </c>
      <c r="C1560" t="s">
        <v>707</v>
      </c>
      <c r="D1560">
        <v>200</v>
      </c>
      <c r="E1560" t="s">
        <v>708</v>
      </c>
      <c r="F1560">
        <v>231</v>
      </c>
      <c r="G1560" t="s">
        <v>757</v>
      </c>
      <c r="H1560">
        <v>10200010231</v>
      </c>
      <c r="I1560" t="s">
        <v>758</v>
      </c>
      <c r="J1560" t="s">
        <v>958</v>
      </c>
      <c r="K1560">
        <v>12</v>
      </c>
      <c r="L1560" s="2">
        <v>2187115.64</v>
      </c>
      <c r="M1560" s="2">
        <v>2569911.04</v>
      </c>
      <c r="N1560" s="14">
        <v>2352951</v>
      </c>
      <c r="O1560" s="2">
        <v>0</v>
      </c>
      <c r="P1560" s="11">
        <v>2352951</v>
      </c>
      <c r="Q1560" s="2">
        <v>1611011.29</v>
      </c>
      <c r="R1560" s="2">
        <v>2761733.64</v>
      </c>
      <c r="S1560" s="9">
        <v>2761733.64</v>
      </c>
      <c r="V1560" s="2"/>
    </row>
    <row r="1561" spans="1:22" customFormat="1" x14ac:dyDescent="0.25">
      <c r="A1561" t="s">
        <v>706</v>
      </c>
      <c r="B1561">
        <v>191</v>
      </c>
      <c r="C1561" t="s">
        <v>707</v>
      </c>
      <c r="D1561">
        <v>208</v>
      </c>
      <c r="E1561" t="s">
        <v>734</v>
      </c>
      <c r="F1561">
        <v>236</v>
      </c>
      <c r="G1561" t="s">
        <v>20</v>
      </c>
      <c r="H1561">
        <v>10208010236</v>
      </c>
      <c r="I1561" t="s">
        <v>21</v>
      </c>
      <c r="J1561" t="s">
        <v>958</v>
      </c>
      <c r="K1561">
        <v>12</v>
      </c>
      <c r="L1561" s="2">
        <v>30915</v>
      </c>
      <c r="M1561" s="2">
        <v>22291.83</v>
      </c>
      <c r="N1561" s="14">
        <v>26440</v>
      </c>
      <c r="O1561" s="2">
        <v>0</v>
      </c>
      <c r="P1561" s="11">
        <v>26440</v>
      </c>
      <c r="Q1561" s="2">
        <v>6794</v>
      </c>
      <c r="R1561" s="2">
        <v>11646.857142857143</v>
      </c>
      <c r="S1561" s="9">
        <v>12229.2</v>
      </c>
      <c r="V1561" s="2"/>
    </row>
    <row r="1562" spans="1:22" customFormat="1" x14ac:dyDescent="0.25">
      <c r="A1562" t="s">
        <v>706</v>
      </c>
      <c r="B1562">
        <v>191</v>
      </c>
      <c r="C1562" t="s">
        <v>707</v>
      </c>
      <c r="D1562">
        <v>208</v>
      </c>
      <c r="E1562" t="s">
        <v>734</v>
      </c>
      <c r="F1562">
        <v>239</v>
      </c>
      <c r="G1562" t="s">
        <v>22</v>
      </c>
      <c r="H1562">
        <v>10208010239</v>
      </c>
      <c r="I1562" t="s">
        <v>23</v>
      </c>
      <c r="J1562" t="s">
        <v>958</v>
      </c>
      <c r="K1562">
        <v>12</v>
      </c>
      <c r="L1562" s="2">
        <v>101044.94</v>
      </c>
      <c r="M1562" s="2">
        <v>93634.95</v>
      </c>
      <c r="N1562" s="14">
        <v>125394</v>
      </c>
      <c r="O1562" s="2">
        <v>0</v>
      </c>
      <c r="P1562" s="11">
        <v>125394</v>
      </c>
      <c r="Q1562" s="2">
        <v>62342.7</v>
      </c>
      <c r="R1562" s="2">
        <v>106873.20000000001</v>
      </c>
      <c r="S1562" s="9">
        <v>112216.86</v>
      </c>
      <c r="V1562" s="2"/>
    </row>
    <row r="1563" spans="1:22" customFormat="1" x14ac:dyDescent="0.25">
      <c r="A1563" t="s">
        <v>706</v>
      </c>
      <c r="B1563">
        <v>191</v>
      </c>
      <c r="C1563" t="s">
        <v>707</v>
      </c>
      <c r="D1563">
        <v>200</v>
      </c>
      <c r="E1563" t="s">
        <v>708</v>
      </c>
      <c r="F1563">
        <v>243</v>
      </c>
      <c r="G1563" t="s">
        <v>83</v>
      </c>
      <c r="H1563">
        <v>10200010243</v>
      </c>
      <c r="I1563" t="s">
        <v>84</v>
      </c>
      <c r="J1563" t="s">
        <v>958</v>
      </c>
      <c r="K1563">
        <v>12</v>
      </c>
      <c r="L1563" s="2">
        <v>1013288.53</v>
      </c>
      <c r="M1563" s="2">
        <v>1245820.9099999999</v>
      </c>
      <c r="N1563" s="14">
        <v>1200000</v>
      </c>
      <c r="O1563" s="2">
        <v>0</v>
      </c>
      <c r="P1563" s="11">
        <v>1200000</v>
      </c>
      <c r="Q1563" s="2">
        <v>591803.1</v>
      </c>
      <c r="R1563" s="2">
        <v>1014519.6000000001</v>
      </c>
      <c r="S1563" s="9">
        <v>1200000</v>
      </c>
      <c r="V1563" s="2"/>
    </row>
    <row r="1564" spans="1:22" customFormat="1" x14ac:dyDescent="0.25">
      <c r="A1564" t="s">
        <v>706</v>
      </c>
      <c r="B1564">
        <v>191</v>
      </c>
      <c r="C1564" t="s">
        <v>707</v>
      </c>
      <c r="D1564">
        <v>205</v>
      </c>
      <c r="E1564" t="s">
        <v>733</v>
      </c>
      <c r="F1564">
        <v>243</v>
      </c>
      <c r="G1564" t="s">
        <v>83</v>
      </c>
      <c r="H1564">
        <v>10205010243</v>
      </c>
      <c r="I1564" t="s">
        <v>84</v>
      </c>
      <c r="J1564" t="s">
        <v>958</v>
      </c>
      <c r="K1564">
        <v>12</v>
      </c>
      <c r="L1564" s="2">
        <v>40426.720000000001</v>
      </c>
      <c r="M1564" s="2">
        <v>15812.87</v>
      </c>
      <c r="N1564" s="14">
        <v>40000</v>
      </c>
      <c r="O1564" s="2">
        <v>0</v>
      </c>
      <c r="P1564" s="11">
        <v>40000</v>
      </c>
      <c r="Q1564" s="2">
        <v>5680.79</v>
      </c>
      <c r="R1564" s="2">
        <v>9738.4971428571425</v>
      </c>
      <c r="S1564" s="9">
        <v>40000</v>
      </c>
      <c r="V1564" s="2"/>
    </row>
    <row r="1565" spans="1:22" customFormat="1" x14ac:dyDescent="0.25">
      <c r="A1565" t="s">
        <v>706</v>
      </c>
      <c r="B1565">
        <v>191</v>
      </c>
      <c r="C1565" t="s">
        <v>707</v>
      </c>
      <c r="D1565">
        <v>208</v>
      </c>
      <c r="E1565" t="s">
        <v>734</v>
      </c>
      <c r="F1565">
        <v>243</v>
      </c>
      <c r="G1565" t="s">
        <v>83</v>
      </c>
      <c r="H1565">
        <v>10208010243</v>
      </c>
      <c r="I1565" t="s">
        <v>84</v>
      </c>
      <c r="J1565" t="s">
        <v>958</v>
      </c>
      <c r="K1565">
        <v>12</v>
      </c>
      <c r="L1565" s="2">
        <v>33270.94</v>
      </c>
      <c r="M1565" s="2">
        <v>30324.95</v>
      </c>
      <c r="N1565" s="14">
        <v>35000</v>
      </c>
      <c r="O1565" s="2">
        <v>0</v>
      </c>
      <c r="P1565" s="11">
        <v>35000</v>
      </c>
      <c r="Q1565" s="2">
        <v>16247.43</v>
      </c>
      <c r="R1565" s="2">
        <v>27852.737142857142</v>
      </c>
      <c r="S1565" s="9">
        <v>35000</v>
      </c>
      <c r="V1565" s="2"/>
    </row>
    <row r="1566" spans="1:22" customFormat="1" x14ac:dyDescent="0.25">
      <c r="A1566" t="s">
        <v>706</v>
      </c>
      <c r="B1566">
        <v>191</v>
      </c>
      <c r="C1566" t="s">
        <v>707</v>
      </c>
      <c r="D1566">
        <v>200</v>
      </c>
      <c r="E1566" t="s">
        <v>708</v>
      </c>
      <c r="F1566">
        <v>250</v>
      </c>
      <c r="G1566" t="s">
        <v>119</v>
      </c>
      <c r="H1566">
        <v>10200010250</v>
      </c>
      <c r="I1566" t="s">
        <v>120</v>
      </c>
      <c r="J1566" t="s">
        <v>958</v>
      </c>
      <c r="K1566">
        <v>12</v>
      </c>
      <c r="L1566" s="2">
        <v>17386.8</v>
      </c>
      <c r="M1566" s="2">
        <v>6359.57</v>
      </c>
      <c r="N1566" s="14">
        <v>10000</v>
      </c>
      <c r="O1566" s="2">
        <v>0</v>
      </c>
      <c r="P1566" s="11">
        <v>10000</v>
      </c>
      <c r="Q1566" s="2">
        <v>5328</v>
      </c>
      <c r="R1566" s="2">
        <v>9133.7142857142862</v>
      </c>
      <c r="S1566" s="9">
        <v>10000</v>
      </c>
      <c r="V1566" s="2"/>
    </row>
    <row r="1567" spans="1:22" customFormat="1" x14ac:dyDescent="0.25">
      <c r="A1567" t="s">
        <v>706</v>
      </c>
      <c r="B1567">
        <v>191</v>
      </c>
      <c r="C1567" t="s">
        <v>707</v>
      </c>
      <c r="D1567">
        <v>202</v>
      </c>
      <c r="E1567" t="s">
        <v>710</v>
      </c>
      <c r="F1567">
        <v>254</v>
      </c>
      <c r="G1567" t="s">
        <v>759</v>
      </c>
      <c r="H1567">
        <v>10202010254</v>
      </c>
      <c r="I1567" t="s">
        <v>760</v>
      </c>
      <c r="J1567" t="s">
        <v>958</v>
      </c>
      <c r="K1567">
        <v>12</v>
      </c>
      <c r="L1567" s="2">
        <v>4200007.16</v>
      </c>
      <c r="M1567" s="2">
        <v>6811883.25</v>
      </c>
      <c r="N1567" s="14">
        <v>7286700</v>
      </c>
      <c r="O1567" s="2">
        <v>0</v>
      </c>
      <c r="P1567" s="11">
        <v>7286700</v>
      </c>
      <c r="Q1567" s="2">
        <v>5204256.47</v>
      </c>
      <c r="R1567" s="2">
        <v>8921582.5199999996</v>
      </c>
      <c r="S1567" s="9">
        <v>9000000</v>
      </c>
      <c r="V1567" s="2"/>
    </row>
    <row r="1568" spans="1:22" customFormat="1" x14ac:dyDescent="0.25">
      <c r="A1568" t="s">
        <v>706</v>
      </c>
      <c r="B1568">
        <v>191</v>
      </c>
      <c r="C1568" t="s">
        <v>707</v>
      </c>
      <c r="D1568">
        <v>200</v>
      </c>
      <c r="E1568" t="s">
        <v>708</v>
      </c>
      <c r="F1568">
        <v>257</v>
      </c>
      <c r="G1568" t="s">
        <v>464</v>
      </c>
      <c r="H1568">
        <v>10200010257</v>
      </c>
      <c r="I1568" t="s">
        <v>465</v>
      </c>
      <c r="J1568" t="s">
        <v>958</v>
      </c>
      <c r="K1568">
        <v>12</v>
      </c>
      <c r="L1568" s="2">
        <v>24650.12</v>
      </c>
      <c r="M1568" s="2">
        <v>31093.23</v>
      </c>
      <c r="N1568" s="14">
        <v>11440</v>
      </c>
      <c r="O1568" s="2">
        <v>0</v>
      </c>
      <c r="P1568" s="11">
        <v>11440</v>
      </c>
      <c r="Q1568" s="2">
        <v>16898.669999999998</v>
      </c>
      <c r="R1568" s="2">
        <v>28969.14857142857</v>
      </c>
      <c r="S1568" s="9">
        <v>28969.14857142857</v>
      </c>
      <c r="V1568" s="2"/>
    </row>
    <row r="1569" spans="1:22" customFormat="1" x14ac:dyDescent="0.25">
      <c r="A1569" t="s">
        <v>706</v>
      </c>
      <c r="B1569">
        <v>191</v>
      </c>
      <c r="C1569" t="s">
        <v>707</v>
      </c>
      <c r="D1569">
        <v>205</v>
      </c>
      <c r="E1569" t="s">
        <v>733</v>
      </c>
      <c r="F1569">
        <v>257</v>
      </c>
      <c r="G1569" t="s">
        <v>464</v>
      </c>
      <c r="H1569">
        <v>10205010257</v>
      </c>
      <c r="I1569" t="s">
        <v>465</v>
      </c>
      <c r="J1569" t="s">
        <v>958</v>
      </c>
      <c r="K1569">
        <v>12</v>
      </c>
      <c r="L1569" s="2">
        <v>4162.08</v>
      </c>
      <c r="M1569" s="2">
        <v>12391.1</v>
      </c>
      <c r="N1569" s="14">
        <v>14471</v>
      </c>
      <c r="O1569" s="2">
        <v>0</v>
      </c>
      <c r="P1569" s="11">
        <v>14471</v>
      </c>
      <c r="Q1569" s="2">
        <v>20078.28</v>
      </c>
      <c r="R1569" s="2">
        <v>34419.908571428568</v>
      </c>
      <c r="S1569" s="9">
        <v>80619.908571428561</v>
      </c>
      <c r="V1569" s="2"/>
    </row>
    <row r="1570" spans="1:22" customFormat="1" x14ac:dyDescent="0.25">
      <c r="A1570" t="s">
        <v>706</v>
      </c>
      <c r="B1570">
        <v>191</v>
      </c>
      <c r="C1570" t="s">
        <v>707</v>
      </c>
      <c r="D1570">
        <v>205</v>
      </c>
      <c r="E1570" t="s">
        <v>733</v>
      </c>
      <c r="F1570">
        <v>258</v>
      </c>
      <c r="G1570" t="s">
        <v>85</v>
      </c>
      <c r="H1570">
        <v>10205010258</v>
      </c>
      <c r="I1570" t="s">
        <v>86</v>
      </c>
      <c r="J1570" t="s">
        <v>958</v>
      </c>
      <c r="K1570">
        <v>12</v>
      </c>
      <c r="L1570" s="2">
        <v>0</v>
      </c>
      <c r="M1570" s="2">
        <v>0</v>
      </c>
      <c r="N1570" s="14">
        <v>31200</v>
      </c>
      <c r="O1570" s="2">
        <v>0</v>
      </c>
      <c r="P1570" s="11">
        <v>31200</v>
      </c>
      <c r="Q1570" s="2">
        <v>0</v>
      </c>
      <c r="R1570" s="2">
        <v>0</v>
      </c>
      <c r="S1570" s="9">
        <v>0</v>
      </c>
      <c r="V1570" s="2"/>
    </row>
    <row r="1571" spans="1:22" customFormat="1" x14ac:dyDescent="0.25">
      <c r="A1571" t="s">
        <v>706</v>
      </c>
      <c r="B1571">
        <v>191</v>
      </c>
      <c r="C1571" t="s">
        <v>707</v>
      </c>
      <c r="D1571">
        <v>200</v>
      </c>
      <c r="E1571" t="s">
        <v>708</v>
      </c>
      <c r="F1571">
        <v>270</v>
      </c>
      <c r="G1571" t="s">
        <v>87</v>
      </c>
      <c r="H1571">
        <v>10200010270</v>
      </c>
      <c r="I1571" t="s">
        <v>88</v>
      </c>
      <c r="J1571" t="s">
        <v>958</v>
      </c>
      <c r="K1571">
        <v>12</v>
      </c>
      <c r="L1571" s="2">
        <v>221671.48</v>
      </c>
      <c r="M1571" s="2">
        <v>206148.99</v>
      </c>
      <c r="N1571" s="14">
        <v>200000</v>
      </c>
      <c r="O1571" s="2">
        <v>0</v>
      </c>
      <c r="P1571" s="11">
        <v>200000</v>
      </c>
      <c r="Q1571" s="2">
        <v>173412.54</v>
      </c>
      <c r="R1571" s="2">
        <v>297278.64</v>
      </c>
      <c r="S1571" s="9">
        <v>200000</v>
      </c>
      <c r="V1571" s="2"/>
    </row>
    <row r="1572" spans="1:22" customFormat="1" x14ac:dyDescent="0.25">
      <c r="A1572" t="s">
        <v>706</v>
      </c>
      <c r="B1572">
        <v>191</v>
      </c>
      <c r="C1572" t="s">
        <v>707</v>
      </c>
      <c r="D1572">
        <v>200</v>
      </c>
      <c r="E1572" t="s">
        <v>708</v>
      </c>
      <c r="F1572">
        <v>274</v>
      </c>
      <c r="G1572" t="s">
        <v>89</v>
      </c>
      <c r="H1572">
        <v>10200010274</v>
      </c>
      <c r="I1572" t="s">
        <v>90</v>
      </c>
      <c r="J1572" t="s">
        <v>958</v>
      </c>
      <c r="K1572">
        <v>12</v>
      </c>
      <c r="L1572" s="2">
        <v>0</v>
      </c>
      <c r="M1572" s="2">
        <v>0</v>
      </c>
      <c r="N1572" s="14">
        <v>0</v>
      </c>
      <c r="O1572" s="2">
        <v>0</v>
      </c>
      <c r="P1572" s="11">
        <v>0</v>
      </c>
      <c r="Q1572" s="2">
        <v>0</v>
      </c>
      <c r="R1572" s="2">
        <v>0</v>
      </c>
      <c r="S1572" s="9">
        <v>0</v>
      </c>
      <c r="V1572" s="2"/>
    </row>
    <row r="1573" spans="1:22" customFormat="1" x14ac:dyDescent="0.25">
      <c r="A1573" t="s">
        <v>706</v>
      </c>
      <c r="B1573">
        <v>191</v>
      </c>
      <c r="C1573" t="s">
        <v>707</v>
      </c>
      <c r="D1573">
        <v>200</v>
      </c>
      <c r="E1573" t="s">
        <v>708</v>
      </c>
      <c r="F1573">
        <v>276</v>
      </c>
      <c r="G1573" t="s">
        <v>105</v>
      </c>
      <c r="H1573">
        <v>10200010276</v>
      </c>
      <c r="I1573" t="s">
        <v>106</v>
      </c>
      <c r="J1573" t="s">
        <v>958</v>
      </c>
      <c r="K1573">
        <v>12</v>
      </c>
      <c r="L1573" s="2">
        <v>3749.13</v>
      </c>
      <c r="M1573" s="2">
        <v>5692.5</v>
      </c>
      <c r="N1573" s="14">
        <v>20000</v>
      </c>
      <c r="O1573" s="2">
        <v>0</v>
      </c>
      <c r="P1573" s="11">
        <v>20000</v>
      </c>
      <c r="Q1573" s="2">
        <v>5993.1</v>
      </c>
      <c r="R1573" s="2">
        <v>10273.885714285716</v>
      </c>
      <c r="S1573" s="9">
        <v>10000</v>
      </c>
      <c r="V1573" s="2"/>
    </row>
    <row r="1574" spans="1:22" customFormat="1" x14ac:dyDescent="0.25">
      <c r="A1574" t="s">
        <v>706</v>
      </c>
      <c r="B1574">
        <v>191</v>
      </c>
      <c r="C1574" t="s">
        <v>707</v>
      </c>
      <c r="D1574">
        <v>200</v>
      </c>
      <c r="E1574" t="s">
        <v>708</v>
      </c>
      <c r="F1574">
        <v>280</v>
      </c>
      <c r="G1574" t="s">
        <v>761</v>
      </c>
      <c r="H1574">
        <v>10200010280</v>
      </c>
      <c r="I1574" t="s">
        <v>762</v>
      </c>
      <c r="J1574" t="s">
        <v>958</v>
      </c>
      <c r="K1574">
        <v>12</v>
      </c>
      <c r="L1574" s="2">
        <v>932863.39</v>
      </c>
      <c r="M1574" s="2">
        <v>0</v>
      </c>
      <c r="N1574" s="14">
        <v>0</v>
      </c>
      <c r="O1574" s="2">
        <v>0</v>
      </c>
      <c r="P1574" s="11">
        <v>0</v>
      </c>
      <c r="Q1574" s="2">
        <v>0</v>
      </c>
      <c r="R1574" s="2">
        <v>0</v>
      </c>
      <c r="S1574" s="9">
        <v>0</v>
      </c>
      <c r="V1574" s="2"/>
    </row>
    <row r="1575" spans="1:22" customFormat="1" x14ac:dyDescent="0.25">
      <c r="A1575" t="s">
        <v>706</v>
      </c>
      <c r="B1575">
        <v>191</v>
      </c>
      <c r="C1575" t="s">
        <v>707</v>
      </c>
      <c r="D1575">
        <v>200</v>
      </c>
      <c r="E1575" t="s">
        <v>708</v>
      </c>
      <c r="F1575">
        <v>290</v>
      </c>
      <c r="G1575" t="s">
        <v>91</v>
      </c>
      <c r="H1575">
        <v>10200010290</v>
      </c>
      <c r="I1575" t="s">
        <v>92</v>
      </c>
      <c r="J1575" t="s">
        <v>958</v>
      </c>
      <c r="K1575">
        <v>12</v>
      </c>
      <c r="L1575" s="2">
        <v>587.83000000000004</v>
      </c>
      <c r="M1575" s="2">
        <v>430.62</v>
      </c>
      <c r="N1575" s="14">
        <v>1721</v>
      </c>
      <c r="O1575" s="2">
        <v>0</v>
      </c>
      <c r="P1575" s="11">
        <v>1721</v>
      </c>
      <c r="Q1575" s="2">
        <v>0</v>
      </c>
      <c r="R1575" s="2">
        <v>0</v>
      </c>
      <c r="S1575" s="9">
        <v>1721</v>
      </c>
      <c r="V1575" s="2"/>
    </row>
    <row r="1576" spans="1:22" customFormat="1" x14ac:dyDescent="0.25">
      <c r="A1576" t="s">
        <v>706</v>
      </c>
      <c r="B1576">
        <v>191</v>
      </c>
      <c r="C1576" t="s">
        <v>707</v>
      </c>
      <c r="D1576">
        <v>200</v>
      </c>
      <c r="E1576" t="s">
        <v>708</v>
      </c>
      <c r="F1576">
        <v>294</v>
      </c>
      <c r="G1576" t="s">
        <v>107</v>
      </c>
      <c r="H1576">
        <v>10200010294</v>
      </c>
      <c r="I1576" t="s">
        <v>108</v>
      </c>
      <c r="J1576" t="s">
        <v>958</v>
      </c>
      <c r="K1576">
        <v>12</v>
      </c>
      <c r="L1576" s="2">
        <v>2719.75</v>
      </c>
      <c r="M1576" s="2">
        <v>2179.69</v>
      </c>
      <c r="N1576" s="14">
        <v>3000</v>
      </c>
      <c r="O1576" s="2">
        <v>0</v>
      </c>
      <c r="P1576" s="11">
        <v>3000</v>
      </c>
      <c r="Q1576" s="2">
        <v>3403.44</v>
      </c>
      <c r="R1576" s="2">
        <v>5834.4685714285715</v>
      </c>
      <c r="S1576" s="9">
        <v>3000</v>
      </c>
      <c r="V1576" s="2"/>
    </row>
    <row r="1577" spans="1:22" customFormat="1" x14ac:dyDescent="0.25">
      <c r="A1577" t="s">
        <v>706</v>
      </c>
      <c r="B1577">
        <v>191</v>
      </c>
      <c r="C1577" t="s">
        <v>707</v>
      </c>
      <c r="D1577">
        <v>200</v>
      </c>
      <c r="E1577" t="s">
        <v>708</v>
      </c>
      <c r="F1577">
        <v>306</v>
      </c>
      <c r="G1577" t="s">
        <v>124</v>
      </c>
      <c r="H1577">
        <v>10200010306</v>
      </c>
      <c r="I1577" t="s">
        <v>125</v>
      </c>
      <c r="J1577" t="s">
        <v>958</v>
      </c>
      <c r="K1577">
        <v>12</v>
      </c>
      <c r="L1577" s="2">
        <v>1607603.74</v>
      </c>
      <c r="M1577" s="2">
        <v>2205804.25</v>
      </c>
      <c r="N1577" s="14">
        <v>1800000</v>
      </c>
      <c r="O1577" s="2">
        <v>0</v>
      </c>
      <c r="P1577" s="11">
        <v>1800000</v>
      </c>
      <c r="Q1577" s="2">
        <v>1332521.07</v>
      </c>
      <c r="R1577" s="2">
        <v>2284321.8342857147</v>
      </c>
      <c r="S1577" s="9">
        <v>2400000</v>
      </c>
      <c r="V1577" s="2"/>
    </row>
    <row r="1578" spans="1:22" customFormat="1" x14ac:dyDescent="0.25">
      <c r="A1578" t="s">
        <v>706</v>
      </c>
      <c r="B1578">
        <v>192</v>
      </c>
      <c r="C1578" t="s">
        <v>707</v>
      </c>
      <c r="D1578">
        <v>205</v>
      </c>
      <c r="E1578" t="s">
        <v>708</v>
      </c>
      <c r="F1578">
        <v>307</v>
      </c>
      <c r="G1578" t="s">
        <v>124</v>
      </c>
      <c r="H1578">
        <v>10205010306</v>
      </c>
      <c r="I1578" t="s">
        <v>125</v>
      </c>
      <c r="J1578" t="s">
        <v>958</v>
      </c>
      <c r="K1578">
        <v>12</v>
      </c>
      <c r="L1578" s="2"/>
      <c r="M1578" s="2"/>
      <c r="N1578" s="14">
        <v>0</v>
      </c>
      <c r="O1578" s="2"/>
      <c r="P1578" s="11"/>
      <c r="Q1578" s="2">
        <v>0</v>
      </c>
      <c r="R1578" s="2">
        <v>0</v>
      </c>
      <c r="S1578" s="9">
        <v>180000</v>
      </c>
      <c r="V1578" s="2"/>
    </row>
    <row r="1579" spans="1:22" customFormat="1" x14ac:dyDescent="0.25">
      <c r="A1579" t="s">
        <v>706</v>
      </c>
      <c r="B1579">
        <v>191</v>
      </c>
      <c r="C1579" t="s">
        <v>707</v>
      </c>
      <c r="D1579">
        <v>200</v>
      </c>
      <c r="E1579" t="s">
        <v>708</v>
      </c>
      <c r="F1579">
        <v>316</v>
      </c>
      <c r="G1579" t="s">
        <v>763</v>
      </c>
      <c r="H1579">
        <v>10200010316</v>
      </c>
      <c r="I1579" t="s">
        <v>764</v>
      </c>
      <c r="J1579" t="s">
        <v>958</v>
      </c>
      <c r="K1579">
        <v>12</v>
      </c>
      <c r="L1579" s="2">
        <v>0</v>
      </c>
      <c r="M1579" s="2">
        <v>2663070.1800000002</v>
      </c>
      <c r="N1579" s="14">
        <v>0</v>
      </c>
      <c r="O1579" s="2">
        <v>0</v>
      </c>
      <c r="P1579" s="11">
        <v>0</v>
      </c>
      <c r="Q1579" s="2">
        <v>51330.94</v>
      </c>
      <c r="R1579" s="2">
        <v>87995.897142857139</v>
      </c>
      <c r="S1579" s="9">
        <v>87995.897142857139</v>
      </c>
      <c r="V1579" s="2"/>
    </row>
    <row r="1580" spans="1:22" customFormat="1" x14ac:dyDescent="0.25">
      <c r="A1580" t="s">
        <v>706</v>
      </c>
      <c r="B1580">
        <v>191</v>
      </c>
      <c r="C1580" t="s">
        <v>707</v>
      </c>
      <c r="D1580">
        <v>200</v>
      </c>
      <c r="E1580" t="s">
        <v>708</v>
      </c>
      <c r="F1580">
        <v>317</v>
      </c>
      <c r="G1580" t="s">
        <v>765</v>
      </c>
      <c r="H1580">
        <v>10200010317</v>
      </c>
      <c r="I1580" t="s">
        <v>766</v>
      </c>
      <c r="J1580" t="s">
        <v>958</v>
      </c>
      <c r="K1580">
        <v>12</v>
      </c>
      <c r="L1580" s="2">
        <v>169116.83</v>
      </c>
      <c r="M1580" s="2">
        <v>71083.42</v>
      </c>
      <c r="N1580" s="14">
        <v>100000</v>
      </c>
      <c r="O1580" s="2">
        <v>0</v>
      </c>
      <c r="P1580" s="11">
        <v>100000</v>
      </c>
      <c r="Q1580" s="2">
        <v>0</v>
      </c>
      <c r="R1580" s="2">
        <v>0</v>
      </c>
      <c r="S1580" s="9">
        <v>100000</v>
      </c>
      <c r="V1580" s="2"/>
    </row>
    <row r="1581" spans="1:22" customFormat="1" x14ac:dyDescent="0.25">
      <c r="A1581" t="s">
        <v>706</v>
      </c>
      <c r="B1581">
        <v>191</v>
      </c>
      <c r="C1581" t="s">
        <v>707</v>
      </c>
      <c r="D1581">
        <v>200</v>
      </c>
      <c r="E1581" t="s">
        <v>708</v>
      </c>
      <c r="F1581">
        <v>319</v>
      </c>
      <c r="G1581" t="s">
        <v>767</v>
      </c>
      <c r="H1581">
        <v>10200010319</v>
      </c>
      <c r="I1581" t="s">
        <v>768</v>
      </c>
      <c r="J1581" t="s">
        <v>958</v>
      </c>
      <c r="K1581">
        <v>12</v>
      </c>
      <c r="L1581" s="2">
        <v>0</v>
      </c>
      <c r="M1581" s="2">
        <v>0</v>
      </c>
      <c r="N1581" s="14">
        <v>0</v>
      </c>
      <c r="O1581" s="2">
        <v>0</v>
      </c>
      <c r="P1581" s="11">
        <v>0</v>
      </c>
      <c r="Q1581" s="2">
        <v>0</v>
      </c>
      <c r="R1581" s="2">
        <v>0</v>
      </c>
      <c r="S1581" s="9"/>
      <c r="V1581" s="2"/>
    </row>
    <row r="1582" spans="1:22" customFormat="1" x14ac:dyDescent="0.25">
      <c r="A1582" t="s">
        <v>706</v>
      </c>
      <c r="B1582">
        <v>191</v>
      </c>
      <c r="C1582" t="s">
        <v>707</v>
      </c>
      <c r="D1582">
        <v>200</v>
      </c>
      <c r="E1582" t="s">
        <v>708</v>
      </c>
      <c r="F1582">
        <v>330</v>
      </c>
      <c r="G1582" t="s">
        <v>42</v>
      </c>
      <c r="H1582">
        <v>10200010330</v>
      </c>
      <c r="I1582" t="s">
        <v>43</v>
      </c>
      <c r="J1582" t="s">
        <v>958</v>
      </c>
      <c r="K1582">
        <v>12</v>
      </c>
      <c r="L1582" s="2">
        <v>44846.3</v>
      </c>
      <c r="M1582" s="2">
        <v>438487.18</v>
      </c>
      <c r="N1582" s="14">
        <v>100000</v>
      </c>
      <c r="O1582" s="2">
        <v>0</v>
      </c>
      <c r="P1582" s="11">
        <v>100000</v>
      </c>
      <c r="Q1582" s="2">
        <v>263949.83</v>
      </c>
      <c r="R1582" s="2">
        <v>452485.42285714287</v>
      </c>
      <c r="S1582" s="9">
        <v>0</v>
      </c>
      <c r="V1582" s="2"/>
    </row>
    <row r="1583" spans="1:22" customFormat="1" x14ac:dyDescent="0.25">
      <c r="A1583" t="s">
        <v>706</v>
      </c>
      <c r="B1583">
        <v>191</v>
      </c>
      <c r="C1583" t="s">
        <v>707</v>
      </c>
      <c r="D1583">
        <v>205</v>
      </c>
      <c r="E1583" t="s">
        <v>733</v>
      </c>
      <c r="F1583">
        <v>330</v>
      </c>
      <c r="G1583" t="s">
        <v>42</v>
      </c>
      <c r="H1583">
        <v>10205010330</v>
      </c>
      <c r="I1583" t="s">
        <v>43</v>
      </c>
      <c r="J1583" t="s">
        <v>958</v>
      </c>
      <c r="K1583">
        <v>12</v>
      </c>
      <c r="L1583" s="2">
        <v>14243.04</v>
      </c>
      <c r="M1583" s="2">
        <v>17813.13</v>
      </c>
      <c r="N1583" s="14">
        <v>20000</v>
      </c>
      <c r="O1583" s="2">
        <v>0</v>
      </c>
      <c r="P1583" s="11">
        <v>20000</v>
      </c>
      <c r="Q1583" s="2">
        <v>9936.8700000000008</v>
      </c>
      <c r="R1583" s="2">
        <v>17034.634285714288</v>
      </c>
      <c r="S1583" s="9">
        <v>0</v>
      </c>
      <c r="V1583" s="2"/>
    </row>
    <row r="1584" spans="1:22" customFormat="1" x14ac:dyDescent="0.25">
      <c r="A1584" t="s">
        <v>706</v>
      </c>
      <c r="B1584">
        <v>191</v>
      </c>
      <c r="C1584" t="s">
        <v>707</v>
      </c>
      <c r="D1584">
        <v>208</v>
      </c>
      <c r="E1584" t="s">
        <v>734</v>
      </c>
      <c r="F1584">
        <v>330</v>
      </c>
      <c r="G1584" t="s">
        <v>42</v>
      </c>
      <c r="H1584">
        <v>10208010330</v>
      </c>
      <c r="I1584" t="s">
        <v>43</v>
      </c>
      <c r="J1584" t="s">
        <v>958</v>
      </c>
      <c r="K1584">
        <v>12</v>
      </c>
      <c r="L1584" s="2">
        <v>14081.09</v>
      </c>
      <c r="M1584" s="2">
        <v>20580.169999999998</v>
      </c>
      <c r="N1584" s="14">
        <v>23967</v>
      </c>
      <c r="O1584" s="2">
        <v>0</v>
      </c>
      <c r="P1584" s="11">
        <v>23967</v>
      </c>
      <c r="Q1584" s="2">
        <v>8003.46</v>
      </c>
      <c r="R1584" s="2">
        <v>13720.217142857144</v>
      </c>
      <c r="S1584" s="9">
        <v>0</v>
      </c>
      <c r="V1584" s="2"/>
    </row>
    <row r="1585" spans="1:22" customFormat="1" x14ac:dyDescent="0.25">
      <c r="A1585" t="s">
        <v>706</v>
      </c>
      <c r="B1585">
        <v>191</v>
      </c>
      <c r="C1585" t="s">
        <v>707</v>
      </c>
      <c r="D1585">
        <v>200</v>
      </c>
      <c r="E1585" t="s">
        <v>708</v>
      </c>
      <c r="F1585">
        <v>331</v>
      </c>
      <c r="G1585" t="s">
        <v>66</v>
      </c>
      <c r="H1585">
        <v>10200010331</v>
      </c>
      <c r="I1585" t="s">
        <v>67</v>
      </c>
      <c r="J1585" t="s">
        <v>958</v>
      </c>
      <c r="K1585">
        <v>12</v>
      </c>
      <c r="L1585" s="2">
        <v>1592408.87</v>
      </c>
      <c r="M1585" s="2">
        <v>0</v>
      </c>
      <c r="N1585" s="14">
        <v>0</v>
      </c>
      <c r="O1585" s="2">
        <v>0</v>
      </c>
      <c r="P1585" s="11">
        <v>0</v>
      </c>
      <c r="Q1585" s="2">
        <v>0</v>
      </c>
      <c r="R1585" s="2">
        <v>0</v>
      </c>
      <c r="S1585" s="9">
        <v>0</v>
      </c>
      <c r="V1585" s="2"/>
    </row>
    <row r="1586" spans="1:22" customFormat="1" x14ac:dyDescent="0.25">
      <c r="A1586" t="s">
        <v>706</v>
      </c>
      <c r="B1586">
        <v>191</v>
      </c>
      <c r="C1586" t="s">
        <v>707</v>
      </c>
      <c r="D1586">
        <v>200</v>
      </c>
      <c r="E1586" t="s">
        <v>708</v>
      </c>
      <c r="F1586">
        <v>337</v>
      </c>
      <c r="G1586" t="s">
        <v>26</v>
      </c>
      <c r="H1586">
        <v>10200010337</v>
      </c>
      <c r="I1586" t="s">
        <v>27</v>
      </c>
      <c r="J1586" t="s">
        <v>958</v>
      </c>
      <c r="K1586">
        <v>12</v>
      </c>
      <c r="L1586" s="2">
        <v>443423.53</v>
      </c>
      <c r="M1586" s="2">
        <v>203661.08</v>
      </c>
      <c r="N1586" s="14">
        <v>250082</v>
      </c>
      <c r="O1586" s="2">
        <v>0</v>
      </c>
      <c r="P1586" s="11">
        <v>250082</v>
      </c>
      <c r="Q1586" s="2">
        <v>3863.79</v>
      </c>
      <c r="R1586" s="2">
        <v>6623.64</v>
      </c>
      <c r="S1586" s="9">
        <v>4500000</v>
      </c>
      <c r="V1586" s="2"/>
    </row>
    <row r="1587" spans="1:22" customFormat="1" x14ac:dyDescent="0.25">
      <c r="A1587" t="s">
        <v>706</v>
      </c>
      <c r="B1587">
        <v>191</v>
      </c>
      <c r="C1587" t="s">
        <v>707</v>
      </c>
      <c r="D1587">
        <v>205</v>
      </c>
      <c r="E1587" t="s">
        <v>733</v>
      </c>
      <c r="F1587">
        <v>337</v>
      </c>
      <c r="G1587" t="s">
        <v>26</v>
      </c>
      <c r="H1587">
        <v>10205010337</v>
      </c>
      <c r="I1587" t="s">
        <v>27</v>
      </c>
      <c r="J1587" t="s">
        <v>958</v>
      </c>
      <c r="K1587">
        <v>12</v>
      </c>
      <c r="L1587" s="2">
        <v>166033.25</v>
      </c>
      <c r="M1587" s="2">
        <v>155653.47</v>
      </c>
      <c r="N1587" s="14">
        <v>193721</v>
      </c>
      <c r="O1587" s="2">
        <v>0</v>
      </c>
      <c r="P1587" s="11">
        <v>193721</v>
      </c>
      <c r="Q1587" s="2">
        <v>0</v>
      </c>
      <c r="R1587" s="2">
        <v>0</v>
      </c>
      <c r="S1587" s="9">
        <v>0</v>
      </c>
      <c r="V1587" s="2"/>
    </row>
    <row r="1588" spans="1:22" customFormat="1" x14ac:dyDescent="0.25">
      <c r="A1588" t="s">
        <v>706</v>
      </c>
      <c r="B1588">
        <v>191</v>
      </c>
      <c r="C1588" t="s">
        <v>707</v>
      </c>
      <c r="D1588">
        <v>208</v>
      </c>
      <c r="E1588" t="s">
        <v>734</v>
      </c>
      <c r="F1588">
        <v>337</v>
      </c>
      <c r="G1588" t="s">
        <v>26</v>
      </c>
      <c r="H1588">
        <v>10208010337</v>
      </c>
      <c r="I1588" t="s">
        <v>27</v>
      </c>
      <c r="J1588" t="s">
        <v>958</v>
      </c>
      <c r="K1588">
        <v>12</v>
      </c>
      <c r="L1588" s="2">
        <v>92094.79</v>
      </c>
      <c r="M1588" s="2">
        <v>85898.72</v>
      </c>
      <c r="N1588" s="14">
        <v>106904</v>
      </c>
      <c r="O1588" s="2">
        <v>0</v>
      </c>
      <c r="P1588" s="11">
        <v>106904</v>
      </c>
      <c r="Q1588" s="2">
        <v>103.08</v>
      </c>
      <c r="R1588" s="2">
        <v>176.70857142857142</v>
      </c>
      <c r="S1588" s="9">
        <v>0</v>
      </c>
      <c r="V1588" s="2"/>
    </row>
    <row r="1589" spans="1:22" customFormat="1" x14ac:dyDescent="0.25">
      <c r="A1589" t="s">
        <v>706</v>
      </c>
      <c r="B1589">
        <v>191</v>
      </c>
      <c r="C1589" t="s">
        <v>707</v>
      </c>
      <c r="D1589">
        <v>200</v>
      </c>
      <c r="E1589" t="s">
        <v>708</v>
      </c>
      <c r="F1589">
        <v>344</v>
      </c>
      <c r="G1589" t="s">
        <v>111</v>
      </c>
      <c r="H1589">
        <v>10200010344</v>
      </c>
      <c r="I1589" t="s">
        <v>112</v>
      </c>
      <c r="J1589" t="s">
        <v>958</v>
      </c>
      <c r="K1589">
        <v>12</v>
      </c>
      <c r="L1589" s="2">
        <v>14612.96</v>
      </c>
      <c r="M1589" s="2">
        <v>4577.13</v>
      </c>
      <c r="N1589" s="14">
        <v>20000</v>
      </c>
      <c r="O1589" s="2">
        <v>0</v>
      </c>
      <c r="P1589" s="11">
        <v>20000</v>
      </c>
      <c r="Q1589" s="2">
        <v>2786.63</v>
      </c>
      <c r="R1589" s="2">
        <v>4777.08</v>
      </c>
      <c r="S1589" s="9">
        <v>16600</v>
      </c>
      <c r="V1589" s="2"/>
    </row>
    <row r="1590" spans="1:22" customFormat="1" x14ac:dyDescent="0.25">
      <c r="A1590" t="s">
        <v>706</v>
      </c>
      <c r="B1590">
        <v>191</v>
      </c>
      <c r="C1590" t="s">
        <v>707</v>
      </c>
      <c r="D1590">
        <v>208</v>
      </c>
      <c r="E1590" t="s">
        <v>734</v>
      </c>
      <c r="F1590">
        <v>344</v>
      </c>
      <c r="G1590" t="s">
        <v>111</v>
      </c>
      <c r="H1590">
        <v>10208010344</v>
      </c>
      <c r="I1590" t="s">
        <v>112</v>
      </c>
      <c r="J1590" t="s">
        <v>958</v>
      </c>
      <c r="K1590">
        <v>12</v>
      </c>
      <c r="L1590" s="2">
        <v>16506.09</v>
      </c>
      <c r="M1590" s="2">
        <v>8325.56</v>
      </c>
      <c r="N1590" s="14">
        <v>342560</v>
      </c>
      <c r="O1590" s="2">
        <v>0</v>
      </c>
      <c r="P1590" s="11">
        <v>342560</v>
      </c>
      <c r="Q1590" s="2">
        <v>7369.42</v>
      </c>
      <c r="R1590" s="2">
        <v>12633.291428571429</v>
      </c>
      <c r="S1590" s="9">
        <v>329480</v>
      </c>
      <c r="V1590" s="2"/>
    </row>
    <row r="1591" spans="1:22" customFormat="1" x14ac:dyDescent="0.25">
      <c r="A1591" t="s">
        <v>706</v>
      </c>
      <c r="B1591">
        <v>191</v>
      </c>
      <c r="C1591" t="s">
        <v>707</v>
      </c>
      <c r="D1591">
        <v>200</v>
      </c>
      <c r="E1591" t="s">
        <v>708</v>
      </c>
      <c r="F1591">
        <v>345</v>
      </c>
      <c r="G1591" t="s">
        <v>72</v>
      </c>
      <c r="H1591">
        <v>10200010345</v>
      </c>
      <c r="I1591" t="s">
        <v>69</v>
      </c>
      <c r="J1591" t="s">
        <v>958</v>
      </c>
      <c r="K1591">
        <v>12</v>
      </c>
      <c r="L1591" s="2">
        <v>2220262.96</v>
      </c>
      <c r="M1591" s="2">
        <v>0</v>
      </c>
      <c r="N1591" s="14">
        <v>0</v>
      </c>
      <c r="O1591" s="2">
        <v>0</v>
      </c>
      <c r="P1591" s="11">
        <v>0</v>
      </c>
      <c r="Q1591" s="2">
        <v>0</v>
      </c>
      <c r="R1591" s="2">
        <v>0</v>
      </c>
      <c r="S1591" s="9">
        <v>0</v>
      </c>
      <c r="V1591" s="2"/>
    </row>
    <row r="1592" spans="1:22" customFormat="1" x14ac:dyDescent="0.25">
      <c r="A1592" t="s">
        <v>706</v>
      </c>
      <c r="B1592">
        <v>191</v>
      </c>
      <c r="C1592" t="s">
        <v>707</v>
      </c>
      <c r="D1592">
        <v>205</v>
      </c>
      <c r="E1592" t="s">
        <v>733</v>
      </c>
      <c r="F1592">
        <v>345</v>
      </c>
      <c r="G1592" t="s">
        <v>72</v>
      </c>
      <c r="H1592">
        <v>10205010345</v>
      </c>
      <c r="I1592" t="s">
        <v>69</v>
      </c>
      <c r="J1592" t="s">
        <v>958</v>
      </c>
      <c r="K1592">
        <v>12</v>
      </c>
      <c r="L1592" s="2">
        <v>8154.21</v>
      </c>
      <c r="M1592" s="2">
        <v>0</v>
      </c>
      <c r="N1592" s="14">
        <v>0</v>
      </c>
      <c r="O1592" s="2">
        <v>0</v>
      </c>
      <c r="P1592" s="11">
        <v>0</v>
      </c>
      <c r="Q1592" s="2">
        <v>0</v>
      </c>
      <c r="R1592" s="2">
        <v>0</v>
      </c>
      <c r="S1592" s="9"/>
      <c r="V1592" s="2"/>
    </row>
    <row r="1593" spans="1:22" customFormat="1" x14ac:dyDescent="0.25">
      <c r="A1593" t="s">
        <v>706</v>
      </c>
      <c r="B1593">
        <v>191</v>
      </c>
      <c r="C1593" t="s">
        <v>707</v>
      </c>
      <c r="D1593">
        <v>208</v>
      </c>
      <c r="E1593" t="s">
        <v>734</v>
      </c>
      <c r="F1593">
        <v>345</v>
      </c>
      <c r="G1593" t="s">
        <v>72</v>
      </c>
      <c r="H1593">
        <v>10208010345</v>
      </c>
      <c r="I1593" t="s">
        <v>69</v>
      </c>
      <c r="J1593" t="s">
        <v>958</v>
      </c>
      <c r="K1593">
        <v>12</v>
      </c>
      <c r="L1593" s="2">
        <v>25341.32</v>
      </c>
      <c r="M1593" s="2">
        <v>0</v>
      </c>
      <c r="N1593" s="14">
        <v>0</v>
      </c>
      <c r="O1593" s="2">
        <v>0</v>
      </c>
      <c r="P1593" s="11">
        <v>0</v>
      </c>
      <c r="Q1593" s="2">
        <v>0</v>
      </c>
      <c r="R1593" s="2">
        <v>0</v>
      </c>
      <c r="S1593" s="9"/>
      <c r="V1593" s="2"/>
    </row>
    <row r="1594" spans="1:22" customFormat="1" x14ac:dyDescent="0.25">
      <c r="A1594" t="s">
        <v>706</v>
      </c>
      <c r="D1594">
        <v>200</v>
      </c>
      <c r="F1594">
        <v>348</v>
      </c>
      <c r="I1594" t="s">
        <v>775</v>
      </c>
      <c r="J1594" t="s">
        <v>958</v>
      </c>
      <c r="K1594">
        <v>12</v>
      </c>
      <c r="L1594" s="2"/>
      <c r="M1594" s="2"/>
      <c r="N1594" s="14"/>
      <c r="O1594" s="2"/>
      <c r="P1594" s="11"/>
      <c r="Q1594" s="2">
        <v>0</v>
      </c>
      <c r="R1594" s="2">
        <v>0</v>
      </c>
      <c r="S1594" s="9">
        <v>3000000</v>
      </c>
      <c r="V1594" s="2"/>
    </row>
    <row r="1595" spans="1:22" customFormat="1" x14ac:dyDescent="0.25">
      <c r="A1595" t="s">
        <v>706</v>
      </c>
      <c r="B1595">
        <v>191</v>
      </c>
      <c r="C1595" t="s">
        <v>707</v>
      </c>
      <c r="D1595">
        <v>202</v>
      </c>
      <c r="E1595" t="s">
        <v>710</v>
      </c>
      <c r="F1595">
        <v>354</v>
      </c>
      <c r="G1595" t="s">
        <v>178</v>
      </c>
      <c r="H1595">
        <v>10202010354</v>
      </c>
      <c r="I1595" t="s">
        <v>179</v>
      </c>
      <c r="J1595" t="s">
        <v>958</v>
      </c>
      <c r="K1595">
        <v>12</v>
      </c>
      <c r="L1595" s="2">
        <v>8947331.5</v>
      </c>
      <c r="M1595" s="2">
        <v>7573326.9299999997</v>
      </c>
      <c r="N1595" s="14">
        <v>8089200</v>
      </c>
      <c r="O1595" s="2">
        <v>0</v>
      </c>
      <c r="P1595" s="11">
        <v>8089200</v>
      </c>
      <c r="Q1595" s="2">
        <v>7785428.3200000003</v>
      </c>
      <c r="R1595" s="2">
        <v>13346448.548571428</v>
      </c>
      <c r="S1595" s="9">
        <v>13000000</v>
      </c>
      <c r="V1595" s="2"/>
    </row>
    <row r="1596" spans="1:22" customFormat="1" x14ac:dyDescent="0.25">
      <c r="A1596" t="s">
        <v>706</v>
      </c>
      <c r="B1596">
        <v>191</v>
      </c>
      <c r="C1596" t="s">
        <v>707</v>
      </c>
      <c r="D1596">
        <v>200</v>
      </c>
      <c r="E1596" t="s">
        <v>708</v>
      </c>
      <c r="F1596">
        <v>358</v>
      </c>
      <c r="G1596" t="s">
        <v>769</v>
      </c>
      <c r="H1596">
        <v>10200010358</v>
      </c>
      <c r="I1596" t="s">
        <v>770</v>
      </c>
      <c r="J1596" t="s">
        <v>958</v>
      </c>
      <c r="K1596">
        <v>12</v>
      </c>
      <c r="L1596" s="2">
        <v>973914.94</v>
      </c>
      <c r="M1596" s="2">
        <v>1310459.79</v>
      </c>
      <c r="N1596" s="14">
        <v>1271430</v>
      </c>
      <c r="O1596" s="2">
        <v>0</v>
      </c>
      <c r="P1596" s="11">
        <v>1271430</v>
      </c>
      <c r="Q1596" s="2">
        <v>655783.93999999994</v>
      </c>
      <c r="R1596" s="2">
        <v>1124201.04</v>
      </c>
      <c r="S1596" s="9">
        <v>1500000</v>
      </c>
      <c r="V1596" s="2"/>
    </row>
    <row r="1597" spans="1:22" customFormat="1" x14ac:dyDescent="0.25">
      <c r="A1597" t="s">
        <v>706</v>
      </c>
      <c r="B1597">
        <v>191</v>
      </c>
      <c r="C1597" t="s">
        <v>707</v>
      </c>
      <c r="D1597">
        <v>200</v>
      </c>
      <c r="E1597" t="s">
        <v>708</v>
      </c>
      <c r="F1597">
        <v>439</v>
      </c>
      <c r="G1597" t="s">
        <v>771</v>
      </c>
      <c r="H1597">
        <v>10200010439</v>
      </c>
      <c r="I1597" t="s">
        <v>772</v>
      </c>
      <c r="J1597" t="s">
        <v>958</v>
      </c>
      <c r="K1597">
        <v>12</v>
      </c>
      <c r="L1597" s="2">
        <v>0</v>
      </c>
      <c r="M1597" s="2">
        <v>16514385.300000001</v>
      </c>
      <c r="N1597" s="14">
        <v>0</v>
      </c>
      <c r="O1597" s="2">
        <v>0</v>
      </c>
      <c r="P1597" s="11">
        <v>0</v>
      </c>
      <c r="Q1597" s="2">
        <v>0</v>
      </c>
      <c r="R1597" s="2">
        <v>0</v>
      </c>
      <c r="S1597" s="9"/>
      <c r="V1597" s="2"/>
    </row>
    <row r="1598" spans="1:22" customFormat="1" x14ac:dyDescent="0.25">
      <c r="A1598" t="s">
        <v>706</v>
      </c>
      <c r="B1598">
        <v>191</v>
      </c>
      <c r="C1598" t="s">
        <v>707</v>
      </c>
      <c r="D1598">
        <v>200</v>
      </c>
      <c r="E1598" t="s">
        <v>708</v>
      </c>
      <c r="F1598">
        <v>515</v>
      </c>
      <c r="G1598" t="s">
        <v>773</v>
      </c>
      <c r="H1598">
        <v>10200010515</v>
      </c>
      <c r="I1598" t="s">
        <v>774</v>
      </c>
      <c r="J1598" t="s">
        <v>958</v>
      </c>
      <c r="K1598">
        <v>12</v>
      </c>
      <c r="L1598" s="2">
        <v>111882.9</v>
      </c>
      <c r="M1598" s="2">
        <v>0</v>
      </c>
      <c r="N1598" s="14">
        <v>0</v>
      </c>
      <c r="O1598" s="2">
        <v>0</v>
      </c>
      <c r="P1598" s="11">
        <v>0</v>
      </c>
      <c r="Q1598" s="2">
        <v>0</v>
      </c>
      <c r="R1598" s="2">
        <v>0</v>
      </c>
      <c r="S1598" s="9">
        <v>0</v>
      </c>
      <c r="V1598" s="2"/>
    </row>
    <row r="1599" spans="1:22" customFormat="1" x14ac:dyDescent="0.25">
      <c r="A1599" t="s">
        <v>706</v>
      </c>
      <c r="B1599">
        <v>191</v>
      </c>
      <c r="C1599" t="s">
        <v>707</v>
      </c>
      <c r="D1599">
        <v>208</v>
      </c>
      <c r="E1599" t="s">
        <v>734</v>
      </c>
      <c r="F1599">
        <v>590</v>
      </c>
      <c r="G1599" t="s">
        <v>126</v>
      </c>
      <c r="H1599">
        <v>10208010590</v>
      </c>
      <c r="I1599" t="s">
        <v>127</v>
      </c>
      <c r="J1599" t="s">
        <v>958</v>
      </c>
      <c r="K1599">
        <v>12</v>
      </c>
      <c r="L1599" s="2">
        <v>0</v>
      </c>
      <c r="M1599" s="2">
        <v>239.95</v>
      </c>
      <c r="N1599" s="14">
        <v>433</v>
      </c>
      <c r="O1599" s="2">
        <v>0</v>
      </c>
      <c r="P1599" s="11">
        <v>433</v>
      </c>
      <c r="Q1599" s="2">
        <v>0</v>
      </c>
      <c r="R1599" s="2">
        <v>0</v>
      </c>
      <c r="S1599" s="9">
        <v>433</v>
      </c>
      <c r="V1599" s="2"/>
    </row>
    <row r="1600" spans="1:22" customFormat="1" x14ac:dyDescent="0.25">
      <c r="A1600" t="s">
        <v>706</v>
      </c>
      <c r="B1600">
        <v>191</v>
      </c>
      <c r="C1600" t="s">
        <v>707</v>
      </c>
      <c r="D1600">
        <v>200</v>
      </c>
      <c r="E1600" t="s">
        <v>708</v>
      </c>
      <c r="F1600">
        <v>611</v>
      </c>
      <c r="G1600" t="s">
        <v>52</v>
      </c>
      <c r="H1600">
        <v>10200010611</v>
      </c>
      <c r="I1600" t="s">
        <v>53</v>
      </c>
      <c r="J1600" t="s">
        <v>958</v>
      </c>
      <c r="K1600">
        <v>12</v>
      </c>
      <c r="L1600" s="2">
        <v>0</v>
      </c>
      <c r="M1600" s="2">
        <v>47058.33</v>
      </c>
      <c r="N1600" s="14">
        <v>54000</v>
      </c>
      <c r="O1600" s="2">
        <v>0</v>
      </c>
      <c r="P1600" s="11">
        <v>54000</v>
      </c>
      <c r="Q1600" s="2">
        <v>23813.7</v>
      </c>
      <c r="R1600" s="2">
        <v>40823.485714285714</v>
      </c>
      <c r="S1600" s="9">
        <v>60000</v>
      </c>
      <c r="V1600" s="2"/>
    </row>
    <row r="1601" spans="1:22" customFormat="1" x14ac:dyDescent="0.25">
      <c r="A1601" t="s">
        <v>706</v>
      </c>
      <c r="B1601">
        <v>191</v>
      </c>
      <c r="C1601" t="s">
        <v>707</v>
      </c>
      <c r="D1601">
        <v>208</v>
      </c>
      <c r="E1601" t="s">
        <v>734</v>
      </c>
      <c r="F1601">
        <v>611</v>
      </c>
      <c r="G1601" t="s">
        <v>52</v>
      </c>
      <c r="H1601">
        <v>10208010611</v>
      </c>
      <c r="I1601" t="s">
        <v>53</v>
      </c>
      <c r="J1601" t="s">
        <v>958</v>
      </c>
      <c r="K1601">
        <v>12</v>
      </c>
      <c r="L1601" s="2">
        <v>0</v>
      </c>
      <c r="M1601" s="2">
        <v>25946.95</v>
      </c>
      <c r="N1601" s="14">
        <v>29645</v>
      </c>
      <c r="O1601" s="2">
        <v>0</v>
      </c>
      <c r="P1601" s="11">
        <v>29645</v>
      </c>
      <c r="Q1601" s="2">
        <v>20927.36</v>
      </c>
      <c r="R1601" s="2">
        <v>35875.474285714285</v>
      </c>
      <c r="S1601" s="9">
        <v>29645</v>
      </c>
      <c r="V1601" s="2"/>
    </row>
    <row r="1602" spans="1:22" customFormat="1" x14ac:dyDescent="0.25">
      <c r="A1602" t="s">
        <v>706</v>
      </c>
      <c r="B1602">
        <v>191</v>
      </c>
      <c r="C1602" t="s">
        <v>707</v>
      </c>
      <c r="D1602">
        <v>208</v>
      </c>
      <c r="E1602" t="s">
        <v>734</v>
      </c>
      <c r="F1602">
        <v>845</v>
      </c>
      <c r="G1602" t="s">
        <v>101</v>
      </c>
      <c r="H1602">
        <v>10208010845</v>
      </c>
      <c r="I1602" t="s">
        <v>102</v>
      </c>
      <c r="J1602" t="s">
        <v>958</v>
      </c>
      <c r="K1602">
        <v>12</v>
      </c>
      <c r="L1602" s="2">
        <v>-1768690.48</v>
      </c>
      <c r="M1602" s="2">
        <v>187612.1</v>
      </c>
      <c r="N1602" s="14">
        <v>0</v>
      </c>
      <c r="O1602" s="2">
        <v>0</v>
      </c>
      <c r="P1602" s="11">
        <v>0</v>
      </c>
      <c r="Q1602" s="2">
        <v>-1203989.81</v>
      </c>
      <c r="R1602" s="2">
        <v>-2063982.5314285718</v>
      </c>
      <c r="S1602" s="9">
        <v>-2673024.2880000006</v>
      </c>
      <c r="V1602" s="2"/>
    </row>
    <row r="1603" spans="1:22" customFormat="1" x14ac:dyDescent="0.25">
      <c r="A1603" t="s">
        <v>706</v>
      </c>
      <c r="B1603">
        <v>191</v>
      </c>
      <c r="C1603" t="s">
        <v>707</v>
      </c>
      <c r="D1603">
        <v>208</v>
      </c>
      <c r="E1603" t="s">
        <v>734</v>
      </c>
      <c r="F1603">
        <v>848</v>
      </c>
      <c r="G1603" t="s">
        <v>113</v>
      </c>
      <c r="H1603">
        <v>10208010848</v>
      </c>
      <c r="I1603" t="s">
        <v>114</v>
      </c>
      <c r="J1603" t="s">
        <v>958</v>
      </c>
      <c r="K1603">
        <v>12</v>
      </c>
      <c r="L1603" s="2">
        <v>0</v>
      </c>
      <c r="M1603" s="2">
        <v>1494.23</v>
      </c>
      <c r="N1603" s="14">
        <v>0</v>
      </c>
      <c r="O1603" s="2">
        <v>0</v>
      </c>
      <c r="P1603" s="11">
        <v>0</v>
      </c>
      <c r="Q1603" s="2">
        <v>0</v>
      </c>
      <c r="R1603" s="2">
        <v>0</v>
      </c>
      <c r="S1603" s="9">
        <v>0</v>
      </c>
      <c r="V1603" s="2"/>
    </row>
    <row r="1604" spans="1:22" customFormat="1" x14ac:dyDescent="0.25">
      <c r="A1604" t="s">
        <v>706</v>
      </c>
      <c r="B1604">
        <v>191</v>
      </c>
      <c r="C1604" t="s">
        <v>707</v>
      </c>
      <c r="D1604">
        <v>200</v>
      </c>
      <c r="E1604" t="s">
        <v>708</v>
      </c>
      <c r="F1604">
        <v>849</v>
      </c>
      <c r="G1604" t="s">
        <v>431</v>
      </c>
      <c r="H1604">
        <v>10200010849</v>
      </c>
      <c r="I1604" t="s">
        <v>432</v>
      </c>
      <c r="J1604" t="s">
        <v>958</v>
      </c>
      <c r="K1604">
        <v>12</v>
      </c>
      <c r="L1604" s="2">
        <v>0</v>
      </c>
      <c r="M1604" s="2">
        <v>0</v>
      </c>
      <c r="N1604" s="14">
        <v>0</v>
      </c>
      <c r="O1604" s="2">
        <v>0</v>
      </c>
      <c r="P1604" s="11">
        <v>0</v>
      </c>
      <c r="Q1604" s="2">
        <v>0</v>
      </c>
      <c r="R1604" s="2">
        <v>0</v>
      </c>
      <c r="S1604" s="9">
        <v>0</v>
      </c>
      <c r="V1604" s="2"/>
    </row>
    <row r="1605" spans="1:22" customFormat="1" x14ac:dyDescent="0.25">
      <c r="A1605" t="s">
        <v>706</v>
      </c>
      <c r="B1605">
        <v>191</v>
      </c>
      <c r="C1605" t="s">
        <v>707</v>
      </c>
      <c r="D1605">
        <v>205</v>
      </c>
      <c r="E1605" t="s">
        <v>733</v>
      </c>
      <c r="F1605">
        <v>849</v>
      </c>
      <c r="G1605" t="s">
        <v>431</v>
      </c>
      <c r="H1605">
        <v>10205010849</v>
      </c>
      <c r="I1605" t="s">
        <v>432</v>
      </c>
      <c r="J1605" t="s">
        <v>958</v>
      </c>
      <c r="K1605">
        <v>12</v>
      </c>
      <c r="L1605" s="2">
        <v>0</v>
      </c>
      <c r="M1605" s="2">
        <v>0</v>
      </c>
      <c r="N1605" s="14">
        <v>0</v>
      </c>
      <c r="O1605" s="2">
        <v>0</v>
      </c>
      <c r="P1605" s="11">
        <v>0</v>
      </c>
      <c r="Q1605" s="2">
        <v>0</v>
      </c>
      <c r="R1605" s="2">
        <v>0</v>
      </c>
      <c r="S1605" s="9"/>
      <c r="V1605" s="2"/>
    </row>
    <row r="1606" spans="1:22" customFormat="1" x14ac:dyDescent="0.25">
      <c r="A1606" t="s">
        <v>706</v>
      </c>
      <c r="B1606">
        <v>191</v>
      </c>
      <c r="C1606" t="s">
        <v>707</v>
      </c>
      <c r="D1606">
        <v>200</v>
      </c>
      <c r="E1606" t="s">
        <v>708</v>
      </c>
      <c r="F1606">
        <v>301</v>
      </c>
      <c r="G1606" t="s">
        <v>24</v>
      </c>
      <c r="H1606">
        <v>10200010301</v>
      </c>
      <c r="I1606" t="s">
        <v>25</v>
      </c>
      <c r="J1606" t="s">
        <v>952</v>
      </c>
      <c r="K1606">
        <v>13</v>
      </c>
      <c r="L1606" s="2">
        <v>0</v>
      </c>
      <c r="M1606" s="2">
        <v>0</v>
      </c>
      <c r="N1606" s="14">
        <v>0</v>
      </c>
      <c r="O1606" s="2">
        <v>0</v>
      </c>
      <c r="P1606" s="11">
        <v>0</v>
      </c>
      <c r="Q1606" s="2">
        <v>0</v>
      </c>
      <c r="R1606" s="2">
        <v>0</v>
      </c>
      <c r="S1606" s="9">
        <v>13158156</v>
      </c>
      <c r="V1606" s="2"/>
    </row>
    <row r="1607" spans="1:22" customFormat="1" x14ac:dyDescent="0.25">
      <c r="A1607" t="s">
        <v>706</v>
      </c>
      <c r="B1607">
        <v>191</v>
      </c>
      <c r="C1607" t="s">
        <v>707</v>
      </c>
      <c r="D1607">
        <v>200</v>
      </c>
      <c r="E1607" t="s">
        <v>708</v>
      </c>
      <c r="F1607">
        <v>360</v>
      </c>
      <c r="G1607" t="s">
        <v>121</v>
      </c>
      <c r="H1607">
        <v>10200010360</v>
      </c>
      <c r="I1607" t="s">
        <v>122</v>
      </c>
      <c r="J1607" t="s">
        <v>965</v>
      </c>
      <c r="K1607">
        <v>14</v>
      </c>
      <c r="L1607" s="2">
        <v>1021987.27</v>
      </c>
      <c r="M1607" s="2">
        <v>3297937.51</v>
      </c>
      <c r="N1607" s="14">
        <v>1600000</v>
      </c>
      <c r="O1607" s="2">
        <v>0</v>
      </c>
      <c r="P1607" s="11">
        <v>1600000</v>
      </c>
      <c r="Q1607" s="2">
        <v>-546276.14</v>
      </c>
      <c r="R1607" s="2">
        <v>-936473.38285714283</v>
      </c>
      <c r="S1607" s="9">
        <v>1600000</v>
      </c>
      <c r="V1607" s="2"/>
    </row>
    <row r="1608" spans="1:22" customFormat="1" x14ac:dyDescent="0.25">
      <c r="A1608" t="s">
        <v>349</v>
      </c>
      <c r="B1608">
        <v>1011</v>
      </c>
      <c r="C1608" t="s">
        <v>365</v>
      </c>
      <c r="D1608">
        <v>225</v>
      </c>
      <c r="E1608" t="s">
        <v>378</v>
      </c>
      <c r="F1608">
        <v>551</v>
      </c>
      <c r="G1608" t="s">
        <v>34</v>
      </c>
      <c r="H1608">
        <v>10225010551</v>
      </c>
      <c r="I1608" t="s">
        <v>35</v>
      </c>
      <c r="J1608" t="s">
        <v>954</v>
      </c>
      <c r="K1608">
        <v>3</v>
      </c>
      <c r="L1608" s="2">
        <v>0</v>
      </c>
      <c r="M1608" s="2">
        <v>0</v>
      </c>
      <c r="N1608" s="14">
        <v>151655</v>
      </c>
      <c r="O1608" s="2">
        <v>0</v>
      </c>
      <c r="P1608" s="11">
        <v>151655</v>
      </c>
      <c r="Q1608" s="2">
        <v>0</v>
      </c>
      <c r="R1608" s="2">
        <v>0</v>
      </c>
      <c r="S1608" s="9">
        <v>50551.67</v>
      </c>
      <c r="V1608" s="2"/>
    </row>
    <row r="1609" spans="1:22" customFormat="1" x14ac:dyDescent="0.25">
      <c r="A1609" t="s">
        <v>349</v>
      </c>
      <c r="B1609">
        <v>1011</v>
      </c>
      <c r="C1609" t="s">
        <v>365</v>
      </c>
      <c r="D1609">
        <v>232</v>
      </c>
      <c r="E1609" t="s">
        <v>379</v>
      </c>
      <c r="F1609">
        <v>551</v>
      </c>
      <c r="G1609" t="s">
        <v>34</v>
      </c>
      <c r="H1609">
        <v>10232010551</v>
      </c>
      <c r="I1609" t="s">
        <v>35</v>
      </c>
      <c r="J1609" t="s">
        <v>954</v>
      </c>
      <c r="K1609">
        <v>3</v>
      </c>
      <c r="L1609" s="2">
        <v>0</v>
      </c>
      <c r="M1609" s="2">
        <v>0</v>
      </c>
      <c r="N1609" s="14">
        <v>6834396</v>
      </c>
      <c r="O1609" s="2">
        <v>0</v>
      </c>
      <c r="P1609" s="11">
        <v>6834396</v>
      </c>
      <c r="Q1609" s="2">
        <v>0</v>
      </c>
      <c r="R1609" s="2">
        <v>0</v>
      </c>
      <c r="S1609" s="9">
        <v>2278131.9900000002</v>
      </c>
      <c r="V1609" s="2"/>
    </row>
    <row r="1610" spans="1:22" customFormat="1" x14ac:dyDescent="0.25">
      <c r="A1610" t="s">
        <v>349</v>
      </c>
      <c r="B1610">
        <v>1011</v>
      </c>
      <c r="C1610" t="s">
        <v>365</v>
      </c>
      <c r="D1610">
        <v>236</v>
      </c>
      <c r="E1610" t="s">
        <v>380</v>
      </c>
      <c r="F1610">
        <v>551</v>
      </c>
      <c r="G1610" t="s">
        <v>34</v>
      </c>
      <c r="H1610">
        <v>10236010551</v>
      </c>
      <c r="I1610" t="s">
        <v>35</v>
      </c>
      <c r="J1610" t="s">
        <v>954</v>
      </c>
      <c r="K1610">
        <v>3</v>
      </c>
      <c r="L1610" s="2">
        <v>0</v>
      </c>
      <c r="M1610" s="2">
        <v>0</v>
      </c>
      <c r="N1610" s="14">
        <v>6952763</v>
      </c>
      <c r="O1610" s="2">
        <v>0</v>
      </c>
      <c r="P1610" s="11">
        <v>6952763</v>
      </c>
      <c r="Q1610" s="2">
        <v>0</v>
      </c>
      <c r="R1610" s="2">
        <v>0</v>
      </c>
      <c r="S1610" s="9">
        <v>2317587.66</v>
      </c>
      <c r="V1610" s="2"/>
    </row>
    <row r="1611" spans="1:22" customFormat="1" x14ac:dyDescent="0.25">
      <c r="A1611" t="s">
        <v>349</v>
      </c>
      <c r="B1611">
        <v>1011</v>
      </c>
      <c r="C1611" t="s">
        <v>365</v>
      </c>
      <c r="D1611">
        <v>222</v>
      </c>
      <c r="E1611" t="s">
        <v>367</v>
      </c>
      <c r="F1611">
        <v>551</v>
      </c>
      <c r="G1611" t="s">
        <v>34</v>
      </c>
      <c r="H1611">
        <v>10222010551</v>
      </c>
      <c r="I1611" t="s">
        <v>35</v>
      </c>
      <c r="J1611" t="s">
        <v>954</v>
      </c>
      <c r="K1611">
        <v>3</v>
      </c>
      <c r="L1611" s="2">
        <v>0</v>
      </c>
      <c r="M1611" s="2">
        <v>0</v>
      </c>
      <c r="N1611" s="14">
        <v>2970278</v>
      </c>
      <c r="O1611" s="2">
        <v>0</v>
      </c>
      <c r="P1611" s="11">
        <v>2970278</v>
      </c>
      <c r="Q1611" s="2">
        <v>0</v>
      </c>
      <c r="R1611" s="2">
        <v>0</v>
      </c>
      <c r="S1611" s="9">
        <v>990092.66</v>
      </c>
      <c r="V1611" s="2"/>
    </row>
    <row r="1612" spans="1:22" customFormat="1" x14ac:dyDescent="0.25">
      <c r="A1612" t="s">
        <v>349</v>
      </c>
      <c r="B1612">
        <v>1011</v>
      </c>
      <c r="C1612" t="s">
        <v>365</v>
      </c>
      <c r="D1612">
        <v>224</v>
      </c>
      <c r="E1612" t="s">
        <v>485</v>
      </c>
      <c r="F1612">
        <v>525</v>
      </c>
      <c r="G1612" t="s">
        <v>32</v>
      </c>
      <c r="H1612">
        <v>10224010525</v>
      </c>
      <c r="I1612" t="s">
        <v>33</v>
      </c>
      <c r="J1612" t="s">
        <v>955</v>
      </c>
      <c r="K1612">
        <v>4</v>
      </c>
      <c r="L1612" s="2">
        <v>-94.59</v>
      </c>
      <c r="M1612" s="2">
        <v>0</v>
      </c>
      <c r="N1612" s="14">
        <v>34306</v>
      </c>
      <c r="O1612" s="2">
        <v>0</v>
      </c>
      <c r="P1612" s="11">
        <v>34306</v>
      </c>
      <c r="Q1612" s="2">
        <v>0</v>
      </c>
      <c r="R1612" s="2">
        <v>0</v>
      </c>
      <c r="S1612" s="9"/>
      <c r="V1612" s="2"/>
    </row>
    <row r="1613" spans="1:22" customFormat="1" x14ac:dyDescent="0.25">
      <c r="A1613" t="s">
        <v>349</v>
      </c>
      <c r="B1613">
        <v>1011</v>
      </c>
      <c r="C1613" t="s">
        <v>365</v>
      </c>
      <c r="D1613">
        <v>232</v>
      </c>
      <c r="E1613" t="s">
        <v>379</v>
      </c>
      <c r="F1613">
        <v>525</v>
      </c>
      <c r="G1613" t="s">
        <v>32</v>
      </c>
      <c r="H1613">
        <v>10232010525</v>
      </c>
      <c r="I1613" t="s">
        <v>33</v>
      </c>
      <c r="J1613" t="s">
        <v>955</v>
      </c>
      <c r="K1613">
        <v>4</v>
      </c>
      <c r="L1613" s="2">
        <v>0</v>
      </c>
      <c r="M1613" s="2">
        <v>0</v>
      </c>
      <c r="N1613" s="14">
        <v>787888</v>
      </c>
      <c r="O1613" s="2">
        <v>0</v>
      </c>
      <c r="P1613" s="11">
        <v>787888</v>
      </c>
      <c r="Q1613" s="2">
        <v>0</v>
      </c>
      <c r="R1613" s="2">
        <v>0</v>
      </c>
      <c r="S1613" s="9"/>
      <c r="V1613" s="2"/>
    </row>
    <row r="1614" spans="1:22" customFormat="1" x14ac:dyDescent="0.25">
      <c r="A1614" t="s">
        <v>349</v>
      </c>
      <c r="B1614">
        <v>1011</v>
      </c>
      <c r="C1614" t="s">
        <v>365</v>
      </c>
      <c r="D1614">
        <v>236</v>
      </c>
      <c r="E1614" t="s">
        <v>380</v>
      </c>
      <c r="F1614">
        <v>525</v>
      </c>
      <c r="G1614" t="s">
        <v>32</v>
      </c>
      <c r="H1614">
        <v>10236010525</v>
      </c>
      <c r="I1614" t="s">
        <v>33</v>
      </c>
      <c r="J1614" t="s">
        <v>955</v>
      </c>
      <c r="K1614">
        <v>4</v>
      </c>
      <c r="L1614" s="2">
        <v>0</v>
      </c>
      <c r="M1614" s="2">
        <v>0</v>
      </c>
      <c r="N1614" s="14">
        <v>538279</v>
      </c>
      <c r="O1614" s="2">
        <v>0</v>
      </c>
      <c r="P1614" s="11">
        <v>538279</v>
      </c>
      <c r="Q1614" s="2">
        <v>0</v>
      </c>
      <c r="R1614" s="2">
        <v>0</v>
      </c>
      <c r="S1614" s="9"/>
      <c r="V1614" s="2"/>
    </row>
    <row r="1615" spans="1:22" customFormat="1" x14ac:dyDescent="0.25">
      <c r="A1615" t="s">
        <v>349</v>
      </c>
      <c r="B1615">
        <v>704</v>
      </c>
      <c r="C1615" t="s">
        <v>385</v>
      </c>
      <c r="D1615">
        <v>264</v>
      </c>
      <c r="E1615" t="s">
        <v>386</v>
      </c>
      <c r="F1615">
        <v>525</v>
      </c>
      <c r="G1615" t="s">
        <v>32</v>
      </c>
      <c r="H1615">
        <v>10264010525</v>
      </c>
      <c r="I1615" t="s">
        <v>33</v>
      </c>
      <c r="J1615" t="s">
        <v>955</v>
      </c>
      <c r="K1615">
        <v>4</v>
      </c>
      <c r="L1615" s="2">
        <v>337183.9</v>
      </c>
      <c r="M1615" s="2">
        <v>0</v>
      </c>
      <c r="N1615" s="14">
        <v>1343917</v>
      </c>
      <c r="O1615" s="2">
        <v>0</v>
      </c>
      <c r="P1615" s="11">
        <v>1343917</v>
      </c>
      <c r="Q1615" s="2">
        <v>0</v>
      </c>
      <c r="R1615" s="2">
        <v>0</v>
      </c>
      <c r="S1615" s="9"/>
      <c r="V1615" s="2"/>
    </row>
    <row r="1616" spans="1:22" customFormat="1" x14ac:dyDescent="0.25">
      <c r="A1616" t="s">
        <v>349</v>
      </c>
      <c r="B1616">
        <v>702</v>
      </c>
      <c r="C1616" t="s">
        <v>383</v>
      </c>
      <c r="D1616">
        <v>265</v>
      </c>
      <c r="E1616" t="s">
        <v>433</v>
      </c>
      <c r="F1616">
        <v>525</v>
      </c>
      <c r="G1616" t="s">
        <v>32</v>
      </c>
      <c r="H1616">
        <v>10265010525</v>
      </c>
      <c r="I1616" t="s">
        <v>33</v>
      </c>
      <c r="J1616" t="s">
        <v>955</v>
      </c>
      <c r="K1616">
        <v>4</v>
      </c>
      <c r="L1616" s="2">
        <v>45872.2</v>
      </c>
      <c r="M1616" s="2">
        <v>0</v>
      </c>
      <c r="N1616" s="14">
        <v>30772</v>
      </c>
      <c r="O1616" s="2">
        <v>0</v>
      </c>
      <c r="P1616" s="11">
        <v>30772</v>
      </c>
      <c r="Q1616" s="2">
        <v>0</v>
      </c>
      <c r="R1616" s="2">
        <v>0</v>
      </c>
      <c r="S1616" s="9"/>
      <c r="V1616" s="2"/>
    </row>
    <row r="1617" spans="1:22" customFormat="1" x14ac:dyDescent="0.25">
      <c r="A1617" t="s">
        <v>349</v>
      </c>
      <c r="B1617">
        <v>702</v>
      </c>
      <c r="C1617" t="s">
        <v>383</v>
      </c>
      <c r="D1617">
        <v>266</v>
      </c>
      <c r="E1617" t="s">
        <v>387</v>
      </c>
      <c r="F1617">
        <v>525</v>
      </c>
      <c r="G1617" t="s">
        <v>32</v>
      </c>
      <c r="H1617">
        <v>10266010525</v>
      </c>
      <c r="I1617" t="s">
        <v>33</v>
      </c>
      <c r="J1617" t="s">
        <v>955</v>
      </c>
      <c r="K1617">
        <v>4</v>
      </c>
      <c r="L1617" s="2">
        <v>623517.9</v>
      </c>
      <c r="M1617" s="2">
        <v>126666</v>
      </c>
      <c r="N1617" s="14">
        <v>436273</v>
      </c>
      <c r="O1617" s="2">
        <v>0</v>
      </c>
      <c r="P1617" s="11">
        <v>436273</v>
      </c>
      <c r="Q1617" s="2">
        <v>0</v>
      </c>
      <c r="R1617" s="2">
        <v>0</v>
      </c>
      <c r="S1617" s="9"/>
      <c r="V1617" s="2"/>
    </row>
    <row r="1618" spans="1:22" customFormat="1" x14ac:dyDescent="0.25">
      <c r="A1618" t="s">
        <v>349</v>
      </c>
      <c r="B1618">
        <v>507</v>
      </c>
      <c r="C1618" t="s">
        <v>390</v>
      </c>
      <c r="D1618">
        <v>268</v>
      </c>
      <c r="E1618" t="s">
        <v>392</v>
      </c>
      <c r="F1618">
        <v>525</v>
      </c>
      <c r="G1618" t="s">
        <v>32</v>
      </c>
      <c r="H1618">
        <v>10268010525</v>
      </c>
      <c r="I1618" t="s">
        <v>33</v>
      </c>
      <c r="J1618" t="s">
        <v>955</v>
      </c>
      <c r="K1618">
        <v>4</v>
      </c>
      <c r="L1618" s="2">
        <v>1976.44</v>
      </c>
      <c r="M1618" s="2">
        <v>0</v>
      </c>
      <c r="N1618" s="14">
        <v>46101</v>
      </c>
      <c r="O1618" s="2">
        <v>0</v>
      </c>
      <c r="P1618" s="11">
        <v>46101</v>
      </c>
      <c r="Q1618" s="2">
        <v>0</v>
      </c>
      <c r="R1618" s="2">
        <v>0</v>
      </c>
      <c r="S1618" s="9">
        <v>0</v>
      </c>
      <c r="V1618" s="2"/>
    </row>
    <row r="1619" spans="1:22" customFormat="1" x14ac:dyDescent="0.25">
      <c r="A1619" t="s">
        <v>349</v>
      </c>
      <c r="B1619">
        <v>1103</v>
      </c>
      <c r="C1619" t="s">
        <v>424</v>
      </c>
      <c r="D1619">
        <v>801</v>
      </c>
      <c r="E1619" t="s">
        <v>425</v>
      </c>
      <c r="F1619">
        <v>525</v>
      </c>
      <c r="G1619" t="s">
        <v>32</v>
      </c>
      <c r="H1619">
        <v>10801010525</v>
      </c>
      <c r="I1619" t="s">
        <v>33</v>
      </c>
      <c r="J1619" t="s">
        <v>955</v>
      </c>
      <c r="K1619">
        <v>4</v>
      </c>
      <c r="L1619" s="2">
        <v>0</v>
      </c>
      <c r="M1619" s="2">
        <v>0</v>
      </c>
      <c r="N1619" s="14">
        <v>171442</v>
      </c>
      <c r="O1619" s="2">
        <v>0</v>
      </c>
      <c r="P1619" s="11">
        <v>171442</v>
      </c>
      <c r="Q1619" s="2">
        <v>0</v>
      </c>
      <c r="R1619" s="2">
        <v>0</v>
      </c>
      <c r="S1619" s="9"/>
      <c r="V1619" s="2"/>
    </row>
    <row r="1620" spans="1:22" customFormat="1" x14ac:dyDescent="0.25">
      <c r="A1620" t="s">
        <v>349</v>
      </c>
      <c r="B1620">
        <v>1011</v>
      </c>
      <c r="C1620" t="s">
        <v>365</v>
      </c>
      <c r="D1620">
        <v>222</v>
      </c>
      <c r="E1620" t="s">
        <v>367</v>
      </c>
      <c r="F1620">
        <v>525</v>
      </c>
      <c r="G1620" t="s">
        <v>32</v>
      </c>
      <c r="H1620">
        <v>10222010525</v>
      </c>
      <c r="I1620" t="s">
        <v>33</v>
      </c>
      <c r="J1620" t="s">
        <v>955</v>
      </c>
      <c r="K1620">
        <v>4</v>
      </c>
      <c r="L1620" s="2">
        <v>3006557.31</v>
      </c>
      <c r="M1620" s="2">
        <v>5481659.3300000001</v>
      </c>
      <c r="N1620" s="14">
        <v>2675099</v>
      </c>
      <c r="O1620" s="2">
        <v>0</v>
      </c>
      <c r="P1620" s="11">
        <v>2675099</v>
      </c>
      <c r="Q1620" s="2">
        <v>2376030.6</v>
      </c>
      <c r="R1620" s="2">
        <v>4073195.3142857146</v>
      </c>
      <c r="S1620" s="9">
        <v>6034626</v>
      </c>
      <c r="V1620" s="2"/>
    </row>
    <row r="1621" spans="1:22" customFormat="1" x14ac:dyDescent="0.25">
      <c r="A1621" t="s">
        <v>349</v>
      </c>
      <c r="B1621">
        <v>507</v>
      </c>
      <c r="C1621" t="s">
        <v>390</v>
      </c>
      <c r="D1621">
        <v>270</v>
      </c>
      <c r="E1621" t="s">
        <v>349</v>
      </c>
      <c r="F1621">
        <v>525</v>
      </c>
      <c r="G1621" t="s">
        <v>32</v>
      </c>
      <c r="H1621">
        <v>10270010525</v>
      </c>
      <c r="I1621" t="s">
        <v>33</v>
      </c>
      <c r="J1621" t="s">
        <v>955</v>
      </c>
      <c r="K1621">
        <v>4</v>
      </c>
      <c r="L1621" s="2">
        <v>0</v>
      </c>
      <c r="M1621" s="2">
        <v>7667781.4299999997</v>
      </c>
      <c r="N1621" s="14">
        <v>69270</v>
      </c>
      <c r="O1621" s="2">
        <v>0</v>
      </c>
      <c r="P1621" s="11">
        <v>69270</v>
      </c>
      <c r="Q1621" s="2">
        <v>7033241.5599999996</v>
      </c>
      <c r="R1621" s="2">
        <v>12056985.531428572</v>
      </c>
      <c r="S1621" s="9">
        <v>16275617</v>
      </c>
      <c r="V1621" s="2"/>
    </row>
    <row r="1622" spans="1:22" customFormat="1" x14ac:dyDescent="0.25">
      <c r="A1622" t="s">
        <v>349</v>
      </c>
      <c r="B1622">
        <v>403</v>
      </c>
      <c r="C1622" t="s">
        <v>350</v>
      </c>
      <c r="D1622">
        <v>140</v>
      </c>
      <c r="E1622" t="s">
        <v>351</v>
      </c>
      <c r="F1622">
        <v>525</v>
      </c>
      <c r="G1622" t="s">
        <v>32</v>
      </c>
      <c r="H1622">
        <v>10140010525</v>
      </c>
      <c r="I1622" t="s">
        <v>33</v>
      </c>
      <c r="J1622" t="s">
        <v>955</v>
      </c>
      <c r="K1622">
        <v>4</v>
      </c>
      <c r="L1622" s="2">
        <v>0</v>
      </c>
      <c r="M1622" s="2">
        <v>23294.32</v>
      </c>
      <c r="N1622" s="14">
        <v>79225</v>
      </c>
      <c r="O1622" s="2">
        <v>0</v>
      </c>
      <c r="P1622" s="11">
        <v>79225</v>
      </c>
      <c r="Q1622" s="2">
        <v>0</v>
      </c>
      <c r="R1622" s="2">
        <v>0</v>
      </c>
      <c r="S1622" s="9"/>
      <c r="V1622" s="2"/>
    </row>
    <row r="1623" spans="1:22" customFormat="1" x14ac:dyDescent="0.25">
      <c r="A1623" t="s">
        <v>349</v>
      </c>
      <c r="B1623">
        <v>902</v>
      </c>
      <c r="C1623" t="s">
        <v>358</v>
      </c>
      <c r="D1623">
        <v>144</v>
      </c>
      <c r="E1623" t="s">
        <v>359</v>
      </c>
      <c r="F1623">
        <v>525</v>
      </c>
      <c r="G1623" t="s">
        <v>32</v>
      </c>
      <c r="H1623">
        <v>10144010525</v>
      </c>
      <c r="I1623" t="s">
        <v>33</v>
      </c>
      <c r="J1623" t="s">
        <v>955</v>
      </c>
      <c r="K1623">
        <v>4</v>
      </c>
      <c r="L1623" s="2">
        <v>0</v>
      </c>
      <c r="M1623" s="2">
        <v>0</v>
      </c>
      <c r="N1623" s="14">
        <v>515</v>
      </c>
      <c r="O1623" s="2">
        <v>0</v>
      </c>
      <c r="P1623" s="11">
        <v>515</v>
      </c>
      <c r="Q1623" s="2">
        <v>0</v>
      </c>
      <c r="R1623" s="2">
        <v>0</v>
      </c>
      <c r="S1623" s="9"/>
      <c r="V1623" s="2"/>
    </row>
    <row r="1624" spans="1:22" customFormat="1" x14ac:dyDescent="0.25">
      <c r="A1624" t="s">
        <v>349</v>
      </c>
      <c r="B1624">
        <v>1003</v>
      </c>
      <c r="C1624" t="s">
        <v>360</v>
      </c>
      <c r="D1624">
        <v>146</v>
      </c>
      <c r="E1624" t="s">
        <v>361</v>
      </c>
      <c r="F1624">
        <v>525</v>
      </c>
      <c r="G1624" t="s">
        <v>32</v>
      </c>
      <c r="H1624">
        <v>10146010525</v>
      </c>
      <c r="I1624" t="s">
        <v>33</v>
      </c>
      <c r="J1624" t="s">
        <v>955</v>
      </c>
      <c r="K1624">
        <v>4</v>
      </c>
      <c r="L1624" s="2">
        <v>0</v>
      </c>
      <c r="M1624" s="2">
        <v>25646.91</v>
      </c>
      <c r="N1624" s="14">
        <v>2098</v>
      </c>
      <c r="O1624" s="2">
        <v>0</v>
      </c>
      <c r="P1624" s="11">
        <v>2098</v>
      </c>
      <c r="Q1624" s="2">
        <v>0</v>
      </c>
      <c r="R1624" s="2">
        <v>0</v>
      </c>
      <c r="S1624" s="9"/>
      <c r="V1624" s="2"/>
    </row>
    <row r="1625" spans="1:22" customFormat="1" x14ac:dyDescent="0.25">
      <c r="A1625" t="s">
        <v>349</v>
      </c>
      <c r="B1625">
        <v>401</v>
      </c>
      <c r="C1625" t="s">
        <v>362</v>
      </c>
      <c r="D1625">
        <v>148</v>
      </c>
      <c r="E1625" t="s">
        <v>363</v>
      </c>
      <c r="F1625">
        <v>525</v>
      </c>
      <c r="G1625" t="s">
        <v>32</v>
      </c>
      <c r="H1625">
        <v>10148010525</v>
      </c>
      <c r="I1625" t="s">
        <v>33</v>
      </c>
      <c r="J1625" t="s">
        <v>955</v>
      </c>
      <c r="K1625">
        <v>4</v>
      </c>
      <c r="L1625" s="2">
        <v>0</v>
      </c>
      <c r="M1625" s="2">
        <v>0</v>
      </c>
      <c r="N1625" s="14">
        <v>30546</v>
      </c>
      <c r="O1625" s="2">
        <v>0</v>
      </c>
      <c r="P1625" s="11">
        <v>30546</v>
      </c>
      <c r="Q1625" s="2">
        <v>0</v>
      </c>
      <c r="R1625" s="2">
        <v>0</v>
      </c>
      <c r="S1625" s="9"/>
      <c r="V1625" s="2"/>
    </row>
    <row r="1626" spans="1:22" customFormat="1" x14ac:dyDescent="0.25">
      <c r="A1626" t="s">
        <v>349</v>
      </c>
      <c r="B1626">
        <v>1011</v>
      </c>
      <c r="C1626" t="s">
        <v>365</v>
      </c>
      <c r="D1626">
        <v>221</v>
      </c>
      <c r="E1626" t="s">
        <v>366</v>
      </c>
      <c r="F1626">
        <v>525</v>
      </c>
      <c r="G1626" t="s">
        <v>32</v>
      </c>
      <c r="H1626">
        <v>10221010525</v>
      </c>
      <c r="I1626" t="s">
        <v>33</v>
      </c>
      <c r="J1626" t="s">
        <v>955</v>
      </c>
      <c r="K1626">
        <v>4</v>
      </c>
      <c r="L1626" s="2">
        <v>0</v>
      </c>
      <c r="M1626" s="2">
        <v>0</v>
      </c>
      <c r="N1626" s="14">
        <v>15407</v>
      </c>
      <c r="O1626" s="2">
        <v>0</v>
      </c>
      <c r="P1626" s="11">
        <v>15407</v>
      </c>
      <c r="Q1626" s="2">
        <v>0</v>
      </c>
      <c r="R1626" s="2">
        <v>0</v>
      </c>
      <c r="S1626" s="9"/>
      <c r="V1626" s="2"/>
    </row>
    <row r="1627" spans="1:22" customFormat="1" x14ac:dyDescent="0.25">
      <c r="A1627" t="s">
        <v>349</v>
      </c>
      <c r="B1627">
        <v>1105</v>
      </c>
      <c r="C1627" t="s">
        <v>174</v>
      </c>
      <c r="D1627">
        <v>281</v>
      </c>
      <c r="E1627" t="s">
        <v>931</v>
      </c>
      <c r="F1627">
        <v>525</v>
      </c>
      <c r="G1627" t="s">
        <v>32</v>
      </c>
      <c r="H1627">
        <v>10281010525</v>
      </c>
      <c r="I1627" t="s">
        <v>33</v>
      </c>
      <c r="J1627" t="s">
        <v>955</v>
      </c>
      <c r="K1627">
        <v>4</v>
      </c>
      <c r="L1627" s="2">
        <v>0</v>
      </c>
      <c r="M1627" s="2">
        <v>0</v>
      </c>
      <c r="N1627" s="14">
        <v>355541</v>
      </c>
      <c r="O1627" s="2">
        <v>0</v>
      </c>
      <c r="P1627" s="11">
        <v>355541</v>
      </c>
      <c r="Q1627" s="2">
        <v>0</v>
      </c>
      <c r="R1627" s="2">
        <v>0</v>
      </c>
      <c r="S1627" s="9"/>
      <c r="V1627" s="2"/>
    </row>
    <row r="1628" spans="1:22" customFormat="1" x14ac:dyDescent="0.25">
      <c r="A1628" t="s">
        <v>349</v>
      </c>
      <c r="B1628">
        <v>1105</v>
      </c>
      <c r="C1628" t="s">
        <v>174</v>
      </c>
      <c r="D1628">
        <v>282</v>
      </c>
      <c r="E1628" t="s">
        <v>932</v>
      </c>
      <c r="F1628">
        <v>525</v>
      </c>
      <c r="G1628" t="s">
        <v>32</v>
      </c>
      <c r="H1628">
        <v>10282010525</v>
      </c>
      <c r="I1628" t="s">
        <v>33</v>
      </c>
      <c r="J1628" t="s">
        <v>955</v>
      </c>
      <c r="K1628">
        <v>4</v>
      </c>
      <c r="L1628" s="2">
        <v>0</v>
      </c>
      <c r="M1628" s="2">
        <v>0</v>
      </c>
      <c r="N1628" s="14">
        <v>497086</v>
      </c>
      <c r="O1628" s="2">
        <v>0</v>
      </c>
      <c r="P1628" s="11">
        <v>497086</v>
      </c>
      <c r="Q1628" s="2">
        <v>0</v>
      </c>
      <c r="R1628" s="2">
        <v>0</v>
      </c>
      <c r="S1628" s="9"/>
      <c r="V1628" s="2"/>
    </row>
    <row r="1629" spans="1:22" customFormat="1" x14ac:dyDescent="0.25">
      <c r="A1629" t="s">
        <v>349</v>
      </c>
      <c r="B1629">
        <v>205</v>
      </c>
      <c r="C1629" t="s">
        <v>123</v>
      </c>
      <c r="D1629">
        <v>360</v>
      </c>
      <c r="E1629" t="s">
        <v>484</v>
      </c>
      <c r="F1629">
        <v>525</v>
      </c>
      <c r="G1629" t="s">
        <v>32</v>
      </c>
      <c r="H1629">
        <v>10360010525</v>
      </c>
      <c r="I1629" t="s">
        <v>33</v>
      </c>
      <c r="J1629" t="s">
        <v>955</v>
      </c>
      <c r="K1629">
        <v>4</v>
      </c>
      <c r="L1629" s="2">
        <v>0</v>
      </c>
      <c r="M1629" s="2">
        <v>27056.28</v>
      </c>
      <c r="N1629" s="14">
        <v>2107</v>
      </c>
      <c r="O1629" s="2">
        <v>0</v>
      </c>
      <c r="P1629" s="11">
        <v>2107</v>
      </c>
      <c r="Q1629" s="2">
        <v>0</v>
      </c>
      <c r="R1629" s="2">
        <v>0</v>
      </c>
      <c r="S1629" s="9"/>
      <c r="V1629" s="2"/>
    </row>
    <row r="1630" spans="1:22" customFormat="1" x14ac:dyDescent="0.25">
      <c r="A1630" t="s">
        <v>349</v>
      </c>
      <c r="B1630">
        <v>704</v>
      </c>
      <c r="C1630" t="s">
        <v>385</v>
      </c>
      <c r="D1630">
        <v>264</v>
      </c>
      <c r="E1630" t="s">
        <v>386</v>
      </c>
      <c r="F1630">
        <v>512</v>
      </c>
      <c r="G1630" t="s">
        <v>30</v>
      </c>
      <c r="H1630">
        <v>10264010512</v>
      </c>
      <c r="I1630" t="s">
        <v>31</v>
      </c>
      <c r="J1630" t="s">
        <v>957</v>
      </c>
      <c r="K1630">
        <v>5</v>
      </c>
      <c r="L1630" s="2">
        <v>15791.85</v>
      </c>
      <c r="M1630" s="2">
        <v>7748.78</v>
      </c>
      <c r="N1630" s="14">
        <v>34936</v>
      </c>
      <c r="O1630" s="2">
        <v>0</v>
      </c>
      <c r="P1630" s="11">
        <v>34936</v>
      </c>
      <c r="Q1630" s="2">
        <v>0</v>
      </c>
      <c r="R1630" s="2">
        <v>0</v>
      </c>
      <c r="S1630" s="9">
        <v>0</v>
      </c>
      <c r="V1630" s="2"/>
    </row>
    <row r="1631" spans="1:22" customFormat="1" x14ac:dyDescent="0.25">
      <c r="A1631" t="s">
        <v>349</v>
      </c>
      <c r="B1631">
        <v>702</v>
      </c>
      <c r="C1631" t="s">
        <v>383</v>
      </c>
      <c r="D1631">
        <v>266</v>
      </c>
      <c r="E1631" t="s">
        <v>387</v>
      </c>
      <c r="F1631">
        <v>512</v>
      </c>
      <c r="G1631" t="s">
        <v>30</v>
      </c>
      <c r="H1631">
        <v>10266010512</v>
      </c>
      <c r="I1631" t="s">
        <v>31</v>
      </c>
      <c r="J1631" t="s">
        <v>957</v>
      </c>
      <c r="K1631">
        <v>5</v>
      </c>
      <c r="L1631" s="2">
        <v>7054.49</v>
      </c>
      <c r="M1631" s="2">
        <v>3461.51</v>
      </c>
      <c r="N1631" s="14">
        <v>15607</v>
      </c>
      <c r="O1631" s="2">
        <v>0</v>
      </c>
      <c r="P1631" s="11">
        <v>15607</v>
      </c>
      <c r="Q1631" s="2">
        <v>0</v>
      </c>
      <c r="R1631" s="2">
        <v>0</v>
      </c>
      <c r="S1631" s="9">
        <v>0</v>
      </c>
      <c r="V1631" s="2"/>
    </row>
    <row r="1632" spans="1:22" customFormat="1" x14ac:dyDescent="0.25">
      <c r="A1632" t="s">
        <v>349</v>
      </c>
      <c r="B1632">
        <v>507</v>
      </c>
      <c r="C1632" t="s">
        <v>390</v>
      </c>
      <c r="D1632">
        <v>270</v>
      </c>
      <c r="E1632" t="s">
        <v>349</v>
      </c>
      <c r="F1632">
        <v>512</v>
      </c>
      <c r="G1632" t="s">
        <v>30</v>
      </c>
      <c r="H1632">
        <v>10270010512</v>
      </c>
      <c r="I1632" t="s">
        <v>31</v>
      </c>
      <c r="J1632" t="s">
        <v>957</v>
      </c>
      <c r="K1632">
        <v>5</v>
      </c>
      <c r="L1632" s="2">
        <v>14270.22</v>
      </c>
      <c r="M1632" s="2">
        <v>7002.15</v>
      </c>
      <c r="N1632" s="14">
        <v>31568</v>
      </c>
      <c r="O1632" s="2">
        <v>0</v>
      </c>
      <c r="P1632" s="11">
        <v>31568</v>
      </c>
      <c r="Q1632" s="2">
        <v>0</v>
      </c>
      <c r="R1632" s="2">
        <v>0</v>
      </c>
      <c r="S1632" s="9">
        <v>0</v>
      </c>
      <c r="V1632" s="2"/>
    </row>
    <row r="1633" spans="1:22" customFormat="1" x14ac:dyDescent="0.25">
      <c r="A1633" t="s">
        <v>349</v>
      </c>
      <c r="B1633">
        <v>1011</v>
      </c>
      <c r="C1633" t="s">
        <v>365</v>
      </c>
      <c r="D1633">
        <v>222</v>
      </c>
      <c r="E1633" t="s">
        <v>367</v>
      </c>
      <c r="F1633">
        <v>512</v>
      </c>
      <c r="G1633" t="s">
        <v>30</v>
      </c>
      <c r="H1633">
        <v>10222010512</v>
      </c>
      <c r="I1633" t="s">
        <v>31</v>
      </c>
      <c r="J1633" t="s">
        <v>957</v>
      </c>
      <c r="K1633">
        <v>5</v>
      </c>
      <c r="L1633" s="2">
        <v>847081.49</v>
      </c>
      <c r="M1633" s="2">
        <v>480775.1</v>
      </c>
      <c r="N1633" s="14">
        <v>2167565</v>
      </c>
      <c r="O1633" s="2">
        <v>0</v>
      </c>
      <c r="P1633" s="11">
        <v>2167565</v>
      </c>
      <c r="Q1633" s="2">
        <v>0</v>
      </c>
      <c r="R1633" s="2">
        <v>0</v>
      </c>
      <c r="S1633" s="9">
        <v>0</v>
      </c>
      <c r="V1633" s="2"/>
    </row>
    <row r="1634" spans="1:22" customFormat="1" x14ac:dyDescent="0.25">
      <c r="A1634" t="s">
        <v>349</v>
      </c>
      <c r="B1634">
        <v>1011</v>
      </c>
      <c r="C1634" t="s">
        <v>365</v>
      </c>
      <c r="D1634">
        <v>224</v>
      </c>
      <c r="E1634" t="s">
        <v>485</v>
      </c>
      <c r="F1634">
        <v>285</v>
      </c>
      <c r="G1634" t="s">
        <v>40</v>
      </c>
      <c r="H1634">
        <v>10224010285</v>
      </c>
      <c r="I1634" t="s">
        <v>41</v>
      </c>
      <c r="J1634" t="s">
        <v>959</v>
      </c>
      <c r="K1634">
        <v>7</v>
      </c>
      <c r="L1634" s="2">
        <v>362.85</v>
      </c>
      <c r="M1634" s="2">
        <v>0</v>
      </c>
      <c r="N1634" s="14">
        <v>0</v>
      </c>
      <c r="O1634" s="2">
        <v>0</v>
      </c>
      <c r="P1634" s="11">
        <v>0</v>
      </c>
      <c r="Q1634" s="2">
        <v>0</v>
      </c>
      <c r="R1634" s="2">
        <v>0</v>
      </c>
      <c r="S1634" s="9"/>
      <c r="V1634" s="2"/>
    </row>
    <row r="1635" spans="1:22" customFormat="1" x14ac:dyDescent="0.25">
      <c r="A1635" t="s">
        <v>349</v>
      </c>
      <c r="B1635">
        <v>1011</v>
      </c>
      <c r="C1635" t="s">
        <v>365</v>
      </c>
      <c r="D1635">
        <v>230</v>
      </c>
      <c r="E1635" t="s">
        <v>930</v>
      </c>
      <c r="F1635">
        <v>285</v>
      </c>
      <c r="G1635" t="s">
        <v>40</v>
      </c>
      <c r="H1635">
        <v>10230010285</v>
      </c>
      <c r="I1635" t="s">
        <v>41</v>
      </c>
      <c r="J1635" t="s">
        <v>959</v>
      </c>
      <c r="K1635">
        <v>7</v>
      </c>
      <c r="L1635" s="2">
        <v>0</v>
      </c>
      <c r="M1635" s="2">
        <v>23.7</v>
      </c>
      <c r="N1635" s="14">
        <v>24</v>
      </c>
      <c r="O1635" s="2">
        <v>0</v>
      </c>
      <c r="P1635" s="11">
        <v>24</v>
      </c>
      <c r="Q1635" s="2">
        <v>0</v>
      </c>
      <c r="R1635" s="2">
        <v>0</v>
      </c>
      <c r="S1635" s="9"/>
      <c r="V1635" s="2"/>
    </row>
    <row r="1636" spans="1:22" customFormat="1" x14ac:dyDescent="0.25">
      <c r="A1636" t="s">
        <v>349</v>
      </c>
      <c r="B1636">
        <v>403</v>
      </c>
      <c r="C1636" t="s">
        <v>350</v>
      </c>
      <c r="D1636">
        <v>140</v>
      </c>
      <c r="E1636" t="s">
        <v>351</v>
      </c>
      <c r="F1636">
        <v>285</v>
      </c>
      <c r="G1636" t="s">
        <v>40</v>
      </c>
      <c r="H1636">
        <v>10140010285</v>
      </c>
      <c r="I1636" t="s">
        <v>41</v>
      </c>
      <c r="J1636" t="s">
        <v>959</v>
      </c>
      <c r="K1636">
        <v>7</v>
      </c>
      <c r="L1636" s="2">
        <v>83.68</v>
      </c>
      <c r="M1636" s="2">
        <v>449.19</v>
      </c>
      <c r="N1636" s="14">
        <v>512</v>
      </c>
      <c r="O1636" s="2">
        <v>0</v>
      </c>
      <c r="P1636" s="11">
        <v>512</v>
      </c>
      <c r="Q1636" s="2">
        <v>0</v>
      </c>
      <c r="R1636" s="2">
        <v>0</v>
      </c>
      <c r="S1636" s="9">
        <v>512</v>
      </c>
      <c r="V1636" s="2"/>
    </row>
    <row r="1637" spans="1:22" customFormat="1" x14ac:dyDescent="0.25">
      <c r="A1637" t="s">
        <v>349</v>
      </c>
      <c r="B1637">
        <v>703</v>
      </c>
      <c r="C1637" t="s">
        <v>381</v>
      </c>
      <c r="D1637">
        <v>260</v>
      </c>
      <c r="E1637" t="s">
        <v>382</v>
      </c>
      <c r="F1637">
        <v>285</v>
      </c>
      <c r="G1637" t="s">
        <v>40</v>
      </c>
      <c r="H1637">
        <v>10260010285</v>
      </c>
      <c r="I1637" t="s">
        <v>41</v>
      </c>
      <c r="J1637" t="s">
        <v>959</v>
      </c>
      <c r="K1637">
        <v>7</v>
      </c>
      <c r="L1637" s="2">
        <v>1200.3800000000001</v>
      </c>
      <c r="M1637" s="2">
        <v>774.84</v>
      </c>
      <c r="N1637" s="14">
        <v>884</v>
      </c>
      <c r="O1637" s="2">
        <v>0</v>
      </c>
      <c r="P1637" s="11">
        <v>884</v>
      </c>
      <c r="Q1637" s="2">
        <v>0</v>
      </c>
      <c r="R1637" s="2">
        <v>0</v>
      </c>
      <c r="S1637" s="9">
        <v>884</v>
      </c>
      <c r="V1637" s="2"/>
    </row>
    <row r="1638" spans="1:22" customFormat="1" x14ac:dyDescent="0.25">
      <c r="A1638" t="s">
        <v>349</v>
      </c>
      <c r="B1638">
        <v>1011</v>
      </c>
      <c r="C1638" t="s">
        <v>365</v>
      </c>
      <c r="D1638">
        <v>235</v>
      </c>
      <c r="E1638" t="s">
        <v>504</v>
      </c>
      <c r="F1638">
        <v>285</v>
      </c>
      <c r="G1638" t="s">
        <v>40</v>
      </c>
      <c r="H1638">
        <v>10235010285</v>
      </c>
      <c r="I1638" t="s">
        <v>41</v>
      </c>
      <c r="J1638" t="s">
        <v>959</v>
      </c>
      <c r="K1638">
        <v>7</v>
      </c>
      <c r="L1638" s="2">
        <v>8674.94</v>
      </c>
      <c r="M1638" s="2">
        <v>4677.91</v>
      </c>
      <c r="N1638" s="14">
        <v>1027</v>
      </c>
      <c r="O1638" s="2">
        <v>0</v>
      </c>
      <c r="P1638" s="11">
        <v>1027</v>
      </c>
      <c r="Q1638" s="2">
        <v>0</v>
      </c>
      <c r="R1638" s="2">
        <v>0</v>
      </c>
      <c r="S1638" s="9">
        <v>1027</v>
      </c>
      <c r="V1638" s="2"/>
    </row>
    <row r="1639" spans="1:22" customFormat="1" x14ac:dyDescent="0.25">
      <c r="A1639" t="s">
        <v>349</v>
      </c>
      <c r="B1639">
        <v>902</v>
      </c>
      <c r="C1639" t="s">
        <v>358</v>
      </c>
      <c r="D1639">
        <v>144</v>
      </c>
      <c r="E1639" t="s">
        <v>359</v>
      </c>
      <c r="F1639">
        <v>285</v>
      </c>
      <c r="G1639" t="s">
        <v>40</v>
      </c>
      <c r="H1639">
        <v>10144010285</v>
      </c>
      <c r="I1639" t="s">
        <v>41</v>
      </c>
      <c r="J1639" t="s">
        <v>959</v>
      </c>
      <c r="K1639">
        <v>7</v>
      </c>
      <c r="L1639" s="2">
        <v>2805.18</v>
      </c>
      <c r="M1639" s="2">
        <v>1806.24</v>
      </c>
      <c r="N1639" s="14">
        <v>2000</v>
      </c>
      <c r="O1639" s="2">
        <v>0</v>
      </c>
      <c r="P1639" s="11">
        <v>2000</v>
      </c>
      <c r="Q1639" s="2">
        <v>1012.68</v>
      </c>
      <c r="R1639" s="2">
        <v>1736.022857142857</v>
      </c>
      <c r="S1639" s="9">
        <v>2000</v>
      </c>
      <c r="V1639" s="2"/>
    </row>
    <row r="1640" spans="1:22" customFormat="1" x14ac:dyDescent="0.25">
      <c r="A1640" t="s">
        <v>349</v>
      </c>
      <c r="B1640">
        <v>507</v>
      </c>
      <c r="C1640" t="s">
        <v>390</v>
      </c>
      <c r="D1640">
        <v>267</v>
      </c>
      <c r="E1640" t="s">
        <v>391</v>
      </c>
      <c r="F1640">
        <v>285</v>
      </c>
      <c r="G1640" t="s">
        <v>40</v>
      </c>
      <c r="H1640">
        <v>10267010285</v>
      </c>
      <c r="I1640" t="s">
        <v>41</v>
      </c>
      <c r="J1640" t="s">
        <v>959</v>
      </c>
      <c r="K1640">
        <v>7</v>
      </c>
      <c r="L1640" s="2">
        <v>1908.65</v>
      </c>
      <c r="M1640" s="2">
        <v>1554.79</v>
      </c>
      <c r="N1640" s="14">
        <v>2070</v>
      </c>
      <c r="O1640" s="2">
        <v>0</v>
      </c>
      <c r="P1640" s="11">
        <v>2070</v>
      </c>
      <c r="Q1640" s="2">
        <v>0</v>
      </c>
      <c r="R1640" s="2">
        <v>0</v>
      </c>
      <c r="S1640" s="9">
        <v>2070</v>
      </c>
      <c r="V1640" s="2"/>
    </row>
    <row r="1641" spans="1:22" customFormat="1" x14ac:dyDescent="0.25">
      <c r="A1641" t="s">
        <v>349</v>
      </c>
      <c r="B1641">
        <v>507</v>
      </c>
      <c r="C1641" t="s">
        <v>390</v>
      </c>
      <c r="D1641">
        <v>269</v>
      </c>
      <c r="E1641" t="s">
        <v>393</v>
      </c>
      <c r="F1641">
        <v>285</v>
      </c>
      <c r="G1641" t="s">
        <v>40</v>
      </c>
      <c r="H1641">
        <v>10269010285</v>
      </c>
      <c r="I1641" t="s">
        <v>41</v>
      </c>
      <c r="J1641" t="s">
        <v>959</v>
      </c>
      <c r="K1641">
        <v>7</v>
      </c>
      <c r="L1641" s="2">
        <v>2165.42</v>
      </c>
      <c r="M1641" s="2">
        <v>2093.6799999999998</v>
      </c>
      <c r="N1641" s="14">
        <v>2380</v>
      </c>
      <c r="O1641" s="2">
        <v>0</v>
      </c>
      <c r="P1641" s="11">
        <v>2380</v>
      </c>
      <c r="Q1641" s="2">
        <v>0</v>
      </c>
      <c r="R1641" s="2">
        <v>0</v>
      </c>
      <c r="S1641" s="9">
        <v>2380</v>
      </c>
      <c r="V1641" s="2"/>
    </row>
    <row r="1642" spans="1:22" customFormat="1" x14ac:dyDescent="0.25">
      <c r="A1642" t="s">
        <v>349</v>
      </c>
      <c r="B1642">
        <v>1103</v>
      </c>
      <c r="C1642" t="s">
        <v>424</v>
      </c>
      <c r="D1642">
        <v>801</v>
      </c>
      <c r="E1642" t="s">
        <v>425</v>
      </c>
      <c r="F1642">
        <v>285</v>
      </c>
      <c r="G1642" t="s">
        <v>40</v>
      </c>
      <c r="H1642">
        <v>10801010285</v>
      </c>
      <c r="I1642" t="s">
        <v>41</v>
      </c>
      <c r="J1642" t="s">
        <v>959</v>
      </c>
      <c r="K1642">
        <v>7</v>
      </c>
      <c r="L1642" s="2">
        <v>435.7</v>
      </c>
      <c r="M1642" s="2">
        <v>456</v>
      </c>
      <c r="N1642" s="14">
        <v>4000</v>
      </c>
      <c r="O1642" s="2">
        <v>0</v>
      </c>
      <c r="P1642" s="11">
        <v>4000</v>
      </c>
      <c r="Q1642" s="2">
        <v>234.9</v>
      </c>
      <c r="R1642" s="2">
        <v>402.68571428571431</v>
      </c>
      <c r="S1642" s="9">
        <v>4000</v>
      </c>
      <c r="V1642" s="2"/>
    </row>
    <row r="1643" spans="1:22" customFormat="1" x14ac:dyDescent="0.25">
      <c r="A1643" t="s">
        <v>349</v>
      </c>
      <c r="B1643">
        <v>702</v>
      </c>
      <c r="C1643" t="s">
        <v>383</v>
      </c>
      <c r="D1643">
        <v>265</v>
      </c>
      <c r="E1643" t="s">
        <v>433</v>
      </c>
      <c r="F1643">
        <v>285</v>
      </c>
      <c r="G1643" t="s">
        <v>40</v>
      </c>
      <c r="H1643">
        <v>10265010285</v>
      </c>
      <c r="I1643" t="s">
        <v>41</v>
      </c>
      <c r="J1643" t="s">
        <v>959</v>
      </c>
      <c r="K1643">
        <v>7</v>
      </c>
      <c r="L1643" s="2">
        <v>17200.04</v>
      </c>
      <c r="M1643" s="2">
        <v>12945.35</v>
      </c>
      <c r="N1643" s="14">
        <v>4236</v>
      </c>
      <c r="O1643" s="2">
        <v>0</v>
      </c>
      <c r="P1643" s="11">
        <v>4236</v>
      </c>
      <c r="Q1643" s="2">
        <v>3574.61</v>
      </c>
      <c r="R1643" s="2">
        <v>6127.9028571428571</v>
      </c>
      <c r="S1643" s="9">
        <v>4236</v>
      </c>
      <c r="V1643" s="2"/>
    </row>
    <row r="1644" spans="1:22" customFormat="1" x14ac:dyDescent="0.25">
      <c r="A1644" t="s">
        <v>349</v>
      </c>
      <c r="B1644">
        <v>1011</v>
      </c>
      <c r="C1644" t="s">
        <v>365</v>
      </c>
      <c r="D1644">
        <v>232</v>
      </c>
      <c r="E1644" t="s">
        <v>379</v>
      </c>
      <c r="F1644">
        <v>285</v>
      </c>
      <c r="G1644" t="s">
        <v>40</v>
      </c>
      <c r="H1644">
        <v>10232010285</v>
      </c>
      <c r="I1644" t="s">
        <v>41</v>
      </c>
      <c r="J1644" t="s">
        <v>959</v>
      </c>
      <c r="K1644">
        <v>7</v>
      </c>
      <c r="L1644" s="2">
        <v>17519.8</v>
      </c>
      <c r="M1644" s="2">
        <v>14042.09</v>
      </c>
      <c r="N1644" s="14">
        <v>6488</v>
      </c>
      <c r="O1644" s="2">
        <v>0</v>
      </c>
      <c r="P1644" s="11">
        <v>6488</v>
      </c>
      <c r="Q1644" s="2">
        <v>6336.1</v>
      </c>
      <c r="R1644" s="2">
        <v>10861.885714285716</v>
      </c>
      <c r="S1644" s="9">
        <v>16490</v>
      </c>
      <c r="V1644" s="2"/>
    </row>
    <row r="1645" spans="1:22" customFormat="1" x14ac:dyDescent="0.25">
      <c r="A1645" t="s">
        <v>349</v>
      </c>
      <c r="B1645">
        <v>1011</v>
      </c>
      <c r="C1645" t="s">
        <v>365</v>
      </c>
      <c r="D1645">
        <v>236</v>
      </c>
      <c r="E1645" t="s">
        <v>380</v>
      </c>
      <c r="F1645">
        <v>285</v>
      </c>
      <c r="G1645" t="s">
        <v>40</v>
      </c>
      <c r="H1645">
        <v>10236010285</v>
      </c>
      <c r="I1645" t="s">
        <v>41</v>
      </c>
      <c r="J1645" t="s">
        <v>959</v>
      </c>
      <c r="K1645">
        <v>7</v>
      </c>
      <c r="L1645" s="2">
        <v>9396.4599999999991</v>
      </c>
      <c r="M1645" s="2">
        <v>8348.94</v>
      </c>
      <c r="N1645" s="14">
        <v>9302</v>
      </c>
      <c r="O1645" s="2">
        <v>0</v>
      </c>
      <c r="P1645" s="11">
        <v>9302</v>
      </c>
      <c r="Q1645" s="2">
        <v>9296.7800000000007</v>
      </c>
      <c r="R1645" s="2">
        <v>15937.337142857144</v>
      </c>
      <c r="S1645" s="9">
        <v>19300</v>
      </c>
      <c r="V1645" s="2"/>
    </row>
    <row r="1646" spans="1:22" customFormat="1" x14ac:dyDescent="0.25">
      <c r="A1646" t="s">
        <v>349</v>
      </c>
      <c r="B1646">
        <v>702</v>
      </c>
      <c r="C1646" t="s">
        <v>383</v>
      </c>
      <c r="D1646">
        <v>262</v>
      </c>
      <c r="E1646" t="s">
        <v>384</v>
      </c>
      <c r="F1646">
        <v>285</v>
      </c>
      <c r="G1646" t="s">
        <v>40</v>
      </c>
      <c r="H1646">
        <v>10262010285</v>
      </c>
      <c r="I1646" t="s">
        <v>41</v>
      </c>
      <c r="J1646" t="s">
        <v>959</v>
      </c>
      <c r="K1646">
        <v>7</v>
      </c>
      <c r="L1646" s="2">
        <v>1200.5999999999999</v>
      </c>
      <c r="M1646" s="2">
        <v>557.22</v>
      </c>
      <c r="N1646" s="14">
        <v>646</v>
      </c>
      <c r="O1646" s="2">
        <v>20000</v>
      </c>
      <c r="P1646" s="11">
        <v>20646</v>
      </c>
      <c r="Q1646" s="2">
        <v>9245.39</v>
      </c>
      <c r="R1646" s="2">
        <v>15849.24</v>
      </c>
      <c r="S1646" s="9">
        <v>20646</v>
      </c>
      <c r="V1646" s="2"/>
    </row>
    <row r="1647" spans="1:22" customFormat="1" x14ac:dyDescent="0.25">
      <c r="A1647" t="s">
        <v>349</v>
      </c>
      <c r="B1647">
        <v>507</v>
      </c>
      <c r="C1647" t="s">
        <v>390</v>
      </c>
      <c r="D1647">
        <v>268</v>
      </c>
      <c r="E1647" t="s">
        <v>392</v>
      </c>
      <c r="F1647">
        <v>285</v>
      </c>
      <c r="G1647" t="s">
        <v>40</v>
      </c>
      <c r="H1647">
        <v>10268010285</v>
      </c>
      <c r="I1647" t="s">
        <v>41</v>
      </c>
      <c r="J1647" t="s">
        <v>959</v>
      </c>
      <c r="K1647">
        <v>7</v>
      </c>
      <c r="L1647" s="2">
        <v>20923.73</v>
      </c>
      <c r="M1647" s="2">
        <v>22066.2</v>
      </c>
      <c r="N1647" s="14">
        <v>22460</v>
      </c>
      <c r="O1647" s="2">
        <v>5000</v>
      </c>
      <c r="P1647" s="11">
        <v>27460</v>
      </c>
      <c r="Q1647" s="2">
        <v>17090.11</v>
      </c>
      <c r="R1647" s="2">
        <v>29297.33142857143</v>
      </c>
      <c r="S1647" s="9">
        <v>27460</v>
      </c>
      <c r="V1647" s="2"/>
    </row>
    <row r="1648" spans="1:22" customFormat="1" x14ac:dyDescent="0.25">
      <c r="A1648" t="s">
        <v>349</v>
      </c>
      <c r="B1648">
        <v>1011</v>
      </c>
      <c r="C1648" t="s">
        <v>365</v>
      </c>
      <c r="D1648">
        <v>221</v>
      </c>
      <c r="E1648" t="s">
        <v>366</v>
      </c>
      <c r="F1648">
        <v>285</v>
      </c>
      <c r="G1648" t="s">
        <v>40</v>
      </c>
      <c r="H1648">
        <v>10221010285</v>
      </c>
      <c r="I1648" t="s">
        <v>41</v>
      </c>
      <c r="J1648" t="s">
        <v>959</v>
      </c>
      <c r="K1648">
        <v>7</v>
      </c>
      <c r="L1648" s="2">
        <v>33939.79</v>
      </c>
      <c r="M1648" s="2">
        <v>41342.449999999997</v>
      </c>
      <c r="N1648" s="14">
        <v>25853</v>
      </c>
      <c r="O1648" s="2">
        <v>0</v>
      </c>
      <c r="P1648" s="11">
        <v>25853</v>
      </c>
      <c r="Q1648" s="2">
        <v>28587.31</v>
      </c>
      <c r="R1648" s="2">
        <v>49006.817142857144</v>
      </c>
      <c r="S1648" s="9">
        <v>30000</v>
      </c>
      <c r="V1648" s="2"/>
    </row>
    <row r="1649" spans="1:22" customFormat="1" x14ac:dyDescent="0.25">
      <c r="A1649" t="s">
        <v>349</v>
      </c>
      <c r="B1649">
        <v>1003</v>
      </c>
      <c r="C1649" t="s">
        <v>360</v>
      </c>
      <c r="D1649">
        <v>146</v>
      </c>
      <c r="E1649" t="s">
        <v>361</v>
      </c>
      <c r="F1649">
        <v>285</v>
      </c>
      <c r="G1649" t="s">
        <v>40</v>
      </c>
      <c r="H1649">
        <v>10146010285</v>
      </c>
      <c r="I1649" t="s">
        <v>41</v>
      </c>
      <c r="J1649" t="s">
        <v>959</v>
      </c>
      <c r="K1649">
        <v>7</v>
      </c>
      <c r="L1649" s="2">
        <v>18682.61</v>
      </c>
      <c r="M1649" s="2">
        <v>16879.22</v>
      </c>
      <c r="N1649" s="14">
        <v>40000</v>
      </c>
      <c r="O1649" s="2">
        <v>0</v>
      </c>
      <c r="P1649" s="11">
        <v>40000</v>
      </c>
      <c r="Q1649" s="2">
        <v>21900.5</v>
      </c>
      <c r="R1649" s="2">
        <v>37543.71428571429</v>
      </c>
      <c r="S1649" s="9">
        <v>40000</v>
      </c>
      <c r="V1649" s="2"/>
    </row>
    <row r="1650" spans="1:22" customFormat="1" x14ac:dyDescent="0.25">
      <c r="A1650" t="s">
        <v>349</v>
      </c>
      <c r="B1650">
        <v>704</v>
      </c>
      <c r="C1650" t="s">
        <v>385</v>
      </c>
      <c r="D1650">
        <v>264</v>
      </c>
      <c r="E1650" t="s">
        <v>386</v>
      </c>
      <c r="F1650">
        <v>285</v>
      </c>
      <c r="G1650" t="s">
        <v>40</v>
      </c>
      <c r="H1650">
        <v>10264010285</v>
      </c>
      <c r="I1650" t="s">
        <v>41</v>
      </c>
      <c r="J1650" t="s">
        <v>959</v>
      </c>
      <c r="K1650">
        <v>7</v>
      </c>
      <c r="L1650" s="2">
        <v>48787.44</v>
      </c>
      <c r="M1650" s="2">
        <v>38462.870000000003</v>
      </c>
      <c r="N1650" s="14">
        <v>50000</v>
      </c>
      <c r="O1650" s="2">
        <v>0</v>
      </c>
      <c r="P1650" s="11">
        <v>50000</v>
      </c>
      <c r="Q1650" s="2">
        <v>34153.910000000003</v>
      </c>
      <c r="R1650" s="2">
        <v>58549.56</v>
      </c>
      <c r="S1650" s="9">
        <v>50000</v>
      </c>
      <c r="V1650" s="2"/>
    </row>
    <row r="1651" spans="1:22" customFormat="1" x14ac:dyDescent="0.25">
      <c r="A1651" t="s">
        <v>349</v>
      </c>
      <c r="B1651">
        <v>702</v>
      </c>
      <c r="C1651" t="s">
        <v>383</v>
      </c>
      <c r="D1651">
        <v>266</v>
      </c>
      <c r="E1651" t="s">
        <v>387</v>
      </c>
      <c r="F1651">
        <v>285</v>
      </c>
      <c r="G1651" t="s">
        <v>40</v>
      </c>
      <c r="H1651">
        <v>10266010285</v>
      </c>
      <c r="I1651" t="s">
        <v>41</v>
      </c>
      <c r="J1651" t="s">
        <v>959</v>
      </c>
      <c r="K1651">
        <v>7</v>
      </c>
      <c r="L1651" s="2">
        <v>84848.78</v>
      </c>
      <c r="M1651" s="2">
        <v>80806.75</v>
      </c>
      <c r="N1651" s="14">
        <v>90000</v>
      </c>
      <c r="O1651" s="2">
        <v>0</v>
      </c>
      <c r="P1651" s="11">
        <v>90000</v>
      </c>
      <c r="Q1651" s="2">
        <v>42456.45</v>
      </c>
      <c r="R1651" s="2">
        <v>72782.485714285707</v>
      </c>
      <c r="S1651" s="9">
        <v>90000</v>
      </c>
      <c r="V1651" s="2"/>
    </row>
    <row r="1652" spans="1:22" customFormat="1" x14ac:dyDescent="0.25">
      <c r="A1652" t="s">
        <v>349</v>
      </c>
      <c r="B1652">
        <v>1011</v>
      </c>
      <c r="C1652" t="s">
        <v>365</v>
      </c>
      <c r="D1652">
        <v>222</v>
      </c>
      <c r="E1652" t="s">
        <v>367</v>
      </c>
      <c r="F1652">
        <v>285</v>
      </c>
      <c r="G1652" t="s">
        <v>40</v>
      </c>
      <c r="H1652">
        <v>10222010285</v>
      </c>
      <c r="I1652" t="s">
        <v>41</v>
      </c>
      <c r="J1652" t="s">
        <v>959</v>
      </c>
      <c r="K1652">
        <v>7</v>
      </c>
      <c r="L1652" s="2">
        <v>412208.52</v>
      </c>
      <c r="M1652" s="2">
        <v>874415.25</v>
      </c>
      <c r="N1652" s="14">
        <v>1000000</v>
      </c>
      <c r="O1652" s="2">
        <v>0</v>
      </c>
      <c r="P1652" s="11">
        <v>1000000</v>
      </c>
      <c r="Q1652" s="2">
        <v>41159.79</v>
      </c>
      <c r="R1652" s="2">
        <v>70559.64</v>
      </c>
      <c r="S1652" s="9">
        <v>100000</v>
      </c>
      <c r="V1652" s="2"/>
    </row>
    <row r="1653" spans="1:22" customFormat="1" x14ac:dyDescent="0.25">
      <c r="A1653" t="s">
        <v>349</v>
      </c>
      <c r="B1653">
        <v>401</v>
      </c>
      <c r="C1653" t="s">
        <v>362</v>
      </c>
      <c r="D1653">
        <v>148</v>
      </c>
      <c r="E1653" t="s">
        <v>363</v>
      </c>
      <c r="F1653">
        <v>285</v>
      </c>
      <c r="G1653" t="s">
        <v>40</v>
      </c>
      <c r="H1653">
        <v>10148010285</v>
      </c>
      <c r="I1653" t="s">
        <v>41</v>
      </c>
      <c r="J1653" t="s">
        <v>959</v>
      </c>
      <c r="K1653">
        <v>7</v>
      </c>
      <c r="L1653" s="2">
        <v>8049.7</v>
      </c>
      <c r="M1653" s="2">
        <v>0</v>
      </c>
      <c r="N1653" s="14">
        <v>0</v>
      </c>
      <c r="O1653" s="2">
        <v>0</v>
      </c>
      <c r="P1653" s="11">
        <v>0</v>
      </c>
      <c r="Q1653" s="2">
        <v>0</v>
      </c>
      <c r="R1653" s="2">
        <v>0</v>
      </c>
      <c r="S1653" s="9"/>
      <c r="V1653" s="2"/>
    </row>
    <row r="1654" spans="1:22" customFormat="1" x14ac:dyDescent="0.25">
      <c r="A1654" t="s">
        <v>349</v>
      </c>
      <c r="B1654">
        <v>1105</v>
      </c>
      <c r="C1654" t="s">
        <v>174</v>
      </c>
      <c r="D1654">
        <v>280</v>
      </c>
      <c r="E1654" t="s">
        <v>395</v>
      </c>
      <c r="F1654">
        <v>285</v>
      </c>
      <c r="G1654" t="s">
        <v>40</v>
      </c>
      <c r="H1654">
        <v>10280010285</v>
      </c>
      <c r="I1654" t="s">
        <v>41</v>
      </c>
      <c r="J1654" t="s">
        <v>959</v>
      </c>
      <c r="K1654">
        <v>7</v>
      </c>
      <c r="L1654" s="2">
        <v>640.89</v>
      </c>
      <c r="M1654" s="2">
        <v>0</v>
      </c>
      <c r="N1654" s="14">
        <v>1023</v>
      </c>
      <c r="O1654" s="2">
        <v>0</v>
      </c>
      <c r="P1654" s="11">
        <v>1023</v>
      </c>
      <c r="Q1654" s="2">
        <v>0</v>
      </c>
      <c r="R1654" s="2">
        <v>0</v>
      </c>
      <c r="S1654" s="9"/>
      <c r="V1654" s="2"/>
    </row>
    <row r="1655" spans="1:22" customFormat="1" x14ac:dyDescent="0.25">
      <c r="A1655" t="s">
        <v>349</v>
      </c>
      <c r="B1655">
        <v>507</v>
      </c>
      <c r="C1655" t="s">
        <v>390</v>
      </c>
      <c r="D1655">
        <v>268</v>
      </c>
      <c r="E1655" t="s">
        <v>392</v>
      </c>
      <c r="F1655">
        <v>227</v>
      </c>
      <c r="G1655" t="s">
        <v>201</v>
      </c>
      <c r="H1655">
        <v>10268010227</v>
      </c>
      <c r="I1655" t="s">
        <v>202</v>
      </c>
      <c r="J1655" t="s">
        <v>950</v>
      </c>
      <c r="K1655">
        <v>9</v>
      </c>
      <c r="L1655" s="2">
        <v>8569840.3599999994</v>
      </c>
      <c r="M1655" s="2">
        <v>13499847.02</v>
      </c>
      <c r="N1655" s="14">
        <v>9328000</v>
      </c>
      <c r="O1655" s="2">
        <v>0</v>
      </c>
      <c r="P1655" s="11">
        <v>9328000</v>
      </c>
      <c r="Q1655" s="2">
        <v>8687161.3100000005</v>
      </c>
      <c r="R1655" s="2">
        <v>14892276.531428572</v>
      </c>
      <c r="S1655" s="9">
        <v>18000000</v>
      </c>
      <c r="V1655" s="2"/>
    </row>
    <row r="1656" spans="1:22" customFormat="1" x14ac:dyDescent="0.25">
      <c r="A1656" t="s">
        <v>349</v>
      </c>
      <c r="B1656">
        <v>1011</v>
      </c>
      <c r="C1656" t="s">
        <v>365</v>
      </c>
      <c r="D1656">
        <v>222</v>
      </c>
      <c r="E1656" t="s">
        <v>367</v>
      </c>
      <c r="F1656">
        <v>229</v>
      </c>
      <c r="G1656" t="s">
        <v>117</v>
      </c>
      <c r="H1656">
        <v>10222010229</v>
      </c>
      <c r="I1656" t="s">
        <v>118</v>
      </c>
      <c r="J1656" t="s">
        <v>953</v>
      </c>
      <c r="K1656">
        <v>10</v>
      </c>
      <c r="L1656" s="2">
        <v>48046.71</v>
      </c>
      <c r="M1656" s="2">
        <v>0</v>
      </c>
      <c r="N1656" s="14">
        <v>0</v>
      </c>
      <c r="O1656" s="2">
        <v>0</v>
      </c>
      <c r="P1656" s="11">
        <v>0</v>
      </c>
      <c r="Q1656" s="2">
        <v>0</v>
      </c>
      <c r="R1656" s="2">
        <v>0</v>
      </c>
      <c r="S1656" s="9">
        <v>0</v>
      </c>
      <c r="V1656" s="2"/>
    </row>
    <row r="1657" spans="1:22" customFormat="1" x14ac:dyDescent="0.25">
      <c r="A1657" t="s">
        <v>349</v>
      </c>
      <c r="B1657">
        <v>704</v>
      </c>
      <c r="C1657" t="s">
        <v>385</v>
      </c>
      <c r="D1657">
        <v>264</v>
      </c>
      <c r="E1657" t="s">
        <v>386</v>
      </c>
      <c r="F1657">
        <v>357</v>
      </c>
      <c r="G1657" t="s">
        <v>148</v>
      </c>
      <c r="H1657">
        <v>10264010357</v>
      </c>
      <c r="I1657" t="s">
        <v>149</v>
      </c>
      <c r="J1657" t="s">
        <v>960</v>
      </c>
      <c r="K1657">
        <v>11</v>
      </c>
      <c r="L1657" s="2">
        <v>1561.62</v>
      </c>
      <c r="M1657" s="2">
        <v>3788.94</v>
      </c>
      <c r="N1657" s="14">
        <v>3000</v>
      </c>
      <c r="O1657" s="2">
        <v>0</v>
      </c>
      <c r="P1657" s="11">
        <v>3000</v>
      </c>
      <c r="Q1657" s="2">
        <v>340.5</v>
      </c>
      <c r="R1657" s="2">
        <v>583.71428571428578</v>
      </c>
      <c r="S1657" s="9">
        <v>3000</v>
      </c>
      <c r="V1657" s="2"/>
    </row>
    <row r="1658" spans="1:22" customFormat="1" x14ac:dyDescent="0.25">
      <c r="A1658" t="s">
        <v>349</v>
      </c>
      <c r="B1658">
        <v>702</v>
      </c>
      <c r="C1658" t="s">
        <v>383</v>
      </c>
      <c r="D1658">
        <v>265</v>
      </c>
      <c r="E1658" t="s">
        <v>433</v>
      </c>
      <c r="F1658">
        <v>357</v>
      </c>
      <c r="G1658" t="s">
        <v>148</v>
      </c>
      <c r="H1658">
        <v>10265010357</v>
      </c>
      <c r="I1658" t="s">
        <v>149</v>
      </c>
      <c r="J1658" t="s">
        <v>960</v>
      </c>
      <c r="K1658">
        <v>11</v>
      </c>
      <c r="L1658" s="2">
        <v>0</v>
      </c>
      <c r="M1658" s="2">
        <v>911.3</v>
      </c>
      <c r="N1658" s="14">
        <v>1000</v>
      </c>
      <c r="O1658" s="2">
        <v>0</v>
      </c>
      <c r="P1658" s="11">
        <v>1000</v>
      </c>
      <c r="Q1658" s="2">
        <v>0</v>
      </c>
      <c r="R1658" s="2">
        <v>0</v>
      </c>
      <c r="S1658" s="9">
        <v>1000</v>
      </c>
      <c r="V1658" s="2"/>
    </row>
    <row r="1659" spans="1:22" customFormat="1" x14ac:dyDescent="0.25">
      <c r="A1659" t="s">
        <v>349</v>
      </c>
      <c r="B1659">
        <v>702</v>
      </c>
      <c r="C1659" t="s">
        <v>383</v>
      </c>
      <c r="D1659">
        <v>266</v>
      </c>
      <c r="E1659" t="s">
        <v>387</v>
      </c>
      <c r="F1659">
        <v>357</v>
      </c>
      <c r="G1659" t="s">
        <v>148</v>
      </c>
      <c r="H1659">
        <v>10266010357</v>
      </c>
      <c r="I1659" t="s">
        <v>149</v>
      </c>
      <c r="J1659" t="s">
        <v>960</v>
      </c>
      <c r="K1659">
        <v>11</v>
      </c>
      <c r="L1659" s="2">
        <v>302.62</v>
      </c>
      <c r="M1659" s="2">
        <v>4851.47</v>
      </c>
      <c r="N1659" s="14">
        <v>4000</v>
      </c>
      <c r="O1659" s="2">
        <v>0</v>
      </c>
      <c r="P1659" s="11">
        <v>4000</v>
      </c>
      <c r="Q1659" s="2">
        <v>127.11</v>
      </c>
      <c r="R1659" s="2">
        <v>217.90285714285713</v>
      </c>
      <c r="S1659" s="9">
        <v>20000</v>
      </c>
      <c r="V1659" s="2"/>
    </row>
    <row r="1660" spans="1:22" customFormat="1" x14ac:dyDescent="0.25">
      <c r="A1660" t="s">
        <v>349</v>
      </c>
      <c r="B1660">
        <v>1011</v>
      </c>
      <c r="C1660" t="s">
        <v>365</v>
      </c>
      <c r="D1660">
        <v>222</v>
      </c>
      <c r="E1660" t="s">
        <v>367</v>
      </c>
      <c r="F1660">
        <v>357</v>
      </c>
      <c r="G1660" t="s">
        <v>148</v>
      </c>
      <c r="H1660">
        <v>10222010357</v>
      </c>
      <c r="I1660" t="s">
        <v>149</v>
      </c>
      <c r="J1660" t="s">
        <v>960</v>
      </c>
      <c r="K1660">
        <v>11</v>
      </c>
      <c r="L1660" s="2">
        <v>43965.21</v>
      </c>
      <c r="M1660" s="2">
        <v>0</v>
      </c>
      <c r="N1660" s="14">
        <v>0</v>
      </c>
      <c r="O1660" s="2">
        <v>0</v>
      </c>
      <c r="P1660" s="11">
        <v>0</v>
      </c>
      <c r="Q1660" s="2">
        <v>0</v>
      </c>
      <c r="R1660" s="2">
        <v>0</v>
      </c>
      <c r="S1660" s="9"/>
      <c r="V1660" s="2"/>
    </row>
    <row r="1661" spans="1:22" customFormat="1" x14ac:dyDescent="0.25">
      <c r="A1661" t="s">
        <v>349</v>
      </c>
      <c r="B1661">
        <v>401</v>
      </c>
      <c r="C1661" t="s">
        <v>362</v>
      </c>
      <c r="D1661">
        <v>148</v>
      </c>
      <c r="E1661" t="s">
        <v>363</v>
      </c>
      <c r="F1661">
        <v>454</v>
      </c>
      <c r="G1661" t="s">
        <v>44</v>
      </c>
      <c r="H1661">
        <v>10148010454</v>
      </c>
      <c r="I1661" t="s">
        <v>45</v>
      </c>
      <c r="J1661" t="s">
        <v>960</v>
      </c>
      <c r="K1661">
        <v>11</v>
      </c>
      <c r="L1661" s="2">
        <v>54500</v>
      </c>
      <c r="M1661" s="2">
        <v>0</v>
      </c>
      <c r="N1661" s="14">
        <v>0</v>
      </c>
      <c r="O1661" s="2">
        <v>0</v>
      </c>
      <c r="P1661" s="11">
        <v>0</v>
      </c>
      <c r="Q1661" s="2">
        <v>0</v>
      </c>
      <c r="R1661" s="2">
        <v>0</v>
      </c>
      <c r="S1661" s="9">
        <v>0</v>
      </c>
      <c r="V1661" s="2"/>
    </row>
    <row r="1662" spans="1:22" customFormat="1" x14ac:dyDescent="0.25">
      <c r="A1662" t="s">
        <v>349</v>
      </c>
      <c r="B1662">
        <v>507</v>
      </c>
      <c r="C1662" t="s">
        <v>390</v>
      </c>
      <c r="D1662">
        <v>268</v>
      </c>
      <c r="E1662" t="s">
        <v>392</v>
      </c>
      <c r="F1662">
        <v>464</v>
      </c>
      <c r="G1662" t="s">
        <v>288</v>
      </c>
      <c r="H1662">
        <v>10268010464</v>
      </c>
      <c r="I1662" t="s">
        <v>289</v>
      </c>
      <c r="J1662" t="s">
        <v>960</v>
      </c>
      <c r="K1662">
        <v>11</v>
      </c>
      <c r="L1662" s="2">
        <v>0</v>
      </c>
      <c r="M1662" s="2">
        <v>0</v>
      </c>
      <c r="N1662" s="14">
        <v>5000</v>
      </c>
      <c r="O1662" s="2">
        <v>-5000</v>
      </c>
      <c r="P1662" s="11">
        <v>0</v>
      </c>
      <c r="Q1662" s="2">
        <v>0</v>
      </c>
      <c r="R1662" s="2">
        <v>0</v>
      </c>
      <c r="S1662" s="9">
        <v>0</v>
      </c>
      <c r="V1662" s="2"/>
    </row>
    <row r="1663" spans="1:22" customFormat="1" x14ac:dyDescent="0.25">
      <c r="A1663" t="s">
        <v>349</v>
      </c>
      <c r="B1663">
        <v>1103</v>
      </c>
      <c r="C1663" t="s">
        <v>424</v>
      </c>
      <c r="D1663">
        <v>801</v>
      </c>
      <c r="E1663" t="s">
        <v>425</v>
      </c>
      <c r="F1663">
        <v>465</v>
      </c>
      <c r="G1663" t="s">
        <v>439</v>
      </c>
      <c r="H1663">
        <v>10801010465</v>
      </c>
      <c r="I1663" t="s">
        <v>440</v>
      </c>
      <c r="J1663" t="s">
        <v>960</v>
      </c>
      <c r="K1663">
        <v>11</v>
      </c>
      <c r="L1663" s="2">
        <v>0</v>
      </c>
      <c r="M1663" s="2">
        <v>0</v>
      </c>
      <c r="N1663" s="14">
        <v>0</v>
      </c>
      <c r="O1663" s="2">
        <v>0</v>
      </c>
      <c r="P1663" s="11">
        <v>0</v>
      </c>
      <c r="Q1663" s="2">
        <v>0</v>
      </c>
      <c r="R1663" s="2">
        <v>0</v>
      </c>
      <c r="S1663" s="9">
        <v>0</v>
      </c>
      <c r="V1663" s="2"/>
    </row>
    <row r="1664" spans="1:22" customFormat="1" x14ac:dyDescent="0.25">
      <c r="A1664" t="s">
        <v>349</v>
      </c>
      <c r="B1664">
        <v>507</v>
      </c>
      <c r="C1664" t="s">
        <v>390</v>
      </c>
      <c r="D1664">
        <v>270</v>
      </c>
      <c r="E1664" t="s">
        <v>349</v>
      </c>
      <c r="F1664">
        <v>464</v>
      </c>
      <c r="G1664" t="s">
        <v>288</v>
      </c>
      <c r="H1664">
        <v>10270010464</v>
      </c>
      <c r="I1664" t="s">
        <v>289</v>
      </c>
      <c r="J1664" t="s">
        <v>960</v>
      </c>
      <c r="K1664">
        <v>11</v>
      </c>
      <c r="L1664" s="2">
        <v>0</v>
      </c>
      <c r="M1664" s="2">
        <v>0</v>
      </c>
      <c r="N1664" s="14">
        <v>0</v>
      </c>
      <c r="O1664" s="2">
        <v>0</v>
      </c>
      <c r="P1664" s="11">
        <v>0</v>
      </c>
      <c r="Q1664" s="2">
        <v>0</v>
      </c>
      <c r="R1664" s="2">
        <v>0</v>
      </c>
      <c r="S1664" s="9"/>
      <c r="V1664" s="2"/>
    </row>
    <row r="1665" spans="1:22" customFormat="1" x14ac:dyDescent="0.25">
      <c r="A1665" t="s">
        <v>349</v>
      </c>
      <c r="B1665">
        <v>1011</v>
      </c>
      <c r="C1665" t="s">
        <v>365</v>
      </c>
      <c r="D1665">
        <v>232</v>
      </c>
      <c r="E1665" t="s">
        <v>379</v>
      </c>
      <c r="F1665">
        <v>469</v>
      </c>
      <c r="G1665" t="s">
        <v>73</v>
      </c>
      <c r="H1665">
        <v>10232010469</v>
      </c>
      <c r="I1665" t="s">
        <v>74</v>
      </c>
      <c r="J1665" t="s">
        <v>960</v>
      </c>
      <c r="K1665">
        <v>11</v>
      </c>
      <c r="L1665" s="2">
        <v>876.32</v>
      </c>
      <c r="M1665" s="2">
        <v>0</v>
      </c>
      <c r="N1665" s="14">
        <v>1000</v>
      </c>
      <c r="O1665" s="2">
        <v>0</v>
      </c>
      <c r="P1665" s="11">
        <v>1000</v>
      </c>
      <c r="Q1665" s="2">
        <v>244.74</v>
      </c>
      <c r="R1665" s="2">
        <v>419.55428571428575</v>
      </c>
      <c r="S1665" s="9">
        <v>1000</v>
      </c>
      <c r="V1665" s="2"/>
    </row>
    <row r="1666" spans="1:22" customFormat="1" x14ac:dyDescent="0.25">
      <c r="A1666" t="s">
        <v>349</v>
      </c>
      <c r="B1666">
        <v>704</v>
      </c>
      <c r="C1666" t="s">
        <v>385</v>
      </c>
      <c r="D1666">
        <v>264</v>
      </c>
      <c r="E1666" t="s">
        <v>386</v>
      </c>
      <c r="F1666">
        <v>468</v>
      </c>
      <c r="G1666" t="s">
        <v>495</v>
      </c>
      <c r="H1666">
        <v>10264010468</v>
      </c>
      <c r="I1666" t="s">
        <v>496</v>
      </c>
      <c r="J1666" t="s">
        <v>960</v>
      </c>
      <c r="K1666">
        <v>11</v>
      </c>
      <c r="L1666" s="2">
        <v>0</v>
      </c>
      <c r="M1666" s="2">
        <v>0</v>
      </c>
      <c r="N1666" s="14">
        <v>1000</v>
      </c>
      <c r="O1666" s="2">
        <v>0</v>
      </c>
      <c r="P1666" s="11">
        <v>1000</v>
      </c>
      <c r="Q1666" s="2">
        <v>0</v>
      </c>
      <c r="R1666" s="2">
        <v>0</v>
      </c>
      <c r="S1666" s="9">
        <v>1000</v>
      </c>
      <c r="V1666" s="2"/>
    </row>
    <row r="1667" spans="1:22" customFormat="1" x14ac:dyDescent="0.25">
      <c r="A1667" t="s">
        <v>349</v>
      </c>
      <c r="B1667">
        <v>507</v>
      </c>
      <c r="C1667" t="s">
        <v>390</v>
      </c>
      <c r="D1667">
        <v>268</v>
      </c>
      <c r="E1667" t="s">
        <v>392</v>
      </c>
      <c r="F1667">
        <v>468</v>
      </c>
      <c r="G1667" t="s">
        <v>495</v>
      </c>
      <c r="H1667">
        <v>10268010468</v>
      </c>
      <c r="I1667" t="s">
        <v>496</v>
      </c>
      <c r="J1667" t="s">
        <v>960</v>
      </c>
      <c r="K1667">
        <v>11</v>
      </c>
      <c r="L1667" s="2">
        <v>70.83</v>
      </c>
      <c r="M1667" s="2">
        <v>0</v>
      </c>
      <c r="N1667" s="14">
        <v>1000</v>
      </c>
      <c r="O1667" s="2">
        <v>0</v>
      </c>
      <c r="P1667" s="11">
        <v>1000</v>
      </c>
      <c r="Q1667" s="2">
        <v>836.75</v>
      </c>
      <c r="R1667" s="2">
        <v>1434.4285714285716</v>
      </c>
      <c r="S1667" s="9">
        <v>1000</v>
      </c>
      <c r="V1667" s="2"/>
    </row>
    <row r="1668" spans="1:22" customFormat="1" x14ac:dyDescent="0.25">
      <c r="A1668" t="s">
        <v>349</v>
      </c>
      <c r="B1668">
        <v>702</v>
      </c>
      <c r="C1668" t="s">
        <v>383</v>
      </c>
      <c r="D1668">
        <v>266</v>
      </c>
      <c r="E1668" t="s">
        <v>387</v>
      </c>
      <c r="F1668">
        <v>464</v>
      </c>
      <c r="G1668" t="s">
        <v>288</v>
      </c>
      <c r="H1668">
        <v>10266010464</v>
      </c>
      <c r="I1668" t="s">
        <v>289</v>
      </c>
      <c r="J1668" t="s">
        <v>960</v>
      </c>
      <c r="K1668">
        <v>11</v>
      </c>
      <c r="L1668" s="2">
        <v>0</v>
      </c>
      <c r="M1668" s="2">
        <v>0</v>
      </c>
      <c r="N1668" s="14">
        <v>1500</v>
      </c>
      <c r="O1668" s="2">
        <v>0</v>
      </c>
      <c r="P1668" s="11">
        <v>1500</v>
      </c>
      <c r="Q1668" s="2">
        <v>0</v>
      </c>
      <c r="R1668" s="2">
        <v>0</v>
      </c>
      <c r="S1668" s="9">
        <v>1500</v>
      </c>
      <c r="V1668" s="2"/>
    </row>
    <row r="1669" spans="1:22" customFormat="1" x14ac:dyDescent="0.25">
      <c r="A1669" t="s">
        <v>349</v>
      </c>
      <c r="B1669">
        <v>703</v>
      </c>
      <c r="C1669" t="s">
        <v>381</v>
      </c>
      <c r="D1669">
        <v>260</v>
      </c>
      <c r="E1669" t="s">
        <v>382</v>
      </c>
      <c r="F1669">
        <v>470</v>
      </c>
      <c r="G1669" t="s">
        <v>75</v>
      </c>
      <c r="H1669">
        <v>10260010470</v>
      </c>
      <c r="I1669" t="s">
        <v>76</v>
      </c>
      <c r="J1669" t="s">
        <v>960</v>
      </c>
      <c r="K1669">
        <v>11</v>
      </c>
      <c r="L1669" s="2">
        <v>0</v>
      </c>
      <c r="M1669" s="2">
        <v>395</v>
      </c>
      <c r="N1669" s="14">
        <v>1680</v>
      </c>
      <c r="O1669" s="2">
        <v>0</v>
      </c>
      <c r="P1669" s="11">
        <v>1680</v>
      </c>
      <c r="Q1669" s="2">
        <v>0</v>
      </c>
      <c r="R1669" s="2">
        <v>0</v>
      </c>
      <c r="S1669" s="9">
        <v>1680</v>
      </c>
      <c r="V1669" s="2"/>
    </row>
    <row r="1670" spans="1:22" customFormat="1" x14ac:dyDescent="0.25">
      <c r="A1670" t="s">
        <v>349</v>
      </c>
      <c r="B1670">
        <v>702</v>
      </c>
      <c r="C1670" t="s">
        <v>383</v>
      </c>
      <c r="D1670">
        <v>265</v>
      </c>
      <c r="E1670" t="s">
        <v>433</v>
      </c>
      <c r="F1670">
        <v>464</v>
      </c>
      <c r="G1670" t="s">
        <v>288</v>
      </c>
      <c r="H1670">
        <v>10265010464</v>
      </c>
      <c r="I1670" t="s">
        <v>289</v>
      </c>
      <c r="J1670" t="s">
        <v>960</v>
      </c>
      <c r="K1670">
        <v>11</v>
      </c>
      <c r="L1670" s="2">
        <v>0</v>
      </c>
      <c r="M1670" s="2">
        <v>0</v>
      </c>
      <c r="N1670" s="14">
        <v>2000</v>
      </c>
      <c r="O1670" s="2">
        <v>0</v>
      </c>
      <c r="P1670" s="11">
        <v>2000</v>
      </c>
      <c r="Q1670" s="2">
        <v>0</v>
      </c>
      <c r="R1670" s="2">
        <v>0</v>
      </c>
      <c r="S1670" s="9">
        <v>2000</v>
      </c>
      <c r="V1670" s="2"/>
    </row>
    <row r="1671" spans="1:22" customFormat="1" x14ac:dyDescent="0.25">
      <c r="A1671" t="s">
        <v>349</v>
      </c>
      <c r="B1671">
        <v>507</v>
      </c>
      <c r="C1671" t="s">
        <v>390</v>
      </c>
      <c r="D1671">
        <v>267</v>
      </c>
      <c r="E1671" t="s">
        <v>391</v>
      </c>
      <c r="F1671">
        <v>470</v>
      </c>
      <c r="G1671" t="s">
        <v>75</v>
      </c>
      <c r="H1671">
        <v>10267010470</v>
      </c>
      <c r="I1671" t="s">
        <v>76</v>
      </c>
      <c r="J1671" t="s">
        <v>960</v>
      </c>
      <c r="K1671">
        <v>11</v>
      </c>
      <c r="L1671" s="2">
        <v>1000</v>
      </c>
      <c r="M1671" s="2">
        <v>1077.77</v>
      </c>
      <c r="N1671" s="14">
        <v>2100</v>
      </c>
      <c r="O1671" s="2">
        <v>0</v>
      </c>
      <c r="P1671" s="11">
        <v>2100</v>
      </c>
      <c r="Q1671" s="2">
        <v>0</v>
      </c>
      <c r="R1671" s="2">
        <v>0</v>
      </c>
      <c r="S1671" s="9">
        <v>2100</v>
      </c>
      <c r="V1671" s="2"/>
    </row>
    <row r="1672" spans="1:22" customFormat="1" x14ac:dyDescent="0.25">
      <c r="A1672" t="s">
        <v>349</v>
      </c>
      <c r="B1672">
        <v>507</v>
      </c>
      <c r="C1672" t="s">
        <v>390</v>
      </c>
      <c r="D1672">
        <v>269</v>
      </c>
      <c r="E1672" t="s">
        <v>393</v>
      </c>
      <c r="F1672">
        <v>470</v>
      </c>
      <c r="G1672" t="s">
        <v>75</v>
      </c>
      <c r="H1672">
        <v>10269010470</v>
      </c>
      <c r="I1672" t="s">
        <v>76</v>
      </c>
      <c r="J1672" t="s">
        <v>960</v>
      </c>
      <c r="K1672">
        <v>11</v>
      </c>
      <c r="L1672" s="2">
        <v>1750</v>
      </c>
      <c r="M1672" s="2">
        <v>1712.11</v>
      </c>
      <c r="N1672" s="14">
        <v>2288</v>
      </c>
      <c r="O1672" s="2">
        <v>0</v>
      </c>
      <c r="P1672" s="11">
        <v>2288</v>
      </c>
      <c r="Q1672" s="2">
        <v>0</v>
      </c>
      <c r="R1672" s="2">
        <v>0</v>
      </c>
      <c r="S1672" s="9">
        <v>2288</v>
      </c>
      <c r="V1672" s="2"/>
    </row>
    <row r="1673" spans="1:22" customFormat="1" x14ac:dyDescent="0.25">
      <c r="A1673" t="s">
        <v>349</v>
      </c>
      <c r="B1673">
        <v>403</v>
      </c>
      <c r="C1673" t="s">
        <v>350</v>
      </c>
      <c r="D1673">
        <v>140</v>
      </c>
      <c r="E1673" t="s">
        <v>351</v>
      </c>
      <c r="F1673">
        <v>469</v>
      </c>
      <c r="G1673" t="s">
        <v>73</v>
      </c>
      <c r="H1673">
        <v>10140010469</v>
      </c>
      <c r="I1673" t="s">
        <v>74</v>
      </c>
      <c r="J1673" t="s">
        <v>960</v>
      </c>
      <c r="K1673">
        <v>11</v>
      </c>
      <c r="L1673" s="2">
        <v>4085</v>
      </c>
      <c r="M1673" s="2">
        <v>2760.5</v>
      </c>
      <c r="N1673" s="14">
        <v>3000</v>
      </c>
      <c r="O1673" s="2">
        <v>0</v>
      </c>
      <c r="P1673" s="11">
        <v>3000</v>
      </c>
      <c r="Q1673" s="2">
        <v>2403.5100000000002</v>
      </c>
      <c r="R1673" s="2">
        <v>4120.3028571428576</v>
      </c>
      <c r="S1673" s="9">
        <v>3000</v>
      </c>
      <c r="V1673" s="2"/>
    </row>
    <row r="1674" spans="1:22" customFormat="1" x14ac:dyDescent="0.25">
      <c r="A1674" t="s">
        <v>349</v>
      </c>
      <c r="B1674">
        <v>702</v>
      </c>
      <c r="C1674" t="s">
        <v>383</v>
      </c>
      <c r="D1674">
        <v>265</v>
      </c>
      <c r="E1674" t="s">
        <v>433</v>
      </c>
      <c r="F1674">
        <v>469</v>
      </c>
      <c r="G1674" t="s">
        <v>73</v>
      </c>
      <c r="H1674">
        <v>10265010469</v>
      </c>
      <c r="I1674" t="s">
        <v>74</v>
      </c>
      <c r="J1674" t="s">
        <v>960</v>
      </c>
      <c r="K1674">
        <v>11</v>
      </c>
      <c r="L1674" s="2">
        <v>3634.64</v>
      </c>
      <c r="M1674" s="2">
        <v>2541.37</v>
      </c>
      <c r="N1674" s="14">
        <v>3000</v>
      </c>
      <c r="O1674" s="2">
        <v>0</v>
      </c>
      <c r="P1674" s="11">
        <v>3000</v>
      </c>
      <c r="Q1674" s="2">
        <v>1852.7</v>
      </c>
      <c r="R1674" s="2">
        <v>3176.0571428571429</v>
      </c>
      <c r="S1674" s="9">
        <v>3000</v>
      </c>
      <c r="V1674" s="2"/>
    </row>
    <row r="1675" spans="1:22" customFormat="1" x14ac:dyDescent="0.25">
      <c r="A1675" t="s">
        <v>349</v>
      </c>
      <c r="B1675">
        <v>1011</v>
      </c>
      <c r="C1675" t="s">
        <v>365</v>
      </c>
      <c r="D1675">
        <v>232</v>
      </c>
      <c r="E1675" t="s">
        <v>379</v>
      </c>
      <c r="F1675">
        <v>470</v>
      </c>
      <c r="G1675" t="s">
        <v>75</v>
      </c>
      <c r="H1675">
        <v>10232010470</v>
      </c>
      <c r="I1675" t="s">
        <v>76</v>
      </c>
      <c r="J1675" t="s">
        <v>960</v>
      </c>
      <c r="K1675">
        <v>11</v>
      </c>
      <c r="L1675" s="2">
        <v>0</v>
      </c>
      <c r="M1675" s="2">
        <v>0</v>
      </c>
      <c r="N1675" s="14">
        <v>3043</v>
      </c>
      <c r="O1675" s="2">
        <v>0</v>
      </c>
      <c r="P1675" s="11">
        <v>3043</v>
      </c>
      <c r="Q1675" s="2">
        <v>0</v>
      </c>
      <c r="R1675" s="2">
        <v>0</v>
      </c>
      <c r="S1675" s="9">
        <v>3043</v>
      </c>
      <c r="V1675" s="2"/>
    </row>
    <row r="1676" spans="1:22" customFormat="1" x14ac:dyDescent="0.25">
      <c r="A1676" t="s">
        <v>349</v>
      </c>
      <c r="B1676">
        <v>507</v>
      </c>
      <c r="C1676" t="s">
        <v>390</v>
      </c>
      <c r="D1676">
        <v>268</v>
      </c>
      <c r="E1676" t="s">
        <v>392</v>
      </c>
      <c r="F1676">
        <v>470</v>
      </c>
      <c r="G1676" t="s">
        <v>75</v>
      </c>
      <c r="H1676">
        <v>10268010470</v>
      </c>
      <c r="I1676" t="s">
        <v>76</v>
      </c>
      <c r="J1676" t="s">
        <v>960</v>
      </c>
      <c r="K1676">
        <v>11</v>
      </c>
      <c r="L1676" s="2">
        <v>0</v>
      </c>
      <c r="M1676" s="2">
        <v>2272.71</v>
      </c>
      <c r="N1676" s="14">
        <v>3182</v>
      </c>
      <c r="O1676" s="2">
        <v>0</v>
      </c>
      <c r="P1676" s="11">
        <v>3182</v>
      </c>
      <c r="Q1676" s="2">
        <v>0</v>
      </c>
      <c r="R1676" s="2">
        <v>0</v>
      </c>
      <c r="S1676" s="9">
        <v>3182</v>
      </c>
      <c r="V1676" s="2"/>
    </row>
    <row r="1677" spans="1:22" customFormat="1" x14ac:dyDescent="0.25">
      <c r="A1677" t="s">
        <v>349</v>
      </c>
      <c r="B1677">
        <v>403</v>
      </c>
      <c r="C1677" t="s">
        <v>350</v>
      </c>
      <c r="D1677">
        <v>140</v>
      </c>
      <c r="E1677" t="s">
        <v>351</v>
      </c>
      <c r="F1677">
        <v>470</v>
      </c>
      <c r="G1677" t="s">
        <v>75</v>
      </c>
      <c r="H1677">
        <v>10140010470</v>
      </c>
      <c r="I1677" t="s">
        <v>76</v>
      </c>
      <c r="J1677" t="s">
        <v>960</v>
      </c>
      <c r="K1677">
        <v>11</v>
      </c>
      <c r="L1677" s="2">
        <v>5720.7</v>
      </c>
      <c r="M1677" s="2">
        <v>0</v>
      </c>
      <c r="N1677" s="14">
        <v>3385</v>
      </c>
      <c r="O1677" s="2">
        <v>0</v>
      </c>
      <c r="P1677" s="11">
        <v>3385</v>
      </c>
      <c r="Q1677" s="2">
        <v>0</v>
      </c>
      <c r="R1677" s="2">
        <v>0</v>
      </c>
      <c r="S1677" s="9">
        <v>3385</v>
      </c>
      <c r="V1677" s="2"/>
    </row>
    <row r="1678" spans="1:22" customFormat="1" x14ac:dyDescent="0.25">
      <c r="A1678" t="s">
        <v>349</v>
      </c>
      <c r="B1678">
        <v>702</v>
      </c>
      <c r="C1678" t="s">
        <v>383</v>
      </c>
      <c r="D1678">
        <v>265</v>
      </c>
      <c r="E1678" t="s">
        <v>433</v>
      </c>
      <c r="F1678">
        <v>463</v>
      </c>
      <c r="G1678" t="s">
        <v>152</v>
      </c>
      <c r="H1678">
        <v>10265010463</v>
      </c>
      <c r="I1678" t="s">
        <v>153</v>
      </c>
      <c r="J1678" t="s">
        <v>960</v>
      </c>
      <c r="K1678">
        <v>11</v>
      </c>
      <c r="L1678" s="2">
        <v>2704.16</v>
      </c>
      <c r="M1678" s="2">
        <v>1850</v>
      </c>
      <c r="N1678" s="14">
        <v>3900</v>
      </c>
      <c r="O1678" s="2">
        <v>0</v>
      </c>
      <c r="P1678" s="11">
        <v>3900</v>
      </c>
      <c r="Q1678" s="2">
        <v>0</v>
      </c>
      <c r="R1678" s="2">
        <v>0</v>
      </c>
      <c r="S1678" s="9">
        <v>3900</v>
      </c>
      <c r="V1678" s="2"/>
    </row>
    <row r="1679" spans="1:22" customFormat="1" x14ac:dyDescent="0.25">
      <c r="A1679" t="s">
        <v>349</v>
      </c>
      <c r="B1679">
        <v>507</v>
      </c>
      <c r="C1679" t="s">
        <v>390</v>
      </c>
      <c r="D1679">
        <v>267</v>
      </c>
      <c r="E1679" t="s">
        <v>391</v>
      </c>
      <c r="F1679">
        <v>469</v>
      </c>
      <c r="G1679" t="s">
        <v>73</v>
      </c>
      <c r="H1679">
        <v>10267010469</v>
      </c>
      <c r="I1679" t="s">
        <v>74</v>
      </c>
      <c r="J1679" t="s">
        <v>960</v>
      </c>
      <c r="K1679">
        <v>11</v>
      </c>
      <c r="L1679" s="2">
        <v>1934.45</v>
      </c>
      <c r="M1679" s="2">
        <v>4188.91</v>
      </c>
      <c r="N1679" s="14">
        <v>4100</v>
      </c>
      <c r="O1679" s="2">
        <v>0</v>
      </c>
      <c r="P1679" s="11">
        <v>4100</v>
      </c>
      <c r="Q1679" s="2">
        <v>1916.2</v>
      </c>
      <c r="R1679" s="2">
        <v>3284.9142857142856</v>
      </c>
      <c r="S1679" s="9">
        <v>4100</v>
      </c>
      <c r="V1679" s="2"/>
    </row>
    <row r="1680" spans="1:22" customFormat="1" x14ac:dyDescent="0.25">
      <c r="A1680" t="s">
        <v>349</v>
      </c>
      <c r="B1680">
        <v>507</v>
      </c>
      <c r="C1680" t="s">
        <v>390</v>
      </c>
      <c r="D1680">
        <v>269</v>
      </c>
      <c r="E1680" t="s">
        <v>393</v>
      </c>
      <c r="F1680">
        <v>469</v>
      </c>
      <c r="G1680" t="s">
        <v>73</v>
      </c>
      <c r="H1680">
        <v>10269010469</v>
      </c>
      <c r="I1680" t="s">
        <v>74</v>
      </c>
      <c r="J1680" t="s">
        <v>960</v>
      </c>
      <c r="K1680">
        <v>11</v>
      </c>
      <c r="L1680" s="2">
        <v>0</v>
      </c>
      <c r="M1680" s="2">
        <v>0</v>
      </c>
      <c r="N1680" s="14">
        <v>4330</v>
      </c>
      <c r="O1680" s="2">
        <v>0</v>
      </c>
      <c r="P1680" s="11">
        <v>4330</v>
      </c>
      <c r="Q1680" s="2">
        <v>0</v>
      </c>
      <c r="R1680" s="2">
        <v>0</v>
      </c>
      <c r="S1680" s="9">
        <v>4330</v>
      </c>
      <c r="V1680" s="2"/>
    </row>
    <row r="1681" spans="1:22" customFormat="1" x14ac:dyDescent="0.25">
      <c r="A1681" t="s">
        <v>349</v>
      </c>
      <c r="B1681">
        <v>1011</v>
      </c>
      <c r="C1681" t="s">
        <v>365</v>
      </c>
      <c r="D1681">
        <v>236</v>
      </c>
      <c r="E1681" t="s">
        <v>380</v>
      </c>
      <c r="F1681">
        <v>452</v>
      </c>
      <c r="G1681" t="s">
        <v>488</v>
      </c>
      <c r="H1681">
        <v>10236010452</v>
      </c>
      <c r="I1681" t="s">
        <v>489</v>
      </c>
      <c r="J1681" t="s">
        <v>960</v>
      </c>
      <c r="K1681">
        <v>11</v>
      </c>
      <c r="L1681" s="2">
        <v>0</v>
      </c>
      <c r="M1681" s="2">
        <v>4687.5</v>
      </c>
      <c r="N1681" s="14">
        <v>5000</v>
      </c>
      <c r="O1681" s="2">
        <v>0</v>
      </c>
      <c r="P1681" s="11">
        <v>5000</v>
      </c>
      <c r="Q1681" s="2">
        <v>0</v>
      </c>
      <c r="R1681" s="2">
        <v>0</v>
      </c>
      <c r="S1681" s="9">
        <v>5000</v>
      </c>
      <c r="V1681" s="2"/>
    </row>
    <row r="1682" spans="1:22" customFormat="1" x14ac:dyDescent="0.25">
      <c r="A1682" t="s">
        <v>349</v>
      </c>
      <c r="B1682">
        <v>702</v>
      </c>
      <c r="C1682" t="s">
        <v>383</v>
      </c>
      <c r="D1682">
        <v>265</v>
      </c>
      <c r="E1682" t="s">
        <v>433</v>
      </c>
      <c r="F1682">
        <v>470</v>
      </c>
      <c r="G1682" t="s">
        <v>75</v>
      </c>
      <c r="H1682">
        <v>10265010470</v>
      </c>
      <c r="I1682" t="s">
        <v>76</v>
      </c>
      <c r="J1682" t="s">
        <v>960</v>
      </c>
      <c r="K1682">
        <v>11</v>
      </c>
      <c r="L1682" s="2">
        <v>775</v>
      </c>
      <c r="M1682" s="2">
        <v>6339</v>
      </c>
      <c r="N1682" s="14">
        <v>8000</v>
      </c>
      <c r="O1682" s="2">
        <v>0</v>
      </c>
      <c r="P1682" s="11">
        <v>8000</v>
      </c>
      <c r="Q1682" s="2">
        <v>0</v>
      </c>
      <c r="R1682" s="2">
        <v>0</v>
      </c>
      <c r="S1682" s="9">
        <v>8000</v>
      </c>
      <c r="V1682" s="2"/>
    </row>
    <row r="1683" spans="1:22" customFormat="1" x14ac:dyDescent="0.25">
      <c r="A1683" t="s">
        <v>349</v>
      </c>
      <c r="B1683">
        <v>1011</v>
      </c>
      <c r="C1683" t="s">
        <v>365</v>
      </c>
      <c r="D1683">
        <v>235</v>
      </c>
      <c r="E1683" t="s">
        <v>504</v>
      </c>
      <c r="F1683">
        <v>477</v>
      </c>
      <c r="G1683" t="s">
        <v>461</v>
      </c>
      <c r="H1683">
        <v>10235010477</v>
      </c>
      <c r="I1683" t="s">
        <v>462</v>
      </c>
      <c r="J1683" t="s">
        <v>960</v>
      </c>
      <c r="K1683">
        <v>11</v>
      </c>
      <c r="L1683" s="2">
        <v>0</v>
      </c>
      <c r="M1683" s="2">
        <v>0</v>
      </c>
      <c r="N1683" s="14">
        <v>10000</v>
      </c>
      <c r="O1683" s="2">
        <v>0</v>
      </c>
      <c r="P1683" s="11">
        <v>10000</v>
      </c>
      <c r="Q1683" s="2">
        <v>0</v>
      </c>
      <c r="R1683" s="2">
        <v>0</v>
      </c>
      <c r="S1683" s="9">
        <v>10000</v>
      </c>
      <c r="V1683" s="2"/>
    </row>
    <row r="1684" spans="1:22" customFormat="1" x14ac:dyDescent="0.25">
      <c r="A1684" t="s">
        <v>349</v>
      </c>
      <c r="B1684">
        <v>702</v>
      </c>
      <c r="C1684" t="s">
        <v>383</v>
      </c>
      <c r="D1684">
        <v>266</v>
      </c>
      <c r="E1684" t="s">
        <v>387</v>
      </c>
      <c r="F1684">
        <v>470</v>
      </c>
      <c r="G1684" t="s">
        <v>75</v>
      </c>
      <c r="H1684">
        <v>10266010470</v>
      </c>
      <c r="I1684" t="s">
        <v>76</v>
      </c>
      <c r="J1684" t="s">
        <v>960</v>
      </c>
      <c r="K1684">
        <v>11</v>
      </c>
      <c r="L1684" s="2">
        <v>2980</v>
      </c>
      <c r="M1684" s="2">
        <v>15124</v>
      </c>
      <c r="N1684" s="14">
        <v>10600</v>
      </c>
      <c r="O1684" s="2">
        <v>0</v>
      </c>
      <c r="P1684" s="11">
        <v>10600</v>
      </c>
      <c r="Q1684" s="2">
        <v>5014.34</v>
      </c>
      <c r="R1684" s="2">
        <v>8596.0114285714299</v>
      </c>
      <c r="S1684" s="9">
        <v>10600</v>
      </c>
      <c r="V1684" s="2"/>
    </row>
    <row r="1685" spans="1:22" customFormat="1" x14ac:dyDescent="0.25">
      <c r="A1685" t="s">
        <v>349</v>
      </c>
      <c r="B1685">
        <v>702</v>
      </c>
      <c r="C1685" t="s">
        <v>383</v>
      </c>
      <c r="D1685">
        <v>265</v>
      </c>
      <c r="E1685" t="s">
        <v>433</v>
      </c>
      <c r="F1685">
        <v>455</v>
      </c>
      <c r="G1685" t="s">
        <v>46</v>
      </c>
      <c r="H1685">
        <v>10265010455</v>
      </c>
      <c r="I1685" t="s">
        <v>47</v>
      </c>
      <c r="J1685" t="s">
        <v>960</v>
      </c>
      <c r="K1685">
        <v>11</v>
      </c>
      <c r="L1685" s="2">
        <v>2066.2800000000002</v>
      </c>
      <c r="M1685" s="2">
        <v>5450</v>
      </c>
      <c r="N1685" s="14">
        <v>10900</v>
      </c>
      <c r="O1685" s="2">
        <v>0</v>
      </c>
      <c r="P1685" s="11">
        <v>10900</v>
      </c>
      <c r="Q1685" s="2">
        <v>0</v>
      </c>
      <c r="R1685" s="2">
        <v>0</v>
      </c>
      <c r="S1685" s="9">
        <v>10900</v>
      </c>
      <c r="V1685" s="2"/>
    </row>
    <row r="1686" spans="1:22" customFormat="1" x14ac:dyDescent="0.25">
      <c r="A1686" t="s">
        <v>349</v>
      </c>
      <c r="B1686">
        <v>702</v>
      </c>
      <c r="C1686" t="s">
        <v>383</v>
      </c>
      <c r="D1686">
        <v>266</v>
      </c>
      <c r="E1686" t="s">
        <v>387</v>
      </c>
      <c r="F1686">
        <v>463</v>
      </c>
      <c r="G1686" t="s">
        <v>152</v>
      </c>
      <c r="H1686">
        <v>10266010463</v>
      </c>
      <c r="I1686" t="s">
        <v>153</v>
      </c>
      <c r="J1686" t="s">
        <v>960</v>
      </c>
      <c r="K1686">
        <v>11</v>
      </c>
      <c r="L1686" s="2">
        <v>11267.36</v>
      </c>
      <c r="M1686" s="2">
        <v>5679.87</v>
      </c>
      <c r="N1686" s="14">
        <v>12810</v>
      </c>
      <c r="O1686" s="2">
        <v>0</v>
      </c>
      <c r="P1686" s="11">
        <v>12810</v>
      </c>
      <c r="Q1686" s="2">
        <v>4554.38</v>
      </c>
      <c r="R1686" s="2">
        <v>7807.5085714285706</v>
      </c>
      <c r="S1686" s="9">
        <v>12810</v>
      </c>
      <c r="V1686" s="2"/>
    </row>
    <row r="1687" spans="1:22" customFormat="1" x14ac:dyDescent="0.25">
      <c r="A1687" t="s">
        <v>349</v>
      </c>
      <c r="B1687">
        <v>704</v>
      </c>
      <c r="C1687" t="s">
        <v>385</v>
      </c>
      <c r="D1687">
        <v>264</v>
      </c>
      <c r="E1687" t="s">
        <v>386</v>
      </c>
      <c r="F1687">
        <v>470</v>
      </c>
      <c r="G1687" t="s">
        <v>75</v>
      </c>
      <c r="H1687">
        <v>10264010470</v>
      </c>
      <c r="I1687" t="s">
        <v>76</v>
      </c>
      <c r="J1687" t="s">
        <v>960</v>
      </c>
      <c r="K1687">
        <v>11</v>
      </c>
      <c r="L1687" s="2">
        <v>4197.41</v>
      </c>
      <c r="M1687" s="2">
        <v>30653.86</v>
      </c>
      <c r="N1687" s="14">
        <v>14110</v>
      </c>
      <c r="O1687" s="2">
        <v>0</v>
      </c>
      <c r="P1687" s="11">
        <v>14110</v>
      </c>
      <c r="Q1687" s="2">
        <v>13854.81</v>
      </c>
      <c r="R1687" s="2">
        <v>23751.102857142854</v>
      </c>
      <c r="S1687" s="9">
        <v>14110</v>
      </c>
      <c r="V1687" s="2"/>
    </row>
    <row r="1688" spans="1:22" customFormat="1" x14ac:dyDescent="0.25">
      <c r="A1688" t="s">
        <v>349</v>
      </c>
      <c r="B1688">
        <v>1011</v>
      </c>
      <c r="C1688" t="s">
        <v>365</v>
      </c>
      <c r="D1688">
        <v>236</v>
      </c>
      <c r="E1688" t="s">
        <v>380</v>
      </c>
      <c r="F1688">
        <v>477</v>
      </c>
      <c r="G1688" t="s">
        <v>461</v>
      </c>
      <c r="H1688">
        <v>10236010477</v>
      </c>
      <c r="I1688" t="s">
        <v>462</v>
      </c>
      <c r="J1688" t="s">
        <v>960</v>
      </c>
      <c r="K1688">
        <v>11</v>
      </c>
      <c r="L1688" s="2">
        <v>0</v>
      </c>
      <c r="M1688" s="2">
        <v>0</v>
      </c>
      <c r="N1688" s="14">
        <v>15000</v>
      </c>
      <c r="O1688" s="2">
        <v>0</v>
      </c>
      <c r="P1688" s="11">
        <v>15000</v>
      </c>
      <c r="Q1688" s="2">
        <v>0</v>
      </c>
      <c r="R1688" s="2">
        <v>0</v>
      </c>
      <c r="S1688" s="9">
        <v>5000</v>
      </c>
      <c r="V1688" s="2"/>
    </row>
    <row r="1689" spans="1:22" customFormat="1" x14ac:dyDescent="0.25">
      <c r="A1689" t="s">
        <v>349</v>
      </c>
      <c r="B1689">
        <v>1011</v>
      </c>
      <c r="C1689" t="s">
        <v>365</v>
      </c>
      <c r="D1689">
        <v>232</v>
      </c>
      <c r="E1689" t="s">
        <v>379</v>
      </c>
      <c r="F1689">
        <v>452</v>
      </c>
      <c r="G1689" t="s">
        <v>488</v>
      </c>
      <c r="H1689">
        <v>10232010452</v>
      </c>
      <c r="I1689" t="s">
        <v>489</v>
      </c>
      <c r="J1689" t="s">
        <v>960</v>
      </c>
      <c r="K1689">
        <v>11</v>
      </c>
      <c r="L1689" s="2">
        <v>0</v>
      </c>
      <c r="M1689" s="2">
        <v>14062.5</v>
      </c>
      <c r="N1689" s="14">
        <v>15000</v>
      </c>
      <c r="O1689" s="2">
        <v>0</v>
      </c>
      <c r="P1689" s="11">
        <v>15000</v>
      </c>
      <c r="Q1689" s="2">
        <v>0</v>
      </c>
      <c r="R1689" s="2">
        <v>0</v>
      </c>
      <c r="S1689" s="9">
        <v>15000</v>
      </c>
      <c r="V1689" s="2"/>
    </row>
    <row r="1690" spans="1:22" customFormat="1" x14ac:dyDescent="0.25">
      <c r="A1690" t="s">
        <v>349</v>
      </c>
      <c r="B1690">
        <v>702</v>
      </c>
      <c r="C1690" t="s">
        <v>383</v>
      </c>
      <c r="D1690">
        <v>266</v>
      </c>
      <c r="E1690" t="s">
        <v>387</v>
      </c>
      <c r="F1690">
        <v>469</v>
      </c>
      <c r="G1690" t="s">
        <v>73</v>
      </c>
      <c r="H1690">
        <v>10266010469</v>
      </c>
      <c r="I1690" t="s">
        <v>74</v>
      </c>
      <c r="J1690" t="s">
        <v>960</v>
      </c>
      <c r="K1690">
        <v>11</v>
      </c>
      <c r="L1690" s="2">
        <v>12694.19</v>
      </c>
      <c r="M1690" s="2">
        <v>11356.05</v>
      </c>
      <c r="N1690" s="14">
        <v>15000</v>
      </c>
      <c r="O1690" s="2">
        <v>0</v>
      </c>
      <c r="P1690" s="11">
        <v>15000</v>
      </c>
      <c r="Q1690" s="2">
        <v>6913.94</v>
      </c>
      <c r="R1690" s="2">
        <v>11852.46857142857</v>
      </c>
      <c r="S1690" s="9">
        <v>15000</v>
      </c>
      <c r="V1690" s="2"/>
    </row>
    <row r="1691" spans="1:22" customFormat="1" x14ac:dyDescent="0.25">
      <c r="A1691" t="s">
        <v>349</v>
      </c>
      <c r="B1691">
        <v>1011</v>
      </c>
      <c r="C1691" t="s">
        <v>365</v>
      </c>
      <c r="D1691">
        <v>232</v>
      </c>
      <c r="E1691" t="s">
        <v>379</v>
      </c>
      <c r="F1691">
        <v>477</v>
      </c>
      <c r="G1691" t="s">
        <v>461</v>
      </c>
      <c r="H1691">
        <v>10232010477</v>
      </c>
      <c r="I1691" t="s">
        <v>462</v>
      </c>
      <c r="J1691" t="s">
        <v>960</v>
      </c>
      <c r="K1691">
        <v>11</v>
      </c>
      <c r="L1691" s="2">
        <v>0</v>
      </c>
      <c r="M1691" s="2">
        <v>0</v>
      </c>
      <c r="N1691" s="14">
        <v>20000</v>
      </c>
      <c r="O1691" s="2">
        <v>0</v>
      </c>
      <c r="P1691" s="11">
        <v>20000</v>
      </c>
      <c r="Q1691" s="2">
        <v>0</v>
      </c>
      <c r="R1691" s="2">
        <v>0</v>
      </c>
      <c r="S1691" s="9">
        <v>20000</v>
      </c>
      <c r="V1691" s="2"/>
    </row>
    <row r="1692" spans="1:22" customFormat="1" x14ac:dyDescent="0.25">
      <c r="A1692" t="s">
        <v>349</v>
      </c>
      <c r="B1692">
        <v>702</v>
      </c>
      <c r="C1692" t="s">
        <v>383</v>
      </c>
      <c r="D1692">
        <v>265</v>
      </c>
      <c r="E1692" t="s">
        <v>433</v>
      </c>
      <c r="F1692">
        <v>454</v>
      </c>
      <c r="G1692" t="s">
        <v>44</v>
      </c>
      <c r="H1692">
        <v>10265010454</v>
      </c>
      <c r="I1692" t="s">
        <v>45</v>
      </c>
      <c r="J1692" t="s">
        <v>960</v>
      </c>
      <c r="K1692">
        <v>11</v>
      </c>
      <c r="L1692" s="2">
        <v>9638.7800000000007</v>
      </c>
      <c r="M1692" s="2">
        <v>2726.45</v>
      </c>
      <c r="N1692" s="14">
        <v>30000</v>
      </c>
      <c r="O1692" s="2">
        <v>0</v>
      </c>
      <c r="P1692" s="11">
        <v>30000</v>
      </c>
      <c r="Q1692" s="2">
        <v>21224.67</v>
      </c>
      <c r="R1692" s="2">
        <v>36385.148571428566</v>
      </c>
      <c r="S1692" s="9">
        <v>30000</v>
      </c>
      <c r="V1692" s="2"/>
    </row>
    <row r="1693" spans="1:22" customFormat="1" x14ac:dyDescent="0.25">
      <c r="A1693" t="s">
        <v>349</v>
      </c>
      <c r="B1693">
        <v>507</v>
      </c>
      <c r="C1693" t="s">
        <v>390</v>
      </c>
      <c r="D1693">
        <v>270</v>
      </c>
      <c r="E1693" t="s">
        <v>349</v>
      </c>
      <c r="F1693">
        <v>469</v>
      </c>
      <c r="G1693" t="s">
        <v>73</v>
      </c>
      <c r="H1693">
        <v>10270010469</v>
      </c>
      <c r="I1693" t="s">
        <v>74</v>
      </c>
      <c r="J1693" t="s">
        <v>960</v>
      </c>
      <c r="K1693">
        <v>11</v>
      </c>
      <c r="L1693" s="2">
        <v>6668.55</v>
      </c>
      <c r="M1693" s="2">
        <v>0</v>
      </c>
      <c r="N1693" s="14">
        <v>0</v>
      </c>
      <c r="O1693" s="2">
        <v>0</v>
      </c>
      <c r="P1693" s="11">
        <v>0</v>
      </c>
      <c r="Q1693" s="2">
        <v>0</v>
      </c>
      <c r="R1693" s="2">
        <v>0</v>
      </c>
      <c r="S1693" s="9">
        <v>30000</v>
      </c>
      <c r="V1693" s="2"/>
    </row>
    <row r="1694" spans="1:22" customFormat="1" x14ac:dyDescent="0.25">
      <c r="A1694" t="s">
        <v>349</v>
      </c>
      <c r="B1694">
        <v>702</v>
      </c>
      <c r="C1694" t="s">
        <v>383</v>
      </c>
      <c r="D1694">
        <v>262</v>
      </c>
      <c r="E1694" t="s">
        <v>384</v>
      </c>
      <c r="F1694">
        <v>455</v>
      </c>
      <c r="G1694" t="s">
        <v>46</v>
      </c>
      <c r="H1694">
        <v>10262010455</v>
      </c>
      <c r="I1694" t="s">
        <v>47</v>
      </c>
      <c r="J1694" t="s">
        <v>960</v>
      </c>
      <c r="K1694">
        <v>11</v>
      </c>
      <c r="L1694" s="2">
        <v>0</v>
      </c>
      <c r="M1694" s="2">
        <v>24189</v>
      </c>
      <c r="N1694" s="14">
        <v>35040</v>
      </c>
      <c r="O1694" s="2">
        <v>0</v>
      </c>
      <c r="P1694" s="11">
        <v>35040</v>
      </c>
      <c r="Q1694" s="2">
        <v>0</v>
      </c>
      <c r="R1694" s="2">
        <v>0</v>
      </c>
      <c r="S1694" s="9">
        <v>35040</v>
      </c>
      <c r="V1694" s="2"/>
    </row>
    <row r="1695" spans="1:22" customFormat="1" x14ac:dyDescent="0.25">
      <c r="A1695" t="s">
        <v>349</v>
      </c>
      <c r="B1695">
        <v>704</v>
      </c>
      <c r="C1695" t="s">
        <v>385</v>
      </c>
      <c r="D1695">
        <v>264</v>
      </c>
      <c r="E1695" t="s">
        <v>386</v>
      </c>
      <c r="F1695">
        <v>469</v>
      </c>
      <c r="G1695" t="s">
        <v>73</v>
      </c>
      <c r="H1695">
        <v>10264010469</v>
      </c>
      <c r="I1695" t="s">
        <v>74</v>
      </c>
      <c r="J1695" t="s">
        <v>960</v>
      </c>
      <c r="K1695">
        <v>11</v>
      </c>
      <c r="L1695" s="2">
        <v>36262.089999999997</v>
      </c>
      <c r="M1695" s="2">
        <v>35235.769999999997</v>
      </c>
      <c r="N1695" s="14">
        <v>40000</v>
      </c>
      <c r="O1695" s="2">
        <v>0</v>
      </c>
      <c r="P1695" s="11">
        <v>40000</v>
      </c>
      <c r="Q1695" s="2">
        <v>18462.8</v>
      </c>
      <c r="R1695" s="2">
        <v>31650.514285714286</v>
      </c>
      <c r="S1695" s="9">
        <v>40000</v>
      </c>
      <c r="V1695" s="2"/>
    </row>
    <row r="1696" spans="1:22" customFormat="1" x14ac:dyDescent="0.25">
      <c r="A1696" t="s">
        <v>349</v>
      </c>
      <c r="B1696">
        <v>1011</v>
      </c>
      <c r="C1696" t="s">
        <v>365</v>
      </c>
      <c r="D1696">
        <v>221</v>
      </c>
      <c r="E1696" t="s">
        <v>366</v>
      </c>
      <c r="F1696">
        <v>477</v>
      </c>
      <c r="G1696" t="s">
        <v>461</v>
      </c>
      <c r="H1696">
        <v>10221010477</v>
      </c>
      <c r="I1696" t="s">
        <v>462</v>
      </c>
      <c r="J1696" t="s">
        <v>960</v>
      </c>
      <c r="K1696">
        <v>11</v>
      </c>
      <c r="L1696" s="2">
        <v>52500</v>
      </c>
      <c r="M1696" s="2">
        <v>640590.35</v>
      </c>
      <c r="N1696" s="14">
        <v>40000</v>
      </c>
      <c r="O1696" s="2">
        <v>0</v>
      </c>
      <c r="P1696" s="11">
        <v>40000</v>
      </c>
      <c r="Q1696" s="2">
        <v>35078.42</v>
      </c>
      <c r="R1696" s="2">
        <v>60134.434285714291</v>
      </c>
      <c r="S1696" s="9">
        <v>40000</v>
      </c>
      <c r="V1696" s="2"/>
    </row>
    <row r="1697" spans="1:22" customFormat="1" x14ac:dyDescent="0.25">
      <c r="A1697" t="s">
        <v>349</v>
      </c>
      <c r="B1697">
        <v>1003</v>
      </c>
      <c r="C1697" t="s">
        <v>360</v>
      </c>
      <c r="D1697">
        <v>146</v>
      </c>
      <c r="E1697" t="s">
        <v>361</v>
      </c>
      <c r="F1697">
        <v>454</v>
      </c>
      <c r="G1697" t="s">
        <v>44</v>
      </c>
      <c r="H1697">
        <v>10146010454</v>
      </c>
      <c r="I1697" t="s">
        <v>45</v>
      </c>
      <c r="J1697" t="s">
        <v>960</v>
      </c>
      <c r="K1697">
        <v>11</v>
      </c>
      <c r="L1697" s="2">
        <v>40250</v>
      </c>
      <c r="M1697" s="2">
        <v>35322.81</v>
      </c>
      <c r="N1697" s="14">
        <v>42400</v>
      </c>
      <c r="O1697" s="2">
        <v>0</v>
      </c>
      <c r="P1697" s="11">
        <v>42400</v>
      </c>
      <c r="Q1697" s="2">
        <v>20242.11</v>
      </c>
      <c r="R1697" s="2">
        <v>34700.76</v>
      </c>
      <c r="S1697" s="9">
        <v>42400</v>
      </c>
      <c r="V1697" s="2"/>
    </row>
    <row r="1698" spans="1:22" customFormat="1" x14ac:dyDescent="0.25">
      <c r="A1698" t="s">
        <v>349</v>
      </c>
      <c r="B1698">
        <v>1011</v>
      </c>
      <c r="C1698" t="s">
        <v>365</v>
      </c>
      <c r="D1698">
        <v>222</v>
      </c>
      <c r="E1698" t="s">
        <v>367</v>
      </c>
      <c r="F1698">
        <v>477</v>
      </c>
      <c r="G1698" t="s">
        <v>461</v>
      </c>
      <c r="H1698">
        <v>10222010477</v>
      </c>
      <c r="I1698" t="s">
        <v>462</v>
      </c>
      <c r="J1698" t="s">
        <v>960</v>
      </c>
      <c r="K1698">
        <v>11</v>
      </c>
      <c r="L1698" s="2">
        <v>78750</v>
      </c>
      <c r="M1698" s="2">
        <v>69750</v>
      </c>
      <c r="N1698" s="14">
        <v>45000</v>
      </c>
      <c r="O1698" s="2">
        <v>0</v>
      </c>
      <c r="P1698" s="11">
        <v>45000</v>
      </c>
      <c r="Q1698" s="2">
        <v>39170.97</v>
      </c>
      <c r="R1698" s="2">
        <v>67150.234285714279</v>
      </c>
      <c r="S1698" s="9">
        <v>45000</v>
      </c>
      <c r="V1698" s="2"/>
    </row>
    <row r="1699" spans="1:22" customFormat="1" x14ac:dyDescent="0.25">
      <c r="A1699" t="s">
        <v>349</v>
      </c>
      <c r="B1699">
        <v>403</v>
      </c>
      <c r="C1699" t="s">
        <v>350</v>
      </c>
      <c r="D1699">
        <v>140</v>
      </c>
      <c r="E1699" t="s">
        <v>351</v>
      </c>
      <c r="F1699">
        <v>454</v>
      </c>
      <c r="G1699" t="s">
        <v>44</v>
      </c>
      <c r="H1699">
        <v>10140010454</v>
      </c>
      <c r="I1699" t="s">
        <v>45</v>
      </c>
      <c r="J1699" t="s">
        <v>960</v>
      </c>
      <c r="K1699">
        <v>11</v>
      </c>
      <c r="L1699" s="2">
        <v>68164.210000000006</v>
      </c>
      <c r="M1699" s="2">
        <v>56610.52</v>
      </c>
      <c r="N1699" s="14">
        <v>72869</v>
      </c>
      <c r="O1699" s="2">
        <v>0</v>
      </c>
      <c r="P1699" s="11">
        <v>72869</v>
      </c>
      <c r="Q1699" s="2">
        <v>18638.11</v>
      </c>
      <c r="R1699" s="2">
        <v>31951.045714285719</v>
      </c>
      <c r="S1699" s="9">
        <v>72869</v>
      </c>
      <c r="V1699" s="2"/>
    </row>
    <row r="1700" spans="1:22" customFormat="1" x14ac:dyDescent="0.25">
      <c r="A1700" t="s">
        <v>349</v>
      </c>
      <c r="B1700">
        <v>1011</v>
      </c>
      <c r="C1700" t="s">
        <v>365</v>
      </c>
      <c r="D1700">
        <v>236</v>
      </c>
      <c r="E1700" t="s">
        <v>380</v>
      </c>
      <c r="F1700">
        <v>457</v>
      </c>
      <c r="G1700" t="s">
        <v>493</v>
      </c>
      <c r="H1700">
        <v>10236010457</v>
      </c>
      <c r="I1700" t="s">
        <v>494</v>
      </c>
      <c r="J1700" t="s">
        <v>960</v>
      </c>
      <c r="K1700">
        <v>11</v>
      </c>
      <c r="L1700" s="2">
        <v>89205</v>
      </c>
      <c r="M1700" s="2">
        <v>0</v>
      </c>
      <c r="N1700" s="14">
        <v>95400</v>
      </c>
      <c r="O1700" s="2">
        <v>0</v>
      </c>
      <c r="P1700" s="11">
        <v>95400</v>
      </c>
      <c r="Q1700" s="2">
        <v>0</v>
      </c>
      <c r="R1700" s="2">
        <v>0</v>
      </c>
      <c r="S1700" s="9">
        <v>95400</v>
      </c>
      <c r="V1700" s="2"/>
    </row>
    <row r="1701" spans="1:22" customFormat="1" x14ac:dyDescent="0.25">
      <c r="A1701" t="s">
        <v>349</v>
      </c>
      <c r="B1701">
        <v>1011</v>
      </c>
      <c r="C1701" t="s">
        <v>365</v>
      </c>
      <c r="D1701">
        <v>232</v>
      </c>
      <c r="E1701" t="s">
        <v>379</v>
      </c>
      <c r="F1701">
        <v>457</v>
      </c>
      <c r="G1701" t="s">
        <v>493</v>
      </c>
      <c r="H1701">
        <v>10232010457</v>
      </c>
      <c r="I1701" t="s">
        <v>494</v>
      </c>
      <c r="J1701" t="s">
        <v>960</v>
      </c>
      <c r="K1701">
        <v>11</v>
      </c>
      <c r="L1701" s="2">
        <v>106819.05</v>
      </c>
      <c r="M1701" s="2">
        <v>0</v>
      </c>
      <c r="N1701" s="14">
        <v>104000</v>
      </c>
      <c r="O1701" s="2">
        <v>0</v>
      </c>
      <c r="P1701" s="11">
        <v>104000</v>
      </c>
      <c r="Q1701" s="2">
        <v>0</v>
      </c>
      <c r="R1701" s="2">
        <v>0</v>
      </c>
      <c r="S1701" s="9">
        <v>104000</v>
      </c>
      <c r="V1701" s="2"/>
    </row>
    <row r="1702" spans="1:22" customFormat="1" x14ac:dyDescent="0.25">
      <c r="A1702" t="s">
        <v>349</v>
      </c>
      <c r="B1702">
        <v>1011</v>
      </c>
      <c r="C1702" t="s">
        <v>365</v>
      </c>
      <c r="D1702">
        <v>222</v>
      </c>
      <c r="E1702" t="s">
        <v>367</v>
      </c>
      <c r="F1702">
        <v>455</v>
      </c>
      <c r="G1702" t="s">
        <v>46</v>
      </c>
      <c r="H1702">
        <v>10222010455</v>
      </c>
      <c r="I1702" t="s">
        <v>47</v>
      </c>
      <c r="J1702" t="s">
        <v>960</v>
      </c>
      <c r="K1702">
        <v>11</v>
      </c>
      <c r="L1702" s="2">
        <v>118719.3</v>
      </c>
      <c r="M1702" s="2">
        <v>109994.79</v>
      </c>
      <c r="N1702" s="14">
        <v>127200</v>
      </c>
      <c r="O1702" s="2">
        <v>0</v>
      </c>
      <c r="P1702" s="11">
        <v>127200</v>
      </c>
      <c r="Q1702" s="2">
        <v>109726.32</v>
      </c>
      <c r="R1702" s="2">
        <v>188102.26285714286</v>
      </c>
      <c r="S1702" s="9">
        <v>124200</v>
      </c>
      <c r="V1702" s="2"/>
    </row>
    <row r="1703" spans="1:22" customFormat="1" x14ac:dyDescent="0.25">
      <c r="A1703" t="s">
        <v>349</v>
      </c>
      <c r="B1703">
        <v>702</v>
      </c>
      <c r="C1703" t="s">
        <v>383</v>
      </c>
      <c r="D1703">
        <v>262</v>
      </c>
      <c r="E1703" t="s">
        <v>384</v>
      </c>
      <c r="F1703">
        <v>469</v>
      </c>
      <c r="G1703" t="s">
        <v>73</v>
      </c>
      <c r="H1703">
        <v>10262010469</v>
      </c>
      <c r="I1703" t="s">
        <v>74</v>
      </c>
      <c r="J1703" t="s">
        <v>960</v>
      </c>
      <c r="K1703">
        <v>11</v>
      </c>
      <c r="L1703" s="2">
        <v>133685.97</v>
      </c>
      <c r="M1703" s="2">
        <v>251679.46</v>
      </c>
      <c r="N1703" s="14">
        <v>130000</v>
      </c>
      <c r="O1703" s="2">
        <v>0</v>
      </c>
      <c r="P1703" s="11">
        <v>130000</v>
      </c>
      <c r="Q1703" s="2">
        <v>19718.2</v>
      </c>
      <c r="R1703" s="2">
        <v>33802.628571428577</v>
      </c>
      <c r="S1703" s="9">
        <v>150000</v>
      </c>
      <c r="T1703" t="s">
        <v>553</v>
      </c>
      <c r="V1703" s="2"/>
    </row>
    <row r="1704" spans="1:22" customFormat="1" x14ac:dyDescent="0.25">
      <c r="A1704" t="s">
        <v>349</v>
      </c>
      <c r="B1704">
        <v>507</v>
      </c>
      <c r="C1704" t="s">
        <v>390</v>
      </c>
      <c r="D1704">
        <v>268</v>
      </c>
      <c r="E1704" t="s">
        <v>392</v>
      </c>
      <c r="F1704">
        <v>469</v>
      </c>
      <c r="G1704" t="s">
        <v>73</v>
      </c>
      <c r="H1704">
        <v>10268010469</v>
      </c>
      <c r="I1704" t="s">
        <v>74</v>
      </c>
      <c r="J1704" t="s">
        <v>960</v>
      </c>
      <c r="K1704">
        <v>11</v>
      </c>
      <c r="L1704" s="2">
        <v>127694.21</v>
      </c>
      <c r="M1704" s="2">
        <v>26677.1</v>
      </c>
      <c r="N1704" s="14">
        <v>100000</v>
      </c>
      <c r="O1704" s="2">
        <v>0</v>
      </c>
      <c r="P1704" s="11">
        <v>100000</v>
      </c>
      <c r="Q1704" s="2">
        <v>77018.240000000005</v>
      </c>
      <c r="R1704" s="2">
        <v>132031.26857142858</v>
      </c>
      <c r="S1704" s="9">
        <v>200000</v>
      </c>
      <c r="V1704" s="2"/>
    </row>
    <row r="1705" spans="1:22" customFormat="1" x14ac:dyDescent="0.25">
      <c r="A1705" t="s">
        <v>349</v>
      </c>
      <c r="B1705">
        <v>1105</v>
      </c>
      <c r="C1705" t="s">
        <v>174</v>
      </c>
      <c r="D1705">
        <v>280</v>
      </c>
      <c r="E1705" t="s">
        <v>395</v>
      </c>
      <c r="F1705">
        <v>454</v>
      </c>
      <c r="G1705" t="s">
        <v>44</v>
      </c>
      <c r="H1705">
        <v>10280010454</v>
      </c>
      <c r="I1705" t="s">
        <v>45</v>
      </c>
      <c r="J1705" t="s">
        <v>960</v>
      </c>
      <c r="K1705">
        <v>11</v>
      </c>
      <c r="L1705" s="2">
        <v>199609.3</v>
      </c>
      <c r="M1705" s="2">
        <v>175283</v>
      </c>
      <c r="N1705" s="14">
        <v>212000</v>
      </c>
      <c r="O1705" s="2">
        <v>0</v>
      </c>
      <c r="P1705" s="11">
        <v>212000</v>
      </c>
      <c r="Q1705" s="2">
        <v>152909.64000000001</v>
      </c>
      <c r="R1705" s="2">
        <v>262130.81142857144</v>
      </c>
      <c r="S1705" s="9">
        <v>212000</v>
      </c>
      <c r="V1705" s="2"/>
    </row>
    <row r="1706" spans="1:22" customFormat="1" x14ac:dyDescent="0.25">
      <c r="A1706" t="s">
        <v>349</v>
      </c>
      <c r="B1706">
        <v>1011</v>
      </c>
      <c r="C1706" t="s">
        <v>365</v>
      </c>
      <c r="D1706">
        <v>222</v>
      </c>
      <c r="E1706" t="s">
        <v>367</v>
      </c>
      <c r="F1706">
        <v>454</v>
      </c>
      <c r="G1706" t="s">
        <v>44</v>
      </c>
      <c r="H1706">
        <v>10222010454</v>
      </c>
      <c r="I1706" t="s">
        <v>45</v>
      </c>
      <c r="J1706" t="s">
        <v>960</v>
      </c>
      <c r="K1706">
        <v>11</v>
      </c>
      <c r="L1706" s="2">
        <v>217539.02</v>
      </c>
      <c r="M1706" s="2">
        <v>10636.77</v>
      </c>
      <c r="N1706" s="14">
        <v>220868</v>
      </c>
      <c r="O1706" s="2">
        <v>0</v>
      </c>
      <c r="P1706" s="11">
        <v>220868</v>
      </c>
      <c r="Q1706" s="2">
        <v>78930</v>
      </c>
      <c r="R1706" s="2">
        <v>135308.57142857142</v>
      </c>
      <c r="S1706" s="9">
        <v>220868</v>
      </c>
      <c r="V1706" s="2"/>
    </row>
    <row r="1707" spans="1:22" customFormat="1" x14ac:dyDescent="0.25">
      <c r="A1707" t="s">
        <v>349</v>
      </c>
      <c r="B1707">
        <v>507</v>
      </c>
      <c r="C1707" t="s">
        <v>390</v>
      </c>
      <c r="D1707">
        <v>268</v>
      </c>
      <c r="E1707" t="s">
        <v>392</v>
      </c>
      <c r="F1707">
        <v>456</v>
      </c>
      <c r="G1707" t="s">
        <v>534</v>
      </c>
      <c r="H1707">
        <v>10268010456</v>
      </c>
      <c r="I1707" t="s">
        <v>535</v>
      </c>
      <c r="J1707" t="s">
        <v>960</v>
      </c>
      <c r="K1707">
        <v>11</v>
      </c>
      <c r="L1707" s="2">
        <v>144147.5</v>
      </c>
      <c r="M1707" s="2">
        <v>313498.11</v>
      </c>
      <c r="N1707" s="14">
        <v>191048</v>
      </c>
      <c r="O1707" s="2">
        <v>0</v>
      </c>
      <c r="P1707" s="11">
        <v>191048</v>
      </c>
      <c r="Q1707" s="2">
        <v>111296.39</v>
      </c>
      <c r="R1707" s="2">
        <v>190793.81142857141</v>
      </c>
      <c r="S1707" s="9">
        <v>241000</v>
      </c>
      <c r="V1707" s="2"/>
    </row>
    <row r="1708" spans="1:22" customFormat="1" x14ac:dyDescent="0.25">
      <c r="A1708" t="s">
        <v>349</v>
      </c>
      <c r="B1708">
        <v>704</v>
      </c>
      <c r="C1708" t="s">
        <v>385</v>
      </c>
      <c r="D1708">
        <v>264</v>
      </c>
      <c r="E1708" t="s">
        <v>386</v>
      </c>
      <c r="F1708">
        <v>452</v>
      </c>
      <c r="G1708" t="s">
        <v>488</v>
      </c>
      <c r="H1708">
        <v>10264010452</v>
      </c>
      <c r="I1708" t="s">
        <v>489</v>
      </c>
      <c r="J1708" t="s">
        <v>960</v>
      </c>
      <c r="K1708">
        <v>11</v>
      </c>
      <c r="L1708" s="2">
        <v>57296.11</v>
      </c>
      <c r="M1708" s="2">
        <v>80606.31</v>
      </c>
      <c r="N1708" s="14">
        <v>100000</v>
      </c>
      <c r="O1708" s="2">
        <v>0</v>
      </c>
      <c r="P1708" s="11">
        <v>100000</v>
      </c>
      <c r="Q1708" s="2">
        <v>101764.47</v>
      </c>
      <c r="R1708" s="2">
        <v>174453.37714285715</v>
      </c>
      <c r="S1708" s="9">
        <v>250000</v>
      </c>
      <c r="V1708" s="2"/>
    </row>
    <row r="1709" spans="1:22" customFormat="1" x14ac:dyDescent="0.25">
      <c r="A1709" t="s">
        <v>349</v>
      </c>
      <c r="B1709">
        <v>1011</v>
      </c>
      <c r="C1709" t="s">
        <v>365</v>
      </c>
      <c r="D1709">
        <v>222</v>
      </c>
      <c r="E1709" t="s">
        <v>367</v>
      </c>
      <c r="F1709">
        <v>457</v>
      </c>
      <c r="G1709" t="s">
        <v>493</v>
      </c>
      <c r="H1709">
        <v>10222010457</v>
      </c>
      <c r="I1709" t="s">
        <v>494</v>
      </c>
      <c r="J1709" t="s">
        <v>960</v>
      </c>
      <c r="K1709">
        <v>11</v>
      </c>
      <c r="L1709" s="2">
        <v>135709.45000000001</v>
      </c>
      <c r="M1709" s="2">
        <v>3298</v>
      </c>
      <c r="N1709" s="14">
        <v>322000</v>
      </c>
      <c r="O1709" s="2">
        <v>0</v>
      </c>
      <c r="P1709" s="11">
        <v>322000</v>
      </c>
      <c r="Q1709" s="2">
        <v>0</v>
      </c>
      <c r="R1709" s="2">
        <v>0</v>
      </c>
      <c r="S1709" s="9">
        <v>322000</v>
      </c>
      <c r="V1709" s="2"/>
    </row>
    <row r="1710" spans="1:22" customFormat="1" x14ac:dyDescent="0.25">
      <c r="A1710" t="s">
        <v>349</v>
      </c>
      <c r="B1710">
        <v>1103</v>
      </c>
      <c r="C1710" t="s">
        <v>424</v>
      </c>
      <c r="D1710">
        <v>801</v>
      </c>
      <c r="E1710" t="s">
        <v>425</v>
      </c>
      <c r="F1710">
        <v>452</v>
      </c>
      <c r="G1710" t="s">
        <v>488</v>
      </c>
      <c r="H1710">
        <v>10801010452</v>
      </c>
      <c r="I1710" t="s">
        <v>489</v>
      </c>
      <c r="J1710" t="s">
        <v>960</v>
      </c>
      <c r="K1710">
        <v>11</v>
      </c>
      <c r="L1710" s="2">
        <v>250703.67</v>
      </c>
      <c r="M1710" s="2">
        <v>210112.07</v>
      </c>
      <c r="N1710" s="14">
        <v>270000</v>
      </c>
      <c r="O1710" s="2">
        <v>0</v>
      </c>
      <c r="P1710" s="11">
        <v>270000</v>
      </c>
      <c r="Q1710" s="2">
        <v>196831.12</v>
      </c>
      <c r="R1710" s="2">
        <v>337424.77714285714</v>
      </c>
      <c r="S1710" s="9">
        <v>340805</v>
      </c>
      <c r="V1710" s="2"/>
    </row>
    <row r="1711" spans="1:22" customFormat="1" x14ac:dyDescent="0.25">
      <c r="A1711" t="s">
        <v>349</v>
      </c>
      <c r="B1711">
        <v>702</v>
      </c>
      <c r="C1711" t="s">
        <v>383</v>
      </c>
      <c r="D1711">
        <v>262</v>
      </c>
      <c r="E1711" t="s">
        <v>384</v>
      </c>
      <c r="F1711">
        <v>454</v>
      </c>
      <c r="G1711" t="s">
        <v>44</v>
      </c>
      <c r="H1711">
        <v>10262010454</v>
      </c>
      <c r="I1711" t="s">
        <v>45</v>
      </c>
      <c r="J1711" t="s">
        <v>960</v>
      </c>
      <c r="K1711">
        <v>11</v>
      </c>
      <c r="L1711" s="2">
        <v>156765.44</v>
      </c>
      <c r="M1711" s="2">
        <v>191428.13</v>
      </c>
      <c r="N1711" s="14">
        <v>500000</v>
      </c>
      <c r="O1711" s="2">
        <v>-20000</v>
      </c>
      <c r="P1711" s="11">
        <v>480000</v>
      </c>
      <c r="Q1711" s="2">
        <v>236146.95</v>
      </c>
      <c r="R1711" s="2">
        <v>404823.34285714285</v>
      </c>
      <c r="S1711" s="9">
        <v>480000</v>
      </c>
      <c r="V1711" s="2"/>
    </row>
    <row r="1712" spans="1:22" customFormat="1" x14ac:dyDescent="0.25">
      <c r="A1712" t="s">
        <v>349</v>
      </c>
      <c r="B1712">
        <v>1011</v>
      </c>
      <c r="C1712" t="s">
        <v>365</v>
      </c>
      <c r="D1712">
        <v>222</v>
      </c>
      <c r="E1712" t="s">
        <v>367</v>
      </c>
      <c r="F1712">
        <v>469</v>
      </c>
      <c r="G1712" t="s">
        <v>73</v>
      </c>
      <c r="H1712">
        <v>10222010469</v>
      </c>
      <c r="I1712" t="s">
        <v>74</v>
      </c>
      <c r="J1712" t="s">
        <v>960</v>
      </c>
      <c r="K1712">
        <v>11</v>
      </c>
      <c r="L1712" s="2">
        <v>8422.56</v>
      </c>
      <c r="M1712" s="2">
        <v>0</v>
      </c>
      <c r="N1712" s="14">
        <v>0</v>
      </c>
      <c r="O1712" s="2">
        <v>0</v>
      </c>
      <c r="P1712" s="11">
        <v>0</v>
      </c>
      <c r="Q1712" s="2">
        <v>0</v>
      </c>
      <c r="R1712" s="2">
        <v>0</v>
      </c>
      <c r="S1712" s="9">
        <v>0</v>
      </c>
      <c r="V1712" s="2"/>
    </row>
    <row r="1713" spans="1:22" customFormat="1" x14ac:dyDescent="0.25">
      <c r="A1713" t="s">
        <v>349</v>
      </c>
      <c r="B1713">
        <v>401</v>
      </c>
      <c r="C1713" t="s">
        <v>362</v>
      </c>
      <c r="D1713">
        <v>148</v>
      </c>
      <c r="E1713" t="s">
        <v>363</v>
      </c>
      <c r="F1713">
        <v>469</v>
      </c>
      <c r="G1713" t="s">
        <v>73</v>
      </c>
      <c r="H1713">
        <v>10148010469</v>
      </c>
      <c r="I1713" t="s">
        <v>74</v>
      </c>
      <c r="J1713" t="s">
        <v>960</v>
      </c>
      <c r="K1713">
        <v>11</v>
      </c>
      <c r="L1713" s="2">
        <v>0</v>
      </c>
      <c r="M1713" s="2">
        <v>0</v>
      </c>
      <c r="N1713" s="14">
        <v>6050</v>
      </c>
      <c r="O1713" s="2">
        <v>0</v>
      </c>
      <c r="P1713" s="11">
        <v>6050</v>
      </c>
      <c r="Q1713" s="2">
        <v>5598</v>
      </c>
      <c r="R1713" s="2">
        <v>9596.5714285714275</v>
      </c>
      <c r="S1713" s="9">
        <v>6050</v>
      </c>
      <c r="V1713" s="2"/>
    </row>
    <row r="1714" spans="1:22" customFormat="1" x14ac:dyDescent="0.25">
      <c r="A1714" t="s">
        <v>349</v>
      </c>
      <c r="B1714">
        <v>1011</v>
      </c>
      <c r="C1714" t="s">
        <v>365</v>
      </c>
      <c r="D1714">
        <v>221</v>
      </c>
      <c r="E1714" t="s">
        <v>366</v>
      </c>
      <c r="F1714">
        <v>453</v>
      </c>
      <c r="G1714" t="s">
        <v>536</v>
      </c>
      <c r="H1714">
        <v>10221010453</v>
      </c>
      <c r="I1714" t="s">
        <v>537</v>
      </c>
      <c r="J1714" t="s">
        <v>960</v>
      </c>
      <c r="K1714">
        <v>11</v>
      </c>
      <c r="L1714" s="2">
        <v>0</v>
      </c>
      <c r="M1714" s="2">
        <v>0</v>
      </c>
      <c r="N1714" s="14">
        <v>0</v>
      </c>
      <c r="O1714" s="2">
        <v>0</v>
      </c>
      <c r="P1714" s="11">
        <v>0</v>
      </c>
      <c r="Q1714" s="2">
        <v>0</v>
      </c>
      <c r="R1714" s="2">
        <v>0</v>
      </c>
      <c r="S1714" s="9"/>
      <c r="V1714" s="2"/>
    </row>
    <row r="1715" spans="1:22" customFormat="1" x14ac:dyDescent="0.25">
      <c r="A1715" t="s">
        <v>349</v>
      </c>
      <c r="B1715">
        <v>401</v>
      </c>
      <c r="C1715" t="s">
        <v>362</v>
      </c>
      <c r="D1715">
        <v>148</v>
      </c>
      <c r="E1715" t="s">
        <v>363</v>
      </c>
      <c r="F1715">
        <v>464</v>
      </c>
      <c r="G1715" t="s">
        <v>288</v>
      </c>
      <c r="H1715">
        <v>10148010464</v>
      </c>
      <c r="I1715" t="s">
        <v>289</v>
      </c>
      <c r="J1715" t="s">
        <v>960</v>
      </c>
      <c r="K1715">
        <v>11</v>
      </c>
      <c r="L1715" s="2">
        <v>0</v>
      </c>
      <c r="M1715" s="2">
        <v>0</v>
      </c>
      <c r="N1715" s="14">
        <v>0</v>
      </c>
      <c r="O1715" s="2">
        <v>0</v>
      </c>
      <c r="P1715" s="11">
        <v>0</v>
      </c>
      <c r="Q1715" s="2">
        <v>0</v>
      </c>
      <c r="R1715" s="2">
        <v>0</v>
      </c>
      <c r="S1715" s="9"/>
      <c r="V1715" s="2"/>
    </row>
    <row r="1716" spans="1:22" customFormat="1" x14ac:dyDescent="0.25">
      <c r="A1716" t="s">
        <v>349</v>
      </c>
      <c r="B1716">
        <v>1011</v>
      </c>
      <c r="C1716" t="s">
        <v>365</v>
      </c>
      <c r="D1716">
        <v>221</v>
      </c>
      <c r="E1716" t="s">
        <v>366</v>
      </c>
      <c r="F1716">
        <v>464</v>
      </c>
      <c r="G1716" t="s">
        <v>288</v>
      </c>
      <c r="H1716">
        <v>10221010464</v>
      </c>
      <c r="I1716" t="s">
        <v>289</v>
      </c>
      <c r="J1716" t="s">
        <v>960</v>
      </c>
      <c r="K1716">
        <v>11</v>
      </c>
      <c r="L1716" s="2">
        <v>0</v>
      </c>
      <c r="M1716" s="2">
        <v>0</v>
      </c>
      <c r="N1716" s="14">
        <v>0</v>
      </c>
      <c r="O1716" s="2">
        <v>0</v>
      </c>
      <c r="P1716" s="11">
        <v>0</v>
      </c>
      <c r="Q1716" s="2">
        <v>0</v>
      </c>
      <c r="R1716" s="2">
        <v>0</v>
      </c>
      <c r="S1716" s="9"/>
      <c r="V1716" s="2"/>
    </row>
    <row r="1717" spans="1:22" customFormat="1" x14ac:dyDescent="0.25">
      <c r="A1717" t="s">
        <v>349</v>
      </c>
      <c r="B1717">
        <v>1011</v>
      </c>
      <c r="C1717" t="s">
        <v>365</v>
      </c>
      <c r="D1717">
        <v>222</v>
      </c>
      <c r="E1717" t="s">
        <v>367</v>
      </c>
      <c r="F1717">
        <v>464</v>
      </c>
      <c r="G1717" t="s">
        <v>288</v>
      </c>
      <c r="H1717">
        <v>10222010464</v>
      </c>
      <c r="I1717" t="s">
        <v>289</v>
      </c>
      <c r="J1717" t="s">
        <v>960</v>
      </c>
      <c r="K1717">
        <v>11</v>
      </c>
      <c r="L1717" s="2">
        <v>0</v>
      </c>
      <c r="M1717" s="2">
        <v>0</v>
      </c>
      <c r="N1717" s="14">
        <v>0</v>
      </c>
      <c r="O1717" s="2">
        <v>0</v>
      </c>
      <c r="P1717" s="11">
        <v>0</v>
      </c>
      <c r="Q1717" s="2">
        <v>0</v>
      </c>
      <c r="R1717" s="2">
        <v>0</v>
      </c>
      <c r="S1717" s="9"/>
      <c r="V1717" s="2"/>
    </row>
    <row r="1718" spans="1:22" customFormat="1" x14ac:dyDescent="0.25">
      <c r="A1718" t="s">
        <v>349</v>
      </c>
      <c r="B1718">
        <v>1011</v>
      </c>
      <c r="C1718" t="s">
        <v>365</v>
      </c>
      <c r="D1718">
        <v>222</v>
      </c>
      <c r="E1718" t="s">
        <v>367</v>
      </c>
      <c r="F1718">
        <v>470</v>
      </c>
      <c r="G1718" t="s">
        <v>75</v>
      </c>
      <c r="H1718">
        <v>10222010470</v>
      </c>
      <c r="I1718" t="s">
        <v>76</v>
      </c>
      <c r="J1718" t="s">
        <v>960</v>
      </c>
      <c r="K1718">
        <v>11</v>
      </c>
      <c r="L1718" s="2">
        <v>19810.32</v>
      </c>
      <c r="M1718" s="2">
        <v>0</v>
      </c>
      <c r="N1718" s="14">
        <v>0</v>
      </c>
      <c r="O1718" s="2">
        <v>0</v>
      </c>
      <c r="P1718" s="11">
        <v>0</v>
      </c>
      <c r="Q1718" s="2">
        <v>0</v>
      </c>
      <c r="R1718" s="2">
        <v>0</v>
      </c>
      <c r="S1718" s="9"/>
      <c r="V1718" s="2"/>
    </row>
    <row r="1719" spans="1:22" customFormat="1" x14ac:dyDescent="0.25">
      <c r="A1719" t="s">
        <v>349</v>
      </c>
      <c r="B1719">
        <v>401</v>
      </c>
      <c r="C1719" t="s">
        <v>362</v>
      </c>
      <c r="D1719">
        <v>148</v>
      </c>
      <c r="E1719" t="s">
        <v>363</v>
      </c>
      <c r="F1719">
        <v>473</v>
      </c>
      <c r="G1719" t="s">
        <v>441</v>
      </c>
      <c r="H1719">
        <v>10148010473</v>
      </c>
      <c r="I1719" t="s">
        <v>442</v>
      </c>
      <c r="J1719" t="s">
        <v>960</v>
      </c>
      <c r="K1719">
        <v>11</v>
      </c>
      <c r="L1719" s="2">
        <v>120488.23</v>
      </c>
      <c r="M1719" s="2">
        <v>0</v>
      </c>
      <c r="N1719" s="14">
        <v>0</v>
      </c>
      <c r="O1719" s="2">
        <v>0</v>
      </c>
      <c r="P1719" s="11">
        <v>0</v>
      </c>
      <c r="Q1719" s="2">
        <v>0</v>
      </c>
      <c r="R1719" s="2">
        <v>0</v>
      </c>
      <c r="S1719" s="9"/>
      <c r="V1719" s="2"/>
    </row>
    <row r="1720" spans="1:22" customFormat="1" x14ac:dyDescent="0.25">
      <c r="A1720" t="s">
        <v>349</v>
      </c>
      <c r="B1720">
        <v>1011</v>
      </c>
      <c r="C1720" t="s">
        <v>365</v>
      </c>
      <c r="D1720">
        <v>221</v>
      </c>
      <c r="E1720" t="s">
        <v>366</v>
      </c>
      <c r="F1720">
        <v>490</v>
      </c>
      <c r="G1720" t="s">
        <v>77</v>
      </c>
      <c r="H1720">
        <v>10221010490</v>
      </c>
      <c r="I1720" t="s">
        <v>78</v>
      </c>
      <c r="J1720" t="s">
        <v>960</v>
      </c>
      <c r="K1720">
        <v>11</v>
      </c>
      <c r="L1720" s="2">
        <v>0</v>
      </c>
      <c r="M1720" s="2">
        <v>0</v>
      </c>
      <c r="N1720" s="14">
        <v>0</v>
      </c>
      <c r="O1720" s="2">
        <v>0</v>
      </c>
      <c r="P1720" s="11">
        <v>0</v>
      </c>
      <c r="Q1720" s="2">
        <v>0</v>
      </c>
      <c r="R1720" s="2">
        <v>0</v>
      </c>
      <c r="S1720" s="9"/>
      <c r="V1720" s="2"/>
    </row>
    <row r="1721" spans="1:22" customFormat="1" x14ac:dyDescent="0.25">
      <c r="A1721" t="s">
        <v>349</v>
      </c>
      <c r="B1721">
        <v>1011</v>
      </c>
      <c r="C1721" t="s">
        <v>365</v>
      </c>
      <c r="D1721">
        <v>222</v>
      </c>
      <c r="E1721" t="s">
        <v>367</v>
      </c>
      <c r="F1721">
        <v>490</v>
      </c>
      <c r="G1721" t="s">
        <v>77</v>
      </c>
      <c r="H1721">
        <v>10222010490</v>
      </c>
      <c r="I1721" t="s">
        <v>78</v>
      </c>
      <c r="J1721" t="s">
        <v>960</v>
      </c>
      <c r="K1721">
        <v>11</v>
      </c>
      <c r="L1721" s="2">
        <v>0</v>
      </c>
      <c r="M1721" s="2">
        <v>0</v>
      </c>
      <c r="N1721" s="14">
        <v>0</v>
      </c>
      <c r="O1721" s="2">
        <v>0</v>
      </c>
      <c r="P1721" s="11">
        <v>0</v>
      </c>
      <c r="Q1721" s="2">
        <v>0</v>
      </c>
      <c r="R1721" s="2">
        <v>0</v>
      </c>
      <c r="S1721" s="9"/>
      <c r="V1721" s="2"/>
    </row>
    <row r="1722" spans="1:22" customFormat="1" x14ac:dyDescent="0.25">
      <c r="A1722" t="s">
        <v>349</v>
      </c>
      <c r="B1722">
        <v>403</v>
      </c>
      <c r="C1722" t="s">
        <v>350</v>
      </c>
      <c r="D1722">
        <v>140</v>
      </c>
      <c r="E1722" t="s">
        <v>351</v>
      </c>
      <c r="F1722">
        <v>203</v>
      </c>
      <c r="G1722" t="s">
        <v>500</v>
      </c>
      <c r="H1722">
        <v>10140010203</v>
      </c>
      <c r="I1722" t="s">
        <v>501</v>
      </c>
      <c r="J1722" t="s">
        <v>958</v>
      </c>
      <c r="K1722">
        <v>12</v>
      </c>
      <c r="L1722" s="2">
        <v>6900</v>
      </c>
      <c r="M1722" s="2">
        <v>24685.439999999999</v>
      </c>
      <c r="N1722" s="14">
        <v>38936</v>
      </c>
      <c r="O1722" s="2">
        <v>0</v>
      </c>
      <c r="P1722" s="11">
        <v>38936</v>
      </c>
      <c r="Q1722" s="2">
        <v>0</v>
      </c>
      <c r="R1722" s="2">
        <v>0</v>
      </c>
      <c r="S1722" s="9">
        <v>40490</v>
      </c>
      <c r="V1722" s="2"/>
    </row>
    <row r="1723" spans="1:22" customFormat="1" x14ac:dyDescent="0.25">
      <c r="A1723" t="s">
        <v>349</v>
      </c>
      <c r="B1723">
        <v>1011</v>
      </c>
      <c r="C1723" t="s">
        <v>365</v>
      </c>
      <c r="D1723">
        <v>222</v>
      </c>
      <c r="E1723" t="s">
        <v>367</v>
      </c>
      <c r="F1723">
        <v>204</v>
      </c>
      <c r="G1723" t="s">
        <v>282</v>
      </c>
      <c r="H1723">
        <v>10222010204</v>
      </c>
      <c r="I1723" t="s">
        <v>283</v>
      </c>
      <c r="J1723" t="s">
        <v>958</v>
      </c>
      <c r="K1723">
        <v>12</v>
      </c>
      <c r="L1723" s="2">
        <v>0</v>
      </c>
      <c r="M1723" s="2">
        <v>0</v>
      </c>
      <c r="N1723" s="14">
        <v>0</v>
      </c>
      <c r="O1723" s="2">
        <v>0</v>
      </c>
      <c r="P1723" s="11">
        <v>0</v>
      </c>
      <c r="Q1723" s="2">
        <v>0</v>
      </c>
      <c r="R1723" s="2">
        <v>0</v>
      </c>
      <c r="S1723" s="9"/>
      <c r="V1723" s="2"/>
    </row>
    <row r="1724" spans="1:22" customFormat="1" x14ac:dyDescent="0.25">
      <c r="A1724" t="s">
        <v>349</v>
      </c>
      <c r="B1724">
        <v>1011</v>
      </c>
      <c r="C1724" t="s">
        <v>365</v>
      </c>
      <c r="D1724">
        <v>232</v>
      </c>
      <c r="E1724" t="s">
        <v>379</v>
      </c>
      <c r="F1724">
        <v>204</v>
      </c>
      <c r="G1724" t="s">
        <v>282</v>
      </c>
      <c r="H1724">
        <v>10232010204</v>
      </c>
      <c r="I1724" t="s">
        <v>283</v>
      </c>
      <c r="J1724" t="s">
        <v>958</v>
      </c>
      <c r="K1724">
        <v>12</v>
      </c>
      <c r="L1724" s="2">
        <v>0</v>
      </c>
      <c r="M1724" s="2">
        <v>0</v>
      </c>
      <c r="N1724" s="14">
        <v>0</v>
      </c>
      <c r="O1724" s="2">
        <v>0</v>
      </c>
      <c r="P1724" s="11">
        <v>0</v>
      </c>
      <c r="Q1724" s="2">
        <v>0</v>
      </c>
      <c r="R1724" s="2">
        <v>0</v>
      </c>
      <c r="S1724" s="9"/>
      <c r="V1724" s="2"/>
    </row>
    <row r="1725" spans="1:22" customFormat="1" x14ac:dyDescent="0.25">
      <c r="A1725" t="s">
        <v>349</v>
      </c>
      <c r="B1725">
        <v>1011</v>
      </c>
      <c r="C1725" t="s">
        <v>365</v>
      </c>
      <c r="D1725">
        <v>236</v>
      </c>
      <c r="E1725" t="s">
        <v>380</v>
      </c>
      <c r="F1725">
        <v>204</v>
      </c>
      <c r="G1725" t="s">
        <v>282</v>
      </c>
      <c r="H1725">
        <v>10236010204</v>
      </c>
      <c r="I1725" t="s">
        <v>283</v>
      </c>
      <c r="J1725" t="s">
        <v>958</v>
      </c>
      <c r="K1725">
        <v>12</v>
      </c>
      <c r="L1725" s="2">
        <v>0</v>
      </c>
      <c r="M1725" s="2">
        <v>0</v>
      </c>
      <c r="N1725" s="14">
        <v>0</v>
      </c>
      <c r="O1725" s="2">
        <v>0</v>
      </c>
      <c r="P1725" s="11">
        <v>0</v>
      </c>
      <c r="Q1725" s="2">
        <v>0</v>
      </c>
      <c r="R1725" s="2">
        <v>0</v>
      </c>
      <c r="S1725" s="9"/>
      <c r="V1725" s="2"/>
    </row>
    <row r="1726" spans="1:22" customFormat="1" x14ac:dyDescent="0.25">
      <c r="A1726" t="s">
        <v>349</v>
      </c>
      <c r="B1726">
        <v>1011</v>
      </c>
      <c r="C1726" t="s">
        <v>365</v>
      </c>
      <c r="D1726">
        <v>222</v>
      </c>
      <c r="E1726" t="s">
        <v>367</v>
      </c>
      <c r="F1726">
        <v>212</v>
      </c>
      <c r="G1726" t="s">
        <v>16</v>
      </c>
      <c r="H1726">
        <v>10222010212</v>
      </c>
      <c r="I1726" t="s">
        <v>17</v>
      </c>
      <c r="J1726" t="s">
        <v>958</v>
      </c>
      <c r="K1726">
        <v>12</v>
      </c>
      <c r="L1726" s="2">
        <v>0</v>
      </c>
      <c r="M1726" s="2">
        <v>0</v>
      </c>
      <c r="N1726" s="14">
        <v>0</v>
      </c>
      <c r="O1726" s="2">
        <v>0</v>
      </c>
      <c r="P1726" s="11">
        <v>0</v>
      </c>
      <c r="Q1726" s="2">
        <v>0</v>
      </c>
      <c r="R1726" s="2">
        <v>0</v>
      </c>
      <c r="S1726" s="9"/>
      <c r="V1726" s="2"/>
    </row>
    <row r="1727" spans="1:22" customFormat="1" x14ac:dyDescent="0.25">
      <c r="A1727" t="s">
        <v>349</v>
      </c>
      <c r="B1727">
        <v>1011</v>
      </c>
      <c r="C1727" t="s">
        <v>365</v>
      </c>
      <c r="D1727">
        <v>232</v>
      </c>
      <c r="E1727" t="s">
        <v>379</v>
      </c>
      <c r="F1727">
        <v>212</v>
      </c>
      <c r="G1727" t="s">
        <v>16</v>
      </c>
      <c r="H1727">
        <v>10232010212</v>
      </c>
      <c r="I1727" t="s">
        <v>17</v>
      </c>
      <c r="J1727" t="s">
        <v>958</v>
      </c>
      <c r="K1727">
        <v>12</v>
      </c>
      <c r="L1727" s="2">
        <v>0</v>
      </c>
      <c r="M1727" s="2">
        <v>0</v>
      </c>
      <c r="N1727" s="14">
        <v>0</v>
      </c>
      <c r="O1727" s="2">
        <v>0</v>
      </c>
      <c r="P1727" s="11">
        <v>0</v>
      </c>
      <c r="Q1727" s="2">
        <v>0</v>
      </c>
      <c r="R1727" s="2">
        <v>0</v>
      </c>
      <c r="S1727" s="9"/>
      <c r="V1727" s="2"/>
    </row>
    <row r="1728" spans="1:22" customFormat="1" x14ac:dyDescent="0.25">
      <c r="A1728" t="s">
        <v>349</v>
      </c>
      <c r="B1728">
        <v>1011</v>
      </c>
      <c r="C1728" t="s">
        <v>365</v>
      </c>
      <c r="D1728">
        <v>236</v>
      </c>
      <c r="E1728" t="s">
        <v>380</v>
      </c>
      <c r="F1728">
        <v>212</v>
      </c>
      <c r="G1728" t="s">
        <v>16</v>
      </c>
      <c r="H1728">
        <v>10236010212</v>
      </c>
      <c r="I1728" t="s">
        <v>17</v>
      </c>
      <c r="J1728" t="s">
        <v>958</v>
      </c>
      <c r="K1728">
        <v>12</v>
      </c>
      <c r="L1728" s="2">
        <v>0</v>
      </c>
      <c r="M1728" s="2">
        <v>0.08</v>
      </c>
      <c r="N1728" s="14">
        <v>0</v>
      </c>
      <c r="O1728" s="2">
        <v>0</v>
      </c>
      <c r="P1728" s="11">
        <v>0</v>
      </c>
      <c r="Q1728" s="2">
        <v>0</v>
      </c>
      <c r="R1728" s="2">
        <v>0</v>
      </c>
      <c r="S1728" s="9"/>
      <c r="V1728" s="2"/>
    </row>
    <row r="1729" spans="1:22" customFormat="1" x14ac:dyDescent="0.25">
      <c r="A1729" t="s">
        <v>349</v>
      </c>
      <c r="B1729">
        <v>1011</v>
      </c>
      <c r="C1729" t="s">
        <v>365</v>
      </c>
      <c r="D1729">
        <v>222</v>
      </c>
      <c r="E1729" t="s">
        <v>367</v>
      </c>
      <c r="F1729">
        <v>213</v>
      </c>
      <c r="G1729" t="s">
        <v>18</v>
      </c>
      <c r="H1729">
        <v>10222010213</v>
      </c>
      <c r="I1729" t="s">
        <v>19</v>
      </c>
      <c r="J1729" t="s">
        <v>958</v>
      </c>
      <c r="K1729">
        <v>12</v>
      </c>
      <c r="L1729" s="2">
        <v>0</v>
      </c>
      <c r="M1729" s="2">
        <v>0</v>
      </c>
      <c r="N1729" s="14">
        <v>0</v>
      </c>
      <c r="O1729" s="2">
        <v>0</v>
      </c>
      <c r="P1729" s="11">
        <v>0</v>
      </c>
      <c r="Q1729" s="2">
        <v>0</v>
      </c>
      <c r="R1729" s="2">
        <v>0</v>
      </c>
      <c r="S1729" s="9"/>
      <c r="V1729" s="2"/>
    </row>
    <row r="1730" spans="1:22" customFormat="1" x14ac:dyDescent="0.25">
      <c r="A1730" t="s">
        <v>349</v>
      </c>
      <c r="B1730">
        <v>1011</v>
      </c>
      <c r="C1730" t="s">
        <v>365</v>
      </c>
      <c r="D1730">
        <v>232</v>
      </c>
      <c r="E1730" t="s">
        <v>379</v>
      </c>
      <c r="F1730">
        <v>213</v>
      </c>
      <c r="G1730" t="s">
        <v>18</v>
      </c>
      <c r="H1730">
        <v>10232010213</v>
      </c>
      <c r="I1730" t="s">
        <v>19</v>
      </c>
      <c r="J1730" t="s">
        <v>958</v>
      </c>
      <c r="K1730">
        <v>12</v>
      </c>
      <c r="L1730" s="2">
        <v>0</v>
      </c>
      <c r="M1730" s="2">
        <v>0</v>
      </c>
      <c r="N1730" s="14">
        <v>0</v>
      </c>
      <c r="O1730" s="2">
        <v>0</v>
      </c>
      <c r="P1730" s="11">
        <v>0</v>
      </c>
      <c r="Q1730" s="2">
        <v>0</v>
      </c>
      <c r="R1730" s="2">
        <v>0</v>
      </c>
      <c r="S1730" s="9"/>
      <c r="V1730" s="2"/>
    </row>
    <row r="1731" spans="1:22" customFormat="1" x14ac:dyDescent="0.25">
      <c r="A1731" t="s">
        <v>349</v>
      </c>
      <c r="B1731">
        <v>1011</v>
      </c>
      <c r="C1731" t="s">
        <v>365</v>
      </c>
      <c r="D1731">
        <v>236</v>
      </c>
      <c r="E1731" t="s">
        <v>380</v>
      </c>
      <c r="F1731">
        <v>213</v>
      </c>
      <c r="G1731" t="s">
        <v>18</v>
      </c>
      <c r="H1731">
        <v>10236010213</v>
      </c>
      <c r="I1731" t="s">
        <v>19</v>
      </c>
      <c r="J1731" t="s">
        <v>958</v>
      </c>
      <c r="K1731">
        <v>12</v>
      </c>
      <c r="L1731" s="2">
        <v>0</v>
      </c>
      <c r="M1731" s="2">
        <v>0</v>
      </c>
      <c r="N1731" s="14">
        <v>0</v>
      </c>
      <c r="O1731" s="2">
        <v>0</v>
      </c>
      <c r="P1731" s="11">
        <v>0</v>
      </c>
      <c r="Q1731" s="2">
        <v>0</v>
      </c>
      <c r="R1731" s="2">
        <v>0</v>
      </c>
      <c r="S1731" s="9"/>
      <c r="V1731" s="2"/>
    </row>
    <row r="1732" spans="1:22" customFormat="1" x14ac:dyDescent="0.25">
      <c r="A1732" t="s">
        <v>349</v>
      </c>
      <c r="B1732">
        <v>1011</v>
      </c>
      <c r="C1732" t="s">
        <v>365</v>
      </c>
      <c r="D1732">
        <v>222</v>
      </c>
      <c r="E1732" t="s">
        <v>367</v>
      </c>
      <c r="F1732">
        <v>232</v>
      </c>
      <c r="G1732" t="s">
        <v>157</v>
      </c>
      <c r="H1732">
        <v>10222010232</v>
      </c>
      <c r="I1732" t="s">
        <v>158</v>
      </c>
      <c r="J1732" t="s">
        <v>958</v>
      </c>
      <c r="K1732">
        <v>12</v>
      </c>
      <c r="L1732" s="2">
        <v>2415</v>
      </c>
      <c r="M1732" s="2">
        <v>2250</v>
      </c>
      <c r="N1732" s="14">
        <v>2865</v>
      </c>
      <c r="O1732" s="2">
        <v>0</v>
      </c>
      <c r="P1732" s="11">
        <v>2865</v>
      </c>
      <c r="Q1732" s="2">
        <v>877.2</v>
      </c>
      <c r="R1732" s="2">
        <v>1503.7714285714287</v>
      </c>
      <c r="S1732" s="9">
        <v>2865</v>
      </c>
      <c r="V1732" s="2"/>
    </row>
    <row r="1733" spans="1:22" customFormat="1" x14ac:dyDescent="0.25">
      <c r="A1733" t="s">
        <v>349</v>
      </c>
      <c r="B1733">
        <v>1011</v>
      </c>
      <c r="C1733" t="s">
        <v>365</v>
      </c>
      <c r="D1733">
        <v>232</v>
      </c>
      <c r="E1733" t="s">
        <v>379</v>
      </c>
      <c r="F1733">
        <v>232</v>
      </c>
      <c r="G1733" t="s">
        <v>157</v>
      </c>
      <c r="H1733">
        <v>10232010232</v>
      </c>
      <c r="I1733" t="s">
        <v>158</v>
      </c>
      <c r="J1733" t="s">
        <v>958</v>
      </c>
      <c r="K1733">
        <v>12</v>
      </c>
      <c r="L1733" s="2">
        <v>0</v>
      </c>
      <c r="M1733" s="2">
        <v>0</v>
      </c>
      <c r="N1733" s="14">
        <v>1406</v>
      </c>
      <c r="O1733" s="2">
        <v>0</v>
      </c>
      <c r="P1733" s="11">
        <v>1406</v>
      </c>
      <c r="Q1733" s="2">
        <v>0</v>
      </c>
      <c r="R1733" s="2">
        <v>0</v>
      </c>
      <c r="S1733" s="9">
        <v>1406</v>
      </c>
      <c r="V1733" s="2"/>
    </row>
    <row r="1734" spans="1:22" customFormat="1" x14ac:dyDescent="0.25">
      <c r="A1734" t="s">
        <v>349</v>
      </c>
      <c r="B1734">
        <v>1011</v>
      </c>
      <c r="C1734" t="s">
        <v>365</v>
      </c>
      <c r="D1734">
        <v>236</v>
      </c>
      <c r="E1734" t="s">
        <v>380</v>
      </c>
      <c r="F1734">
        <v>232</v>
      </c>
      <c r="G1734" t="s">
        <v>157</v>
      </c>
      <c r="H1734">
        <v>10236010232</v>
      </c>
      <c r="I1734" t="s">
        <v>158</v>
      </c>
      <c r="J1734" t="s">
        <v>958</v>
      </c>
      <c r="K1734">
        <v>12</v>
      </c>
      <c r="L1734" s="2">
        <v>0</v>
      </c>
      <c r="M1734" s="2">
        <v>0</v>
      </c>
      <c r="N1734" s="14">
        <v>1384</v>
      </c>
      <c r="O1734" s="2">
        <v>0</v>
      </c>
      <c r="P1734" s="11">
        <v>1384</v>
      </c>
      <c r="Q1734" s="2">
        <v>0</v>
      </c>
      <c r="R1734" s="2">
        <v>0</v>
      </c>
      <c r="S1734" s="9">
        <v>1384</v>
      </c>
      <c r="V1734" s="2"/>
    </row>
    <row r="1735" spans="1:22" customFormat="1" x14ac:dyDescent="0.25">
      <c r="A1735" t="s">
        <v>349</v>
      </c>
      <c r="B1735">
        <v>902</v>
      </c>
      <c r="C1735" t="s">
        <v>358</v>
      </c>
      <c r="D1735">
        <v>144</v>
      </c>
      <c r="E1735" t="s">
        <v>359</v>
      </c>
      <c r="F1735">
        <v>235</v>
      </c>
      <c r="G1735" t="s">
        <v>455</v>
      </c>
      <c r="H1735">
        <v>10144010235</v>
      </c>
      <c r="I1735" t="s">
        <v>456</v>
      </c>
      <c r="J1735" t="s">
        <v>958</v>
      </c>
      <c r="K1735">
        <v>12</v>
      </c>
      <c r="L1735" s="2">
        <v>21159.55</v>
      </c>
      <c r="M1735" s="2">
        <v>28250.83</v>
      </c>
      <c r="N1735" s="14">
        <v>24627</v>
      </c>
      <c r="O1735" s="2">
        <v>0</v>
      </c>
      <c r="P1735" s="11">
        <v>24627</v>
      </c>
      <c r="Q1735" s="2">
        <v>1296</v>
      </c>
      <c r="R1735" s="2">
        <v>2221.7142857142858</v>
      </c>
      <c r="S1735" s="9">
        <v>24627</v>
      </c>
      <c r="V1735" s="2"/>
    </row>
    <row r="1736" spans="1:22" customFormat="1" x14ac:dyDescent="0.25">
      <c r="A1736" t="s">
        <v>349</v>
      </c>
      <c r="B1736">
        <v>1103</v>
      </c>
      <c r="C1736" t="s">
        <v>424</v>
      </c>
      <c r="D1736">
        <v>801</v>
      </c>
      <c r="E1736" t="s">
        <v>425</v>
      </c>
      <c r="F1736">
        <v>236</v>
      </c>
      <c r="G1736" t="s">
        <v>20</v>
      </c>
      <c r="H1736">
        <v>10801010236</v>
      </c>
      <c r="I1736" t="s">
        <v>21</v>
      </c>
      <c r="J1736" t="s">
        <v>958</v>
      </c>
      <c r="K1736">
        <v>12</v>
      </c>
      <c r="L1736" s="2">
        <v>2711.52</v>
      </c>
      <c r="M1736" s="2">
        <v>22928.55</v>
      </c>
      <c r="N1736" s="14">
        <v>2836</v>
      </c>
      <c r="O1736" s="2">
        <v>0</v>
      </c>
      <c r="P1736" s="11">
        <v>2836</v>
      </c>
      <c r="Q1736" s="2">
        <v>18634.57</v>
      </c>
      <c r="R1736" s="2">
        <v>31944.977142857144</v>
      </c>
      <c r="S1736" s="9">
        <v>33542.230000000003</v>
      </c>
      <c r="V1736" s="2"/>
    </row>
    <row r="1737" spans="1:22" customFormat="1" x14ac:dyDescent="0.25">
      <c r="A1737" t="s">
        <v>349</v>
      </c>
      <c r="B1737">
        <v>1103</v>
      </c>
      <c r="C1737" t="s">
        <v>424</v>
      </c>
      <c r="D1737">
        <v>801</v>
      </c>
      <c r="E1737" t="s">
        <v>425</v>
      </c>
      <c r="F1737">
        <v>237</v>
      </c>
      <c r="G1737" t="s">
        <v>490</v>
      </c>
      <c r="H1737">
        <v>10801010237</v>
      </c>
      <c r="I1737" t="s">
        <v>491</v>
      </c>
      <c r="J1737" t="s">
        <v>958</v>
      </c>
      <c r="K1737">
        <v>12</v>
      </c>
      <c r="L1737" s="2">
        <v>2046.72</v>
      </c>
      <c r="M1737" s="2">
        <v>3519.47</v>
      </c>
      <c r="N1737" s="14">
        <v>548</v>
      </c>
      <c r="O1737" s="2">
        <v>0</v>
      </c>
      <c r="P1737" s="11">
        <v>548</v>
      </c>
      <c r="Q1737" s="2">
        <v>1539</v>
      </c>
      <c r="R1737" s="2">
        <v>2638.2857142857142</v>
      </c>
      <c r="S1737" s="9">
        <v>2770.2</v>
      </c>
      <c r="V1737" s="2"/>
    </row>
    <row r="1738" spans="1:22" customFormat="1" x14ac:dyDescent="0.25">
      <c r="A1738" t="s">
        <v>349</v>
      </c>
      <c r="B1738">
        <v>1003</v>
      </c>
      <c r="C1738" t="s">
        <v>360</v>
      </c>
      <c r="D1738">
        <v>146</v>
      </c>
      <c r="E1738" t="s">
        <v>361</v>
      </c>
      <c r="F1738">
        <v>239</v>
      </c>
      <c r="G1738" t="s">
        <v>22</v>
      </c>
      <c r="H1738">
        <v>10146010239</v>
      </c>
      <c r="I1738" t="s">
        <v>23</v>
      </c>
      <c r="J1738" t="s">
        <v>958</v>
      </c>
      <c r="K1738">
        <v>12</v>
      </c>
      <c r="L1738" s="2">
        <v>316413.77</v>
      </c>
      <c r="M1738" s="2">
        <v>349131.77</v>
      </c>
      <c r="N1738" s="14">
        <v>245703</v>
      </c>
      <c r="O1738" s="2">
        <v>0</v>
      </c>
      <c r="P1738" s="11">
        <v>245703</v>
      </c>
      <c r="Q1738" s="2">
        <v>96277.2</v>
      </c>
      <c r="R1738" s="2">
        <v>165046.62857142856</v>
      </c>
      <c r="S1738" s="9">
        <v>173298.96</v>
      </c>
      <c r="V1738" s="2"/>
    </row>
    <row r="1739" spans="1:22" customFormat="1" x14ac:dyDescent="0.25">
      <c r="A1739" t="s">
        <v>349</v>
      </c>
      <c r="B1739">
        <v>401</v>
      </c>
      <c r="C1739" t="s">
        <v>362</v>
      </c>
      <c r="D1739">
        <v>148</v>
      </c>
      <c r="E1739" t="s">
        <v>363</v>
      </c>
      <c r="F1739">
        <v>239</v>
      </c>
      <c r="G1739" t="s">
        <v>22</v>
      </c>
      <c r="H1739">
        <v>10148010239</v>
      </c>
      <c r="I1739" t="s">
        <v>23</v>
      </c>
      <c r="J1739" t="s">
        <v>958</v>
      </c>
      <c r="K1739">
        <v>12</v>
      </c>
      <c r="L1739" s="2">
        <v>41903.81</v>
      </c>
      <c r="M1739" s="2">
        <v>19935.23</v>
      </c>
      <c r="N1739" s="14">
        <v>39971</v>
      </c>
      <c r="O1739" s="2">
        <v>0</v>
      </c>
      <c r="P1739" s="11">
        <v>39971</v>
      </c>
      <c r="Q1739" s="2">
        <v>19626.169999999998</v>
      </c>
      <c r="R1739" s="2">
        <v>33644.862857142856</v>
      </c>
      <c r="S1739" s="9">
        <v>35327.11</v>
      </c>
      <c r="V1739" s="2"/>
    </row>
    <row r="1740" spans="1:22" customFormat="1" x14ac:dyDescent="0.25">
      <c r="A1740" t="s">
        <v>349</v>
      </c>
      <c r="B1740">
        <v>702</v>
      </c>
      <c r="C1740" t="s">
        <v>383</v>
      </c>
      <c r="D1740">
        <v>262</v>
      </c>
      <c r="E1740" t="s">
        <v>384</v>
      </c>
      <c r="F1740">
        <v>239</v>
      </c>
      <c r="G1740" t="s">
        <v>22</v>
      </c>
      <c r="H1740">
        <v>10262010239</v>
      </c>
      <c r="I1740" t="s">
        <v>23</v>
      </c>
      <c r="J1740" t="s">
        <v>958</v>
      </c>
      <c r="K1740">
        <v>12</v>
      </c>
      <c r="L1740" s="2">
        <v>169155.02</v>
      </c>
      <c r="M1740" s="2">
        <v>184364.83</v>
      </c>
      <c r="N1740" s="14">
        <v>193148</v>
      </c>
      <c r="O1740" s="2">
        <v>0</v>
      </c>
      <c r="P1740" s="11">
        <v>193148</v>
      </c>
      <c r="Q1740" s="2">
        <v>109917.62</v>
      </c>
      <c r="R1740" s="2">
        <v>188430.20571428572</v>
      </c>
      <c r="S1740" s="9">
        <v>197851.72</v>
      </c>
      <c r="V1740" s="2"/>
    </row>
    <row r="1741" spans="1:22" customFormat="1" x14ac:dyDescent="0.25">
      <c r="A1741" t="s">
        <v>349</v>
      </c>
      <c r="B1741">
        <v>702</v>
      </c>
      <c r="C1741" t="s">
        <v>383</v>
      </c>
      <c r="D1741">
        <v>265</v>
      </c>
      <c r="E1741" t="s">
        <v>433</v>
      </c>
      <c r="F1741">
        <v>239</v>
      </c>
      <c r="G1741" t="s">
        <v>22</v>
      </c>
      <c r="H1741">
        <v>10265010239</v>
      </c>
      <c r="I1741" t="s">
        <v>23</v>
      </c>
      <c r="J1741" t="s">
        <v>958</v>
      </c>
      <c r="K1741">
        <v>12</v>
      </c>
      <c r="L1741" s="2">
        <v>2886.29</v>
      </c>
      <c r="M1741" s="2">
        <v>2298.41</v>
      </c>
      <c r="N1741" s="14">
        <v>1443</v>
      </c>
      <c r="O1741" s="2">
        <v>0</v>
      </c>
      <c r="P1741" s="11">
        <v>1443</v>
      </c>
      <c r="Q1741" s="2">
        <v>0</v>
      </c>
      <c r="R1741" s="2">
        <v>0</v>
      </c>
      <c r="S1741" s="9">
        <v>0</v>
      </c>
      <c r="V1741" s="2"/>
    </row>
    <row r="1742" spans="1:22" customFormat="1" x14ac:dyDescent="0.25">
      <c r="A1742" t="s">
        <v>349</v>
      </c>
      <c r="B1742">
        <v>1105</v>
      </c>
      <c r="C1742" t="s">
        <v>174</v>
      </c>
      <c r="D1742">
        <v>280</v>
      </c>
      <c r="E1742" t="s">
        <v>395</v>
      </c>
      <c r="F1742">
        <v>239</v>
      </c>
      <c r="G1742" t="s">
        <v>22</v>
      </c>
      <c r="H1742">
        <v>10280010239</v>
      </c>
      <c r="I1742" t="s">
        <v>23</v>
      </c>
      <c r="J1742" t="s">
        <v>958</v>
      </c>
      <c r="K1742">
        <v>12</v>
      </c>
      <c r="L1742" s="2">
        <v>99117.28</v>
      </c>
      <c r="M1742" s="2">
        <v>101443.57</v>
      </c>
      <c r="N1742" s="14">
        <v>144811</v>
      </c>
      <c r="O1742" s="2">
        <v>0</v>
      </c>
      <c r="P1742" s="11">
        <v>144811</v>
      </c>
      <c r="Q1742" s="2">
        <v>113444.34</v>
      </c>
      <c r="R1742" s="2">
        <v>194476.01142857142</v>
      </c>
      <c r="S1742" s="9">
        <v>204199.81</v>
      </c>
      <c r="V1742" s="2"/>
    </row>
    <row r="1743" spans="1:22" customFormat="1" x14ac:dyDescent="0.25">
      <c r="A1743" t="s">
        <v>349</v>
      </c>
      <c r="B1743">
        <v>1103</v>
      </c>
      <c r="C1743" t="s">
        <v>424</v>
      </c>
      <c r="D1743">
        <v>801</v>
      </c>
      <c r="E1743" t="s">
        <v>425</v>
      </c>
      <c r="F1743">
        <v>240</v>
      </c>
      <c r="G1743" t="s">
        <v>544</v>
      </c>
      <c r="H1743">
        <v>10801010240</v>
      </c>
      <c r="I1743" t="s">
        <v>545</v>
      </c>
      <c r="J1743" t="s">
        <v>958</v>
      </c>
      <c r="K1743">
        <v>12</v>
      </c>
      <c r="L1743" s="2">
        <v>16402</v>
      </c>
      <c r="M1743" s="2">
        <v>9515</v>
      </c>
      <c r="N1743" s="14">
        <v>20000</v>
      </c>
      <c r="O1743" s="2">
        <v>0</v>
      </c>
      <c r="P1743" s="11">
        <v>20000</v>
      </c>
      <c r="Q1743" s="2">
        <v>14200</v>
      </c>
      <c r="R1743" s="2">
        <v>24342.857142857145</v>
      </c>
      <c r="S1743" s="9">
        <v>22000</v>
      </c>
      <c r="V1743" s="2"/>
    </row>
    <row r="1744" spans="1:22" customFormat="1" x14ac:dyDescent="0.25">
      <c r="A1744" t="s">
        <v>349</v>
      </c>
      <c r="B1744">
        <v>703</v>
      </c>
      <c r="C1744" t="s">
        <v>381</v>
      </c>
      <c r="D1744">
        <v>260</v>
      </c>
      <c r="E1744" t="s">
        <v>382</v>
      </c>
      <c r="F1744">
        <v>242</v>
      </c>
      <c r="G1744" t="s">
        <v>526</v>
      </c>
      <c r="H1744">
        <v>10260010242</v>
      </c>
      <c r="I1744" t="s">
        <v>527</v>
      </c>
      <c r="J1744" t="s">
        <v>958</v>
      </c>
      <c r="K1744">
        <v>12</v>
      </c>
      <c r="L1744" s="2">
        <v>1100757.56</v>
      </c>
      <c r="M1744" s="2">
        <v>772252.65</v>
      </c>
      <c r="N1744" s="14">
        <v>1000000</v>
      </c>
      <c r="O1744" s="2">
        <v>0</v>
      </c>
      <c r="P1744" s="11">
        <v>1000000</v>
      </c>
      <c r="Q1744" s="2">
        <v>0</v>
      </c>
      <c r="R1744" s="2">
        <v>0</v>
      </c>
      <c r="S1744" s="9">
        <v>985000</v>
      </c>
      <c r="V1744" s="2"/>
    </row>
    <row r="1745" spans="1:22" customFormat="1" x14ac:dyDescent="0.25">
      <c r="A1745" t="s">
        <v>349</v>
      </c>
      <c r="B1745">
        <v>403</v>
      </c>
      <c r="C1745" t="s">
        <v>350</v>
      </c>
      <c r="D1745">
        <v>140</v>
      </c>
      <c r="E1745" t="s">
        <v>351</v>
      </c>
      <c r="F1745">
        <v>243</v>
      </c>
      <c r="G1745" t="s">
        <v>83</v>
      </c>
      <c r="H1745">
        <v>10140010243</v>
      </c>
      <c r="I1745" t="s">
        <v>84</v>
      </c>
      <c r="J1745" t="s">
        <v>958</v>
      </c>
      <c r="K1745">
        <v>12</v>
      </c>
      <c r="L1745" s="2">
        <v>4880.84</v>
      </c>
      <c r="M1745" s="2">
        <v>5543.92</v>
      </c>
      <c r="N1745" s="14">
        <v>6582</v>
      </c>
      <c r="O1745" s="2">
        <v>0</v>
      </c>
      <c r="P1745" s="11">
        <v>6582</v>
      </c>
      <c r="Q1745" s="2">
        <v>4930.6000000000004</v>
      </c>
      <c r="R1745" s="2">
        <v>8452.4571428571435</v>
      </c>
      <c r="S1745" s="9">
        <v>6850</v>
      </c>
      <c r="V1745" s="2"/>
    </row>
    <row r="1746" spans="1:22" customFormat="1" x14ac:dyDescent="0.25">
      <c r="A1746" t="s">
        <v>349</v>
      </c>
      <c r="B1746">
        <v>902</v>
      </c>
      <c r="C1746" t="s">
        <v>358</v>
      </c>
      <c r="D1746">
        <v>144</v>
      </c>
      <c r="E1746" t="s">
        <v>359</v>
      </c>
      <c r="F1746">
        <v>243</v>
      </c>
      <c r="G1746" t="s">
        <v>83</v>
      </c>
      <c r="H1746">
        <v>10144010243</v>
      </c>
      <c r="I1746" t="s">
        <v>84</v>
      </c>
      <c r="J1746" t="s">
        <v>958</v>
      </c>
      <c r="K1746">
        <v>12</v>
      </c>
      <c r="L1746" s="2">
        <v>3374.65</v>
      </c>
      <c r="M1746" s="2">
        <v>2892.28</v>
      </c>
      <c r="N1746" s="14">
        <v>3716</v>
      </c>
      <c r="O1746" s="2">
        <v>0</v>
      </c>
      <c r="P1746" s="11">
        <v>3716</v>
      </c>
      <c r="Q1746" s="2">
        <v>1289.95</v>
      </c>
      <c r="R1746" s="2">
        <v>2211.3428571428572</v>
      </c>
      <c r="S1746" s="9">
        <v>3716</v>
      </c>
      <c r="V1746" s="2"/>
    </row>
    <row r="1747" spans="1:22" customFormat="1" x14ac:dyDescent="0.25">
      <c r="A1747" t="s">
        <v>349</v>
      </c>
      <c r="B1747">
        <v>1003</v>
      </c>
      <c r="C1747" t="s">
        <v>360</v>
      </c>
      <c r="D1747">
        <v>146</v>
      </c>
      <c r="E1747" t="s">
        <v>361</v>
      </c>
      <c r="F1747">
        <v>243</v>
      </c>
      <c r="G1747" t="s">
        <v>83</v>
      </c>
      <c r="H1747">
        <v>10146010243</v>
      </c>
      <c r="I1747" t="s">
        <v>84</v>
      </c>
      <c r="J1747" t="s">
        <v>958</v>
      </c>
      <c r="K1747">
        <v>12</v>
      </c>
      <c r="L1747" s="2">
        <v>0</v>
      </c>
      <c r="M1747" s="2">
        <v>0</v>
      </c>
      <c r="N1747" s="14">
        <v>0</v>
      </c>
      <c r="O1747" s="2">
        <v>0</v>
      </c>
      <c r="P1747" s="11">
        <v>0</v>
      </c>
      <c r="Q1747" s="2">
        <v>0</v>
      </c>
      <c r="R1747" s="2">
        <v>0</v>
      </c>
      <c r="S1747" s="9">
        <v>0</v>
      </c>
      <c r="V1747" s="2"/>
    </row>
    <row r="1748" spans="1:22" customFormat="1" x14ac:dyDescent="0.25">
      <c r="A1748" t="s">
        <v>349</v>
      </c>
      <c r="B1748">
        <v>401</v>
      </c>
      <c r="C1748" t="s">
        <v>362</v>
      </c>
      <c r="D1748">
        <v>148</v>
      </c>
      <c r="E1748" t="s">
        <v>363</v>
      </c>
      <c r="F1748">
        <v>243</v>
      </c>
      <c r="G1748" t="s">
        <v>83</v>
      </c>
      <c r="H1748">
        <v>10148010243</v>
      </c>
      <c r="I1748" t="s">
        <v>84</v>
      </c>
      <c r="J1748" t="s">
        <v>958</v>
      </c>
      <c r="K1748">
        <v>12</v>
      </c>
      <c r="L1748" s="2">
        <v>7876.63</v>
      </c>
      <c r="M1748" s="2">
        <v>0</v>
      </c>
      <c r="N1748" s="14">
        <v>0</v>
      </c>
      <c r="O1748" s="2">
        <v>0</v>
      </c>
      <c r="P1748" s="11">
        <v>0</v>
      </c>
      <c r="Q1748" s="2">
        <v>0</v>
      </c>
      <c r="R1748" s="2">
        <v>0</v>
      </c>
      <c r="S1748" s="9">
        <v>0</v>
      </c>
      <c r="V1748" s="2"/>
    </row>
    <row r="1749" spans="1:22" customFormat="1" x14ac:dyDescent="0.25">
      <c r="A1749" t="s">
        <v>349</v>
      </c>
      <c r="B1749">
        <v>1011</v>
      </c>
      <c r="C1749" t="s">
        <v>365</v>
      </c>
      <c r="D1749">
        <v>222</v>
      </c>
      <c r="E1749" t="s">
        <v>367</v>
      </c>
      <c r="F1749">
        <v>243</v>
      </c>
      <c r="G1749" t="s">
        <v>83</v>
      </c>
      <c r="H1749">
        <v>10222010243</v>
      </c>
      <c r="I1749" t="s">
        <v>84</v>
      </c>
      <c r="J1749" t="s">
        <v>958</v>
      </c>
      <c r="K1749">
        <v>12</v>
      </c>
      <c r="L1749" s="2">
        <v>19356.18</v>
      </c>
      <c r="M1749" s="2">
        <v>20175.11</v>
      </c>
      <c r="N1749" s="14">
        <v>21161</v>
      </c>
      <c r="O1749" s="2">
        <v>0</v>
      </c>
      <c r="P1749" s="11">
        <v>21161</v>
      </c>
      <c r="Q1749" s="2">
        <v>21096.38</v>
      </c>
      <c r="R1749" s="2">
        <v>36165.222857142857</v>
      </c>
      <c r="S1749" s="9">
        <v>24161</v>
      </c>
      <c r="V1749" s="2"/>
    </row>
    <row r="1750" spans="1:22" customFormat="1" x14ac:dyDescent="0.25">
      <c r="A1750" t="s">
        <v>349</v>
      </c>
      <c r="B1750">
        <v>1011</v>
      </c>
      <c r="C1750" t="s">
        <v>365</v>
      </c>
      <c r="D1750">
        <v>232</v>
      </c>
      <c r="E1750" t="s">
        <v>379</v>
      </c>
      <c r="F1750">
        <v>243</v>
      </c>
      <c r="G1750" t="s">
        <v>83</v>
      </c>
      <c r="H1750">
        <v>10232010243</v>
      </c>
      <c r="I1750" t="s">
        <v>84</v>
      </c>
      <c r="J1750" t="s">
        <v>958</v>
      </c>
      <c r="K1750">
        <v>12</v>
      </c>
      <c r="L1750" s="2">
        <v>7303.77</v>
      </c>
      <c r="M1750" s="2">
        <v>2224.79</v>
      </c>
      <c r="N1750" s="14">
        <v>2600</v>
      </c>
      <c r="O1750" s="2">
        <v>0</v>
      </c>
      <c r="P1750" s="11">
        <v>2600</v>
      </c>
      <c r="Q1750" s="2">
        <v>1458.72</v>
      </c>
      <c r="R1750" s="2">
        <v>2500.6628571428573</v>
      </c>
      <c r="S1750" s="9">
        <v>5600</v>
      </c>
      <c r="V1750" s="2"/>
    </row>
    <row r="1751" spans="1:22" customFormat="1" x14ac:dyDescent="0.25">
      <c r="A1751" t="s">
        <v>349</v>
      </c>
      <c r="B1751">
        <v>1011</v>
      </c>
      <c r="C1751" t="s">
        <v>365</v>
      </c>
      <c r="D1751">
        <v>236</v>
      </c>
      <c r="E1751" t="s">
        <v>380</v>
      </c>
      <c r="F1751">
        <v>243</v>
      </c>
      <c r="G1751" t="s">
        <v>83</v>
      </c>
      <c r="H1751">
        <v>10236010243</v>
      </c>
      <c r="I1751" t="s">
        <v>84</v>
      </c>
      <c r="J1751" t="s">
        <v>958</v>
      </c>
      <c r="K1751">
        <v>12</v>
      </c>
      <c r="L1751" s="2">
        <v>3976.82</v>
      </c>
      <c r="M1751" s="2">
        <v>4163.5</v>
      </c>
      <c r="N1751" s="14">
        <v>4349</v>
      </c>
      <c r="O1751" s="2">
        <v>0</v>
      </c>
      <c r="P1751" s="11">
        <v>4349</v>
      </c>
      <c r="Q1751" s="2">
        <v>4330.75</v>
      </c>
      <c r="R1751" s="2">
        <v>7424.1428571428569</v>
      </c>
      <c r="S1751" s="9">
        <v>4349</v>
      </c>
      <c r="V1751" s="2"/>
    </row>
    <row r="1752" spans="1:22" customFormat="1" x14ac:dyDescent="0.25">
      <c r="A1752" t="s">
        <v>349</v>
      </c>
      <c r="B1752">
        <v>703</v>
      </c>
      <c r="C1752" t="s">
        <v>381</v>
      </c>
      <c r="D1752">
        <v>260</v>
      </c>
      <c r="E1752" t="s">
        <v>382</v>
      </c>
      <c r="F1752">
        <v>243</v>
      </c>
      <c r="G1752" t="s">
        <v>83</v>
      </c>
      <c r="H1752">
        <v>10260010243</v>
      </c>
      <c r="I1752" t="s">
        <v>84</v>
      </c>
      <c r="J1752" t="s">
        <v>958</v>
      </c>
      <c r="K1752">
        <v>12</v>
      </c>
      <c r="L1752" s="2">
        <v>2072.83</v>
      </c>
      <c r="M1752" s="2">
        <v>1566.9</v>
      </c>
      <c r="N1752" s="14">
        <v>2310</v>
      </c>
      <c r="O1752" s="2">
        <v>0</v>
      </c>
      <c r="P1752" s="11">
        <v>2310</v>
      </c>
      <c r="Q1752" s="2">
        <v>963.33</v>
      </c>
      <c r="R1752" s="2">
        <v>1651.4228571428573</v>
      </c>
      <c r="S1752" s="9">
        <v>2310</v>
      </c>
      <c r="V1752" s="2"/>
    </row>
    <row r="1753" spans="1:22" customFormat="1" x14ac:dyDescent="0.25">
      <c r="A1753" t="s">
        <v>349</v>
      </c>
      <c r="B1753">
        <v>702</v>
      </c>
      <c r="C1753" t="s">
        <v>383</v>
      </c>
      <c r="D1753">
        <v>262</v>
      </c>
      <c r="E1753" t="s">
        <v>384</v>
      </c>
      <c r="F1753">
        <v>243</v>
      </c>
      <c r="G1753" t="s">
        <v>83</v>
      </c>
      <c r="H1753">
        <v>10262010243</v>
      </c>
      <c r="I1753" t="s">
        <v>84</v>
      </c>
      <c r="J1753" t="s">
        <v>958</v>
      </c>
      <c r="K1753">
        <v>12</v>
      </c>
      <c r="L1753" s="2">
        <v>1436.55</v>
      </c>
      <c r="M1753" s="2">
        <v>1145.51</v>
      </c>
      <c r="N1753" s="14">
        <v>1550</v>
      </c>
      <c r="O1753" s="2">
        <v>0</v>
      </c>
      <c r="P1753" s="11">
        <v>1550</v>
      </c>
      <c r="Q1753" s="2">
        <v>203.06</v>
      </c>
      <c r="R1753" s="2">
        <v>348.10285714285715</v>
      </c>
      <c r="S1753" s="9">
        <v>1550</v>
      </c>
      <c r="V1753" s="2"/>
    </row>
    <row r="1754" spans="1:22" customFormat="1" x14ac:dyDescent="0.25">
      <c r="A1754" t="s">
        <v>349</v>
      </c>
      <c r="B1754">
        <v>704</v>
      </c>
      <c r="C1754" t="s">
        <v>385</v>
      </c>
      <c r="D1754">
        <v>264</v>
      </c>
      <c r="E1754" t="s">
        <v>386</v>
      </c>
      <c r="F1754">
        <v>243</v>
      </c>
      <c r="G1754" t="s">
        <v>83</v>
      </c>
      <c r="H1754">
        <v>10264010243</v>
      </c>
      <c r="I1754" t="s">
        <v>84</v>
      </c>
      <c r="J1754" t="s">
        <v>958</v>
      </c>
      <c r="K1754">
        <v>12</v>
      </c>
      <c r="L1754" s="2">
        <v>64265.5</v>
      </c>
      <c r="M1754" s="2">
        <v>69009.13</v>
      </c>
      <c r="N1754" s="14">
        <v>70000</v>
      </c>
      <c r="O1754" s="2">
        <v>0</v>
      </c>
      <c r="P1754" s="11">
        <v>70000</v>
      </c>
      <c r="Q1754" s="2">
        <v>46745.64</v>
      </c>
      <c r="R1754" s="2">
        <v>80135.38285714286</v>
      </c>
      <c r="S1754" s="9">
        <v>70000</v>
      </c>
      <c r="V1754" s="2"/>
    </row>
    <row r="1755" spans="1:22" customFormat="1" x14ac:dyDescent="0.25">
      <c r="A1755" t="s">
        <v>349</v>
      </c>
      <c r="B1755">
        <v>702</v>
      </c>
      <c r="C1755" t="s">
        <v>383</v>
      </c>
      <c r="D1755">
        <v>265</v>
      </c>
      <c r="E1755" t="s">
        <v>433</v>
      </c>
      <c r="F1755">
        <v>243</v>
      </c>
      <c r="G1755" t="s">
        <v>83</v>
      </c>
      <c r="H1755">
        <v>10265010243</v>
      </c>
      <c r="I1755" t="s">
        <v>84</v>
      </c>
      <c r="J1755" t="s">
        <v>958</v>
      </c>
      <c r="K1755">
        <v>12</v>
      </c>
      <c r="L1755" s="2">
        <v>636.84</v>
      </c>
      <c r="M1755" s="2">
        <v>311.45</v>
      </c>
      <c r="N1755" s="14">
        <v>720</v>
      </c>
      <c r="O1755" s="2">
        <v>0</v>
      </c>
      <c r="P1755" s="11">
        <v>720</v>
      </c>
      <c r="Q1755" s="2">
        <v>309.95</v>
      </c>
      <c r="R1755" s="2">
        <v>531.34285714285716</v>
      </c>
      <c r="S1755" s="9">
        <v>4500</v>
      </c>
      <c r="V1755" s="2"/>
    </row>
    <row r="1756" spans="1:22" customFormat="1" x14ac:dyDescent="0.25">
      <c r="A1756" t="s">
        <v>349</v>
      </c>
      <c r="B1756">
        <v>702</v>
      </c>
      <c r="C1756" t="s">
        <v>383</v>
      </c>
      <c r="D1756">
        <v>266</v>
      </c>
      <c r="E1756" t="s">
        <v>387</v>
      </c>
      <c r="F1756">
        <v>243</v>
      </c>
      <c r="G1756" t="s">
        <v>83</v>
      </c>
      <c r="H1756">
        <v>10266010243</v>
      </c>
      <c r="I1756" t="s">
        <v>84</v>
      </c>
      <c r="J1756" t="s">
        <v>958</v>
      </c>
      <c r="K1756">
        <v>12</v>
      </c>
      <c r="L1756" s="2">
        <v>697.59</v>
      </c>
      <c r="M1756" s="2">
        <v>328.4</v>
      </c>
      <c r="N1756" s="14">
        <v>1920</v>
      </c>
      <c r="O1756" s="2">
        <v>0</v>
      </c>
      <c r="P1756" s="11">
        <v>1920</v>
      </c>
      <c r="Q1756" s="2">
        <v>432.82</v>
      </c>
      <c r="R1756" s="2">
        <v>741.97714285714278</v>
      </c>
      <c r="S1756" s="9">
        <v>1920</v>
      </c>
      <c r="V1756" s="2"/>
    </row>
    <row r="1757" spans="1:22" customFormat="1" x14ac:dyDescent="0.25">
      <c r="A1757" t="s">
        <v>349</v>
      </c>
      <c r="B1757">
        <v>507</v>
      </c>
      <c r="C1757" t="s">
        <v>390</v>
      </c>
      <c r="D1757">
        <v>267</v>
      </c>
      <c r="E1757" t="s">
        <v>391</v>
      </c>
      <c r="F1757">
        <v>243</v>
      </c>
      <c r="G1757" t="s">
        <v>83</v>
      </c>
      <c r="H1757">
        <v>10267010243</v>
      </c>
      <c r="I1757" t="s">
        <v>84</v>
      </c>
      <c r="J1757" t="s">
        <v>958</v>
      </c>
      <c r="K1757">
        <v>12</v>
      </c>
      <c r="L1757" s="2">
        <v>3072.87</v>
      </c>
      <c r="M1757" s="2">
        <v>4990.79</v>
      </c>
      <c r="N1757" s="14">
        <v>6562</v>
      </c>
      <c r="O1757" s="2">
        <v>0</v>
      </c>
      <c r="P1757" s="11">
        <v>6562</v>
      </c>
      <c r="Q1757" s="2">
        <v>215.52</v>
      </c>
      <c r="R1757" s="2">
        <v>369.46285714285716</v>
      </c>
      <c r="S1757" s="9">
        <v>6562</v>
      </c>
      <c r="V1757" s="2"/>
    </row>
    <row r="1758" spans="1:22" customFormat="1" x14ac:dyDescent="0.25">
      <c r="A1758" t="s">
        <v>349</v>
      </c>
      <c r="B1758">
        <v>507</v>
      </c>
      <c r="C1758" t="s">
        <v>390</v>
      </c>
      <c r="D1758">
        <v>268</v>
      </c>
      <c r="E1758" t="s">
        <v>392</v>
      </c>
      <c r="F1758">
        <v>243</v>
      </c>
      <c r="G1758" t="s">
        <v>83</v>
      </c>
      <c r="H1758">
        <v>10268010243</v>
      </c>
      <c r="I1758" t="s">
        <v>84</v>
      </c>
      <c r="J1758" t="s">
        <v>958</v>
      </c>
      <c r="K1758">
        <v>12</v>
      </c>
      <c r="L1758" s="2">
        <v>13033.81</v>
      </c>
      <c r="M1758" s="2">
        <v>10986.27</v>
      </c>
      <c r="N1758" s="14">
        <v>15450</v>
      </c>
      <c r="O1758" s="2">
        <v>0</v>
      </c>
      <c r="P1758" s="11">
        <v>15450</v>
      </c>
      <c r="Q1758" s="2">
        <v>3456.06</v>
      </c>
      <c r="R1758" s="2">
        <v>5924.6742857142854</v>
      </c>
      <c r="S1758" s="9">
        <v>15450</v>
      </c>
      <c r="V1758" s="2"/>
    </row>
    <row r="1759" spans="1:22" customFormat="1" x14ac:dyDescent="0.25">
      <c r="A1759" t="s">
        <v>349</v>
      </c>
      <c r="B1759">
        <v>507</v>
      </c>
      <c r="C1759" t="s">
        <v>390</v>
      </c>
      <c r="D1759">
        <v>269</v>
      </c>
      <c r="E1759" t="s">
        <v>393</v>
      </c>
      <c r="F1759">
        <v>243</v>
      </c>
      <c r="G1759" t="s">
        <v>83</v>
      </c>
      <c r="H1759">
        <v>10269010243</v>
      </c>
      <c r="I1759" t="s">
        <v>84</v>
      </c>
      <c r="J1759" t="s">
        <v>958</v>
      </c>
      <c r="K1759">
        <v>12</v>
      </c>
      <c r="L1759" s="2">
        <v>309.33</v>
      </c>
      <c r="M1759" s="2">
        <v>282.24</v>
      </c>
      <c r="N1759" s="14">
        <v>470</v>
      </c>
      <c r="O1759" s="2">
        <v>0</v>
      </c>
      <c r="P1759" s="11">
        <v>470</v>
      </c>
      <c r="Q1759" s="2">
        <v>0</v>
      </c>
      <c r="R1759" s="2">
        <v>0</v>
      </c>
      <c r="S1759" s="9">
        <v>470</v>
      </c>
      <c r="V1759" s="2"/>
    </row>
    <row r="1760" spans="1:22" customFormat="1" x14ac:dyDescent="0.25">
      <c r="A1760" t="s">
        <v>349</v>
      </c>
      <c r="B1760">
        <v>507</v>
      </c>
      <c r="C1760" t="s">
        <v>390</v>
      </c>
      <c r="D1760">
        <v>270</v>
      </c>
      <c r="E1760" t="s">
        <v>349</v>
      </c>
      <c r="F1760">
        <v>243</v>
      </c>
      <c r="G1760" t="s">
        <v>83</v>
      </c>
      <c r="H1760">
        <v>10270010243</v>
      </c>
      <c r="I1760" t="s">
        <v>84</v>
      </c>
      <c r="J1760" t="s">
        <v>958</v>
      </c>
      <c r="K1760">
        <v>12</v>
      </c>
      <c r="L1760" s="2">
        <v>13048.98</v>
      </c>
      <c r="M1760" s="2">
        <v>31864.63</v>
      </c>
      <c r="N1760" s="14">
        <v>20000</v>
      </c>
      <c r="O1760" s="2">
        <v>0</v>
      </c>
      <c r="P1760" s="11">
        <v>20000</v>
      </c>
      <c r="Q1760" s="2">
        <v>18044.93</v>
      </c>
      <c r="R1760" s="2">
        <v>30934.165714285715</v>
      </c>
      <c r="S1760" s="9">
        <v>38000</v>
      </c>
      <c r="V1760" s="2"/>
    </row>
    <row r="1761" spans="1:22" customFormat="1" x14ac:dyDescent="0.25">
      <c r="A1761" t="s">
        <v>349</v>
      </c>
      <c r="B1761">
        <v>1103</v>
      </c>
      <c r="C1761" t="s">
        <v>424</v>
      </c>
      <c r="D1761">
        <v>801</v>
      </c>
      <c r="E1761" t="s">
        <v>425</v>
      </c>
      <c r="F1761">
        <v>243</v>
      </c>
      <c r="G1761" t="s">
        <v>83</v>
      </c>
      <c r="H1761">
        <v>10801010243</v>
      </c>
      <c r="I1761" t="s">
        <v>84</v>
      </c>
      <c r="J1761" t="s">
        <v>958</v>
      </c>
      <c r="K1761">
        <v>12</v>
      </c>
      <c r="L1761" s="2">
        <v>18170.61</v>
      </c>
      <c r="M1761" s="2">
        <v>21459.43</v>
      </c>
      <c r="N1761" s="14">
        <v>25000</v>
      </c>
      <c r="O1761" s="2">
        <v>0</v>
      </c>
      <c r="P1761" s="11">
        <v>25000</v>
      </c>
      <c r="Q1761" s="2">
        <v>3591.82</v>
      </c>
      <c r="R1761" s="2">
        <v>6157.4057142857146</v>
      </c>
      <c r="S1761" s="9">
        <v>25000</v>
      </c>
      <c r="V1761" s="2"/>
    </row>
    <row r="1762" spans="1:22" customFormat="1" x14ac:dyDescent="0.25">
      <c r="A1762" t="s">
        <v>349</v>
      </c>
      <c r="B1762">
        <v>403</v>
      </c>
      <c r="C1762" t="s">
        <v>350</v>
      </c>
      <c r="D1762">
        <v>140</v>
      </c>
      <c r="E1762" t="s">
        <v>351</v>
      </c>
      <c r="F1762">
        <v>249</v>
      </c>
      <c r="G1762" t="s">
        <v>549</v>
      </c>
      <c r="H1762">
        <v>10140010249</v>
      </c>
      <c r="I1762" t="s">
        <v>550</v>
      </c>
      <c r="J1762" t="s">
        <v>958</v>
      </c>
      <c r="K1762">
        <v>12</v>
      </c>
      <c r="L1762" s="2">
        <v>2479.4699999999998</v>
      </c>
      <c r="M1762" s="2">
        <v>56463.360000000001</v>
      </c>
      <c r="N1762" s="14">
        <v>60000</v>
      </c>
      <c r="O1762" s="2">
        <v>0</v>
      </c>
      <c r="P1762" s="11">
        <v>60000</v>
      </c>
      <c r="Q1762" s="2">
        <v>33692.660000000003</v>
      </c>
      <c r="R1762" s="2">
        <v>57758.845714285722</v>
      </c>
      <c r="S1762" s="9">
        <v>60000</v>
      </c>
      <c r="V1762" s="2"/>
    </row>
    <row r="1763" spans="1:22" customFormat="1" x14ac:dyDescent="0.25">
      <c r="A1763" t="s">
        <v>349</v>
      </c>
      <c r="B1763">
        <v>507</v>
      </c>
      <c r="C1763" t="s">
        <v>390</v>
      </c>
      <c r="D1763">
        <v>270</v>
      </c>
      <c r="E1763" t="s">
        <v>349</v>
      </c>
      <c r="F1763">
        <v>250</v>
      </c>
      <c r="G1763" t="s">
        <v>119</v>
      </c>
      <c r="H1763">
        <v>10270010250</v>
      </c>
      <c r="I1763" t="s">
        <v>120</v>
      </c>
      <c r="J1763" t="s">
        <v>958</v>
      </c>
      <c r="K1763">
        <v>12</v>
      </c>
      <c r="L1763" s="2">
        <v>8300.7000000000007</v>
      </c>
      <c r="M1763" s="2">
        <v>9085.57</v>
      </c>
      <c r="N1763" s="14">
        <v>10000</v>
      </c>
      <c r="O1763" s="2">
        <v>0</v>
      </c>
      <c r="P1763" s="11">
        <v>10000</v>
      </c>
      <c r="Q1763" s="2">
        <v>3775.43</v>
      </c>
      <c r="R1763" s="2">
        <v>6472.165714285713</v>
      </c>
      <c r="S1763" s="9">
        <v>10000</v>
      </c>
      <c r="V1763" s="2"/>
    </row>
    <row r="1764" spans="1:22" customFormat="1" x14ac:dyDescent="0.25">
      <c r="A1764" t="s">
        <v>349</v>
      </c>
      <c r="B1764">
        <v>507</v>
      </c>
      <c r="C1764" t="s">
        <v>390</v>
      </c>
      <c r="D1764">
        <v>268</v>
      </c>
      <c r="E1764" t="s">
        <v>392</v>
      </c>
      <c r="F1764">
        <v>255</v>
      </c>
      <c r="G1764" t="s">
        <v>546</v>
      </c>
      <c r="H1764">
        <v>10268010255</v>
      </c>
      <c r="I1764" t="s">
        <v>547</v>
      </c>
      <c r="J1764" t="s">
        <v>958</v>
      </c>
      <c r="K1764">
        <v>12</v>
      </c>
      <c r="L1764" s="2">
        <v>2291474.9</v>
      </c>
      <c r="M1764" s="2">
        <v>2864386.36</v>
      </c>
      <c r="N1764" s="14">
        <v>2478459</v>
      </c>
      <c r="O1764" s="2">
        <v>0</v>
      </c>
      <c r="P1764" s="11">
        <v>2478459</v>
      </c>
      <c r="Q1764" s="2">
        <v>1572469.1</v>
      </c>
      <c r="R1764" s="2">
        <v>2695661.3142857142</v>
      </c>
      <c r="S1764" s="9">
        <v>2478459</v>
      </c>
      <c r="V1764" s="2"/>
    </row>
    <row r="1765" spans="1:22" customFormat="1" x14ac:dyDescent="0.25">
      <c r="A1765" t="s">
        <v>349</v>
      </c>
      <c r="B1765">
        <v>507</v>
      </c>
      <c r="C1765" t="s">
        <v>390</v>
      </c>
      <c r="D1765">
        <v>270</v>
      </c>
      <c r="E1765" t="s">
        <v>349</v>
      </c>
      <c r="F1765">
        <v>257</v>
      </c>
      <c r="G1765" t="s">
        <v>464</v>
      </c>
      <c r="H1765">
        <v>10270010257</v>
      </c>
      <c r="I1765" t="s">
        <v>465</v>
      </c>
      <c r="J1765" t="s">
        <v>958</v>
      </c>
      <c r="K1765">
        <v>12</v>
      </c>
      <c r="L1765" s="2">
        <v>15117.04</v>
      </c>
      <c r="M1765" s="2">
        <v>4328.7</v>
      </c>
      <c r="N1765" s="14">
        <v>20373</v>
      </c>
      <c r="O1765" s="2">
        <v>0</v>
      </c>
      <c r="P1765" s="11">
        <v>20373</v>
      </c>
      <c r="Q1765" s="2">
        <v>1771.15</v>
      </c>
      <c r="R1765" s="2">
        <v>3036.2571428571428</v>
      </c>
      <c r="S1765" s="9">
        <v>20000</v>
      </c>
      <c r="T1765" t="s">
        <v>466</v>
      </c>
      <c r="V1765" s="2"/>
    </row>
    <row r="1766" spans="1:22" customFormat="1" x14ac:dyDescent="0.25">
      <c r="A1766" t="s">
        <v>349</v>
      </c>
      <c r="B1766">
        <v>702</v>
      </c>
      <c r="C1766" t="s">
        <v>383</v>
      </c>
      <c r="D1766">
        <v>262</v>
      </c>
      <c r="E1766" t="s">
        <v>384</v>
      </c>
      <c r="F1766">
        <v>258</v>
      </c>
      <c r="G1766" t="s">
        <v>85</v>
      </c>
      <c r="H1766">
        <v>10262010258</v>
      </c>
      <c r="I1766" t="s">
        <v>86</v>
      </c>
      <c r="J1766" t="s">
        <v>958</v>
      </c>
      <c r="K1766">
        <v>12</v>
      </c>
      <c r="L1766" s="2">
        <v>18813.57</v>
      </c>
      <c r="M1766" s="2">
        <v>17562.099999999999</v>
      </c>
      <c r="N1766" s="14">
        <v>29640</v>
      </c>
      <c r="O1766" s="2">
        <v>0</v>
      </c>
      <c r="P1766" s="11">
        <v>29640</v>
      </c>
      <c r="Q1766" s="2">
        <v>12496.56</v>
      </c>
      <c r="R1766" s="2">
        <v>21422.674285714285</v>
      </c>
      <c r="S1766" s="9">
        <v>29640</v>
      </c>
      <c r="V1766" s="2"/>
    </row>
    <row r="1767" spans="1:22" customFormat="1" x14ac:dyDescent="0.25">
      <c r="A1767" t="s">
        <v>349</v>
      </c>
      <c r="B1767">
        <v>507</v>
      </c>
      <c r="C1767" t="s">
        <v>390</v>
      </c>
      <c r="D1767">
        <v>270</v>
      </c>
      <c r="E1767" t="s">
        <v>349</v>
      </c>
      <c r="F1767">
        <v>258</v>
      </c>
      <c r="G1767" t="s">
        <v>85</v>
      </c>
      <c r="H1767">
        <v>10270010258</v>
      </c>
      <c r="I1767" t="s">
        <v>86</v>
      </c>
      <c r="J1767" t="s">
        <v>958</v>
      </c>
      <c r="K1767">
        <v>12</v>
      </c>
      <c r="L1767" s="2">
        <v>0</v>
      </c>
      <c r="M1767" s="2">
        <v>0</v>
      </c>
      <c r="N1767" s="14">
        <v>0</v>
      </c>
      <c r="O1767" s="2">
        <v>0</v>
      </c>
      <c r="P1767" s="11">
        <v>0</v>
      </c>
      <c r="Q1767" s="2">
        <v>0</v>
      </c>
      <c r="R1767" s="2">
        <v>0</v>
      </c>
      <c r="S1767" s="9"/>
      <c r="V1767" s="2"/>
    </row>
    <row r="1768" spans="1:22" customFormat="1" x14ac:dyDescent="0.25">
      <c r="A1768" t="s">
        <v>349</v>
      </c>
      <c r="B1768">
        <v>704</v>
      </c>
      <c r="C1768" t="s">
        <v>385</v>
      </c>
      <c r="D1768">
        <v>264</v>
      </c>
      <c r="E1768" t="s">
        <v>386</v>
      </c>
      <c r="F1768">
        <v>261</v>
      </c>
      <c r="G1768" t="s">
        <v>530</v>
      </c>
      <c r="H1768">
        <v>10264010261</v>
      </c>
      <c r="I1768" t="s">
        <v>531</v>
      </c>
      <c r="J1768" t="s">
        <v>958</v>
      </c>
      <c r="K1768">
        <v>12</v>
      </c>
      <c r="L1768" s="2">
        <v>33566.400000000001</v>
      </c>
      <c r="M1768" s="2">
        <v>6000</v>
      </c>
      <c r="N1768" s="14">
        <v>500000</v>
      </c>
      <c r="O1768" s="2">
        <v>0</v>
      </c>
      <c r="P1768" s="11">
        <v>500000</v>
      </c>
      <c r="Q1768" s="2">
        <v>0</v>
      </c>
      <c r="R1768" s="2">
        <v>0</v>
      </c>
      <c r="S1768" s="9">
        <v>500000</v>
      </c>
      <c r="V1768" s="2"/>
    </row>
    <row r="1769" spans="1:22" customFormat="1" x14ac:dyDescent="0.25">
      <c r="A1769" t="s">
        <v>349</v>
      </c>
      <c r="B1769">
        <v>1011</v>
      </c>
      <c r="C1769" t="s">
        <v>365</v>
      </c>
      <c r="D1769">
        <v>221</v>
      </c>
      <c r="E1769" t="s">
        <v>366</v>
      </c>
      <c r="F1769">
        <v>265</v>
      </c>
      <c r="G1769" t="s">
        <v>447</v>
      </c>
      <c r="H1769">
        <v>10221010265</v>
      </c>
      <c r="I1769" t="s">
        <v>448</v>
      </c>
      <c r="J1769" t="s">
        <v>958</v>
      </c>
      <c r="K1769">
        <v>12</v>
      </c>
      <c r="L1769" s="2">
        <v>40950.910000000003</v>
      </c>
      <c r="M1769" s="2">
        <v>0</v>
      </c>
      <c r="N1769" s="14">
        <v>49277</v>
      </c>
      <c r="O1769" s="2">
        <v>0</v>
      </c>
      <c r="P1769" s="11">
        <v>49277</v>
      </c>
      <c r="Q1769" s="2">
        <v>0</v>
      </c>
      <c r="R1769" s="2">
        <v>0</v>
      </c>
      <c r="S1769" s="9">
        <v>49277</v>
      </c>
      <c r="V1769" s="2"/>
    </row>
    <row r="1770" spans="1:22" customFormat="1" x14ac:dyDescent="0.25">
      <c r="A1770" t="s">
        <v>349</v>
      </c>
      <c r="B1770">
        <v>1011</v>
      </c>
      <c r="C1770" t="s">
        <v>365</v>
      </c>
      <c r="D1770">
        <v>235</v>
      </c>
      <c r="E1770" t="s">
        <v>504</v>
      </c>
      <c r="F1770">
        <v>265</v>
      </c>
      <c r="G1770" t="s">
        <v>447</v>
      </c>
      <c r="H1770">
        <v>10235010265</v>
      </c>
      <c r="I1770" t="s">
        <v>448</v>
      </c>
      <c r="J1770" t="s">
        <v>958</v>
      </c>
      <c r="K1770">
        <v>12</v>
      </c>
      <c r="L1770" s="2">
        <v>0</v>
      </c>
      <c r="M1770" s="2">
        <v>0</v>
      </c>
      <c r="N1770" s="14">
        <v>5862</v>
      </c>
      <c r="O1770" s="2">
        <v>0</v>
      </c>
      <c r="P1770" s="11">
        <v>5862</v>
      </c>
      <c r="Q1770" s="2">
        <v>0</v>
      </c>
      <c r="R1770" s="2">
        <v>0</v>
      </c>
      <c r="S1770" s="9">
        <v>5862</v>
      </c>
      <c r="V1770" s="2"/>
    </row>
    <row r="1771" spans="1:22" customFormat="1" x14ac:dyDescent="0.25">
      <c r="A1771" t="s">
        <v>349</v>
      </c>
      <c r="B1771">
        <v>1011</v>
      </c>
      <c r="C1771" t="s">
        <v>365</v>
      </c>
      <c r="D1771">
        <v>232</v>
      </c>
      <c r="E1771" t="s">
        <v>379</v>
      </c>
      <c r="F1771">
        <v>266</v>
      </c>
      <c r="G1771" t="s">
        <v>522</v>
      </c>
      <c r="H1771">
        <v>10232010266</v>
      </c>
      <c r="I1771" t="s">
        <v>523</v>
      </c>
      <c r="J1771" t="s">
        <v>958</v>
      </c>
      <c r="K1771">
        <v>12</v>
      </c>
      <c r="L1771" s="2">
        <v>875763.31</v>
      </c>
      <c r="M1771" s="2">
        <v>1310296.3400000001</v>
      </c>
      <c r="N1771" s="14">
        <v>1200000</v>
      </c>
      <c r="O1771" s="2">
        <v>0</v>
      </c>
      <c r="P1771" s="11">
        <v>1200000</v>
      </c>
      <c r="Q1771" s="2">
        <v>1197339.3999999999</v>
      </c>
      <c r="R1771" s="2">
        <v>2052581.8285714283</v>
      </c>
      <c r="S1771" s="9">
        <v>1200000</v>
      </c>
      <c r="V1771" s="2"/>
    </row>
    <row r="1772" spans="1:22" customFormat="1" x14ac:dyDescent="0.25">
      <c r="A1772" t="s">
        <v>349</v>
      </c>
      <c r="B1772">
        <v>1011</v>
      </c>
      <c r="C1772" t="s">
        <v>365</v>
      </c>
      <c r="D1772">
        <v>236</v>
      </c>
      <c r="E1772" t="s">
        <v>380</v>
      </c>
      <c r="F1772">
        <v>266</v>
      </c>
      <c r="G1772" t="s">
        <v>522</v>
      </c>
      <c r="H1772">
        <v>10236010266</v>
      </c>
      <c r="I1772" t="s">
        <v>523</v>
      </c>
      <c r="J1772" t="s">
        <v>958</v>
      </c>
      <c r="K1772">
        <v>12</v>
      </c>
      <c r="L1772" s="2">
        <v>862370.52</v>
      </c>
      <c r="M1772" s="2">
        <v>864650.94</v>
      </c>
      <c r="N1772" s="14">
        <v>1200000</v>
      </c>
      <c r="O1772" s="2">
        <v>0</v>
      </c>
      <c r="P1772" s="11">
        <v>1200000</v>
      </c>
      <c r="Q1772" s="2">
        <v>1197900</v>
      </c>
      <c r="R1772" s="2">
        <v>2053542.857142857</v>
      </c>
      <c r="S1772" s="9">
        <v>1200000</v>
      </c>
      <c r="V1772" s="2"/>
    </row>
    <row r="1773" spans="1:22" customFormat="1" x14ac:dyDescent="0.25">
      <c r="A1773" t="s">
        <v>349</v>
      </c>
      <c r="B1773">
        <v>1011</v>
      </c>
      <c r="C1773" t="s">
        <v>365</v>
      </c>
      <c r="D1773">
        <v>222</v>
      </c>
      <c r="E1773" t="s">
        <v>379</v>
      </c>
      <c r="F1773">
        <v>266</v>
      </c>
      <c r="G1773" t="s">
        <v>522</v>
      </c>
      <c r="H1773">
        <v>10222010266</v>
      </c>
      <c r="I1773" t="s">
        <v>523</v>
      </c>
      <c r="J1773" t="s">
        <v>958</v>
      </c>
      <c r="K1773">
        <v>12</v>
      </c>
      <c r="L1773" s="2"/>
      <c r="M1773" s="2"/>
      <c r="N1773" s="14"/>
      <c r="O1773" s="2"/>
      <c r="P1773" s="11"/>
      <c r="Q1773" s="2"/>
      <c r="R1773" s="2"/>
      <c r="S1773" s="9">
        <v>900000</v>
      </c>
      <c r="V1773" s="2"/>
    </row>
    <row r="1774" spans="1:22" customFormat="1" x14ac:dyDescent="0.25">
      <c r="A1774" t="s">
        <v>349</v>
      </c>
      <c r="B1774">
        <v>403</v>
      </c>
      <c r="C1774" t="s">
        <v>350</v>
      </c>
      <c r="D1774">
        <v>140</v>
      </c>
      <c r="E1774" t="s">
        <v>351</v>
      </c>
      <c r="F1774">
        <v>270</v>
      </c>
      <c r="G1774" t="s">
        <v>87</v>
      </c>
      <c r="H1774">
        <v>10140010270</v>
      </c>
      <c r="I1774" t="s">
        <v>88</v>
      </c>
      <c r="J1774" t="s">
        <v>958</v>
      </c>
      <c r="K1774">
        <v>12</v>
      </c>
      <c r="L1774" s="2">
        <v>29822.65</v>
      </c>
      <c r="M1774" s="2">
        <v>19820.59</v>
      </c>
      <c r="N1774" s="14">
        <v>22927</v>
      </c>
      <c r="O1774" s="2">
        <v>0</v>
      </c>
      <c r="P1774" s="11">
        <v>22927</v>
      </c>
      <c r="Q1774" s="2">
        <v>12183.73</v>
      </c>
      <c r="R1774" s="2">
        <v>20886.394285714283</v>
      </c>
      <c r="S1774" s="9">
        <v>22927</v>
      </c>
      <c r="V1774" s="2"/>
    </row>
    <row r="1775" spans="1:22" customFormat="1" x14ac:dyDescent="0.25">
      <c r="A1775" t="s">
        <v>349</v>
      </c>
      <c r="B1775">
        <v>401</v>
      </c>
      <c r="C1775" t="s">
        <v>362</v>
      </c>
      <c r="D1775">
        <v>148</v>
      </c>
      <c r="E1775" t="s">
        <v>363</v>
      </c>
      <c r="F1775">
        <v>270</v>
      </c>
      <c r="G1775" t="s">
        <v>87</v>
      </c>
      <c r="H1775">
        <v>10148010270</v>
      </c>
      <c r="I1775" t="s">
        <v>88</v>
      </c>
      <c r="J1775" t="s">
        <v>958</v>
      </c>
      <c r="K1775">
        <v>12</v>
      </c>
      <c r="L1775" s="2">
        <v>1684</v>
      </c>
      <c r="M1775" s="2">
        <v>2134.63</v>
      </c>
      <c r="N1775" s="14">
        <v>6574</v>
      </c>
      <c r="O1775" s="2">
        <v>0</v>
      </c>
      <c r="P1775" s="11">
        <v>6574</v>
      </c>
      <c r="Q1775" s="2">
        <v>0</v>
      </c>
      <c r="R1775" s="2">
        <v>0</v>
      </c>
      <c r="S1775" s="9">
        <v>6574</v>
      </c>
      <c r="V1775" s="2"/>
    </row>
    <row r="1776" spans="1:22" customFormat="1" x14ac:dyDescent="0.25">
      <c r="A1776" t="s">
        <v>349</v>
      </c>
      <c r="B1776">
        <v>1011</v>
      </c>
      <c r="C1776" t="s">
        <v>365</v>
      </c>
      <c r="D1776">
        <v>222</v>
      </c>
      <c r="E1776" t="s">
        <v>367</v>
      </c>
      <c r="F1776">
        <v>270</v>
      </c>
      <c r="G1776" t="s">
        <v>87</v>
      </c>
      <c r="H1776">
        <v>10222010270</v>
      </c>
      <c r="I1776" t="s">
        <v>88</v>
      </c>
      <c r="J1776" t="s">
        <v>958</v>
      </c>
      <c r="K1776">
        <v>12</v>
      </c>
      <c r="L1776" s="2">
        <v>43684.55</v>
      </c>
      <c r="M1776" s="2">
        <v>33889.03</v>
      </c>
      <c r="N1776" s="14">
        <v>29241</v>
      </c>
      <c r="O1776" s="2">
        <v>0</v>
      </c>
      <c r="P1776" s="11">
        <v>29241</v>
      </c>
      <c r="Q1776" s="2">
        <v>17704.04</v>
      </c>
      <c r="R1776" s="2">
        <v>30349.782857142854</v>
      </c>
      <c r="S1776" s="9">
        <v>29241</v>
      </c>
      <c r="V1776" s="2"/>
    </row>
    <row r="1777" spans="1:22" customFormat="1" x14ac:dyDescent="0.25">
      <c r="A1777" t="s">
        <v>349</v>
      </c>
      <c r="B1777">
        <v>1011</v>
      </c>
      <c r="C1777" t="s">
        <v>365</v>
      </c>
      <c r="D1777">
        <v>232</v>
      </c>
      <c r="E1777" t="s">
        <v>379</v>
      </c>
      <c r="F1777">
        <v>270</v>
      </c>
      <c r="G1777" t="s">
        <v>87</v>
      </c>
      <c r="H1777">
        <v>10232010270</v>
      </c>
      <c r="I1777" t="s">
        <v>88</v>
      </c>
      <c r="J1777" t="s">
        <v>958</v>
      </c>
      <c r="K1777">
        <v>12</v>
      </c>
      <c r="L1777" s="2">
        <v>25332.83</v>
      </c>
      <c r="M1777" s="2">
        <v>13089.17</v>
      </c>
      <c r="N1777" s="14">
        <v>17099</v>
      </c>
      <c r="O1777" s="2">
        <v>0</v>
      </c>
      <c r="P1777" s="11">
        <v>17099</v>
      </c>
      <c r="Q1777" s="2">
        <v>11722.24</v>
      </c>
      <c r="R1777" s="2">
        <v>20095.268571428569</v>
      </c>
      <c r="S1777" s="9">
        <v>22100</v>
      </c>
      <c r="V1777" s="2"/>
    </row>
    <row r="1778" spans="1:22" customFormat="1" x14ac:dyDescent="0.25">
      <c r="A1778" t="s">
        <v>349</v>
      </c>
      <c r="B1778">
        <v>1011</v>
      </c>
      <c r="C1778" t="s">
        <v>365</v>
      </c>
      <c r="D1778">
        <v>236</v>
      </c>
      <c r="E1778" t="s">
        <v>380</v>
      </c>
      <c r="F1778">
        <v>270</v>
      </c>
      <c r="G1778" t="s">
        <v>87</v>
      </c>
      <c r="H1778">
        <v>10236010270</v>
      </c>
      <c r="I1778" t="s">
        <v>88</v>
      </c>
      <c r="J1778" t="s">
        <v>958</v>
      </c>
      <c r="K1778">
        <v>12</v>
      </c>
      <c r="L1778" s="2">
        <v>17725.53</v>
      </c>
      <c r="M1778" s="2">
        <v>5690.79</v>
      </c>
      <c r="N1778" s="14">
        <v>13831</v>
      </c>
      <c r="O1778" s="2">
        <v>0</v>
      </c>
      <c r="P1778" s="11">
        <v>13831</v>
      </c>
      <c r="Q1778" s="2">
        <v>3316.86</v>
      </c>
      <c r="R1778" s="2">
        <v>5686.045714285714</v>
      </c>
      <c r="S1778" s="9">
        <v>13831</v>
      </c>
      <c r="V1778" s="2"/>
    </row>
    <row r="1779" spans="1:22" customFormat="1" x14ac:dyDescent="0.25">
      <c r="A1779" t="s">
        <v>349</v>
      </c>
      <c r="B1779">
        <v>703</v>
      </c>
      <c r="C1779" t="s">
        <v>381</v>
      </c>
      <c r="D1779">
        <v>260</v>
      </c>
      <c r="E1779" t="s">
        <v>382</v>
      </c>
      <c r="F1779">
        <v>270</v>
      </c>
      <c r="G1779" t="s">
        <v>87</v>
      </c>
      <c r="H1779">
        <v>10260010270</v>
      </c>
      <c r="I1779" t="s">
        <v>88</v>
      </c>
      <c r="J1779" t="s">
        <v>958</v>
      </c>
      <c r="K1779">
        <v>12</v>
      </c>
      <c r="L1779" s="2">
        <v>7173.98</v>
      </c>
      <c r="M1779" s="2">
        <v>10008.450000000001</v>
      </c>
      <c r="N1779" s="14">
        <v>9321</v>
      </c>
      <c r="O1779" s="2">
        <v>0</v>
      </c>
      <c r="P1779" s="11">
        <v>9321</v>
      </c>
      <c r="Q1779" s="2">
        <v>8629.09</v>
      </c>
      <c r="R1779" s="2">
        <v>14792.725714285712</v>
      </c>
      <c r="S1779" s="9">
        <v>24321</v>
      </c>
      <c r="V1779" s="2"/>
    </row>
    <row r="1780" spans="1:22" customFormat="1" x14ac:dyDescent="0.25">
      <c r="A1780" t="s">
        <v>349</v>
      </c>
      <c r="B1780">
        <v>704</v>
      </c>
      <c r="C1780" t="s">
        <v>385</v>
      </c>
      <c r="D1780">
        <v>264</v>
      </c>
      <c r="E1780" t="s">
        <v>386</v>
      </c>
      <c r="F1780">
        <v>270</v>
      </c>
      <c r="G1780" t="s">
        <v>87</v>
      </c>
      <c r="H1780">
        <v>10264010270</v>
      </c>
      <c r="I1780" t="s">
        <v>88</v>
      </c>
      <c r="J1780" t="s">
        <v>958</v>
      </c>
      <c r="K1780">
        <v>12</v>
      </c>
      <c r="L1780" s="2">
        <v>127197.8</v>
      </c>
      <c r="M1780" s="2">
        <v>69270.12</v>
      </c>
      <c r="N1780" s="14">
        <v>65078</v>
      </c>
      <c r="O1780" s="2">
        <v>0</v>
      </c>
      <c r="P1780" s="11">
        <v>65078</v>
      </c>
      <c r="Q1780" s="2">
        <v>27279.83</v>
      </c>
      <c r="R1780" s="2">
        <v>46765.422857142861</v>
      </c>
      <c r="S1780" s="9">
        <v>65078</v>
      </c>
      <c r="V1780" s="2"/>
    </row>
    <row r="1781" spans="1:22" customFormat="1" x14ac:dyDescent="0.25">
      <c r="A1781" t="s">
        <v>349</v>
      </c>
      <c r="B1781">
        <v>702</v>
      </c>
      <c r="C1781" t="s">
        <v>383</v>
      </c>
      <c r="D1781">
        <v>266</v>
      </c>
      <c r="E1781" t="s">
        <v>387</v>
      </c>
      <c r="F1781">
        <v>270</v>
      </c>
      <c r="G1781" t="s">
        <v>87</v>
      </c>
      <c r="H1781">
        <v>10266010270</v>
      </c>
      <c r="I1781" t="s">
        <v>88</v>
      </c>
      <c r="J1781" t="s">
        <v>958</v>
      </c>
      <c r="K1781">
        <v>12</v>
      </c>
      <c r="L1781" s="2">
        <v>40094.76</v>
      </c>
      <c r="M1781" s="2">
        <v>36127.42</v>
      </c>
      <c r="N1781" s="14">
        <v>16582</v>
      </c>
      <c r="O1781" s="2">
        <v>0</v>
      </c>
      <c r="P1781" s="11">
        <v>16582</v>
      </c>
      <c r="Q1781" s="2">
        <v>16986.66</v>
      </c>
      <c r="R1781" s="2">
        <v>29119.98857142857</v>
      </c>
      <c r="S1781" s="9">
        <v>16582</v>
      </c>
      <c r="V1781" s="2"/>
    </row>
    <row r="1782" spans="1:22" customFormat="1" x14ac:dyDescent="0.25">
      <c r="A1782" t="s">
        <v>349</v>
      </c>
      <c r="B1782">
        <v>507</v>
      </c>
      <c r="C1782" t="s">
        <v>390</v>
      </c>
      <c r="D1782">
        <v>268</v>
      </c>
      <c r="E1782" t="s">
        <v>392</v>
      </c>
      <c r="F1782">
        <v>270</v>
      </c>
      <c r="G1782" t="s">
        <v>87</v>
      </c>
      <c r="H1782">
        <v>10268010270</v>
      </c>
      <c r="I1782" t="s">
        <v>88</v>
      </c>
      <c r="J1782" t="s">
        <v>958</v>
      </c>
      <c r="K1782">
        <v>12</v>
      </c>
      <c r="L1782" s="2">
        <v>19996.169999999998</v>
      </c>
      <c r="M1782" s="2">
        <v>31497.77</v>
      </c>
      <c r="N1782" s="14">
        <v>22057</v>
      </c>
      <c r="O1782" s="2">
        <v>0</v>
      </c>
      <c r="P1782" s="11">
        <v>22057</v>
      </c>
      <c r="Q1782" s="2">
        <v>7899.8</v>
      </c>
      <c r="R1782" s="2">
        <v>13542.514285714286</v>
      </c>
      <c r="S1782" s="9">
        <v>22057</v>
      </c>
      <c r="V1782" s="2"/>
    </row>
    <row r="1783" spans="1:22" customFormat="1" x14ac:dyDescent="0.25">
      <c r="A1783" t="s">
        <v>349</v>
      </c>
      <c r="B1783">
        <v>507</v>
      </c>
      <c r="C1783" t="s">
        <v>390</v>
      </c>
      <c r="D1783">
        <v>270</v>
      </c>
      <c r="E1783" t="s">
        <v>349</v>
      </c>
      <c r="F1783">
        <v>270</v>
      </c>
      <c r="G1783" t="s">
        <v>87</v>
      </c>
      <c r="H1783">
        <v>10270010270</v>
      </c>
      <c r="I1783" t="s">
        <v>88</v>
      </c>
      <c r="J1783" t="s">
        <v>958</v>
      </c>
      <c r="K1783">
        <v>12</v>
      </c>
      <c r="L1783" s="2">
        <v>0</v>
      </c>
      <c r="M1783" s="2">
        <v>21160.59</v>
      </c>
      <c r="N1783" s="14">
        <v>30282</v>
      </c>
      <c r="O1783" s="2">
        <v>0</v>
      </c>
      <c r="P1783" s="11">
        <v>30282</v>
      </c>
      <c r="Q1783" s="2">
        <v>31077.08</v>
      </c>
      <c r="R1783" s="2">
        <v>53274.994285714289</v>
      </c>
      <c r="S1783" s="9">
        <v>52000</v>
      </c>
      <c r="V1783" s="2"/>
    </row>
    <row r="1784" spans="1:22" customFormat="1" x14ac:dyDescent="0.25">
      <c r="A1784" t="s">
        <v>349</v>
      </c>
      <c r="B1784">
        <v>1011</v>
      </c>
      <c r="C1784" t="s">
        <v>365</v>
      </c>
      <c r="D1784">
        <v>222</v>
      </c>
      <c r="E1784" t="s">
        <v>367</v>
      </c>
      <c r="F1784">
        <v>274</v>
      </c>
      <c r="G1784" t="s">
        <v>89</v>
      </c>
      <c r="H1784">
        <v>10222010274</v>
      </c>
      <c r="I1784" t="s">
        <v>90</v>
      </c>
      <c r="J1784" t="s">
        <v>958</v>
      </c>
      <c r="K1784">
        <v>12</v>
      </c>
      <c r="L1784" s="2">
        <v>530</v>
      </c>
      <c r="M1784" s="2">
        <v>1865.79</v>
      </c>
      <c r="N1784" s="14">
        <v>3837</v>
      </c>
      <c r="O1784" s="2">
        <v>0</v>
      </c>
      <c r="P1784" s="11">
        <v>3837</v>
      </c>
      <c r="Q1784" s="2">
        <v>0</v>
      </c>
      <c r="R1784" s="2">
        <v>0</v>
      </c>
      <c r="S1784" s="9">
        <v>3837</v>
      </c>
      <c r="V1784" s="2"/>
    </row>
    <row r="1785" spans="1:22" customFormat="1" x14ac:dyDescent="0.25">
      <c r="A1785" t="s">
        <v>349</v>
      </c>
      <c r="B1785">
        <v>1011</v>
      </c>
      <c r="C1785" t="s">
        <v>365</v>
      </c>
      <c r="D1785">
        <v>232</v>
      </c>
      <c r="E1785" t="s">
        <v>379</v>
      </c>
      <c r="F1785">
        <v>274</v>
      </c>
      <c r="G1785" t="s">
        <v>89</v>
      </c>
      <c r="H1785">
        <v>10232010274</v>
      </c>
      <c r="I1785" t="s">
        <v>90</v>
      </c>
      <c r="J1785" t="s">
        <v>958</v>
      </c>
      <c r="K1785">
        <v>12</v>
      </c>
      <c r="L1785" s="2">
        <v>1200</v>
      </c>
      <c r="M1785" s="2">
        <v>2070</v>
      </c>
      <c r="N1785" s="14">
        <v>2477</v>
      </c>
      <c r="O1785" s="2">
        <v>0</v>
      </c>
      <c r="P1785" s="11">
        <v>2477</v>
      </c>
      <c r="Q1785" s="2">
        <v>412.28</v>
      </c>
      <c r="R1785" s="2">
        <v>706.76571428571424</v>
      </c>
      <c r="S1785" s="9">
        <v>2477</v>
      </c>
      <c r="V1785" s="2"/>
    </row>
    <row r="1786" spans="1:22" customFormat="1" x14ac:dyDescent="0.25">
      <c r="A1786" t="s">
        <v>349</v>
      </c>
      <c r="B1786">
        <v>1011</v>
      </c>
      <c r="C1786" t="s">
        <v>365</v>
      </c>
      <c r="D1786">
        <v>236</v>
      </c>
      <c r="E1786" t="s">
        <v>380</v>
      </c>
      <c r="F1786">
        <v>274</v>
      </c>
      <c r="G1786" t="s">
        <v>89</v>
      </c>
      <c r="H1786">
        <v>10236010274</v>
      </c>
      <c r="I1786" t="s">
        <v>90</v>
      </c>
      <c r="J1786" t="s">
        <v>958</v>
      </c>
      <c r="K1786">
        <v>12</v>
      </c>
      <c r="L1786" s="2">
        <v>0</v>
      </c>
      <c r="M1786" s="2">
        <v>550</v>
      </c>
      <c r="N1786" s="14">
        <v>645</v>
      </c>
      <c r="O1786" s="2">
        <v>0</v>
      </c>
      <c r="P1786" s="11">
        <v>645</v>
      </c>
      <c r="Q1786" s="2">
        <v>912.28</v>
      </c>
      <c r="R1786" s="2">
        <v>1563.9085714285711</v>
      </c>
      <c r="S1786" s="9">
        <v>645</v>
      </c>
      <c r="V1786" s="2"/>
    </row>
    <row r="1787" spans="1:22" customFormat="1" x14ac:dyDescent="0.25">
      <c r="A1787" t="s">
        <v>349</v>
      </c>
      <c r="B1787">
        <v>703</v>
      </c>
      <c r="C1787" t="s">
        <v>381</v>
      </c>
      <c r="D1787">
        <v>260</v>
      </c>
      <c r="E1787" t="s">
        <v>382</v>
      </c>
      <c r="F1787">
        <v>274</v>
      </c>
      <c r="G1787" t="s">
        <v>89</v>
      </c>
      <c r="H1787">
        <v>10260010274</v>
      </c>
      <c r="I1787" t="s">
        <v>90</v>
      </c>
      <c r="J1787" t="s">
        <v>958</v>
      </c>
      <c r="K1787">
        <v>12</v>
      </c>
      <c r="L1787" s="2">
        <v>0</v>
      </c>
      <c r="M1787" s="2">
        <v>0</v>
      </c>
      <c r="N1787" s="14">
        <v>1100</v>
      </c>
      <c r="O1787" s="2">
        <v>0</v>
      </c>
      <c r="P1787" s="11">
        <v>1100</v>
      </c>
      <c r="Q1787" s="2">
        <v>0</v>
      </c>
      <c r="R1787" s="2">
        <v>0</v>
      </c>
      <c r="S1787" s="9">
        <v>1100</v>
      </c>
      <c r="V1787" s="2"/>
    </row>
    <row r="1788" spans="1:22" customFormat="1" x14ac:dyDescent="0.25">
      <c r="A1788" t="s">
        <v>349</v>
      </c>
      <c r="B1788">
        <v>704</v>
      </c>
      <c r="C1788" t="s">
        <v>385</v>
      </c>
      <c r="D1788">
        <v>264</v>
      </c>
      <c r="E1788" t="s">
        <v>386</v>
      </c>
      <c r="F1788">
        <v>274</v>
      </c>
      <c r="G1788" t="s">
        <v>89</v>
      </c>
      <c r="H1788">
        <v>10264010274</v>
      </c>
      <c r="I1788" t="s">
        <v>90</v>
      </c>
      <c r="J1788" t="s">
        <v>958</v>
      </c>
      <c r="K1788">
        <v>12</v>
      </c>
      <c r="L1788" s="2">
        <v>0</v>
      </c>
      <c r="M1788" s="2">
        <v>1200</v>
      </c>
      <c r="N1788" s="14">
        <v>6700</v>
      </c>
      <c r="O1788" s="2">
        <v>0</v>
      </c>
      <c r="P1788" s="11">
        <v>6700</v>
      </c>
      <c r="Q1788" s="2">
        <v>0</v>
      </c>
      <c r="R1788" s="2">
        <v>0</v>
      </c>
      <c r="S1788" s="9">
        <v>6700</v>
      </c>
      <c r="V1788" s="2"/>
    </row>
    <row r="1789" spans="1:22" customFormat="1" x14ac:dyDescent="0.25">
      <c r="A1789" t="s">
        <v>349</v>
      </c>
      <c r="B1789">
        <v>702</v>
      </c>
      <c r="C1789" t="s">
        <v>383</v>
      </c>
      <c r="D1789">
        <v>265</v>
      </c>
      <c r="E1789" t="s">
        <v>433</v>
      </c>
      <c r="F1789">
        <v>274</v>
      </c>
      <c r="G1789" t="s">
        <v>89</v>
      </c>
      <c r="H1789">
        <v>10265010274</v>
      </c>
      <c r="I1789" t="s">
        <v>90</v>
      </c>
      <c r="J1789" t="s">
        <v>958</v>
      </c>
      <c r="K1789">
        <v>12</v>
      </c>
      <c r="L1789" s="2">
        <v>0</v>
      </c>
      <c r="M1789" s="2">
        <v>0</v>
      </c>
      <c r="N1789" s="14">
        <v>6620</v>
      </c>
      <c r="O1789" s="2">
        <v>0</v>
      </c>
      <c r="P1789" s="11">
        <v>6620</v>
      </c>
      <c r="Q1789" s="2">
        <v>0</v>
      </c>
      <c r="R1789" s="2">
        <v>0</v>
      </c>
      <c r="S1789" s="9">
        <v>6620</v>
      </c>
      <c r="V1789" s="2"/>
    </row>
    <row r="1790" spans="1:22" customFormat="1" x14ac:dyDescent="0.25">
      <c r="A1790" t="s">
        <v>349</v>
      </c>
      <c r="B1790">
        <v>702</v>
      </c>
      <c r="C1790" t="s">
        <v>383</v>
      </c>
      <c r="D1790">
        <v>266</v>
      </c>
      <c r="E1790" t="s">
        <v>387</v>
      </c>
      <c r="F1790">
        <v>274</v>
      </c>
      <c r="G1790" t="s">
        <v>89</v>
      </c>
      <c r="H1790">
        <v>10266010274</v>
      </c>
      <c r="I1790" t="s">
        <v>90</v>
      </c>
      <c r="J1790" t="s">
        <v>958</v>
      </c>
      <c r="K1790">
        <v>12</v>
      </c>
      <c r="L1790" s="2">
        <v>18637.12</v>
      </c>
      <c r="M1790" s="2">
        <v>16992.23</v>
      </c>
      <c r="N1790" s="14">
        <v>24900</v>
      </c>
      <c r="O1790" s="2">
        <v>0</v>
      </c>
      <c r="P1790" s="11">
        <v>24900</v>
      </c>
      <c r="Q1790" s="2">
        <v>21006.29</v>
      </c>
      <c r="R1790" s="2">
        <v>36010.782857142854</v>
      </c>
      <c r="S1790" s="9">
        <v>24900</v>
      </c>
      <c r="V1790" s="2"/>
    </row>
    <row r="1791" spans="1:22" customFormat="1" x14ac:dyDescent="0.25">
      <c r="A1791" t="s">
        <v>349</v>
      </c>
      <c r="B1791">
        <v>507</v>
      </c>
      <c r="C1791" t="s">
        <v>390</v>
      </c>
      <c r="D1791">
        <v>267</v>
      </c>
      <c r="E1791" t="s">
        <v>391</v>
      </c>
      <c r="F1791">
        <v>274</v>
      </c>
      <c r="G1791" t="s">
        <v>89</v>
      </c>
      <c r="H1791">
        <v>10267010274</v>
      </c>
      <c r="I1791" t="s">
        <v>90</v>
      </c>
      <c r="J1791" t="s">
        <v>958</v>
      </c>
      <c r="K1791">
        <v>12</v>
      </c>
      <c r="L1791" s="2">
        <v>0</v>
      </c>
      <c r="M1791" s="2">
        <v>0</v>
      </c>
      <c r="N1791" s="14">
        <v>426</v>
      </c>
      <c r="O1791" s="2">
        <v>0</v>
      </c>
      <c r="P1791" s="11">
        <v>426</v>
      </c>
      <c r="Q1791" s="2">
        <v>0</v>
      </c>
      <c r="R1791" s="2">
        <v>0</v>
      </c>
      <c r="S1791" s="9">
        <v>426</v>
      </c>
      <c r="V1791" s="2"/>
    </row>
    <row r="1792" spans="1:22" customFormat="1" x14ac:dyDescent="0.25">
      <c r="A1792" t="s">
        <v>349</v>
      </c>
      <c r="B1792">
        <v>507</v>
      </c>
      <c r="C1792" t="s">
        <v>390</v>
      </c>
      <c r="D1792">
        <v>268</v>
      </c>
      <c r="E1792" t="s">
        <v>392</v>
      </c>
      <c r="F1792">
        <v>274</v>
      </c>
      <c r="G1792" t="s">
        <v>89</v>
      </c>
      <c r="H1792">
        <v>10268010274</v>
      </c>
      <c r="I1792" t="s">
        <v>90</v>
      </c>
      <c r="J1792" t="s">
        <v>958</v>
      </c>
      <c r="K1792">
        <v>12</v>
      </c>
      <c r="L1792" s="2">
        <v>0</v>
      </c>
      <c r="M1792" s="2">
        <v>0</v>
      </c>
      <c r="N1792" s="14">
        <v>7405</v>
      </c>
      <c r="O1792" s="2">
        <v>0</v>
      </c>
      <c r="P1792" s="11">
        <v>7405</v>
      </c>
      <c r="Q1792" s="2">
        <v>0</v>
      </c>
      <c r="R1792" s="2">
        <v>0</v>
      </c>
      <c r="S1792" s="9">
        <v>7405</v>
      </c>
      <c r="V1792" s="2"/>
    </row>
    <row r="1793" spans="1:22" customFormat="1" x14ac:dyDescent="0.25">
      <c r="A1793" t="s">
        <v>349</v>
      </c>
      <c r="B1793">
        <v>507</v>
      </c>
      <c r="C1793" t="s">
        <v>390</v>
      </c>
      <c r="D1793">
        <v>269</v>
      </c>
      <c r="E1793" t="s">
        <v>393</v>
      </c>
      <c r="F1793">
        <v>274</v>
      </c>
      <c r="G1793" t="s">
        <v>89</v>
      </c>
      <c r="H1793">
        <v>10269010274</v>
      </c>
      <c r="I1793" t="s">
        <v>90</v>
      </c>
      <c r="J1793" t="s">
        <v>958</v>
      </c>
      <c r="K1793">
        <v>12</v>
      </c>
      <c r="L1793" s="2">
        <v>0</v>
      </c>
      <c r="M1793" s="2">
        <v>0</v>
      </c>
      <c r="N1793" s="14">
        <v>350</v>
      </c>
      <c r="O1793" s="2">
        <v>0</v>
      </c>
      <c r="P1793" s="11">
        <v>350</v>
      </c>
      <c r="Q1793" s="2">
        <v>0</v>
      </c>
      <c r="R1793" s="2">
        <v>0</v>
      </c>
      <c r="S1793" s="9">
        <v>350</v>
      </c>
      <c r="V1793" s="2"/>
    </row>
    <row r="1794" spans="1:22" customFormat="1" x14ac:dyDescent="0.25">
      <c r="A1794" t="s">
        <v>349</v>
      </c>
      <c r="B1794">
        <v>1103</v>
      </c>
      <c r="C1794" t="s">
        <v>424</v>
      </c>
      <c r="D1794">
        <v>801</v>
      </c>
      <c r="E1794" t="s">
        <v>425</v>
      </c>
      <c r="F1794">
        <v>274</v>
      </c>
      <c r="G1794" t="s">
        <v>89</v>
      </c>
      <c r="H1794">
        <v>10801010274</v>
      </c>
      <c r="I1794" t="s">
        <v>90</v>
      </c>
      <c r="J1794" t="s">
        <v>958</v>
      </c>
      <c r="K1794">
        <v>12</v>
      </c>
      <c r="L1794" s="2">
        <v>0</v>
      </c>
      <c r="M1794" s="2">
        <v>0</v>
      </c>
      <c r="N1794" s="14">
        <v>370</v>
      </c>
      <c r="O1794" s="2">
        <v>0</v>
      </c>
      <c r="P1794" s="11">
        <v>370</v>
      </c>
      <c r="Q1794" s="2">
        <v>0</v>
      </c>
      <c r="R1794" s="2">
        <v>0</v>
      </c>
      <c r="S1794" s="9">
        <v>370</v>
      </c>
      <c r="V1794" s="2"/>
    </row>
    <row r="1795" spans="1:22" customFormat="1" x14ac:dyDescent="0.25">
      <c r="A1795" t="s">
        <v>349</v>
      </c>
      <c r="B1795">
        <v>403</v>
      </c>
      <c r="C1795" t="s">
        <v>350</v>
      </c>
      <c r="D1795">
        <v>140</v>
      </c>
      <c r="E1795" t="s">
        <v>351</v>
      </c>
      <c r="F1795">
        <v>276</v>
      </c>
      <c r="G1795" t="s">
        <v>105</v>
      </c>
      <c r="H1795">
        <v>10140010276</v>
      </c>
      <c r="I1795" t="s">
        <v>106</v>
      </c>
      <c r="J1795" t="s">
        <v>958</v>
      </c>
      <c r="K1795">
        <v>12</v>
      </c>
      <c r="L1795" s="2">
        <v>1835.08</v>
      </c>
      <c r="M1795" s="2">
        <v>3138</v>
      </c>
      <c r="N1795" s="14">
        <v>10677</v>
      </c>
      <c r="O1795" s="2">
        <v>0</v>
      </c>
      <c r="P1795" s="11">
        <v>10677</v>
      </c>
      <c r="Q1795" s="2">
        <v>0</v>
      </c>
      <c r="R1795" s="2">
        <v>0</v>
      </c>
      <c r="S1795" s="9">
        <v>10677</v>
      </c>
      <c r="V1795" s="2"/>
    </row>
    <row r="1796" spans="1:22" customFormat="1" x14ac:dyDescent="0.25">
      <c r="A1796" t="s">
        <v>349</v>
      </c>
      <c r="B1796">
        <v>702</v>
      </c>
      <c r="C1796" t="s">
        <v>383</v>
      </c>
      <c r="D1796">
        <v>266</v>
      </c>
      <c r="E1796" t="s">
        <v>387</v>
      </c>
      <c r="F1796">
        <v>276</v>
      </c>
      <c r="G1796" t="s">
        <v>105</v>
      </c>
      <c r="H1796">
        <v>10266010276</v>
      </c>
      <c r="I1796" t="s">
        <v>106</v>
      </c>
      <c r="J1796" t="s">
        <v>958</v>
      </c>
      <c r="K1796">
        <v>12</v>
      </c>
      <c r="L1796" s="2">
        <v>750</v>
      </c>
      <c r="M1796" s="2">
        <v>750</v>
      </c>
      <c r="N1796" s="14">
        <v>1030</v>
      </c>
      <c r="O1796" s="2">
        <v>0</v>
      </c>
      <c r="P1796" s="11">
        <v>1030</v>
      </c>
      <c r="Q1796" s="2">
        <v>825</v>
      </c>
      <c r="R1796" s="2">
        <v>1414.2857142857142</v>
      </c>
      <c r="S1796" s="9">
        <v>1030</v>
      </c>
      <c r="V1796" s="2"/>
    </row>
    <row r="1797" spans="1:22" customFormat="1" x14ac:dyDescent="0.25">
      <c r="A1797" t="s">
        <v>349</v>
      </c>
      <c r="B1797">
        <v>1011</v>
      </c>
      <c r="C1797" t="s">
        <v>365</v>
      </c>
      <c r="D1797">
        <v>222</v>
      </c>
      <c r="E1797" t="s">
        <v>367</v>
      </c>
      <c r="F1797">
        <v>278</v>
      </c>
      <c r="G1797" t="s">
        <v>551</v>
      </c>
      <c r="H1797">
        <v>10222010278</v>
      </c>
      <c r="I1797" t="s">
        <v>552</v>
      </c>
      <c r="J1797" t="s">
        <v>958</v>
      </c>
      <c r="K1797">
        <v>12</v>
      </c>
      <c r="L1797" s="2">
        <v>6555</v>
      </c>
      <c r="M1797" s="2">
        <v>0</v>
      </c>
      <c r="N1797" s="14">
        <v>5793</v>
      </c>
      <c r="O1797" s="2">
        <v>0</v>
      </c>
      <c r="P1797" s="11">
        <v>5793</v>
      </c>
      <c r="Q1797" s="2">
        <v>0</v>
      </c>
      <c r="R1797" s="2">
        <v>0</v>
      </c>
      <c r="S1797" s="9">
        <v>5793</v>
      </c>
      <c r="V1797" s="2"/>
    </row>
    <row r="1798" spans="1:22" customFormat="1" x14ac:dyDescent="0.25">
      <c r="A1798" t="s">
        <v>349</v>
      </c>
      <c r="B1798">
        <v>401</v>
      </c>
      <c r="C1798" t="s">
        <v>362</v>
      </c>
      <c r="D1798">
        <v>148</v>
      </c>
      <c r="E1798" t="s">
        <v>363</v>
      </c>
      <c r="F1798">
        <v>281</v>
      </c>
      <c r="G1798" t="s">
        <v>515</v>
      </c>
      <c r="H1798">
        <v>10148010281</v>
      </c>
      <c r="I1798" t="s">
        <v>516</v>
      </c>
      <c r="J1798" t="s">
        <v>958</v>
      </c>
      <c r="K1798">
        <v>12</v>
      </c>
      <c r="L1798" s="2">
        <v>753.53</v>
      </c>
      <c r="M1798" s="2">
        <v>9085.26</v>
      </c>
      <c r="N1798" s="14">
        <v>10000</v>
      </c>
      <c r="O1798" s="2">
        <v>0</v>
      </c>
      <c r="P1798" s="11">
        <v>10000</v>
      </c>
      <c r="Q1798" s="2">
        <v>8783</v>
      </c>
      <c r="R1798" s="2">
        <v>15056.571428571429</v>
      </c>
      <c r="S1798" s="9">
        <v>10000</v>
      </c>
      <c r="V1798" s="2"/>
    </row>
    <row r="1799" spans="1:22" customFormat="1" x14ac:dyDescent="0.25">
      <c r="A1799" t="s">
        <v>349</v>
      </c>
      <c r="B1799">
        <v>403</v>
      </c>
      <c r="C1799" t="s">
        <v>350</v>
      </c>
      <c r="D1799">
        <v>140</v>
      </c>
      <c r="E1799" t="s">
        <v>351</v>
      </c>
      <c r="F1799">
        <v>282</v>
      </c>
      <c r="G1799" t="s">
        <v>513</v>
      </c>
      <c r="H1799">
        <v>10140010282</v>
      </c>
      <c r="I1799" t="s">
        <v>514</v>
      </c>
      <c r="J1799" t="s">
        <v>958</v>
      </c>
      <c r="K1799">
        <v>12</v>
      </c>
      <c r="L1799" s="2">
        <v>0</v>
      </c>
      <c r="M1799" s="2">
        <v>7767.02</v>
      </c>
      <c r="N1799" s="14">
        <v>10000</v>
      </c>
      <c r="O1799" s="2">
        <v>0</v>
      </c>
      <c r="P1799" s="11">
        <v>10000</v>
      </c>
      <c r="Q1799" s="2">
        <v>153.05000000000001</v>
      </c>
      <c r="R1799" s="2">
        <v>262.37142857142862</v>
      </c>
      <c r="S1799" s="9">
        <v>10000</v>
      </c>
      <c r="V1799" s="2"/>
    </row>
    <row r="1800" spans="1:22" customFormat="1" x14ac:dyDescent="0.25">
      <c r="A1800" t="s">
        <v>349</v>
      </c>
      <c r="B1800">
        <v>902</v>
      </c>
      <c r="C1800" t="s">
        <v>358</v>
      </c>
      <c r="D1800">
        <v>144</v>
      </c>
      <c r="E1800" t="s">
        <v>359</v>
      </c>
      <c r="F1800">
        <v>283</v>
      </c>
      <c r="G1800" t="s">
        <v>38</v>
      </c>
      <c r="H1800">
        <v>10144010283</v>
      </c>
      <c r="I1800" t="s">
        <v>39</v>
      </c>
      <c r="J1800" t="s">
        <v>958</v>
      </c>
      <c r="K1800">
        <v>12</v>
      </c>
      <c r="L1800" s="2">
        <v>228</v>
      </c>
      <c r="M1800" s="2">
        <v>240</v>
      </c>
      <c r="N1800" s="14">
        <v>3500</v>
      </c>
      <c r="O1800" s="2">
        <v>0</v>
      </c>
      <c r="P1800" s="11">
        <v>3500</v>
      </c>
      <c r="Q1800" s="2">
        <v>0</v>
      </c>
      <c r="R1800" s="2">
        <v>0</v>
      </c>
      <c r="S1800" s="9">
        <v>2264</v>
      </c>
      <c r="V1800" s="2"/>
    </row>
    <row r="1801" spans="1:22" customFormat="1" x14ac:dyDescent="0.25">
      <c r="A1801" t="s">
        <v>349</v>
      </c>
      <c r="B1801">
        <v>1011</v>
      </c>
      <c r="C1801" t="s">
        <v>365</v>
      </c>
      <c r="D1801">
        <v>221</v>
      </c>
      <c r="E1801" t="s">
        <v>366</v>
      </c>
      <c r="F1801">
        <v>283</v>
      </c>
      <c r="G1801" t="s">
        <v>38</v>
      </c>
      <c r="H1801">
        <v>10221010283</v>
      </c>
      <c r="I1801" t="s">
        <v>39</v>
      </c>
      <c r="J1801" t="s">
        <v>958</v>
      </c>
      <c r="K1801">
        <v>12</v>
      </c>
      <c r="L1801" s="2">
        <v>45135.82</v>
      </c>
      <c r="M1801" s="2">
        <v>11425.27</v>
      </c>
      <c r="N1801" s="14">
        <v>67700</v>
      </c>
      <c r="O1801" s="2">
        <v>0</v>
      </c>
      <c r="P1801" s="11">
        <v>67700</v>
      </c>
      <c r="Q1801" s="2">
        <v>0</v>
      </c>
      <c r="R1801" s="2">
        <v>0</v>
      </c>
      <c r="S1801" s="9">
        <v>31724</v>
      </c>
      <c r="V1801" s="2"/>
    </row>
    <row r="1802" spans="1:22" customFormat="1" x14ac:dyDescent="0.25">
      <c r="A1802" t="s">
        <v>349</v>
      </c>
      <c r="B1802">
        <v>1011</v>
      </c>
      <c r="C1802" t="s">
        <v>365</v>
      </c>
      <c r="D1802">
        <v>222</v>
      </c>
      <c r="E1802" t="s">
        <v>367</v>
      </c>
      <c r="F1802">
        <v>283</v>
      </c>
      <c r="G1802" t="s">
        <v>38</v>
      </c>
      <c r="H1802">
        <v>10222010283</v>
      </c>
      <c r="I1802" t="s">
        <v>39</v>
      </c>
      <c r="J1802" t="s">
        <v>958</v>
      </c>
      <c r="K1802">
        <v>12</v>
      </c>
      <c r="L1802" s="2">
        <v>2594375.4</v>
      </c>
      <c r="M1802" s="2">
        <v>1962507.73</v>
      </c>
      <c r="N1802" s="14">
        <v>2427950</v>
      </c>
      <c r="O1802" s="2">
        <v>0</v>
      </c>
      <c r="P1802" s="11">
        <v>2427950</v>
      </c>
      <c r="Q1802" s="2">
        <v>1359148.65</v>
      </c>
      <c r="R1802" s="2">
        <v>2329969.114285714</v>
      </c>
      <c r="S1802" s="9">
        <v>2507425</v>
      </c>
      <c r="V1802" s="2"/>
    </row>
    <row r="1803" spans="1:22" customFormat="1" x14ac:dyDescent="0.25">
      <c r="A1803" t="s">
        <v>349</v>
      </c>
      <c r="B1803">
        <v>1011</v>
      </c>
      <c r="C1803" t="s">
        <v>365</v>
      </c>
      <c r="D1803">
        <v>224</v>
      </c>
      <c r="E1803" t="s">
        <v>485</v>
      </c>
      <c r="F1803">
        <v>283</v>
      </c>
      <c r="G1803" t="s">
        <v>38</v>
      </c>
      <c r="H1803">
        <v>10224010283</v>
      </c>
      <c r="I1803" t="s">
        <v>39</v>
      </c>
      <c r="J1803" t="s">
        <v>958</v>
      </c>
      <c r="K1803">
        <v>12</v>
      </c>
      <c r="L1803" s="2">
        <v>63375.9</v>
      </c>
      <c r="M1803" s="2">
        <v>23923.45</v>
      </c>
      <c r="N1803" s="14">
        <v>155750</v>
      </c>
      <c r="O1803" s="2">
        <v>0</v>
      </c>
      <c r="P1803" s="11">
        <v>155750</v>
      </c>
      <c r="Q1803" s="2">
        <v>19275.29</v>
      </c>
      <c r="R1803" s="2">
        <v>33043.354285714289</v>
      </c>
      <c r="S1803" s="9">
        <v>112621</v>
      </c>
      <c r="V1803" s="2"/>
    </row>
    <row r="1804" spans="1:22" customFormat="1" x14ac:dyDescent="0.25">
      <c r="A1804" t="s">
        <v>349</v>
      </c>
      <c r="B1804">
        <v>1011</v>
      </c>
      <c r="C1804" t="s">
        <v>365</v>
      </c>
      <c r="D1804">
        <v>232</v>
      </c>
      <c r="E1804" t="s">
        <v>379</v>
      </c>
      <c r="F1804">
        <v>283</v>
      </c>
      <c r="G1804" t="s">
        <v>38</v>
      </c>
      <c r="H1804">
        <v>10232010283</v>
      </c>
      <c r="I1804" t="s">
        <v>39</v>
      </c>
      <c r="J1804" t="s">
        <v>958</v>
      </c>
      <c r="K1804">
        <v>12</v>
      </c>
      <c r="L1804" s="2">
        <v>1097840.54</v>
      </c>
      <c r="M1804" s="2">
        <v>921542.33</v>
      </c>
      <c r="N1804" s="14">
        <v>1400750</v>
      </c>
      <c r="O1804" s="2">
        <v>0</v>
      </c>
      <c r="P1804" s="11">
        <v>1400750</v>
      </c>
      <c r="Q1804" s="2">
        <v>591457.72</v>
      </c>
      <c r="R1804" s="2">
        <v>1013927.5199999999</v>
      </c>
      <c r="S1804" s="9">
        <v>1241519</v>
      </c>
      <c r="V1804" s="2"/>
    </row>
    <row r="1805" spans="1:22" customFormat="1" x14ac:dyDescent="0.25">
      <c r="A1805" t="s">
        <v>349</v>
      </c>
      <c r="B1805">
        <v>1011</v>
      </c>
      <c r="C1805" t="s">
        <v>365</v>
      </c>
      <c r="D1805">
        <v>236</v>
      </c>
      <c r="E1805" t="s">
        <v>380</v>
      </c>
      <c r="F1805">
        <v>283</v>
      </c>
      <c r="G1805" t="s">
        <v>38</v>
      </c>
      <c r="H1805">
        <v>10236010283</v>
      </c>
      <c r="I1805" t="s">
        <v>39</v>
      </c>
      <c r="J1805" t="s">
        <v>958</v>
      </c>
      <c r="K1805">
        <v>12</v>
      </c>
      <c r="L1805" s="2">
        <v>445581.52</v>
      </c>
      <c r="M1805" s="2">
        <v>311599.88</v>
      </c>
      <c r="N1805" s="14">
        <v>660100</v>
      </c>
      <c r="O1805" s="2">
        <v>0</v>
      </c>
      <c r="P1805" s="11">
        <v>660100</v>
      </c>
      <c r="Q1805" s="2">
        <v>140428.54</v>
      </c>
      <c r="R1805" s="2">
        <v>240734.64</v>
      </c>
      <c r="S1805" s="9">
        <v>373909</v>
      </c>
      <c r="V1805" s="2"/>
    </row>
    <row r="1806" spans="1:22" customFormat="1" x14ac:dyDescent="0.25">
      <c r="A1806" t="s">
        <v>349</v>
      </c>
      <c r="B1806">
        <v>704</v>
      </c>
      <c r="C1806" t="s">
        <v>385</v>
      </c>
      <c r="D1806">
        <v>264</v>
      </c>
      <c r="E1806" t="s">
        <v>386</v>
      </c>
      <c r="F1806">
        <v>283</v>
      </c>
      <c r="G1806" t="s">
        <v>38</v>
      </c>
      <c r="H1806">
        <v>10264010283</v>
      </c>
      <c r="I1806" t="s">
        <v>39</v>
      </c>
      <c r="J1806" t="s">
        <v>958</v>
      </c>
      <c r="K1806">
        <v>12</v>
      </c>
      <c r="L1806" s="2">
        <v>6154.42</v>
      </c>
      <c r="M1806" s="2">
        <v>1419.78</v>
      </c>
      <c r="N1806" s="14">
        <v>10250</v>
      </c>
      <c r="O1806" s="2">
        <v>0</v>
      </c>
      <c r="P1806" s="11">
        <v>10250</v>
      </c>
      <c r="Q1806" s="2">
        <v>2272.2600000000002</v>
      </c>
      <c r="R1806" s="2">
        <v>3895.3028571428576</v>
      </c>
      <c r="S1806" s="9">
        <v>5597</v>
      </c>
      <c r="V1806" s="2"/>
    </row>
    <row r="1807" spans="1:22" customFormat="1" x14ac:dyDescent="0.25">
      <c r="A1807" t="s">
        <v>349</v>
      </c>
      <c r="B1807">
        <v>702</v>
      </c>
      <c r="C1807" t="s">
        <v>383</v>
      </c>
      <c r="D1807">
        <v>266</v>
      </c>
      <c r="E1807" t="s">
        <v>387</v>
      </c>
      <c r="F1807">
        <v>283</v>
      </c>
      <c r="G1807" t="s">
        <v>38</v>
      </c>
      <c r="H1807">
        <v>10266010283</v>
      </c>
      <c r="I1807" t="s">
        <v>39</v>
      </c>
      <c r="J1807" t="s">
        <v>958</v>
      </c>
      <c r="K1807">
        <v>12</v>
      </c>
      <c r="L1807" s="2">
        <v>47042.04</v>
      </c>
      <c r="M1807" s="2">
        <v>28306.39</v>
      </c>
      <c r="N1807" s="14">
        <v>51750</v>
      </c>
      <c r="O1807" s="2">
        <v>0</v>
      </c>
      <c r="P1807" s="11">
        <v>51750</v>
      </c>
      <c r="Q1807" s="2">
        <v>5578.76</v>
      </c>
      <c r="R1807" s="2">
        <v>9563.5885714285723</v>
      </c>
      <c r="S1807" s="9">
        <v>36419</v>
      </c>
      <c r="V1807" s="2"/>
    </row>
    <row r="1808" spans="1:22" customFormat="1" x14ac:dyDescent="0.25">
      <c r="A1808" t="s">
        <v>349</v>
      </c>
      <c r="B1808">
        <v>1011</v>
      </c>
      <c r="C1808" t="s">
        <v>365</v>
      </c>
      <c r="D1808">
        <v>222</v>
      </c>
      <c r="E1808" t="s">
        <v>367</v>
      </c>
      <c r="F1808">
        <v>284</v>
      </c>
      <c r="G1808" t="s">
        <v>97</v>
      </c>
      <c r="H1808">
        <v>10222010284</v>
      </c>
      <c r="I1808" t="s">
        <v>98</v>
      </c>
      <c r="J1808" t="s">
        <v>958</v>
      </c>
      <c r="K1808">
        <v>12</v>
      </c>
      <c r="L1808" s="2">
        <v>1999929.08</v>
      </c>
      <c r="M1808" s="2">
        <v>3276206.6</v>
      </c>
      <c r="N1808" s="14">
        <v>2700000</v>
      </c>
      <c r="O1808" s="2">
        <v>0</v>
      </c>
      <c r="P1808" s="11">
        <v>2700000</v>
      </c>
      <c r="Q1808" s="2">
        <v>2418442.46</v>
      </c>
      <c r="R1808" s="2">
        <v>4145901.3599999994</v>
      </c>
      <c r="S1808" s="9">
        <v>2700000</v>
      </c>
      <c r="V1808" s="2"/>
    </row>
    <row r="1809" spans="1:22" customFormat="1" x14ac:dyDescent="0.25">
      <c r="A1809" t="s">
        <v>349</v>
      </c>
      <c r="B1809">
        <v>1011</v>
      </c>
      <c r="C1809" t="s">
        <v>365</v>
      </c>
      <c r="D1809">
        <v>232</v>
      </c>
      <c r="E1809" t="s">
        <v>379</v>
      </c>
      <c r="F1809">
        <v>284</v>
      </c>
      <c r="G1809" t="s">
        <v>97</v>
      </c>
      <c r="H1809">
        <v>10232010284</v>
      </c>
      <c r="I1809" t="s">
        <v>98</v>
      </c>
      <c r="J1809" t="s">
        <v>958</v>
      </c>
      <c r="K1809">
        <v>12</v>
      </c>
      <c r="L1809" s="2">
        <v>124007.01</v>
      </c>
      <c r="M1809" s="2">
        <v>143203.5</v>
      </c>
      <c r="N1809" s="14">
        <v>100000</v>
      </c>
      <c r="O1809" s="2">
        <v>0</v>
      </c>
      <c r="P1809" s="11">
        <v>100000</v>
      </c>
      <c r="Q1809" s="2">
        <v>0</v>
      </c>
      <c r="R1809" s="2">
        <v>0</v>
      </c>
      <c r="S1809" s="9">
        <v>100000</v>
      </c>
      <c r="V1809" s="2"/>
    </row>
    <row r="1810" spans="1:22" customFormat="1" x14ac:dyDescent="0.25">
      <c r="A1810" t="s">
        <v>349</v>
      </c>
      <c r="B1810">
        <v>1011</v>
      </c>
      <c r="C1810" t="s">
        <v>365</v>
      </c>
      <c r="D1810">
        <v>236</v>
      </c>
      <c r="E1810" t="s">
        <v>380</v>
      </c>
      <c r="F1810">
        <v>284</v>
      </c>
      <c r="G1810" t="s">
        <v>97</v>
      </c>
      <c r="H1810">
        <v>10236010284</v>
      </c>
      <c r="I1810" t="s">
        <v>98</v>
      </c>
      <c r="J1810" t="s">
        <v>958</v>
      </c>
      <c r="K1810">
        <v>12</v>
      </c>
      <c r="L1810" s="2">
        <v>141599.99</v>
      </c>
      <c r="M1810" s="2">
        <v>106140.34</v>
      </c>
      <c r="N1810" s="14">
        <v>82656</v>
      </c>
      <c r="O1810" s="2">
        <v>0</v>
      </c>
      <c r="P1810" s="11">
        <v>82656</v>
      </c>
      <c r="Q1810" s="2">
        <v>0</v>
      </c>
      <c r="R1810" s="2">
        <v>0</v>
      </c>
      <c r="S1810" s="9">
        <v>82656</v>
      </c>
      <c r="V1810" s="2"/>
    </row>
    <row r="1811" spans="1:22" customFormat="1" x14ac:dyDescent="0.25">
      <c r="A1811" t="s">
        <v>349</v>
      </c>
      <c r="B1811">
        <v>702</v>
      </c>
      <c r="C1811" t="s">
        <v>383</v>
      </c>
      <c r="D1811">
        <v>265</v>
      </c>
      <c r="E1811" t="s">
        <v>433</v>
      </c>
      <c r="F1811">
        <v>287</v>
      </c>
      <c r="G1811" t="s">
        <v>507</v>
      </c>
      <c r="H1811">
        <v>10265010287</v>
      </c>
      <c r="I1811" t="s">
        <v>508</v>
      </c>
      <c r="J1811" t="s">
        <v>958</v>
      </c>
      <c r="K1811">
        <v>12</v>
      </c>
      <c r="L1811" s="2">
        <v>0</v>
      </c>
      <c r="M1811" s="2">
        <v>0</v>
      </c>
      <c r="N1811" s="14">
        <v>11780</v>
      </c>
      <c r="O1811" s="2">
        <v>0</v>
      </c>
      <c r="P1811" s="11">
        <v>11780</v>
      </c>
      <c r="Q1811" s="2">
        <v>0</v>
      </c>
      <c r="R1811" s="2">
        <v>0</v>
      </c>
      <c r="S1811" s="9">
        <v>11780</v>
      </c>
      <c r="V1811" s="2"/>
    </row>
    <row r="1812" spans="1:22" customFormat="1" x14ac:dyDescent="0.25">
      <c r="A1812" t="s">
        <v>349</v>
      </c>
      <c r="B1812">
        <v>702</v>
      </c>
      <c r="C1812" t="s">
        <v>383</v>
      </c>
      <c r="D1812">
        <v>266</v>
      </c>
      <c r="E1812" t="s">
        <v>387</v>
      </c>
      <c r="F1812">
        <v>287</v>
      </c>
      <c r="G1812" t="s">
        <v>507</v>
      </c>
      <c r="H1812">
        <v>10266010287</v>
      </c>
      <c r="I1812" t="s">
        <v>508</v>
      </c>
      <c r="J1812" t="s">
        <v>958</v>
      </c>
      <c r="K1812">
        <v>12</v>
      </c>
      <c r="L1812" s="2">
        <v>0</v>
      </c>
      <c r="M1812" s="2">
        <v>0</v>
      </c>
      <c r="N1812" s="14">
        <v>11780</v>
      </c>
      <c r="O1812" s="2">
        <v>0</v>
      </c>
      <c r="P1812" s="11">
        <v>11780</v>
      </c>
      <c r="Q1812" s="2">
        <v>0</v>
      </c>
      <c r="R1812" s="2">
        <v>0</v>
      </c>
      <c r="S1812" s="9">
        <v>11780</v>
      </c>
      <c r="V1812" s="2"/>
    </row>
    <row r="1813" spans="1:22" customFormat="1" x14ac:dyDescent="0.25">
      <c r="A1813" t="s">
        <v>349</v>
      </c>
      <c r="B1813">
        <v>403</v>
      </c>
      <c r="C1813" t="s">
        <v>350</v>
      </c>
      <c r="D1813">
        <v>140</v>
      </c>
      <c r="E1813" t="s">
        <v>351</v>
      </c>
      <c r="F1813">
        <v>290</v>
      </c>
      <c r="G1813" t="s">
        <v>91</v>
      </c>
      <c r="H1813">
        <v>10140010290</v>
      </c>
      <c r="I1813" t="s">
        <v>92</v>
      </c>
      <c r="J1813" t="s">
        <v>958</v>
      </c>
      <c r="K1813">
        <v>12</v>
      </c>
      <c r="L1813" s="2">
        <v>0</v>
      </c>
      <c r="M1813" s="2">
        <v>0</v>
      </c>
      <c r="N1813" s="14">
        <v>376</v>
      </c>
      <c r="O1813" s="2">
        <v>0</v>
      </c>
      <c r="P1813" s="11">
        <v>376</v>
      </c>
      <c r="Q1813" s="2">
        <v>0</v>
      </c>
      <c r="R1813" s="2">
        <v>0</v>
      </c>
      <c r="S1813" s="9">
        <v>376</v>
      </c>
      <c r="V1813" s="2"/>
    </row>
    <row r="1814" spans="1:22" customFormat="1" x14ac:dyDescent="0.25">
      <c r="A1814" t="s">
        <v>349</v>
      </c>
      <c r="B1814">
        <v>1011</v>
      </c>
      <c r="C1814" t="s">
        <v>365</v>
      </c>
      <c r="D1814">
        <v>222</v>
      </c>
      <c r="E1814" t="s">
        <v>367</v>
      </c>
      <c r="F1814">
        <v>290</v>
      </c>
      <c r="G1814" t="s">
        <v>91</v>
      </c>
      <c r="H1814">
        <v>10222010290</v>
      </c>
      <c r="I1814" t="s">
        <v>92</v>
      </c>
      <c r="J1814" t="s">
        <v>958</v>
      </c>
      <c r="K1814">
        <v>12</v>
      </c>
      <c r="L1814" s="2">
        <v>0</v>
      </c>
      <c r="M1814" s="2">
        <v>0</v>
      </c>
      <c r="N1814" s="14">
        <v>616</v>
      </c>
      <c r="O1814" s="2">
        <v>0</v>
      </c>
      <c r="P1814" s="11">
        <v>616</v>
      </c>
      <c r="Q1814" s="2">
        <v>0</v>
      </c>
      <c r="R1814" s="2">
        <v>0</v>
      </c>
      <c r="S1814" s="9">
        <v>616</v>
      </c>
      <c r="V1814" s="2"/>
    </row>
    <row r="1815" spans="1:22" customFormat="1" x14ac:dyDescent="0.25">
      <c r="A1815" t="s">
        <v>349</v>
      </c>
      <c r="B1815">
        <v>507</v>
      </c>
      <c r="C1815" t="s">
        <v>390</v>
      </c>
      <c r="D1815">
        <v>270</v>
      </c>
      <c r="E1815" t="s">
        <v>349</v>
      </c>
      <c r="F1815">
        <v>294</v>
      </c>
      <c r="G1815" t="s">
        <v>107</v>
      </c>
      <c r="H1815">
        <v>10270010294</v>
      </c>
      <c r="I1815" t="s">
        <v>108</v>
      </c>
      <c r="J1815" t="s">
        <v>958</v>
      </c>
      <c r="K1815">
        <v>12</v>
      </c>
      <c r="L1815" s="2">
        <v>1900</v>
      </c>
      <c r="M1815" s="2">
        <v>407.7</v>
      </c>
      <c r="N1815" s="14">
        <v>0</v>
      </c>
      <c r="O1815" s="2">
        <v>0</v>
      </c>
      <c r="P1815" s="11">
        <v>0</v>
      </c>
      <c r="Q1815" s="2">
        <v>300.7</v>
      </c>
      <c r="R1815" s="2">
        <v>515.48571428571427</v>
      </c>
      <c r="S1815" s="9">
        <v>500</v>
      </c>
      <c r="V1815" s="2"/>
    </row>
    <row r="1816" spans="1:22" customFormat="1" x14ac:dyDescent="0.25">
      <c r="A1816" t="s">
        <v>349</v>
      </c>
      <c r="B1816">
        <v>1011</v>
      </c>
      <c r="C1816" t="s">
        <v>365</v>
      </c>
      <c r="D1816">
        <v>222</v>
      </c>
      <c r="E1816" t="s">
        <v>367</v>
      </c>
      <c r="F1816">
        <v>305</v>
      </c>
      <c r="G1816" t="s">
        <v>146</v>
      </c>
      <c r="H1816">
        <v>10222010305</v>
      </c>
      <c r="I1816" t="s">
        <v>147</v>
      </c>
      <c r="J1816" t="s">
        <v>958</v>
      </c>
      <c r="K1816">
        <v>12</v>
      </c>
      <c r="L1816" s="2">
        <v>2439.61</v>
      </c>
      <c r="M1816" s="2">
        <v>6474.92</v>
      </c>
      <c r="N1816" s="14">
        <v>3189</v>
      </c>
      <c r="O1816" s="2">
        <v>0</v>
      </c>
      <c r="P1816" s="11">
        <v>3189</v>
      </c>
      <c r="Q1816" s="2">
        <v>63.6</v>
      </c>
      <c r="R1816" s="2">
        <v>109.02857142857142</v>
      </c>
      <c r="S1816" s="9">
        <v>3189</v>
      </c>
      <c r="V1816" s="2"/>
    </row>
    <row r="1817" spans="1:22" customFormat="1" x14ac:dyDescent="0.25">
      <c r="A1817" t="s">
        <v>349</v>
      </c>
      <c r="B1817">
        <v>1011</v>
      </c>
      <c r="C1817" t="s">
        <v>365</v>
      </c>
      <c r="D1817">
        <v>232</v>
      </c>
      <c r="E1817" t="s">
        <v>379</v>
      </c>
      <c r="F1817">
        <v>305</v>
      </c>
      <c r="G1817" t="s">
        <v>146</v>
      </c>
      <c r="H1817">
        <v>10232010305</v>
      </c>
      <c r="I1817" t="s">
        <v>147</v>
      </c>
      <c r="J1817" t="s">
        <v>958</v>
      </c>
      <c r="K1817">
        <v>12</v>
      </c>
      <c r="L1817" s="2">
        <v>0</v>
      </c>
      <c r="M1817" s="2">
        <v>0</v>
      </c>
      <c r="N1817" s="14">
        <v>735</v>
      </c>
      <c r="O1817" s="2">
        <v>0</v>
      </c>
      <c r="P1817" s="11">
        <v>735</v>
      </c>
      <c r="Q1817" s="2">
        <v>0</v>
      </c>
      <c r="R1817" s="2">
        <v>0</v>
      </c>
      <c r="S1817" s="9">
        <v>735</v>
      </c>
      <c r="V1817" s="2"/>
    </row>
    <row r="1818" spans="1:22" customFormat="1" x14ac:dyDescent="0.25">
      <c r="A1818" t="s">
        <v>349</v>
      </c>
      <c r="B1818">
        <v>704</v>
      </c>
      <c r="C1818" t="s">
        <v>385</v>
      </c>
      <c r="D1818">
        <v>264</v>
      </c>
      <c r="E1818" t="s">
        <v>386</v>
      </c>
      <c r="F1818">
        <v>305</v>
      </c>
      <c r="G1818" t="s">
        <v>146</v>
      </c>
      <c r="H1818">
        <v>10264010305</v>
      </c>
      <c r="I1818" t="s">
        <v>147</v>
      </c>
      <c r="J1818" t="s">
        <v>958</v>
      </c>
      <c r="K1818">
        <v>12</v>
      </c>
      <c r="L1818" s="2">
        <v>1964.86</v>
      </c>
      <c r="M1818" s="2">
        <v>1945.45</v>
      </c>
      <c r="N1818" s="14">
        <v>2530</v>
      </c>
      <c r="O1818" s="2">
        <v>0</v>
      </c>
      <c r="P1818" s="11">
        <v>2530</v>
      </c>
      <c r="Q1818" s="2">
        <v>1283.9000000000001</v>
      </c>
      <c r="R1818" s="2">
        <v>2200.971428571429</v>
      </c>
      <c r="S1818" s="9">
        <v>2530</v>
      </c>
      <c r="V1818" s="2"/>
    </row>
    <row r="1819" spans="1:22" customFormat="1" x14ac:dyDescent="0.25">
      <c r="A1819" t="s">
        <v>349</v>
      </c>
      <c r="B1819">
        <v>702</v>
      </c>
      <c r="C1819" t="s">
        <v>383</v>
      </c>
      <c r="D1819">
        <v>265</v>
      </c>
      <c r="E1819" t="s">
        <v>433</v>
      </c>
      <c r="F1819">
        <v>305</v>
      </c>
      <c r="G1819" t="s">
        <v>146</v>
      </c>
      <c r="H1819">
        <v>10265010305</v>
      </c>
      <c r="I1819" t="s">
        <v>147</v>
      </c>
      <c r="J1819" t="s">
        <v>958</v>
      </c>
      <c r="K1819">
        <v>12</v>
      </c>
      <c r="L1819" s="2">
        <v>4842.42</v>
      </c>
      <c r="M1819" s="2">
        <v>5188.99</v>
      </c>
      <c r="N1819" s="14">
        <v>5440</v>
      </c>
      <c r="O1819" s="2">
        <v>0</v>
      </c>
      <c r="P1819" s="11">
        <v>5440</v>
      </c>
      <c r="Q1819" s="2">
        <v>5001.8999999999996</v>
      </c>
      <c r="R1819" s="2">
        <v>8574.6857142857134</v>
      </c>
      <c r="S1819" s="9">
        <v>7080</v>
      </c>
      <c r="V1819" s="2"/>
    </row>
    <row r="1820" spans="1:22" customFormat="1" x14ac:dyDescent="0.25">
      <c r="A1820" t="s">
        <v>349</v>
      </c>
      <c r="B1820">
        <v>702</v>
      </c>
      <c r="C1820" t="s">
        <v>383</v>
      </c>
      <c r="D1820">
        <v>266</v>
      </c>
      <c r="E1820" t="s">
        <v>387</v>
      </c>
      <c r="F1820">
        <v>305</v>
      </c>
      <c r="G1820" t="s">
        <v>146</v>
      </c>
      <c r="H1820">
        <v>10266010305</v>
      </c>
      <c r="I1820" t="s">
        <v>147</v>
      </c>
      <c r="J1820" t="s">
        <v>958</v>
      </c>
      <c r="K1820">
        <v>12</v>
      </c>
      <c r="L1820" s="2">
        <v>4145.59</v>
      </c>
      <c r="M1820" s="2">
        <v>5511.57</v>
      </c>
      <c r="N1820" s="14">
        <v>4100</v>
      </c>
      <c r="O1820" s="2">
        <v>0</v>
      </c>
      <c r="P1820" s="11">
        <v>4100</v>
      </c>
      <c r="Q1820" s="2">
        <v>3372.7</v>
      </c>
      <c r="R1820" s="2">
        <v>5781.7714285714283</v>
      </c>
      <c r="S1820" s="9">
        <v>8100</v>
      </c>
      <c r="V1820" s="2"/>
    </row>
    <row r="1821" spans="1:22" customFormat="1" x14ac:dyDescent="0.25">
      <c r="A1821" t="s">
        <v>349</v>
      </c>
      <c r="B1821">
        <v>704</v>
      </c>
      <c r="C1821" t="s">
        <v>385</v>
      </c>
      <c r="D1821">
        <v>264</v>
      </c>
      <c r="E1821" t="s">
        <v>386</v>
      </c>
      <c r="F1821">
        <v>306</v>
      </c>
      <c r="G1821" t="s">
        <v>124</v>
      </c>
      <c r="H1821">
        <v>10264010306</v>
      </c>
      <c r="I1821" t="s">
        <v>125</v>
      </c>
      <c r="J1821" t="s">
        <v>958</v>
      </c>
      <c r="K1821">
        <v>12</v>
      </c>
      <c r="L1821" s="2">
        <v>21004.67</v>
      </c>
      <c r="M1821" s="2">
        <v>26343.58</v>
      </c>
      <c r="N1821" s="14">
        <v>30460</v>
      </c>
      <c r="O1821" s="2">
        <v>0</v>
      </c>
      <c r="P1821" s="11">
        <v>30460</v>
      </c>
      <c r="Q1821" s="2">
        <v>19805.439999999999</v>
      </c>
      <c r="R1821" s="2">
        <v>33952.182857142856</v>
      </c>
      <c r="S1821" s="9">
        <v>30460</v>
      </c>
      <c r="V1821" s="2"/>
    </row>
    <row r="1822" spans="1:22" customFormat="1" x14ac:dyDescent="0.25">
      <c r="A1822" t="s">
        <v>349</v>
      </c>
      <c r="B1822">
        <v>702</v>
      </c>
      <c r="C1822" t="s">
        <v>383</v>
      </c>
      <c r="D1822">
        <v>265</v>
      </c>
      <c r="E1822" t="s">
        <v>433</v>
      </c>
      <c r="F1822">
        <v>306</v>
      </c>
      <c r="G1822" t="s">
        <v>124</v>
      </c>
      <c r="H1822">
        <v>10265010306</v>
      </c>
      <c r="I1822" t="s">
        <v>125</v>
      </c>
      <c r="J1822" t="s">
        <v>958</v>
      </c>
      <c r="K1822">
        <v>12</v>
      </c>
      <c r="L1822" s="2">
        <v>500</v>
      </c>
      <c r="M1822" s="2">
        <v>1000</v>
      </c>
      <c r="N1822" s="14">
        <v>1220</v>
      </c>
      <c r="O1822" s="2">
        <v>0</v>
      </c>
      <c r="P1822" s="11">
        <v>1220</v>
      </c>
      <c r="Q1822" s="2">
        <v>0</v>
      </c>
      <c r="R1822" s="2">
        <v>0</v>
      </c>
      <c r="S1822" s="9">
        <v>1220</v>
      </c>
      <c r="V1822" s="2"/>
    </row>
    <row r="1823" spans="1:22" customFormat="1" x14ac:dyDescent="0.25">
      <c r="A1823" t="s">
        <v>349</v>
      </c>
      <c r="B1823">
        <v>702</v>
      </c>
      <c r="C1823" t="s">
        <v>383</v>
      </c>
      <c r="D1823">
        <v>266</v>
      </c>
      <c r="E1823" t="s">
        <v>387</v>
      </c>
      <c r="F1823">
        <v>306</v>
      </c>
      <c r="G1823" t="s">
        <v>124</v>
      </c>
      <c r="H1823">
        <v>10266010306</v>
      </c>
      <c r="I1823" t="s">
        <v>125</v>
      </c>
      <c r="J1823" t="s">
        <v>958</v>
      </c>
      <c r="K1823">
        <v>12</v>
      </c>
      <c r="L1823" s="2">
        <v>500</v>
      </c>
      <c r="M1823" s="2">
        <v>240.61</v>
      </c>
      <c r="N1823" s="14">
        <v>670</v>
      </c>
      <c r="O1823" s="2">
        <v>0</v>
      </c>
      <c r="P1823" s="11">
        <v>670</v>
      </c>
      <c r="Q1823" s="2">
        <v>0</v>
      </c>
      <c r="R1823" s="2">
        <v>0</v>
      </c>
      <c r="S1823" s="9">
        <v>670</v>
      </c>
      <c r="V1823" s="2"/>
    </row>
    <row r="1824" spans="1:22" customFormat="1" x14ac:dyDescent="0.25">
      <c r="A1824" t="s">
        <v>349</v>
      </c>
      <c r="B1824">
        <v>1103</v>
      </c>
      <c r="C1824" t="s">
        <v>424</v>
      </c>
      <c r="D1824">
        <v>801</v>
      </c>
      <c r="E1824" t="s">
        <v>425</v>
      </c>
      <c r="F1824">
        <v>306</v>
      </c>
      <c r="G1824" t="s">
        <v>124</v>
      </c>
      <c r="H1824">
        <v>10801010306</v>
      </c>
      <c r="I1824" t="s">
        <v>125</v>
      </c>
      <c r="J1824" t="s">
        <v>958</v>
      </c>
      <c r="K1824">
        <v>12</v>
      </c>
      <c r="L1824" s="2">
        <v>2000</v>
      </c>
      <c r="M1824" s="2">
        <v>3000</v>
      </c>
      <c r="N1824" s="14">
        <v>3170</v>
      </c>
      <c r="O1824" s="2">
        <v>0</v>
      </c>
      <c r="P1824" s="11">
        <v>3170</v>
      </c>
      <c r="Q1824" s="2">
        <v>0</v>
      </c>
      <c r="R1824" s="2">
        <v>0</v>
      </c>
      <c r="S1824" s="9">
        <v>3170</v>
      </c>
      <c r="V1824" s="2"/>
    </row>
    <row r="1825" spans="1:22" customFormat="1" x14ac:dyDescent="0.25">
      <c r="A1825" t="s">
        <v>349</v>
      </c>
      <c r="B1825">
        <v>702</v>
      </c>
      <c r="C1825" t="s">
        <v>383</v>
      </c>
      <c r="D1825">
        <v>262</v>
      </c>
      <c r="E1825" t="s">
        <v>384</v>
      </c>
      <c r="F1825">
        <v>307</v>
      </c>
      <c r="G1825" t="s">
        <v>509</v>
      </c>
      <c r="H1825">
        <v>10262010307</v>
      </c>
      <c r="I1825" t="s">
        <v>510</v>
      </c>
      <c r="J1825" t="s">
        <v>958</v>
      </c>
      <c r="K1825">
        <v>12</v>
      </c>
      <c r="L1825" s="2">
        <v>6596.22</v>
      </c>
      <c r="M1825" s="2">
        <v>2772.53</v>
      </c>
      <c r="N1825" s="14">
        <v>20530</v>
      </c>
      <c r="O1825" s="2">
        <v>0</v>
      </c>
      <c r="P1825" s="11">
        <v>20530</v>
      </c>
      <c r="Q1825" s="2">
        <v>3059.76</v>
      </c>
      <c r="R1825" s="2">
        <v>5245.3028571428576</v>
      </c>
      <c r="S1825" s="9">
        <v>20530</v>
      </c>
      <c r="V1825" s="2"/>
    </row>
    <row r="1826" spans="1:22" customFormat="1" x14ac:dyDescent="0.25">
      <c r="A1826" t="s">
        <v>349</v>
      </c>
      <c r="B1826">
        <v>1011</v>
      </c>
      <c r="C1826" t="s">
        <v>365</v>
      </c>
      <c r="D1826">
        <v>232</v>
      </c>
      <c r="E1826" t="s">
        <v>379</v>
      </c>
      <c r="F1826">
        <v>308</v>
      </c>
      <c r="G1826" t="s">
        <v>109</v>
      </c>
      <c r="H1826">
        <v>10232010308</v>
      </c>
      <c r="I1826" t="s">
        <v>110</v>
      </c>
      <c r="J1826" t="s">
        <v>958</v>
      </c>
      <c r="K1826">
        <v>12</v>
      </c>
      <c r="L1826" s="2">
        <v>0</v>
      </c>
      <c r="M1826" s="2">
        <v>0</v>
      </c>
      <c r="N1826" s="14">
        <v>0</v>
      </c>
      <c r="O1826" s="2">
        <v>0</v>
      </c>
      <c r="P1826" s="11">
        <v>0</v>
      </c>
      <c r="Q1826" s="2">
        <v>0</v>
      </c>
      <c r="R1826" s="2">
        <v>0</v>
      </c>
      <c r="S1826" s="9">
        <v>0</v>
      </c>
      <c r="V1826" s="2"/>
    </row>
    <row r="1827" spans="1:22" customFormat="1" x14ac:dyDescent="0.25">
      <c r="A1827" t="s">
        <v>349</v>
      </c>
      <c r="B1827">
        <v>704</v>
      </c>
      <c r="C1827" t="s">
        <v>385</v>
      </c>
      <c r="D1827">
        <v>264</v>
      </c>
      <c r="E1827" t="s">
        <v>386</v>
      </c>
      <c r="F1827">
        <v>310</v>
      </c>
      <c r="G1827" t="s">
        <v>532</v>
      </c>
      <c r="H1827">
        <v>10264010310</v>
      </c>
      <c r="I1827" t="s">
        <v>533</v>
      </c>
      <c r="J1827" t="s">
        <v>958</v>
      </c>
      <c r="K1827">
        <v>12</v>
      </c>
      <c r="L1827" s="2">
        <v>0</v>
      </c>
      <c r="M1827" s="2">
        <v>42204.55</v>
      </c>
      <c r="N1827" s="14">
        <v>30000</v>
      </c>
      <c r="O1827" s="2">
        <v>0</v>
      </c>
      <c r="P1827" s="11">
        <v>30000</v>
      </c>
      <c r="Q1827" s="2">
        <v>0</v>
      </c>
      <c r="R1827" s="2">
        <v>0</v>
      </c>
      <c r="S1827" s="9">
        <v>30000</v>
      </c>
      <c r="V1827" s="2"/>
    </row>
    <row r="1828" spans="1:22" customFormat="1" x14ac:dyDescent="0.25">
      <c r="A1828" t="s">
        <v>349</v>
      </c>
      <c r="B1828">
        <v>702</v>
      </c>
      <c r="C1828" t="s">
        <v>383</v>
      </c>
      <c r="D1828">
        <v>262</v>
      </c>
      <c r="E1828" t="s">
        <v>384</v>
      </c>
      <c r="F1828">
        <v>312</v>
      </c>
      <c r="G1828" t="s">
        <v>528</v>
      </c>
      <c r="H1828">
        <v>10262010312</v>
      </c>
      <c r="I1828" t="s">
        <v>529</v>
      </c>
      <c r="J1828" t="s">
        <v>958</v>
      </c>
      <c r="K1828">
        <v>12</v>
      </c>
      <c r="L1828" s="2">
        <v>7439.47</v>
      </c>
      <c r="M1828" s="2">
        <v>157.65</v>
      </c>
      <c r="N1828" s="14">
        <v>10000</v>
      </c>
      <c r="O1828" s="2">
        <v>0</v>
      </c>
      <c r="P1828" s="11">
        <v>10000</v>
      </c>
      <c r="Q1828" s="2">
        <v>941.6</v>
      </c>
      <c r="R1828" s="2">
        <v>1614.1714285714284</v>
      </c>
      <c r="S1828" s="9">
        <v>10000</v>
      </c>
      <c r="V1828" s="2"/>
    </row>
    <row r="1829" spans="1:22" customFormat="1" x14ac:dyDescent="0.25">
      <c r="A1829" t="s">
        <v>349</v>
      </c>
      <c r="B1829">
        <v>1011</v>
      </c>
      <c r="C1829" t="s">
        <v>365</v>
      </c>
      <c r="D1829">
        <v>221</v>
      </c>
      <c r="E1829" t="s">
        <v>366</v>
      </c>
      <c r="F1829">
        <v>313</v>
      </c>
      <c r="G1829" t="s">
        <v>479</v>
      </c>
      <c r="H1829">
        <v>10221010313</v>
      </c>
      <c r="I1829" t="s">
        <v>480</v>
      </c>
      <c r="J1829" t="s">
        <v>958</v>
      </c>
      <c r="K1829">
        <v>12</v>
      </c>
      <c r="L1829" s="2">
        <v>198508.52</v>
      </c>
      <c r="M1829" s="2">
        <v>143409.69</v>
      </c>
      <c r="N1829" s="14">
        <v>150000</v>
      </c>
      <c r="O1829" s="2">
        <v>0</v>
      </c>
      <c r="P1829" s="11">
        <v>150000</v>
      </c>
      <c r="Q1829" s="2">
        <v>113440.05</v>
      </c>
      <c r="R1829" s="2">
        <v>194468.65714285715</v>
      </c>
      <c r="S1829" s="9">
        <v>150000</v>
      </c>
      <c r="V1829" s="2"/>
    </row>
    <row r="1830" spans="1:22" customFormat="1" x14ac:dyDescent="0.25">
      <c r="A1830" t="s">
        <v>349</v>
      </c>
      <c r="B1830">
        <v>1011</v>
      </c>
      <c r="C1830" t="s">
        <v>365</v>
      </c>
      <c r="D1830">
        <v>232</v>
      </c>
      <c r="E1830" t="s">
        <v>379</v>
      </c>
      <c r="F1830">
        <v>313</v>
      </c>
      <c r="G1830" t="s">
        <v>479</v>
      </c>
      <c r="H1830">
        <v>10232010313</v>
      </c>
      <c r="I1830" t="s">
        <v>480</v>
      </c>
      <c r="J1830" t="s">
        <v>958</v>
      </c>
      <c r="K1830">
        <v>12</v>
      </c>
      <c r="L1830" s="2">
        <v>13381.6</v>
      </c>
      <c r="M1830" s="2">
        <v>16355.26</v>
      </c>
      <c r="N1830" s="14">
        <v>16969</v>
      </c>
      <c r="O1830" s="2">
        <v>0</v>
      </c>
      <c r="P1830" s="11">
        <v>16969</v>
      </c>
      <c r="Q1830" s="2">
        <v>0</v>
      </c>
      <c r="R1830" s="2">
        <v>0</v>
      </c>
      <c r="S1830" s="9">
        <v>13969</v>
      </c>
      <c r="V1830" s="2"/>
    </row>
    <row r="1831" spans="1:22" customFormat="1" x14ac:dyDescent="0.25">
      <c r="A1831" t="s">
        <v>349</v>
      </c>
      <c r="B1831">
        <v>1011</v>
      </c>
      <c r="C1831" t="s">
        <v>365</v>
      </c>
      <c r="D1831">
        <v>236</v>
      </c>
      <c r="E1831" t="s">
        <v>380</v>
      </c>
      <c r="F1831">
        <v>313</v>
      </c>
      <c r="G1831" t="s">
        <v>479</v>
      </c>
      <c r="H1831">
        <v>10236010313</v>
      </c>
      <c r="I1831" t="s">
        <v>480</v>
      </c>
      <c r="J1831" t="s">
        <v>958</v>
      </c>
      <c r="K1831">
        <v>12</v>
      </c>
      <c r="L1831" s="2">
        <v>35804.31</v>
      </c>
      <c r="M1831" s="2">
        <v>4960.4399999999996</v>
      </c>
      <c r="N1831" s="14">
        <v>22987</v>
      </c>
      <c r="O1831" s="2">
        <v>0</v>
      </c>
      <c r="P1831" s="11">
        <v>22987</v>
      </c>
      <c r="Q1831" s="2">
        <v>0</v>
      </c>
      <c r="R1831" s="2">
        <v>0</v>
      </c>
      <c r="S1831" s="9">
        <v>22987</v>
      </c>
      <c r="V1831" s="2"/>
    </row>
    <row r="1832" spans="1:22" customFormat="1" x14ac:dyDescent="0.25">
      <c r="A1832" t="s">
        <v>349</v>
      </c>
      <c r="B1832">
        <v>403</v>
      </c>
      <c r="C1832" t="s">
        <v>350</v>
      </c>
      <c r="D1832">
        <v>140</v>
      </c>
      <c r="E1832" t="s">
        <v>351</v>
      </c>
      <c r="F1832">
        <v>330</v>
      </c>
      <c r="G1832" t="s">
        <v>42</v>
      </c>
      <c r="H1832">
        <v>10140010330</v>
      </c>
      <c r="I1832" t="s">
        <v>43</v>
      </c>
      <c r="J1832" t="s">
        <v>958</v>
      </c>
      <c r="K1832">
        <v>12</v>
      </c>
      <c r="L1832" s="2">
        <v>-544.45000000000005</v>
      </c>
      <c r="M1832" s="2">
        <v>25388.51</v>
      </c>
      <c r="N1832" s="14">
        <v>16911</v>
      </c>
      <c r="O1832" s="2">
        <v>0</v>
      </c>
      <c r="P1832" s="11">
        <v>16911</v>
      </c>
      <c r="Q1832" s="2">
        <v>-1.72</v>
      </c>
      <c r="R1832" s="2">
        <v>-2.9485714285714284</v>
      </c>
      <c r="S1832" s="9">
        <v>0</v>
      </c>
      <c r="V1832" s="2"/>
    </row>
    <row r="1833" spans="1:22" customFormat="1" x14ac:dyDescent="0.25">
      <c r="A1833" t="s">
        <v>349</v>
      </c>
      <c r="B1833">
        <v>1003</v>
      </c>
      <c r="C1833" t="s">
        <v>360</v>
      </c>
      <c r="D1833">
        <v>146</v>
      </c>
      <c r="E1833" t="s">
        <v>361</v>
      </c>
      <c r="F1833">
        <v>330</v>
      </c>
      <c r="G1833" t="s">
        <v>42</v>
      </c>
      <c r="H1833">
        <v>10146010330</v>
      </c>
      <c r="I1833" t="s">
        <v>43</v>
      </c>
      <c r="J1833" t="s">
        <v>958</v>
      </c>
      <c r="K1833">
        <v>12</v>
      </c>
      <c r="L1833" s="2">
        <v>0</v>
      </c>
      <c r="M1833" s="2">
        <v>1857.89</v>
      </c>
      <c r="N1833" s="14">
        <v>0</v>
      </c>
      <c r="O1833" s="2">
        <v>0</v>
      </c>
      <c r="P1833" s="11">
        <v>0</v>
      </c>
      <c r="Q1833" s="2">
        <v>7431.6</v>
      </c>
      <c r="R1833" s="2">
        <v>12739.885714285714</v>
      </c>
      <c r="S1833" s="9">
        <v>0</v>
      </c>
      <c r="V1833" s="2"/>
    </row>
    <row r="1834" spans="1:22" customFormat="1" x14ac:dyDescent="0.25">
      <c r="A1834" t="s">
        <v>349</v>
      </c>
      <c r="B1834">
        <v>401</v>
      </c>
      <c r="C1834" t="s">
        <v>362</v>
      </c>
      <c r="D1834">
        <v>148</v>
      </c>
      <c r="E1834" t="s">
        <v>363</v>
      </c>
      <c r="F1834">
        <v>330</v>
      </c>
      <c r="G1834" t="s">
        <v>42</v>
      </c>
      <c r="H1834">
        <v>10148010330</v>
      </c>
      <c r="I1834" t="s">
        <v>43</v>
      </c>
      <c r="J1834" t="s">
        <v>958</v>
      </c>
      <c r="K1834">
        <v>12</v>
      </c>
      <c r="L1834" s="2">
        <v>683.03</v>
      </c>
      <c r="M1834" s="2">
        <v>2591.9</v>
      </c>
      <c r="N1834" s="14">
        <v>0</v>
      </c>
      <c r="O1834" s="2">
        <v>0</v>
      </c>
      <c r="P1834" s="11">
        <v>0</v>
      </c>
      <c r="Q1834" s="2">
        <v>1202.29</v>
      </c>
      <c r="R1834" s="2">
        <v>2061.0685714285714</v>
      </c>
      <c r="S1834" s="9">
        <v>0</v>
      </c>
      <c r="V1834" s="2"/>
    </row>
    <row r="1835" spans="1:22" customFormat="1" x14ac:dyDescent="0.25">
      <c r="A1835" t="s">
        <v>349</v>
      </c>
      <c r="B1835">
        <v>1011</v>
      </c>
      <c r="C1835" t="s">
        <v>365</v>
      </c>
      <c r="D1835">
        <v>222</v>
      </c>
      <c r="E1835" t="s">
        <v>367</v>
      </c>
      <c r="F1835">
        <v>330</v>
      </c>
      <c r="G1835" t="s">
        <v>42</v>
      </c>
      <c r="H1835">
        <v>10222010330</v>
      </c>
      <c r="I1835" t="s">
        <v>43</v>
      </c>
      <c r="J1835" t="s">
        <v>958</v>
      </c>
      <c r="K1835">
        <v>12</v>
      </c>
      <c r="L1835" s="2">
        <v>33521.449999999997</v>
      </c>
      <c r="M1835" s="2">
        <v>38117.42</v>
      </c>
      <c r="N1835" s="14">
        <v>36883</v>
      </c>
      <c r="O1835" s="2">
        <v>0</v>
      </c>
      <c r="P1835" s="11">
        <v>36883</v>
      </c>
      <c r="Q1835" s="2">
        <v>3399.5</v>
      </c>
      <c r="R1835" s="2">
        <v>5827.7142857142862</v>
      </c>
      <c r="S1835" s="9">
        <v>0</v>
      </c>
      <c r="V1835" s="2"/>
    </row>
    <row r="1836" spans="1:22" customFormat="1" x14ac:dyDescent="0.25">
      <c r="A1836" t="s">
        <v>349</v>
      </c>
      <c r="B1836">
        <v>1011</v>
      </c>
      <c r="C1836" t="s">
        <v>365</v>
      </c>
      <c r="D1836">
        <v>232</v>
      </c>
      <c r="E1836" t="s">
        <v>379</v>
      </c>
      <c r="F1836">
        <v>330</v>
      </c>
      <c r="G1836" t="s">
        <v>42</v>
      </c>
      <c r="H1836">
        <v>10232010330</v>
      </c>
      <c r="I1836" t="s">
        <v>43</v>
      </c>
      <c r="J1836" t="s">
        <v>958</v>
      </c>
      <c r="K1836">
        <v>12</v>
      </c>
      <c r="L1836" s="2">
        <v>1337.96</v>
      </c>
      <c r="M1836" s="2">
        <v>12559.67</v>
      </c>
      <c r="N1836" s="14">
        <v>6916</v>
      </c>
      <c r="O1836" s="2">
        <v>0</v>
      </c>
      <c r="P1836" s="11">
        <v>6916</v>
      </c>
      <c r="Q1836" s="2">
        <v>3123.06</v>
      </c>
      <c r="R1836" s="2">
        <v>5353.8171428571422</v>
      </c>
      <c r="S1836" s="9">
        <v>0</v>
      </c>
      <c r="V1836" s="2"/>
    </row>
    <row r="1837" spans="1:22" customFormat="1" x14ac:dyDescent="0.25">
      <c r="A1837" t="s">
        <v>349</v>
      </c>
      <c r="B1837">
        <v>703</v>
      </c>
      <c r="C1837" t="s">
        <v>381</v>
      </c>
      <c r="D1837">
        <v>260</v>
      </c>
      <c r="E1837" t="s">
        <v>382</v>
      </c>
      <c r="F1837">
        <v>330</v>
      </c>
      <c r="G1837" t="s">
        <v>42</v>
      </c>
      <c r="H1837">
        <v>10260010330</v>
      </c>
      <c r="I1837" t="s">
        <v>43</v>
      </c>
      <c r="J1837" t="s">
        <v>958</v>
      </c>
      <c r="K1837">
        <v>12</v>
      </c>
      <c r="L1837" s="2">
        <v>4381.82</v>
      </c>
      <c r="M1837" s="2">
        <v>5270.44</v>
      </c>
      <c r="N1837" s="14">
        <v>2520</v>
      </c>
      <c r="O1837" s="2">
        <v>0</v>
      </c>
      <c r="P1837" s="11">
        <v>2520</v>
      </c>
      <c r="Q1837" s="2">
        <v>2118.37</v>
      </c>
      <c r="R1837" s="2">
        <v>3631.4914285714285</v>
      </c>
      <c r="S1837" s="9">
        <v>0</v>
      </c>
      <c r="V1837" s="2"/>
    </row>
    <row r="1838" spans="1:22" customFormat="1" x14ac:dyDescent="0.25">
      <c r="A1838" t="s">
        <v>349</v>
      </c>
      <c r="B1838">
        <v>702</v>
      </c>
      <c r="C1838" t="s">
        <v>383</v>
      </c>
      <c r="D1838">
        <v>262</v>
      </c>
      <c r="E1838" t="s">
        <v>384</v>
      </c>
      <c r="F1838">
        <v>330</v>
      </c>
      <c r="G1838" t="s">
        <v>42</v>
      </c>
      <c r="H1838">
        <v>10262010330</v>
      </c>
      <c r="I1838" t="s">
        <v>43</v>
      </c>
      <c r="J1838" t="s">
        <v>958</v>
      </c>
      <c r="K1838">
        <v>12</v>
      </c>
      <c r="L1838" s="2">
        <v>268.39999999999998</v>
      </c>
      <c r="M1838" s="2">
        <v>4559.24</v>
      </c>
      <c r="N1838" s="14">
        <v>6700</v>
      </c>
      <c r="O1838" s="2">
        <v>0</v>
      </c>
      <c r="P1838" s="11">
        <v>6700</v>
      </c>
      <c r="Q1838" s="2">
        <v>-7468.13</v>
      </c>
      <c r="R1838" s="2">
        <v>-12802.508571428572</v>
      </c>
      <c r="S1838" s="9">
        <v>0</v>
      </c>
      <c r="V1838" s="2"/>
    </row>
    <row r="1839" spans="1:22" customFormat="1" x14ac:dyDescent="0.25">
      <c r="A1839" t="s">
        <v>349</v>
      </c>
      <c r="B1839">
        <v>704</v>
      </c>
      <c r="C1839" t="s">
        <v>385</v>
      </c>
      <c r="D1839">
        <v>264</v>
      </c>
      <c r="E1839" t="s">
        <v>386</v>
      </c>
      <c r="F1839">
        <v>330</v>
      </c>
      <c r="G1839" t="s">
        <v>42</v>
      </c>
      <c r="H1839">
        <v>10264010330</v>
      </c>
      <c r="I1839" t="s">
        <v>43</v>
      </c>
      <c r="J1839" t="s">
        <v>958</v>
      </c>
      <c r="K1839">
        <v>12</v>
      </c>
      <c r="L1839" s="2">
        <v>47432.44</v>
      </c>
      <c r="M1839" s="2">
        <v>64321.279999999999</v>
      </c>
      <c r="N1839" s="14">
        <v>41770</v>
      </c>
      <c r="O1839" s="2">
        <v>0</v>
      </c>
      <c r="P1839" s="11">
        <v>41770</v>
      </c>
      <c r="Q1839" s="2">
        <v>25528.38</v>
      </c>
      <c r="R1839" s="2">
        <v>43762.937142857147</v>
      </c>
      <c r="S1839" s="9">
        <v>0</v>
      </c>
      <c r="V1839" s="2"/>
    </row>
    <row r="1840" spans="1:22" customFormat="1" x14ac:dyDescent="0.25">
      <c r="A1840" t="s">
        <v>349</v>
      </c>
      <c r="B1840">
        <v>702</v>
      </c>
      <c r="C1840" t="s">
        <v>383</v>
      </c>
      <c r="D1840">
        <v>265</v>
      </c>
      <c r="E1840" t="s">
        <v>433</v>
      </c>
      <c r="F1840">
        <v>330</v>
      </c>
      <c r="G1840" t="s">
        <v>42</v>
      </c>
      <c r="H1840">
        <v>10265010330</v>
      </c>
      <c r="I1840" t="s">
        <v>43</v>
      </c>
      <c r="J1840" t="s">
        <v>958</v>
      </c>
      <c r="K1840">
        <v>12</v>
      </c>
      <c r="L1840" s="2">
        <v>40131.82</v>
      </c>
      <c r="M1840" s="2">
        <v>54098.06</v>
      </c>
      <c r="N1840" s="14">
        <v>14930</v>
      </c>
      <c r="O1840" s="2">
        <v>0</v>
      </c>
      <c r="P1840" s="11">
        <v>14930</v>
      </c>
      <c r="Q1840" s="2">
        <v>23589.63</v>
      </c>
      <c r="R1840" s="2">
        <v>40439.365714285712</v>
      </c>
      <c r="S1840" s="9">
        <v>0</v>
      </c>
      <c r="V1840" s="2"/>
    </row>
    <row r="1841" spans="1:22" customFormat="1" x14ac:dyDescent="0.25">
      <c r="A1841" t="s">
        <v>349</v>
      </c>
      <c r="B1841">
        <v>702</v>
      </c>
      <c r="C1841" t="s">
        <v>383</v>
      </c>
      <c r="D1841">
        <v>266</v>
      </c>
      <c r="E1841" t="s">
        <v>387</v>
      </c>
      <c r="F1841">
        <v>330</v>
      </c>
      <c r="G1841" t="s">
        <v>42</v>
      </c>
      <c r="H1841">
        <v>10266010330</v>
      </c>
      <c r="I1841" t="s">
        <v>43</v>
      </c>
      <c r="J1841" t="s">
        <v>958</v>
      </c>
      <c r="K1841">
        <v>12</v>
      </c>
      <c r="L1841" s="2">
        <v>248441.04</v>
      </c>
      <c r="M1841" s="2">
        <v>177021.78</v>
      </c>
      <c r="N1841" s="14">
        <v>211800</v>
      </c>
      <c r="O1841" s="2">
        <v>0</v>
      </c>
      <c r="P1841" s="11">
        <v>211800</v>
      </c>
      <c r="Q1841" s="2">
        <v>121672.27</v>
      </c>
      <c r="R1841" s="2">
        <v>208581.03428571433</v>
      </c>
      <c r="S1841" s="9">
        <v>0</v>
      </c>
      <c r="V1841" s="2"/>
    </row>
    <row r="1842" spans="1:22" customFormat="1" x14ac:dyDescent="0.25">
      <c r="A1842" t="s">
        <v>349</v>
      </c>
      <c r="B1842">
        <v>507</v>
      </c>
      <c r="C1842" t="s">
        <v>390</v>
      </c>
      <c r="D1842">
        <v>268</v>
      </c>
      <c r="E1842" t="s">
        <v>392</v>
      </c>
      <c r="F1842">
        <v>330</v>
      </c>
      <c r="G1842" t="s">
        <v>42</v>
      </c>
      <c r="H1842">
        <v>10268010330</v>
      </c>
      <c r="I1842" t="s">
        <v>43</v>
      </c>
      <c r="J1842" t="s">
        <v>958</v>
      </c>
      <c r="K1842">
        <v>12</v>
      </c>
      <c r="L1842" s="2">
        <v>27380.55</v>
      </c>
      <c r="M1842" s="2">
        <v>2677.23</v>
      </c>
      <c r="N1842" s="14">
        <v>31750</v>
      </c>
      <c r="O1842" s="2">
        <v>0</v>
      </c>
      <c r="P1842" s="11">
        <v>31750</v>
      </c>
      <c r="Q1842" s="2">
        <v>19671.490000000002</v>
      </c>
      <c r="R1842" s="2">
        <v>33722.554285714286</v>
      </c>
      <c r="S1842" s="9">
        <v>0</v>
      </c>
      <c r="V1842" s="2"/>
    </row>
    <row r="1843" spans="1:22" customFormat="1" x14ac:dyDescent="0.25">
      <c r="A1843" t="s">
        <v>349</v>
      </c>
      <c r="B1843">
        <v>507</v>
      </c>
      <c r="C1843" t="s">
        <v>390</v>
      </c>
      <c r="D1843">
        <v>270</v>
      </c>
      <c r="E1843" t="s">
        <v>349</v>
      </c>
      <c r="F1843">
        <v>330</v>
      </c>
      <c r="G1843" t="s">
        <v>42</v>
      </c>
      <c r="H1843">
        <v>10270010330</v>
      </c>
      <c r="I1843" t="s">
        <v>43</v>
      </c>
      <c r="J1843" t="s">
        <v>958</v>
      </c>
      <c r="K1843">
        <v>12</v>
      </c>
      <c r="L1843" s="2">
        <v>-1396.55</v>
      </c>
      <c r="M1843" s="2">
        <v>30433.23</v>
      </c>
      <c r="N1843" s="14">
        <v>10400</v>
      </c>
      <c r="O1843" s="2">
        <v>0</v>
      </c>
      <c r="P1843" s="11">
        <v>10400</v>
      </c>
      <c r="Q1843" s="2">
        <v>7401.73</v>
      </c>
      <c r="R1843" s="2">
        <v>12688.679999999998</v>
      </c>
      <c r="S1843" s="9">
        <v>0</v>
      </c>
      <c r="V1843" s="2"/>
    </row>
    <row r="1844" spans="1:22" customFormat="1" x14ac:dyDescent="0.25">
      <c r="A1844" t="s">
        <v>349</v>
      </c>
      <c r="B1844">
        <v>507</v>
      </c>
      <c r="C1844" t="s">
        <v>390</v>
      </c>
      <c r="D1844">
        <v>272</v>
      </c>
      <c r="E1844" t="s">
        <v>394</v>
      </c>
      <c r="F1844">
        <v>330</v>
      </c>
      <c r="G1844" t="s">
        <v>42</v>
      </c>
      <c r="H1844">
        <v>10272010330</v>
      </c>
      <c r="I1844" t="s">
        <v>43</v>
      </c>
      <c r="J1844" t="s">
        <v>958</v>
      </c>
      <c r="K1844">
        <v>12</v>
      </c>
      <c r="L1844" s="2">
        <v>2372.7600000000002</v>
      </c>
      <c r="M1844" s="2">
        <v>3023.32</v>
      </c>
      <c r="N1844" s="14">
        <v>3120</v>
      </c>
      <c r="O1844" s="2">
        <v>0</v>
      </c>
      <c r="P1844" s="11">
        <v>3120</v>
      </c>
      <c r="Q1844" s="2">
        <v>1965.8</v>
      </c>
      <c r="R1844" s="2">
        <v>3369.9428571428571</v>
      </c>
      <c r="S1844" s="9">
        <v>0</v>
      </c>
      <c r="V1844" s="2"/>
    </row>
    <row r="1845" spans="1:22" customFormat="1" x14ac:dyDescent="0.25">
      <c r="A1845" t="s">
        <v>349</v>
      </c>
      <c r="B1845">
        <v>205</v>
      </c>
      <c r="C1845" t="s">
        <v>123</v>
      </c>
      <c r="D1845">
        <v>360</v>
      </c>
      <c r="E1845" t="s">
        <v>484</v>
      </c>
      <c r="F1845">
        <v>330</v>
      </c>
      <c r="G1845" t="s">
        <v>42</v>
      </c>
      <c r="H1845">
        <v>10360010330</v>
      </c>
      <c r="I1845" t="s">
        <v>43</v>
      </c>
      <c r="J1845" t="s">
        <v>958</v>
      </c>
      <c r="K1845">
        <v>12</v>
      </c>
      <c r="L1845" s="2">
        <v>0</v>
      </c>
      <c r="M1845" s="2">
        <v>0</v>
      </c>
      <c r="N1845" s="14">
        <v>0</v>
      </c>
      <c r="O1845" s="2">
        <v>0</v>
      </c>
      <c r="P1845" s="11">
        <v>0</v>
      </c>
      <c r="Q1845" s="2">
        <v>1964.48</v>
      </c>
      <c r="R1845" s="2">
        <v>3367.68</v>
      </c>
      <c r="S1845" s="9">
        <v>0</v>
      </c>
      <c r="V1845" s="2"/>
    </row>
    <row r="1846" spans="1:22" customFormat="1" x14ac:dyDescent="0.25">
      <c r="A1846" t="s">
        <v>349</v>
      </c>
      <c r="B1846">
        <v>403</v>
      </c>
      <c r="C1846" t="s">
        <v>350</v>
      </c>
      <c r="D1846">
        <v>140</v>
      </c>
      <c r="E1846" t="s">
        <v>351</v>
      </c>
      <c r="F1846">
        <v>331</v>
      </c>
      <c r="G1846" t="s">
        <v>66</v>
      </c>
      <c r="H1846">
        <v>10140010331</v>
      </c>
      <c r="I1846" t="s">
        <v>67</v>
      </c>
      <c r="J1846" t="s">
        <v>958</v>
      </c>
      <c r="K1846">
        <v>12</v>
      </c>
      <c r="L1846" s="2">
        <v>241540.2</v>
      </c>
      <c r="M1846" s="2">
        <v>0</v>
      </c>
      <c r="N1846" s="14">
        <v>0</v>
      </c>
      <c r="O1846" s="2">
        <v>0</v>
      </c>
      <c r="P1846" s="11">
        <v>0</v>
      </c>
      <c r="Q1846" s="2">
        <v>0</v>
      </c>
      <c r="R1846" s="2">
        <v>0</v>
      </c>
      <c r="S1846" s="9"/>
      <c r="V1846" s="2"/>
    </row>
    <row r="1847" spans="1:22" customFormat="1" x14ac:dyDescent="0.25">
      <c r="A1847" t="s">
        <v>349</v>
      </c>
      <c r="B1847">
        <v>1011</v>
      </c>
      <c r="C1847" t="s">
        <v>365</v>
      </c>
      <c r="D1847">
        <v>221</v>
      </c>
      <c r="E1847" t="s">
        <v>366</v>
      </c>
      <c r="F1847">
        <v>331</v>
      </c>
      <c r="G1847" t="s">
        <v>66</v>
      </c>
      <c r="H1847">
        <v>10221010331</v>
      </c>
      <c r="I1847" t="s">
        <v>67</v>
      </c>
      <c r="J1847" t="s">
        <v>958</v>
      </c>
      <c r="K1847">
        <v>12</v>
      </c>
      <c r="L1847" s="2">
        <v>104791.2</v>
      </c>
      <c r="M1847" s="2">
        <v>0</v>
      </c>
      <c r="N1847" s="14">
        <v>0</v>
      </c>
      <c r="O1847" s="2">
        <v>0</v>
      </c>
      <c r="P1847" s="11">
        <v>0</v>
      </c>
      <c r="Q1847" s="2">
        <v>0</v>
      </c>
      <c r="R1847" s="2">
        <v>0</v>
      </c>
      <c r="S1847" s="9"/>
      <c r="V1847" s="2"/>
    </row>
    <row r="1848" spans="1:22" customFormat="1" x14ac:dyDescent="0.25">
      <c r="A1848" t="s">
        <v>349</v>
      </c>
      <c r="B1848">
        <v>1011</v>
      </c>
      <c r="C1848" t="s">
        <v>365</v>
      </c>
      <c r="D1848">
        <v>232</v>
      </c>
      <c r="E1848" t="s">
        <v>379</v>
      </c>
      <c r="F1848">
        <v>331</v>
      </c>
      <c r="G1848" t="s">
        <v>66</v>
      </c>
      <c r="H1848">
        <v>10232010331</v>
      </c>
      <c r="I1848" t="s">
        <v>67</v>
      </c>
      <c r="J1848" t="s">
        <v>958</v>
      </c>
      <c r="K1848">
        <v>12</v>
      </c>
      <c r="L1848" s="2">
        <v>100567.98</v>
      </c>
      <c r="M1848" s="2">
        <v>0</v>
      </c>
      <c r="N1848" s="14">
        <v>0</v>
      </c>
      <c r="O1848" s="2">
        <v>0</v>
      </c>
      <c r="P1848" s="11">
        <v>0</v>
      </c>
      <c r="Q1848" s="2">
        <v>0</v>
      </c>
      <c r="R1848" s="2">
        <v>0</v>
      </c>
      <c r="S1848" s="9">
        <v>0</v>
      </c>
      <c r="V1848" s="2"/>
    </row>
    <row r="1849" spans="1:22" customFormat="1" x14ac:dyDescent="0.25">
      <c r="A1849" t="s">
        <v>349</v>
      </c>
      <c r="B1849">
        <v>702</v>
      </c>
      <c r="C1849" t="s">
        <v>383</v>
      </c>
      <c r="D1849">
        <v>262</v>
      </c>
      <c r="E1849" t="s">
        <v>384</v>
      </c>
      <c r="F1849">
        <v>331</v>
      </c>
      <c r="G1849" t="s">
        <v>66</v>
      </c>
      <c r="H1849">
        <v>10262010331</v>
      </c>
      <c r="I1849" t="s">
        <v>67</v>
      </c>
      <c r="J1849" t="s">
        <v>958</v>
      </c>
      <c r="K1849">
        <v>12</v>
      </c>
      <c r="L1849" s="2">
        <v>48000</v>
      </c>
      <c r="M1849" s="2">
        <v>0</v>
      </c>
      <c r="N1849" s="14">
        <v>0</v>
      </c>
      <c r="O1849" s="2">
        <v>0</v>
      </c>
      <c r="P1849" s="11">
        <v>0</v>
      </c>
      <c r="Q1849" s="2">
        <v>0</v>
      </c>
      <c r="R1849" s="2">
        <v>0</v>
      </c>
      <c r="S1849" s="9">
        <v>0</v>
      </c>
      <c r="V1849" s="2"/>
    </row>
    <row r="1850" spans="1:22" customFormat="1" x14ac:dyDescent="0.25">
      <c r="A1850" t="s">
        <v>349</v>
      </c>
      <c r="B1850">
        <v>704</v>
      </c>
      <c r="C1850" t="s">
        <v>385</v>
      </c>
      <c r="D1850">
        <v>264</v>
      </c>
      <c r="E1850" t="s">
        <v>386</v>
      </c>
      <c r="F1850">
        <v>331</v>
      </c>
      <c r="G1850" t="s">
        <v>66</v>
      </c>
      <c r="H1850">
        <v>10264010331</v>
      </c>
      <c r="I1850" t="s">
        <v>67</v>
      </c>
      <c r="J1850" t="s">
        <v>958</v>
      </c>
      <c r="K1850">
        <v>12</v>
      </c>
      <c r="L1850" s="2">
        <v>2591212.27</v>
      </c>
      <c r="M1850" s="2">
        <v>0</v>
      </c>
      <c r="N1850" s="14">
        <v>0</v>
      </c>
      <c r="O1850" s="2">
        <v>0</v>
      </c>
      <c r="P1850" s="11">
        <v>0</v>
      </c>
      <c r="Q1850" s="2">
        <v>0</v>
      </c>
      <c r="R1850" s="2">
        <v>0</v>
      </c>
      <c r="S1850" s="9">
        <v>0</v>
      </c>
      <c r="V1850" s="2"/>
    </row>
    <row r="1851" spans="1:22" customFormat="1" x14ac:dyDescent="0.25">
      <c r="A1851" t="s">
        <v>349</v>
      </c>
      <c r="B1851">
        <v>702</v>
      </c>
      <c r="C1851" t="s">
        <v>383</v>
      </c>
      <c r="D1851">
        <v>265</v>
      </c>
      <c r="E1851" t="s">
        <v>433</v>
      </c>
      <c r="F1851">
        <v>331</v>
      </c>
      <c r="G1851" t="s">
        <v>66</v>
      </c>
      <c r="H1851">
        <v>10265010331</v>
      </c>
      <c r="I1851" t="s">
        <v>67</v>
      </c>
      <c r="J1851" t="s">
        <v>958</v>
      </c>
      <c r="K1851">
        <v>12</v>
      </c>
      <c r="L1851" s="2">
        <v>50058.45</v>
      </c>
      <c r="M1851" s="2">
        <v>0</v>
      </c>
      <c r="N1851" s="14">
        <v>101520</v>
      </c>
      <c r="O1851" s="2">
        <v>0</v>
      </c>
      <c r="P1851" s="11">
        <v>101520</v>
      </c>
      <c r="Q1851" s="2">
        <v>0</v>
      </c>
      <c r="R1851" s="2">
        <v>0</v>
      </c>
      <c r="S1851" s="9">
        <v>0</v>
      </c>
      <c r="V1851" s="2"/>
    </row>
    <row r="1852" spans="1:22" customFormat="1" x14ac:dyDescent="0.25">
      <c r="A1852" t="s">
        <v>349</v>
      </c>
      <c r="B1852">
        <v>702</v>
      </c>
      <c r="C1852" t="s">
        <v>383</v>
      </c>
      <c r="D1852">
        <v>266</v>
      </c>
      <c r="E1852" t="s">
        <v>387</v>
      </c>
      <c r="F1852">
        <v>331</v>
      </c>
      <c r="G1852" t="s">
        <v>66</v>
      </c>
      <c r="H1852">
        <v>10266010331</v>
      </c>
      <c r="I1852" t="s">
        <v>67</v>
      </c>
      <c r="J1852" t="s">
        <v>958</v>
      </c>
      <c r="K1852">
        <v>12</v>
      </c>
      <c r="L1852" s="2">
        <v>163382.76</v>
      </c>
      <c r="M1852" s="2">
        <v>0</v>
      </c>
      <c r="N1852" s="14">
        <v>0</v>
      </c>
      <c r="O1852" s="2">
        <v>0</v>
      </c>
      <c r="P1852" s="11">
        <v>0</v>
      </c>
      <c r="Q1852" s="2">
        <v>0</v>
      </c>
      <c r="R1852" s="2">
        <v>0</v>
      </c>
      <c r="S1852" s="9">
        <v>0</v>
      </c>
      <c r="V1852" s="2"/>
    </row>
    <row r="1853" spans="1:22" customFormat="1" x14ac:dyDescent="0.25">
      <c r="A1853" t="s">
        <v>349</v>
      </c>
      <c r="B1853">
        <v>507</v>
      </c>
      <c r="C1853" t="s">
        <v>390</v>
      </c>
      <c r="D1853">
        <v>268</v>
      </c>
      <c r="E1853" t="s">
        <v>392</v>
      </c>
      <c r="F1853">
        <v>331</v>
      </c>
      <c r="G1853" t="s">
        <v>66</v>
      </c>
      <c r="H1853">
        <v>10268010331</v>
      </c>
      <c r="I1853" t="s">
        <v>67</v>
      </c>
      <c r="J1853" t="s">
        <v>958</v>
      </c>
      <c r="K1853">
        <v>12</v>
      </c>
      <c r="L1853" s="2">
        <v>155338.5</v>
      </c>
      <c r="M1853" s="2">
        <v>0</v>
      </c>
      <c r="N1853" s="14">
        <v>0</v>
      </c>
      <c r="O1853" s="2">
        <v>0</v>
      </c>
      <c r="P1853" s="11">
        <v>0</v>
      </c>
      <c r="Q1853" s="2">
        <v>0</v>
      </c>
      <c r="R1853" s="2">
        <v>0</v>
      </c>
      <c r="S1853" s="9">
        <v>0</v>
      </c>
      <c r="V1853" s="2"/>
    </row>
    <row r="1854" spans="1:22" customFormat="1" x14ac:dyDescent="0.25">
      <c r="A1854" t="s">
        <v>349</v>
      </c>
      <c r="B1854">
        <v>403</v>
      </c>
      <c r="C1854" t="s">
        <v>350</v>
      </c>
      <c r="D1854">
        <v>140</v>
      </c>
      <c r="E1854" t="s">
        <v>351</v>
      </c>
      <c r="F1854">
        <v>337</v>
      </c>
      <c r="G1854" t="s">
        <v>26</v>
      </c>
      <c r="H1854">
        <v>10140010337</v>
      </c>
      <c r="I1854" t="s">
        <v>27</v>
      </c>
      <c r="J1854" t="s">
        <v>958</v>
      </c>
      <c r="K1854">
        <v>12</v>
      </c>
      <c r="L1854" s="2">
        <v>0</v>
      </c>
      <c r="M1854" s="2">
        <v>56.46</v>
      </c>
      <c r="N1854" s="14">
        <v>0</v>
      </c>
      <c r="O1854" s="2">
        <v>0</v>
      </c>
      <c r="P1854" s="11">
        <v>0</v>
      </c>
      <c r="Q1854" s="2">
        <v>0</v>
      </c>
      <c r="R1854" s="2">
        <v>0</v>
      </c>
      <c r="S1854" s="9">
        <v>0</v>
      </c>
      <c r="V1854" s="2"/>
    </row>
    <row r="1855" spans="1:22" customFormat="1" x14ac:dyDescent="0.25">
      <c r="A1855" t="s">
        <v>349</v>
      </c>
      <c r="B1855">
        <v>1003</v>
      </c>
      <c r="C1855" t="s">
        <v>360</v>
      </c>
      <c r="D1855">
        <v>146</v>
      </c>
      <c r="E1855" t="s">
        <v>361</v>
      </c>
      <c r="F1855">
        <v>337</v>
      </c>
      <c r="G1855" t="s">
        <v>26</v>
      </c>
      <c r="H1855">
        <v>10146010337</v>
      </c>
      <c r="I1855" t="s">
        <v>27</v>
      </c>
      <c r="J1855" t="s">
        <v>958</v>
      </c>
      <c r="K1855">
        <v>12</v>
      </c>
      <c r="L1855" s="2">
        <v>3975.02</v>
      </c>
      <c r="M1855" s="2">
        <v>3450.49</v>
      </c>
      <c r="N1855" s="14">
        <v>4299</v>
      </c>
      <c r="O1855" s="2">
        <v>0</v>
      </c>
      <c r="P1855" s="11">
        <v>4299</v>
      </c>
      <c r="Q1855" s="2">
        <v>0</v>
      </c>
      <c r="R1855" s="2">
        <v>0</v>
      </c>
      <c r="S1855" s="9">
        <v>0</v>
      </c>
      <c r="V1855" s="2"/>
    </row>
    <row r="1856" spans="1:22" customFormat="1" x14ac:dyDescent="0.25">
      <c r="A1856" t="s">
        <v>349</v>
      </c>
      <c r="B1856">
        <v>1011</v>
      </c>
      <c r="C1856" t="s">
        <v>365</v>
      </c>
      <c r="D1856">
        <v>222</v>
      </c>
      <c r="E1856" t="s">
        <v>367</v>
      </c>
      <c r="F1856">
        <v>337</v>
      </c>
      <c r="G1856" t="s">
        <v>26</v>
      </c>
      <c r="H1856">
        <v>10222010337</v>
      </c>
      <c r="I1856" t="s">
        <v>27</v>
      </c>
      <c r="J1856" t="s">
        <v>958</v>
      </c>
      <c r="K1856">
        <v>12</v>
      </c>
      <c r="L1856" s="2">
        <v>38822.660000000003</v>
      </c>
      <c r="M1856" s="2">
        <v>36998.050000000003</v>
      </c>
      <c r="N1856" s="14">
        <v>41991</v>
      </c>
      <c r="O1856" s="2">
        <v>0</v>
      </c>
      <c r="P1856" s="11">
        <v>41991</v>
      </c>
      <c r="Q1856" s="2">
        <v>2813.23</v>
      </c>
      <c r="R1856" s="2">
        <v>4822.68</v>
      </c>
      <c r="S1856" s="9">
        <v>0</v>
      </c>
      <c r="V1856" s="2"/>
    </row>
    <row r="1857" spans="1:22" customFormat="1" x14ac:dyDescent="0.25">
      <c r="A1857" t="s">
        <v>349</v>
      </c>
      <c r="B1857">
        <v>1011</v>
      </c>
      <c r="C1857" t="s">
        <v>365</v>
      </c>
      <c r="D1857">
        <v>232</v>
      </c>
      <c r="E1857" t="s">
        <v>379</v>
      </c>
      <c r="F1857">
        <v>337</v>
      </c>
      <c r="G1857" t="s">
        <v>26</v>
      </c>
      <c r="H1857">
        <v>10232010337</v>
      </c>
      <c r="I1857" t="s">
        <v>27</v>
      </c>
      <c r="J1857" t="s">
        <v>958</v>
      </c>
      <c r="K1857">
        <v>12</v>
      </c>
      <c r="L1857" s="2">
        <v>472.08</v>
      </c>
      <c r="M1857" s="2">
        <v>0</v>
      </c>
      <c r="N1857" s="14">
        <v>0</v>
      </c>
      <c r="O1857" s="2">
        <v>0</v>
      </c>
      <c r="P1857" s="11">
        <v>0</v>
      </c>
      <c r="Q1857" s="2">
        <v>0</v>
      </c>
      <c r="R1857" s="2">
        <v>0</v>
      </c>
      <c r="S1857" s="9">
        <v>0</v>
      </c>
      <c r="V1857" s="2"/>
    </row>
    <row r="1858" spans="1:22" customFormat="1" x14ac:dyDescent="0.25">
      <c r="A1858" t="s">
        <v>349</v>
      </c>
      <c r="B1858">
        <v>1011</v>
      </c>
      <c r="C1858" t="s">
        <v>365</v>
      </c>
      <c r="D1858">
        <v>236</v>
      </c>
      <c r="E1858" t="s">
        <v>380</v>
      </c>
      <c r="F1858">
        <v>337</v>
      </c>
      <c r="G1858" t="s">
        <v>26</v>
      </c>
      <c r="H1858">
        <v>10236010337</v>
      </c>
      <c r="I1858" t="s">
        <v>27</v>
      </c>
      <c r="J1858" t="s">
        <v>958</v>
      </c>
      <c r="K1858">
        <v>12</v>
      </c>
      <c r="L1858" s="2">
        <v>281.12</v>
      </c>
      <c r="M1858" s="2">
        <v>28.38</v>
      </c>
      <c r="N1858" s="14">
        <v>0</v>
      </c>
      <c r="O1858" s="2">
        <v>0</v>
      </c>
      <c r="P1858" s="11">
        <v>0</v>
      </c>
      <c r="Q1858" s="2">
        <v>113.31</v>
      </c>
      <c r="R1858" s="2">
        <v>194.24571428571426</v>
      </c>
      <c r="S1858" s="9">
        <v>0</v>
      </c>
      <c r="V1858" s="2"/>
    </row>
    <row r="1859" spans="1:22" customFormat="1" x14ac:dyDescent="0.25">
      <c r="A1859" t="s">
        <v>349</v>
      </c>
      <c r="B1859">
        <v>704</v>
      </c>
      <c r="C1859" t="s">
        <v>385</v>
      </c>
      <c r="D1859">
        <v>264</v>
      </c>
      <c r="E1859" t="s">
        <v>386</v>
      </c>
      <c r="F1859">
        <v>337</v>
      </c>
      <c r="G1859" t="s">
        <v>26</v>
      </c>
      <c r="H1859">
        <v>10264010337</v>
      </c>
      <c r="I1859" t="s">
        <v>27</v>
      </c>
      <c r="J1859" t="s">
        <v>958</v>
      </c>
      <c r="K1859">
        <v>12</v>
      </c>
      <c r="L1859" s="2">
        <v>1388.87</v>
      </c>
      <c r="M1859" s="2">
        <v>1249.53</v>
      </c>
      <c r="N1859" s="14">
        <v>1502</v>
      </c>
      <c r="O1859" s="2">
        <v>0</v>
      </c>
      <c r="P1859" s="11">
        <v>1502</v>
      </c>
      <c r="Q1859" s="2">
        <v>650.14</v>
      </c>
      <c r="R1859" s="2">
        <v>1114.5257142857142</v>
      </c>
      <c r="S1859" s="9">
        <v>0</v>
      </c>
      <c r="V1859" s="2"/>
    </row>
    <row r="1860" spans="1:22" customFormat="1" x14ac:dyDescent="0.25">
      <c r="A1860" t="s">
        <v>349</v>
      </c>
      <c r="B1860">
        <v>702</v>
      </c>
      <c r="C1860" t="s">
        <v>383</v>
      </c>
      <c r="D1860">
        <v>266</v>
      </c>
      <c r="E1860" t="s">
        <v>387</v>
      </c>
      <c r="F1860">
        <v>337</v>
      </c>
      <c r="G1860" t="s">
        <v>26</v>
      </c>
      <c r="H1860">
        <v>10266010337</v>
      </c>
      <c r="I1860" t="s">
        <v>27</v>
      </c>
      <c r="J1860" t="s">
        <v>958</v>
      </c>
      <c r="K1860">
        <v>12</v>
      </c>
      <c r="L1860" s="2">
        <v>350.64</v>
      </c>
      <c r="M1860" s="2">
        <v>2370.37</v>
      </c>
      <c r="N1860" s="14">
        <v>0</v>
      </c>
      <c r="O1860" s="2">
        <v>0</v>
      </c>
      <c r="P1860" s="11">
        <v>0</v>
      </c>
      <c r="Q1860" s="2">
        <v>0</v>
      </c>
      <c r="R1860" s="2">
        <v>0</v>
      </c>
      <c r="S1860" s="9">
        <v>0</v>
      </c>
      <c r="V1860" s="2"/>
    </row>
    <row r="1861" spans="1:22" customFormat="1" x14ac:dyDescent="0.25">
      <c r="A1861" t="s">
        <v>349</v>
      </c>
      <c r="B1861">
        <v>507</v>
      </c>
      <c r="C1861" t="s">
        <v>390</v>
      </c>
      <c r="D1861">
        <v>268</v>
      </c>
      <c r="E1861" t="s">
        <v>392</v>
      </c>
      <c r="F1861">
        <v>337</v>
      </c>
      <c r="G1861" t="s">
        <v>26</v>
      </c>
      <c r="H1861">
        <v>10268010337</v>
      </c>
      <c r="I1861" t="s">
        <v>27</v>
      </c>
      <c r="J1861" t="s">
        <v>958</v>
      </c>
      <c r="K1861">
        <v>12</v>
      </c>
      <c r="L1861" s="2">
        <v>494975.44</v>
      </c>
      <c r="M1861" s="2">
        <v>430166.96</v>
      </c>
      <c r="N1861" s="14">
        <v>535365</v>
      </c>
      <c r="O1861" s="2">
        <v>0</v>
      </c>
      <c r="P1861" s="11">
        <v>535365</v>
      </c>
      <c r="Q1861" s="2">
        <v>110.97</v>
      </c>
      <c r="R1861" s="2">
        <v>190.2342857142857</v>
      </c>
      <c r="S1861" s="9">
        <v>0</v>
      </c>
      <c r="V1861" s="2"/>
    </row>
    <row r="1862" spans="1:22" customFormat="1" x14ac:dyDescent="0.25">
      <c r="A1862" t="s">
        <v>349</v>
      </c>
      <c r="B1862">
        <v>507</v>
      </c>
      <c r="C1862" t="s">
        <v>390</v>
      </c>
      <c r="D1862">
        <v>270</v>
      </c>
      <c r="E1862" t="s">
        <v>349</v>
      </c>
      <c r="F1862">
        <v>337</v>
      </c>
      <c r="G1862" t="s">
        <v>26</v>
      </c>
      <c r="H1862">
        <v>10270010337</v>
      </c>
      <c r="I1862" t="s">
        <v>27</v>
      </c>
      <c r="J1862" t="s">
        <v>958</v>
      </c>
      <c r="K1862">
        <v>12</v>
      </c>
      <c r="L1862" s="2">
        <v>11654.11</v>
      </c>
      <c r="M1862" s="2">
        <v>3782.96</v>
      </c>
      <c r="N1862" s="14">
        <v>4542</v>
      </c>
      <c r="O1862" s="2">
        <v>0</v>
      </c>
      <c r="P1862" s="11">
        <v>4542</v>
      </c>
      <c r="Q1862" s="2">
        <v>173.26</v>
      </c>
      <c r="R1862" s="2">
        <v>297.01714285714286</v>
      </c>
      <c r="S1862" s="9">
        <v>0</v>
      </c>
      <c r="V1862" s="2"/>
    </row>
    <row r="1863" spans="1:22" customFormat="1" x14ac:dyDescent="0.25">
      <c r="A1863" t="s">
        <v>349</v>
      </c>
      <c r="B1863">
        <v>1105</v>
      </c>
      <c r="C1863" t="s">
        <v>174</v>
      </c>
      <c r="D1863">
        <v>280</v>
      </c>
      <c r="E1863" t="s">
        <v>395</v>
      </c>
      <c r="F1863">
        <v>337</v>
      </c>
      <c r="G1863" t="s">
        <v>26</v>
      </c>
      <c r="H1863">
        <v>10280010337</v>
      </c>
      <c r="I1863" t="s">
        <v>27</v>
      </c>
      <c r="J1863" t="s">
        <v>958</v>
      </c>
      <c r="K1863">
        <v>12</v>
      </c>
      <c r="L1863" s="2">
        <v>10876.62</v>
      </c>
      <c r="M1863" s="2">
        <v>9447.4599999999991</v>
      </c>
      <c r="N1863" s="14">
        <v>11764</v>
      </c>
      <c r="O1863" s="2">
        <v>0</v>
      </c>
      <c r="P1863" s="11">
        <v>11764</v>
      </c>
      <c r="Q1863" s="2">
        <v>0</v>
      </c>
      <c r="R1863" s="2">
        <v>0</v>
      </c>
      <c r="S1863" s="9">
        <v>0</v>
      </c>
      <c r="V1863" s="2"/>
    </row>
    <row r="1864" spans="1:22" customFormat="1" x14ac:dyDescent="0.25">
      <c r="A1864" t="s">
        <v>349</v>
      </c>
      <c r="B1864">
        <v>401</v>
      </c>
      <c r="C1864" t="s">
        <v>362</v>
      </c>
      <c r="D1864">
        <v>148</v>
      </c>
      <c r="E1864" t="s">
        <v>363</v>
      </c>
      <c r="F1864">
        <v>340</v>
      </c>
      <c r="G1864" t="s">
        <v>517</v>
      </c>
      <c r="H1864">
        <v>10148010340</v>
      </c>
      <c r="I1864" t="s">
        <v>518</v>
      </c>
      <c r="J1864" t="s">
        <v>958</v>
      </c>
      <c r="K1864">
        <v>12</v>
      </c>
      <c r="L1864" s="2">
        <v>0</v>
      </c>
      <c r="M1864" s="2">
        <v>10767.98</v>
      </c>
      <c r="N1864" s="14">
        <v>20000</v>
      </c>
      <c r="O1864" s="2">
        <v>0</v>
      </c>
      <c r="P1864" s="11">
        <v>20000</v>
      </c>
      <c r="Q1864" s="2">
        <v>8282.94</v>
      </c>
      <c r="R1864" s="2">
        <v>14199.325714285715</v>
      </c>
      <c r="S1864" s="9">
        <v>20800</v>
      </c>
      <c r="V1864" s="2"/>
    </row>
    <row r="1865" spans="1:22" customFormat="1" x14ac:dyDescent="0.25">
      <c r="A1865" t="s">
        <v>349</v>
      </c>
      <c r="B1865">
        <v>902</v>
      </c>
      <c r="C1865" t="s">
        <v>358</v>
      </c>
      <c r="D1865">
        <v>144</v>
      </c>
      <c r="E1865" t="s">
        <v>359</v>
      </c>
      <c r="F1865">
        <v>344</v>
      </c>
      <c r="G1865" t="s">
        <v>111</v>
      </c>
      <c r="H1865">
        <v>10144010344</v>
      </c>
      <c r="I1865" t="s">
        <v>112</v>
      </c>
      <c r="J1865" t="s">
        <v>958</v>
      </c>
      <c r="K1865">
        <v>12</v>
      </c>
      <c r="L1865" s="2">
        <v>9985.7999999999993</v>
      </c>
      <c r="M1865" s="2">
        <v>60910.33</v>
      </c>
      <c r="N1865" s="14">
        <v>70500</v>
      </c>
      <c r="O1865" s="2">
        <v>0</v>
      </c>
      <c r="P1865" s="11">
        <v>70500</v>
      </c>
      <c r="Q1865" s="2">
        <v>85036.45</v>
      </c>
      <c r="R1865" s="2">
        <v>145776.77142857143</v>
      </c>
      <c r="S1865" s="9">
        <v>134468</v>
      </c>
      <c r="V1865" s="2"/>
    </row>
    <row r="1866" spans="1:22" customFormat="1" x14ac:dyDescent="0.25">
      <c r="A1866" t="s">
        <v>349</v>
      </c>
      <c r="B1866">
        <v>1011</v>
      </c>
      <c r="C1866" t="s">
        <v>365</v>
      </c>
      <c r="D1866">
        <v>222</v>
      </c>
      <c r="E1866" t="s">
        <v>367</v>
      </c>
      <c r="F1866">
        <v>344</v>
      </c>
      <c r="G1866" t="s">
        <v>111</v>
      </c>
      <c r="H1866">
        <v>10222010344</v>
      </c>
      <c r="I1866" t="s">
        <v>112</v>
      </c>
      <c r="J1866" t="s">
        <v>958</v>
      </c>
      <c r="K1866">
        <v>12</v>
      </c>
      <c r="L1866" s="2">
        <v>1988000.96</v>
      </c>
      <c r="M1866" s="2">
        <v>2391491.0499999998</v>
      </c>
      <c r="N1866" s="14">
        <v>2356250</v>
      </c>
      <c r="O1866" s="2">
        <v>0</v>
      </c>
      <c r="P1866" s="11">
        <v>2356250</v>
      </c>
      <c r="Q1866" s="2">
        <v>1575640.27</v>
      </c>
      <c r="R1866" s="2">
        <v>2701097.6057142857</v>
      </c>
      <c r="S1866" s="9">
        <v>2781407</v>
      </c>
      <c r="V1866" s="2"/>
    </row>
    <row r="1867" spans="1:22" customFormat="1" x14ac:dyDescent="0.25">
      <c r="A1867" t="s">
        <v>349</v>
      </c>
      <c r="B1867">
        <v>1011</v>
      </c>
      <c r="C1867" t="s">
        <v>365</v>
      </c>
      <c r="D1867">
        <v>232</v>
      </c>
      <c r="E1867" t="s">
        <v>379</v>
      </c>
      <c r="F1867">
        <v>344</v>
      </c>
      <c r="G1867" t="s">
        <v>111</v>
      </c>
      <c r="H1867">
        <v>10232010344</v>
      </c>
      <c r="I1867" t="s">
        <v>112</v>
      </c>
      <c r="J1867" t="s">
        <v>958</v>
      </c>
      <c r="K1867">
        <v>12</v>
      </c>
      <c r="L1867" s="2">
        <v>375220.85</v>
      </c>
      <c r="M1867" s="2">
        <v>314495.93</v>
      </c>
      <c r="N1867" s="14">
        <v>430550</v>
      </c>
      <c r="O1867" s="2">
        <v>0</v>
      </c>
      <c r="P1867" s="11">
        <v>430550</v>
      </c>
      <c r="Q1867" s="2">
        <v>352512.72</v>
      </c>
      <c r="R1867" s="2">
        <v>604307.52</v>
      </c>
      <c r="S1867" s="9">
        <v>678472</v>
      </c>
      <c r="V1867" s="2"/>
    </row>
    <row r="1868" spans="1:22" customFormat="1" x14ac:dyDescent="0.25">
      <c r="A1868" t="s">
        <v>349</v>
      </c>
      <c r="B1868">
        <v>1011</v>
      </c>
      <c r="C1868" t="s">
        <v>365</v>
      </c>
      <c r="D1868">
        <v>236</v>
      </c>
      <c r="E1868" t="s">
        <v>380</v>
      </c>
      <c r="F1868">
        <v>344</v>
      </c>
      <c r="G1868" t="s">
        <v>111</v>
      </c>
      <c r="H1868">
        <v>10236010344</v>
      </c>
      <c r="I1868" t="s">
        <v>112</v>
      </c>
      <c r="J1868" t="s">
        <v>958</v>
      </c>
      <c r="K1868">
        <v>12</v>
      </c>
      <c r="L1868" s="2">
        <v>793314.76</v>
      </c>
      <c r="M1868" s="2">
        <v>797400.24</v>
      </c>
      <c r="N1868" s="14">
        <v>809100</v>
      </c>
      <c r="O1868" s="2">
        <v>0</v>
      </c>
      <c r="P1868" s="11">
        <v>809100</v>
      </c>
      <c r="Q1868" s="2">
        <v>423515.09</v>
      </c>
      <c r="R1868" s="2">
        <v>726025.86857142858</v>
      </c>
      <c r="S1868" s="9">
        <v>793001</v>
      </c>
      <c r="V1868" s="2"/>
    </row>
    <row r="1869" spans="1:22" customFormat="1" x14ac:dyDescent="0.25">
      <c r="A1869" t="s">
        <v>349</v>
      </c>
      <c r="B1869">
        <v>704</v>
      </c>
      <c r="C1869" t="s">
        <v>385</v>
      </c>
      <c r="D1869">
        <v>264</v>
      </c>
      <c r="E1869" t="s">
        <v>386</v>
      </c>
      <c r="F1869">
        <v>344</v>
      </c>
      <c r="G1869" t="s">
        <v>111</v>
      </c>
      <c r="H1869">
        <v>10264010344</v>
      </c>
      <c r="I1869" t="s">
        <v>112</v>
      </c>
      <c r="J1869" t="s">
        <v>958</v>
      </c>
      <c r="K1869">
        <v>12</v>
      </c>
      <c r="L1869" s="2">
        <v>50881.65</v>
      </c>
      <c r="M1869" s="2">
        <v>55527.56</v>
      </c>
      <c r="N1869" s="14">
        <v>81900</v>
      </c>
      <c r="O1869" s="2">
        <v>0</v>
      </c>
      <c r="P1869" s="11">
        <v>81900</v>
      </c>
      <c r="Q1869" s="2">
        <v>31934.66</v>
      </c>
      <c r="R1869" s="2">
        <v>54745.131428571425</v>
      </c>
      <c r="S1869" s="9">
        <v>71240</v>
      </c>
      <c r="V1869" s="2"/>
    </row>
    <row r="1870" spans="1:22" customFormat="1" x14ac:dyDescent="0.25">
      <c r="A1870" t="s">
        <v>349</v>
      </c>
      <c r="B1870">
        <v>702</v>
      </c>
      <c r="C1870" t="s">
        <v>383</v>
      </c>
      <c r="D1870">
        <v>266</v>
      </c>
      <c r="E1870" t="s">
        <v>387</v>
      </c>
      <c r="F1870">
        <v>344</v>
      </c>
      <c r="G1870" t="s">
        <v>111</v>
      </c>
      <c r="H1870">
        <v>10266010344</v>
      </c>
      <c r="I1870" t="s">
        <v>112</v>
      </c>
      <c r="J1870" t="s">
        <v>958</v>
      </c>
      <c r="K1870">
        <v>12</v>
      </c>
      <c r="L1870" s="2">
        <v>439504.68</v>
      </c>
      <c r="M1870" s="2">
        <v>848462.45</v>
      </c>
      <c r="N1870" s="14">
        <v>1449150</v>
      </c>
      <c r="O1870" s="2">
        <v>0</v>
      </c>
      <c r="P1870" s="11">
        <v>1449150</v>
      </c>
      <c r="Q1870" s="2">
        <v>493024.04</v>
      </c>
      <c r="R1870" s="2">
        <v>845184.06857142854</v>
      </c>
      <c r="S1870" s="9">
        <v>1568627</v>
      </c>
      <c r="V1870" s="2"/>
    </row>
    <row r="1871" spans="1:22" customFormat="1" x14ac:dyDescent="0.25">
      <c r="A1871" t="s">
        <v>349</v>
      </c>
      <c r="B1871">
        <v>507</v>
      </c>
      <c r="C1871" t="s">
        <v>390</v>
      </c>
      <c r="D1871">
        <v>267</v>
      </c>
      <c r="E1871" t="s">
        <v>391</v>
      </c>
      <c r="F1871">
        <v>344</v>
      </c>
      <c r="G1871" t="s">
        <v>111</v>
      </c>
      <c r="H1871">
        <v>10267010344</v>
      </c>
      <c r="I1871" t="s">
        <v>112</v>
      </c>
      <c r="J1871" t="s">
        <v>958</v>
      </c>
      <c r="K1871">
        <v>12</v>
      </c>
      <c r="L1871" s="2">
        <v>54160.28</v>
      </c>
      <c r="M1871" s="2">
        <v>0</v>
      </c>
      <c r="N1871" s="14">
        <v>0</v>
      </c>
      <c r="O1871" s="2">
        <v>0</v>
      </c>
      <c r="P1871" s="11">
        <v>0</v>
      </c>
      <c r="Q1871" s="2">
        <v>0</v>
      </c>
      <c r="R1871" s="2">
        <v>0</v>
      </c>
      <c r="S1871" s="9">
        <v>0</v>
      </c>
      <c r="V1871" s="2"/>
    </row>
    <row r="1872" spans="1:22" customFormat="1" x14ac:dyDescent="0.25">
      <c r="A1872" t="s">
        <v>349</v>
      </c>
      <c r="B1872">
        <v>507</v>
      </c>
      <c r="C1872" t="s">
        <v>390</v>
      </c>
      <c r="D1872">
        <v>268</v>
      </c>
      <c r="E1872" t="s">
        <v>392</v>
      </c>
      <c r="F1872">
        <v>344</v>
      </c>
      <c r="G1872" t="s">
        <v>111</v>
      </c>
      <c r="H1872">
        <v>10268010344</v>
      </c>
      <c r="I1872" t="s">
        <v>112</v>
      </c>
      <c r="J1872" t="s">
        <v>958</v>
      </c>
      <c r="K1872">
        <v>12</v>
      </c>
      <c r="L1872" s="2">
        <v>69615.31</v>
      </c>
      <c r="M1872" s="2">
        <v>56949.279999999999</v>
      </c>
      <c r="N1872" s="14">
        <v>204400</v>
      </c>
      <c r="O1872" s="2">
        <v>0</v>
      </c>
      <c r="P1872" s="11">
        <v>204400</v>
      </c>
      <c r="Q1872" s="2">
        <v>15725.07</v>
      </c>
      <c r="R1872" s="2">
        <v>26957.262857142858</v>
      </c>
      <c r="S1872" s="9">
        <v>55528</v>
      </c>
      <c r="V1872" s="2"/>
    </row>
    <row r="1873" spans="1:22" customFormat="1" x14ac:dyDescent="0.25">
      <c r="A1873" t="s">
        <v>349</v>
      </c>
      <c r="B1873">
        <v>1103</v>
      </c>
      <c r="C1873" t="s">
        <v>424</v>
      </c>
      <c r="D1873">
        <v>801</v>
      </c>
      <c r="E1873" t="s">
        <v>425</v>
      </c>
      <c r="F1873">
        <v>344</v>
      </c>
      <c r="G1873" t="s">
        <v>111</v>
      </c>
      <c r="H1873">
        <v>10801010344</v>
      </c>
      <c r="I1873" t="s">
        <v>112</v>
      </c>
      <c r="J1873" t="s">
        <v>958</v>
      </c>
      <c r="K1873">
        <v>12</v>
      </c>
      <c r="L1873" s="2">
        <v>1031.5</v>
      </c>
      <c r="M1873" s="2">
        <v>1017</v>
      </c>
      <c r="N1873" s="14">
        <v>23524</v>
      </c>
      <c r="O1873" s="2">
        <v>0</v>
      </c>
      <c r="P1873" s="11">
        <v>23524</v>
      </c>
      <c r="Q1873" s="2">
        <v>7471.8</v>
      </c>
      <c r="R1873" s="2">
        <v>12808.800000000001</v>
      </c>
      <c r="S1873" s="9">
        <v>13071</v>
      </c>
      <c r="V1873" s="2"/>
    </row>
    <row r="1874" spans="1:22" customFormat="1" x14ac:dyDescent="0.25">
      <c r="A1874" t="s">
        <v>349</v>
      </c>
      <c r="B1874">
        <v>403</v>
      </c>
      <c r="C1874" t="s">
        <v>350</v>
      </c>
      <c r="D1874">
        <v>140</v>
      </c>
      <c r="E1874" t="s">
        <v>351</v>
      </c>
      <c r="F1874">
        <v>345</v>
      </c>
      <c r="G1874" t="s">
        <v>72</v>
      </c>
      <c r="H1874">
        <v>10140010345</v>
      </c>
      <c r="I1874" t="s">
        <v>69</v>
      </c>
      <c r="J1874" t="s">
        <v>958</v>
      </c>
      <c r="K1874">
        <v>12</v>
      </c>
      <c r="L1874" s="2">
        <v>21760.93</v>
      </c>
      <c r="M1874" s="2">
        <v>0</v>
      </c>
      <c r="N1874" s="14">
        <v>0</v>
      </c>
      <c r="O1874" s="2">
        <v>0</v>
      </c>
      <c r="P1874" s="11">
        <v>0</v>
      </c>
      <c r="Q1874" s="2">
        <v>0</v>
      </c>
      <c r="R1874" s="2">
        <v>0</v>
      </c>
      <c r="S1874" s="9"/>
      <c r="V1874" s="2"/>
    </row>
    <row r="1875" spans="1:22" customFormat="1" x14ac:dyDescent="0.25">
      <c r="A1875" t="s">
        <v>349</v>
      </c>
      <c r="B1875">
        <v>1003</v>
      </c>
      <c r="C1875" t="s">
        <v>360</v>
      </c>
      <c r="D1875">
        <v>146</v>
      </c>
      <c r="E1875" t="s">
        <v>361</v>
      </c>
      <c r="F1875">
        <v>345</v>
      </c>
      <c r="G1875" t="s">
        <v>72</v>
      </c>
      <c r="H1875">
        <v>10146010345</v>
      </c>
      <c r="I1875" t="s">
        <v>69</v>
      </c>
      <c r="J1875" t="s">
        <v>958</v>
      </c>
      <c r="K1875">
        <v>12</v>
      </c>
      <c r="L1875" s="2">
        <v>11731.47</v>
      </c>
      <c r="M1875" s="2">
        <v>0</v>
      </c>
      <c r="N1875" s="14">
        <v>0</v>
      </c>
      <c r="O1875" s="2">
        <v>0</v>
      </c>
      <c r="P1875" s="11">
        <v>0</v>
      </c>
      <c r="Q1875" s="2">
        <v>0</v>
      </c>
      <c r="R1875" s="2">
        <v>0</v>
      </c>
      <c r="S1875" s="9"/>
      <c r="V1875" s="2"/>
    </row>
    <row r="1876" spans="1:22" customFormat="1" x14ac:dyDescent="0.25">
      <c r="A1876" t="s">
        <v>349</v>
      </c>
      <c r="B1876">
        <v>401</v>
      </c>
      <c r="C1876" t="s">
        <v>362</v>
      </c>
      <c r="D1876">
        <v>148</v>
      </c>
      <c r="E1876" t="s">
        <v>363</v>
      </c>
      <c r="F1876">
        <v>345</v>
      </c>
      <c r="G1876" t="s">
        <v>72</v>
      </c>
      <c r="H1876">
        <v>10148010345</v>
      </c>
      <c r="I1876" t="s">
        <v>69</v>
      </c>
      <c r="J1876" t="s">
        <v>958</v>
      </c>
      <c r="K1876">
        <v>12</v>
      </c>
      <c r="L1876" s="2">
        <v>24263.62</v>
      </c>
      <c r="M1876" s="2">
        <v>0</v>
      </c>
      <c r="N1876" s="14">
        <v>0</v>
      </c>
      <c r="O1876" s="2">
        <v>0</v>
      </c>
      <c r="P1876" s="11">
        <v>0</v>
      </c>
      <c r="Q1876" s="2">
        <v>0</v>
      </c>
      <c r="R1876" s="2">
        <v>0</v>
      </c>
      <c r="S1876" s="9"/>
      <c r="V1876" s="2"/>
    </row>
    <row r="1877" spans="1:22" customFormat="1" x14ac:dyDescent="0.25">
      <c r="A1877" t="s">
        <v>349</v>
      </c>
      <c r="B1877">
        <v>1011</v>
      </c>
      <c r="C1877" t="s">
        <v>365</v>
      </c>
      <c r="D1877">
        <v>221</v>
      </c>
      <c r="E1877" t="s">
        <v>366</v>
      </c>
      <c r="F1877">
        <v>345</v>
      </c>
      <c r="G1877" t="s">
        <v>72</v>
      </c>
      <c r="H1877">
        <v>10221010345</v>
      </c>
      <c r="I1877" t="s">
        <v>69</v>
      </c>
      <c r="J1877" t="s">
        <v>958</v>
      </c>
      <c r="K1877">
        <v>12</v>
      </c>
      <c r="L1877" s="2">
        <v>75766.45</v>
      </c>
      <c r="M1877" s="2">
        <v>0</v>
      </c>
      <c r="N1877" s="14">
        <v>0</v>
      </c>
      <c r="O1877" s="2">
        <v>0</v>
      </c>
      <c r="P1877" s="11">
        <v>0</v>
      </c>
      <c r="Q1877" s="2">
        <v>0</v>
      </c>
      <c r="R1877" s="2">
        <v>0</v>
      </c>
      <c r="S1877" s="9"/>
      <c r="V1877" s="2"/>
    </row>
    <row r="1878" spans="1:22" customFormat="1" x14ac:dyDescent="0.25">
      <c r="A1878" t="s">
        <v>349</v>
      </c>
      <c r="B1878">
        <v>1011</v>
      </c>
      <c r="C1878" t="s">
        <v>365</v>
      </c>
      <c r="D1878">
        <v>222</v>
      </c>
      <c r="E1878" t="s">
        <v>367</v>
      </c>
      <c r="F1878">
        <v>345</v>
      </c>
      <c r="G1878" t="s">
        <v>72</v>
      </c>
      <c r="H1878">
        <v>10222010345</v>
      </c>
      <c r="I1878" t="s">
        <v>69</v>
      </c>
      <c r="J1878" t="s">
        <v>958</v>
      </c>
      <c r="K1878">
        <v>12</v>
      </c>
      <c r="L1878" s="2">
        <v>70318.61</v>
      </c>
      <c r="M1878" s="2">
        <v>0</v>
      </c>
      <c r="N1878" s="14">
        <v>0</v>
      </c>
      <c r="O1878" s="2">
        <v>0</v>
      </c>
      <c r="P1878" s="11">
        <v>0</v>
      </c>
      <c r="Q1878" s="2">
        <v>0</v>
      </c>
      <c r="R1878" s="2">
        <v>0</v>
      </c>
      <c r="S1878" s="9"/>
      <c r="V1878" s="2"/>
    </row>
    <row r="1879" spans="1:22" customFormat="1" x14ac:dyDescent="0.25">
      <c r="A1879" t="s">
        <v>349</v>
      </c>
      <c r="B1879">
        <v>1011</v>
      </c>
      <c r="C1879" t="s">
        <v>365</v>
      </c>
      <c r="D1879">
        <v>224</v>
      </c>
      <c r="E1879" t="s">
        <v>485</v>
      </c>
      <c r="F1879">
        <v>345</v>
      </c>
      <c r="G1879" t="s">
        <v>72</v>
      </c>
      <c r="H1879">
        <v>10224010345</v>
      </c>
      <c r="I1879" t="s">
        <v>69</v>
      </c>
      <c r="J1879" t="s">
        <v>958</v>
      </c>
      <c r="K1879">
        <v>12</v>
      </c>
      <c r="L1879" s="2">
        <v>923.97</v>
      </c>
      <c r="M1879" s="2">
        <v>0</v>
      </c>
      <c r="N1879" s="14">
        <v>0</v>
      </c>
      <c r="O1879" s="2">
        <v>0</v>
      </c>
      <c r="P1879" s="11">
        <v>0</v>
      </c>
      <c r="Q1879" s="2">
        <v>0</v>
      </c>
      <c r="R1879" s="2">
        <v>0</v>
      </c>
      <c r="S1879" s="9"/>
      <c r="V1879" s="2"/>
    </row>
    <row r="1880" spans="1:22" customFormat="1" x14ac:dyDescent="0.25">
      <c r="A1880" t="s">
        <v>349</v>
      </c>
      <c r="B1880">
        <v>1011</v>
      </c>
      <c r="C1880" t="s">
        <v>365</v>
      </c>
      <c r="D1880">
        <v>232</v>
      </c>
      <c r="E1880" t="s">
        <v>379</v>
      </c>
      <c r="F1880">
        <v>345</v>
      </c>
      <c r="G1880" t="s">
        <v>72</v>
      </c>
      <c r="H1880">
        <v>10232010345</v>
      </c>
      <c r="I1880" t="s">
        <v>69</v>
      </c>
      <c r="J1880" t="s">
        <v>958</v>
      </c>
      <c r="K1880">
        <v>12</v>
      </c>
      <c r="L1880" s="2">
        <v>82687.649999999994</v>
      </c>
      <c r="M1880" s="2">
        <v>0</v>
      </c>
      <c r="N1880" s="14">
        <v>0</v>
      </c>
      <c r="O1880" s="2">
        <v>0</v>
      </c>
      <c r="P1880" s="11">
        <v>0</v>
      </c>
      <c r="Q1880" s="2">
        <v>0</v>
      </c>
      <c r="R1880" s="2">
        <v>0</v>
      </c>
      <c r="S1880" s="9"/>
      <c r="V1880" s="2"/>
    </row>
    <row r="1881" spans="1:22" customFormat="1" x14ac:dyDescent="0.25">
      <c r="A1881" t="s">
        <v>349</v>
      </c>
      <c r="B1881">
        <v>1011</v>
      </c>
      <c r="C1881" t="s">
        <v>365</v>
      </c>
      <c r="D1881">
        <v>236</v>
      </c>
      <c r="E1881" t="s">
        <v>380</v>
      </c>
      <c r="F1881">
        <v>345</v>
      </c>
      <c r="G1881" t="s">
        <v>72</v>
      </c>
      <c r="H1881">
        <v>10236010345</v>
      </c>
      <c r="I1881" t="s">
        <v>69</v>
      </c>
      <c r="J1881" t="s">
        <v>958</v>
      </c>
      <c r="K1881">
        <v>12</v>
      </c>
      <c r="L1881" s="2">
        <v>34908.019999999997</v>
      </c>
      <c r="M1881" s="2">
        <v>0</v>
      </c>
      <c r="N1881" s="14">
        <v>0</v>
      </c>
      <c r="O1881" s="2">
        <v>0</v>
      </c>
      <c r="P1881" s="11">
        <v>0</v>
      </c>
      <c r="Q1881" s="2">
        <v>0</v>
      </c>
      <c r="R1881" s="2">
        <v>0</v>
      </c>
      <c r="S1881" s="9">
        <v>0</v>
      </c>
      <c r="V1881" s="2"/>
    </row>
    <row r="1882" spans="1:22" customFormat="1" x14ac:dyDescent="0.25">
      <c r="A1882" t="s">
        <v>349</v>
      </c>
      <c r="B1882">
        <v>702</v>
      </c>
      <c r="C1882" t="s">
        <v>383</v>
      </c>
      <c r="D1882">
        <v>262</v>
      </c>
      <c r="E1882" t="s">
        <v>384</v>
      </c>
      <c r="F1882">
        <v>345</v>
      </c>
      <c r="G1882" t="s">
        <v>72</v>
      </c>
      <c r="H1882">
        <v>10262010345</v>
      </c>
      <c r="I1882" t="s">
        <v>69</v>
      </c>
      <c r="J1882" t="s">
        <v>958</v>
      </c>
      <c r="K1882">
        <v>12</v>
      </c>
      <c r="L1882" s="2">
        <v>32525.52</v>
      </c>
      <c r="M1882" s="2">
        <v>0</v>
      </c>
      <c r="N1882" s="14">
        <v>0</v>
      </c>
      <c r="O1882" s="2">
        <v>0</v>
      </c>
      <c r="P1882" s="11">
        <v>0</v>
      </c>
      <c r="Q1882" s="2">
        <v>0</v>
      </c>
      <c r="R1882" s="2">
        <v>0</v>
      </c>
      <c r="S1882" s="9">
        <v>0</v>
      </c>
      <c r="V1882" s="2"/>
    </row>
    <row r="1883" spans="1:22" customFormat="1" x14ac:dyDescent="0.25">
      <c r="A1883" t="s">
        <v>349</v>
      </c>
      <c r="B1883">
        <v>704</v>
      </c>
      <c r="C1883" t="s">
        <v>385</v>
      </c>
      <c r="D1883">
        <v>264</v>
      </c>
      <c r="E1883" t="s">
        <v>386</v>
      </c>
      <c r="F1883">
        <v>345</v>
      </c>
      <c r="G1883" t="s">
        <v>72</v>
      </c>
      <c r="H1883">
        <v>10264010345</v>
      </c>
      <c r="I1883" t="s">
        <v>69</v>
      </c>
      <c r="J1883" t="s">
        <v>958</v>
      </c>
      <c r="K1883">
        <v>12</v>
      </c>
      <c r="L1883" s="2">
        <v>160164.70000000001</v>
      </c>
      <c r="M1883" s="2">
        <v>0</v>
      </c>
      <c r="N1883" s="14">
        <v>0</v>
      </c>
      <c r="O1883" s="2">
        <v>0</v>
      </c>
      <c r="P1883" s="11">
        <v>0</v>
      </c>
      <c r="Q1883" s="2">
        <v>0</v>
      </c>
      <c r="R1883" s="2">
        <v>0</v>
      </c>
      <c r="S1883" s="9">
        <v>0</v>
      </c>
      <c r="V1883" s="2"/>
    </row>
    <row r="1884" spans="1:22" customFormat="1" x14ac:dyDescent="0.25">
      <c r="A1884" t="s">
        <v>349</v>
      </c>
      <c r="B1884">
        <v>702</v>
      </c>
      <c r="C1884" t="s">
        <v>383</v>
      </c>
      <c r="D1884">
        <v>265</v>
      </c>
      <c r="E1884" t="s">
        <v>433</v>
      </c>
      <c r="F1884">
        <v>345</v>
      </c>
      <c r="G1884" t="s">
        <v>72</v>
      </c>
      <c r="H1884">
        <v>10265010345</v>
      </c>
      <c r="I1884" t="s">
        <v>69</v>
      </c>
      <c r="J1884" t="s">
        <v>958</v>
      </c>
      <c r="K1884">
        <v>12</v>
      </c>
      <c r="L1884" s="2">
        <v>21360.6</v>
      </c>
      <c r="M1884" s="2">
        <v>0</v>
      </c>
      <c r="N1884" s="14">
        <v>0</v>
      </c>
      <c r="O1884" s="2">
        <v>0</v>
      </c>
      <c r="P1884" s="11">
        <v>0</v>
      </c>
      <c r="Q1884" s="2">
        <v>0</v>
      </c>
      <c r="R1884" s="2">
        <v>0</v>
      </c>
      <c r="S1884" s="9">
        <v>0</v>
      </c>
      <c r="V1884" s="2"/>
    </row>
    <row r="1885" spans="1:22" customFormat="1" x14ac:dyDescent="0.25">
      <c r="A1885" t="s">
        <v>349</v>
      </c>
      <c r="B1885">
        <v>702</v>
      </c>
      <c r="C1885" t="s">
        <v>383</v>
      </c>
      <c r="D1885">
        <v>266</v>
      </c>
      <c r="E1885" t="s">
        <v>387</v>
      </c>
      <c r="F1885">
        <v>345</v>
      </c>
      <c r="G1885" t="s">
        <v>72</v>
      </c>
      <c r="H1885">
        <v>10266010345</v>
      </c>
      <c r="I1885" t="s">
        <v>69</v>
      </c>
      <c r="J1885" t="s">
        <v>958</v>
      </c>
      <c r="K1885">
        <v>12</v>
      </c>
      <c r="L1885" s="2">
        <v>66718.710000000006</v>
      </c>
      <c r="M1885" s="2">
        <v>0</v>
      </c>
      <c r="N1885" s="14">
        <v>0</v>
      </c>
      <c r="O1885" s="2">
        <v>0</v>
      </c>
      <c r="P1885" s="11">
        <v>0</v>
      </c>
      <c r="Q1885" s="2">
        <v>0</v>
      </c>
      <c r="R1885" s="2">
        <v>0</v>
      </c>
      <c r="S1885" s="9">
        <v>0</v>
      </c>
      <c r="V1885" s="2"/>
    </row>
    <row r="1886" spans="1:22" customFormat="1" x14ac:dyDescent="0.25">
      <c r="A1886" t="s">
        <v>349</v>
      </c>
      <c r="B1886">
        <v>507</v>
      </c>
      <c r="C1886" t="s">
        <v>390</v>
      </c>
      <c r="D1886">
        <v>267</v>
      </c>
      <c r="E1886" t="s">
        <v>391</v>
      </c>
      <c r="F1886">
        <v>345</v>
      </c>
      <c r="G1886" t="s">
        <v>72</v>
      </c>
      <c r="H1886">
        <v>10267010345</v>
      </c>
      <c r="I1886" t="s">
        <v>69</v>
      </c>
      <c r="J1886" t="s">
        <v>958</v>
      </c>
      <c r="K1886">
        <v>12</v>
      </c>
      <c r="L1886" s="2">
        <v>9089.1</v>
      </c>
      <c r="M1886" s="2">
        <v>0</v>
      </c>
      <c r="N1886" s="14">
        <v>0</v>
      </c>
      <c r="O1886" s="2">
        <v>0</v>
      </c>
      <c r="P1886" s="11">
        <v>0</v>
      </c>
      <c r="Q1886" s="2">
        <v>0</v>
      </c>
      <c r="R1886" s="2">
        <v>0</v>
      </c>
      <c r="S1886" s="9">
        <v>0</v>
      </c>
      <c r="V1886" s="2"/>
    </row>
    <row r="1887" spans="1:22" customFormat="1" x14ac:dyDescent="0.25">
      <c r="A1887" t="s">
        <v>349</v>
      </c>
      <c r="B1887">
        <v>507</v>
      </c>
      <c r="C1887" t="s">
        <v>390</v>
      </c>
      <c r="D1887">
        <v>268</v>
      </c>
      <c r="E1887" t="s">
        <v>392</v>
      </c>
      <c r="F1887">
        <v>345</v>
      </c>
      <c r="G1887" t="s">
        <v>72</v>
      </c>
      <c r="H1887">
        <v>10268010345</v>
      </c>
      <c r="I1887" t="s">
        <v>69</v>
      </c>
      <c r="J1887" t="s">
        <v>958</v>
      </c>
      <c r="K1887">
        <v>12</v>
      </c>
      <c r="L1887" s="2">
        <v>46963.35</v>
      </c>
      <c r="M1887" s="2">
        <v>0</v>
      </c>
      <c r="N1887" s="14">
        <v>0</v>
      </c>
      <c r="O1887" s="2">
        <v>0</v>
      </c>
      <c r="P1887" s="11">
        <v>0</v>
      </c>
      <c r="Q1887" s="2">
        <v>0</v>
      </c>
      <c r="R1887" s="2">
        <v>0</v>
      </c>
      <c r="S1887" s="9">
        <v>0</v>
      </c>
      <c r="V1887" s="2"/>
    </row>
    <row r="1888" spans="1:22" customFormat="1" x14ac:dyDescent="0.25">
      <c r="A1888" t="s">
        <v>349</v>
      </c>
      <c r="B1888">
        <v>507</v>
      </c>
      <c r="C1888" t="s">
        <v>390</v>
      </c>
      <c r="D1888">
        <v>269</v>
      </c>
      <c r="E1888" t="s">
        <v>393</v>
      </c>
      <c r="F1888">
        <v>345</v>
      </c>
      <c r="G1888" t="s">
        <v>72</v>
      </c>
      <c r="H1888">
        <v>10269010345</v>
      </c>
      <c r="I1888" t="s">
        <v>69</v>
      </c>
      <c r="J1888" t="s">
        <v>958</v>
      </c>
      <c r="K1888">
        <v>12</v>
      </c>
      <c r="L1888" s="2">
        <v>8144.06</v>
      </c>
      <c r="M1888" s="2">
        <v>0</v>
      </c>
      <c r="N1888" s="14">
        <v>0</v>
      </c>
      <c r="O1888" s="2">
        <v>0</v>
      </c>
      <c r="P1888" s="11">
        <v>0</v>
      </c>
      <c r="Q1888" s="2">
        <v>0</v>
      </c>
      <c r="R1888" s="2">
        <v>0</v>
      </c>
      <c r="S1888" s="9">
        <v>0</v>
      </c>
      <c r="V1888" s="2"/>
    </row>
    <row r="1889" spans="1:22" customFormat="1" x14ac:dyDescent="0.25">
      <c r="A1889" t="s">
        <v>349</v>
      </c>
      <c r="B1889">
        <v>507</v>
      </c>
      <c r="C1889" t="s">
        <v>390</v>
      </c>
      <c r="D1889">
        <v>270</v>
      </c>
      <c r="E1889" t="s">
        <v>349</v>
      </c>
      <c r="F1889">
        <v>345</v>
      </c>
      <c r="G1889" t="s">
        <v>72</v>
      </c>
      <c r="H1889">
        <v>10270010345</v>
      </c>
      <c r="I1889" t="s">
        <v>69</v>
      </c>
      <c r="J1889" t="s">
        <v>958</v>
      </c>
      <c r="K1889">
        <v>12</v>
      </c>
      <c r="L1889" s="2">
        <v>13612.97</v>
      </c>
      <c r="M1889" s="2">
        <v>0</v>
      </c>
      <c r="N1889" s="14">
        <v>0</v>
      </c>
      <c r="O1889" s="2">
        <v>0</v>
      </c>
      <c r="P1889" s="11">
        <v>0</v>
      </c>
      <c r="Q1889" s="2">
        <v>0</v>
      </c>
      <c r="R1889" s="2">
        <v>0</v>
      </c>
      <c r="S1889" s="9"/>
      <c r="V1889" s="2"/>
    </row>
    <row r="1890" spans="1:22" customFormat="1" x14ac:dyDescent="0.25">
      <c r="A1890" t="s">
        <v>349</v>
      </c>
      <c r="B1890">
        <v>205</v>
      </c>
      <c r="C1890" t="s">
        <v>123</v>
      </c>
      <c r="D1890">
        <v>360</v>
      </c>
      <c r="E1890" t="s">
        <v>484</v>
      </c>
      <c r="F1890">
        <v>345</v>
      </c>
      <c r="G1890" t="s">
        <v>72</v>
      </c>
      <c r="H1890">
        <v>10360010345</v>
      </c>
      <c r="I1890" t="s">
        <v>138</v>
      </c>
      <c r="J1890" t="s">
        <v>958</v>
      </c>
      <c r="K1890">
        <v>12</v>
      </c>
      <c r="L1890" s="2">
        <v>4381.84</v>
      </c>
      <c r="M1890" s="2">
        <v>0</v>
      </c>
      <c r="N1890" s="14">
        <v>0</v>
      </c>
      <c r="O1890" s="2">
        <v>0</v>
      </c>
      <c r="P1890" s="11">
        <v>0</v>
      </c>
      <c r="Q1890" s="2">
        <v>0</v>
      </c>
      <c r="R1890" s="2">
        <v>0</v>
      </c>
      <c r="S1890" s="9"/>
      <c r="V1890" s="2"/>
    </row>
    <row r="1891" spans="1:22" customFormat="1" x14ac:dyDescent="0.25">
      <c r="A1891" t="s">
        <v>349</v>
      </c>
      <c r="B1891">
        <v>1011</v>
      </c>
      <c r="C1891" t="s">
        <v>365</v>
      </c>
      <c r="D1891">
        <v>222</v>
      </c>
      <c r="E1891" t="s">
        <v>367</v>
      </c>
      <c r="F1891">
        <v>354</v>
      </c>
      <c r="G1891" t="s">
        <v>178</v>
      </c>
      <c r="H1891">
        <v>10222010354</v>
      </c>
      <c r="I1891" t="s">
        <v>179</v>
      </c>
      <c r="J1891" t="s">
        <v>958</v>
      </c>
      <c r="K1891">
        <v>12</v>
      </c>
      <c r="L1891" s="2">
        <v>10655736.09</v>
      </c>
      <c r="M1891" s="2">
        <v>9777556.6600000001</v>
      </c>
      <c r="N1891" s="14">
        <v>11070060</v>
      </c>
      <c r="O1891" s="2">
        <v>0</v>
      </c>
      <c r="P1891" s="11">
        <v>11070060</v>
      </c>
      <c r="Q1891" s="2">
        <v>6344290.2300000004</v>
      </c>
      <c r="R1891" s="2">
        <v>10875926.108571429</v>
      </c>
      <c r="S1891" s="9">
        <v>11070060</v>
      </c>
      <c r="V1891" s="2"/>
    </row>
    <row r="1892" spans="1:22" customFormat="1" x14ac:dyDescent="0.25">
      <c r="A1892" t="s">
        <v>349</v>
      </c>
      <c r="B1892">
        <v>1011</v>
      </c>
      <c r="C1892" t="s">
        <v>365</v>
      </c>
      <c r="D1892">
        <v>232</v>
      </c>
      <c r="E1892" t="s">
        <v>379</v>
      </c>
      <c r="F1892">
        <v>355</v>
      </c>
      <c r="G1892" t="s">
        <v>28</v>
      </c>
      <c r="H1892">
        <v>10232010355</v>
      </c>
      <c r="I1892" t="s">
        <v>29</v>
      </c>
      <c r="J1892" t="s">
        <v>958</v>
      </c>
      <c r="K1892">
        <v>12</v>
      </c>
      <c r="L1892" s="2">
        <v>10867927.939999999</v>
      </c>
      <c r="M1892" s="2">
        <v>8616776.8699999992</v>
      </c>
      <c r="N1892" s="14">
        <v>9589447</v>
      </c>
      <c r="O1892" s="2">
        <v>0</v>
      </c>
      <c r="P1892" s="11">
        <v>9589447</v>
      </c>
      <c r="Q1892" s="2">
        <v>5765871.4500000002</v>
      </c>
      <c r="R1892" s="2">
        <v>9884351.0571428575</v>
      </c>
      <c r="S1892" s="9">
        <v>9589447</v>
      </c>
      <c r="V1892" s="2"/>
    </row>
    <row r="1893" spans="1:22" customFormat="1" x14ac:dyDescent="0.25">
      <c r="A1893" t="s">
        <v>349</v>
      </c>
      <c r="B1893">
        <v>1011</v>
      </c>
      <c r="C1893" t="s">
        <v>365</v>
      </c>
      <c r="D1893">
        <v>236</v>
      </c>
      <c r="E1893" t="s">
        <v>380</v>
      </c>
      <c r="F1893">
        <v>356</v>
      </c>
      <c r="G1893" t="s">
        <v>180</v>
      </c>
      <c r="H1893">
        <v>10236010356</v>
      </c>
      <c r="I1893" t="s">
        <v>181</v>
      </c>
      <c r="J1893" t="s">
        <v>958</v>
      </c>
      <c r="K1893">
        <v>12</v>
      </c>
      <c r="L1893" s="2">
        <v>21585.74</v>
      </c>
      <c r="M1893" s="2">
        <v>34275.949999999997</v>
      </c>
      <c r="N1893" s="14">
        <v>39590</v>
      </c>
      <c r="O1893" s="2">
        <v>0</v>
      </c>
      <c r="P1893" s="11">
        <v>39590</v>
      </c>
      <c r="Q1893" s="2">
        <v>21700</v>
      </c>
      <c r="R1893" s="2">
        <v>37200</v>
      </c>
      <c r="S1893" s="9">
        <v>39590</v>
      </c>
      <c r="V1893" s="2"/>
    </row>
    <row r="1894" spans="1:22" customFormat="1" x14ac:dyDescent="0.25">
      <c r="A1894" t="s">
        <v>349</v>
      </c>
      <c r="B1894">
        <v>1011</v>
      </c>
      <c r="C1894" t="s">
        <v>365</v>
      </c>
      <c r="D1894">
        <v>236</v>
      </c>
      <c r="E1894" t="s">
        <v>380</v>
      </c>
      <c r="F1894">
        <v>449</v>
      </c>
      <c r="G1894" t="s">
        <v>367</v>
      </c>
      <c r="H1894">
        <v>10236010449</v>
      </c>
      <c r="I1894" t="s">
        <v>525</v>
      </c>
      <c r="J1894" t="s">
        <v>958</v>
      </c>
      <c r="K1894">
        <v>12</v>
      </c>
      <c r="L1894" s="2">
        <v>0</v>
      </c>
      <c r="M1894" s="2">
        <v>0</v>
      </c>
      <c r="N1894" s="14">
        <v>15000</v>
      </c>
      <c r="O1894" s="2">
        <v>0</v>
      </c>
      <c r="P1894" s="11">
        <v>15000</v>
      </c>
      <c r="Q1894" s="2">
        <v>0</v>
      </c>
      <c r="R1894" s="2">
        <v>0</v>
      </c>
      <c r="S1894" s="9">
        <v>15000</v>
      </c>
      <c r="V1894" s="2"/>
    </row>
    <row r="1895" spans="1:22" customFormat="1" x14ac:dyDescent="0.25">
      <c r="A1895" t="s">
        <v>349</v>
      </c>
      <c r="B1895">
        <v>1011</v>
      </c>
      <c r="C1895" t="s">
        <v>365</v>
      </c>
      <c r="D1895">
        <v>221</v>
      </c>
      <c r="E1895" t="s">
        <v>366</v>
      </c>
      <c r="F1895">
        <v>590</v>
      </c>
      <c r="G1895" t="s">
        <v>126</v>
      </c>
      <c r="H1895">
        <v>10221010590</v>
      </c>
      <c r="I1895" t="s">
        <v>127</v>
      </c>
      <c r="J1895" t="s">
        <v>958</v>
      </c>
      <c r="K1895">
        <v>12</v>
      </c>
      <c r="L1895" s="2">
        <v>0</v>
      </c>
      <c r="M1895" s="2">
        <v>330.87</v>
      </c>
      <c r="N1895" s="14">
        <v>1153</v>
      </c>
      <c r="O1895" s="2">
        <v>0</v>
      </c>
      <c r="P1895" s="11">
        <v>1153</v>
      </c>
      <c r="Q1895" s="2">
        <v>0</v>
      </c>
      <c r="R1895" s="2">
        <v>0</v>
      </c>
      <c r="S1895" s="9"/>
      <c r="V1895" s="2"/>
    </row>
    <row r="1896" spans="1:22" customFormat="1" x14ac:dyDescent="0.25">
      <c r="A1896" t="s">
        <v>349</v>
      </c>
      <c r="B1896">
        <v>703</v>
      </c>
      <c r="C1896" t="s">
        <v>381</v>
      </c>
      <c r="D1896">
        <v>260</v>
      </c>
      <c r="E1896" t="s">
        <v>382</v>
      </c>
      <c r="F1896">
        <v>590</v>
      </c>
      <c r="G1896" t="s">
        <v>126</v>
      </c>
      <c r="H1896">
        <v>10260010590</v>
      </c>
      <c r="I1896" t="s">
        <v>127</v>
      </c>
      <c r="J1896" t="s">
        <v>958</v>
      </c>
      <c r="K1896">
        <v>12</v>
      </c>
      <c r="L1896" s="2">
        <v>0</v>
      </c>
      <c r="M1896" s="2">
        <v>0</v>
      </c>
      <c r="N1896" s="14">
        <v>1000</v>
      </c>
      <c r="O1896" s="2">
        <v>0</v>
      </c>
      <c r="P1896" s="11">
        <v>1000</v>
      </c>
      <c r="Q1896" s="2">
        <v>0</v>
      </c>
      <c r="R1896" s="2">
        <v>0</v>
      </c>
      <c r="S1896" s="9">
        <v>1000</v>
      </c>
      <c r="V1896" s="2"/>
    </row>
    <row r="1897" spans="1:22" customFormat="1" x14ac:dyDescent="0.25">
      <c r="A1897" t="s">
        <v>349</v>
      </c>
      <c r="B1897">
        <v>704</v>
      </c>
      <c r="C1897" t="s">
        <v>385</v>
      </c>
      <c r="D1897">
        <v>264</v>
      </c>
      <c r="E1897" t="s">
        <v>386</v>
      </c>
      <c r="F1897">
        <v>590</v>
      </c>
      <c r="G1897" t="s">
        <v>126</v>
      </c>
      <c r="H1897">
        <v>10264010590</v>
      </c>
      <c r="I1897" t="s">
        <v>127</v>
      </c>
      <c r="J1897" t="s">
        <v>958</v>
      </c>
      <c r="K1897">
        <v>12</v>
      </c>
      <c r="L1897" s="2">
        <v>7243.08</v>
      </c>
      <c r="M1897" s="2">
        <v>41409.910000000003</v>
      </c>
      <c r="N1897" s="14">
        <v>5000</v>
      </c>
      <c r="O1897" s="2">
        <v>0</v>
      </c>
      <c r="P1897" s="11">
        <v>5000</v>
      </c>
      <c r="Q1897" s="2">
        <v>0</v>
      </c>
      <c r="R1897" s="2">
        <v>0</v>
      </c>
      <c r="S1897" s="9">
        <v>5000</v>
      </c>
      <c r="V1897" s="2"/>
    </row>
    <row r="1898" spans="1:22" customFormat="1" x14ac:dyDescent="0.25">
      <c r="A1898" t="s">
        <v>349</v>
      </c>
      <c r="B1898">
        <v>702</v>
      </c>
      <c r="C1898" t="s">
        <v>383</v>
      </c>
      <c r="D1898">
        <v>265</v>
      </c>
      <c r="E1898" t="s">
        <v>433</v>
      </c>
      <c r="F1898">
        <v>590</v>
      </c>
      <c r="G1898" t="s">
        <v>126</v>
      </c>
      <c r="H1898">
        <v>10265010590</v>
      </c>
      <c r="I1898" t="s">
        <v>127</v>
      </c>
      <c r="J1898" t="s">
        <v>958</v>
      </c>
      <c r="K1898">
        <v>12</v>
      </c>
      <c r="L1898" s="2">
        <v>595.96</v>
      </c>
      <c r="M1898" s="2">
        <v>0</v>
      </c>
      <c r="N1898" s="14">
        <v>0</v>
      </c>
      <c r="O1898" s="2">
        <v>0</v>
      </c>
      <c r="P1898" s="11">
        <v>0</v>
      </c>
      <c r="Q1898" s="2">
        <v>0</v>
      </c>
      <c r="R1898" s="2">
        <v>0</v>
      </c>
      <c r="S1898" s="9">
        <v>0</v>
      </c>
      <c r="V1898" s="2"/>
    </row>
    <row r="1899" spans="1:22" customFormat="1" x14ac:dyDescent="0.25">
      <c r="A1899" t="s">
        <v>349</v>
      </c>
      <c r="B1899">
        <v>702</v>
      </c>
      <c r="C1899" t="s">
        <v>383</v>
      </c>
      <c r="D1899">
        <v>266</v>
      </c>
      <c r="E1899" t="s">
        <v>387</v>
      </c>
      <c r="F1899">
        <v>590</v>
      </c>
      <c r="G1899" t="s">
        <v>126</v>
      </c>
      <c r="H1899">
        <v>10266010590</v>
      </c>
      <c r="I1899" t="s">
        <v>127</v>
      </c>
      <c r="J1899" t="s">
        <v>958</v>
      </c>
      <c r="K1899">
        <v>12</v>
      </c>
      <c r="L1899" s="2">
        <v>643.41999999999996</v>
      </c>
      <c r="M1899" s="2">
        <v>-225</v>
      </c>
      <c r="N1899" s="14">
        <v>1420</v>
      </c>
      <c r="O1899" s="2">
        <v>0</v>
      </c>
      <c r="P1899" s="11">
        <v>1420</v>
      </c>
      <c r="Q1899" s="2">
        <v>437.5</v>
      </c>
      <c r="R1899" s="2">
        <v>750</v>
      </c>
      <c r="S1899" s="9">
        <v>1420</v>
      </c>
      <c r="V1899" s="2"/>
    </row>
    <row r="1900" spans="1:22" customFormat="1" x14ac:dyDescent="0.25">
      <c r="A1900" t="s">
        <v>349</v>
      </c>
      <c r="B1900">
        <v>507</v>
      </c>
      <c r="C1900" t="s">
        <v>390</v>
      </c>
      <c r="D1900">
        <v>270</v>
      </c>
      <c r="E1900" t="s">
        <v>349</v>
      </c>
      <c r="F1900">
        <v>590</v>
      </c>
      <c r="G1900" t="s">
        <v>126</v>
      </c>
      <c r="H1900">
        <v>10270010590</v>
      </c>
      <c r="I1900" t="s">
        <v>127</v>
      </c>
      <c r="J1900" t="s">
        <v>958</v>
      </c>
      <c r="K1900">
        <v>12</v>
      </c>
      <c r="L1900" s="2">
        <v>0</v>
      </c>
      <c r="M1900" s="2">
        <v>0</v>
      </c>
      <c r="N1900" s="14">
        <v>0</v>
      </c>
      <c r="O1900" s="2">
        <v>0</v>
      </c>
      <c r="P1900" s="11">
        <v>0</v>
      </c>
      <c r="Q1900" s="2">
        <v>0</v>
      </c>
      <c r="R1900" s="2">
        <v>0</v>
      </c>
      <c r="S1900" s="9"/>
      <c r="V1900" s="2"/>
    </row>
    <row r="1901" spans="1:22" customFormat="1" x14ac:dyDescent="0.25">
      <c r="A1901" t="s">
        <v>349</v>
      </c>
      <c r="B1901">
        <v>902</v>
      </c>
      <c r="C1901" t="s">
        <v>358</v>
      </c>
      <c r="D1901">
        <v>144</v>
      </c>
      <c r="E1901" t="s">
        <v>359</v>
      </c>
      <c r="F1901">
        <v>611</v>
      </c>
      <c r="G1901" t="s">
        <v>52</v>
      </c>
      <c r="H1901">
        <v>10144010611</v>
      </c>
      <c r="I1901" t="s">
        <v>53</v>
      </c>
      <c r="J1901" t="s">
        <v>958</v>
      </c>
      <c r="K1901">
        <v>12</v>
      </c>
      <c r="L1901" s="2">
        <v>0</v>
      </c>
      <c r="M1901" s="2">
        <v>304.89999999999998</v>
      </c>
      <c r="N1901" s="14">
        <v>1433</v>
      </c>
      <c r="O1901" s="2">
        <v>0</v>
      </c>
      <c r="P1901" s="11">
        <v>1433</v>
      </c>
      <c r="Q1901" s="2">
        <v>0</v>
      </c>
      <c r="R1901" s="2">
        <v>0</v>
      </c>
      <c r="S1901" s="9">
        <v>1433</v>
      </c>
      <c r="V1901" s="2"/>
    </row>
    <row r="1902" spans="1:22" customFormat="1" x14ac:dyDescent="0.25">
      <c r="A1902" t="s">
        <v>349</v>
      </c>
      <c r="B1902">
        <v>1003</v>
      </c>
      <c r="C1902" t="s">
        <v>360</v>
      </c>
      <c r="D1902">
        <v>146</v>
      </c>
      <c r="E1902" t="s">
        <v>361</v>
      </c>
      <c r="F1902">
        <v>611</v>
      </c>
      <c r="G1902" t="s">
        <v>52</v>
      </c>
      <c r="H1902">
        <v>10146010611</v>
      </c>
      <c r="I1902" t="s">
        <v>53</v>
      </c>
      <c r="J1902" t="s">
        <v>958</v>
      </c>
      <c r="K1902">
        <v>12</v>
      </c>
      <c r="L1902" s="2">
        <v>0</v>
      </c>
      <c r="M1902" s="2">
        <v>22148.06</v>
      </c>
      <c r="N1902" s="14">
        <v>23135</v>
      </c>
      <c r="O1902" s="2">
        <v>0</v>
      </c>
      <c r="P1902" s="11">
        <v>23135</v>
      </c>
      <c r="Q1902" s="2">
        <v>1479.51</v>
      </c>
      <c r="R1902" s="2">
        <v>2536.3028571428572</v>
      </c>
      <c r="S1902" s="9">
        <v>23135</v>
      </c>
      <c r="V1902" s="2"/>
    </row>
    <row r="1903" spans="1:22" customFormat="1" x14ac:dyDescent="0.25">
      <c r="A1903" t="s">
        <v>349</v>
      </c>
      <c r="B1903">
        <v>401</v>
      </c>
      <c r="C1903" t="s">
        <v>362</v>
      </c>
      <c r="D1903">
        <v>148</v>
      </c>
      <c r="E1903" t="s">
        <v>363</v>
      </c>
      <c r="F1903">
        <v>611</v>
      </c>
      <c r="G1903" t="s">
        <v>52</v>
      </c>
      <c r="H1903">
        <v>10148010611</v>
      </c>
      <c r="I1903" t="s">
        <v>53</v>
      </c>
      <c r="J1903" t="s">
        <v>958</v>
      </c>
      <c r="K1903">
        <v>12</v>
      </c>
      <c r="L1903" s="2">
        <v>0</v>
      </c>
      <c r="M1903" s="2">
        <v>36195.18</v>
      </c>
      <c r="N1903" s="14">
        <v>36318</v>
      </c>
      <c r="O1903" s="2">
        <v>0</v>
      </c>
      <c r="P1903" s="11">
        <v>36318</v>
      </c>
      <c r="Q1903" s="2">
        <v>25562.53</v>
      </c>
      <c r="R1903" s="2">
        <v>43821.479999999996</v>
      </c>
      <c r="S1903" s="9">
        <v>36318</v>
      </c>
      <c r="V1903" s="2"/>
    </row>
    <row r="1904" spans="1:22" customFormat="1" x14ac:dyDescent="0.25">
      <c r="A1904" t="s">
        <v>349</v>
      </c>
      <c r="B1904">
        <v>1011</v>
      </c>
      <c r="C1904" t="s">
        <v>365</v>
      </c>
      <c r="D1904">
        <v>221</v>
      </c>
      <c r="E1904" t="s">
        <v>366</v>
      </c>
      <c r="F1904">
        <v>611</v>
      </c>
      <c r="G1904" t="s">
        <v>52</v>
      </c>
      <c r="H1904">
        <v>10221010611</v>
      </c>
      <c r="I1904" t="s">
        <v>53</v>
      </c>
      <c r="J1904" t="s">
        <v>958</v>
      </c>
      <c r="K1904">
        <v>12</v>
      </c>
      <c r="L1904" s="2">
        <v>0</v>
      </c>
      <c r="M1904" s="2">
        <v>330408.52</v>
      </c>
      <c r="N1904" s="14">
        <v>370000</v>
      </c>
      <c r="O1904" s="2">
        <v>0</v>
      </c>
      <c r="P1904" s="11">
        <v>370000</v>
      </c>
      <c r="Q1904" s="2">
        <v>365639.2</v>
      </c>
      <c r="R1904" s="2">
        <v>626810.05714285723</v>
      </c>
      <c r="S1904" s="9">
        <v>370000</v>
      </c>
      <c r="V1904" s="2"/>
    </row>
    <row r="1905" spans="1:22" customFormat="1" x14ac:dyDescent="0.25">
      <c r="A1905" t="s">
        <v>349</v>
      </c>
      <c r="B1905">
        <v>1011</v>
      </c>
      <c r="C1905" t="s">
        <v>365</v>
      </c>
      <c r="D1905">
        <v>222</v>
      </c>
      <c r="E1905" t="s">
        <v>367</v>
      </c>
      <c r="F1905">
        <v>611</v>
      </c>
      <c r="G1905" t="s">
        <v>52</v>
      </c>
      <c r="H1905">
        <v>10222010611</v>
      </c>
      <c r="I1905" t="s">
        <v>53</v>
      </c>
      <c r="J1905" t="s">
        <v>958</v>
      </c>
      <c r="K1905">
        <v>12</v>
      </c>
      <c r="L1905" s="2">
        <v>0</v>
      </c>
      <c r="M1905" s="2">
        <v>191149.12</v>
      </c>
      <c r="N1905" s="14">
        <v>230000</v>
      </c>
      <c r="O1905" s="2">
        <v>0</v>
      </c>
      <c r="P1905" s="11">
        <v>230000</v>
      </c>
      <c r="Q1905" s="2">
        <v>166261.37</v>
      </c>
      <c r="R1905" s="2">
        <v>285019.4914285714</v>
      </c>
      <c r="S1905" s="9">
        <v>230000</v>
      </c>
      <c r="V1905" s="2"/>
    </row>
    <row r="1906" spans="1:22" customFormat="1" x14ac:dyDescent="0.25">
      <c r="A1906" t="s">
        <v>349</v>
      </c>
      <c r="B1906">
        <v>1011</v>
      </c>
      <c r="C1906" t="s">
        <v>365</v>
      </c>
      <c r="D1906">
        <v>224</v>
      </c>
      <c r="E1906" t="s">
        <v>485</v>
      </c>
      <c r="F1906">
        <v>611</v>
      </c>
      <c r="G1906" t="s">
        <v>52</v>
      </c>
      <c r="H1906">
        <v>10224010611</v>
      </c>
      <c r="I1906" t="s">
        <v>53</v>
      </c>
      <c r="J1906" t="s">
        <v>958</v>
      </c>
      <c r="K1906">
        <v>12</v>
      </c>
      <c r="L1906" s="2">
        <v>0</v>
      </c>
      <c r="M1906" s="2">
        <v>2947.04</v>
      </c>
      <c r="N1906" s="14">
        <v>4364</v>
      </c>
      <c r="O1906" s="2">
        <v>0</v>
      </c>
      <c r="P1906" s="11">
        <v>4364</v>
      </c>
      <c r="Q1906" s="2">
        <v>0</v>
      </c>
      <c r="R1906" s="2">
        <v>0</v>
      </c>
      <c r="S1906" s="9">
        <v>4364</v>
      </c>
      <c r="V1906" s="2"/>
    </row>
    <row r="1907" spans="1:22" customFormat="1" x14ac:dyDescent="0.25">
      <c r="A1907" t="s">
        <v>349</v>
      </c>
      <c r="B1907">
        <v>1011</v>
      </c>
      <c r="C1907" t="s">
        <v>365</v>
      </c>
      <c r="D1907">
        <v>232</v>
      </c>
      <c r="E1907" t="s">
        <v>379</v>
      </c>
      <c r="F1907">
        <v>611</v>
      </c>
      <c r="G1907" t="s">
        <v>52</v>
      </c>
      <c r="H1907">
        <v>10232010611</v>
      </c>
      <c r="I1907" t="s">
        <v>53</v>
      </c>
      <c r="J1907" t="s">
        <v>958</v>
      </c>
      <c r="K1907">
        <v>12</v>
      </c>
      <c r="L1907" s="2">
        <v>0</v>
      </c>
      <c r="M1907" s="2">
        <v>266158.23</v>
      </c>
      <c r="N1907" s="14">
        <v>280000</v>
      </c>
      <c r="O1907" s="2">
        <v>0</v>
      </c>
      <c r="P1907" s="11">
        <v>280000</v>
      </c>
      <c r="Q1907" s="2">
        <v>241923.58</v>
      </c>
      <c r="R1907" s="2">
        <v>414726.13714285719</v>
      </c>
      <c r="S1907" s="9">
        <v>280000</v>
      </c>
      <c r="V1907" s="2"/>
    </row>
    <row r="1908" spans="1:22" customFormat="1" x14ac:dyDescent="0.25">
      <c r="A1908" t="s">
        <v>349</v>
      </c>
      <c r="B1908">
        <v>1011</v>
      </c>
      <c r="C1908" t="s">
        <v>365</v>
      </c>
      <c r="D1908">
        <v>236</v>
      </c>
      <c r="E1908" t="s">
        <v>380</v>
      </c>
      <c r="F1908">
        <v>611</v>
      </c>
      <c r="G1908" t="s">
        <v>52</v>
      </c>
      <c r="H1908">
        <v>10236010611</v>
      </c>
      <c r="I1908" t="s">
        <v>53</v>
      </c>
      <c r="J1908" t="s">
        <v>958</v>
      </c>
      <c r="K1908">
        <v>12</v>
      </c>
      <c r="L1908" s="2">
        <v>0</v>
      </c>
      <c r="M1908" s="2">
        <v>197853.27</v>
      </c>
      <c r="N1908" s="14">
        <v>230000</v>
      </c>
      <c r="O1908" s="2">
        <v>0</v>
      </c>
      <c r="P1908" s="11">
        <v>230000</v>
      </c>
      <c r="Q1908" s="2">
        <v>186271.33</v>
      </c>
      <c r="R1908" s="2">
        <v>319322.27999999997</v>
      </c>
      <c r="S1908" s="9">
        <v>230000</v>
      </c>
      <c r="V1908" s="2"/>
    </row>
    <row r="1909" spans="1:22" customFormat="1" x14ac:dyDescent="0.25">
      <c r="A1909" t="s">
        <v>349</v>
      </c>
      <c r="B1909">
        <v>704</v>
      </c>
      <c r="C1909" t="s">
        <v>385</v>
      </c>
      <c r="D1909">
        <v>264</v>
      </c>
      <c r="E1909" t="s">
        <v>386</v>
      </c>
      <c r="F1909">
        <v>611</v>
      </c>
      <c r="G1909" t="s">
        <v>52</v>
      </c>
      <c r="H1909">
        <v>10264010611</v>
      </c>
      <c r="I1909" t="s">
        <v>53</v>
      </c>
      <c r="J1909" t="s">
        <v>958</v>
      </c>
      <c r="K1909">
        <v>12</v>
      </c>
      <c r="L1909" s="2">
        <v>0</v>
      </c>
      <c r="M1909" s="2">
        <v>211992</v>
      </c>
      <c r="N1909" s="14">
        <v>233440</v>
      </c>
      <c r="O1909" s="2">
        <v>0</v>
      </c>
      <c r="P1909" s="11">
        <v>233440</v>
      </c>
      <c r="Q1909" s="2">
        <v>480.01</v>
      </c>
      <c r="R1909" s="2">
        <v>822.87428571428575</v>
      </c>
      <c r="S1909" s="9">
        <v>233440</v>
      </c>
      <c r="V1909" s="2"/>
    </row>
    <row r="1910" spans="1:22" customFormat="1" x14ac:dyDescent="0.25">
      <c r="A1910" t="s">
        <v>349</v>
      </c>
      <c r="B1910">
        <v>702</v>
      </c>
      <c r="C1910" t="s">
        <v>383</v>
      </c>
      <c r="D1910">
        <v>265</v>
      </c>
      <c r="E1910" t="s">
        <v>433</v>
      </c>
      <c r="F1910">
        <v>611</v>
      </c>
      <c r="G1910" t="s">
        <v>52</v>
      </c>
      <c r="H1910">
        <v>10265010611</v>
      </c>
      <c r="I1910" t="s">
        <v>53</v>
      </c>
      <c r="J1910" t="s">
        <v>958</v>
      </c>
      <c r="K1910">
        <v>12</v>
      </c>
      <c r="L1910" s="2">
        <v>0</v>
      </c>
      <c r="M1910" s="2">
        <v>24080.41</v>
      </c>
      <c r="N1910" s="14">
        <v>162599</v>
      </c>
      <c r="O1910" s="2">
        <v>0</v>
      </c>
      <c r="P1910" s="11">
        <v>162599</v>
      </c>
      <c r="Q1910" s="2">
        <v>494.28</v>
      </c>
      <c r="R1910" s="2">
        <v>847.33714285714268</v>
      </c>
      <c r="S1910" s="9">
        <v>162599</v>
      </c>
      <c r="V1910" s="2"/>
    </row>
    <row r="1911" spans="1:22" customFormat="1" x14ac:dyDescent="0.25">
      <c r="A1911" t="s">
        <v>349</v>
      </c>
      <c r="B1911">
        <v>702</v>
      </c>
      <c r="C1911" t="s">
        <v>383</v>
      </c>
      <c r="D1911">
        <v>266</v>
      </c>
      <c r="E1911" t="s">
        <v>387</v>
      </c>
      <c r="F1911">
        <v>611</v>
      </c>
      <c r="G1911" t="s">
        <v>52</v>
      </c>
      <c r="H1911">
        <v>10266010611</v>
      </c>
      <c r="I1911" t="s">
        <v>53</v>
      </c>
      <c r="J1911" t="s">
        <v>958</v>
      </c>
      <c r="K1911">
        <v>12</v>
      </c>
      <c r="L1911" s="2">
        <v>0</v>
      </c>
      <c r="M1911" s="2">
        <v>77263.929999999993</v>
      </c>
      <c r="N1911" s="14">
        <v>200930</v>
      </c>
      <c r="O1911" s="2">
        <v>0</v>
      </c>
      <c r="P1911" s="11">
        <v>200930</v>
      </c>
      <c r="Q1911" s="2">
        <v>3388.45</v>
      </c>
      <c r="R1911" s="2">
        <v>5808.7714285714283</v>
      </c>
      <c r="S1911" s="9">
        <v>200930</v>
      </c>
      <c r="V1911" s="2"/>
    </row>
    <row r="1912" spans="1:22" customFormat="1" x14ac:dyDescent="0.25">
      <c r="A1912" t="s">
        <v>349</v>
      </c>
      <c r="B1912">
        <v>507</v>
      </c>
      <c r="C1912" t="s">
        <v>390</v>
      </c>
      <c r="D1912">
        <v>267</v>
      </c>
      <c r="E1912" t="s">
        <v>391</v>
      </c>
      <c r="F1912">
        <v>611</v>
      </c>
      <c r="G1912" t="s">
        <v>52</v>
      </c>
      <c r="H1912">
        <v>10267010611</v>
      </c>
      <c r="I1912" t="s">
        <v>53</v>
      </c>
      <c r="J1912" t="s">
        <v>958</v>
      </c>
      <c r="K1912">
        <v>12</v>
      </c>
      <c r="L1912" s="2">
        <v>0</v>
      </c>
      <c r="M1912" s="2">
        <v>26663.52</v>
      </c>
      <c r="N1912" s="14">
        <v>32000</v>
      </c>
      <c r="O1912" s="2">
        <v>0</v>
      </c>
      <c r="P1912" s="11">
        <v>32000</v>
      </c>
      <c r="Q1912" s="2">
        <v>0</v>
      </c>
      <c r="R1912" s="2">
        <v>0</v>
      </c>
      <c r="S1912" s="9">
        <v>32000</v>
      </c>
      <c r="V1912" s="2"/>
    </row>
    <row r="1913" spans="1:22" customFormat="1" x14ac:dyDescent="0.25">
      <c r="A1913" t="s">
        <v>349</v>
      </c>
      <c r="B1913">
        <v>507</v>
      </c>
      <c r="C1913" t="s">
        <v>390</v>
      </c>
      <c r="D1913">
        <v>268</v>
      </c>
      <c r="E1913" t="s">
        <v>392</v>
      </c>
      <c r="F1913">
        <v>611</v>
      </c>
      <c r="G1913" t="s">
        <v>52</v>
      </c>
      <c r="H1913">
        <v>10268010611</v>
      </c>
      <c r="I1913" t="s">
        <v>53</v>
      </c>
      <c r="J1913" t="s">
        <v>958</v>
      </c>
      <c r="K1913">
        <v>12</v>
      </c>
      <c r="L1913" s="2">
        <v>0</v>
      </c>
      <c r="M1913" s="2">
        <v>92545.16</v>
      </c>
      <c r="N1913" s="14">
        <v>94100</v>
      </c>
      <c r="O1913" s="2">
        <v>0</v>
      </c>
      <c r="P1913" s="11">
        <v>94100</v>
      </c>
      <c r="Q1913" s="2">
        <v>17198.509999999998</v>
      </c>
      <c r="R1913" s="2">
        <v>29483.159999999996</v>
      </c>
      <c r="S1913" s="9">
        <v>94100</v>
      </c>
      <c r="V1913" s="2"/>
    </row>
    <row r="1914" spans="1:22" customFormat="1" x14ac:dyDescent="0.25">
      <c r="A1914" t="s">
        <v>349</v>
      </c>
      <c r="B1914">
        <v>507</v>
      </c>
      <c r="C1914" t="s">
        <v>390</v>
      </c>
      <c r="D1914">
        <v>269</v>
      </c>
      <c r="E1914" t="s">
        <v>393</v>
      </c>
      <c r="F1914">
        <v>611</v>
      </c>
      <c r="G1914" t="s">
        <v>52</v>
      </c>
      <c r="H1914">
        <v>10269010611</v>
      </c>
      <c r="I1914" t="s">
        <v>53</v>
      </c>
      <c r="J1914" t="s">
        <v>958</v>
      </c>
      <c r="K1914">
        <v>12</v>
      </c>
      <c r="L1914" s="2">
        <v>0</v>
      </c>
      <c r="M1914" s="2">
        <v>21282.7</v>
      </c>
      <c r="N1914" s="14">
        <v>26690</v>
      </c>
      <c r="O1914" s="2">
        <v>0</v>
      </c>
      <c r="P1914" s="11">
        <v>26690</v>
      </c>
      <c r="Q1914" s="2">
        <v>0</v>
      </c>
      <c r="R1914" s="2">
        <v>0</v>
      </c>
      <c r="S1914" s="9">
        <v>26690</v>
      </c>
      <c r="V1914" s="2"/>
    </row>
    <row r="1915" spans="1:22" customFormat="1" x14ac:dyDescent="0.25">
      <c r="A1915" t="s">
        <v>349</v>
      </c>
      <c r="B1915">
        <v>1105</v>
      </c>
      <c r="C1915" t="s">
        <v>174</v>
      </c>
      <c r="D1915">
        <v>280</v>
      </c>
      <c r="E1915" t="s">
        <v>395</v>
      </c>
      <c r="F1915">
        <v>611</v>
      </c>
      <c r="G1915" t="s">
        <v>52</v>
      </c>
      <c r="H1915">
        <v>10280010611</v>
      </c>
      <c r="I1915" t="s">
        <v>53</v>
      </c>
      <c r="J1915" t="s">
        <v>958</v>
      </c>
      <c r="K1915">
        <v>12</v>
      </c>
      <c r="L1915" s="2">
        <v>0</v>
      </c>
      <c r="M1915" s="2">
        <v>0</v>
      </c>
      <c r="N1915" s="14">
        <v>4455</v>
      </c>
      <c r="O1915" s="2">
        <v>0</v>
      </c>
      <c r="P1915" s="11">
        <v>4455</v>
      </c>
      <c r="Q1915" s="2">
        <v>0</v>
      </c>
      <c r="R1915" s="2">
        <v>0</v>
      </c>
      <c r="S1915" s="9"/>
      <c r="V1915" s="2"/>
    </row>
    <row r="1916" spans="1:22" customFormat="1" x14ac:dyDescent="0.25">
      <c r="A1916" t="s">
        <v>349</v>
      </c>
      <c r="B1916">
        <v>1103</v>
      </c>
      <c r="C1916" t="s">
        <v>424</v>
      </c>
      <c r="D1916">
        <v>801</v>
      </c>
      <c r="E1916" t="s">
        <v>425</v>
      </c>
      <c r="F1916">
        <v>611</v>
      </c>
      <c r="G1916" t="s">
        <v>52</v>
      </c>
      <c r="H1916">
        <v>10801010611</v>
      </c>
      <c r="I1916" t="s">
        <v>53</v>
      </c>
      <c r="J1916" t="s">
        <v>958</v>
      </c>
      <c r="K1916">
        <v>12</v>
      </c>
      <c r="L1916" s="2">
        <v>0</v>
      </c>
      <c r="M1916" s="2">
        <v>17013.62</v>
      </c>
      <c r="N1916" s="14">
        <v>19000</v>
      </c>
      <c r="O1916" s="2">
        <v>0</v>
      </c>
      <c r="P1916" s="11">
        <v>19000</v>
      </c>
      <c r="Q1916" s="2">
        <v>18459.490000000002</v>
      </c>
      <c r="R1916" s="2">
        <v>31644.840000000004</v>
      </c>
      <c r="S1916" s="9">
        <v>19000</v>
      </c>
      <c r="V1916" s="2"/>
    </row>
    <row r="1917" spans="1:22" customFormat="1" x14ac:dyDescent="0.25">
      <c r="A1917" t="s">
        <v>349</v>
      </c>
      <c r="B1917">
        <v>403</v>
      </c>
      <c r="C1917" t="s">
        <v>350</v>
      </c>
      <c r="D1917">
        <v>140</v>
      </c>
      <c r="E1917" t="s">
        <v>351</v>
      </c>
      <c r="F1917">
        <v>617</v>
      </c>
      <c r="G1917" t="s">
        <v>473</v>
      </c>
      <c r="H1917">
        <v>10140010617</v>
      </c>
      <c r="I1917" t="s">
        <v>474</v>
      </c>
      <c r="J1917" t="s">
        <v>958</v>
      </c>
      <c r="K1917">
        <v>12</v>
      </c>
      <c r="L1917" s="2">
        <v>0</v>
      </c>
      <c r="M1917" s="2">
        <v>0</v>
      </c>
      <c r="N1917" s="14">
        <v>700000</v>
      </c>
      <c r="O1917" s="2">
        <v>0</v>
      </c>
      <c r="P1917" s="11">
        <v>700000</v>
      </c>
      <c r="Q1917" s="2">
        <v>0</v>
      </c>
      <c r="R1917" s="2">
        <v>0</v>
      </c>
      <c r="S1917" s="9">
        <v>700000</v>
      </c>
      <c r="V1917" s="2"/>
    </row>
    <row r="1918" spans="1:22" customFormat="1" x14ac:dyDescent="0.25">
      <c r="A1918" t="s">
        <v>349</v>
      </c>
      <c r="B1918">
        <v>1011</v>
      </c>
      <c r="C1918" t="s">
        <v>365</v>
      </c>
      <c r="D1918">
        <v>236</v>
      </c>
      <c r="E1918" t="s">
        <v>380</v>
      </c>
      <c r="F1918">
        <v>620</v>
      </c>
      <c r="G1918" t="s">
        <v>486</v>
      </c>
      <c r="H1918">
        <v>10236010620</v>
      </c>
      <c r="I1918" t="s">
        <v>487</v>
      </c>
      <c r="J1918" t="s">
        <v>958</v>
      </c>
      <c r="K1918">
        <v>12</v>
      </c>
      <c r="L1918" s="2">
        <v>0</v>
      </c>
      <c r="M1918" s="2">
        <v>0</v>
      </c>
      <c r="N1918" s="14">
        <v>2640000</v>
      </c>
      <c r="O1918" s="2">
        <v>-200000</v>
      </c>
      <c r="P1918" s="11">
        <v>2440000</v>
      </c>
      <c r="Q1918" s="2">
        <v>340147.37</v>
      </c>
      <c r="R1918" s="2">
        <v>583109.7771428572</v>
      </c>
      <c r="S1918" s="9">
        <v>2440000</v>
      </c>
      <c r="V1918" s="2"/>
    </row>
    <row r="1919" spans="1:22" customFormat="1" x14ac:dyDescent="0.25">
      <c r="A1919" t="s">
        <v>349</v>
      </c>
      <c r="B1919">
        <v>1011</v>
      </c>
      <c r="C1919" t="s">
        <v>365</v>
      </c>
      <c r="D1919">
        <v>232</v>
      </c>
      <c r="E1919" t="s">
        <v>379</v>
      </c>
      <c r="F1919">
        <v>845</v>
      </c>
      <c r="G1919" t="s">
        <v>101</v>
      </c>
      <c r="H1919">
        <v>10232010845</v>
      </c>
      <c r="I1919" t="s">
        <v>102</v>
      </c>
      <c r="J1919" t="s">
        <v>958</v>
      </c>
      <c r="K1919">
        <v>12</v>
      </c>
      <c r="L1919" s="2">
        <v>0</v>
      </c>
      <c r="M1919" s="2">
        <v>0</v>
      </c>
      <c r="N1919" s="14">
        <v>0</v>
      </c>
      <c r="O1919" s="2">
        <v>0</v>
      </c>
      <c r="P1919" s="11">
        <v>0</v>
      </c>
      <c r="Q1919" s="2">
        <v>0</v>
      </c>
      <c r="R1919" s="2">
        <v>0</v>
      </c>
      <c r="S1919" s="9">
        <v>0</v>
      </c>
      <c r="V1919" s="2"/>
    </row>
    <row r="1920" spans="1:22" customFormat="1" x14ac:dyDescent="0.25">
      <c r="A1920" t="s">
        <v>349</v>
      </c>
      <c r="B1920">
        <v>702</v>
      </c>
      <c r="C1920" t="s">
        <v>383</v>
      </c>
      <c r="D1920">
        <v>262</v>
      </c>
      <c r="E1920" t="s">
        <v>384</v>
      </c>
      <c r="F1920">
        <v>845</v>
      </c>
      <c r="G1920" t="s">
        <v>101</v>
      </c>
      <c r="H1920">
        <v>10262010845</v>
      </c>
      <c r="I1920" t="s">
        <v>102</v>
      </c>
      <c r="J1920" t="s">
        <v>958</v>
      </c>
      <c r="K1920">
        <v>12</v>
      </c>
      <c r="L1920" s="2">
        <v>0</v>
      </c>
      <c r="M1920" s="2">
        <v>0</v>
      </c>
      <c r="N1920" s="14">
        <v>0</v>
      </c>
      <c r="O1920" s="2">
        <v>0</v>
      </c>
      <c r="P1920" s="11">
        <v>0</v>
      </c>
      <c r="Q1920" s="2">
        <v>0</v>
      </c>
      <c r="R1920" s="2">
        <v>0</v>
      </c>
      <c r="S1920" s="9">
        <v>0</v>
      </c>
      <c r="V1920" s="2"/>
    </row>
    <row r="1921" spans="1:22" customFormat="1" x14ac:dyDescent="0.25">
      <c r="A1921" t="s">
        <v>349</v>
      </c>
      <c r="B1921">
        <v>704</v>
      </c>
      <c r="C1921" t="s">
        <v>385</v>
      </c>
      <c r="D1921">
        <v>264</v>
      </c>
      <c r="E1921" t="s">
        <v>386</v>
      </c>
      <c r="F1921">
        <v>845</v>
      </c>
      <c r="G1921" t="s">
        <v>101</v>
      </c>
      <c r="H1921">
        <v>10264010845</v>
      </c>
      <c r="I1921" t="s">
        <v>102</v>
      </c>
      <c r="J1921" t="s">
        <v>958</v>
      </c>
      <c r="K1921">
        <v>12</v>
      </c>
      <c r="L1921" s="2">
        <v>0</v>
      </c>
      <c r="M1921" s="2">
        <v>0</v>
      </c>
      <c r="N1921" s="14">
        <v>0</v>
      </c>
      <c r="O1921" s="2">
        <v>0</v>
      </c>
      <c r="P1921" s="11">
        <v>0</v>
      </c>
      <c r="Q1921" s="2">
        <v>0</v>
      </c>
      <c r="R1921" s="2">
        <v>0</v>
      </c>
      <c r="S1921" s="9">
        <v>0</v>
      </c>
      <c r="V1921" s="2"/>
    </row>
    <row r="1922" spans="1:22" customFormat="1" x14ac:dyDescent="0.25">
      <c r="A1922" t="s">
        <v>349</v>
      </c>
      <c r="B1922">
        <v>1011</v>
      </c>
      <c r="C1922" t="s">
        <v>365</v>
      </c>
      <c r="D1922">
        <v>221</v>
      </c>
      <c r="E1922" t="s">
        <v>366</v>
      </c>
      <c r="F1922">
        <v>846</v>
      </c>
      <c r="G1922" t="s">
        <v>161</v>
      </c>
      <c r="H1922">
        <v>10221010846</v>
      </c>
      <c r="I1922" t="s">
        <v>162</v>
      </c>
      <c r="J1922" t="s">
        <v>958</v>
      </c>
      <c r="K1922">
        <v>12</v>
      </c>
      <c r="L1922" s="2">
        <v>0</v>
      </c>
      <c r="M1922" s="2">
        <v>0</v>
      </c>
      <c r="N1922" s="14">
        <v>0</v>
      </c>
      <c r="O1922" s="2">
        <v>0</v>
      </c>
      <c r="P1922" s="11">
        <v>0</v>
      </c>
      <c r="Q1922" s="2">
        <v>0</v>
      </c>
      <c r="R1922" s="2">
        <v>0</v>
      </c>
      <c r="S1922" s="9"/>
      <c r="V1922" s="2"/>
    </row>
    <row r="1923" spans="1:22" customFormat="1" x14ac:dyDescent="0.25">
      <c r="A1923" t="s">
        <v>349</v>
      </c>
      <c r="B1923">
        <v>1011</v>
      </c>
      <c r="C1923" t="s">
        <v>365</v>
      </c>
      <c r="D1923">
        <v>222</v>
      </c>
      <c r="E1923" t="s">
        <v>367</v>
      </c>
      <c r="F1923">
        <v>846</v>
      </c>
      <c r="G1923" t="s">
        <v>161</v>
      </c>
      <c r="H1923">
        <v>10222010846</v>
      </c>
      <c r="I1923" t="s">
        <v>162</v>
      </c>
      <c r="J1923" t="s">
        <v>958</v>
      </c>
      <c r="K1923">
        <v>12</v>
      </c>
      <c r="L1923" s="2">
        <v>0</v>
      </c>
      <c r="M1923" s="2">
        <v>0</v>
      </c>
      <c r="N1923" s="14">
        <v>0</v>
      </c>
      <c r="O1923" s="2">
        <v>0</v>
      </c>
      <c r="P1923" s="11">
        <v>0</v>
      </c>
      <c r="Q1923" s="2">
        <v>0</v>
      </c>
      <c r="R1923" s="2">
        <v>0</v>
      </c>
      <c r="S1923" s="9"/>
      <c r="V1923" s="2"/>
    </row>
    <row r="1924" spans="1:22" customFormat="1" x14ac:dyDescent="0.25">
      <c r="A1924" t="s">
        <v>349</v>
      </c>
      <c r="B1924">
        <v>1011</v>
      </c>
      <c r="C1924" t="s">
        <v>365</v>
      </c>
      <c r="D1924">
        <v>232</v>
      </c>
      <c r="E1924" t="s">
        <v>379</v>
      </c>
      <c r="F1924">
        <v>846</v>
      </c>
      <c r="G1924" t="s">
        <v>161</v>
      </c>
      <c r="H1924">
        <v>10232010846</v>
      </c>
      <c r="I1924" t="s">
        <v>162</v>
      </c>
      <c r="J1924" t="s">
        <v>958</v>
      </c>
      <c r="K1924">
        <v>12</v>
      </c>
      <c r="L1924" s="2">
        <v>0</v>
      </c>
      <c r="M1924" s="2">
        <v>0</v>
      </c>
      <c r="N1924" s="14">
        <v>0</v>
      </c>
      <c r="O1924" s="2">
        <v>0</v>
      </c>
      <c r="P1924" s="11">
        <v>0</v>
      </c>
      <c r="Q1924" s="2">
        <v>0</v>
      </c>
      <c r="R1924" s="2">
        <v>0</v>
      </c>
      <c r="S1924" s="9">
        <v>0</v>
      </c>
      <c r="V1924" s="2"/>
    </row>
    <row r="1925" spans="1:22" customFormat="1" x14ac:dyDescent="0.25">
      <c r="A1925" t="s">
        <v>349</v>
      </c>
      <c r="B1925">
        <v>702</v>
      </c>
      <c r="C1925" t="s">
        <v>383</v>
      </c>
      <c r="D1925">
        <v>266</v>
      </c>
      <c r="E1925" t="s">
        <v>387</v>
      </c>
      <c r="F1925">
        <v>846</v>
      </c>
      <c r="G1925" t="s">
        <v>161</v>
      </c>
      <c r="H1925">
        <v>10266010846</v>
      </c>
      <c r="I1925" t="s">
        <v>162</v>
      </c>
      <c r="J1925" t="s">
        <v>958</v>
      </c>
      <c r="K1925">
        <v>12</v>
      </c>
      <c r="L1925" s="2">
        <v>0</v>
      </c>
      <c r="M1925" s="2">
        <v>0</v>
      </c>
      <c r="N1925" s="14">
        <v>0</v>
      </c>
      <c r="O1925" s="2">
        <v>0</v>
      </c>
      <c r="P1925" s="11">
        <v>0</v>
      </c>
      <c r="Q1925" s="2">
        <v>0</v>
      </c>
      <c r="R1925" s="2">
        <v>0</v>
      </c>
      <c r="S1925" s="9">
        <v>0</v>
      </c>
      <c r="V1925" s="2"/>
    </row>
    <row r="1926" spans="1:22" customFormat="1" x14ac:dyDescent="0.25">
      <c r="A1926" t="s">
        <v>349</v>
      </c>
      <c r="B1926">
        <v>1011</v>
      </c>
      <c r="C1926" t="s">
        <v>365</v>
      </c>
      <c r="D1926">
        <v>222</v>
      </c>
      <c r="E1926" t="s">
        <v>367</v>
      </c>
      <c r="F1926">
        <v>848</v>
      </c>
      <c r="G1926" t="s">
        <v>113</v>
      </c>
      <c r="H1926">
        <v>10222010848</v>
      </c>
      <c r="I1926" t="s">
        <v>114</v>
      </c>
      <c r="J1926" t="s">
        <v>958</v>
      </c>
      <c r="K1926">
        <v>12</v>
      </c>
      <c r="L1926" s="2">
        <v>0</v>
      </c>
      <c r="M1926" s="2">
        <v>0</v>
      </c>
      <c r="N1926" s="14">
        <v>0</v>
      </c>
      <c r="O1926" s="2">
        <v>0</v>
      </c>
      <c r="P1926" s="11">
        <v>0</v>
      </c>
      <c r="Q1926" s="2">
        <v>0</v>
      </c>
      <c r="R1926" s="2">
        <v>0</v>
      </c>
      <c r="S1926" s="9"/>
      <c r="V1926" s="2"/>
    </row>
    <row r="1927" spans="1:22" customFormat="1" x14ac:dyDescent="0.25">
      <c r="A1927" t="s">
        <v>349</v>
      </c>
      <c r="B1927">
        <v>1011</v>
      </c>
      <c r="C1927" t="s">
        <v>365</v>
      </c>
      <c r="D1927">
        <v>232</v>
      </c>
      <c r="E1927" t="s">
        <v>379</v>
      </c>
      <c r="F1927">
        <v>848</v>
      </c>
      <c r="G1927" t="s">
        <v>113</v>
      </c>
      <c r="H1927">
        <v>10232010848</v>
      </c>
      <c r="I1927" t="s">
        <v>114</v>
      </c>
      <c r="J1927" t="s">
        <v>958</v>
      </c>
      <c r="K1927">
        <v>12</v>
      </c>
      <c r="L1927" s="2">
        <v>0</v>
      </c>
      <c r="M1927" s="2">
        <v>0</v>
      </c>
      <c r="N1927" s="14">
        <v>0</v>
      </c>
      <c r="O1927" s="2">
        <v>0</v>
      </c>
      <c r="P1927" s="11">
        <v>0</v>
      </c>
      <c r="Q1927" s="2">
        <v>0</v>
      </c>
      <c r="R1927" s="2">
        <v>0</v>
      </c>
      <c r="S1927" s="9">
        <v>0</v>
      </c>
      <c r="V1927" s="2"/>
    </row>
    <row r="1928" spans="1:22" customFormat="1" x14ac:dyDescent="0.25">
      <c r="A1928" t="s">
        <v>349</v>
      </c>
      <c r="B1928">
        <v>1011</v>
      </c>
      <c r="C1928" t="s">
        <v>365</v>
      </c>
      <c r="D1928">
        <v>236</v>
      </c>
      <c r="E1928" t="s">
        <v>380</v>
      </c>
      <c r="F1928">
        <v>848</v>
      </c>
      <c r="G1928" t="s">
        <v>113</v>
      </c>
      <c r="H1928">
        <v>10236010848</v>
      </c>
      <c r="I1928" t="s">
        <v>114</v>
      </c>
      <c r="J1928" t="s">
        <v>958</v>
      </c>
      <c r="K1928">
        <v>12</v>
      </c>
      <c r="L1928" s="2">
        <v>0</v>
      </c>
      <c r="M1928" s="2">
        <v>0</v>
      </c>
      <c r="N1928" s="14">
        <v>0</v>
      </c>
      <c r="O1928" s="2">
        <v>0</v>
      </c>
      <c r="P1928" s="11">
        <v>0</v>
      </c>
      <c r="Q1928" s="2">
        <v>0</v>
      </c>
      <c r="R1928" s="2">
        <v>0</v>
      </c>
      <c r="S1928" s="9"/>
      <c r="V1928" s="2"/>
    </row>
    <row r="1929" spans="1:22" customFormat="1" x14ac:dyDescent="0.25">
      <c r="A1929" t="s">
        <v>349</v>
      </c>
      <c r="B1929">
        <v>704</v>
      </c>
      <c r="C1929" t="s">
        <v>385</v>
      </c>
      <c r="D1929">
        <v>264</v>
      </c>
      <c r="E1929" t="s">
        <v>386</v>
      </c>
      <c r="F1929">
        <v>848</v>
      </c>
      <c r="G1929" t="s">
        <v>113</v>
      </c>
      <c r="H1929">
        <v>10264010848</v>
      </c>
      <c r="I1929" t="s">
        <v>114</v>
      </c>
      <c r="J1929" t="s">
        <v>958</v>
      </c>
      <c r="K1929">
        <v>12</v>
      </c>
      <c r="L1929" s="2">
        <v>0</v>
      </c>
      <c r="M1929" s="2">
        <v>0</v>
      </c>
      <c r="N1929" s="14">
        <v>0</v>
      </c>
      <c r="O1929" s="2">
        <v>0</v>
      </c>
      <c r="P1929" s="11">
        <v>0</v>
      </c>
      <c r="Q1929" s="2">
        <v>0</v>
      </c>
      <c r="R1929" s="2">
        <v>0</v>
      </c>
      <c r="S1929" s="9">
        <v>0</v>
      </c>
      <c r="V1929" s="2"/>
    </row>
    <row r="1930" spans="1:22" customFormat="1" x14ac:dyDescent="0.25">
      <c r="A1930" t="s">
        <v>349</v>
      </c>
      <c r="B1930">
        <v>702</v>
      </c>
      <c r="C1930" t="s">
        <v>383</v>
      </c>
      <c r="D1930">
        <v>266</v>
      </c>
      <c r="E1930" t="s">
        <v>387</v>
      </c>
      <c r="F1930">
        <v>848</v>
      </c>
      <c r="G1930" t="s">
        <v>113</v>
      </c>
      <c r="H1930">
        <v>10266010848</v>
      </c>
      <c r="I1930" t="s">
        <v>114</v>
      </c>
      <c r="J1930" t="s">
        <v>958</v>
      </c>
      <c r="K1930">
        <v>12</v>
      </c>
      <c r="L1930" s="2">
        <v>0</v>
      </c>
      <c r="M1930" s="2">
        <v>0</v>
      </c>
      <c r="N1930" s="14">
        <v>0</v>
      </c>
      <c r="O1930" s="2">
        <v>0</v>
      </c>
      <c r="P1930" s="11">
        <v>0</v>
      </c>
      <c r="Q1930" s="2">
        <v>0</v>
      </c>
      <c r="R1930" s="2">
        <v>0</v>
      </c>
      <c r="S1930" s="9">
        <v>0</v>
      </c>
      <c r="V1930" s="2"/>
    </row>
    <row r="1931" spans="1:22" customFormat="1" x14ac:dyDescent="0.25">
      <c r="A1931" t="s">
        <v>349</v>
      </c>
      <c r="B1931">
        <v>507</v>
      </c>
      <c r="C1931" t="s">
        <v>390</v>
      </c>
      <c r="D1931">
        <v>268</v>
      </c>
      <c r="E1931" t="s">
        <v>392</v>
      </c>
      <c r="F1931">
        <v>848</v>
      </c>
      <c r="G1931" t="s">
        <v>113</v>
      </c>
      <c r="H1931">
        <v>10268010848</v>
      </c>
      <c r="I1931" t="s">
        <v>114</v>
      </c>
      <c r="J1931" t="s">
        <v>958</v>
      </c>
      <c r="K1931">
        <v>12</v>
      </c>
      <c r="L1931" s="2">
        <v>0</v>
      </c>
      <c r="M1931" s="2">
        <v>0</v>
      </c>
      <c r="N1931" s="14">
        <v>0</v>
      </c>
      <c r="O1931" s="2">
        <v>0</v>
      </c>
      <c r="P1931" s="11">
        <v>0</v>
      </c>
      <c r="Q1931" s="2">
        <v>0</v>
      </c>
      <c r="R1931" s="2">
        <v>0</v>
      </c>
      <c r="S1931" s="9">
        <v>0</v>
      </c>
      <c r="V1931" s="2"/>
    </row>
    <row r="1932" spans="1:22" customFormat="1" x14ac:dyDescent="0.25">
      <c r="A1932" t="s">
        <v>349</v>
      </c>
      <c r="B1932">
        <v>1103</v>
      </c>
      <c r="C1932" t="s">
        <v>424</v>
      </c>
      <c r="D1932">
        <v>801</v>
      </c>
      <c r="E1932" t="s">
        <v>425</v>
      </c>
      <c r="F1932">
        <v>848</v>
      </c>
      <c r="G1932" t="s">
        <v>113</v>
      </c>
      <c r="H1932">
        <v>10801010848</v>
      </c>
      <c r="I1932" t="s">
        <v>114</v>
      </c>
      <c r="J1932" t="s">
        <v>958</v>
      </c>
      <c r="K1932">
        <v>12</v>
      </c>
      <c r="L1932" s="2">
        <v>0</v>
      </c>
      <c r="M1932" s="2">
        <v>0</v>
      </c>
      <c r="N1932" s="14">
        <v>0</v>
      </c>
      <c r="O1932" s="2">
        <v>0</v>
      </c>
      <c r="P1932" s="11">
        <v>0</v>
      </c>
      <c r="Q1932" s="2">
        <v>0</v>
      </c>
      <c r="R1932" s="2">
        <v>0</v>
      </c>
      <c r="S1932" s="9">
        <v>0</v>
      </c>
      <c r="V1932" s="2"/>
    </row>
    <row r="1933" spans="1:22" customFormat="1" x14ac:dyDescent="0.25">
      <c r="A1933" t="s">
        <v>349</v>
      </c>
      <c r="B1933">
        <v>401</v>
      </c>
      <c r="C1933" t="s">
        <v>362</v>
      </c>
      <c r="D1933">
        <v>148</v>
      </c>
      <c r="E1933" t="s">
        <v>363</v>
      </c>
      <c r="F1933">
        <v>849</v>
      </c>
      <c r="G1933" t="s">
        <v>431</v>
      </c>
      <c r="H1933">
        <v>10148010849</v>
      </c>
      <c r="I1933" t="s">
        <v>432</v>
      </c>
      <c r="J1933" t="s">
        <v>958</v>
      </c>
      <c r="K1933">
        <v>12</v>
      </c>
      <c r="L1933" s="2">
        <v>0</v>
      </c>
      <c r="M1933" s="2">
        <v>0</v>
      </c>
      <c r="N1933" s="14">
        <v>0</v>
      </c>
      <c r="O1933" s="2">
        <v>0</v>
      </c>
      <c r="P1933" s="11">
        <v>0</v>
      </c>
      <c r="Q1933" s="2">
        <v>0</v>
      </c>
      <c r="R1933" s="2">
        <v>0</v>
      </c>
      <c r="S1933" s="9"/>
      <c r="V1933" s="2"/>
    </row>
    <row r="1934" spans="1:22" customFormat="1" x14ac:dyDescent="0.25">
      <c r="A1934" t="s">
        <v>349</v>
      </c>
      <c r="B1934">
        <v>704</v>
      </c>
      <c r="C1934" t="s">
        <v>385</v>
      </c>
      <c r="D1934">
        <v>264</v>
      </c>
      <c r="E1934" t="s">
        <v>386</v>
      </c>
      <c r="F1934">
        <v>849</v>
      </c>
      <c r="G1934" t="s">
        <v>431</v>
      </c>
      <c r="H1934">
        <v>10264010849</v>
      </c>
      <c r="I1934" t="s">
        <v>432</v>
      </c>
      <c r="J1934" t="s">
        <v>958</v>
      </c>
      <c r="K1934">
        <v>12</v>
      </c>
      <c r="L1934" s="2">
        <v>0</v>
      </c>
      <c r="M1934" s="2">
        <v>0</v>
      </c>
      <c r="N1934" s="14">
        <v>0</v>
      </c>
      <c r="O1934" s="2">
        <v>0</v>
      </c>
      <c r="P1934" s="11">
        <v>0</v>
      </c>
      <c r="Q1934" s="2">
        <v>0</v>
      </c>
      <c r="R1934" s="2">
        <v>0</v>
      </c>
      <c r="S1934" s="9">
        <v>0</v>
      </c>
      <c r="V1934" s="2"/>
    </row>
    <row r="1935" spans="1:22" customFormat="1" x14ac:dyDescent="0.25">
      <c r="A1935" t="s">
        <v>349</v>
      </c>
      <c r="B1935">
        <v>702</v>
      </c>
      <c r="C1935" t="s">
        <v>383</v>
      </c>
      <c r="D1935">
        <v>266</v>
      </c>
      <c r="E1935" t="s">
        <v>387</v>
      </c>
      <c r="F1935">
        <v>849</v>
      </c>
      <c r="G1935" t="s">
        <v>431</v>
      </c>
      <c r="H1935">
        <v>10266010849</v>
      </c>
      <c r="I1935" t="s">
        <v>432</v>
      </c>
      <c r="J1935" t="s">
        <v>958</v>
      </c>
      <c r="K1935">
        <v>12</v>
      </c>
      <c r="L1935" s="2">
        <v>0</v>
      </c>
      <c r="M1935" s="2">
        <v>0</v>
      </c>
      <c r="N1935" s="14">
        <v>0</v>
      </c>
      <c r="O1935" s="2">
        <v>0</v>
      </c>
      <c r="P1935" s="11">
        <v>0</v>
      </c>
      <c r="Q1935" s="2">
        <v>0</v>
      </c>
      <c r="R1935" s="2">
        <v>0</v>
      </c>
      <c r="S1935" s="9">
        <v>0</v>
      </c>
      <c r="V1935" s="2"/>
    </row>
    <row r="1936" spans="1:22" customFormat="1" x14ac:dyDescent="0.25">
      <c r="A1936" t="s">
        <v>349</v>
      </c>
      <c r="B1936">
        <v>1011</v>
      </c>
      <c r="C1936" t="s">
        <v>365</v>
      </c>
      <c r="D1936">
        <v>232</v>
      </c>
      <c r="E1936" t="s">
        <v>379</v>
      </c>
      <c r="F1936">
        <v>301</v>
      </c>
      <c r="G1936" t="s">
        <v>24</v>
      </c>
      <c r="H1936">
        <v>10232010301</v>
      </c>
      <c r="I1936" t="s">
        <v>25</v>
      </c>
      <c r="J1936" t="s">
        <v>952</v>
      </c>
      <c r="K1936">
        <v>13</v>
      </c>
      <c r="L1936" s="2">
        <v>497826.22</v>
      </c>
      <c r="M1936" s="2">
        <v>223784.35</v>
      </c>
      <c r="N1936" s="14">
        <v>287348</v>
      </c>
      <c r="O1936" s="2">
        <v>0</v>
      </c>
      <c r="P1936" s="11">
        <v>287348</v>
      </c>
      <c r="Q1936" s="2">
        <v>14635.73</v>
      </c>
      <c r="R1936" s="2">
        <v>25089.822857142855</v>
      </c>
      <c r="S1936" s="9">
        <v>0</v>
      </c>
      <c r="V1936" s="2"/>
    </row>
    <row r="1937" spans="1:24" customFormat="1" x14ac:dyDescent="0.25">
      <c r="A1937" t="s">
        <v>349</v>
      </c>
      <c r="B1937">
        <v>1011</v>
      </c>
      <c r="C1937" t="s">
        <v>365</v>
      </c>
      <c r="D1937">
        <v>236</v>
      </c>
      <c r="E1937" t="s">
        <v>380</v>
      </c>
      <c r="F1937">
        <v>301</v>
      </c>
      <c r="G1937" t="s">
        <v>24</v>
      </c>
      <c r="H1937">
        <v>10236010301</v>
      </c>
      <c r="I1937" t="s">
        <v>25</v>
      </c>
      <c r="J1937" t="s">
        <v>952</v>
      </c>
      <c r="K1937">
        <v>13</v>
      </c>
      <c r="L1937" s="2">
        <v>430233.42</v>
      </c>
      <c r="M1937" s="2">
        <v>149192.54999999999</v>
      </c>
      <c r="N1937" s="14">
        <v>191565</v>
      </c>
      <c r="O1937" s="2">
        <v>0</v>
      </c>
      <c r="P1937" s="11">
        <v>191565</v>
      </c>
      <c r="Q1937" s="2">
        <v>9757.14</v>
      </c>
      <c r="R1937" s="2">
        <v>16726.525714285715</v>
      </c>
      <c r="S1937" s="9">
        <v>0</v>
      </c>
      <c r="V1937" s="2"/>
    </row>
    <row r="1938" spans="1:24" customFormat="1" x14ac:dyDescent="0.25">
      <c r="A1938" t="s">
        <v>349</v>
      </c>
      <c r="B1938">
        <v>1011</v>
      </c>
      <c r="C1938" t="s">
        <v>365</v>
      </c>
      <c r="D1938">
        <v>222</v>
      </c>
      <c r="E1938" t="s">
        <v>367</v>
      </c>
      <c r="F1938">
        <v>301</v>
      </c>
      <c r="G1938" t="s">
        <v>24</v>
      </c>
      <c r="H1938">
        <v>10222010301</v>
      </c>
      <c r="I1938" t="s">
        <v>25</v>
      </c>
      <c r="J1938" t="s">
        <v>952</v>
      </c>
      <c r="K1938">
        <v>13</v>
      </c>
      <c r="L1938" s="2">
        <v>65816.41</v>
      </c>
      <c r="M1938" s="2">
        <v>223784.35</v>
      </c>
      <c r="N1938" s="14">
        <v>287348</v>
      </c>
      <c r="O1938" s="2">
        <v>0</v>
      </c>
      <c r="P1938" s="11">
        <v>287348</v>
      </c>
      <c r="Q1938" s="2">
        <v>14635.73</v>
      </c>
      <c r="R1938" s="2">
        <v>25089.822857142855</v>
      </c>
      <c r="S1938" s="9">
        <v>0</v>
      </c>
      <c r="V1938" s="2"/>
    </row>
    <row r="1939" spans="1:24" customFormat="1" x14ac:dyDescent="0.25">
      <c r="A1939" t="s">
        <v>349</v>
      </c>
      <c r="B1939">
        <v>704</v>
      </c>
      <c r="C1939" t="s">
        <v>385</v>
      </c>
      <c r="D1939">
        <v>264</v>
      </c>
      <c r="E1939" t="s">
        <v>386</v>
      </c>
      <c r="F1939">
        <v>360</v>
      </c>
      <c r="G1939" t="s">
        <v>121</v>
      </c>
      <c r="H1939">
        <v>10264010360</v>
      </c>
      <c r="I1939" t="s">
        <v>122</v>
      </c>
      <c r="J1939" t="s">
        <v>965</v>
      </c>
      <c r="K1939">
        <v>14</v>
      </c>
      <c r="L1939" s="2">
        <v>0</v>
      </c>
      <c r="M1939" s="2">
        <v>487.74</v>
      </c>
      <c r="N1939" s="14">
        <v>0</v>
      </c>
      <c r="O1939" s="2">
        <v>0</v>
      </c>
      <c r="P1939" s="11">
        <v>0</v>
      </c>
      <c r="Q1939" s="2">
        <v>0</v>
      </c>
      <c r="R1939" s="2">
        <v>0</v>
      </c>
      <c r="S1939" s="9">
        <v>0</v>
      </c>
      <c r="V1939" s="2"/>
    </row>
    <row r="1940" spans="1:24" customFormat="1" x14ac:dyDescent="0.25">
      <c r="A1940" t="s">
        <v>349</v>
      </c>
      <c r="D1940">
        <v>222</v>
      </c>
      <c r="F1940">
        <v>360</v>
      </c>
      <c r="I1940" t="s">
        <v>122</v>
      </c>
      <c r="J1940" t="s">
        <v>965</v>
      </c>
      <c r="K1940">
        <v>14</v>
      </c>
      <c r="L1940" s="2"/>
      <c r="M1940" s="2"/>
      <c r="N1940" s="14"/>
      <c r="O1940" s="2"/>
      <c r="P1940" s="11"/>
      <c r="Q1940" s="2"/>
      <c r="R1940" s="2"/>
      <c r="S1940" s="9">
        <v>823975.11</v>
      </c>
      <c r="V1940" s="2"/>
    </row>
    <row r="1941" spans="1:24" customFormat="1" x14ac:dyDescent="0.25">
      <c r="L1941" s="2"/>
      <c r="M1941" s="2"/>
      <c r="N1941" s="14"/>
      <c r="O1941" s="2"/>
      <c r="P1941" s="11"/>
      <c r="Q1941" s="2"/>
      <c r="R1941" s="2"/>
      <c r="S1941" s="9"/>
      <c r="V1941" s="2"/>
    </row>
    <row r="1942" spans="1:24" customFormat="1" x14ac:dyDescent="0.25">
      <c r="L1942" s="2"/>
      <c r="M1942" s="2"/>
      <c r="N1942" s="14"/>
      <c r="O1942" s="2"/>
      <c r="P1942" s="11"/>
      <c r="Q1942" s="2"/>
      <c r="R1942" s="2"/>
      <c r="S1942" s="9"/>
      <c r="V1942" s="2"/>
    </row>
    <row r="1943" spans="1:24" customFormat="1" x14ac:dyDescent="0.25">
      <c r="A1943" t="s">
        <v>781</v>
      </c>
      <c r="B1943">
        <v>101</v>
      </c>
      <c r="C1943" t="s">
        <v>780</v>
      </c>
      <c r="D1943">
        <v>101</v>
      </c>
      <c r="E1943" t="s">
        <v>776</v>
      </c>
      <c r="F1943">
        <v>201</v>
      </c>
      <c r="G1943" t="s">
        <v>467</v>
      </c>
      <c r="H1943">
        <v>10101010201</v>
      </c>
      <c r="I1943" t="s">
        <v>468</v>
      </c>
      <c r="J1943" t="s">
        <v>958</v>
      </c>
      <c r="K1943">
        <v>12</v>
      </c>
      <c r="L1943" s="2">
        <v>1062245.69</v>
      </c>
      <c r="M1943" s="2">
        <v>1158596.58</v>
      </c>
      <c r="N1943" s="14">
        <v>1400000</v>
      </c>
      <c r="O1943" s="2">
        <v>0</v>
      </c>
      <c r="P1943" s="11">
        <v>1400000</v>
      </c>
      <c r="Q1943" s="2">
        <v>821253.52</v>
      </c>
      <c r="R1943" s="2">
        <v>1407863.1771428571</v>
      </c>
      <c r="S1943" s="9">
        <v>1400000</v>
      </c>
      <c r="V1943" s="2"/>
      <c r="X1943" s="18"/>
    </row>
    <row r="1944" spans="1:24" customFormat="1" x14ac:dyDescent="0.25">
      <c r="A1944" t="s">
        <v>781</v>
      </c>
      <c r="B1944">
        <v>202</v>
      </c>
      <c r="C1944" t="s">
        <v>808</v>
      </c>
      <c r="D1944">
        <v>130</v>
      </c>
      <c r="E1944" t="s">
        <v>807</v>
      </c>
      <c r="F1944">
        <v>201</v>
      </c>
      <c r="G1944" t="s">
        <v>467</v>
      </c>
      <c r="H1944">
        <v>10130010201</v>
      </c>
      <c r="I1944" t="s">
        <v>468</v>
      </c>
      <c r="J1944" t="s">
        <v>958</v>
      </c>
      <c r="K1944">
        <v>12</v>
      </c>
      <c r="L1944" s="2">
        <v>612581.28</v>
      </c>
      <c r="M1944" s="2">
        <v>378717.36</v>
      </c>
      <c r="N1944" s="14">
        <v>900000</v>
      </c>
      <c r="O1944" s="2">
        <v>-50000</v>
      </c>
      <c r="P1944" s="11">
        <v>850000</v>
      </c>
      <c r="Q1944" s="2">
        <v>349719.44</v>
      </c>
      <c r="R1944" s="2">
        <v>599519.04</v>
      </c>
      <c r="S1944" s="9">
        <v>850000</v>
      </c>
      <c r="V1944" s="2"/>
      <c r="X1944" s="18"/>
    </row>
    <row r="1945" spans="1:24" customFormat="1" x14ac:dyDescent="0.25">
      <c r="A1945" t="s">
        <v>781</v>
      </c>
      <c r="B1945">
        <v>204</v>
      </c>
      <c r="C1945" t="s">
        <v>782</v>
      </c>
      <c r="D1945">
        <v>5</v>
      </c>
      <c r="E1945" t="s">
        <v>783</v>
      </c>
      <c r="F1945">
        <v>202</v>
      </c>
      <c r="G1945" t="s">
        <v>14</v>
      </c>
      <c r="H1945">
        <v>10005010202</v>
      </c>
      <c r="I1945" t="s">
        <v>15</v>
      </c>
      <c r="J1945" t="s">
        <v>951</v>
      </c>
      <c r="K1945">
        <v>8</v>
      </c>
      <c r="L1945" s="2">
        <v>288501.07</v>
      </c>
      <c r="M1945" s="2">
        <v>257246.85</v>
      </c>
      <c r="N1945" s="14">
        <v>245650</v>
      </c>
      <c r="O1945" s="2">
        <v>0</v>
      </c>
      <c r="P1945" s="11">
        <v>245650</v>
      </c>
      <c r="Q1945" s="2">
        <v>0</v>
      </c>
      <c r="R1945" s="2">
        <v>0</v>
      </c>
      <c r="S1945" s="9">
        <v>0</v>
      </c>
      <c r="V1945" s="2"/>
      <c r="X1945" s="18"/>
    </row>
    <row r="1946" spans="1:24" customFormat="1" x14ac:dyDescent="0.25">
      <c r="A1946" t="s">
        <v>781</v>
      </c>
      <c r="B1946">
        <v>204</v>
      </c>
      <c r="C1946" t="s">
        <v>782</v>
      </c>
      <c r="D1946">
        <v>6</v>
      </c>
      <c r="E1946" t="s">
        <v>784</v>
      </c>
      <c r="F1946">
        <v>202</v>
      </c>
      <c r="G1946" t="s">
        <v>14</v>
      </c>
      <c r="H1946">
        <v>10006010202</v>
      </c>
      <c r="I1946" t="s">
        <v>15</v>
      </c>
      <c r="J1946" t="s">
        <v>951</v>
      </c>
      <c r="K1946">
        <v>8</v>
      </c>
      <c r="L1946" s="2">
        <v>297049.58</v>
      </c>
      <c r="M1946" s="2">
        <v>259775.71</v>
      </c>
      <c r="N1946" s="14">
        <v>245650</v>
      </c>
      <c r="O1946" s="2">
        <v>0</v>
      </c>
      <c r="P1946" s="11">
        <v>245650</v>
      </c>
      <c r="Q1946" s="2">
        <v>0</v>
      </c>
      <c r="R1946" s="2">
        <v>0</v>
      </c>
      <c r="S1946" s="9">
        <v>0</v>
      </c>
      <c r="V1946" s="2"/>
      <c r="X1946" s="18"/>
    </row>
    <row r="1947" spans="1:24" customFormat="1" x14ac:dyDescent="0.25">
      <c r="A1947" t="s">
        <v>781</v>
      </c>
      <c r="B1947">
        <v>101</v>
      </c>
      <c r="C1947" t="s">
        <v>780</v>
      </c>
      <c r="D1947">
        <v>101</v>
      </c>
      <c r="E1947" t="s">
        <v>776</v>
      </c>
      <c r="F1947">
        <v>202</v>
      </c>
      <c r="G1947" t="s">
        <v>14</v>
      </c>
      <c r="H1947">
        <v>10101010202</v>
      </c>
      <c r="I1947" t="s">
        <v>15</v>
      </c>
      <c r="J1947" t="s">
        <v>951</v>
      </c>
      <c r="K1947">
        <v>8</v>
      </c>
      <c r="L1947" s="2">
        <v>1154504.29</v>
      </c>
      <c r="M1947" s="2">
        <v>900482.77</v>
      </c>
      <c r="N1947" s="14">
        <v>940832</v>
      </c>
      <c r="O1947" s="2">
        <v>0</v>
      </c>
      <c r="P1947" s="11">
        <v>940832</v>
      </c>
      <c r="Q1947" s="2">
        <v>644796.64</v>
      </c>
      <c r="R1947" s="2">
        <v>1105365.6685714286</v>
      </c>
      <c r="S1947" s="9">
        <v>0</v>
      </c>
      <c r="V1947" s="2"/>
      <c r="X1947" s="18"/>
    </row>
    <row r="1948" spans="1:24" customFormat="1" x14ac:dyDescent="0.25">
      <c r="A1948" t="s">
        <v>781</v>
      </c>
      <c r="B1948">
        <v>204</v>
      </c>
      <c r="C1948" t="s">
        <v>782</v>
      </c>
      <c r="D1948">
        <v>5</v>
      </c>
      <c r="E1948" t="s">
        <v>783</v>
      </c>
      <c r="F1948">
        <v>204</v>
      </c>
      <c r="G1948" t="s">
        <v>282</v>
      </c>
      <c r="H1948">
        <v>10005010204</v>
      </c>
      <c r="I1948" t="s">
        <v>283</v>
      </c>
      <c r="J1948" t="s">
        <v>958</v>
      </c>
      <c r="K1948">
        <v>12</v>
      </c>
      <c r="L1948" s="2">
        <v>0</v>
      </c>
      <c r="M1948" s="2">
        <v>0</v>
      </c>
      <c r="N1948" s="14">
        <v>0</v>
      </c>
      <c r="O1948" s="2">
        <v>0</v>
      </c>
      <c r="P1948" s="11">
        <v>0</v>
      </c>
      <c r="Q1948" s="2">
        <v>0</v>
      </c>
      <c r="R1948" s="2">
        <v>0</v>
      </c>
      <c r="S1948" s="9">
        <v>0</v>
      </c>
      <c r="V1948" s="2"/>
      <c r="X1948" s="18"/>
    </row>
    <row r="1949" spans="1:24" customFormat="1" x14ac:dyDescent="0.25">
      <c r="A1949" t="s">
        <v>781</v>
      </c>
      <c r="B1949">
        <v>204</v>
      </c>
      <c r="C1949" t="s">
        <v>782</v>
      </c>
      <c r="D1949">
        <v>6</v>
      </c>
      <c r="E1949" t="s">
        <v>784</v>
      </c>
      <c r="F1949">
        <v>204</v>
      </c>
      <c r="G1949" t="s">
        <v>282</v>
      </c>
      <c r="H1949">
        <v>10006010204</v>
      </c>
      <c r="I1949" t="s">
        <v>283</v>
      </c>
      <c r="J1949" t="s">
        <v>958</v>
      </c>
      <c r="K1949">
        <v>12</v>
      </c>
      <c r="L1949" s="2">
        <v>0</v>
      </c>
      <c r="M1949" s="2">
        <v>0</v>
      </c>
      <c r="N1949" s="14">
        <v>0</v>
      </c>
      <c r="O1949" s="2">
        <v>0</v>
      </c>
      <c r="P1949" s="11">
        <v>0</v>
      </c>
      <c r="Q1949" s="2">
        <v>0</v>
      </c>
      <c r="R1949" s="2">
        <v>0</v>
      </c>
      <c r="S1949" s="9">
        <v>0</v>
      </c>
      <c r="V1949" s="2"/>
      <c r="X1949" s="18"/>
    </row>
    <row r="1950" spans="1:24" customFormat="1" x14ac:dyDescent="0.25">
      <c r="A1950" t="s">
        <v>781</v>
      </c>
      <c r="B1950">
        <v>204</v>
      </c>
      <c r="C1950" t="s">
        <v>782</v>
      </c>
      <c r="D1950">
        <v>5</v>
      </c>
      <c r="E1950" t="s">
        <v>783</v>
      </c>
      <c r="F1950">
        <v>212</v>
      </c>
      <c r="G1950" t="s">
        <v>16</v>
      </c>
      <c r="H1950">
        <v>10005010212</v>
      </c>
      <c r="I1950" t="s">
        <v>17</v>
      </c>
      <c r="J1950" t="s">
        <v>958</v>
      </c>
      <c r="K1950">
        <v>12</v>
      </c>
      <c r="L1950" s="2">
        <v>0</v>
      </c>
      <c r="M1950" s="2">
        <v>0</v>
      </c>
      <c r="N1950" s="14">
        <v>0</v>
      </c>
      <c r="O1950" s="2">
        <v>0</v>
      </c>
      <c r="P1950" s="11">
        <v>0</v>
      </c>
      <c r="Q1950" s="2">
        <v>0</v>
      </c>
      <c r="R1950" s="2">
        <v>0</v>
      </c>
      <c r="S1950" s="9">
        <v>0</v>
      </c>
      <c r="V1950" s="2"/>
      <c r="X1950" s="18"/>
    </row>
    <row r="1951" spans="1:24" customFormat="1" x14ac:dyDescent="0.25">
      <c r="A1951" t="s">
        <v>781</v>
      </c>
      <c r="B1951">
        <v>204</v>
      </c>
      <c r="C1951" t="s">
        <v>782</v>
      </c>
      <c r="D1951">
        <v>6</v>
      </c>
      <c r="E1951" t="s">
        <v>784</v>
      </c>
      <c r="F1951">
        <v>212</v>
      </c>
      <c r="G1951" t="s">
        <v>16</v>
      </c>
      <c r="H1951">
        <v>10006010212</v>
      </c>
      <c r="I1951" t="s">
        <v>17</v>
      </c>
      <c r="J1951" t="s">
        <v>958</v>
      </c>
      <c r="K1951">
        <v>12</v>
      </c>
      <c r="L1951" s="2">
        <v>0</v>
      </c>
      <c r="M1951" s="2">
        <v>0</v>
      </c>
      <c r="N1951" s="14">
        <v>0</v>
      </c>
      <c r="O1951" s="2">
        <v>0</v>
      </c>
      <c r="P1951" s="11">
        <v>0</v>
      </c>
      <c r="Q1951" s="2">
        <v>0</v>
      </c>
      <c r="R1951" s="2">
        <v>0</v>
      </c>
      <c r="S1951" s="9">
        <v>0</v>
      </c>
      <c r="V1951" s="2"/>
      <c r="X1951" s="18"/>
    </row>
    <row r="1952" spans="1:24" customFormat="1" x14ac:dyDescent="0.25">
      <c r="A1952" t="s">
        <v>781</v>
      </c>
      <c r="B1952">
        <v>204</v>
      </c>
      <c r="C1952" t="s">
        <v>782</v>
      </c>
      <c r="D1952">
        <v>5</v>
      </c>
      <c r="E1952" t="s">
        <v>783</v>
      </c>
      <c r="F1952">
        <v>213</v>
      </c>
      <c r="G1952" t="s">
        <v>18</v>
      </c>
      <c r="H1952">
        <v>10005010213</v>
      </c>
      <c r="I1952" t="s">
        <v>19</v>
      </c>
      <c r="J1952" t="s">
        <v>958</v>
      </c>
      <c r="K1952">
        <v>12</v>
      </c>
      <c r="L1952" s="2">
        <v>0</v>
      </c>
      <c r="M1952" s="2">
        <v>0</v>
      </c>
      <c r="N1952" s="14">
        <v>0</v>
      </c>
      <c r="O1952" s="2">
        <v>0</v>
      </c>
      <c r="P1952" s="11">
        <v>0</v>
      </c>
      <c r="Q1952" s="2">
        <v>0</v>
      </c>
      <c r="R1952" s="2">
        <v>0</v>
      </c>
      <c r="S1952" s="9">
        <v>0</v>
      </c>
      <c r="V1952" s="2"/>
      <c r="X1952" s="18"/>
    </row>
    <row r="1953" spans="1:24" customFormat="1" x14ac:dyDescent="0.25">
      <c r="A1953" t="s">
        <v>781</v>
      </c>
      <c r="B1953">
        <v>204</v>
      </c>
      <c r="C1953" t="s">
        <v>782</v>
      </c>
      <c r="D1953">
        <v>6</v>
      </c>
      <c r="E1953" t="s">
        <v>784</v>
      </c>
      <c r="F1953">
        <v>213</v>
      </c>
      <c r="G1953" t="s">
        <v>18</v>
      </c>
      <c r="H1953">
        <v>10006010213</v>
      </c>
      <c r="I1953" t="s">
        <v>19</v>
      </c>
      <c r="J1953" t="s">
        <v>958</v>
      </c>
      <c r="K1953">
        <v>12</v>
      </c>
      <c r="L1953" s="2">
        <v>0</v>
      </c>
      <c r="M1953" s="2">
        <v>0</v>
      </c>
      <c r="N1953" s="14">
        <v>0</v>
      </c>
      <c r="O1953" s="2">
        <v>0</v>
      </c>
      <c r="P1953" s="11">
        <v>0</v>
      </c>
      <c r="Q1953" s="2">
        <v>0</v>
      </c>
      <c r="R1953" s="2">
        <v>0</v>
      </c>
      <c r="S1953" s="9">
        <v>0</v>
      </c>
      <c r="V1953" s="2"/>
      <c r="X1953" s="18"/>
    </row>
    <row r="1954" spans="1:24" customFormat="1" x14ac:dyDescent="0.25">
      <c r="A1954" t="s">
        <v>781</v>
      </c>
      <c r="B1954">
        <v>202</v>
      </c>
      <c r="C1954" t="s">
        <v>808</v>
      </c>
      <c r="D1954">
        <v>101</v>
      </c>
      <c r="E1954" t="s">
        <v>813</v>
      </c>
      <c r="F1954">
        <v>229</v>
      </c>
      <c r="G1954" t="s">
        <v>117</v>
      </c>
      <c r="H1954">
        <v>10101010229</v>
      </c>
      <c r="I1954" t="s">
        <v>118</v>
      </c>
      <c r="J1954" t="s">
        <v>953</v>
      </c>
      <c r="K1954">
        <v>10</v>
      </c>
      <c r="L1954" s="2">
        <v>0</v>
      </c>
      <c r="M1954" s="2">
        <v>0</v>
      </c>
      <c r="N1954" s="14">
        <v>0</v>
      </c>
      <c r="O1954" s="2">
        <v>0</v>
      </c>
      <c r="P1954" s="11">
        <v>400000</v>
      </c>
      <c r="Q1954" s="2">
        <v>0</v>
      </c>
      <c r="R1954" s="2">
        <v>0</v>
      </c>
      <c r="S1954" s="9">
        <v>400000</v>
      </c>
      <c r="V1954" s="2"/>
      <c r="X1954" s="18"/>
    </row>
    <row r="1955" spans="1:24" customFormat="1" x14ac:dyDescent="0.25">
      <c r="A1955" t="s">
        <v>781</v>
      </c>
      <c r="B1955">
        <v>202</v>
      </c>
      <c r="C1955" t="s">
        <v>808</v>
      </c>
      <c r="D1955">
        <v>130</v>
      </c>
      <c r="E1955" t="s">
        <v>807</v>
      </c>
      <c r="F1955">
        <v>229</v>
      </c>
      <c r="G1955" t="s">
        <v>117</v>
      </c>
      <c r="H1955">
        <v>10130010229</v>
      </c>
      <c r="I1955" t="s">
        <v>118</v>
      </c>
      <c r="J1955" t="s">
        <v>953</v>
      </c>
      <c r="K1955">
        <v>10</v>
      </c>
      <c r="L1955" s="2">
        <v>0</v>
      </c>
      <c r="M1955" s="2">
        <v>0</v>
      </c>
      <c r="N1955" s="14">
        <v>0</v>
      </c>
      <c r="O1955" s="2">
        <v>400000</v>
      </c>
      <c r="P1955" s="11">
        <v>400000</v>
      </c>
      <c r="Q1955" s="2">
        <v>0</v>
      </c>
      <c r="R1955" s="2">
        <v>0</v>
      </c>
      <c r="S1955" s="9">
        <v>0</v>
      </c>
      <c r="V1955" s="2"/>
      <c r="X1955" s="18"/>
    </row>
    <row r="1956" spans="1:24" customFormat="1" x14ac:dyDescent="0.25">
      <c r="A1956" t="s">
        <v>781</v>
      </c>
      <c r="B1956">
        <v>204</v>
      </c>
      <c r="C1956" t="s">
        <v>782</v>
      </c>
      <c r="D1956">
        <v>5</v>
      </c>
      <c r="E1956" t="s">
        <v>783</v>
      </c>
      <c r="F1956">
        <v>231</v>
      </c>
      <c r="G1956" t="s">
        <v>757</v>
      </c>
      <c r="H1956">
        <v>10005010231</v>
      </c>
      <c r="I1956" t="s">
        <v>758</v>
      </c>
      <c r="J1956" t="s">
        <v>958</v>
      </c>
      <c r="K1956">
        <v>12</v>
      </c>
      <c r="L1956" s="2">
        <v>114972.44</v>
      </c>
      <c r="M1956" s="2">
        <v>137231.87</v>
      </c>
      <c r="N1956" s="14">
        <v>141010</v>
      </c>
      <c r="O1956" s="2">
        <v>0</v>
      </c>
      <c r="P1956" s="11">
        <v>141010</v>
      </c>
      <c r="Q1956" s="2">
        <v>58786.89</v>
      </c>
      <c r="R1956" s="2">
        <v>100777.52571428573</v>
      </c>
      <c r="S1956" s="9">
        <v>150000</v>
      </c>
      <c r="V1956" s="2"/>
      <c r="X1956" s="18"/>
    </row>
    <row r="1957" spans="1:24" customFormat="1" x14ac:dyDescent="0.25">
      <c r="A1957" t="s">
        <v>781</v>
      </c>
      <c r="B1957">
        <v>204</v>
      </c>
      <c r="C1957" t="s">
        <v>782</v>
      </c>
      <c r="D1957">
        <v>6</v>
      </c>
      <c r="E1957" t="s">
        <v>784</v>
      </c>
      <c r="F1957">
        <v>231</v>
      </c>
      <c r="G1957" t="s">
        <v>757</v>
      </c>
      <c r="H1957">
        <v>10006010231</v>
      </c>
      <c r="I1957" t="s">
        <v>758</v>
      </c>
      <c r="J1957" t="s">
        <v>958</v>
      </c>
      <c r="K1957">
        <v>12</v>
      </c>
      <c r="L1957" s="2">
        <v>43681.21</v>
      </c>
      <c r="M1957" s="2">
        <v>51952.86</v>
      </c>
      <c r="N1957" s="14">
        <v>53574</v>
      </c>
      <c r="O1957" s="2">
        <v>0</v>
      </c>
      <c r="P1957" s="11">
        <v>53574</v>
      </c>
      <c r="Q1957" s="2">
        <v>26857.86</v>
      </c>
      <c r="R1957" s="2">
        <v>46042.045714285719</v>
      </c>
      <c r="S1957" s="9">
        <v>60000</v>
      </c>
      <c r="V1957" s="2"/>
      <c r="X1957" s="18"/>
    </row>
    <row r="1958" spans="1:24" customFormat="1" x14ac:dyDescent="0.25">
      <c r="A1958" t="s">
        <v>781</v>
      </c>
      <c r="B1958">
        <v>101</v>
      </c>
      <c r="C1958" t="s">
        <v>780</v>
      </c>
      <c r="D1958">
        <v>101</v>
      </c>
      <c r="E1958" t="s">
        <v>776</v>
      </c>
      <c r="F1958">
        <v>234</v>
      </c>
      <c r="G1958" t="s">
        <v>814</v>
      </c>
      <c r="H1958">
        <v>10101010234</v>
      </c>
      <c r="I1958" t="s">
        <v>815</v>
      </c>
      <c r="J1958" t="s">
        <v>958</v>
      </c>
      <c r="K1958">
        <v>12</v>
      </c>
      <c r="L1958" s="2">
        <v>0</v>
      </c>
      <c r="M1958" s="2">
        <v>0</v>
      </c>
      <c r="N1958" s="14">
        <v>5200</v>
      </c>
      <c r="O1958" s="2">
        <v>0</v>
      </c>
      <c r="P1958" s="11">
        <v>5200</v>
      </c>
      <c r="Q1958" s="2">
        <v>0</v>
      </c>
      <c r="R1958" s="2">
        <v>0</v>
      </c>
      <c r="S1958" s="9">
        <v>5200</v>
      </c>
      <c r="V1958" s="2"/>
      <c r="X1958" s="18"/>
    </row>
    <row r="1959" spans="1:24" customFormat="1" x14ac:dyDescent="0.25">
      <c r="A1959" t="s">
        <v>781</v>
      </c>
      <c r="B1959">
        <v>204</v>
      </c>
      <c r="C1959" t="s">
        <v>782</v>
      </c>
      <c r="D1959">
        <v>5</v>
      </c>
      <c r="E1959" t="s">
        <v>783</v>
      </c>
      <c r="F1959">
        <v>236</v>
      </c>
      <c r="G1959" t="s">
        <v>20</v>
      </c>
      <c r="H1959">
        <v>10005010236</v>
      </c>
      <c r="I1959" t="s">
        <v>21</v>
      </c>
      <c r="J1959" t="s">
        <v>958</v>
      </c>
      <c r="K1959">
        <v>12</v>
      </c>
      <c r="L1959" s="2">
        <v>83725.41</v>
      </c>
      <c r="M1959" s="2">
        <v>93101.8</v>
      </c>
      <c r="N1959" s="14">
        <v>202293</v>
      </c>
      <c r="O1959" s="2">
        <v>0</v>
      </c>
      <c r="P1959" s="11">
        <v>202293</v>
      </c>
      <c r="Q1959" s="2">
        <v>333402.38</v>
      </c>
      <c r="R1959" s="2">
        <v>571546.93714285712</v>
      </c>
      <c r="S1959" s="9">
        <v>600124.28</v>
      </c>
      <c r="V1959" s="2"/>
      <c r="X1959" s="18"/>
    </row>
    <row r="1960" spans="1:24" customFormat="1" x14ac:dyDescent="0.25">
      <c r="A1960" t="s">
        <v>781</v>
      </c>
      <c r="B1960">
        <v>204</v>
      </c>
      <c r="C1960" t="s">
        <v>782</v>
      </c>
      <c r="D1960">
        <v>6</v>
      </c>
      <c r="E1960" t="s">
        <v>784</v>
      </c>
      <c r="F1960">
        <v>236</v>
      </c>
      <c r="G1960" t="s">
        <v>20</v>
      </c>
      <c r="H1960">
        <v>10006010236</v>
      </c>
      <c r="I1960" t="s">
        <v>21</v>
      </c>
      <c r="J1960" t="s">
        <v>958</v>
      </c>
      <c r="K1960">
        <v>12</v>
      </c>
      <c r="L1960" s="2">
        <v>172241.18</v>
      </c>
      <c r="M1960" s="2">
        <v>172311.1</v>
      </c>
      <c r="N1960" s="14">
        <v>133640</v>
      </c>
      <c r="O1960" s="2">
        <v>0</v>
      </c>
      <c r="P1960" s="11">
        <v>133640</v>
      </c>
      <c r="Q1960" s="2">
        <v>560.04999999999995</v>
      </c>
      <c r="R1960" s="2">
        <v>960.08571428571418</v>
      </c>
      <c r="S1960" s="9">
        <v>1008.09</v>
      </c>
      <c r="V1960" s="2"/>
      <c r="X1960" s="18"/>
    </row>
    <row r="1961" spans="1:24" customFormat="1" x14ac:dyDescent="0.25">
      <c r="A1961" t="s">
        <v>781</v>
      </c>
      <c r="B1961">
        <v>101</v>
      </c>
      <c r="C1961" t="s">
        <v>780</v>
      </c>
      <c r="D1961">
        <v>101</v>
      </c>
      <c r="E1961" t="s">
        <v>776</v>
      </c>
      <c r="F1961">
        <v>236</v>
      </c>
      <c r="G1961" t="s">
        <v>20</v>
      </c>
      <c r="H1961">
        <v>10101010236</v>
      </c>
      <c r="I1961" t="s">
        <v>21</v>
      </c>
      <c r="J1961" t="s">
        <v>958</v>
      </c>
      <c r="K1961">
        <v>12</v>
      </c>
      <c r="L1961" s="2">
        <v>3413418.57</v>
      </c>
      <c r="M1961" s="2">
        <v>2975602.44</v>
      </c>
      <c r="N1961" s="14">
        <v>3594919</v>
      </c>
      <c r="O1961" s="2">
        <v>0</v>
      </c>
      <c r="P1961" s="11">
        <v>3594919</v>
      </c>
      <c r="Q1961" s="2">
        <v>2053971.87</v>
      </c>
      <c r="R1961" s="2">
        <v>3521094.6342857145</v>
      </c>
      <c r="S1961" s="9">
        <v>3697149.37</v>
      </c>
      <c r="V1961" s="2"/>
      <c r="X1961" s="18"/>
    </row>
    <row r="1962" spans="1:24" customFormat="1" x14ac:dyDescent="0.25">
      <c r="A1962" t="s">
        <v>781</v>
      </c>
      <c r="B1962">
        <v>204</v>
      </c>
      <c r="C1962" t="s">
        <v>782</v>
      </c>
      <c r="D1962">
        <v>111</v>
      </c>
      <c r="E1962" t="s">
        <v>801</v>
      </c>
      <c r="F1962">
        <v>236</v>
      </c>
      <c r="G1962" t="s">
        <v>20</v>
      </c>
      <c r="H1962">
        <v>10111010236</v>
      </c>
      <c r="I1962" t="s">
        <v>21</v>
      </c>
      <c r="J1962" t="s">
        <v>958</v>
      </c>
      <c r="K1962">
        <v>12</v>
      </c>
      <c r="L1962" s="2">
        <v>489613.42</v>
      </c>
      <c r="M1962" s="2">
        <v>425273.73</v>
      </c>
      <c r="N1962" s="14">
        <v>493458</v>
      </c>
      <c r="O1962" s="2">
        <v>0</v>
      </c>
      <c r="P1962" s="11">
        <v>493458</v>
      </c>
      <c r="Q1962" s="2">
        <v>-274320.55</v>
      </c>
      <c r="R1962" s="2">
        <v>-470263.80000000005</v>
      </c>
      <c r="S1962" s="9">
        <v>493776.99</v>
      </c>
      <c r="V1962" s="2"/>
      <c r="X1962" s="18"/>
    </row>
    <row r="1963" spans="1:24" customFormat="1" x14ac:dyDescent="0.25">
      <c r="A1963" t="s">
        <v>781</v>
      </c>
      <c r="B1963">
        <v>101</v>
      </c>
      <c r="C1963" t="s">
        <v>780</v>
      </c>
      <c r="D1963">
        <v>101</v>
      </c>
      <c r="E1963" t="s">
        <v>776</v>
      </c>
      <c r="F1963">
        <v>237</v>
      </c>
      <c r="G1963" t="s">
        <v>490</v>
      </c>
      <c r="H1963">
        <v>10101010237</v>
      </c>
      <c r="I1963" t="s">
        <v>491</v>
      </c>
      <c r="J1963" t="s">
        <v>958</v>
      </c>
      <c r="K1963">
        <v>12</v>
      </c>
      <c r="L1963" s="2">
        <v>14792.96</v>
      </c>
      <c r="M1963" s="2">
        <v>124456.4</v>
      </c>
      <c r="N1963" s="14">
        <v>17631</v>
      </c>
      <c r="O1963" s="2">
        <v>0</v>
      </c>
      <c r="P1963" s="11">
        <v>17631</v>
      </c>
      <c r="Q1963" s="2">
        <v>3397.2</v>
      </c>
      <c r="R1963" s="2">
        <v>5823.7714285714283</v>
      </c>
      <c r="S1963" s="9">
        <v>6114.96</v>
      </c>
      <c r="V1963" s="2"/>
      <c r="X1963" s="18"/>
    </row>
    <row r="1964" spans="1:24" customFormat="1" x14ac:dyDescent="0.25">
      <c r="A1964" t="s">
        <v>781</v>
      </c>
      <c r="B1964">
        <v>204</v>
      </c>
      <c r="C1964" t="s">
        <v>782</v>
      </c>
      <c r="D1964">
        <v>5</v>
      </c>
      <c r="E1964" t="s">
        <v>783</v>
      </c>
      <c r="F1964">
        <v>239</v>
      </c>
      <c r="G1964" t="s">
        <v>22</v>
      </c>
      <c r="H1964">
        <v>10005010239</v>
      </c>
      <c r="I1964" t="s">
        <v>23</v>
      </c>
      <c r="J1964" t="s">
        <v>958</v>
      </c>
      <c r="K1964">
        <v>12</v>
      </c>
      <c r="L1964" s="2">
        <v>5876568.1200000001</v>
      </c>
      <c r="M1964" s="2">
        <v>6335409.4900000002</v>
      </c>
      <c r="N1964" s="14">
        <v>5578382</v>
      </c>
      <c r="O1964" s="2">
        <v>0</v>
      </c>
      <c r="P1964" s="11">
        <v>5578382</v>
      </c>
      <c r="Q1964" s="2">
        <v>3075000.21</v>
      </c>
      <c r="R1964" s="2">
        <v>5271428.9314285712</v>
      </c>
      <c r="S1964" s="9">
        <v>5535000.3799999999</v>
      </c>
      <c r="V1964" s="2"/>
      <c r="X1964" s="18"/>
    </row>
    <row r="1965" spans="1:24" customFormat="1" x14ac:dyDescent="0.25">
      <c r="A1965" t="s">
        <v>781</v>
      </c>
      <c r="B1965">
        <v>204</v>
      </c>
      <c r="C1965" t="s">
        <v>782</v>
      </c>
      <c r="D1965">
        <v>6</v>
      </c>
      <c r="E1965" t="s">
        <v>784</v>
      </c>
      <c r="F1965">
        <v>239</v>
      </c>
      <c r="G1965" t="s">
        <v>22</v>
      </c>
      <c r="H1965">
        <v>10006010239</v>
      </c>
      <c r="I1965" t="s">
        <v>23</v>
      </c>
      <c r="J1965" t="s">
        <v>958</v>
      </c>
      <c r="K1965">
        <v>12</v>
      </c>
      <c r="L1965" s="2">
        <v>1721891.45</v>
      </c>
      <c r="M1965" s="2">
        <v>1862955.74</v>
      </c>
      <c r="N1965" s="14">
        <v>1628732</v>
      </c>
      <c r="O1965" s="2">
        <v>0</v>
      </c>
      <c r="P1965" s="11">
        <v>1628732</v>
      </c>
      <c r="Q1965" s="2">
        <v>277261.38</v>
      </c>
      <c r="R1965" s="2">
        <v>475305.2228571428</v>
      </c>
      <c r="S1965" s="9">
        <v>499070.48</v>
      </c>
      <c r="V1965" s="2"/>
      <c r="X1965" s="18"/>
    </row>
    <row r="1966" spans="1:24" customFormat="1" x14ac:dyDescent="0.25">
      <c r="A1966" t="s">
        <v>781</v>
      </c>
      <c r="B1966">
        <v>101</v>
      </c>
      <c r="C1966" t="s">
        <v>780</v>
      </c>
      <c r="D1966">
        <v>101</v>
      </c>
      <c r="E1966" t="s">
        <v>776</v>
      </c>
      <c r="F1966">
        <v>239</v>
      </c>
      <c r="G1966" t="s">
        <v>22</v>
      </c>
      <c r="H1966">
        <v>10101010239</v>
      </c>
      <c r="I1966" t="s">
        <v>23</v>
      </c>
      <c r="J1966" t="s">
        <v>958</v>
      </c>
      <c r="K1966">
        <v>12</v>
      </c>
      <c r="L1966" s="2">
        <v>1995180.78</v>
      </c>
      <c r="M1966" s="2">
        <v>1495340.88</v>
      </c>
      <c r="N1966" s="14">
        <v>2239108</v>
      </c>
      <c r="O1966" s="2">
        <v>0</v>
      </c>
      <c r="P1966" s="11">
        <v>2239108</v>
      </c>
      <c r="Q1966" s="2">
        <v>895151.47</v>
      </c>
      <c r="R1966" s="2">
        <v>1534545.3771428571</v>
      </c>
      <c r="S1966" s="9">
        <v>1611272.65</v>
      </c>
      <c r="V1966" s="2"/>
      <c r="X1966" s="18"/>
    </row>
    <row r="1967" spans="1:24" customFormat="1" x14ac:dyDescent="0.25">
      <c r="A1967" t="s">
        <v>781</v>
      </c>
      <c r="B1967">
        <v>204</v>
      </c>
      <c r="C1967" t="s">
        <v>782</v>
      </c>
      <c r="D1967">
        <v>111</v>
      </c>
      <c r="E1967" t="s">
        <v>801</v>
      </c>
      <c r="F1967">
        <v>239</v>
      </c>
      <c r="G1967" t="s">
        <v>22</v>
      </c>
      <c r="H1967">
        <v>10111010239</v>
      </c>
      <c r="I1967" t="s">
        <v>23</v>
      </c>
      <c r="J1967" t="s">
        <v>958</v>
      </c>
      <c r="K1967">
        <v>12</v>
      </c>
      <c r="L1967" s="2">
        <v>1354933.28</v>
      </c>
      <c r="M1967" s="2">
        <v>1285776.8500000001</v>
      </c>
      <c r="N1967" s="14">
        <v>1604117</v>
      </c>
      <c r="O1967" s="2">
        <v>0</v>
      </c>
      <c r="P1967" s="11">
        <v>1604117</v>
      </c>
      <c r="Q1967" s="2">
        <v>890381.05</v>
      </c>
      <c r="R1967" s="2">
        <v>1526367.5142857144</v>
      </c>
      <c r="S1967" s="9">
        <v>1602685.89</v>
      </c>
      <c r="V1967" s="2"/>
      <c r="X1967" s="18"/>
    </row>
    <row r="1968" spans="1:24" customFormat="1" x14ac:dyDescent="0.25">
      <c r="A1968" t="s">
        <v>781</v>
      </c>
      <c r="B1968">
        <v>204</v>
      </c>
      <c r="C1968" t="s">
        <v>782</v>
      </c>
      <c r="D1968">
        <v>113</v>
      </c>
      <c r="E1968" t="s">
        <v>802</v>
      </c>
      <c r="F1968">
        <v>239</v>
      </c>
      <c r="G1968" t="s">
        <v>22</v>
      </c>
      <c r="H1968">
        <v>10113010239</v>
      </c>
      <c r="I1968" t="s">
        <v>23</v>
      </c>
      <c r="J1968" t="s">
        <v>958</v>
      </c>
      <c r="K1968">
        <v>12</v>
      </c>
      <c r="L1968" s="2">
        <v>69962.78</v>
      </c>
      <c r="M1968" s="2">
        <v>271624.86</v>
      </c>
      <c r="N1968" s="14">
        <v>99768</v>
      </c>
      <c r="O1968" s="2">
        <v>0</v>
      </c>
      <c r="P1968" s="11">
        <v>99768</v>
      </c>
      <c r="Q1968" s="2">
        <v>34000.160000000003</v>
      </c>
      <c r="R1968" s="2">
        <v>58285.988571428577</v>
      </c>
      <c r="S1968" s="9">
        <v>61200.29</v>
      </c>
      <c r="V1968" s="2"/>
      <c r="X1968" s="18"/>
    </row>
    <row r="1969" spans="1:24" customFormat="1" x14ac:dyDescent="0.25">
      <c r="A1969" t="s">
        <v>781</v>
      </c>
      <c r="B1969">
        <v>204</v>
      </c>
      <c r="C1969" t="s">
        <v>782</v>
      </c>
      <c r="D1969">
        <v>114</v>
      </c>
      <c r="E1969" t="s">
        <v>803</v>
      </c>
      <c r="F1969">
        <v>239</v>
      </c>
      <c r="G1969" t="s">
        <v>22</v>
      </c>
      <c r="H1969">
        <v>10114010239</v>
      </c>
      <c r="I1969" t="s">
        <v>23</v>
      </c>
      <c r="J1969" t="s">
        <v>958</v>
      </c>
      <c r="K1969">
        <v>12</v>
      </c>
      <c r="L1969" s="2">
        <v>22682.74</v>
      </c>
      <c r="M1969" s="2">
        <v>35466.879999999997</v>
      </c>
      <c r="N1969" s="14">
        <v>40168</v>
      </c>
      <c r="O1969" s="2">
        <v>0</v>
      </c>
      <c r="P1969" s="11">
        <v>40168</v>
      </c>
      <c r="Q1969" s="2">
        <v>19340.78</v>
      </c>
      <c r="R1969" s="2">
        <v>33155.622857142851</v>
      </c>
      <c r="S1969" s="9">
        <v>34813.4</v>
      </c>
      <c r="V1969" s="2"/>
      <c r="X1969" s="18"/>
    </row>
    <row r="1970" spans="1:24" customFormat="1" x14ac:dyDescent="0.25">
      <c r="A1970" t="s">
        <v>781</v>
      </c>
      <c r="B1970">
        <v>202</v>
      </c>
      <c r="C1970" t="s">
        <v>808</v>
      </c>
      <c r="D1970" s="20">
        <v>133</v>
      </c>
      <c r="E1970" t="s">
        <v>809</v>
      </c>
      <c r="F1970">
        <v>239</v>
      </c>
      <c r="G1970" t="s">
        <v>22</v>
      </c>
      <c r="H1970">
        <v>10133010239</v>
      </c>
      <c r="I1970" t="s">
        <v>23</v>
      </c>
      <c r="J1970" t="s">
        <v>958</v>
      </c>
      <c r="K1970">
        <v>12</v>
      </c>
      <c r="L1970" s="2">
        <v>30205.99</v>
      </c>
      <c r="M1970" s="2">
        <v>35588.17</v>
      </c>
      <c r="N1970" s="14">
        <v>61768</v>
      </c>
      <c r="O1970" s="2">
        <v>0</v>
      </c>
      <c r="P1970" s="11">
        <v>61768</v>
      </c>
      <c r="Q1970" s="2">
        <v>23326.560000000001</v>
      </c>
      <c r="R1970" s="2">
        <v>39988.388571428572</v>
      </c>
      <c r="S1970" s="9">
        <v>41987.81</v>
      </c>
      <c r="V1970" s="2"/>
      <c r="X1970" s="18"/>
    </row>
    <row r="1971" spans="1:24" customFormat="1" x14ac:dyDescent="0.25">
      <c r="A1971" t="s">
        <v>781</v>
      </c>
      <c r="B1971">
        <v>101</v>
      </c>
      <c r="C1971" t="s">
        <v>780</v>
      </c>
      <c r="D1971">
        <v>101</v>
      </c>
      <c r="E1971" t="s">
        <v>776</v>
      </c>
      <c r="F1971">
        <v>241</v>
      </c>
      <c r="G1971" t="s">
        <v>816</v>
      </c>
      <c r="H1971">
        <v>10101010241</v>
      </c>
      <c r="I1971" t="s">
        <v>817</v>
      </c>
      <c r="J1971" t="s">
        <v>958</v>
      </c>
      <c r="K1971">
        <v>12</v>
      </c>
      <c r="L1971" s="2">
        <v>180</v>
      </c>
      <c r="M1971" s="2">
        <v>0</v>
      </c>
      <c r="N1971" s="14">
        <v>260</v>
      </c>
      <c r="O1971" s="2">
        <v>0</v>
      </c>
      <c r="P1971" s="11">
        <v>260</v>
      </c>
      <c r="Q1971" s="2">
        <v>0</v>
      </c>
      <c r="R1971" s="2">
        <v>0</v>
      </c>
      <c r="S1971" s="9">
        <v>260</v>
      </c>
      <c r="V1971" s="2"/>
      <c r="X1971" s="18"/>
    </row>
    <row r="1972" spans="1:24" customFormat="1" x14ac:dyDescent="0.25">
      <c r="A1972" t="s">
        <v>781</v>
      </c>
      <c r="B1972">
        <v>101</v>
      </c>
      <c r="C1972" t="s">
        <v>780</v>
      </c>
      <c r="D1972">
        <v>100</v>
      </c>
      <c r="E1972" t="s">
        <v>785</v>
      </c>
      <c r="F1972">
        <v>243</v>
      </c>
      <c r="G1972" t="s">
        <v>83</v>
      </c>
      <c r="H1972">
        <v>10100010243</v>
      </c>
      <c r="I1972" t="s">
        <v>84</v>
      </c>
      <c r="J1972" t="s">
        <v>958</v>
      </c>
      <c r="K1972">
        <v>12</v>
      </c>
      <c r="L1972" s="2">
        <v>0</v>
      </c>
      <c r="M1972" s="2">
        <v>790</v>
      </c>
      <c r="N1972" s="14">
        <v>0</v>
      </c>
      <c r="O1972" s="2">
        <v>0</v>
      </c>
      <c r="P1972" s="11">
        <v>0</v>
      </c>
      <c r="Q1972" s="2">
        <v>0</v>
      </c>
      <c r="R1972" s="2">
        <v>0</v>
      </c>
      <c r="S1972" s="9">
        <v>5000</v>
      </c>
      <c r="V1972" s="2"/>
      <c r="X1972" s="18"/>
    </row>
    <row r="1973" spans="1:24" customFormat="1" x14ac:dyDescent="0.25">
      <c r="A1973" t="s">
        <v>781</v>
      </c>
      <c r="B1973">
        <v>101</v>
      </c>
      <c r="C1973" t="s">
        <v>780</v>
      </c>
      <c r="D1973">
        <v>101</v>
      </c>
      <c r="E1973" t="s">
        <v>776</v>
      </c>
      <c r="F1973">
        <v>243</v>
      </c>
      <c r="G1973" t="s">
        <v>83</v>
      </c>
      <c r="H1973">
        <v>10101010243</v>
      </c>
      <c r="I1973" t="s">
        <v>84</v>
      </c>
      <c r="J1973" t="s">
        <v>958</v>
      </c>
      <c r="K1973">
        <v>12</v>
      </c>
      <c r="L1973" s="2">
        <v>118709.14</v>
      </c>
      <c r="M1973" s="2">
        <v>90635.59</v>
      </c>
      <c r="N1973" s="14">
        <v>180000</v>
      </c>
      <c r="O1973" s="2">
        <v>0</v>
      </c>
      <c r="P1973" s="11">
        <v>180000</v>
      </c>
      <c r="Q1973" s="2">
        <v>14313.83</v>
      </c>
      <c r="R1973" s="2">
        <v>24537.994285714285</v>
      </c>
      <c r="S1973" s="9">
        <v>50000</v>
      </c>
      <c r="V1973" s="2"/>
      <c r="X1973" s="18"/>
    </row>
    <row r="1974" spans="1:24" customFormat="1" x14ac:dyDescent="0.25">
      <c r="A1974" t="s">
        <v>781</v>
      </c>
      <c r="B1974">
        <v>101</v>
      </c>
      <c r="C1974" t="s">
        <v>780</v>
      </c>
      <c r="D1974">
        <v>104</v>
      </c>
      <c r="E1974" t="s">
        <v>799</v>
      </c>
      <c r="F1974">
        <v>243</v>
      </c>
      <c r="G1974" t="s">
        <v>83</v>
      </c>
      <c r="H1974">
        <v>10104010243</v>
      </c>
      <c r="I1974" t="s">
        <v>84</v>
      </c>
      <c r="J1974" t="s">
        <v>958</v>
      </c>
      <c r="K1974">
        <v>12</v>
      </c>
      <c r="L1974" s="2">
        <v>4344.25</v>
      </c>
      <c r="M1974" s="2">
        <v>1401.65</v>
      </c>
      <c r="N1974" s="14">
        <v>26000</v>
      </c>
      <c r="O1974" s="2">
        <v>0</v>
      </c>
      <c r="P1974" s="11">
        <v>26000</v>
      </c>
      <c r="Q1974" s="2">
        <v>0</v>
      </c>
      <c r="R1974" s="2">
        <v>0</v>
      </c>
      <c r="S1974" s="9">
        <v>0</v>
      </c>
      <c r="V1974" s="2"/>
      <c r="X1974" s="18"/>
    </row>
    <row r="1975" spans="1:24" customFormat="1" x14ac:dyDescent="0.25">
      <c r="A1975" t="s">
        <v>781</v>
      </c>
      <c r="B1975">
        <v>205</v>
      </c>
      <c r="C1975" t="s">
        <v>123</v>
      </c>
      <c r="D1975">
        <v>106</v>
      </c>
      <c r="E1975" t="s">
        <v>800</v>
      </c>
      <c r="F1975">
        <v>243</v>
      </c>
      <c r="G1975" t="s">
        <v>83</v>
      </c>
      <c r="H1975">
        <v>10106010243</v>
      </c>
      <c r="I1975" t="s">
        <v>84</v>
      </c>
      <c r="J1975" t="s">
        <v>958</v>
      </c>
      <c r="K1975">
        <v>12</v>
      </c>
      <c r="L1975" s="2">
        <v>48023.1</v>
      </c>
      <c r="M1975" s="2">
        <v>45936.29</v>
      </c>
      <c r="N1975" s="14">
        <v>70000</v>
      </c>
      <c r="O1975" s="2">
        <v>0</v>
      </c>
      <c r="P1975" s="11">
        <v>70000</v>
      </c>
      <c r="Q1975" s="2">
        <v>52550.41</v>
      </c>
      <c r="R1975" s="2">
        <v>90086.417142857157</v>
      </c>
      <c r="S1975" s="9">
        <v>100000</v>
      </c>
      <c r="V1975" s="2"/>
      <c r="X1975" s="18"/>
    </row>
    <row r="1976" spans="1:24" customFormat="1" x14ac:dyDescent="0.25">
      <c r="A1976" t="s">
        <v>781</v>
      </c>
      <c r="B1976">
        <v>204</v>
      </c>
      <c r="C1976" t="s">
        <v>782</v>
      </c>
      <c r="D1976">
        <v>111</v>
      </c>
      <c r="E1976" t="s">
        <v>801</v>
      </c>
      <c r="F1976">
        <v>243</v>
      </c>
      <c r="G1976" t="s">
        <v>83</v>
      </c>
      <c r="H1976">
        <v>10111010243</v>
      </c>
      <c r="I1976" t="s">
        <v>84</v>
      </c>
      <c r="J1976" t="s">
        <v>958</v>
      </c>
      <c r="K1976">
        <v>12</v>
      </c>
      <c r="L1976" s="2">
        <v>73.78</v>
      </c>
      <c r="M1976" s="2">
        <v>0</v>
      </c>
      <c r="N1976" s="14">
        <v>0</v>
      </c>
      <c r="O1976" s="2">
        <v>0</v>
      </c>
      <c r="P1976" s="11">
        <v>0</v>
      </c>
      <c r="Q1976" s="2">
        <v>0</v>
      </c>
      <c r="R1976" s="2">
        <v>0</v>
      </c>
      <c r="S1976" s="9">
        <v>0</v>
      </c>
      <c r="V1976" s="2"/>
      <c r="X1976" s="18"/>
    </row>
    <row r="1977" spans="1:24" customFormat="1" x14ac:dyDescent="0.25">
      <c r="A1977" t="s">
        <v>781</v>
      </c>
      <c r="B1977">
        <v>204</v>
      </c>
      <c r="C1977" t="s">
        <v>782</v>
      </c>
      <c r="D1977">
        <v>113</v>
      </c>
      <c r="E1977" t="s">
        <v>802</v>
      </c>
      <c r="F1977">
        <v>243</v>
      </c>
      <c r="G1977" t="s">
        <v>83</v>
      </c>
      <c r="H1977">
        <v>10113010243</v>
      </c>
      <c r="I1977" t="s">
        <v>84</v>
      </c>
      <c r="J1977" t="s">
        <v>958</v>
      </c>
      <c r="K1977">
        <v>12</v>
      </c>
      <c r="L1977" s="2">
        <v>966.37</v>
      </c>
      <c r="M1977" s="2">
        <v>270.07</v>
      </c>
      <c r="N1977" s="14">
        <v>1540</v>
      </c>
      <c r="O1977" s="2">
        <v>0</v>
      </c>
      <c r="P1977" s="11">
        <v>1540</v>
      </c>
      <c r="Q1977" s="2">
        <v>0</v>
      </c>
      <c r="R1977" s="2">
        <v>0</v>
      </c>
      <c r="S1977" s="9">
        <v>0</v>
      </c>
      <c r="V1977" s="2"/>
      <c r="X1977" s="18"/>
    </row>
    <row r="1978" spans="1:24" customFormat="1" x14ac:dyDescent="0.25">
      <c r="A1978" t="s">
        <v>781</v>
      </c>
      <c r="B1978">
        <v>204</v>
      </c>
      <c r="C1978" t="s">
        <v>782</v>
      </c>
      <c r="D1978">
        <v>114</v>
      </c>
      <c r="E1978" t="s">
        <v>803</v>
      </c>
      <c r="F1978">
        <v>243</v>
      </c>
      <c r="G1978" t="s">
        <v>83</v>
      </c>
      <c r="H1978">
        <v>10114010243</v>
      </c>
      <c r="I1978" t="s">
        <v>84</v>
      </c>
      <c r="J1978" t="s">
        <v>958</v>
      </c>
      <c r="K1978">
        <v>12</v>
      </c>
      <c r="L1978" s="2">
        <v>0</v>
      </c>
      <c r="M1978" s="2">
        <v>0</v>
      </c>
      <c r="N1978" s="14">
        <v>2100</v>
      </c>
      <c r="O1978" s="2">
        <v>0</v>
      </c>
      <c r="P1978" s="11">
        <v>2100</v>
      </c>
      <c r="Q1978" s="2">
        <v>0</v>
      </c>
      <c r="R1978" s="2">
        <v>0</v>
      </c>
      <c r="S1978" s="9">
        <v>0</v>
      </c>
      <c r="V1978" s="2"/>
      <c r="X1978" s="18"/>
    </row>
    <row r="1979" spans="1:24" customFormat="1" x14ac:dyDescent="0.25">
      <c r="A1979" t="s">
        <v>781</v>
      </c>
      <c r="B1979">
        <v>205</v>
      </c>
      <c r="C1979" t="s">
        <v>123</v>
      </c>
      <c r="D1979">
        <v>115</v>
      </c>
      <c r="E1979" t="s">
        <v>812</v>
      </c>
      <c r="F1979">
        <v>243</v>
      </c>
      <c r="G1979" t="s">
        <v>83</v>
      </c>
      <c r="H1979">
        <v>10115010243</v>
      </c>
      <c r="I1979" t="s">
        <v>84</v>
      </c>
      <c r="J1979" t="s">
        <v>958</v>
      </c>
      <c r="K1979">
        <v>12</v>
      </c>
      <c r="L1979" s="2">
        <v>159888.29999999999</v>
      </c>
      <c r="M1979" s="2">
        <v>155265.12</v>
      </c>
      <c r="N1979" s="14">
        <v>180000</v>
      </c>
      <c r="O1979" s="2">
        <v>0</v>
      </c>
      <c r="P1979" s="11">
        <v>180000</v>
      </c>
      <c r="Q1979" s="2">
        <v>100302.47</v>
      </c>
      <c r="R1979" s="2">
        <v>171947.09142857144</v>
      </c>
      <c r="S1979" s="9">
        <v>140000</v>
      </c>
      <c r="V1979" s="2"/>
      <c r="X1979" s="18"/>
    </row>
    <row r="1980" spans="1:24" customFormat="1" x14ac:dyDescent="0.25">
      <c r="A1980" t="s">
        <v>781</v>
      </c>
      <c r="B1980">
        <v>202</v>
      </c>
      <c r="C1980" t="s">
        <v>808</v>
      </c>
      <c r="D1980" s="20">
        <v>130</v>
      </c>
      <c r="E1980" t="s">
        <v>807</v>
      </c>
      <c r="F1980" s="19">
        <v>243</v>
      </c>
      <c r="G1980" t="s">
        <v>83</v>
      </c>
      <c r="H1980">
        <v>10130010243</v>
      </c>
      <c r="I1980" t="s">
        <v>84</v>
      </c>
      <c r="J1980" t="s">
        <v>958</v>
      </c>
      <c r="K1980">
        <v>12</v>
      </c>
      <c r="L1980" s="2">
        <v>65239.28</v>
      </c>
      <c r="M1980" s="2">
        <v>73190.64</v>
      </c>
      <c r="N1980" s="14">
        <v>84184</v>
      </c>
      <c r="O1980" s="2">
        <v>0</v>
      </c>
      <c r="P1980" s="11">
        <v>84184</v>
      </c>
      <c r="Q1980" s="2">
        <v>55108.69</v>
      </c>
      <c r="R1980" s="2">
        <v>94472.040000000008</v>
      </c>
      <c r="S1980" s="9">
        <v>104184</v>
      </c>
      <c r="V1980" s="2"/>
      <c r="X1980" s="18"/>
    </row>
    <row r="1981" spans="1:24" customFormat="1" x14ac:dyDescent="0.25">
      <c r="A1981" t="s">
        <v>781</v>
      </c>
      <c r="B1981">
        <v>202</v>
      </c>
      <c r="C1981" t="s">
        <v>808</v>
      </c>
      <c r="D1981" s="20">
        <v>134</v>
      </c>
      <c r="E1981" t="s">
        <v>810</v>
      </c>
      <c r="F1981" s="19">
        <v>243</v>
      </c>
      <c r="G1981" t="s">
        <v>83</v>
      </c>
      <c r="H1981">
        <v>10134010243</v>
      </c>
      <c r="I1981" t="s">
        <v>84</v>
      </c>
      <c r="J1981" t="s">
        <v>958</v>
      </c>
      <c r="K1981">
        <v>12</v>
      </c>
      <c r="L1981" s="2">
        <v>84183.65</v>
      </c>
      <c r="M1981" s="2">
        <v>67843.600000000006</v>
      </c>
      <c r="N1981" s="14">
        <v>109680</v>
      </c>
      <c r="O1981" s="2">
        <v>0</v>
      </c>
      <c r="P1981" s="11">
        <v>109680</v>
      </c>
      <c r="Q1981" s="2">
        <v>21957.040000000001</v>
      </c>
      <c r="R1981" s="2">
        <v>37640.639999999999</v>
      </c>
      <c r="S1981" s="9">
        <v>109680</v>
      </c>
      <c r="V1981" s="2"/>
      <c r="X1981" s="18"/>
    </row>
    <row r="1982" spans="1:24" customFormat="1" x14ac:dyDescent="0.25">
      <c r="A1982" t="s">
        <v>781</v>
      </c>
      <c r="B1982">
        <v>202</v>
      </c>
      <c r="C1982" t="s">
        <v>808</v>
      </c>
      <c r="D1982" s="20">
        <v>138</v>
      </c>
      <c r="E1982" t="s">
        <v>811</v>
      </c>
      <c r="F1982" s="19">
        <v>243</v>
      </c>
      <c r="G1982" t="s">
        <v>83</v>
      </c>
      <c r="H1982">
        <v>10138010243</v>
      </c>
      <c r="I1982" t="s">
        <v>84</v>
      </c>
      <c r="J1982" t="s">
        <v>958</v>
      </c>
      <c r="K1982">
        <v>12</v>
      </c>
      <c r="L1982" s="2">
        <v>3406.2</v>
      </c>
      <c r="M1982" s="2">
        <v>0</v>
      </c>
      <c r="N1982" s="14">
        <v>6508</v>
      </c>
      <c r="O1982" s="2">
        <v>0</v>
      </c>
      <c r="P1982" s="11">
        <v>6508</v>
      </c>
      <c r="Q1982" s="2">
        <v>4074</v>
      </c>
      <c r="R1982" s="2">
        <v>6984</v>
      </c>
      <c r="S1982" s="9">
        <v>6508</v>
      </c>
      <c r="V1982" s="2"/>
      <c r="X1982" s="18"/>
    </row>
    <row r="1983" spans="1:24" customFormat="1" x14ac:dyDescent="0.25">
      <c r="A1983" t="s">
        <v>781</v>
      </c>
      <c r="B1983">
        <v>205</v>
      </c>
      <c r="C1983" t="s">
        <v>123</v>
      </c>
      <c r="D1983">
        <v>106</v>
      </c>
      <c r="E1983" t="s">
        <v>800</v>
      </c>
      <c r="F1983">
        <v>250</v>
      </c>
      <c r="G1983" t="s">
        <v>119</v>
      </c>
      <c r="H1983">
        <v>10106010250</v>
      </c>
      <c r="I1983" t="s">
        <v>120</v>
      </c>
      <c r="J1983" t="s">
        <v>958</v>
      </c>
      <c r="K1983">
        <v>12</v>
      </c>
      <c r="L1983" s="2">
        <v>5506.9</v>
      </c>
      <c r="M1983" s="2">
        <v>8506.58</v>
      </c>
      <c r="N1983" s="14">
        <v>10000</v>
      </c>
      <c r="O1983" s="2">
        <v>0</v>
      </c>
      <c r="P1983" s="11">
        <v>10000</v>
      </c>
      <c r="Q1983" s="2">
        <v>344.85</v>
      </c>
      <c r="R1983" s="2">
        <v>591.17142857142858</v>
      </c>
      <c r="S1983" s="9">
        <v>10000</v>
      </c>
      <c r="V1983" s="2"/>
      <c r="X1983" s="18"/>
    </row>
    <row r="1984" spans="1:24" customFormat="1" x14ac:dyDescent="0.25">
      <c r="A1984" t="s">
        <v>781</v>
      </c>
      <c r="B1984">
        <v>101</v>
      </c>
      <c r="C1984" t="s">
        <v>780</v>
      </c>
      <c r="D1984">
        <v>101</v>
      </c>
      <c r="E1984" t="s">
        <v>776</v>
      </c>
      <c r="F1984">
        <v>252</v>
      </c>
      <c r="G1984" t="s">
        <v>818</v>
      </c>
      <c r="H1984">
        <v>10101010252</v>
      </c>
      <c r="I1984" t="s">
        <v>819</v>
      </c>
      <c r="J1984" t="s">
        <v>958</v>
      </c>
      <c r="K1984">
        <v>12</v>
      </c>
      <c r="L1984" s="2">
        <v>124432839.8</v>
      </c>
      <c r="M1984" s="2">
        <v>32214724.050000001</v>
      </c>
      <c r="N1984" s="14">
        <v>0</v>
      </c>
      <c r="O1984" s="2">
        <v>0</v>
      </c>
      <c r="P1984" s="11">
        <v>0</v>
      </c>
      <c r="Q1984" s="2">
        <v>0</v>
      </c>
      <c r="R1984" s="2">
        <v>0</v>
      </c>
      <c r="S1984" s="9">
        <v>0</v>
      </c>
      <c r="V1984" s="2"/>
      <c r="X1984" s="18"/>
    </row>
    <row r="1985" spans="1:24" customFormat="1" x14ac:dyDescent="0.25">
      <c r="A1985" t="s">
        <v>781</v>
      </c>
      <c r="B1985">
        <v>204</v>
      </c>
      <c r="C1985" t="s">
        <v>782</v>
      </c>
      <c r="D1985">
        <v>5</v>
      </c>
      <c r="E1985" t="s">
        <v>783</v>
      </c>
      <c r="F1985">
        <v>255</v>
      </c>
      <c r="G1985" t="s">
        <v>546</v>
      </c>
      <c r="H1985">
        <v>10005010255</v>
      </c>
      <c r="I1985" t="s">
        <v>547</v>
      </c>
      <c r="J1985" t="s">
        <v>958</v>
      </c>
      <c r="K1985">
        <v>12</v>
      </c>
      <c r="L1985" s="2">
        <v>226659.8</v>
      </c>
      <c r="M1985" s="2">
        <v>175593.37</v>
      </c>
      <c r="N1985" s="14">
        <v>226044</v>
      </c>
      <c r="O1985" s="2">
        <v>0</v>
      </c>
      <c r="P1985" s="11">
        <v>226044</v>
      </c>
      <c r="Q1985" s="2">
        <v>123933.62</v>
      </c>
      <c r="R1985" s="2">
        <v>212457.63428571424</v>
      </c>
      <c r="S1985" s="9">
        <v>240000</v>
      </c>
      <c r="V1985" s="2"/>
      <c r="X1985" s="18"/>
    </row>
    <row r="1986" spans="1:24" customFormat="1" x14ac:dyDescent="0.25">
      <c r="A1986" t="s">
        <v>781</v>
      </c>
      <c r="B1986">
        <v>101</v>
      </c>
      <c r="C1986" t="s">
        <v>780</v>
      </c>
      <c r="D1986">
        <v>101</v>
      </c>
      <c r="E1986" t="s">
        <v>776</v>
      </c>
      <c r="F1986">
        <v>255</v>
      </c>
      <c r="G1986" t="s">
        <v>546</v>
      </c>
      <c r="H1986">
        <v>10101010255</v>
      </c>
      <c r="I1986" t="s">
        <v>547</v>
      </c>
      <c r="J1986" t="s">
        <v>958</v>
      </c>
      <c r="K1986">
        <v>12</v>
      </c>
      <c r="L1986" s="2">
        <v>4473567.99</v>
      </c>
      <c r="M1986" s="2">
        <v>7256317.9199999999</v>
      </c>
      <c r="N1986" s="14">
        <v>9464000</v>
      </c>
      <c r="O1986" s="2">
        <v>0</v>
      </c>
      <c r="P1986" s="11">
        <v>9464000</v>
      </c>
      <c r="Q1986" s="2">
        <v>5260027.92</v>
      </c>
      <c r="R1986" s="2">
        <v>9017190.7199999988</v>
      </c>
      <c r="S1986" s="9">
        <v>9464000</v>
      </c>
      <c r="V1986" s="2"/>
      <c r="X1986" s="18"/>
    </row>
    <row r="1987" spans="1:24" customFormat="1" x14ac:dyDescent="0.25">
      <c r="A1987" t="s">
        <v>781</v>
      </c>
      <c r="B1987">
        <v>101</v>
      </c>
      <c r="C1987" t="s">
        <v>780</v>
      </c>
      <c r="D1987">
        <v>101</v>
      </c>
      <c r="E1987" t="s">
        <v>776</v>
      </c>
      <c r="F1987">
        <v>257</v>
      </c>
      <c r="G1987" t="s">
        <v>464</v>
      </c>
      <c r="H1987">
        <v>10101010257</v>
      </c>
      <c r="I1987" t="s">
        <v>465</v>
      </c>
      <c r="J1987" t="s">
        <v>958</v>
      </c>
      <c r="K1987">
        <v>12</v>
      </c>
      <c r="L1987" s="2">
        <v>6877.54</v>
      </c>
      <c r="M1987" s="2">
        <v>-413.59</v>
      </c>
      <c r="N1987" s="14">
        <v>8112</v>
      </c>
      <c r="O1987" s="2">
        <v>0</v>
      </c>
      <c r="P1987" s="11">
        <v>8112</v>
      </c>
      <c r="Q1987" s="2">
        <v>7944.98</v>
      </c>
      <c r="R1987" s="2">
        <v>13619.965714285714</v>
      </c>
      <c r="S1987" s="9">
        <v>8112</v>
      </c>
      <c r="V1987" s="2"/>
      <c r="X1987" s="18"/>
    </row>
    <row r="1988" spans="1:24" customFormat="1" x14ac:dyDescent="0.25">
      <c r="A1988" t="s">
        <v>781</v>
      </c>
      <c r="B1988">
        <v>205</v>
      </c>
      <c r="C1988" t="s">
        <v>123</v>
      </c>
      <c r="D1988">
        <v>106</v>
      </c>
      <c r="E1988" t="s">
        <v>800</v>
      </c>
      <c r="F1988">
        <v>257</v>
      </c>
      <c r="G1988" t="s">
        <v>464</v>
      </c>
      <c r="H1988">
        <v>10106010257</v>
      </c>
      <c r="I1988" t="s">
        <v>465</v>
      </c>
      <c r="J1988" t="s">
        <v>958</v>
      </c>
      <c r="K1988">
        <v>12</v>
      </c>
      <c r="L1988" s="2">
        <v>11546.66</v>
      </c>
      <c r="M1988" s="2">
        <v>63446.12</v>
      </c>
      <c r="N1988" s="14">
        <v>135594</v>
      </c>
      <c r="O1988" s="2">
        <v>0</v>
      </c>
      <c r="P1988" s="11">
        <v>135594</v>
      </c>
      <c r="Q1988" s="2">
        <v>33288.050000000003</v>
      </c>
      <c r="R1988" s="2">
        <v>57065.228571428568</v>
      </c>
      <c r="S1988" s="9">
        <v>135594</v>
      </c>
      <c r="V1988" s="2"/>
      <c r="X1988" s="18"/>
    </row>
    <row r="1989" spans="1:24" customFormat="1" x14ac:dyDescent="0.25">
      <c r="A1989" t="s">
        <v>781</v>
      </c>
      <c r="B1989">
        <v>204</v>
      </c>
      <c r="C1989" t="s">
        <v>782</v>
      </c>
      <c r="D1989">
        <v>111</v>
      </c>
      <c r="E1989" t="s">
        <v>801</v>
      </c>
      <c r="F1989">
        <v>257</v>
      </c>
      <c r="G1989" t="s">
        <v>464</v>
      </c>
      <c r="H1989">
        <v>10111010257</v>
      </c>
      <c r="I1989" t="s">
        <v>465</v>
      </c>
      <c r="J1989" t="s">
        <v>958</v>
      </c>
      <c r="K1989">
        <v>12</v>
      </c>
      <c r="L1989" s="2">
        <v>1327</v>
      </c>
      <c r="M1989" s="2">
        <v>4630.45</v>
      </c>
      <c r="N1989" s="14">
        <v>5408</v>
      </c>
      <c r="O1989" s="2">
        <v>0</v>
      </c>
      <c r="P1989" s="11">
        <v>5408</v>
      </c>
      <c r="Q1989" s="2">
        <v>0</v>
      </c>
      <c r="R1989" s="2">
        <v>0</v>
      </c>
      <c r="S1989" s="9">
        <v>5408</v>
      </c>
      <c r="V1989" s="2"/>
      <c r="X1989" s="18"/>
    </row>
    <row r="1990" spans="1:24" customFormat="1" x14ac:dyDescent="0.25">
      <c r="A1990" t="s">
        <v>781</v>
      </c>
      <c r="B1990">
        <v>204</v>
      </c>
      <c r="C1990" t="s">
        <v>782</v>
      </c>
      <c r="D1990">
        <v>113</v>
      </c>
      <c r="E1990" t="s">
        <v>802</v>
      </c>
      <c r="F1990">
        <v>257</v>
      </c>
      <c r="G1990" t="s">
        <v>464</v>
      </c>
      <c r="H1990">
        <v>10113010257</v>
      </c>
      <c r="I1990" t="s">
        <v>465</v>
      </c>
      <c r="J1990" t="s">
        <v>958</v>
      </c>
      <c r="K1990">
        <v>12</v>
      </c>
      <c r="L1990" s="2">
        <v>19235.689999999999</v>
      </c>
      <c r="M1990" s="2">
        <v>12647.98</v>
      </c>
      <c r="N1990" s="14">
        <v>15350</v>
      </c>
      <c r="O1990" s="2">
        <v>0</v>
      </c>
      <c r="P1990" s="11">
        <v>15350</v>
      </c>
      <c r="Q1990" s="2">
        <v>8976</v>
      </c>
      <c r="R1990" s="2">
        <v>15387.428571428571</v>
      </c>
      <c r="S1990" s="9">
        <v>15350</v>
      </c>
      <c r="V1990" s="2"/>
      <c r="X1990" s="18"/>
    </row>
    <row r="1991" spans="1:24" customFormat="1" x14ac:dyDescent="0.25">
      <c r="A1991" t="s">
        <v>781</v>
      </c>
      <c r="B1991">
        <v>204</v>
      </c>
      <c r="C1991" t="s">
        <v>782</v>
      </c>
      <c r="D1991">
        <v>114</v>
      </c>
      <c r="E1991" t="s">
        <v>803</v>
      </c>
      <c r="F1991">
        <v>257</v>
      </c>
      <c r="G1991" t="s">
        <v>464</v>
      </c>
      <c r="H1991">
        <v>10114010257</v>
      </c>
      <c r="I1991" t="s">
        <v>465</v>
      </c>
      <c r="J1991" t="s">
        <v>958</v>
      </c>
      <c r="K1991">
        <v>12</v>
      </c>
      <c r="L1991" s="2">
        <v>8054.81</v>
      </c>
      <c r="M1991" s="2">
        <v>10772.02</v>
      </c>
      <c r="N1991" s="14">
        <v>10494</v>
      </c>
      <c r="O1991" s="2">
        <v>0</v>
      </c>
      <c r="P1991" s="11">
        <v>10494</v>
      </c>
      <c r="Q1991" s="2">
        <v>4439.84</v>
      </c>
      <c r="R1991" s="2">
        <v>7611.1542857142849</v>
      </c>
      <c r="S1991" s="9">
        <v>10494</v>
      </c>
      <c r="V1991" s="2"/>
      <c r="X1991" s="18"/>
    </row>
    <row r="1992" spans="1:24" customFormat="1" x14ac:dyDescent="0.25">
      <c r="A1992" t="s">
        <v>781</v>
      </c>
      <c r="B1992">
        <v>205</v>
      </c>
      <c r="C1992" t="s">
        <v>123</v>
      </c>
      <c r="D1992">
        <v>115</v>
      </c>
      <c r="E1992" t="s">
        <v>812</v>
      </c>
      <c r="F1992">
        <v>257</v>
      </c>
      <c r="G1992" t="s">
        <v>464</v>
      </c>
      <c r="H1992">
        <v>10115010257</v>
      </c>
      <c r="I1992" t="s">
        <v>465</v>
      </c>
      <c r="J1992" t="s">
        <v>958</v>
      </c>
      <c r="K1992">
        <v>12</v>
      </c>
      <c r="L1992" s="2">
        <v>78044.820000000007</v>
      </c>
      <c r="M1992" s="2">
        <v>245133.1</v>
      </c>
      <c r="N1992" s="14">
        <v>280436</v>
      </c>
      <c r="O1992" s="2">
        <v>0</v>
      </c>
      <c r="P1992" s="11">
        <v>280436</v>
      </c>
      <c r="Q1992" s="2">
        <v>97610.91</v>
      </c>
      <c r="R1992" s="2">
        <v>167332.98857142858</v>
      </c>
      <c r="S1992" s="9">
        <v>280436</v>
      </c>
      <c r="V1992" s="2"/>
      <c r="X1992" s="18"/>
    </row>
    <row r="1993" spans="1:24" customFormat="1" x14ac:dyDescent="0.25">
      <c r="A1993" t="s">
        <v>781</v>
      </c>
      <c r="B1993">
        <v>202</v>
      </c>
      <c r="C1993" t="s">
        <v>808</v>
      </c>
      <c r="D1993" s="20">
        <v>130</v>
      </c>
      <c r="E1993" t="s">
        <v>807</v>
      </c>
      <c r="F1993">
        <v>257</v>
      </c>
      <c r="G1993" t="s">
        <v>464</v>
      </c>
      <c r="H1993">
        <v>10130010257</v>
      </c>
      <c r="I1993" t="s">
        <v>465</v>
      </c>
      <c r="J1993" t="s">
        <v>958</v>
      </c>
      <c r="K1993">
        <v>12</v>
      </c>
      <c r="L1993" s="2">
        <v>3261.3</v>
      </c>
      <c r="M1993" s="2">
        <v>3753.37</v>
      </c>
      <c r="N1993" s="14">
        <v>10000</v>
      </c>
      <c r="O1993" s="2">
        <v>0</v>
      </c>
      <c r="P1993" s="11">
        <v>10000</v>
      </c>
      <c r="Q1993" s="2">
        <v>1390.66</v>
      </c>
      <c r="R1993" s="2">
        <v>2383.9885714285715</v>
      </c>
      <c r="S1993" s="9">
        <v>10000</v>
      </c>
      <c r="V1993" s="2"/>
      <c r="X1993" s="18"/>
    </row>
    <row r="1994" spans="1:24" customFormat="1" x14ac:dyDescent="0.25">
      <c r="A1994" t="s">
        <v>781</v>
      </c>
      <c r="B1994">
        <v>202</v>
      </c>
      <c r="C1994" t="s">
        <v>808</v>
      </c>
      <c r="D1994" s="20">
        <v>130</v>
      </c>
      <c r="E1994" t="s">
        <v>807</v>
      </c>
      <c r="F1994" s="20">
        <v>258</v>
      </c>
      <c r="G1994" t="s">
        <v>85</v>
      </c>
      <c r="H1994">
        <v>10130010258</v>
      </c>
      <c r="I1994" t="s">
        <v>86</v>
      </c>
      <c r="J1994" t="s">
        <v>958</v>
      </c>
      <c r="K1994">
        <v>12</v>
      </c>
      <c r="L1994" s="2">
        <v>6158.93</v>
      </c>
      <c r="M1994" s="2">
        <v>11380.75</v>
      </c>
      <c r="N1994" s="14">
        <v>17262</v>
      </c>
      <c r="O1994" s="2">
        <v>0</v>
      </c>
      <c r="P1994" s="11">
        <v>17262</v>
      </c>
      <c r="Q1994" s="2">
        <v>4150.75</v>
      </c>
      <c r="R1994" s="2">
        <v>7115.5714285714275</v>
      </c>
      <c r="S1994" s="9">
        <v>17262</v>
      </c>
      <c r="V1994" s="2"/>
      <c r="X1994" s="18"/>
    </row>
    <row r="1995" spans="1:24" customFormat="1" x14ac:dyDescent="0.25">
      <c r="A1995" t="s">
        <v>781</v>
      </c>
      <c r="B1995">
        <v>202</v>
      </c>
      <c r="C1995" t="s">
        <v>808</v>
      </c>
      <c r="D1995" s="20">
        <v>134</v>
      </c>
      <c r="E1995" t="s">
        <v>810</v>
      </c>
      <c r="F1995" s="20">
        <v>258</v>
      </c>
      <c r="G1995" t="s">
        <v>85</v>
      </c>
      <c r="H1995">
        <v>10134010258</v>
      </c>
      <c r="I1995" t="s">
        <v>86</v>
      </c>
      <c r="J1995" t="s">
        <v>958</v>
      </c>
      <c r="K1995">
        <v>12</v>
      </c>
      <c r="L1995" s="2">
        <v>0</v>
      </c>
      <c r="M1995" s="2">
        <v>0</v>
      </c>
      <c r="N1995" s="14">
        <v>613</v>
      </c>
      <c r="O1995" s="2">
        <v>0</v>
      </c>
      <c r="P1995" s="11">
        <v>613</v>
      </c>
      <c r="Q1995" s="2">
        <v>0</v>
      </c>
      <c r="R1995" s="2">
        <v>0</v>
      </c>
      <c r="S1995" s="9">
        <v>613</v>
      </c>
      <c r="V1995" s="2"/>
      <c r="X1995" s="18"/>
    </row>
    <row r="1996" spans="1:24" customFormat="1" x14ac:dyDescent="0.25">
      <c r="A1996" t="s">
        <v>781</v>
      </c>
      <c r="B1996">
        <v>101</v>
      </c>
      <c r="C1996" t="s">
        <v>780</v>
      </c>
      <c r="D1996">
        <v>101</v>
      </c>
      <c r="E1996" t="s">
        <v>776</v>
      </c>
      <c r="F1996">
        <v>259</v>
      </c>
      <c r="G1996" t="s">
        <v>820</v>
      </c>
      <c r="H1996">
        <v>10101010259</v>
      </c>
      <c r="I1996" t="s">
        <v>821</v>
      </c>
      <c r="J1996" t="s">
        <v>958</v>
      </c>
      <c r="K1996">
        <v>12</v>
      </c>
      <c r="L1996" s="2">
        <v>292005.68</v>
      </c>
      <c r="M1996" s="2">
        <v>484436.2</v>
      </c>
      <c r="N1996" s="14">
        <v>722280</v>
      </c>
      <c r="O1996" s="2">
        <v>0</v>
      </c>
      <c r="P1996" s="11">
        <v>722280</v>
      </c>
      <c r="Q1996" s="2">
        <v>299400</v>
      </c>
      <c r="R1996" s="2">
        <v>513257.14285714284</v>
      </c>
      <c r="S1996" s="9">
        <v>722280</v>
      </c>
      <c r="V1996" s="2"/>
      <c r="X1996" s="18"/>
    </row>
    <row r="1997" spans="1:24" customFormat="1" x14ac:dyDescent="0.25">
      <c r="A1997" t="s">
        <v>781</v>
      </c>
      <c r="B1997">
        <v>101</v>
      </c>
      <c r="C1997" t="s">
        <v>780</v>
      </c>
      <c r="D1997">
        <v>101</v>
      </c>
      <c r="E1997" t="s">
        <v>776</v>
      </c>
      <c r="F1997">
        <v>270</v>
      </c>
      <c r="G1997" t="s">
        <v>87</v>
      </c>
      <c r="H1997">
        <v>10101010270</v>
      </c>
      <c r="I1997" t="s">
        <v>88</v>
      </c>
      <c r="J1997" t="s">
        <v>958</v>
      </c>
      <c r="K1997">
        <v>12</v>
      </c>
      <c r="L1997" s="2">
        <v>0</v>
      </c>
      <c r="M1997" s="2">
        <v>7643.4</v>
      </c>
      <c r="N1997" s="14">
        <v>0</v>
      </c>
      <c r="O1997" s="2">
        <v>0</v>
      </c>
      <c r="P1997" s="11">
        <v>0</v>
      </c>
      <c r="Q1997" s="2">
        <v>0</v>
      </c>
      <c r="R1997" s="2">
        <v>0</v>
      </c>
      <c r="S1997" s="9">
        <v>0</v>
      </c>
      <c r="V1997" s="2"/>
      <c r="X1997" s="18"/>
    </row>
    <row r="1998" spans="1:24" customFormat="1" x14ac:dyDescent="0.25">
      <c r="A1998" t="s">
        <v>781</v>
      </c>
      <c r="B1998">
        <v>101</v>
      </c>
      <c r="C1998" t="s">
        <v>780</v>
      </c>
      <c r="D1998">
        <v>104</v>
      </c>
      <c r="E1998" t="s">
        <v>799</v>
      </c>
      <c r="F1998">
        <v>270</v>
      </c>
      <c r="G1998" t="s">
        <v>87</v>
      </c>
      <c r="H1998">
        <v>10104010270</v>
      </c>
      <c r="I1998" t="s">
        <v>88</v>
      </c>
      <c r="J1998" t="s">
        <v>958</v>
      </c>
      <c r="K1998">
        <v>12</v>
      </c>
      <c r="L1998" s="2">
        <v>809336.15</v>
      </c>
      <c r="M1998" s="2">
        <v>1235808.54</v>
      </c>
      <c r="N1998" s="14">
        <v>1500000</v>
      </c>
      <c r="O1998" s="2">
        <v>0</v>
      </c>
      <c r="P1998" s="11">
        <v>1500000</v>
      </c>
      <c r="Q1998" s="2">
        <v>788053.6</v>
      </c>
      <c r="R1998" s="2">
        <v>1350949.0285714285</v>
      </c>
      <c r="S1998" s="9">
        <v>1200000</v>
      </c>
      <c r="V1998" s="2"/>
      <c r="X1998" s="18"/>
    </row>
    <row r="1999" spans="1:24" customFormat="1" x14ac:dyDescent="0.25">
      <c r="A1999" t="s">
        <v>781</v>
      </c>
      <c r="B1999">
        <v>205</v>
      </c>
      <c r="C1999" t="s">
        <v>123</v>
      </c>
      <c r="D1999">
        <v>106</v>
      </c>
      <c r="E1999" t="s">
        <v>800</v>
      </c>
      <c r="F1999">
        <v>270</v>
      </c>
      <c r="G1999" t="s">
        <v>87</v>
      </c>
      <c r="H1999">
        <v>10106010270</v>
      </c>
      <c r="I1999" t="s">
        <v>88</v>
      </c>
      <c r="J1999" t="s">
        <v>958</v>
      </c>
      <c r="K1999">
        <v>12</v>
      </c>
      <c r="L1999" s="2">
        <v>48442.03</v>
      </c>
      <c r="M1999" s="2">
        <v>85929.97</v>
      </c>
      <c r="N1999" s="14">
        <v>153593</v>
      </c>
      <c r="O1999" s="2">
        <v>0</v>
      </c>
      <c r="P1999" s="11">
        <v>153593</v>
      </c>
      <c r="Q1999" s="2">
        <v>45278.19</v>
      </c>
      <c r="R1999" s="2">
        <v>77619.754285714298</v>
      </c>
      <c r="S1999" s="9">
        <v>153593</v>
      </c>
      <c r="V1999" s="2"/>
      <c r="X1999" s="18"/>
    </row>
    <row r="2000" spans="1:24" customFormat="1" x14ac:dyDescent="0.25">
      <c r="A2000" t="s">
        <v>781</v>
      </c>
      <c r="B2000">
        <v>202</v>
      </c>
      <c r="C2000" t="s">
        <v>808</v>
      </c>
      <c r="D2000" s="20">
        <v>130</v>
      </c>
      <c r="E2000" t="s">
        <v>807</v>
      </c>
      <c r="F2000" s="20">
        <v>270</v>
      </c>
      <c r="G2000" t="s">
        <v>87</v>
      </c>
      <c r="H2000">
        <v>10130010270</v>
      </c>
      <c r="I2000" t="s">
        <v>88</v>
      </c>
      <c r="J2000" t="s">
        <v>958</v>
      </c>
      <c r="K2000">
        <v>12</v>
      </c>
      <c r="L2000" s="2">
        <v>23598.18</v>
      </c>
      <c r="M2000" s="2">
        <v>35953.57</v>
      </c>
      <c r="N2000" s="14">
        <v>50000</v>
      </c>
      <c r="O2000" s="2">
        <v>0</v>
      </c>
      <c r="P2000" s="11">
        <v>50000</v>
      </c>
      <c r="Q2000" s="2">
        <v>48341.440000000002</v>
      </c>
      <c r="R2000" s="2">
        <v>82871.040000000008</v>
      </c>
      <c r="S2000" s="9">
        <v>70000</v>
      </c>
      <c r="V2000" s="2"/>
      <c r="X2000" s="18"/>
    </row>
    <row r="2001" spans="1:24" customFormat="1" x14ac:dyDescent="0.25">
      <c r="A2001" t="s">
        <v>781</v>
      </c>
      <c r="B2001">
        <v>202</v>
      </c>
      <c r="C2001" t="s">
        <v>808</v>
      </c>
      <c r="D2001" s="20">
        <v>134</v>
      </c>
      <c r="E2001" t="s">
        <v>810</v>
      </c>
      <c r="F2001" s="20">
        <v>270</v>
      </c>
      <c r="G2001" t="s">
        <v>87</v>
      </c>
      <c r="H2001">
        <v>10134010270</v>
      </c>
      <c r="I2001" t="s">
        <v>88</v>
      </c>
      <c r="J2001" t="s">
        <v>958</v>
      </c>
      <c r="K2001">
        <v>12</v>
      </c>
      <c r="L2001" s="2">
        <v>37462.839999999997</v>
      </c>
      <c r="M2001" s="2">
        <v>39072.300000000003</v>
      </c>
      <c r="N2001" s="14">
        <v>34980</v>
      </c>
      <c r="O2001" s="2">
        <v>0</v>
      </c>
      <c r="P2001" s="11">
        <v>34980</v>
      </c>
      <c r="Q2001" s="2">
        <v>20709.150000000001</v>
      </c>
      <c r="R2001" s="2">
        <v>35501.4</v>
      </c>
      <c r="S2001" s="9">
        <v>34980</v>
      </c>
      <c r="V2001" s="2"/>
      <c r="X2001" s="18"/>
    </row>
    <row r="2002" spans="1:24" customFormat="1" x14ac:dyDescent="0.25">
      <c r="A2002" t="s">
        <v>781</v>
      </c>
      <c r="B2002">
        <v>202</v>
      </c>
      <c r="C2002" t="s">
        <v>808</v>
      </c>
      <c r="D2002" s="20">
        <v>138</v>
      </c>
      <c r="E2002" t="s">
        <v>811</v>
      </c>
      <c r="F2002" s="20">
        <v>270</v>
      </c>
      <c r="G2002" t="s">
        <v>87</v>
      </c>
      <c r="H2002">
        <v>10138010270</v>
      </c>
      <c r="I2002" t="s">
        <v>88</v>
      </c>
      <c r="J2002" t="s">
        <v>958</v>
      </c>
      <c r="K2002">
        <v>12</v>
      </c>
      <c r="L2002" s="2">
        <v>3815.83</v>
      </c>
      <c r="M2002" s="2">
        <v>7368.1</v>
      </c>
      <c r="N2002" s="14">
        <v>10000</v>
      </c>
      <c r="O2002" s="2">
        <v>0</v>
      </c>
      <c r="P2002" s="11">
        <v>10000</v>
      </c>
      <c r="Q2002" s="2">
        <v>0</v>
      </c>
      <c r="R2002" s="2">
        <v>0</v>
      </c>
      <c r="S2002" s="9">
        <v>10000</v>
      </c>
      <c r="V2002" s="2"/>
      <c r="X2002" s="18"/>
    </row>
    <row r="2003" spans="1:24" customFormat="1" x14ac:dyDescent="0.25">
      <c r="A2003" t="s">
        <v>781</v>
      </c>
      <c r="B2003">
        <v>202</v>
      </c>
      <c r="C2003" t="s">
        <v>808</v>
      </c>
      <c r="D2003" s="20">
        <v>134</v>
      </c>
      <c r="E2003" t="s">
        <v>810</v>
      </c>
      <c r="F2003" s="20">
        <v>274</v>
      </c>
      <c r="G2003" t="s">
        <v>89</v>
      </c>
      <c r="H2003">
        <v>10134010274</v>
      </c>
      <c r="I2003" t="s">
        <v>90</v>
      </c>
      <c r="J2003" t="s">
        <v>958</v>
      </c>
      <c r="K2003">
        <v>12</v>
      </c>
      <c r="L2003" s="2">
        <v>438.6</v>
      </c>
      <c r="M2003" s="2">
        <v>381.63</v>
      </c>
      <c r="N2003" s="14">
        <v>4580</v>
      </c>
      <c r="O2003" s="2">
        <v>0</v>
      </c>
      <c r="P2003" s="11">
        <v>4580</v>
      </c>
      <c r="Q2003" s="2">
        <v>469.6</v>
      </c>
      <c r="R2003" s="2">
        <v>805.02857142857147</v>
      </c>
      <c r="S2003" s="9">
        <v>4580</v>
      </c>
      <c r="V2003" s="2"/>
      <c r="X2003" s="18"/>
    </row>
    <row r="2004" spans="1:24" customFormat="1" x14ac:dyDescent="0.25">
      <c r="A2004" t="s">
        <v>781</v>
      </c>
      <c r="B2004">
        <v>101</v>
      </c>
      <c r="C2004" t="s">
        <v>780</v>
      </c>
      <c r="D2004">
        <v>101</v>
      </c>
      <c r="E2004" t="s">
        <v>776</v>
      </c>
      <c r="F2004">
        <v>276</v>
      </c>
      <c r="G2004" t="s">
        <v>105</v>
      </c>
      <c r="H2004">
        <v>10101010276</v>
      </c>
      <c r="I2004" t="s">
        <v>106</v>
      </c>
      <c r="J2004" t="s">
        <v>958</v>
      </c>
      <c r="K2004">
        <v>12</v>
      </c>
      <c r="L2004" s="2">
        <v>2383912.4900000002</v>
      </c>
      <c r="M2004" s="2">
        <v>3099675.58</v>
      </c>
      <c r="N2004" s="14">
        <v>3489955</v>
      </c>
      <c r="O2004" s="2">
        <v>0</v>
      </c>
      <c r="P2004" s="11">
        <v>3489955</v>
      </c>
      <c r="Q2004" s="2">
        <v>4586317.68</v>
      </c>
      <c r="R2004" s="2">
        <v>7862258.8799999999</v>
      </c>
      <c r="S2004" s="9">
        <v>4022307</v>
      </c>
      <c r="V2004" s="2"/>
      <c r="X2004" s="18"/>
    </row>
    <row r="2005" spans="1:24" customFormat="1" x14ac:dyDescent="0.25">
      <c r="A2005" t="s">
        <v>781</v>
      </c>
      <c r="B2005">
        <v>204</v>
      </c>
      <c r="C2005" t="s">
        <v>782</v>
      </c>
      <c r="D2005">
        <v>6</v>
      </c>
      <c r="E2005" t="s">
        <v>784</v>
      </c>
      <c r="F2005">
        <v>283</v>
      </c>
      <c r="G2005" t="s">
        <v>38</v>
      </c>
      <c r="H2005">
        <v>10006010283</v>
      </c>
      <c r="I2005" t="s">
        <v>39</v>
      </c>
      <c r="J2005" t="s">
        <v>958</v>
      </c>
      <c r="K2005">
        <v>12</v>
      </c>
      <c r="L2005" s="2">
        <v>561</v>
      </c>
      <c r="M2005" s="2">
        <v>594</v>
      </c>
      <c r="N2005" s="14">
        <v>0</v>
      </c>
      <c r="O2005" s="2">
        <v>0</v>
      </c>
      <c r="P2005" s="11">
        <v>0</v>
      </c>
      <c r="Q2005" s="2">
        <v>0</v>
      </c>
      <c r="R2005" s="2">
        <v>0</v>
      </c>
      <c r="S2005" s="9">
        <v>0</v>
      </c>
      <c r="V2005" s="2"/>
      <c r="X2005" s="18"/>
    </row>
    <row r="2006" spans="1:24" customFormat="1" x14ac:dyDescent="0.25">
      <c r="A2006" t="s">
        <v>781</v>
      </c>
      <c r="B2006">
        <v>101</v>
      </c>
      <c r="C2006" t="s">
        <v>780</v>
      </c>
      <c r="D2006">
        <v>100</v>
      </c>
      <c r="E2006" t="s">
        <v>785</v>
      </c>
      <c r="F2006">
        <v>285</v>
      </c>
      <c r="G2006" t="s">
        <v>40</v>
      </c>
      <c r="H2006">
        <v>10100010285</v>
      </c>
      <c r="I2006" t="s">
        <v>41</v>
      </c>
      <c r="J2006" t="s">
        <v>959</v>
      </c>
      <c r="K2006">
        <v>7</v>
      </c>
      <c r="L2006" s="2">
        <v>1007.77</v>
      </c>
      <c r="M2006" s="2">
        <v>0</v>
      </c>
      <c r="N2006" s="14">
        <v>1000</v>
      </c>
      <c r="O2006" s="2">
        <v>0</v>
      </c>
      <c r="P2006" s="11">
        <v>1000</v>
      </c>
      <c r="Q2006" s="2">
        <v>0</v>
      </c>
      <c r="R2006" s="2">
        <v>0</v>
      </c>
      <c r="S2006" s="9">
        <v>1000</v>
      </c>
      <c r="V2006" s="2"/>
      <c r="X2006" s="18"/>
    </row>
    <row r="2007" spans="1:24" customFormat="1" x14ac:dyDescent="0.25">
      <c r="A2007" t="s">
        <v>781</v>
      </c>
      <c r="B2007">
        <v>101</v>
      </c>
      <c r="C2007" t="s">
        <v>780</v>
      </c>
      <c r="D2007">
        <v>101</v>
      </c>
      <c r="E2007" t="s">
        <v>776</v>
      </c>
      <c r="F2007">
        <v>285</v>
      </c>
      <c r="G2007" t="s">
        <v>40</v>
      </c>
      <c r="H2007">
        <v>10101010285</v>
      </c>
      <c r="I2007" t="s">
        <v>41</v>
      </c>
      <c r="J2007" t="s">
        <v>959</v>
      </c>
      <c r="K2007">
        <v>7</v>
      </c>
      <c r="L2007" s="2">
        <v>2288.7800000000002</v>
      </c>
      <c r="M2007" s="2">
        <v>1925.61</v>
      </c>
      <c r="N2007" s="14">
        <v>1610</v>
      </c>
      <c r="O2007" s="2">
        <v>0</v>
      </c>
      <c r="P2007" s="11">
        <v>1610</v>
      </c>
      <c r="Q2007" s="2">
        <v>1027.18</v>
      </c>
      <c r="R2007" s="2">
        <v>1760.88</v>
      </c>
      <c r="S2007" s="9">
        <v>1610</v>
      </c>
      <c r="V2007" s="2"/>
      <c r="X2007" s="18"/>
    </row>
    <row r="2008" spans="1:24" customFormat="1" x14ac:dyDescent="0.25">
      <c r="A2008" t="s">
        <v>781</v>
      </c>
      <c r="B2008">
        <v>205</v>
      </c>
      <c r="C2008" t="s">
        <v>123</v>
      </c>
      <c r="D2008">
        <v>106</v>
      </c>
      <c r="E2008" t="s">
        <v>800</v>
      </c>
      <c r="F2008">
        <v>285</v>
      </c>
      <c r="G2008" t="s">
        <v>40</v>
      </c>
      <c r="H2008">
        <v>10106010285</v>
      </c>
      <c r="I2008" t="s">
        <v>41</v>
      </c>
      <c r="J2008" t="s">
        <v>959</v>
      </c>
      <c r="K2008">
        <v>7</v>
      </c>
      <c r="L2008" s="2">
        <v>186.3</v>
      </c>
      <c r="M2008" s="2">
        <v>622.75</v>
      </c>
      <c r="N2008" s="14">
        <v>3810</v>
      </c>
      <c r="O2008" s="2">
        <v>0</v>
      </c>
      <c r="P2008" s="11">
        <v>3810</v>
      </c>
      <c r="Q2008" s="2">
        <v>1334.94</v>
      </c>
      <c r="R2008" s="2">
        <v>2288.4685714285715</v>
      </c>
      <c r="S2008" s="9">
        <v>3810</v>
      </c>
      <c r="V2008" s="2"/>
      <c r="X2008" s="18"/>
    </row>
    <row r="2009" spans="1:24" customFormat="1" x14ac:dyDescent="0.25">
      <c r="A2009" t="s">
        <v>781</v>
      </c>
      <c r="B2009">
        <v>204</v>
      </c>
      <c r="C2009" t="s">
        <v>782</v>
      </c>
      <c r="D2009">
        <v>111</v>
      </c>
      <c r="E2009" t="s">
        <v>801</v>
      </c>
      <c r="F2009">
        <v>285</v>
      </c>
      <c r="G2009" t="s">
        <v>40</v>
      </c>
      <c r="H2009">
        <v>10111010285</v>
      </c>
      <c r="I2009" t="s">
        <v>41</v>
      </c>
      <c r="J2009" t="s">
        <v>959</v>
      </c>
      <c r="K2009">
        <v>7</v>
      </c>
      <c r="L2009" s="2">
        <v>131670.07999999999</v>
      </c>
      <c r="M2009" s="2">
        <v>170168.69</v>
      </c>
      <c r="N2009" s="14">
        <v>301920</v>
      </c>
      <c r="O2009" s="2">
        <v>0</v>
      </c>
      <c r="P2009" s="11">
        <v>301920</v>
      </c>
      <c r="Q2009" s="2">
        <v>113761.64</v>
      </c>
      <c r="R2009" s="2">
        <v>195019.95428571428</v>
      </c>
      <c r="S2009" s="9">
        <v>201920</v>
      </c>
      <c r="V2009" s="2"/>
      <c r="X2009" s="18"/>
    </row>
    <row r="2010" spans="1:24" customFormat="1" x14ac:dyDescent="0.25">
      <c r="A2010" t="s">
        <v>781</v>
      </c>
      <c r="B2010">
        <v>204</v>
      </c>
      <c r="C2010" t="s">
        <v>782</v>
      </c>
      <c r="D2010">
        <v>113</v>
      </c>
      <c r="E2010" t="s">
        <v>802</v>
      </c>
      <c r="F2010">
        <v>285</v>
      </c>
      <c r="G2010" t="s">
        <v>40</v>
      </c>
      <c r="H2010">
        <v>10113010285</v>
      </c>
      <c r="I2010" t="s">
        <v>41</v>
      </c>
      <c r="J2010" t="s">
        <v>959</v>
      </c>
      <c r="K2010">
        <v>7</v>
      </c>
      <c r="L2010" s="2">
        <v>11831.91</v>
      </c>
      <c r="M2010" s="2">
        <v>19211.78</v>
      </c>
      <c r="N2010" s="14">
        <v>29670</v>
      </c>
      <c r="O2010" s="2">
        <v>0</v>
      </c>
      <c r="P2010" s="11">
        <v>29670</v>
      </c>
      <c r="Q2010" s="2">
        <v>10859.6</v>
      </c>
      <c r="R2010" s="2">
        <v>18616.457142857143</v>
      </c>
      <c r="S2010" s="9">
        <v>29670</v>
      </c>
      <c r="V2010" s="2"/>
      <c r="X2010" s="18"/>
    </row>
    <row r="2011" spans="1:24" customFormat="1" x14ac:dyDescent="0.25">
      <c r="A2011" t="s">
        <v>781</v>
      </c>
      <c r="B2011">
        <v>204</v>
      </c>
      <c r="C2011" t="s">
        <v>782</v>
      </c>
      <c r="D2011">
        <v>114</v>
      </c>
      <c r="E2011" t="s">
        <v>803</v>
      </c>
      <c r="F2011">
        <v>285</v>
      </c>
      <c r="G2011" t="s">
        <v>40</v>
      </c>
      <c r="H2011">
        <v>10114010285</v>
      </c>
      <c r="I2011" t="s">
        <v>41</v>
      </c>
      <c r="J2011" t="s">
        <v>959</v>
      </c>
      <c r="K2011">
        <v>7</v>
      </c>
      <c r="L2011" s="2">
        <v>9271.7900000000009</v>
      </c>
      <c r="M2011" s="2">
        <v>8404.25</v>
      </c>
      <c r="N2011" s="14">
        <v>14350</v>
      </c>
      <c r="O2011" s="2">
        <v>0</v>
      </c>
      <c r="P2011" s="11">
        <v>14350</v>
      </c>
      <c r="Q2011" s="2">
        <v>2831.55</v>
      </c>
      <c r="R2011" s="2">
        <v>4854.0857142857149</v>
      </c>
      <c r="S2011" s="9">
        <v>14350</v>
      </c>
      <c r="V2011" s="2"/>
      <c r="X2011" s="18"/>
    </row>
    <row r="2012" spans="1:24" customFormat="1" x14ac:dyDescent="0.25">
      <c r="A2012" t="s">
        <v>781</v>
      </c>
      <c r="B2012">
        <v>202</v>
      </c>
      <c r="C2012" t="s">
        <v>808</v>
      </c>
      <c r="D2012" s="20">
        <v>130</v>
      </c>
      <c r="E2012" t="s">
        <v>807</v>
      </c>
      <c r="F2012" s="20">
        <v>285</v>
      </c>
      <c r="G2012" t="s">
        <v>40</v>
      </c>
      <c r="H2012">
        <v>10130010285</v>
      </c>
      <c r="I2012" t="s">
        <v>41</v>
      </c>
      <c r="J2012" t="s">
        <v>959</v>
      </c>
      <c r="K2012">
        <v>7</v>
      </c>
      <c r="L2012" s="2">
        <v>0</v>
      </c>
      <c r="M2012" s="2">
        <v>5060.28</v>
      </c>
      <c r="N2012" s="14">
        <v>15000</v>
      </c>
      <c r="O2012" s="2">
        <v>0</v>
      </c>
      <c r="P2012" s="11">
        <v>15000</v>
      </c>
      <c r="Q2012" s="2">
        <v>2880</v>
      </c>
      <c r="R2012" s="2">
        <v>4937.1428571428569</v>
      </c>
      <c r="S2012" s="9">
        <v>15000</v>
      </c>
      <c r="V2012" s="2"/>
      <c r="X2012" s="18"/>
    </row>
    <row r="2013" spans="1:24" customFormat="1" x14ac:dyDescent="0.25">
      <c r="A2013" t="s">
        <v>781</v>
      </c>
      <c r="B2013">
        <v>202</v>
      </c>
      <c r="C2013" t="s">
        <v>808</v>
      </c>
      <c r="D2013" s="20">
        <v>133</v>
      </c>
      <c r="E2013" t="s">
        <v>809</v>
      </c>
      <c r="F2013" s="20">
        <v>285</v>
      </c>
      <c r="G2013" t="s">
        <v>40</v>
      </c>
      <c r="H2013">
        <v>10133010285</v>
      </c>
      <c r="I2013" t="s">
        <v>41</v>
      </c>
      <c r="J2013" t="s">
        <v>959</v>
      </c>
      <c r="K2013">
        <v>7</v>
      </c>
      <c r="L2013" s="2">
        <v>6224.51</v>
      </c>
      <c r="M2013" s="2">
        <v>5646.19</v>
      </c>
      <c r="N2013" s="14">
        <v>6490</v>
      </c>
      <c r="O2013" s="2">
        <v>0</v>
      </c>
      <c r="P2013" s="11">
        <v>6490</v>
      </c>
      <c r="Q2013" s="2">
        <v>2152.7600000000002</v>
      </c>
      <c r="R2013" s="2">
        <v>3690.4457142857145</v>
      </c>
      <c r="S2013" s="9">
        <v>6490</v>
      </c>
      <c r="V2013" s="2"/>
      <c r="X2013" s="18"/>
    </row>
    <row r="2014" spans="1:24" customFormat="1" x14ac:dyDescent="0.25">
      <c r="A2014" t="s">
        <v>781</v>
      </c>
      <c r="B2014">
        <v>202</v>
      </c>
      <c r="C2014" t="s">
        <v>808</v>
      </c>
      <c r="D2014" s="20">
        <v>134</v>
      </c>
      <c r="E2014" t="s">
        <v>810</v>
      </c>
      <c r="F2014" s="20">
        <v>285</v>
      </c>
      <c r="G2014" t="s">
        <v>40</v>
      </c>
      <c r="H2014">
        <v>10134010285</v>
      </c>
      <c r="I2014" t="s">
        <v>41</v>
      </c>
      <c r="J2014" t="s">
        <v>959</v>
      </c>
      <c r="K2014">
        <v>7</v>
      </c>
      <c r="L2014" s="2">
        <v>8992.58</v>
      </c>
      <c r="M2014" s="2">
        <v>8021.12</v>
      </c>
      <c r="N2014" s="14">
        <v>9730</v>
      </c>
      <c r="O2014" s="2">
        <v>0</v>
      </c>
      <c r="P2014" s="11">
        <v>9730</v>
      </c>
      <c r="Q2014" s="2">
        <v>4245.43</v>
      </c>
      <c r="R2014" s="2">
        <v>7277.88</v>
      </c>
      <c r="S2014" s="9">
        <v>9730</v>
      </c>
      <c r="V2014" s="2"/>
      <c r="X2014" s="18"/>
    </row>
    <row r="2015" spans="1:24" customFormat="1" x14ac:dyDescent="0.25">
      <c r="A2015" t="s">
        <v>781</v>
      </c>
      <c r="B2015">
        <v>202</v>
      </c>
      <c r="C2015" t="s">
        <v>808</v>
      </c>
      <c r="D2015" s="20">
        <v>130</v>
      </c>
      <c r="E2015" t="s">
        <v>807</v>
      </c>
      <c r="F2015" s="20">
        <v>287</v>
      </c>
      <c r="G2015" t="s">
        <v>507</v>
      </c>
      <c r="H2015">
        <v>10130010287</v>
      </c>
      <c r="I2015" t="s">
        <v>508</v>
      </c>
      <c r="J2015" t="s">
        <v>958</v>
      </c>
      <c r="K2015">
        <v>12</v>
      </c>
      <c r="L2015" s="2">
        <v>4144.74</v>
      </c>
      <c r="M2015" s="2">
        <v>31711.59</v>
      </c>
      <c r="N2015" s="14">
        <v>50000</v>
      </c>
      <c r="O2015" s="2">
        <v>0</v>
      </c>
      <c r="P2015" s="11">
        <v>50000</v>
      </c>
      <c r="Q2015" s="2">
        <v>5865.35</v>
      </c>
      <c r="R2015" s="2">
        <v>10054.885714285716</v>
      </c>
      <c r="S2015" s="9">
        <v>50000</v>
      </c>
      <c r="V2015" s="2"/>
      <c r="X2015" s="18"/>
    </row>
    <row r="2016" spans="1:24" customFormat="1" x14ac:dyDescent="0.25">
      <c r="A2016" t="s">
        <v>781</v>
      </c>
      <c r="B2016">
        <v>202</v>
      </c>
      <c r="C2016" t="s">
        <v>808</v>
      </c>
      <c r="D2016" s="20">
        <v>130</v>
      </c>
      <c r="E2016" t="s">
        <v>807</v>
      </c>
      <c r="F2016" s="20">
        <v>288</v>
      </c>
      <c r="G2016" t="s">
        <v>861</v>
      </c>
      <c r="H2016">
        <v>10130010288</v>
      </c>
      <c r="I2016" t="s">
        <v>862</v>
      </c>
      <c r="J2016" t="s">
        <v>958</v>
      </c>
      <c r="K2016">
        <v>12</v>
      </c>
      <c r="L2016" s="2">
        <v>0</v>
      </c>
      <c r="M2016" s="2">
        <v>0</v>
      </c>
      <c r="N2016" s="14">
        <v>0</v>
      </c>
      <c r="O2016" s="2">
        <v>0</v>
      </c>
      <c r="P2016" s="11">
        <v>0</v>
      </c>
      <c r="Q2016" s="2">
        <v>3023.25</v>
      </c>
      <c r="R2016" s="2">
        <v>5182.7142857142862</v>
      </c>
      <c r="S2016" s="9">
        <v>2000</v>
      </c>
      <c r="V2016" s="2"/>
      <c r="X2016" s="18"/>
    </row>
    <row r="2017" spans="1:24" customFormat="1" x14ac:dyDescent="0.25">
      <c r="A2017" t="s">
        <v>781</v>
      </c>
      <c r="B2017">
        <v>101</v>
      </c>
      <c r="C2017" t="s">
        <v>780</v>
      </c>
      <c r="D2017">
        <v>101</v>
      </c>
      <c r="E2017" t="s">
        <v>776</v>
      </c>
      <c r="F2017">
        <v>290</v>
      </c>
      <c r="G2017" t="s">
        <v>91</v>
      </c>
      <c r="H2017">
        <v>10101010290</v>
      </c>
      <c r="I2017" t="s">
        <v>92</v>
      </c>
      <c r="J2017" t="s">
        <v>958</v>
      </c>
      <c r="K2017">
        <v>12</v>
      </c>
      <c r="L2017" s="2">
        <v>15046.9</v>
      </c>
      <c r="M2017" s="2">
        <v>7772.95</v>
      </c>
      <c r="N2017" s="14">
        <v>4000</v>
      </c>
      <c r="O2017" s="2">
        <v>0</v>
      </c>
      <c r="P2017" s="11">
        <v>4000</v>
      </c>
      <c r="Q2017" s="2">
        <v>1296.55</v>
      </c>
      <c r="R2017" s="2">
        <v>2222.6571428571428</v>
      </c>
      <c r="S2017" s="9">
        <v>4000</v>
      </c>
      <c r="V2017" s="2"/>
      <c r="X2017" s="18"/>
    </row>
    <row r="2018" spans="1:24" customFormat="1" x14ac:dyDescent="0.25">
      <c r="A2018" t="s">
        <v>781</v>
      </c>
      <c r="B2018">
        <v>205</v>
      </c>
      <c r="C2018" t="s">
        <v>123</v>
      </c>
      <c r="D2018">
        <v>106</v>
      </c>
      <c r="E2018" t="s">
        <v>800</v>
      </c>
      <c r="F2018">
        <v>290</v>
      </c>
      <c r="G2018" t="s">
        <v>91</v>
      </c>
      <c r="H2018">
        <v>10106010290</v>
      </c>
      <c r="I2018" t="s">
        <v>92</v>
      </c>
      <c r="J2018" t="s">
        <v>958</v>
      </c>
      <c r="K2018">
        <v>12</v>
      </c>
      <c r="L2018" s="2">
        <v>14454.63</v>
      </c>
      <c r="M2018" s="2">
        <v>6400.32</v>
      </c>
      <c r="N2018" s="14">
        <v>14980</v>
      </c>
      <c r="O2018" s="2">
        <v>0</v>
      </c>
      <c r="P2018" s="11">
        <v>14980</v>
      </c>
      <c r="Q2018" s="2">
        <v>5226.2299999999996</v>
      </c>
      <c r="R2018" s="2">
        <v>8959.2514285714278</v>
      </c>
      <c r="S2018" s="9">
        <v>14980</v>
      </c>
      <c r="V2018" s="2"/>
      <c r="X2018" s="18"/>
    </row>
    <row r="2019" spans="1:24" customFormat="1" x14ac:dyDescent="0.25">
      <c r="A2019" t="s">
        <v>781</v>
      </c>
      <c r="B2019">
        <v>202</v>
      </c>
      <c r="C2019" t="s">
        <v>808</v>
      </c>
      <c r="D2019" s="20">
        <v>130</v>
      </c>
      <c r="E2019" t="s">
        <v>807</v>
      </c>
      <c r="F2019" s="20">
        <v>290</v>
      </c>
      <c r="G2019" t="s">
        <v>91</v>
      </c>
      <c r="H2019">
        <v>10130010290</v>
      </c>
      <c r="I2019" t="s">
        <v>92</v>
      </c>
      <c r="J2019" t="s">
        <v>958</v>
      </c>
      <c r="K2019">
        <v>12</v>
      </c>
      <c r="L2019" s="2">
        <v>23009.31</v>
      </c>
      <c r="M2019" s="2">
        <v>4985.97</v>
      </c>
      <c r="N2019" s="14">
        <v>20000</v>
      </c>
      <c r="O2019" s="2">
        <v>0</v>
      </c>
      <c r="P2019" s="11">
        <v>20000</v>
      </c>
      <c r="Q2019" s="2">
        <v>10488.82</v>
      </c>
      <c r="R2019" s="2">
        <v>17980.834285714285</v>
      </c>
      <c r="S2019" s="9">
        <v>20000</v>
      </c>
      <c r="V2019" s="2"/>
      <c r="X2019" s="18"/>
    </row>
    <row r="2020" spans="1:24" customFormat="1" x14ac:dyDescent="0.25">
      <c r="A2020" t="s">
        <v>781</v>
      </c>
      <c r="B2020">
        <v>202</v>
      </c>
      <c r="C2020" t="s">
        <v>808</v>
      </c>
      <c r="D2020" s="20">
        <v>134</v>
      </c>
      <c r="E2020" t="s">
        <v>810</v>
      </c>
      <c r="F2020" s="20">
        <v>290</v>
      </c>
      <c r="G2020" t="s">
        <v>91</v>
      </c>
      <c r="H2020">
        <v>10134010290</v>
      </c>
      <c r="I2020" t="s">
        <v>92</v>
      </c>
      <c r="J2020" t="s">
        <v>958</v>
      </c>
      <c r="K2020">
        <v>12</v>
      </c>
      <c r="L2020" s="2">
        <v>0</v>
      </c>
      <c r="M2020" s="2">
        <v>240</v>
      </c>
      <c r="N2020" s="14">
        <v>2710</v>
      </c>
      <c r="O2020" s="2">
        <v>0</v>
      </c>
      <c r="P2020" s="11">
        <v>2710</v>
      </c>
      <c r="Q2020" s="2">
        <v>0</v>
      </c>
      <c r="R2020" s="2">
        <v>0</v>
      </c>
      <c r="S2020" s="9">
        <v>2710</v>
      </c>
      <c r="V2020" s="2"/>
      <c r="X2020" s="18"/>
    </row>
    <row r="2021" spans="1:24" customFormat="1" x14ac:dyDescent="0.25">
      <c r="A2021" t="s">
        <v>781</v>
      </c>
      <c r="B2021">
        <v>101</v>
      </c>
      <c r="C2021" t="s">
        <v>780</v>
      </c>
      <c r="D2021">
        <v>104</v>
      </c>
      <c r="E2021" t="s">
        <v>799</v>
      </c>
      <c r="F2021">
        <v>292</v>
      </c>
      <c r="G2021" t="s">
        <v>115</v>
      </c>
      <c r="H2021">
        <v>10104010292</v>
      </c>
      <c r="I2021" t="s">
        <v>116</v>
      </c>
      <c r="J2021" t="s">
        <v>958</v>
      </c>
      <c r="K2021">
        <v>12</v>
      </c>
      <c r="L2021" s="2">
        <v>0</v>
      </c>
      <c r="M2021" s="2">
        <v>0</v>
      </c>
      <c r="N2021" s="14">
        <v>52000</v>
      </c>
      <c r="O2021" s="2">
        <v>0</v>
      </c>
      <c r="P2021" s="11">
        <v>52000</v>
      </c>
      <c r="Q2021" s="2">
        <v>0</v>
      </c>
      <c r="R2021" s="2">
        <v>0</v>
      </c>
      <c r="S2021" s="9">
        <v>52000</v>
      </c>
      <c r="V2021" s="2"/>
      <c r="X2021" s="18"/>
    </row>
    <row r="2022" spans="1:24" customFormat="1" x14ac:dyDescent="0.25">
      <c r="A2022" t="s">
        <v>781</v>
      </c>
      <c r="B2022">
        <v>202</v>
      </c>
      <c r="C2022" t="s">
        <v>808</v>
      </c>
      <c r="D2022" s="20">
        <v>134</v>
      </c>
      <c r="E2022" t="s">
        <v>810</v>
      </c>
      <c r="F2022" s="20">
        <v>292</v>
      </c>
      <c r="G2022" t="s">
        <v>115</v>
      </c>
      <c r="H2022">
        <v>10134010292</v>
      </c>
      <c r="I2022" t="s">
        <v>116</v>
      </c>
      <c r="J2022" t="s">
        <v>958</v>
      </c>
      <c r="K2022">
        <v>12</v>
      </c>
      <c r="L2022" s="2">
        <v>1628810.42</v>
      </c>
      <c r="M2022" s="2">
        <v>2668986.46</v>
      </c>
      <c r="N2022" s="14">
        <v>2716540</v>
      </c>
      <c r="O2022" s="2">
        <v>0</v>
      </c>
      <c r="P2022" s="11">
        <v>2716540</v>
      </c>
      <c r="Q2022" s="2">
        <v>730130.78</v>
      </c>
      <c r="R2022" s="2">
        <v>1251652.7657142859</v>
      </c>
      <c r="S2022" s="9">
        <v>2716540</v>
      </c>
      <c r="V2022" s="2"/>
      <c r="X2022" s="18"/>
    </row>
    <row r="2023" spans="1:24" customFormat="1" x14ac:dyDescent="0.25">
      <c r="A2023" t="s">
        <v>781</v>
      </c>
      <c r="B2023">
        <v>101</v>
      </c>
      <c r="C2023" t="s">
        <v>780</v>
      </c>
      <c r="D2023">
        <v>101</v>
      </c>
      <c r="E2023" t="s">
        <v>776</v>
      </c>
      <c r="F2023">
        <v>294</v>
      </c>
      <c r="G2023" t="s">
        <v>107</v>
      </c>
      <c r="H2023">
        <v>10101010294</v>
      </c>
      <c r="I2023" t="s">
        <v>108</v>
      </c>
      <c r="J2023" t="s">
        <v>958</v>
      </c>
      <c r="K2023">
        <v>12</v>
      </c>
      <c r="L2023" s="2">
        <v>403218.57</v>
      </c>
      <c r="M2023" s="2">
        <v>239294.28</v>
      </c>
      <c r="N2023" s="14">
        <v>316680</v>
      </c>
      <c r="O2023" s="2">
        <v>0</v>
      </c>
      <c r="P2023" s="11">
        <v>316680</v>
      </c>
      <c r="Q2023" s="2">
        <v>178934.37</v>
      </c>
      <c r="R2023" s="2">
        <v>306744.63428571424</v>
      </c>
      <c r="S2023" s="9">
        <v>316680</v>
      </c>
      <c r="V2023" s="2"/>
      <c r="X2023" s="18"/>
    </row>
    <row r="2024" spans="1:24" customFormat="1" x14ac:dyDescent="0.25">
      <c r="A2024" t="s">
        <v>781</v>
      </c>
      <c r="B2024">
        <v>205</v>
      </c>
      <c r="C2024" t="s">
        <v>123</v>
      </c>
      <c r="D2024">
        <v>106</v>
      </c>
      <c r="E2024" t="s">
        <v>800</v>
      </c>
      <c r="F2024">
        <v>294</v>
      </c>
      <c r="G2024" t="s">
        <v>107</v>
      </c>
      <c r="H2024">
        <v>10106010294</v>
      </c>
      <c r="I2024" t="s">
        <v>108</v>
      </c>
      <c r="J2024" t="s">
        <v>958</v>
      </c>
      <c r="K2024">
        <v>12</v>
      </c>
      <c r="L2024" s="2">
        <v>2160</v>
      </c>
      <c r="M2024" s="2">
        <v>0</v>
      </c>
      <c r="N2024" s="14">
        <v>3000</v>
      </c>
      <c r="O2024" s="2">
        <v>0</v>
      </c>
      <c r="P2024" s="11">
        <v>3000</v>
      </c>
      <c r="Q2024" s="2">
        <v>0</v>
      </c>
      <c r="R2024" s="2">
        <v>0</v>
      </c>
      <c r="S2024" s="9">
        <v>3000</v>
      </c>
      <c r="V2024" s="2"/>
      <c r="X2024" s="18"/>
    </row>
    <row r="2025" spans="1:24" customFormat="1" x14ac:dyDescent="0.25">
      <c r="A2025" t="s">
        <v>781</v>
      </c>
      <c r="B2025">
        <v>202</v>
      </c>
      <c r="C2025" t="s">
        <v>808</v>
      </c>
      <c r="D2025" s="20">
        <v>130</v>
      </c>
      <c r="E2025" t="s">
        <v>807</v>
      </c>
      <c r="F2025" s="20">
        <v>294</v>
      </c>
      <c r="G2025" t="s">
        <v>107</v>
      </c>
      <c r="H2025">
        <v>10130010294</v>
      </c>
      <c r="I2025" t="s">
        <v>108</v>
      </c>
      <c r="J2025" t="s">
        <v>958</v>
      </c>
      <c r="K2025">
        <v>12</v>
      </c>
      <c r="L2025" s="2">
        <v>4418.7</v>
      </c>
      <c r="M2025" s="2">
        <v>300.7</v>
      </c>
      <c r="N2025" s="14">
        <v>3000</v>
      </c>
      <c r="O2025" s="2">
        <v>0</v>
      </c>
      <c r="P2025" s="11">
        <v>3000</v>
      </c>
      <c r="Q2025" s="2">
        <v>600</v>
      </c>
      <c r="R2025" s="2">
        <v>1028.5714285714284</v>
      </c>
      <c r="S2025" s="9">
        <v>3000</v>
      </c>
      <c r="V2025" s="2"/>
      <c r="X2025" s="18"/>
    </row>
    <row r="2026" spans="1:24" customFormat="1" x14ac:dyDescent="0.25">
      <c r="A2026" t="s">
        <v>781</v>
      </c>
      <c r="B2026">
        <v>202</v>
      </c>
      <c r="C2026" t="s">
        <v>808</v>
      </c>
      <c r="D2026" s="20">
        <v>134</v>
      </c>
      <c r="E2026" t="s">
        <v>810</v>
      </c>
      <c r="F2026" s="20">
        <v>296</v>
      </c>
      <c r="G2026" t="s">
        <v>847</v>
      </c>
      <c r="H2026">
        <v>10134010296</v>
      </c>
      <c r="I2026" t="s">
        <v>848</v>
      </c>
      <c r="J2026" t="s">
        <v>958</v>
      </c>
      <c r="K2026">
        <v>12</v>
      </c>
      <c r="L2026" s="2">
        <v>1405176.32</v>
      </c>
      <c r="M2026" s="2">
        <v>1863449.94</v>
      </c>
      <c r="N2026" s="14">
        <v>1987200</v>
      </c>
      <c r="O2026" s="2">
        <v>-25000</v>
      </c>
      <c r="P2026" s="11">
        <v>1962200</v>
      </c>
      <c r="Q2026" s="2">
        <v>830808.11</v>
      </c>
      <c r="R2026" s="2">
        <v>1424242.4742857143</v>
      </c>
      <c r="S2026" s="9">
        <v>1962200</v>
      </c>
      <c r="V2026" s="2"/>
      <c r="X2026" s="18"/>
    </row>
    <row r="2027" spans="1:24" customFormat="1" x14ac:dyDescent="0.25">
      <c r="A2027" t="s">
        <v>781</v>
      </c>
      <c r="B2027">
        <v>101</v>
      </c>
      <c r="C2027" t="s">
        <v>780</v>
      </c>
      <c r="D2027">
        <v>101</v>
      </c>
      <c r="E2027" t="s">
        <v>776</v>
      </c>
      <c r="F2027">
        <v>299</v>
      </c>
      <c r="G2027" t="s">
        <v>822</v>
      </c>
      <c r="H2027">
        <v>10101010299</v>
      </c>
      <c r="I2027" t="s">
        <v>823</v>
      </c>
      <c r="J2027" t="s">
        <v>958</v>
      </c>
      <c r="K2027">
        <v>12</v>
      </c>
      <c r="L2027" s="2">
        <v>0</v>
      </c>
      <c r="M2027" s="2">
        <v>0</v>
      </c>
      <c r="N2027" s="14">
        <v>0</v>
      </c>
      <c r="O2027" s="2">
        <v>0</v>
      </c>
      <c r="P2027" s="11">
        <v>0</v>
      </c>
      <c r="Q2027" s="2">
        <v>0</v>
      </c>
      <c r="R2027" s="2">
        <v>0</v>
      </c>
      <c r="S2027" s="9"/>
      <c r="V2027" s="2"/>
      <c r="X2027" s="18"/>
    </row>
    <row r="2028" spans="1:24" customFormat="1" x14ac:dyDescent="0.25">
      <c r="A2028" t="s">
        <v>781</v>
      </c>
      <c r="B2028">
        <v>204</v>
      </c>
      <c r="C2028" t="s">
        <v>782</v>
      </c>
      <c r="D2028">
        <v>5</v>
      </c>
      <c r="E2028" t="s">
        <v>783</v>
      </c>
      <c r="F2028">
        <v>301</v>
      </c>
      <c r="G2028" t="s">
        <v>24</v>
      </c>
      <c r="H2028">
        <v>10005010301</v>
      </c>
      <c r="I2028" t="s">
        <v>25</v>
      </c>
      <c r="J2028" t="s">
        <v>952</v>
      </c>
      <c r="K2028">
        <v>13</v>
      </c>
      <c r="L2028" s="2">
        <v>1641343.01</v>
      </c>
      <c r="M2028" s="2">
        <v>2038818.7</v>
      </c>
      <c r="N2028" s="14">
        <v>2591971</v>
      </c>
      <c r="O2028" s="2">
        <v>0</v>
      </c>
      <c r="P2028" s="11">
        <v>2591971</v>
      </c>
      <c r="Q2028" s="2">
        <v>133351.57999999999</v>
      </c>
      <c r="R2028" s="2">
        <v>228602.70857142855</v>
      </c>
      <c r="S2028" s="9">
        <v>0</v>
      </c>
      <c r="V2028" s="2"/>
      <c r="X2028" s="18"/>
    </row>
    <row r="2029" spans="1:24" customFormat="1" x14ac:dyDescent="0.25">
      <c r="A2029" t="s">
        <v>781</v>
      </c>
      <c r="B2029">
        <v>204</v>
      </c>
      <c r="C2029" t="s">
        <v>782</v>
      </c>
      <c r="D2029">
        <v>6</v>
      </c>
      <c r="E2029" t="s">
        <v>784</v>
      </c>
      <c r="F2029">
        <v>301</v>
      </c>
      <c r="G2029" t="s">
        <v>24</v>
      </c>
      <c r="H2029">
        <v>10006010301</v>
      </c>
      <c r="I2029" t="s">
        <v>25</v>
      </c>
      <c r="J2029" t="s">
        <v>952</v>
      </c>
      <c r="K2029">
        <v>13</v>
      </c>
      <c r="L2029" s="2">
        <v>1359999.23</v>
      </c>
      <c r="M2029" s="2">
        <v>1900361.21</v>
      </c>
      <c r="N2029" s="14">
        <v>2415717</v>
      </c>
      <c r="O2029" s="2">
        <v>0</v>
      </c>
      <c r="P2029" s="11">
        <v>2415717</v>
      </c>
      <c r="Q2029" s="2">
        <v>124283.67</v>
      </c>
      <c r="R2029" s="2">
        <v>213057.72000000003</v>
      </c>
      <c r="S2029" s="9">
        <v>0</v>
      </c>
      <c r="V2029" s="2"/>
      <c r="X2029" s="18"/>
    </row>
    <row r="2030" spans="1:24" customFormat="1" x14ac:dyDescent="0.25">
      <c r="A2030" t="s">
        <v>781</v>
      </c>
      <c r="B2030">
        <v>101</v>
      </c>
      <c r="C2030" t="s">
        <v>780</v>
      </c>
      <c r="D2030">
        <v>101</v>
      </c>
      <c r="E2030" t="s">
        <v>776</v>
      </c>
      <c r="F2030">
        <v>301</v>
      </c>
      <c r="G2030" t="s">
        <v>24</v>
      </c>
      <c r="H2030">
        <v>10101010301</v>
      </c>
      <c r="I2030" t="s">
        <v>25</v>
      </c>
      <c r="J2030" t="s">
        <v>952</v>
      </c>
      <c r="K2030">
        <v>13</v>
      </c>
      <c r="L2030" s="2">
        <v>1258628.77</v>
      </c>
      <c r="M2030" s="2">
        <v>1733207.38</v>
      </c>
      <c r="N2030" s="14">
        <v>2202998</v>
      </c>
      <c r="O2030" s="2">
        <v>0</v>
      </c>
      <c r="P2030" s="11">
        <v>2202998</v>
      </c>
      <c r="Q2030" s="2">
        <v>3951802.96</v>
      </c>
      <c r="R2030" s="2">
        <v>6774519.3600000003</v>
      </c>
      <c r="S2030" s="9">
        <v>0</v>
      </c>
      <c r="V2030" s="2"/>
      <c r="X2030" s="18"/>
    </row>
    <row r="2031" spans="1:24" customFormat="1" x14ac:dyDescent="0.25">
      <c r="A2031" t="s">
        <v>781</v>
      </c>
      <c r="B2031">
        <v>202</v>
      </c>
      <c r="C2031" t="s">
        <v>808</v>
      </c>
      <c r="D2031" s="20">
        <v>138</v>
      </c>
      <c r="E2031" t="s">
        <v>811</v>
      </c>
      <c r="F2031" s="20">
        <v>303</v>
      </c>
      <c r="G2031" t="s">
        <v>857</v>
      </c>
      <c r="H2031">
        <v>10130010303</v>
      </c>
      <c r="I2031" t="s">
        <v>858</v>
      </c>
      <c r="J2031" t="s">
        <v>958</v>
      </c>
      <c r="K2031">
        <v>12</v>
      </c>
      <c r="L2031" s="2">
        <v>0</v>
      </c>
      <c r="M2031" s="2">
        <v>0</v>
      </c>
      <c r="N2031" s="14">
        <v>250000</v>
      </c>
      <c r="O2031" s="2">
        <v>0</v>
      </c>
      <c r="P2031" s="11">
        <v>250000</v>
      </c>
      <c r="Q2031" s="2">
        <v>0</v>
      </c>
      <c r="R2031" s="2">
        <v>0</v>
      </c>
      <c r="S2031" s="9">
        <v>250000</v>
      </c>
      <c r="V2031" s="2"/>
      <c r="X2031" s="18"/>
    </row>
    <row r="2032" spans="1:24" customFormat="1" x14ac:dyDescent="0.25">
      <c r="A2032" t="s">
        <v>781</v>
      </c>
      <c r="B2032">
        <v>204</v>
      </c>
      <c r="C2032" t="s">
        <v>782</v>
      </c>
      <c r="D2032">
        <v>111</v>
      </c>
      <c r="E2032" t="s">
        <v>801</v>
      </c>
      <c r="F2032">
        <v>306</v>
      </c>
      <c r="G2032" t="s">
        <v>124</v>
      </c>
      <c r="H2032">
        <v>10111010306</v>
      </c>
      <c r="I2032" t="s">
        <v>125</v>
      </c>
      <c r="J2032" t="s">
        <v>958</v>
      </c>
      <c r="K2032">
        <v>12</v>
      </c>
      <c r="L2032" s="2">
        <v>491765.68</v>
      </c>
      <c r="M2032" s="2">
        <v>109056.46</v>
      </c>
      <c r="N2032" s="14">
        <v>110000</v>
      </c>
      <c r="O2032" s="2">
        <v>0</v>
      </c>
      <c r="P2032" s="11">
        <v>110000</v>
      </c>
      <c r="Q2032" s="2">
        <v>95330.26</v>
      </c>
      <c r="R2032" s="2">
        <v>163423.30285714284</v>
      </c>
      <c r="S2032" s="9">
        <v>500000</v>
      </c>
      <c r="V2032" s="2"/>
      <c r="X2032" s="18"/>
    </row>
    <row r="2033" spans="1:24" customFormat="1" x14ac:dyDescent="0.25">
      <c r="A2033" t="s">
        <v>781</v>
      </c>
      <c r="B2033">
        <v>204</v>
      </c>
      <c r="C2033" t="s">
        <v>782</v>
      </c>
      <c r="D2033">
        <v>113</v>
      </c>
      <c r="E2033" t="s">
        <v>802</v>
      </c>
      <c r="F2033">
        <v>306</v>
      </c>
      <c r="G2033" t="s">
        <v>124</v>
      </c>
      <c r="H2033">
        <v>10113010306</v>
      </c>
      <c r="I2033" t="s">
        <v>125</v>
      </c>
      <c r="J2033" t="s">
        <v>958</v>
      </c>
      <c r="K2033">
        <v>12</v>
      </c>
      <c r="L2033" s="2">
        <v>1000</v>
      </c>
      <c r="M2033" s="2">
        <v>947.19</v>
      </c>
      <c r="N2033" s="14">
        <v>1500</v>
      </c>
      <c r="O2033" s="2">
        <v>0</v>
      </c>
      <c r="P2033" s="11">
        <v>1500</v>
      </c>
      <c r="Q2033" s="2">
        <v>0</v>
      </c>
      <c r="R2033" s="2">
        <v>0</v>
      </c>
      <c r="S2033" s="9">
        <v>1500</v>
      </c>
      <c r="V2033" s="2"/>
      <c r="X2033" s="18"/>
    </row>
    <row r="2034" spans="1:24" customFormat="1" x14ac:dyDescent="0.25">
      <c r="A2034" t="s">
        <v>781</v>
      </c>
      <c r="B2034">
        <v>204</v>
      </c>
      <c r="C2034" t="s">
        <v>782</v>
      </c>
      <c r="D2034">
        <v>114</v>
      </c>
      <c r="E2034" t="s">
        <v>803</v>
      </c>
      <c r="F2034">
        <v>306</v>
      </c>
      <c r="G2034" t="s">
        <v>124</v>
      </c>
      <c r="H2034">
        <v>10114010306</v>
      </c>
      <c r="I2034" t="s">
        <v>125</v>
      </c>
      <c r="J2034" t="s">
        <v>958</v>
      </c>
      <c r="K2034">
        <v>12</v>
      </c>
      <c r="L2034" s="2">
        <v>1018</v>
      </c>
      <c r="M2034" s="2">
        <v>947.19</v>
      </c>
      <c r="N2034" s="14">
        <v>1500</v>
      </c>
      <c r="O2034" s="2">
        <v>0</v>
      </c>
      <c r="P2034" s="11">
        <v>1500</v>
      </c>
      <c r="Q2034" s="2">
        <v>0</v>
      </c>
      <c r="R2034" s="2">
        <v>0</v>
      </c>
      <c r="S2034" s="9">
        <v>1500</v>
      </c>
      <c r="V2034" s="2"/>
      <c r="X2034" s="18"/>
    </row>
    <row r="2035" spans="1:24" customFormat="1" x14ac:dyDescent="0.25">
      <c r="A2035" t="s">
        <v>781</v>
      </c>
      <c r="B2035">
        <v>101</v>
      </c>
      <c r="C2035" t="s">
        <v>780</v>
      </c>
      <c r="D2035">
        <v>101</v>
      </c>
      <c r="E2035" t="s">
        <v>776</v>
      </c>
      <c r="F2035">
        <v>307</v>
      </c>
      <c r="G2035" t="s">
        <v>509</v>
      </c>
      <c r="H2035">
        <v>10101010307</v>
      </c>
      <c r="I2035" t="s">
        <v>510</v>
      </c>
      <c r="J2035" t="s">
        <v>958</v>
      </c>
      <c r="K2035">
        <v>12</v>
      </c>
      <c r="L2035" s="2">
        <v>0</v>
      </c>
      <c r="M2035" s="2">
        <v>0</v>
      </c>
      <c r="N2035" s="14">
        <v>0</v>
      </c>
      <c r="O2035" s="2">
        <v>0</v>
      </c>
      <c r="P2035" s="11">
        <v>0</v>
      </c>
      <c r="Q2035" s="2">
        <v>0</v>
      </c>
      <c r="R2035" s="2">
        <v>0</v>
      </c>
      <c r="S2035" s="9">
        <v>0</v>
      </c>
      <c r="V2035" s="2"/>
      <c r="X2035" s="18"/>
    </row>
    <row r="2036" spans="1:24" customFormat="1" x14ac:dyDescent="0.25">
      <c r="A2036" t="s">
        <v>781</v>
      </c>
      <c r="B2036">
        <v>101</v>
      </c>
      <c r="C2036" t="s">
        <v>780</v>
      </c>
      <c r="D2036">
        <v>101</v>
      </c>
      <c r="E2036" t="s">
        <v>776</v>
      </c>
      <c r="F2036">
        <v>308</v>
      </c>
      <c r="G2036" t="s">
        <v>109</v>
      </c>
      <c r="H2036">
        <v>10101010308</v>
      </c>
      <c r="I2036" t="s">
        <v>110</v>
      </c>
      <c r="J2036" t="s">
        <v>958</v>
      </c>
      <c r="K2036">
        <v>12</v>
      </c>
      <c r="L2036" s="2">
        <v>0</v>
      </c>
      <c r="M2036" s="2">
        <v>0</v>
      </c>
      <c r="N2036" s="14">
        <v>0</v>
      </c>
      <c r="O2036" s="2">
        <v>0</v>
      </c>
      <c r="P2036" s="11">
        <v>0</v>
      </c>
      <c r="Q2036" s="2">
        <v>0</v>
      </c>
      <c r="R2036" s="2">
        <v>0</v>
      </c>
      <c r="S2036" s="9">
        <v>0</v>
      </c>
      <c r="V2036" s="2"/>
      <c r="X2036" s="18"/>
    </row>
    <row r="2037" spans="1:24" customFormat="1" x14ac:dyDescent="0.25">
      <c r="A2037" t="s">
        <v>781</v>
      </c>
      <c r="B2037">
        <v>101</v>
      </c>
      <c r="C2037" t="s">
        <v>780</v>
      </c>
      <c r="D2037">
        <v>101</v>
      </c>
      <c r="E2037" t="s">
        <v>776</v>
      </c>
      <c r="F2037">
        <v>310</v>
      </c>
      <c r="G2037" t="s">
        <v>532</v>
      </c>
      <c r="H2037">
        <v>10101010310</v>
      </c>
      <c r="I2037" t="s">
        <v>533</v>
      </c>
      <c r="J2037" t="s">
        <v>958</v>
      </c>
      <c r="K2037">
        <v>12</v>
      </c>
      <c r="L2037" s="2">
        <v>144569.70000000001</v>
      </c>
      <c r="M2037" s="2">
        <v>-1448.37</v>
      </c>
      <c r="N2037" s="14">
        <v>0</v>
      </c>
      <c r="O2037" s="2">
        <v>0</v>
      </c>
      <c r="P2037" s="11">
        <v>0</v>
      </c>
      <c r="Q2037" s="2">
        <v>0</v>
      </c>
      <c r="R2037" s="2">
        <v>0</v>
      </c>
      <c r="S2037" s="9">
        <v>0</v>
      </c>
      <c r="V2037" s="2"/>
      <c r="X2037" s="18"/>
    </row>
    <row r="2038" spans="1:24" customFormat="1" x14ac:dyDescent="0.25">
      <c r="A2038" t="s">
        <v>781</v>
      </c>
      <c r="B2038">
        <v>202</v>
      </c>
      <c r="C2038" t="s">
        <v>808</v>
      </c>
      <c r="D2038" s="20">
        <v>130</v>
      </c>
      <c r="E2038" t="s">
        <v>807</v>
      </c>
      <c r="F2038" s="20">
        <v>310</v>
      </c>
      <c r="G2038" t="s">
        <v>532</v>
      </c>
      <c r="H2038">
        <v>10130010310</v>
      </c>
      <c r="I2038" t="s">
        <v>533</v>
      </c>
      <c r="J2038" t="s">
        <v>958</v>
      </c>
      <c r="K2038">
        <v>12</v>
      </c>
      <c r="L2038" s="2">
        <v>249673.15</v>
      </c>
      <c r="M2038" s="2">
        <v>0</v>
      </c>
      <c r="N2038" s="14">
        <v>0</v>
      </c>
      <c r="O2038" s="2">
        <v>0</v>
      </c>
      <c r="P2038" s="11">
        <v>0</v>
      </c>
      <c r="Q2038" s="2">
        <v>0</v>
      </c>
      <c r="R2038" s="2">
        <v>0</v>
      </c>
      <c r="S2038" s="9"/>
      <c r="V2038" s="2"/>
      <c r="X2038" s="18"/>
    </row>
    <row r="2039" spans="1:24" customFormat="1" x14ac:dyDescent="0.25">
      <c r="A2039" t="s">
        <v>781</v>
      </c>
      <c r="B2039">
        <v>202</v>
      </c>
      <c r="C2039" t="s">
        <v>808</v>
      </c>
      <c r="D2039">
        <v>130</v>
      </c>
      <c r="E2039" t="s">
        <v>807</v>
      </c>
      <c r="F2039">
        <v>314</v>
      </c>
      <c r="G2039" t="s">
        <v>863</v>
      </c>
      <c r="H2039">
        <v>10130010314</v>
      </c>
      <c r="I2039" t="s">
        <v>864</v>
      </c>
      <c r="J2039" t="s">
        <v>958</v>
      </c>
      <c r="K2039">
        <v>12</v>
      </c>
      <c r="L2039" s="2">
        <v>29239.79</v>
      </c>
      <c r="M2039" s="2">
        <v>21472.13</v>
      </c>
      <c r="N2039" s="14">
        <v>69957</v>
      </c>
      <c r="O2039" s="2">
        <v>0</v>
      </c>
      <c r="P2039" s="11">
        <v>69957</v>
      </c>
      <c r="Q2039" s="2">
        <v>29009.87</v>
      </c>
      <c r="R2039" s="2">
        <v>49731.205714285716</v>
      </c>
      <c r="S2039" s="9">
        <v>69957</v>
      </c>
      <c r="V2039" s="2"/>
      <c r="X2039" s="18"/>
    </row>
    <row r="2040" spans="1:24" customFormat="1" x14ac:dyDescent="0.25">
      <c r="A2040" t="s">
        <v>781</v>
      </c>
      <c r="B2040">
        <v>101</v>
      </c>
      <c r="C2040" t="s">
        <v>780</v>
      </c>
      <c r="D2040">
        <v>101</v>
      </c>
      <c r="E2040" t="s">
        <v>776</v>
      </c>
      <c r="F2040">
        <v>322</v>
      </c>
      <c r="G2040" t="s">
        <v>826</v>
      </c>
      <c r="H2040">
        <v>10101010322</v>
      </c>
      <c r="I2040" t="s">
        <v>827</v>
      </c>
      <c r="J2040" t="s">
        <v>958</v>
      </c>
      <c r="K2040">
        <v>12</v>
      </c>
      <c r="L2040" s="2">
        <v>2025943.86</v>
      </c>
      <c r="M2040" s="2">
        <v>2521737</v>
      </c>
      <c r="N2040" s="14">
        <v>0</v>
      </c>
      <c r="O2040" s="2">
        <v>0</v>
      </c>
      <c r="P2040" s="11">
        <v>0</v>
      </c>
      <c r="Q2040" s="2">
        <v>0</v>
      </c>
      <c r="R2040" s="2">
        <v>0</v>
      </c>
      <c r="S2040" s="9">
        <v>0</v>
      </c>
      <c r="V2040" s="2"/>
      <c r="X2040" s="18"/>
    </row>
    <row r="2041" spans="1:24" customFormat="1" x14ac:dyDescent="0.25">
      <c r="A2041" t="s">
        <v>781</v>
      </c>
      <c r="B2041">
        <v>101</v>
      </c>
      <c r="C2041" t="s">
        <v>780</v>
      </c>
      <c r="D2041">
        <v>100</v>
      </c>
      <c r="E2041" t="s">
        <v>785</v>
      </c>
      <c r="F2041">
        <v>330</v>
      </c>
      <c r="G2041" t="s">
        <v>42</v>
      </c>
      <c r="H2041">
        <v>10100010330</v>
      </c>
      <c r="I2041" t="s">
        <v>43</v>
      </c>
      <c r="J2041" t="s">
        <v>958</v>
      </c>
      <c r="K2041">
        <v>12</v>
      </c>
      <c r="L2041" s="2">
        <v>9300.24</v>
      </c>
      <c r="M2041" s="2">
        <v>2902.47</v>
      </c>
      <c r="N2041" s="14">
        <v>9090</v>
      </c>
      <c r="O2041" s="2">
        <v>0</v>
      </c>
      <c r="P2041" s="11">
        <v>9090</v>
      </c>
      <c r="Q2041" s="2">
        <v>0</v>
      </c>
      <c r="R2041" s="2">
        <v>0</v>
      </c>
      <c r="S2041" s="9">
        <v>0</v>
      </c>
      <c r="V2041" s="2"/>
      <c r="X2041" s="18"/>
    </row>
    <row r="2042" spans="1:24" customFormat="1" x14ac:dyDescent="0.25">
      <c r="A2042" t="s">
        <v>781</v>
      </c>
      <c r="B2042">
        <v>101</v>
      </c>
      <c r="C2042" t="s">
        <v>780</v>
      </c>
      <c r="D2042">
        <v>101</v>
      </c>
      <c r="E2042" t="s">
        <v>776</v>
      </c>
      <c r="F2042">
        <v>330</v>
      </c>
      <c r="G2042" t="s">
        <v>42</v>
      </c>
      <c r="H2042">
        <v>10101010330</v>
      </c>
      <c r="I2042" t="s">
        <v>43</v>
      </c>
      <c r="J2042" t="s">
        <v>958</v>
      </c>
      <c r="K2042">
        <v>12</v>
      </c>
      <c r="L2042" s="2">
        <v>193802.65</v>
      </c>
      <c r="M2042" s="2">
        <v>183698.04</v>
      </c>
      <c r="N2042" s="14">
        <v>230000</v>
      </c>
      <c r="O2042" s="2">
        <v>0</v>
      </c>
      <c r="P2042" s="11">
        <v>230000</v>
      </c>
      <c r="Q2042" s="2">
        <v>51973.84</v>
      </c>
      <c r="R2042" s="2">
        <v>89098.011428571423</v>
      </c>
      <c r="S2042" s="9">
        <v>0</v>
      </c>
      <c r="V2042" s="2"/>
      <c r="X2042" s="18"/>
    </row>
    <row r="2043" spans="1:24" customFormat="1" x14ac:dyDescent="0.25">
      <c r="A2043" t="s">
        <v>781</v>
      </c>
      <c r="B2043">
        <v>101</v>
      </c>
      <c r="C2043" t="s">
        <v>780</v>
      </c>
      <c r="D2043">
        <v>104</v>
      </c>
      <c r="E2043" t="s">
        <v>799</v>
      </c>
      <c r="F2043">
        <v>330</v>
      </c>
      <c r="G2043" t="s">
        <v>42</v>
      </c>
      <c r="H2043">
        <v>10104010330</v>
      </c>
      <c r="I2043" t="s">
        <v>43</v>
      </c>
      <c r="J2043" t="s">
        <v>958</v>
      </c>
      <c r="K2043">
        <v>12</v>
      </c>
      <c r="L2043" s="2">
        <v>1405649.64</v>
      </c>
      <c r="M2043" s="2">
        <v>1573985.24</v>
      </c>
      <c r="N2043" s="14">
        <v>1500000</v>
      </c>
      <c r="O2043" s="2">
        <v>0</v>
      </c>
      <c r="P2043" s="11">
        <v>1500000</v>
      </c>
      <c r="Q2043" s="2">
        <v>708946.88</v>
      </c>
      <c r="R2043" s="2">
        <v>1215337.5085714287</v>
      </c>
      <c r="S2043" s="9">
        <v>0</v>
      </c>
      <c r="V2043" s="2"/>
      <c r="X2043" s="18"/>
    </row>
    <row r="2044" spans="1:24" customFormat="1" x14ac:dyDescent="0.25">
      <c r="A2044" t="s">
        <v>781</v>
      </c>
      <c r="B2044">
        <v>205</v>
      </c>
      <c r="C2044" t="s">
        <v>123</v>
      </c>
      <c r="D2044">
        <v>106</v>
      </c>
      <c r="E2044" t="s">
        <v>800</v>
      </c>
      <c r="F2044">
        <v>330</v>
      </c>
      <c r="G2044" t="s">
        <v>42</v>
      </c>
      <c r="H2044">
        <v>10106010330</v>
      </c>
      <c r="I2044" t="s">
        <v>43</v>
      </c>
      <c r="J2044" t="s">
        <v>958</v>
      </c>
      <c r="K2044">
        <v>12</v>
      </c>
      <c r="L2044" s="2">
        <v>48052.15</v>
      </c>
      <c r="M2044" s="2">
        <v>140125.4</v>
      </c>
      <c r="N2044" s="14">
        <v>110000</v>
      </c>
      <c r="O2044" s="2">
        <v>0</v>
      </c>
      <c r="P2044" s="11">
        <v>110000</v>
      </c>
      <c r="Q2044" s="2">
        <v>40628.94</v>
      </c>
      <c r="R2044" s="2">
        <v>69649.611428571428</v>
      </c>
      <c r="S2044" s="9">
        <v>0</v>
      </c>
      <c r="V2044" s="2"/>
      <c r="X2044" s="18"/>
    </row>
    <row r="2045" spans="1:24" customFormat="1" x14ac:dyDescent="0.25">
      <c r="A2045" t="s">
        <v>781</v>
      </c>
      <c r="B2045">
        <v>204</v>
      </c>
      <c r="C2045" t="s">
        <v>782</v>
      </c>
      <c r="D2045">
        <v>111</v>
      </c>
      <c r="E2045" t="s">
        <v>801</v>
      </c>
      <c r="F2045">
        <v>330</v>
      </c>
      <c r="G2045" t="s">
        <v>42</v>
      </c>
      <c r="H2045">
        <v>10111010330</v>
      </c>
      <c r="I2045" t="s">
        <v>43</v>
      </c>
      <c r="J2045" t="s">
        <v>958</v>
      </c>
      <c r="K2045">
        <v>12</v>
      </c>
      <c r="L2045" s="2">
        <v>1643645.08</v>
      </c>
      <c r="M2045" s="2">
        <v>2093369.13</v>
      </c>
      <c r="N2045" s="14">
        <v>1610000</v>
      </c>
      <c r="O2045" s="2">
        <v>0</v>
      </c>
      <c r="P2045" s="11">
        <v>1610000</v>
      </c>
      <c r="Q2045" s="2">
        <v>819332.63</v>
      </c>
      <c r="R2045" s="2">
        <v>1404570.2228571428</v>
      </c>
      <c r="S2045" s="9">
        <v>0</v>
      </c>
      <c r="V2045" s="2"/>
      <c r="X2045" s="18"/>
    </row>
    <row r="2046" spans="1:24" customFormat="1" x14ac:dyDescent="0.25">
      <c r="A2046" t="s">
        <v>781</v>
      </c>
      <c r="B2046">
        <v>204</v>
      </c>
      <c r="C2046" t="s">
        <v>782</v>
      </c>
      <c r="D2046">
        <v>113</v>
      </c>
      <c r="E2046" t="s">
        <v>802</v>
      </c>
      <c r="F2046">
        <v>330</v>
      </c>
      <c r="G2046" t="s">
        <v>42</v>
      </c>
      <c r="H2046">
        <v>10113010330</v>
      </c>
      <c r="I2046" t="s">
        <v>43</v>
      </c>
      <c r="J2046" t="s">
        <v>958</v>
      </c>
      <c r="K2046">
        <v>12</v>
      </c>
      <c r="L2046" s="2">
        <v>62618.64</v>
      </c>
      <c r="M2046" s="2">
        <v>95841.88</v>
      </c>
      <c r="N2046" s="14">
        <v>82000</v>
      </c>
      <c r="O2046" s="2">
        <v>0</v>
      </c>
      <c r="P2046" s="11">
        <v>82000</v>
      </c>
      <c r="Q2046" s="2">
        <v>14675.85</v>
      </c>
      <c r="R2046" s="2">
        <v>25158.600000000002</v>
      </c>
      <c r="S2046" s="9">
        <v>0</v>
      </c>
      <c r="V2046" s="2"/>
      <c r="X2046" s="18"/>
    </row>
    <row r="2047" spans="1:24" customFormat="1" x14ac:dyDescent="0.25">
      <c r="A2047" t="s">
        <v>781</v>
      </c>
      <c r="B2047">
        <v>204</v>
      </c>
      <c r="C2047" t="s">
        <v>782</v>
      </c>
      <c r="D2047">
        <v>114</v>
      </c>
      <c r="E2047" t="s">
        <v>803</v>
      </c>
      <c r="F2047">
        <v>330</v>
      </c>
      <c r="G2047" t="s">
        <v>42</v>
      </c>
      <c r="H2047">
        <v>10114010330</v>
      </c>
      <c r="I2047" t="s">
        <v>43</v>
      </c>
      <c r="J2047" t="s">
        <v>958</v>
      </c>
      <c r="K2047">
        <v>12</v>
      </c>
      <c r="L2047" s="2">
        <v>51084.63</v>
      </c>
      <c r="M2047" s="2">
        <v>89203.13</v>
      </c>
      <c r="N2047" s="14">
        <v>75000</v>
      </c>
      <c r="O2047" s="2">
        <v>0</v>
      </c>
      <c r="P2047" s="11">
        <v>75000</v>
      </c>
      <c r="Q2047" s="2">
        <v>31027.06</v>
      </c>
      <c r="R2047" s="2">
        <v>53189.245714285717</v>
      </c>
      <c r="S2047" s="9">
        <v>0</v>
      </c>
      <c r="V2047" s="2"/>
      <c r="X2047" s="18"/>
    </row>
    <row r="2048" spans="1:24" customFormat="1" x14ac:dyDescent="0.25">
      <c r="A2048" t="s">
        <v>781</v>
      </c>
      <c r="B2048">
        <v>205</v>
      </c>
      <c r="C2048" t="s">
        <v>123</v>
      </c>
      <c r="D2048">
        <v>115</v>
      </c>
      <c r="E2048" t="s">
        <v>812</v>
      </c>
      <c r="F2048">
        <v>330</v>
      </c>
      <c r="G2048" t="s">
        <v>42</v>
      </c>
      <c r="H2048">
        <v>10115010330</v>
      </c>
      <c r="I2048" t="s">
        <v>43</v>
      </c>
      <c r="J2048" t="s">
        <v>958</v>
      </c>
      <c r="K2048">
        <v>12</v>
      </c>
      <c r="L2048" s="2">
        <v>-1251.27</v>
      </c>
      <c r="M2048" s="2">
        <v>0</v>
      </c>
      <c r="N2048" s="14">
        <v>0</v>
      </c>
      <c r="O2048" s="2">
        <v>0</v>
      </c>
      <c r="P2048" s="11">
        <v>0</v>
      </c>
      <c r="Q2048" s="2">
        <v>-2.17</v>
      </c>
      <c r="R2048" s="2">
        <v>-3.7199999999999998</v>
      </c>
      <c r="S2048" s="9">
        <v>0</v>
      </c>
      <c r="V2048" s="2"/>
      <c r="X2048" s="18"/>
    </row>
    <row r="2049" spans="1:24" customFormat="1" x14ac:dyDescent="0.25">
      <c r="A2049" t="s">
        <v>781</v>
      </c>
      <c r="B2049">
        <v>202</v>
      </c>
      <c r="C2049" t="s">
        <v>808</v>
      </c>
      <c r="D2049" s="20">
        <v>130</v>
      </c>
      <c r="E2049" t="s">
        <v>807</v>
      </c>
      <c r="F2049" s="20">
        <v>330</v>
      </c>
      <c r="G2049" t="s">
        <v>42</v>
      </c>
      <c r="H2049">
        <v>10130010330</v>
      </c>
      <c r="I2049" t="s">
        <v>43</v>
      </c>
      <c r="J2049" t="s">
        <v>958</v>
      </c>
      <c r="K2049">
        <v>12</v>
      </c>
      <c r="L2049" s="2">
        <v>31103.34</v>
      </c>
      <c r="M2049" s="2">
        <v>145681.73000000001</v>
      </c>
      <c r="N2049" s="14">
        <v>42669</v>
      </c>
      <c r="O2049" s="2">
        <v>0</v>
      </c>
      <c r="P2049" s="11">
        <v>42669</v>
      </c>
      <c r="Q2049" s="2">
        <v>16896.009999999998</v>
      </c>
      <c r="R2049" s="2">
        <v>28964.588571428569</v>
      </c>
      <c r="S2049" s="9">
        <v>0</v>
      </c>
      <c r="V2049" s="2"/>
      <c r="X2049" s="18"/>
    </row>
    <row r="2050" spans="1:24" customFormat="1" x14ac:dyDescent="0.25">
      <c r="A2050" t="s">
        <v>781</v>
      </c>
      <c r="B2050">
        <v>202</v>
      </c>
      <c r="C2050" t="s">
        <v>808</v>
      </c>
      <c r="D2050" s="20">
        <v>134</v>
      </c>
      <c r="E2050" t="s">
        <v>810</v>
      </c>
      <c r="F2050" s="20">
        <v>330</v>
      </c>
      <c r="G2050" t="s">
        <v>42</v>
      </c>
      <c r="H2050">
        <v>10134010330</v>
      </c>
      <c r="I2050" t="s">
        <v>43</v>
      </c>
      <c r="J2050" t="s">
        <v>958</v>
      </c>
      <c r="K2050">
        <v>12</v>
      </c>
      <c r="L2050" s="2">
        <v>28043.56</v>
      </c>
      <c r="M2050" s="2">
        <v>40464.51</v>
      </c>
      <c r="N2050" s="14">
        <v>47288</v>
      </c>
      <c r="O2050" s="2">
        <v>0</v>
      </c>
      <c r="P2050" s="11">
        <v>47288</v>
      </c>
      <c r="Q2050" s="2">
        <v>6400.25</v>
      </c>
      <c r="R2050" s="2">
        <v>10971.857142857143</v>
      </c>
      <c r="S2050" s="9">
        <v>0</v>
      </c>
      <c r="V2050" s="2"/>
      <c r="X2050" s="18"/>
    </row>
    <row r="2051" spans="1:24" customFormat="1" x14ac:dyDescent="0.25">
      <c r="A2051" t="s">
        <v>781</v>
      </c>
      <c r="B2051">
        <v>202</v>
      </c>
      <c r="C2051" t="s">
        <v>808</v>
      </c>
      <c r="D2051" s="20">
        <v>138</v>
      </c>
      <c r="E2051" t="s">
        <v>811</v>
      </c>
      <c r="F2051" s="20">
        <v>330</v>
      </c>
      <c r="G2051" t="s">
        <v>42</v>
      </c>
      <c r="H2051">
        <v>10138010330</v>
      </c>
      <c r="I2051" t="s">
        <v>43</v>
      </c>
      <c r="J2051" t="s">
        <v>958</v>
      </c>
      <c r="K2051">
        <v>12</v>
      </c>
      <c r="L2051" s="2">
        <v>0</v>
      </c>
      <c r="M2051" s="2">
        <v>0</v>
      </c>
      <c r="N2051" s="14">
        <v>8703</v>
      </c>
      <c r="O2051" s="2">
        <v>0</v>
      </c>
      <c r="P2051" s="11">
        <v>8703</v>
      </c>
      <c r="Q2051" s="2">
        <v>0</v>
      </c>
      <c r="R2051" s="2">
        <v>0</v>
      </c>
      <c r="S2051" s="9">
        <v>0</v>
      </c>
      <c r="V2051" s="2"/>
      <c r="X2051" s="18"/>
    </row>
    <row r="2052" spans="1:24" customFormat="1" x14ac:dyDescent="0.25">
      <c r="A2052" t="s">
        <v>781</v>
      </c>
      <c r="B2052">
        <v>101</v>
      </c>
      <c r="C2052" t="s">
        <v>780</v>
      </c>
      <c r="D2052">
        <v>101</v>
      </c>
      <c r="E2052" t="s">
        <v>776</v>
      </c>
      <c r="F2052">
        <v>331</v>
      </c>
      <c r="G2052" t="s">
        <v>66</v>
      </c>
      <c r="H2052">
        <v>10101010331</v>
      </c>
      <c r="I2052" t="s">
        <v>67</v>
      </c>
      <c r="J2052" t="s">
        <v>958</v>
      </c>
      <c r="K2052">
        <v>12</v>
      </c>
      <c r="L2052" s="2">
        <v>0</v>
      </c>
      <c r="M2052" s="2">
        <v>0</v>
      </c>
      <c r="N2052" s="14">
        <v>0</v>
      </c>
      <c r="O2052" s="2">
        <v>0</v>
      </c>
      <c r="P2052" s="11">
        <v>0</v>
      </c>
      <c r="Q2052" s="2">
        <v>0</v>
      </c>
      <c r="R2052" s="2">
        <v>0</v>
      </c>
      <c r="S2052" s="9"/>
      <c r="V2052" s="2"/>
      <c r="X2052" s="18"/>
    </row>
    <row r="2053" spans="1:24" customFormat="1" x14ac:dyDescent="0.25">
      <c r="A2053" t="s">
        <v>781</v>
      </c>
      <c r="B2053">
        <v>101</v>
      </c>
      <c r="C2053" t="s">
        <v>780</v>
      </c>
      <c r="D2053">
        <v>104</v>
      </c>
      <c r="E2053" t="s">
        <v>799</v>
      </c>
      <c r="F2053">
        <v>331</v>
      </c>
      <c r="G2053" t="s">
        <v>66</v>
      </c>
      <c r="H2053">
        <v>10104010331</v>
      </c>
      <c r="I2053" t="s">
        <v>67</v>
      </c>
      <c r="J2053" t="s">
        <v>958</v>
      </c>
      <c r="K2053">
        <v>12</v>
      </c>
      <c r="L2053" s="2">
        <v>3956369.27</v>
      </c>
      <c r="M2053" s="2">
        <v>0</v>
      </c>
      <c r="N2053" s="14">
        <v>0</v>
      </c>
      <c r="O2053" s="2">
        <v>0</v>
      </c>
      <c r="P2053" s="11">
        <v>0</v>
      </c>
      <c r="Q2053" s="2">
        <v>0</v>
      </c>
      <c r="R2053" s="2">
        <v>0</v>
      </c>
      <c r="S2053" s="9"/>
      <c r="V2053" s="2"/>
      <c r="X2053" s="18"/>
    </row>
    <row r="2054" spans="1:24" customFormat="1" x14ac:dyDescent="0.25">
      <c r="A2054" t="s">
        <v>781</v>
      </c>
      <c r="B2054">
        <v>205</v>
      </c>
      <c r="C2054" t="s">
        <v>123</v>
      </c>
      <c r="D2054">
        <v>106</v>
      </c>
      <c r="E2054" t="s">
        <v>800</v>
      </c>
      <c r="F2054">
        <v>331</v>
      </c>
      <c r="G2054" t="s">
        <v>66</v>
      </c>
      <c r="H2054">
        <v>10106010331</v>
      </c>
      <c r="I2054" t="s">
        <v>67</v>
      </c>
      <c r="J2054" t="s">
        <v>958</v>
      </c>
      <c r="K2054">
        <v>12</v>
      </c>
      <c r="L2054" s="2">
        <v>545967.04</v>
      </c>
      <c r="M2054" s="2">
        <v>0</v>
      </c>
      <c r="N2054" s="14">
        <v>0</v>
      </c>
      <c r="O2054" s="2">
        <v>0</v>
      </c>
      <c r="P2054" s="11">
        <v>0</v>
      </c>
      <c r="Q2054" s="2">
        <v>0</v>
      </c>
      <c r="R2054" s="2">
        <v>0</v>
      </c>
      <c r="S2054" s="9"/>
      <c r="V2054" s="2"/>
      <c r="X2054" s="18"/>
    </row>
    <row r="2055" spans="1:24" customFormat="1" x14ac:dyDescent="0.25">
      <c r="A2055" t="s">
        <v>781</v>
      </c>
      <c r="B2055">
        <v>202</v>
      </c>
      <c r="C2055" t="s">
        <v>808</v>
      </c>
      <c r="D2055" s="20">
        <v>130</v>
      </c>
      <c r="E2055" t="s">
        <v>807</v>
      </c>
      <c r="F2055" s="20">
        <v>331</v>
      </c>
      <c r="G2055" t="s">
        <v>66</v>
      </c>
      <c r="H2055">
        <v>10130010331</v>
      </c>
      <c r="I2055" t="s">
        <v>67</v>
      </c>
      <c r="J2055" t="s">
        <v>958</v>
      </c>
      <c r="K2055">
        <v>12</v>
      </c>
      <c r="L2055" s="2">
        <v>278163.15000000002</v>
      </c>
      <c r="M2055" s="2">
        <v>0</v>
      </c>
      <c r="N2055" s="14">
        <v>0</v>
      </c>
      <c r="O2055" s="2">
        <v>0</v>
      </c>
      <c r="P2055" s="11">
        <v>0</v>
      </c>
      <c r="Q2055" s="2">
        <v>0</v>
      </c>
      <c r="R2055" s="2">
        <v>0</v>
      </c>
      <c r="S2055" s="9"/>
      <c r="V2055" s="2"/>
      <c r="X2055" s="18"/>
    </row>
    <row r="2056" spans="1:24" customFormat="1" x14ac:dyDescent="0.25">
      <c r="A2056" t="s">
        <v>781</v>
      </c>
      <c r="B2056">
        <v>202</v>
      </c>
      <c r="C2056" t="s">
        <v>808</v>
      </c>
      <c r="D2056" s="20">
        <v>134</v>
      </c>
      <c r="E2056" t="s">
        <v>810</v>
      </c>
      <c r="F2056" s="20">
        <v>331</v>
      </c>
      <c r="G2056" t="s">
        <v>66</v>
      </c>
      <c r="H2056">
        <v>10134010331</v>
      </c>
      <c r="I2056" t="s">
        <v>67</v>
      </c>
      <c r="J2056" t="s">
        <v>958</v>
      </c>
      <c r="K2056">
        <v>12</v>
      </c>
      <c r="L2056" s="2">
        <v>186875.92</v>
      </c>
      <c r="M2056" s="2">
        <v>0</v>
      </c>
      <c r="N2056" s="14">
        <v>0</v>
      </c>
      <c r="O2056" s="2">
        <v>0</v>
      </c>
      <c r="P2056" s="11">
        <v>0</v>
      </c>
      <c r="Q2056" s="2">
        <v>0</v>
      </c>
      <c r="R2056" s="2">
        <v>0</v>
      </c>
      <c r="S2056" s="9"/>
      <c r="V2056" s="2"/>
      <c r="X2056" s="18"/>
    </row>
    <row r="2057" spans="1:24" customFormat="1" x14ac:dyDescent="0.25">
      <c r="A2057" t="s">
        <v>781</v>
      </c>
      <c r="B2057">
        <v>202</v>
      </c>
      <c r="C2057" t="s">
        <v>808</v>
      </c>
      <c r="D2057" s="20">
        <v>138</v>
      </c>
      <c r="E2057" t="s">
        <v>811</v>
      </c>
      <c r="F2057" s="20">
        <v>331</v>
      </c>
      <c r="G2057" t="s">
        <v>66</v>
      </c>
      <c r="H2057">
        <v>10138010331</v>
      </c>
      <c r="I2057" t="s">
        <v>67</v>
      </c>
      <c r="J2057" t="s">
        <v>958</v>
      </c>
      <c r="K2057">
        <v>12</v>
      </c>
      <c r="L2057" s="2">
        <v>148365.35999999999</v>
      </c>
      <c r="M2057" s="2">
        <v>0</v>
      </c>
      <c r="N2057" s="14">
        <v>0</v>
      </c>
      <c r="O2057" s="2">
        <v>0</v>
      </c>
      <c r="P2057" s="11">
        <v>0</v>
      </c>
      <c r="Q2057" s="2">
        <v>0</v>
      </c>
      <c r="R2057" s="2">
        <v>0</v>
      </c>
      <c r="S2057" s="9"/>
      <c r="V2057" s="2"/>
      <c r="X2057" s="18"/>
    </row>
    <row r="2058" spans="1:24" customFormat="1" x14ac:dyDescent="0.25">
      <c r="A2058" t="s">
        <v>781</v>
      </c>
      <c r="B2058">
        <v>202</v>
      </c>
      <c r="C2058" t="s">
        <v>808</v>
      </c>
      <c r="D2058" s="20">
        <v>134</v>
      </c>
      <c r="E2058" t="s">
        <v>810</v>
      </c>
      <c r="F2058" s="20">
        <v>333</v>
      </c>
      <c r="G2058" t="s">
        <v>93</v>
      </c>
      <c r="H2058">
        <v>10134010333</v>
      </c>
      <c r="I2058" t="s">
        <v>94</v>
      </c>
      <c r="J2058" t="s">
        <v>958</v>
      </c>
      <c r="K2058">
        <v>12</v>
      </c>
      <c r="L2058" s="2">
        <v>0</v>
      </c>
      <c r="M2058" s="2">
        <v>0</v>
      </c>
      <c r="N2058" s="14">
        <v>3756</v>
      </c>
      <c r="O2058" s="2">
        <v>0</v>
      </c>
      <c r="P2058" s="11">
        <v>3756</v>
      </c>
      <c r="Q2058" s="2">
        <v>0</v>
      </c>
      <c r="R2058" s="2">
        <v>0</v>
      </c>
      <c r="S2058" s="9">
        <v>0</v>
      </c>
      <c r="V2058" s="2"/>
      <c r="X2058" s="18"/>
    </row>
    <row r="2059" spans="1:24" customFormat="1" x14ac:dyDescent="0.25">
      <c r="A2059" t="s">
        <v>781</v>
      </c>
      <c r="B2059">
        <v>202</v>
      </c>
      <c r="C2059" t="s">
        <v>808</v>
      </c>
      <c r="D2059" s="20">
        <v>130</v>
      </c>
      <c r="E2059" t="s">
        <v>807</v>
      </c>
      <c r="F2059" s="20">
        <v>336</v>
      </c>
      <c r="G2059" t="s">
        <v>865</v>
      </c>
      <c r="H2059">
        <v>10130010336</v>
      </c>
      <c r="I2059" t="s">
        <v>866</v>
      </c>
      <c r="J2059" t="s">
        <v>958</v>
      </c>
      <c r="K2059">
        <v>12</v>
      </c>
      <c r="L2059" s="2">
        <v>0</v>
      </c>
      <c r="M2059" s="2">
        <v>0</v>
      </c>
      <c r="N2059" s="14">
        <v>0</v>
      </c>
      <c r="O2059" s="2">
        <v>0</v>
      </c>
      <c r="P2059" s="11">
        <v>0</v>
      </c>
      <c r="Q2059" s="2">
        <v>0</v>
      </c>
      <c r="R2059" s="2">
        <v>0</v>
      </c>
      <c r="S2059" s="9"/>
      <c r="V2059" s="2"/>
      <c r="X2059" s="18"/>
    </row>
    <row r="2060" spans="1:24" customFormat="1" x14ac:dyDescent="0.25">
      <c r="A2060" t="s">
        <v>781</v>
      </c>
      <c r="B2060">
        <v>204</v>
      </c>
      <c r="C2060" t="s">
        <v>782</v>
      </c>
      <c r="D2060">
        <v>5</v>
      </c>
      <c r="E2060" t="s">
        <v>783</v>
      </c>
      <c r="F2060">
        <v>337</v>
      </c>
      <c r="G2060" t="s">
        <v>26</v>
      </c>
      <c r="H2060">
        <v>10005010337</v>
      </c>
      <c r="I2060" t="s">
        <v>27</v>
      </c>
      <c r="J2060" t="s">
        <v>958</v>
      </c>
      <c r="K2060">
        <v>12</v>
      </c>
      <c r="L2060" s="2">
        <v>61974.400000000001</v>
      </c>
      <c r="M2060" s="2">
        <v>53859.83</v>
      </c>
      <c r="N2060" s="14">
        <v>67031</v>
      </c>
      <c r="O2060" s="2">
        <v>0</v>
      </c>
      <c r="P2060" s="11">
        <v>67031</v>
      </c>
      <c r="Q2060" s="2">
        <v>0</v>
      </c>
      <c r="R2060" s="2">
        <v>0</v>
      </c>
      <c r="S2060" s="9">
        <v>0</v>
      </c>
      <c r="V2060" s="2"/>
      <c r="X2060" s="18"/>
    </row>
    <row r="2061" spans="1:24" customFormat="1" x14ac:dyDescent="0.25">
      <c r="A2061" t="s">
        <v>781</v>
      </c>
      <c r="B2061">
        <v>204</v>
      </c>
      <c r="C2061" t="s">
        <v>782</v>
      </c>
      <c r="D2061">
        <v>6</v>
      </c>
      <c r="E2061" t="s">
        <v>784</v>
      </c>
      <c r="F2061">
        <v>337</v>
      </c>
      <c r="G2061" t="s">
        <v>26</v>
      </c>
      <c r="H2061">
        <v>10006010337</v>
      </c>
      <c r="I2061" t="s">
        <v>27</v>
      </c>
      <c r="J2061" t="s">
        <v>958</v>
      </c>
      <c r="K2061">
        <v>12</v>
      </c>
      <c r="L2061" s="2">
        <v>33228.71</v>
      </c>
      <c r="M2061" s="2">
        <v>28871.74</v>
      </c>
      <c r="N2061" s="14">
        <v>35940</v>
      </c>
      <c r="O2061" s="2">
        <v>0</v>
      </c>
      <c r="P2061" s="11">
        <v>35940</v>
      </c>
      <c r="Q2061" s="2">
        <v>0</v>
      </c>
      <c r="R2061" s="2">
        <v>0</v>
      </c>
      <c r="S2061" s="9">
        <v>0</v>
      </c>
      <c r="V2061" s="2"/>
      <c r="X2061" s="18"/>
    </row>
    <row r="2062" spans="1:24" customFormat="1" x14ac:dyDescent="0.25">
      <c r="A2062" t="s">
        <v>781</v>
      </c>
      <c r="B2062">
        <v>101</v>
      </c>
      <c r="C2062" t="s">
        <v>780</v>
      </c>
      <c r="D2062">
        <v>101</v>
      </c>
      <c r="E2062" t="s">
        <v>776</v>
      </c>
      <c r="F2062">
        <v>337</v>
      </c>
      <c r="G2062" t="s">
        <v>26</v>
      </c>
      <c r="H2062">
        <v>10101010337</v>
      </c>
      <c r="I2062" t="s">
        <v>27</v>
      </c>
      <c r="J2062" t="s">
        <v>958</v>
      </c>
      <c r="K2062">
        <v>12</v>
      </c>
      <c r="L2062" s="2">
        <v>592822.39</v>
      </c>
      <c r="M2062" s="2">
        <v>196667</v>
      </c>
      <c r="N2062" s="14">
        <v>244761</v>
      </c>
      <c r="O2062" s="2">
        <v>0</v>
      </c>
      <c r="P2062" s="11">
        <v>244761</v>
      </c>
      <c r="Q2062" s="2">
        <v>6326.65</v>
      </c>
      <c r="R2062" s="2">
        <v>10845.685714285713</v>
      </c>
      <c r="S2062" s="9">
        <v>0</v>
      </c>
      <c r="V2062" s="2"/>
      <c r="X2062" s="18"/>
    </row>
    <row r="2063" spans="1:24" customFormat="1" x14ac:dyDescent="0.25">
      <c r="A2063" t="s">
        <v>781</v>
      </c>
      <c r="B2063">
        <v>101</v>
      </c>
      <c r="C2063" t="s">
        <v>780</v>
      </c>
      <c r="D2063">
        <v>104</v>
      </c>
      <c r="E2063" t="s">
        <v>799</v>
      </c>
      <c r="F2063">
        <v>337</v>
      </c>
      <c r="G2063" t="s">
        <v>26</v>
      </c>
      <c r="H2063">
        <v>10104010337</v>
      </c>
      <c r="I2063" t="s">
        <v>27</v>
      </c>
      <c r="J2063" t="s">
        <v>958</v>
      </c>
      <c r="K2063">
        <v>12</v>
      </c>
      <c r="L2063" s="2">
        <v>0</v>
      </c>
      <c r="M2063" s="2">
        <v>6.13</v>
      </c>
      <c r="N2063" s="14">
        <v>0</v>
      </c>
      <c r="O2063" s="2">
        <v>0</v>
      </c>
      <c r="P2063" s="11">
        <v>0</v>
      </c>
      <c r="Q2063" s="2">
        <v>0</v>
      </c>
      <c r="R2063" s="2">
        <v>0</v>
      </c>
      <c r="S2063" s="9">
        <v>0</v>
      </c>
      <c r="V2063" s="2"/>
      <c r="X2063" s="18"/>
    </row>
    <row r="2064" spans="1:24" customFormat="1" x14ac:dyDescent="0.25">
      <c r="A2064" t="s">
        <v>781</v>
      </c>
      <c r="B2064">
        <v>205</v>
      </c>
      <c r="C2064" t="s">
        <v>123</v>
      </c>
      <c r="D2064">
        <v>106</v>
      </c>
      <c r="E2064" t="s">
        <v>800</v>
      </c>
      <c r="F2064">
        <v>337</v>
      </c>
      <c r="G2064" t="s">
        <v>26</v>
      </c>
      <c r="H2064">
        <v>10106010337</v>
      </c>
      <c r="I2064" t="s">
        <v>27</v>
      </c>
      <c r="J2064" t="s">
        <v>958</v>
      </c>
      <c r="K2064">
        <v>12</v>
      </c>
      <c r="L2064" s="2">
        <v>2703.26</v>
      </c>
      <c r="M2064" s="2">
        <v>1095.75</v>
      </c>
      <c r="N2064" s="14">
        <v>1217</v>
      </c>
      <c r="O2064" s="2">
        <v>0</v>
      </c>
      <c r="P2064" s="11">
        <v>1217</v>
      </c>
      <c r="Q2064" s="2">
        <v>103.08</v>
      </c>
      <c r="R2064" s="2">
        <v>176.70857142857142</v>
      </c>
      <c r="S2064" s="9">
        <v>0</v>
      </c>
      <c r="V2064" s="2"/>
      <c r="X2064" s="18"/>
    </row>
    <row r="2065" spans="1:24" customFormat="1" x14ac:dyDescent="0.25">
      <c r="A2065" t="s">
        <v>781</v>
      </c>
      <c r="B2065">
        <v>204</v>
      </c>
      <c r="C2065" t="s">
        <v>782</v>
      </c>
      <c r="D2065">
        <v>111</v>
      </c>
      <c r="E2065" t="s">
        <v>801</v>
      </c>
      <c r="F2065">
        <v>337</v>
      </c>
      <c r="G2065" t="s">
        <v>26</v>
      </c>
      <c r="H2065">
        <v>10111010337</v>
      </c>
      <c r="I2065" t="s">
        <v>27</v>
      </c>
      <c r="J2065" t="s">
        <v>958</v>
      </c>
      <c r="K2065">
        <v>12</v>
      </c>
      <c r="L2065" s="2">
        <v>184260.14</v>
      </c>
      <c r="M2065" s="2">
        <v>160135.47</v>
      </c>
      <c r="N2065" s="14">
        <v>199296</v>
      </c>
      <c r="O2065" s="2">
        <v>0</v>
      </c>
      <c r="P2065" s="11">
        <v>199296</v>
      </c>
      <c r="Q2065" s="2">
        <v>44302.37</v>
      </c>
      <c r="R2065" s="2">
        <v>75946.920000000013</v>
      </c>
      <c r="S2065" s="9">
        <v>0</v>
      </c>
      <c r="V2065" s="2"/>
      <c r="X2065" s="18"/>
    </row>
    <row r="2066" spans="1:24" customFormat="1" x14ac:dyDescent="0.25">
      <c r="A2066" t="s">
        <v>781</v>
      </c>
      <c r="B2066">
        <v>204</v>
      </c>
      <c r="C2066" t="s">
        <v>782</v>
      </c>
      <c r="D2066">
        <v>113</v>
      </c>
      <c r="E2066" t="s">
        <v>802</v>
      </c>
      <c r="F2066">
        <v>337</v>
      </c>
      <c r="G2066" t="s">
        <v>26</v>
      </c>
      <c r="H2066">
        <v>10113010337</v>
      </c>
      <c r="I2066" t="s">
        <v>27</v>
      </c>
      <c r="J2066" t="s">
        <v>958</v>
      </c>
      <c r="K2066">
        <v>12</v>
      </c>
      <c r="L2066" s="2">
        <v>881.59</v>
      </c>
      <c r="M2066" s="2">
        <v>762.87</v>
      </c>
      <c r="N2066" s="14">
        <v>954</v>
      </c>
      <c r="O2066" s="2">
        <v>0</v>
      </c>
      <c r="P2066" s="11">
        <v>954</v>
      </c>
      <c r="Q2066" s="2">
        <v>0</v>
      </c>
      <c r="R2066" s="2">
        <v>0</v>
      </c>
      <c r="S2066" s="9">
        <v>0</v>
      </c>
      <c r="V2066" s="2"/>
      <c r="X2066" s="18"/>
    </row>
    <row r="2067" spans="1:24" customFormat="1" x14ac:dyDescent="0.25">
      <c r="A2067" t="s">
        <v>781</v>
      </c>
      <c r="B2067">
        <v>204</v>
      </c>
      <c r="C2067" t="s">
        <v>782</v>
      </c>
      <c r="D2067">
        <v>114</v>
      </c>
      <c r="E2067" t="s">
        <v>803</v>
      </c>
      <c r="F2067">
        <v>337</v>
      </c>
      <c r="G2067" t="s">
        <v>26</v>
      </c>
      <c r="H2067">
        <v>10114010337</v>
      </c>
      <c r="I2067" t="s">
        <v>27</v>
      </c>
      <c r="J2067" t="s">
        <v>958</v>
      </c>
      <c r="K2067">
        <v>12</v>
      </c>
      <c r="L2067" s="2">
        <v>881.59</v>
      </c>
      <c r="M2067" s="2">
        <v>762.87</v>
      </c>
      <c r="N2067" s="14">
        <v>954</v>
      </c>
      <c r="O2067" s="2">
        <v>0</v>
      </c>
      <c r="P2067" s="11">
        <v>954</v>
      </c>
      <c r="Q2067" s="2">
        <v>0</v>
      </c>
      <c r="R2067" s="2">
        <v>0</v>
      </c>
      <c r="S2067" s="9">
        <v>0</v>
      </c>
      <c r="V2067" s="2"/>
      <c r="X2067" s="18"/>
    </row>
    <row r="2068" spans="1:24" customFormat="1" x14ac:dyDescent="0.25">
      <c r="A2068" t="s">
        <v>781</v>
      </c>
      <c r="B2068">
        <v>202</v>
      </c>
      <c r="C2068" t="s">
        <v>808</v>
      </c>
      <c r="D2068" s="20">
        <v>130</v>
      </c>
      <c r="E2068" t="s">
        <v>807</v>
      </c>
      <c r="F2068" s="20">
        <v>337</v>
      </c>
      <c r="G2068" t="s">
        <v>26</v>
      </c>
      <c r="H2068">
        <v>10130010337</v>
      </c>
      <c r="I2068" t="s">
        <v>27</v>
      </c>
      <c r="J2068" t="s">
        <v>958</v>
      </c>
      <c r="K2068">
        <v>12</v>
      </c>
      <c r="L2068" s="2">
        <v>615.37</v>
      </c>
      <c r="M2068" s="2">
        <v>532.08000000000004</v>
      </c>
      <c r="N2068" s="14">
        <v>666</v>
      </c>
      <c r="O2068" s="2">
        <v>0</v>
      </c>
      <c r="P2068" s="11">
        <v>666</v>
      </c>
      <c r="Q2068" s="2">
        <v>0</v>
      </c>
      <c r="R2068" s="2">
        <v>0</v>
      </c>
      <c r="S2068" s="9">
        <v>0</v>
      </c>
      <c r="V2068" s="2"/>
      <c r="X2068" s="18"/>
    </row>
    <row r="2069" spans="1:24" customFormat="1" x14ac:dyDescent="0.25">
      <c r="A2069" t="s">
        <v>781</v>
      </c>
      <c r="B2069">
        <v>202</v>
      </c>
      <c r="C2069" t="s">
        <v>808</v>
      </c>
      <c r="D2069" s="20">
        <v>134</v>
      </c>
      <c r="E2069" t="s">
        <v>810</v>
      </c>
      <c r="F2069" s="20">
        <v>337</v>
      </c>
      <c r="G2069" t="s">
        <v>26</v>
      </c>
      <c r="H2069">
        <v>10134010337</v>
      </c>
      <c r="I2069" t="s">
        <v>27</v>
      </c>
      <c r="J2069" t="s">
        <v>958</v>
      </c>
      <c r="K2069">
        <v>12</v>
      </c>
      <c r="L2069" s="2">
        <v>15826.86</v>
      </c>
      <c r="M2069" s="2">
        <v>13749.42</v>
      </c>
      <c r="N2069" s="14">
        <v>17118</v>
      </c>
      <c r="O2069" s="2">
        <v>0</v>
      </c>
      <c r="P2069" s="11">
        <v>17118</v>
      </c>
      <c r="Q2069" s="2">
        <v>0</v>
      </c>
      <c r="R2069" s="2">
        <v>0</v>
      </c>
      <c r="S2069" s="9">
        <v>0</v>
      </c>
      <c r="V2069" s="2"/>
      <c r="X2069" s="18"/>
    </row>
    <row r="2070" spans="1:24" customFormat="1" x14ac:dyDescent="0.25">
      <c r="A2070" t="s">
        <v>781</v>
      </c>
      <c r="B2070">
        <v>202</v>
      </c>
      <c r="C2070" t="s">
        <v>808</v>
      </c>
      <c r="D2070" s="20">
        <v>138</v>
      </c>
      <c r="E2070" t="s">
        <v>811</v>
      </c>
      <c r="F2070" s="20">
        <v>337</v>
      </c>
      <c r="G2070" t="s">
        <v>26</v>
      </c>
      <c r="H2070">
        <v>10138010337</v>
      </c>
      <c r="I2070" t="s">
        <v>27</v>
      </c>
      <c r="J2070" t="s">
        <v>958</v>
      </c>
      <c r="K2070">
        <v>12</v>
      </c>
      <c r="L2070" s="2">
        <v>317.51</v>
      </c>
      <c r="M2070" s="2">
        <v>0</v>
      </c>
      <c r="N2070" s="14">
        <v>0</v>
      </c>
      <c r="O2070" s="2">
        <v>0</v>
      </c>
      <c r="P2070" s="11">
        <v>0</v>
      </c>
      <c r="Q2070" s="2">
        <v>0</v>
      </c>
      <c r="R2070" s="2">
        <v>0</v>
      </c>
      <c r="S2070" s="9">
        <v>0</v>
      </c>
      <c r="V2070" s="2"/>
      <c r="X2070" s="18"/>
    </row>
    <row r="2071" spans="1:24" customFormat="1" x14ac:dyDescent="0.25">
      <c r="A2071" t="s">
        <v>781</v>
      </c>
      <c r="B2071">
        <v>202</v>
      </c>
      <c r="C2071" t="s">
        <v>808</v>
      </c>
      <c r="D2071">
        <v>130</v>
      </c>
      <c r="E2071" t="s">
        <v>807</v>
      </c>
      <c r="F2071">
        <v>343</v>
      </c>
      <c r="G2071" t="s">
        <v>659</v>
      </c>
      <c r="H2071">
        <v>10130010343</v>
      </c>
      <c r="I2071" t="s">
        <v>660</v>
      </c>
      <c r="J2071" t="s">
        <v>958</v>
      </c>
      <c r="K2071">
        <v>12</v>
      </c>
      <c r="L2071" s="2">
        <v>55100</v>
      </c>
      <c r="M2071" s="2">
        <v>46115</v>
      </c>
      <c r="N2071" s="14">
        <v>75431</v>
      </c>
      <c r="O2071" s="2">
        <v>0</v>
      </c>
      <c r="P2071" s="11">
        <v>75431</v>
      </c>
      <c r="Q2071" s="2">
        <v>0</v>
      </c>
      <c r="R2071" s="2">
        <v>0</v>
      </c>
      <c r="S2071" s="9">
        <v>50000</v>
      </c>
      <c r="V2071" s="2"/>
      <c r="X2071" s="18"/>
    </row>
    <row r="2072" spans="1:24" customFormat="1" x14ac:dyDescent="0.25">
      <c r="A2072" t="s">
        <v>781</v>
      </c>
      <c r="B2072">
        <v>101</v>
      </c>
      <c r="C2072" t="s">
        <v>780</v>
      </c>
      <c r="D2072">
        <v>101</v>
      </c>
      <c r="E2072" t="s">
        <v>776</v>
      </c>
      <c r="F2072">
        <v>344</v>
      </c>
      <c r="G2072" t="s">
        <v>111</v>
      </c>
      <c r="H2072">
        <v>10101010344</v>
      </c>
      <c r="I2072" t="s">
        <v>112</v>
      </c>
      <c r="J2072" t="s">
        <v>958</v>
      </c>
      <c r="K2072">
        <v>12</v>
      </c>
      <c r="L2072" s="2">
        <v>129017.91</v>
      </c>
      <c r="M2072" s="2">
        <v>128426.97</v>
      </c>
      <c r="N2072" s="14">
        <v>223250</v>
      </c>
      <c r="O2072" s="2">
        <v>0</v>
      </c>
      <c r="P2072" s="11">
        <v>223250</v>
      </c>
      <c r="Q2072" s="2">
        <v>68804.92</v>
      </c>
      <c r="R2072" s="2">
        <v>117951.29142857142</v>
      </c>
      <c r="S2072" s="9">
        <v>208945</v>
      </c>
      <c r="V2072" s="2"/>
      <c r="X2072" s="18"/>
    </row>
    <row r="2073" spans="1:24" customFormat="1" x14ac:dyDescent="0.25">
      <c r="A2073" t="s">
        <v>781</v>
      </c>
      <c r="B2073">
        <v>205</v>
      </c>
      <c r="C2073" t="s">
        <v>123</v>
      </c>
      <c r="D2073">
        <v>106</v>
      </c>
      <c r="E2073" t="s">
        <v>800</v>
      </c>
      <c r="F2073">
        <v>344</v>
      </c>
      <c r="G2073" t="s">
        <v>111</v>
      </c>
      <c r="H2073">
        <v>10106010344</v>
      </c>
      <c r="I2073" t="s">
        <v>112</v>
      </c>
      <c r="J2073" t="s">
        <v>958</v>
      </c>
      <c r="K2073">
        <v>12</v>
      </c>
      <c r="L2073" s="2">
        <v>39448.18</v>
      </c>
      <c r="M2073" s="2">
        <v>29805.75</v>
      </c>
      <c r="N2073" s="14">
        <v>50000</v>
      </c>
      <c r="O2073" s="2">
        <v>0</v>
      </c>
      <c r="P2073" s="11">
        <v>50000</v>
      </c>
      <c r="Q2073" s="2">
        <v>17646.73</v>
      </c>
      <c r="R2073" s="2">
        <v>30251.537142857138</v>
      </c>
      <c r="S2073" s="9">
        <v>36469</v>
      </c>
      <c r="V2073" s="2"/>
      <c r="X2073" s="18"/>
    </row>
    <row r="2074" spans="1:24" customFormat="1" x14ac:dyDescent="0.25">
      <c r="A2074" t="s">
        <v>781</v>
      </c>
      <c r="B2074">
        <v>101</v>
      </c>
      <c r="C2074" t="s">
        <v>780</v>
      </c>
      <c r="D2074">
        <v>104</v>
      </c>
      <c r="E2074" t="s">
        <v>799</v>
      </c>
      <c r="F2074">
        <v>345</v>
      </c>
      <c r="G2074" t="s">
        <v>72</v>
      </c>
      <c r="H2074">
        <v>10104010345</v>
      </c>
      <c r="I2074" t="s">
        <v>69</v>
      </c>
      <c r="J2074" t="s">
        <v>958</v>
      </c>
      <c r="K2074">
        <v>12</v>
      </c>
      <c r="L2074" s="2">
        <v>149812.94</v>
      </c>
      <c r="M2074" s="2">
        <v>0</v>
      </c>
      <c r="N2074" s="14">
        <v>0</v>
      </c>
      <c r="O2074" s="2">
        <v>0</v>
      </c>
      <c r="P2074" s="11">
        <v>0</v>
      </c>
      <c r="Q2074" s="2">
        <v>0</v>
      </c>
      <c r="R2074" s="2">
        <v>0</v>
      </c>
      <c r="S2074" s="9"/>
      <c r="V2074" s="2"/>
      <c r="X2074" s="18"/>
    </row>
    <row r="2075" spans="1:24" customFormat="1" x14ac:dyDescent="0.25">
      <c r="A2075" t="s">
        <v>781</v>
      </c>
      <c r="B2075">
        <v>205</v>
      </c>
      <c r="C2075" t="s">
        <v>123</v>
      </c>
      <c r="D2075">
        <v>106</v>
      </c>
      <c r="E2075" t="s">
        <v>800</v>
      </c>
      <c r="F2075">
        <v>345</v>
      </c>
      <c r="G2075" t="s">
        <v>72</v>
      </c>
      <c r="H2075">
        <v>10106010345</v>
      </c>
      <c r="I2075" t="s">
        <v>69</v>
      </c>
      <c r="J2075" t="s">
        <v>958</v>
      </c>
      <c r="K2075">
        <v>12</v>
      </c>
      <c r="L2075" s="2">
        <v>40534.57</v>
      </c>
      <c r="M2075" s="2">
        <v>0</v>
      </c>
      <c r="N2075" s="14">
        <v>0</v>
      </c>
      <c r="O2075" s="2">
        <v>0</v>
      </c>
      <c r="P2075" s="11">
        <v>0</v>
      </c>
      <c r="Q2075" s="2">
        <v>0</v>
      </c>
      <c r="R2075" s="2">
        <v>0</v>
      </c>
      <c r="S2075" s="9"/>
      <c r="V2075" s="2"/>
      <c r="X2075" s="18"/>
    </row>
    <row r="2076" spans="1:24" customFormat="1" x14ac:dyDescent="0.25">
      <c r="A2076" t="s">
        <v>781</v>
      </c>
      <c r="B2076">
        <v>204</v>
      </c>
      <c r="C2076" t="s">
        <v>782</v>
      </c>
      <c r="D2076">
        <v>111</v>
      </c>
      <c r="E2076" t="s">
        <v>801</v>
      </c>
      <c r="F2076">
        <v>345</v>
      </c>
      <c r="G2076" t="s">
        <v>72</v>
      </c>
      <c r="H2076">
        <v>10111010345</v>
      </c>
      <c r="I2076" t="s">
        <v>69</v>
      </c>
      <c r="J2076" t="s">
        <v>958</v>
      </c>
      <c r="K2076">
        <v>12</v>
      </c>
      <c r="L2076" s="2">
        <v>12438.5</v>
      </c>
      <c r="M2076" s="2">
        <v>0</v>
      </c>
      <c r="N2076" s="14">
        <v>0</v>
      </c>
      <c r="O2076" s="2">
        <v>0</v>
      </c>
      <c r="P2076" s="11">
        <v>0</v>
      </c>
      <c r="Q2076" s="2">
        <v>0</v>
      </c>
      <c r="R2076" s="2">
        <v>0</v>
      </c>
      <c r="S2076" s="9"/>
      <c r="V2076" s="2"/>
      <c r="X2076" s="18"/>
    </row>
    <row r="2077" spans="1:24" customFormat="1" x14ac:dyDescent="0.25">
      <c r="A2077" t="s">
        <v>781</v>
      </c>
      <c r="B2077">
        <v>204</v>
      </c>
      <c r="C2077" t="s">
        <v>782</v>
      </c>
      <c r="D2077">
        <v>113</v>
      </c>
      <c r="E2077" t="s">
        <v>802</v>
      </c>
      <c r="F2077">
        <v>345</v>
      </c>
      <c r="G2077" t="s">
        <v>72</v>
      </c>
      <c r="H2077">
        <v>10113010345</v>
      </c>
      <c r="I2077" t="s">
        <v>69</v>
      </c>
      <c r="J2077" t="s">
        <v>958</v>
      </c>
      <c r="K2077">
        <v>12</v>
      </c>
      <c r="L2077" s="2">
        <v>1819.07</v>
      </c>
      <c r="M2077" s="2">
        <v>0</v>
      </c>
      <c r="N2077" s="14">
        <v>0</v>
      </c>
      <c r="O2077" s="2">
        <v>0</v>
      </c>
      <c r="P2077" s="11">
        <v>0</v>
      </c>
      <c r="Q2077" s="2">
        <v>0</v>
      </c>
      <c r="R2077" s="2">
        <v>0</v>
      </c>
      <c r="S2077" s="9"/>
      <c r="V2077" s="2"/>
      <c r="X2077" s="18"/>
    </row>
    <row r="2078" spans="1:24" customFormat="1" x14ac:dyDescent="0.25">
      <c r="A2078" t="s">
        <v>781</v>
      </c>
      <c r="B2078">
        <v>204</v>
      </c>
      <c r="C2078" t="s">
        <v>782</v>
      </c>
      <c r="D2078">
        <v>114</v>
      </c>
      <c r="E2078" t="s">
        <v>803</v>
      </c>
      <c r="F2078">
        <v>345</v>
      </c>
      <c r="G2078" t="s">
        <v>72</v>
      </c>
      <c r="H2078">
        <v>10114010345</v>
      </c>
      <c r="I2078" t="s">
        <v>69</v>
      </c>
      <c r="J2078" t="s">
        <v>958</v>
      </c>
      <c r="K2078">
        <v>12</v>
      </c>
      <c r="L2078" s="2">
        <v>1797.22</v>
      </c>
      <c r="M2078" s="2">
        <v>0</v>
      </c>
      <c r="N2078" s="14">
        <v>0</v>
      </c>
      <c r="O2078" s="2">
        <v>0</v>
      </c>
      <c r="P2078" s="11">
        <v>0</v>
      </c>
      <c r="Q2078" s="2">
        <v>0</v>
      </c>
      <c r="R2078" s="2">
        <v>0</v>
      </c>
      <c r="S2078" s="9"/>
      <c r="V2078" s="2"/>
      <c r="X2078" s="18"/>
    </row>
    <row r="2079" spans="1:24" customFormat="1" x14ac:dyDescent="0.25">
      <c r="A2079" t="s">
        <v>781</v>
      </c>
      <c r="B2079">
        <v>205</v>
      </c>
      <c r="C2079" t="s">
        <v>123</v>
      </c>
      <c r="D2079">
        <v>115</v>
      </c>
      <c r="E2079" t="s">
        <v>812</v>
      </c>
      <c r="F2079">
        <v>345</v>
      </c>
      <c r="G2079" t="s">
        <v>72</v>
      </c>
      <c r="H2079">
        <v>10115010345</v>
      </c>
      <c r="I2079" t="s">
        <v>69</v>
      </c>
      <c r="J2079" t="s">
        <v>958</v>
      </c>
      <c r="K2079">
        <v>12</v>
      </c>
      <c r="L2079" s="2">
        <v>4401.3500000000004</v>
      </c>
      <c r="M2079" s="2">
        <v>0</v>
      </c>
      <c r="N2079" s="14">
        <v>0</v>
      </c>
      <c r="O2079" s="2">
        <v>0</v>
      </c>
      <c r="P2079" s="11">
        <v>0</v>
      </c>
      <c r="Q2079" s="2">
        <v>0</v>
      </c>
      <c r="R2079" s="2">
        <v>0</v>
      </c>
      <c r="S2079" s="9"/>
      <c r="V2079" s="2"/>
      <c r="X2079" s="18"/>
    </row>
    <row r="2080" spans="1:24" customFormat="1" x14ac:dyDescent="0.25">
      <c r="A2080" t="s">
        <v>781</v>
      </c>
      <c r="B2080">
        <v>202</v>
      </c>
      <c r="C2080" t="s">
        <v>808</v>
      </c>
      <c r="D2080" s="20">
        <v>130</v>
      </c>
      <c r="E2080" t="s">
        <v>807</v>
      </c>
      <c r="F2080" s="20">
        <v>345</v>
      </c>
      <c r="G2080" t="s">
        <v>72</v>
      </c>
      <c r="H2080">
        <v>10130010345</v>
      </c>
      <c r="I2080" t="s">
        <v>69</v>
      </c>
      <c r="J2080" t="s">
        <v>958</v>
      </c>
      <c r="K2080">
        <v>12</v>
      </c>
      <c r="L2080" s="2">
        <v>42664.23</v>
      </c>
      <c r="M2080" s="2">
        <v>0</v>
      </c>
      <c r="N2080" s="14">
        <v>0</v>
      </c>
      <c r="O2080" s="2">
        <v>0</v>
      </c>
      <c r="P2080" s="11">
        <v>0</v>
      </c>
      <c r="Q2080" s="2">
        <v>0</v>
      </c>
      <c r="R2080" s="2">
        <v>0</v>
      </c>
      <c r="S2080" s="9"/>
      <c r="V2080" s="2"/>
      <c r="X2080" s="18"/>
    </row>
    <row r="2081" spans="1:24" customFormat="1" x14ac:dyDescent="0.25">
      <c r="A2081" t="s">
        <v>781</v>
      </c>
      <c r="B2081">
        <v>202</v>
      </c>
      <c r="C2081" t="s">
        <v>808</v>
      </c>
      <c r="D2081" s="20">
        <v>134</v>
      </c>
      <c r="E2081" t="s">
        <v>810</v>
      </c>
      <c r="F2081" s="20">
        <v>345</v>
      </c>
      <c r="G2081" t="s">
        <v>72</v>
      </c>
      <c r="H2081">
        <v>10134010345</v>
      </c>
      <c r="I2081" t="s">
        <v>69</v>
      </c>
      <c r="J2081" t="s">
        <v>958</v>
      </c>
      <c r="K2081">
        <v>12</v>
      </c>
      <c r="L2081" s="2">
        <v>25516.91</v>
      </c>
      <c r="M2081" s="2">
        <v>0</v>
      </c>
      <c r="N2081" s="14">
        <v>0</v>
      </c>
      <c r="O2081" s="2">
        <v>0</v>
      </c>
      <c r="P2081" s="11">
        <v>0</v>
      </c>
      <c r="Q2081" s="2">
        <v>0</v>
      </c>
      <c r="R2081" s="2">
        <v>0</v>
      </c>
      <c r="S2081" s="9"/>
      <c r="V2081" s="2"/>
      <c r="X2081" s="18"/>
    </row>
    <row r="2082" spans="1:24" customFormat="1" x14ac:dyDescent="0.25">
      <c r="A2082" t="s">
        <v>781</v>
      </c>
      <c r="B2082">
        <v>205</v>
      </c>
      <c r="C2082" t="s">
        <v>123</v>
      </c>
      <c r="D2082">
        <v>106</v>
      </c>
      <c r="E2082" t="s">
        <v>800</v>
      </c>
      <c r="F2082">
        <v>348</v>
      </c>
      <c r="G2082" t="s">
        <v>828</v>
      </c>
      <c r="H2082">
        <v>10106010348</v>
      </c>
      <c r="I2082" t="s">
        <v>829</v>
      </c>
      <c r="J2082" t="s">
        <v>958</v>
      </c>
      <c r="K2082">
        <v>12</v>
      </c>
      <c r="L2082" s="2">
        <v>1139857.6100000001</v>
      </c>
      <c r="M2082" s="2">
        <v>5139773.51</v>
      </c>
      <c r="N2082" s="14">
        <v>1000000</v>
      </c>
      <c r="O2082" s="2">
        <v>0</v>
      </c>
      <c r="P2082" s="11">
        <v>1000000</v>
      </c>
      <c r="Q2082" s="2">
        <v>1033161</v>
      </c>
      <c r="R2082" s="2">
        <v>1771133.142857143</v>
      </c>
      <c r="S2082" s="9">
        <v>0</v>
      </c>
      <c r="V2082" s="2"/>
      <c r="X2082" s="18"/>
    </row>
    <row r="2083" spans="1:24" customFormat="1" x14ac:dyDescent="0.25">
      <c r="A2083" t="s">
        <v>781</v>
      </c>
      <c r="B2083">
        <v>101</v>
      </c>
      <c r="C2083" t="s">
        <v>780</v>
      </c>
      <c r="D2083">
        <v>101</v>
      </c>
      <c r="E2083" t="s">
        <v>776</v>
      </c>
      <c r="F2083">
        <v>350</v>
      </c>
      <c r="G2083" t="s">
        <v>618</v>
      </c>
      <c r="H2083">
        <v>10101010350</v>
      </c>
      <c r="I2083" t="s">
        <v>619</v>
      </c>
      <c r="J2083" t="s">
        <v>958</v>
      </c>
      <c r="K2083">
        <v>12</v>
      </c>
      <c r="L2083" s="2">
        <v>6750</v>
      </c>
      <c r="M2083" s="2">
        <v>0</v>
      </c>
      <c r="N2083" s="14">
        <v>10400</v>
      </c>
      <c r="O2083" s="2">
        <v>0</v>
      </c>
      <c r="P2083" s="11">
        <v>10400</v>
      </c>
      <c r="Q2083" s="2">
        <v>0</v>
      </c>
      <c r="R2083" s="2">
        <v>0</v>
      </c>
      <c r="S2083" s="9">
        <v>10400</v>
      </c>
      <c r="V2083" s="2"/>
      <c r="X2083" s="18"/>
    </row>
    <row r="2084" spans="1:24" customFormat="1" x14ac:dyDescent="0.25">
      <c r="A2084" t="s">
        <v>781</v>
      </c>
      <c r="B2084">
        <v>204</v>
      </c>
      <c r="C2084" t="s">
        <v>782</v>
      </c>
      <c r="D2084">
        <v>5</v>
      </c>
      <c r="E2084" t="s">
        <v>783</v>
      </c>
      <c r="F2084">
        <v>355</v>
      </c>
      <c r="G2084" t="s">
        <v>28</v>
      </c>
      <c r="H2084">
        <v>10005010355</v>
      </c>
      <c r="I2084" t="s">
        <v>29</v>
      </c>
      <c r="J2084" t="s">
        <v>958</v>
      </c>
      <c r="K2084">
        <v>12</v>
      </c>
      <c r="L2084" s="2">
        <v>0</v>
      </c>
      <c r="M2084" s="2">
        <v>0</v>
      </c>
      <c r="N2084" s="14">
        <v>0</v>
      </c>
      <c r="O2084" s="2">
        <v>0</v>
      </c>
      <c r="P2084" s="11">
        <v>0</v>
      </c>
      <c r="Q2084" s="2">
        <v>0</v>
      </c>
      <c r="R2084" s="2">
        <v>0</v>
      </c>
      <c r="S2084" s="9">
        <v>0</v>
      </c>
      <c r="V2084" s="2"/>
      <c r="X2084" s="18"/>
    </row>
    <row r="2085" spans="1:24" customFormat="1" x14ac:dyDescent="0.25">
      <c r="A2085" t="s">
        <v>781</v>
      </c>
      <c r="B2085">
        <v>205</v>
      </c>
      <c r="C2085" t="s">
        <v>123</v>
      </c>
      <c r="D2085">
        <v>106</v>
      </c>
      <c r="E2085" t="s">
        <v>800</v>
      </c>
      <c r="F2085">
        <v>360</v>
      </c>
      <c r="G2085" t="s">
        <v>121</v>
      </c>
      <c r="H2085">
        <v>10106010360</v>
      </c>
      <c r="I2085" t="s">
        <v>122</v>
      </c>
      <c r="J2085" t="s">
        <v>965</v>
      </c>
      <c r="K2085">
        <v>14</v>
      </c>
      <c r="L2085" s="2">
        <v>0</v>
      </c>
      <c r="M2085" s="2">
        <v>0</v>
      </c>
      <c r="N2085" s="14">
        <v>0</v>
      </c>
      <c r="O2085" s="2">
        <v>0</v>
      </c>
      <c r="P2085" s="11">
        <v>0</v>
      </c>
      <c r="Q2085" s="2">
        <v>0</v>
      </c>
      <c r="R2085" s="2">
        <v>0</v>
      </c>
      <c r="S2085" s="9"/>
      <c r="V2085" s="2"/>
      <c r="X2085" s="18"/>
    </row>
    <row r="2086" spans="1:24" customFormat="1" x14ac:dyDescent="0.25">
      <c r="A2086" t="s">
        <v>781</v>
      </c>
      <c r="B2086">
        <v>202</v>
      </c>
      <c r="C2086" t="s">
        <v>808</v>
      </c>
      <c r="D2086" s="20">
        <v>134</v>
      </c>
      <c r="E2086" t="s">
        <v>810</v>
      </c>
      <c r="F2086" s="20">
        <v>360</v>
      </c>
      <c r="G2086" t="s">
        <v>121</v>
      </c>
      <c r="H2086">
        <v>10134010360</v>
      </c>
      <c r="I2086" t="s">
        <v>122</v>
      </c>
      <c r="J2086" t="s">
        <v>965</v>
      </c>
      <c r="K2086">
        <v>14</v>
      </c>
      <c r="L2086" s="2">
        <v>1316668.01</v>
      </c>
      <c r="M2086" s="2">
        <v>617435.91</v>
      </c>
      <c r="N2086" s="14">
        <v>834069</v>
      </c>
      <c r="O2086" s="2">
        <v>0</v>
      </c>
      <c r="P2086" s="11">
        <v>834069</v>
      </c>
      <c r="Q2086" s="2">
        <v>7105.26</v>
      </c>
      <c r="R2086" s="2">
        <v>12180.445714285714</v>
      </c>
      <c r="S2086" s="9">
        <v>217423</v>
      </c>
      <c r="V2086" s="2"/>
      <c r="X2086" s="18"/>
    </row>
    <row r="2087" spans="1:24" customFormat="1" x14ac:dyDescent="0.25">
      <c r="A2087" t="s">
        <v>781</v>
      </c>
      <c r="B2087">
        <v>202</v>
      </c>
      <c r="C2087" t="s">
        <v>808</v>
      </c>
      <c r="D2087" s="20">
        <v>130</v>
      </c>
      <c r="E2087" t="s">
        <v>807</v>
      </c>
      <c r="F2087" s="20">
        <v>365</v>
      </c>
      <c r="G2087" t="s">
        <v>867</v>
      </c>
      <c r="H2087">
        <v>10130010365</v>
      </c>
      <c r="I2087" t="s">
        <v>868</v>
      </c>
      <c r="J2087" t="s">
        <v>958</v>
      </c>
      <c r="K2087">
        <v>12</v>
      </c>
      <c r="L2087" s="2">
        <v>144156.6</v>
      </c>
      <c r="M2087" s="2">
        <v>6516.5</v>
      </c>
      <c r="N2087" s="14">
        <v>250000</v>
      </c>
      <c r="O2087" s="2">
        <v>0</v>
      </c>
      <c r="P2087" s="11">
        <v>250000</v>
      </c>
      <c r="Q2087" s="2">
        <v>137609.66</v>
      </c>
      <c r="R2087" s="2">
        <v>235902.27428571426</v>
      </c>
      <c r="S2087" s="9">
        <v>250000</v>
      </c>
      <c r="T2087" t="s">
        <v>869</v>
      </c>
      <c r="V2087" s="2"/>
      <c r="X2087" s="18"/>
    </row>
    <row r="2088" spans="1:24" customFormat="1" x14ac:dyDescent="0.25">
      <c r="A2088" t="s">
        <v>781</v>
      </c>
      <c r="B2088">
        <v>101</v>
      </c>
      <c r="C2088" t="s">
        <v>780</v>
      </c>
      <c r="D2088">
        <v>101</v>
      </c>
      <c r="E2088" t="s">
        <v>776</v>
      </c>
      <c r="F2088">
        <v>380</v>
      </c>
      <c r="G2088" t="s">
        <v>830</v>
      </c>
      <c r="H2088">
        <v>10101010448</v>
      </c>
      <c r="I2088" t="s">
        <v>831</v>
      </c>
      <c r="J2088" t="s">
        <v>958</v>
      </c>
      <c r="K2088">
        <v>12</v>
      </c>
      <c r="L2088" s="2">
        <v>215852015.91999999</v>
      </c>
      <c r="M2088" s="2">
        <v>112732253.84999999</v>
      </c>
      <c r="N2088" s="14">
        <v>0</v>
      </c>
      <c r="O2088" s="2">
        <v>0</v>
      </c>
      <c r="P2088" s="11">
        <v>0</v>
      </c>
      <c r="Q2088" s="2">
        <v>0</v>
      </c>
      <c r="R2088" s="2">
        <v>0</v>
      </c>
      <c r="S2088" s="9">
        <v>0</v>
      </c>
      <c r="V2088" s="2"/>
      <c r="X2088" s="18"/>
    </row>
    <row r="2089" spans="1:24" customFormat="1" x14ac:dyDescent="0.25">
      <c r="A2089" t="s">
        <v>781</v>
      </c>
      <c r="B2089">
        <v>202</v>
      </c>
      <c r="C2089" t="s">
        <v>808</v>
      </c>
      <c r="D2089" s="20">
        <v>134</v>
      </c>
      <c r="E2089" t="s">
        <v>810</v>
      </c>
      <c r="F2089" s="20">
        <v>383</v>
      </c>
      <c r="G2089" t="s">
        <v>849</v>
      </c>
      <c r="H2089">
        <v>10134010383</v>
      </c>
      <c r="I2089" t="s">
        <v>850</v>
      </c>
      <c r="J2089" t="s">
        <v>958</v>
      </c>
      <c r="K2089">
        <v>12</v>
      </c>
      <c r="L2089" s="2">
        <v>461822.81</v>
      </c>
      <c r="M2089" s="2">
        <v>545008.5</v>
      </c>
      <c r="N2089" s="14">
        <v>540800</v>
      </c>
      <c r="O2089" s="2">
        <v>0</v>
      </c>
      <c r="P2089" s="11">
        <v>540800</v>
      </c>
      <c r="Q2089" s="2">
        <v>102309.4</v>
      </c>
      <c r="R2089" s="2">
        <v>175387.54285714286</v>
      </c>
      <c r="S2089" s="9">
        <v>540800</v>
      </c>
      <c r="V2089" s="2"/>
      <c r="X2089" s="18"/>
    </row>
    <row r="2090" spans="1:24" customFormat="1" x14ac:dyDescent="0.25">
      <c r="A2090" t="s">
        <v>781</v>
      </c>
      <c r="B2090">
        <v>202</v>
      </c>
      <c r="C2090" t="s">
        <v>808</v>
      </c>
      <c r="D2090" s="20">
        <v>134</v>
      </c>
      <c r="E2090" t="s">
        <v>810</v>
      </c>
      <c r="F2090" s="20">
        <v>386</v>
      </c>
      <c r="G2090" t="s">
        <v>851</v>
      </c>
      <c r="H2090">
        <v>10134010386</v>
      </c>
      <c r="I2090" t="s">
        <v>852</v>
      </c>
      <c r="J2090" t="s">
        <v>958</v>
      </c>
      <c r="K2090">
        <v>12</v>
      </c>
      <c r="L2090" s="2">
        <v>51039.03</v>
      </c>
      <c r="M2090" s="2">
        <v>3561.62</v>
      </c>
      <c r="N2090" s="14">
        <v>70300</v>
      </c>
      <c r="O2090" s="2">
        <v>0</v>
      </c>
      <c r="P2090" s="11">
        <v>70300</v>
      </c>
      <c r="Q2090" s="2">
        <v>2696.19</v>
      </c>
      <c r="R2090" s="2">
        <v>4622.04</v>
      </c>
      <c r="S2090" s="9">
        <v>70300</v>
      </c>
      <c r="V2090" s="2"/>
      <c r="X2090" s="18"/>
    </row>
    <row r="2091" spans="1:24" customFormat="1" x14ac:dyDescent="0.25">
      <c r="A2091" t="s">
        <v>781</v>
      </c>
      <c r="B2091">
        <v>202</v>
      </c>
      <c r="C2091" t="s">
        <v>808</v>
      </c>
      <c r="D2091">
        <v>134</v>
      </c>
      <c r="E2091" t="s">
        <v>810</v>
      </c>
      <c r="F2091">
        <v>402</v>
      </c>
      <c r="G2091" t="s">
        <v>853</v>
      </c>
      <c r="H2091">
        <v>10134010402</v>
      </c>
      <c r="I2091" t="s">
        <v>854</v>
      </c>
      <c r="J2091" t="s">
        <v>958</v>
      </c>
      <c r="K2091">
        <v>12</v>
      </c>
      <c r="L2091" s="2">
        <v>169008.66</v>
      </c>
      <c r="M2091" s="2">
        <v>206208</v>
      </c>
      <c r="N2091" s="14">
        <v>229580</v>
      </c>
      <c r="O2091" s="2">
        <v>0</v>
      </c>
      <c r="P2091" s="11">
        <v>229580</v>
      </c>
      <c r="Q2091" s="2">
        <v>61426</v>
      </c>
      <c r="R2091" s="2">
        <v>105301.71428571429</v>
      </c>
      <c r="S2091" s="9">
        <v>229580</v>
      </c>
      <c r="V2091" s="2"/>
      <c r="X2091" s="18"/>
    </row>
    <row r="2092" spans="1:24" customFormat="1" x14ac:dyDescent="0.25">
      <c r="A2092" t="s">
        <v>781</v>
      </c>
      <c r="B2092">
        <v>101</v>
      </c>
      <c r="C2092" t="s">
        <v>780</v>
      </c>
      <c r="D2092">
        <v>101</v>
      </c>
      <c r="E2092" t="s">
        <v>776</v>
      </c>
      <c r="F2092">
        <v>446</v>
      </c>
      <c r="G2092" t="s">
        <v>832</v>
      </c>
      <c r="H2092">
        <v>10101010446</v>
      </c>
      <c r="I2092" t="s">
        <v>833</v>
      </c>
      <c r="J2092" t="s">
        <v>958</v>
      </c>
      <c r="K2092">
        <v>12</v>
      </c>
      <c r="L2092" s="2">
        <v>4486071.78</v>
      </c>
      <c r="M2092" s="2">
        <v>2821000</v>
      </c>
      <c r="N2092" s="14">
        <v>0</v>
      </c>
      <c r="O2092" s="2">
        <v>0</v>
      </c>
      <c r="P2092" s="11">
        <v>0</v>
      </c>
      <c r="Q2092" s="2">
        <v>1502000</v>
      </c>
      <c r="R2092" s="2">
        <v>2574857.1428571427</v>
      </c>
      <c r="S2092" s="9">
        <v>2000</v>
      </c>
      <c r="V2092" s="2"/>
      <c r="X2092" s="18"/>
    </row>
    <row r="2093" spans="1:24" customFormat="1" x14ac:dyDescent="0.25">
      <c r="A2093" t="s">
        <v>781</v>
      </c>
      <c r="B2093">
        <v>101</v>
      </c>
      <c r="C2093" t="s">
        <v>780</v>
      </c>
      <c r="D2093">
        <v>101</v>
      </c>
      <c r="E2093" t="s">
        <v>776</v>
      </c>
      <c r="F2093">
        <v>450</v>
      </c>
      <c r="G2093" t="s">
        <v>834</v>
      </c>
      <c r="H2093">
        <v>10101010450</v>
      </c>
      <c r="I2093" t="s">
        <v>835</v>
      </c>
      <c r="J2093" t="s">
        <v>958</v>
      </c>
      <c r="K2093">
        <v>12</v>
      </c>
      <c r="L2093" s="2">
        <v>0</v>
      </c>
      <c r="M2093" s="2">
        <v>0</v>
      </c>
      <c r="N2093" s="14">
        <v>0</v>
      </c>
      <c r="O2093" s="2">
        <v>0</v>
      </c>
      <c r="P2093" s="11">
        <v>0</v>
      </c>
      <c r="Q2093" s="2">
        <v>0</v>
      </c>
      <c r="R2093" s="2">
        <v>0</v>
      </c>
      <c r="S2093" s="9">
        <v>0</v>
      </c>
      <c r="V2093" s="2"/>
      <c r="X2093" s="18"/>
    </row>
    <row r="2094" spans="1:24" customFormat="1" x14ac:dyDescent="0.25">
      <c r="A2094" t="s">
        <v>781</v>
      </c>
      <c r="B2094">
        <v>204</v>
      </c>
      <c r="C2094" t="s">
        <v>782</v>
      </c>
      <c r="D2094">
        <v>5</v>
      </c>
      <c r="E2094" t="s">
        <v>783</v>
      </c>
      <c r="F2094">
        <v>452</v>
      </c>
      <c r="G2094" t="s">
        <v>488</v>
      </c>
      <c r="H2094">
        <v>10005010452</v>
      </c>
      <c r="I2094" t="s">
        <v>489</v>
      </c>
      <c r="J2094" t="s">
        <v>960</v>
      </c>
      <c r="K2094">
        <v>11</v>
      </c>
      <c r="L2094" s="2">
        <v>23934</v>
      </c>
      <c r="M2094" s="2">
        <v>0</v>
      </c>
      <c r="N2094" s="14">
        <v>0</v>
      </c>
      <c r="O2094" s="2">
        <v>0</v>
      </c>
      <c r="P2094" s="11">
        <v>0</v>
      </c>
      <c r="Q2094" s="2">
        <v>0</v>
      </c>
      <c r="R2094" s="2">
        <v>0</v>
      </c>
      <c r="S2094" s="9">
        <v>3000</v>
      </c>
      <c r="V2094" s="2"/>
      <c r="X2094" s="18"/>
    </row>
    <row r="2095" spans="1:24" customFormat="1" x14ac:dyDescent="0.25">
      <c r="A2095" t="s">
        <v>781</v>
      </c>
      <c r="B2095">
        <v>204</v>
      </c>
      <c r="C2095" t="s">
        <v>782</v>
      </c>
      <c r="D2095">
        <v>6</v>
      </c>
      <c r="E2095" t="s">
        <v>784</v>
      </c>
      <c r="F2095">
        <v>452</v>
      </c>
      <c r="G2095" t="s">
        <v>488</v>
      </c>
      <c r="H2095">
        <v>10006010452</v>
      </c>
      <c r="I2095" t="s">
        <v>489</v>
      </c>
      <c r="J2095" t="s">
        <v>960</v>
      </c>
      <c r="K2095">
        <v>11</v>
      </c>
      <c r="L2095" s="2">
        <v>71901.66</v>
      </c>
      <c r="M2095" s="2">
        <v>0</v>
      </c>
      <c r="N2095" s="14">
        <v>0</v>
      </c>
      <c r="O2095" s="2">
        <v>0</v>
      </c>
      <c r="P2095" s="11">
        <v>0</v>
      </c>
      <c r="Q2095" s="2">
        <v>0</v>
      </c>
      <c r="R2095" s="2">
        <v>0</v>
      </c>
      <c r="S2095" s="9"/>
      <c r="V2095" s="2"/>
      <c r="X2095" s="18"/>
    </row>
    <row r="2096" spans="1:24" customFormat="1" x14ac:dyDescent="0.25">
      <c r="A2096" t="s">
        <v>781</v>
      </c>
      <c r="B2096">
        <v>101</v>
      </c>
      <c r="C2096" t="s">
        <v>780</v>
      </c>
      <c r="D2096">
        <v>100</v>
      </c>
      <c r="E2096" t="s">
        <v>785</v>
      </c>
      <c r="F2096">
        <v>454</v>
      </c>
      <c r="G2096" t="s">
        <v>44</v>
      </c>
      <c r="H2096">
        <v>10100010454</v>
      </c>
      <c r="I2096" t="s">
        <v>45</v>
      </c>
      <c r="J2096" t="s">
        <v>960</v>
      </c>
      <c r="K2096">
        <v>11</v>
      </c>
      <c r="L2096" s="2">
        <v>30445.78</v>
      </c>
      <c r="M2096" s="2">
        <v>1041.0999999999999</v>
      </c>
      <c r="N2096" s="14">
        <v>10000</v>
      </c>
      <c r="O2096" s="2">
        <v>0</v>
      </c>
      <c r="P2096" s="11">
        <v>10000</v>
      </c>
      <c r="Q2096" s="2">
        <v>0</v>
      </c>
      <c r="R2096" s="2">
        <v>0</v>
      </c>
      <c r="S2096" s="9">
        <v>15000</v>
      </c>
      <c r="V2096" s="2"/>
      <c r="X2096" s="18"/>
    </row>
    <row r="2097" spans="1:24" customFormat="1" x14ac:dyDescent="0.25">
      <c r="A2097" t="s">
        <v>781</v>
      </c>
      <c r="B2097">
        <v>204</v>
      </c>
      <c r="C2097" t="s">
        <v>782</v>
      </c>
      <c r="D2097">
        <v>111</v>
      </c>
      <c r="E2097" t="s">
        <v>801</v>
      </c>
      <c r="F2097">
        <v>454</v>
      </c>
      <c r="G2097" t="s">
        <v>44</v>
      </c>
      <c r="H2097">
        <v>10111010454</v>
      </c>
      <c r="I2097" t="s">
        <v>45</v>
      </c>
      <c r="J2097" t="s">
        <v>960</v>
      </c>
      <c r="K2097">
        <v>11</v>
      </c>
      <c r="L2097" s="2">
        <v>120692.04</v>
      </c>
      <c r="M2097" s="2">
        <v>79056.100000000006</v>
      </c>
      <c r="N2097" s="14">
        <v>114480</v>
      </c>
      <c r="O2097" s="2">
        <v>0</v>
      </c>
      <c r="P2097" s="11">
        <v>114480</v>
      </c>
      <c r="Q2097" s="2">
        <v>89027.17</v>
      </c>
      <c r="R2097" s="2">
        <v>152618.00571428571</v>
      </c>
      <c r="S2097" s="9">
        <v>294480</v>
      </c>
      <c r="V2097" s="2"/>
      <c r="X2097" s="18"/>
    </row>
    <row r="2098" spans="1:24" customFormat="1" x14ac:dyDescent="0.25">
      <c r="A2098" t="s">
        <v>781</v>
      </c>
      <c r="B2098">
        <v>204</v>
      </c>
      <c r="C2098" t="s">
        <v>782</v>
      </c>
      <c r="D2098">
        <v>113</v>
      </c>
      <c r="E2098" t="s">
        <v>802</v>
      </c>
      <c r="F2098">
        <v>454</v>
      </c>
      <c r="G2098" t="s">
        <v>44</v>
      </c>
      <c r="H2098">
        <v>10113010454</v>
      </c>
      <c r="I2098" t="s">
        <v>45</v>
      </c>
      <c r="J2098" t="s">
        <v>960</v>
      </c>
      <c r="K2098">
        <v>11</v>
      </c>
      <c r="L2098" s="2">
        <v>131422.14000000001</v>
      </c>
      <c r="M2098" s="2">
        <v>56251.56</v>
      </c>
      <c r="N2098" s="14">
        <v>1500000</v>
      </c>
      <c r="O2098" s="2">
        <v>-400000</v>
      </c>
      <c r="P2098" s="11">
        <v>1100000</v>
      </c>
      <c r="Q2098" s="2">
        <v>136995.70000000001</v>
      </c>
      <c r="R2098" s="2">
        <v>234849.77142857146</v>
      </c>
      <c r="S2098" s="9">
        <v>630000</v>
      </c>
      <c r="V2098" s="2"/>
      <c r="X2098" s="18"/>
    </row>
    <row r="2099" spans="1:24" customFormat="1" x14ac:dyDescent="0.25">
      <c r="A2099" t="s">
        <v>781</v>
      </c>
      <c r="B2099">
        <v>204</v>
      </c>
      <c r="C2099" t="s">
        <v>782</v>
      </c>
      <c r="D2099">
        <v>114</v>
      </c>
      <c r="E2099" t="s">
        <v>803</v>
      </c>
      <c r="F2099">
        <v>454</v>
      </c>
      <c r="G2099" t="s">
        <v>44</v>
      </c>
      <c r="H2099">
        <v>10114010454</v>
      </c>
      <c r="I2099" t="s">
        <v>45</v>
      </c>
      <c r="J2099" t="s">
        <v>960</v>
      </c>
      <c r="K2099">
        <v>11</v>
      </c>
      <c r="L2099" s="2">
        <v>249981.07</v>
      </c>
      <c r="M2099" s="2">
        <v>17608.080000000002</v>
      </c>
      <c r="N2099" s="14">
        <v>20000</v>
      </c>
      <c r="O2099" s="2">
        <v>0</v>
      </c>
      <c r="P2099" s="11">
        <v>20000</v>
      </c>
      <c r="Q2099" s="2">
        <v>7529.47</v>
      </c>
      <c r="R2099" s="2">
        <v>12907.662857142856</v>
      </c>
      <c r="S2099" s="9">
        <v>20000</v>
      </c>
      <c r="V2099" s="2"/>
      <c r="X2099" s="18"/>
    </row>
    <row r="2100" spans="1:24" customFormat="1" x14ac:dyDescent="0.25">
      <c r="A2100" t="s">
        <v>781</v>
      </c>
      <c r="B2100">
        <v>202</v>
      </c>
      <c r="C2100" t="s">
        <v>808</v>
      </c>
      <c r="D2100" s="20">
        <v>130</v>
      </c>
      <c r="E2100" t="s">
        <v>807</v>
      </c>
      <c r="F2100" s="20">
        <v>454</v>
      </c>
      <c r="G2100" t="s">
        <v>44</v>
      </c>
      <c r="H2100">
        <v>10130010454</v>
      </c>
      <c r="I2100" t="s">
        <v>45</v>
      </c>
      <c r="J2100" t="s">
        <v>960</v>
      </c>
      <c r="K2100">
        <v>11</v>
      </c>
      <c r="L2100" s="2">
        <v>0</v>
      </c>
      <c r="M2100" s="2">
        <v>0</v>
      </c>
      <c r="N2100" s="14">
        <v>0</v>
      </c>
      <c r="O2100" s="2">
        <v>0</v>
      </c>
      <c r="P2100" s="11">
        <v>0</v>
      </c>
      <c r="Q2100" s="2">
        <v>0</v>
      </c>
      <c r="R2100" s="2">
        <v>0</v>
      </c>
      <c r="S2100" s="9"/>
      <c r="V2100" s="2"/>
      <c r="X2100" s="18"/>
    </row>
    <row r="2101" spans="1:24" customFormat="1" x14ac:dyDescent="0.25">
      <c r="A2101" t="s">
        <v>781</v>
      </c>
      <c r="B2101">
        <v>202</v>
      </c>
      <c r="C2101" t="s">
        <v>808</v>
      </c>
      <c r="D2101" s="20">
        <v>133</v>
      </c>
      <c r="E2101" t="s">
        <v>809</v>
      </c>
      <c r="F2101" s="20">
        <v>454</v>
      </c>
      <c r="G2101" t="s">
        <v>44</v>
      </c>
      <c r="H2101">
        <v>10133010454</v>
      </c>
      <c r="I2101" t="s">
        <v>45</v>
      </c>
      <c r="J2101" t="s">
        <v>960</v>
      </c>
      <c r="K2101">
        <v>11</v>
      </c>
      <c r="L2101" s="2">
        <v>27190.43</v>
      </c>
      <c r="M2101" s="2">
        <v>1670.2</v>
      </c>
      <c r="N2101" s="14">
        <v>1000</v>
      </c>
      <c r="O2101" s="2">
        <v>0</v>
      </c>
      <c r="P2101" s="11">
        <v>1000</v>
      </c>
      <c r="Q2101" s="2">
        <v>0</v>
      </c>
      <c r="R2101" s="2">
        <v>0</v>
      </c>
      <c r="S2101" s="9">
        <v>10000</v>
      </c>
      <c r="T2101" t="s">
        <v>873</v>
      </c>
      <c r="V2101" s="2"/>
      <c r="X2101" s="18"/>
    </row>
    <row r="2102" spans="1:24" customFormat="1" x14ac:dyDescent="0.25">
      <c r="A2102" t="s">
        <v>781</v>
      </c>
      <c r="B2102">
        <v>101</v>
      </c>
      <c r="C2102" t="s">
        <v>780</v>
      </c>
      <c r="D2102">
        <v>101</v>
      </c>
      <c r="E2102" t="s">
        <v>776</v>
      </c>
      <c r="F2102">
        <v>455</v>
      </c>
      <c r="G2102" t="s">
        <v>46</v>
      </c>
      <c r="H2102">
        <v>10101010455</v>
      </c>
      <c r="I2102" t="s">
        <v>47</v>
      </c>
      <c r="J2102" t="s">
        <v>960</v>
      </c>
      <c r="K2102">
        <v>11</v>
      </c>
      <c r="L2102" s="2">
        <v>0</v>
      </c>
      <c r="M2102" s="2">
        <v>0</v>
      </c>
      <c r="N2102" s="14">
        <v>0</v>
      </c>
      <c r="O2102" s="2">
        <v>0</v>
      </c>
      <c r="P2102" s="11">
        <v>0</v>
      </c>
      <c r="Q2102" s="2">
        <v>0</v>
      </c>
      <c r="R2102" s="2">
        <v>0</v>
      </c>
      <c r="S2102" s="9"/>
      <c r="V2102" s="2"/>
      <c r="X2102" s="18"/>
    </row>
    <row r="2103" spans="1:24" customFormat="1" x14ac:dyDescent="0.25">
      <c r="A2103" t="s">
        <v>781</v>
      </c>
      <c r="B2103">
        <v>101</v>
      </c>
      <c r="C2103" t="s">
        <v>780</v>
      </c>
      <c r="D2103">
        <v>101</v>
      </c>
      <c r="E2103" t="s">
        <v>776</v>
      </c>
      <c r="F2103">
        <v>461</v>
      </c>
      <c r="G2103" t="s">
        <v>836</v>
      </c>
      <c r="H2103">
        <v>10101010461</v>
      </c>
      <c r="I2103" t="s">
        <v>837</v>
      </c>
      <c r="J2103" t="s">
        <v>960</v>
      </c>
      <c r="K2103">
        <v>11</v>
      </c>
      <c r="L2103" s="2">
        <v>0</v>
      </c>
      <c r="M2103" s="2">
        <v>0</v>
      </c>
      <c r="N2103" s="14">
        <v>0</v>
      </c>
      <c r="O2103" s="2">
        <v>0</v>
      </c>
      <c r="P2103" s="11">
        <v>0</v>
      </c>
      <c r="Q2103" s="2">
        <v>0</v>
      </c>
      <c r="R2103" s="2">
        <v>0</v>
      </c>
      <c r="S2103" s="9">
        <v>0</v>
      </c>
      <c r="T2103" t="s">
        <v>869</v>
      </c>
      <c r="V2103" s="2"/>
      <c r="X2103" s="18"/>
    </row>
    <row r="2104" spans="1:24" customFormat="1" x14ac:dyDescent="0.25">
      <c r="A2104" t="s">
        <v>781</v>
      </c>
      <c r="B2104">
        <v>205</v>
      </c>
      <c r="C2104" t="s">
        <v>123</v>
      </c>
      <c r="D2104">
        <v>106</v>
      </c>
      <c r="E2104" t="s">
        <v>800</v>
      </c>
      <c r="F2104">
        <v>464</v>
      </c>
      <c r="G2104" t="s">
        <v>288</v>
      </c>
      <c r="H2104">
        <v>10106010464</v>
      </c>
      <c r="I2104" t="s">
        <v>289</v>
      </c>
      <c r="J2104" t="s">
        <v>960</v>
      </c>
      <c r="K2104">
        <v>11</v>
      </c>
      <c r="L2104" s="2">
        <v>2842.1</v>
      </c>
      <c r="M2104" s="2">
        <v>0</v>
      </c>
      <c r="N2104" s="14">
        <v>0</v>
      </c>
      <c r="O2104" s="2">
        <v>0</v>
      </c>
      <c r="P2104" s="11">
        <v>0</v>
      </c>
      <c r="Q2104" s="2">
        <v>0</v>
      </c>
      <c r="R2104" s="2">
        <v>0</v>
      </c>
      <c r="S2104" s="9"/>
      <c r="V2104" s="2"/>
      <c r="X2104" s="18"/>
    </row>
    <row r="2105" spans="1:24" customFormat="1" x14ac:dyDescent="0.25">
      <c r="A2105" t="s">
        <v>781</v>
      </c>
      <c r="B2105">
        <v>204</v>
      </c>
      <c r="C2105" t="s">
        <v>782</v>
      </c>
      <c r="D2105">
        <v>111</v>
      </c>
      <c r="E2105" t="s">
        <v>801</v>
      </c>
      <c r="F2105">
        <v>464</v>
      </c>
      <c r="G2105" t="s">
        <v>288</v>
      </c>
      <c r="H2105">
        <v>10111010464</v>
      </c>
      <c r="I2105" t="s">
        <v>289</v>
      </c>
      <c r="J2105" t="s">
        <v>960</v>
      </c>
      <c r="K2105">
        <v>11</v>
      </c>
      <c r="L2105" s="2">
        <v>0</v>
      </c>
      <c r="M2105" s="2">
        <v>0</v>
      </c>
      <c r="N2105" s="14">
        <v>0</v>
      </c>
      <c r="O2105" s="2">
        <v>0</v>
      </c>
      <c r="P2105" s="11">
        <v>0</v>
      </c>
      <c r="Q2105" s="2">
        <v>0</v>
      </c>
      <c r="R2105" s="2">
        <v>0</v>
      </c>
      <c r="S2105" s="9">
        <v>621</v>
      </c>
      <c r="V2105" s="2"/>
      <c r="X2105" s="18"/>
    </row>
    <row r="2106" spans="1:24" customFormat="1" x14ac:dyDescent="0.25">
      <c r="A2106" t="s">
        <v>781</v>
      </c>
      <c r="B2106">
        <v>204</v>
      </c>
      <c r="C2106" t="s">
        <v>782</v>
      </c>
      <c r="D2106">
        <v>113</v>
      </c>
      <c r="E2106" t="s">
        <v>802</v>
      </c>
      <c r="F2106">
        <v>464</v>
      </c>
      <c r="G2106" t="s">
        <v>288</v>
      </c>
      <c r="H2106">
        <v>10113010464</v>
      </c>
      <c r="I2106" t="s">
        <v>289</v>
      </c>
      <c r="J2106" t="s">
        <v>960</v>
      </c>
      <c r="K2106">
        <v>11</v>
      </c>
      <c r="L2106" s="2">
        <v>0</v>
      </c>
      <c r="M2106" s="2">
        <v>0</v>
      </c>
      <c r="N2106" s="14">
        <v>0</v>
      </c>
      <c r="O2106" s="2">
        <v>0</v>
      </c>
      <c r="P2106" s="11">
        <v>0</v>
      </c>
      <c r="Q2106" s="2">
        <v>0</v>
      </c>
      <c r="R2106" s="2">
        <v>0</v>
      </c>
      <c r="S2106" s="9">
        <v>1195</v>
      </c>
      <c r="V2106" s="2"/>
      <c r="X2106" s="18"/>
    </row>
    <row r="2107" spans="1:24" customFormat="1" x14ac:dyDescent="0.25">
      <c r="A2107" t="s">
        <v>781</v>
      </c>
      <c r="B2107">
        <v>204</v>
      </c>
      <c r="C2107" t="s">
        <v>782</v>
      </c>
      <c r="D2107">
        <v>114</v>
      </c>
      <c r="E2107" t="s">
        <v>803</v>
      </c>
      <c r="F2107">
        <v>464</v>
      </c>
      <c r="G2107" t="s">
        <v>288</v>
      </c>
      <c r="H2107">
        <v>10114010464</v>
      </c>
      <c r="I2107" t="s">
        <v>289</v>
      </c>
      <c r="J2107" t="s">
        <v>960</v>
      </c>
      <c r="K2107">
        <v>11</v>
      </c>
      <c r="L2107" s="2">
        <v>0</v>
      </c>
      <c r="M2107" s="2">
        <v>0</v>
      </c>
      <c r="N2107" s="14">
        <v>0</v>
      </c>
      <c r="O2107" s="2">
        <v>0</v>
      </c>
      <c r="P2107" s="11">
        <v>0</v>
      </c>
      <c r="Q2107" s="2">
        <v>0</v>
      </c>
      <c r="R2107" s="2">
        <v>0</v>
      </c>
      <c r="S2107" s="9"/>
      <c r="V2107" s="2"/>
      <c r="X2107" s="18"/>
    </row>
    <row r="2108" spans="1:24" customFormat="1" x14ac:dyDescent="0.25">
      <c r="A2108" t="s">
        <v>781</v>
      </c>
      <c r="B2108">
        <v>205</v>
      </c>
      <c r="C2108" t="s">
        <v>123</v>
      </c>
      <c r="D2108">
        <v>115</v>
      </c>
      <c r="E2108" t="s">
        <v>812</v>
      </c>
      <c r="F2108">
        <v>464</v>
      </c>
      <c r="G2108" t="s">
        <v>288</v>
      </c>
      <c r="H2108">
        <v>10115010464</v>
      </c>
      <c r="I2108" t="s">
        <v>289</v>
      </c>
      <c r="J2108" t="s">
        <v>960</v>
      </c>
      <c r="K2108">
        <v>11</v>
      </c>
      <c r="L2108" s="2">
        <v>0</v>
      </c>
      <c r="M2108" s="2">
        <v>0</v>
      </c>
      <c r="N2108" s="14">
        <v>0</v>
      </c>
      <c r="O2108" s="2">
        <v>0</v>
      </c>
      <c r="P2108" s="11">
        <v>0</v>
      </c>
      <c r="Q2108" s="2">
        <v>0</v>
      </c>
      <c r="R2108" s="2">
        <v>0</v>
      </c>
      <c r="S2108" s="9">
        <v>0</v>
      </c>
      <c r="V2108" s="2"/>
      <c r="X2108" s="18"/>
    </row>
    <row r="2109" spans="1:24" customFormat="1" x14ac:dyDescent="0.25">
      <c r="A2109" t="s">
        <v>781</v>
      </c>
      <c r="B2109">
        <v>202</v>
      </c>
      <c r="C2109" t="s">
        <v>808</v>
      </c>
      <c r="D2109" s="20">
        <v>130</v>
      </c>
      <c r="E2109" t="s">
        <v>807</v>
      </c>
      <c r="F2109" s="20">
        <v>464</v>
      </c>
      <c r="G2109" t="s">
        <v>288</v>
      </c>
      <c r="H2109">
        <v>10130010464</v>
      </c>
      <c r="I2109" t="s">
        <v>289</v>
      </c>
      <c r="J2109" t="s">
        <v>960</v>
      </c>
      <c r="K2109">
        <v>11</v>
      </c>
      <c r="L2109" s="2">
        <v>0</v>
      </c>
      <c r="M2109" s="2">
        <v>2543.85</v>
      </c>
      <c r="N2109" s="14">
        <v>621</v>
      </c>
      <c r="O2109" s="2">
        <v>0</v>
      </c>
      <c r="P2109" s="11">
        <v>621</v>
      </c>
      <c r="Q2109" s="2">
        <v>0</v>
      </c>
      <c r="R2109" s="2">
        <v>0</v>
      </c>
      <c r="S2109" s="9">
        <v>621</v>
      </c>
      <c r="V2109" s="2"/>
      <c r="X2109" s="18"/>
    </row>
    <row r="2110" spans="1:24" customFormat="1" x14ac:dyDescent="0.25">
      <c r="A2110" t="s">
        <v>781</v>
      </c>
      <c r="B2110">
        <v>202</v>
      </c>
      <c r="C2110" t="s">
        <v>808</v>
      </c>
      <c r="D2110" s="20">
        <v>138</v>
      </c>
      <c r="E2110" t="s">
        <v>811</v>
      </c>
      <c r="F2110" s="20">
        <v>464</v>
      </c>
      <c r="G2110" t="s">
        <v>288</v>
      </c>
      <c r="H2110">
        <v>10138010464</v>
      </c>
      <c r="I2110" t="s">
        <v>289</v>
      </c>
      <c r="J2110" t="s">
        <v>960</v>
      </c>
      <c r="K2110">
        <v>11</v>
      </c>
      <c r="L2110" s="2">
        <v>0</v>
      </c>
      <c r="M2110" s="2">
        <v>7600.05</v>
      </c>
      <c r="N2110" s="14">
        <v>0</v>
      </c>
      <c r="O2110" s="2">
        <v>0</v>
      </c>
      <c r="P2110" s="11">
        <v>0</v>
      </c>
      <c r="Q2110" s="2">
        <v>0</v>
      </c>
      <c r="R2110" s="2">
        <v>0</v>
      </c>
      <c r="S2110" s="9"/>
      <c r="V2110" s="2"/>
      <c r="X2110" s="18"/>
    </row>
    <row r="2111" spans="1:24" customFormat="1" x14ac:dyDescent="0.25">
      <c r="A2111" t="s">
        <v>781</v>
      </c>
      <c r="B2111">
        <v>101</v>
      </c>
      <c r="C2111" t="s">
        <v>780</v>
      </c>
      <c r="D2111">
        <v>100</v>
      </c>
      <c r="E2111" t="s">
        <v>785</v>
      </c>
      <c r="F2111">
        <v>469</v>
      </c>
      <c r="G2111" t="s">
        <v>73</v>
      </c>
      <c r="H2111">
        <v>10100010469</v>
      </c>
      <c r="I2111" t="s">
        <v>74</v>
      </c>
      <c r="J2111" t="s">
        <v>960</v>
      </c>
      <c r="K2111">
        <v>11</v>
      </c>
      <c r="L2111" s="2">
        <v>0</v>
      </c>
      <c r="M2111" s="2">
        <v>0</v>
      </c>
      <c r="N2111" s="14">
        <v>1650</v>
      </c>
      <c r="O2111" s="2">
        <v>0</v>
      </c>
      <c r="P2111" s="11">
        <v>1650</v>
      </c>
      <c r="Q2111" s="2">
        <v>0</v>
      </c>
      <c r="R2111" s="2">
        <v>0</v>
      </c>
      <c r="S2111" s="9">
        <v>1650</v>
      </c>
      <c r="V2111" s="2"/>
      <c r="X2111" s="18"/>
    </row>
    <row r="2112" spans="1:24" customFormat="1" x14ac:dyDescent="0.25">
      <c r="A2112" t="s">
        <v>781</v>
      </c>
      <c r="B2112">
        <v>101</v>
      </c>
      <c r="C2112" t="s">
        <v>780</v>
      </c>
      <c r="D2112">
        <v>101</v>
      </c>
      <c r="E2112" t="s">
        <v>776</v>
      </c>
      <c r="F2112">
        <v>469</v>
      </c>
      <c r="G2112" t="s">
        <v>73</v>
      </c>
      <c r="H2112">
        <v>10101010469</v>
      </c>
      <c r="I2112" t="s">
        <v>74</v>
      </c>
      <c r="J2112" t="s">
        <v>960</v>
      </c>
      <c r="K2112">
        <v>11</v>
      </c>
      <c r="L2112" s="2">
        <v>4536.8</v>
      </c>
      <c r="M2112" s="2">
        <v>0</v>
      </c>
      <c r="N2112" s="14">
        <v>18200</v>
      </c>
      <c r="O2112" s="2">
        <v>0</v>
      </c>
      <c r="P2112" s="11">
        <v>18200</v>
      </c>
      <c r="Q2112" s="2">
        <v>1466.66</v>
      </c>
      <c r="R2112" s="2">
        <v>2514.2742857142857</v>
      </c>
      <c r="S2112" s="9">
        <v>18200</v>
      </c>
      <c r="V2112" s="2"/>
      <c r="X2112" s="18"/>
    </row>
    <row r="2113" spans="1:24" customFormat="1" x14ac:dyDescent="0.25">
      <c r="A2113" t="s">
        <v>781</v>
      </c>
      <c r="B2113">
        <v>205</v>
      </c>
      <c r="C2113" t="s">
        <v>123</v>
      </c>
      <c r="D2113">
        <v>106</v>
      </c>
      <c r="E2113" t="s">
        <v>800</v>
      </c>
      <c r="F2113">
        <v>469</v>
      </c>
      <c r="G2113" t="s">
        <v>73</v>
      </c>
      <c r="H2113">
        <v>10106010469</v>
      </c>
      <c r="I2113" t="s">
        <v>74</v>
      </c>
      <c r="J2113" t="s">
        <v>960</v>
      </c>
      <c r="K2113">
        <v>11</v>
      </c>
      <c r="L2113" s="2">
        <v>2767.74</v>
      </c>
      <c r="M2113" s="2">
        <v>0</v>
      </c>
      <c r="N2113" s="14">
        <v>870</v>
      </c>
      <c r="O2113" s="2">
        <v>0</v>
      </c>
      <c r="P2113" s="11">
        <v>870</v>
      </c>
      <c r="Q2113" s="2">
        <v>0</v>
      </c>
      <c r="R2113" s="2">
        <v>0</v>
      </c>
      <c r="S2113" s="9">
        <v>870</v>
      </c>
      <c r="V2113" s="2"/>
      <c r="X2113" s="18"/>
    </row>
    <row r="2114" spans="1:24" customFormat="1" x14ac:dyDescent="0.25">
      <c r="A2114" t="s">
        <v>781</v>
      </c>
      <c r="B2114">
        <v>204</v>
      </c>
      <c r="C2114" t="s">
        <v>782</v>
      </c>
      <c r="D2114">
        <v>111</v>
      </c>
      <c r="E2114" t="s">
        <v>801</v>
      </c>
      <c r="F2114">
        <v>469</v>
      </c>
      <c r="G2114" t="s">
        <v>73</v>
      </c>
      <c r="H2114">
        <v>10111010469</v>
      </c>
      <c r="I2114" t="s">
        <v>74</v>
      </c>
      <c r="J2114" t="s">
        <v>960</v>
      </c>
      <c r="K2114">
        <v>11</v>
      </c>
      <c r="L2114" s="2">
        <v>112468.99</v>
      </c>
      <c r="M2114" s="2">
        <v>0</v>
      </c>
      <c r="N2114" s="14">
        <v>147890</v>
      </c>
      <c r="O2114" s="2">
        <v>0</v>
      </c>
      <c r="P2114" s="11">
        <v>147890</v>
      </c>
      <c r="Q2114" s="2">
        <v>0</v>
      </c>
      <c r="R2114" s="2">
        <v>0</v>
      </c>
      <c r="S2114" s="9">
        <v>47890</v>
      </c>
      <c r="V2114" s="2"/>
      <c r="X2114" s="18"/>
    </row>
    <row r="2115" spans="1:24" customFormat="1" x14ac:dyDescent="0.25">
      <c r="A2115" t="s">
        <v>781</v>
      </c>
      <c r="B2115">
        <v>204</v>
      </c>
      <c r="C2115" t="s">
        <v>782</v>
      </c>
      <c r="D2115">
        <v>113</v>
      </c>
      <c r="E2115" t="s">
        <v>802</v>
      </c>
      <c r="F2115">
        <v>469</v>
      </c>
      <c r="G2115" t="s">
        <v>73</v>
      </c>
      <c r="H2115">
        <v>10113010469</v>
      </c>
      <c r="I2115" t="s">
        <v>74</v>
      </c>
      <c r="J2115" t="s">
        <v>960</v>
      </c>
      <c r="K2115">
        <v>11</v>
      </c>
      <c r="L2115" s="2">
        <v>38235.35</v>
      </c>
      <c r="M2115" s="2">
        <v>0</v>
      </c>
      <c r="N2115" s="14">
        <v>25240</v>
      </c>
      <c r="O2115" s="2">
        <v>0</v>
      </c>
      <c r="P2115" s="11">
        <v>25240</v>
      </c>
      <c r="Q2115" s="2">
        <v>0</v>
      </c>
      <c r="R2115" s="2">
        <v>0</v>
      </c>
      <c r="S2115" s="9">
        <v>25240</v>
      </c>
      <c r="V2115" s="2"/>
      <c r="X2115" s="18"/>
    </row>
    <row r="2116" spans="1:24" customFormat="1" x14ac:dyDescent="0.25">
      <c r="A2116" t="s">
        <v>781</v>
      </c>
      <c r="B2116">
        <v>204</v>
      </c>
      <c r="C2116" t="s">
        <v>782</v>
      </c>
      <c r="D2116">
        <v>114</v>
      </c>
      <c r="E2116" t="s">
        <v>803</v>
      </c>
      <c r="F2116">
        <v>469</v>
      </c>
      <c r="G2116" t="s">
        <v>73</v>
      </c>
      <c r="H2116">
        <v>10114010469</v>
      </c>
      <c r="I2116" t="s">
        <v>74</v>
      </c>
      <c r="J2116" t="s">
        <v>960</v>
      </c>
      <c r="K2116">
        <v>11</v>
      </c>
      <c r="L2116" s="2">
        <v>16978.09</v>
      </c>
      <c r="M2116" s="2">
        <v>0</v>
      </c>
      <c r="N2116" s="14">
        <v>29120</v>
      </c>
      <c r="O2116" s="2">
        <v>0</v>
      </c>
      <c r="P2116" s="11">
        <v>29120</v>
      </c>
      <c r="Q2116" s="2">
        <v>0</v>
      </c>
      <c r="R2116" s="2">
        <v>0</v>
      </c>
      <c r="S2116" s="9">
        <v>29120</v>
      </c>
      <c r="T2116" t="s">
        <v>873</v>
      </c>
      <c r="V2116" s="2"/>
      <c r="X2116" s="18"/>
    </row>
    <row r="2117" spans="1:24" customFormat="1" x14ac:dyDescent="0.25">
      <c r="A2117" t="s">
        <v>781</v>
      </c>
      <c r="B2117">
        <v>205</v>
      </c>
      <c r="C2117" t="s">
        <v>123</v>
      </c>
      <c r="D2117">
        <v>115</v>
      </c>
      <c r="E2117" t="s">
        <v>812</v>
      </c>
      <c r="F2117">
        <v>469</v>
      </c>
      <c r="G2117" t="s">
        <v>73</v>
      </c>
      <c r="H2117">
        <v>10115010469</v>
      </c>
      <c r="I2117" t="s">
        <v>74</v>
      </c>
      <c r="J2117" t="s">
        <v>960</v>
      </c>
      <c r="K2117">
        <v>11</v>
      </c>
      <c r="L2117" s="2">
        <v>49418.879999999997</v>
      </c>
      <c r="M2117" s="2">
        <v>0</v>
      </c>
      <c r="N2117" s="14">
        <v>0</v>
      </c>
      <c r="O2117" s="2">
        <v>0</v>
      </c>
      <c r="P2117" s="11">
        <v>0</v>
      </c>
      <c r="Q2117" s="2">
        <v>0</v>
      </c>
      <c r="R2117" s="2">
        <v>0</v>
      </c>
      <c r="S2117" s="9">
        <v>1119</v>
      </c>
      <c r="V2117" s="2"/>
      <c r="X2117" s="18"/>
    </row>
    <row r="2118" spans="1:24" customFormat="1" x14ac:dyDescent="0.25">
      <c r="A2118" t="s">
        <v>781</v>
      </c>
      <c r="B2118">
        <v>202</v>
      </c>
      <c r="C2118" t="s">
        <v>808</v>
      </c>
      <c r="D2118" s="20">
        <v>130</v>
      </c>
      <c r="E2118" t="s">
        <v>807</v>
      </c>
      <c r="F2118" s="20">
        <v>469</v>
      </c>
      <c r="G2118" t="s">
        <v>73</v>
      </c>
      <c r="H2118">
        <v>10130010469</v>
      </c>
      <c r="I2118" t="s">
        <v>74</v>
      </c>
      <c r="J2118" t="s">
        <v>960</v>
      </c>
      <c r="K2118">
        <v>11</v>
      </c>
      <c r="L2118" s="2">
        <v>1721.22</v>
      </c>
      <c r="M2118" s="2">
        <v>0</v>
      </c>
      <c r="N2118" s="14">
        <v>3195</v>
      </c>
      <c r="O2118" s="2">
        <v>0</v>
      </c>
      <c r="P2118" s="11">
        <v>3195</v>
      </c>
      <c r="Q2118" s="2">
        <v>0</v>
      </c>
      <c r="R2118" s="2">
        <v>0</v>
      </c>
      <c r="S2118" s="9">
        <v>1195</v>
      </c>
      <c r="V2118" s="2"/>
      <c r="X2118" s="18"/>
    </row>
    <row r="2119" spans="1:24" customFormat="1" x14ac:dyDescent="0.25">
      <c r="A2119" t="s">
        <v>781</v>
      </c>
      <c r="B2119">
        <v>204</v>
      </c>
      <c r="C2119" t="s">
        <v>782</v>
      </c>
      <c r="D2119">
        <v>113</v>
      </c>
      <c r="E2119" t="s">
        <v>802</v>
      </c>
      <c r="F2119">
        <v>473</v>
      </c>
      <c r="G2119" t="s">
        <v>441</v>
      </c>
      <c r="H2119">
        <v>10113010473</v>
      </c>
      <c r="I2119" t="s">
        <v>442</v>
      </c>
      <c r="J2119" t="s">
        <v>960</v>
      </c>
      <c r="K2119">
        <v>11</v>
      </c>
      <c r="L2119" s="2">
        <v>0</v>
      </c>
      <c r="M2119" s="2">
        <v>0</v>
      </c>
      <c r="N2119" s="14">
        <v>0</v>
      </c>
      <c r="O2119" s="2">
        <v>0</v>
      </c>
      <c r="P2119" s="11">
        <v>0</v>
      </c>
      <c r="Q2119" s="2">
        <v>0</v>
      </c>
      <c r="R2119" s="2">
        <v>0</v>
      </c>
      <c r="S2119" s="9"/>
      <c r="V2119" s="2"/>
      <c r="X2119" s="18"/>
    </row>
    <row r="2120" spans="1:24" customFormat="1" x14ac:dyDescent="0.25">
      <c r="A2120" t="s">
        <v>781</v>
      </c>
      <c r="B2120">
        <v>204</v>
      </c>
      <c r="C2120" t="s">
        <v>782</v>
      </c>
      <c r="D2120">
        <v>114</v>
      </c>
      <c r="E2120" t="s">
        <v>803</v>
      </c>
      <c r="F2120">
        <v>473</v>
      </c>
      <c r="G2120" t="s">
        <v>441</v>
      </c>
      <c r="H2120">
        <v>10114010473</v>
      </c>
      <c r="I2120" t="s">
        <v>442</v>
      </c>
      <c r="J2120" t="s">
        <v>960</v>
      </c>
      <c r="K2120">
        <v>11</v>
      </c>
      <c r="L2120" s="2">
        <v>0</v>
      </c>
      <c r="M2120" s="2">
        <v>0</v>
      </c>
      <c r="N2120" s="14">
        <v>0</v>
      </c>
      <c r="O2120" s="2">
        <v>0</v>
      </c>
      <c r="P2120" s="11">
        <v>0</v>
      </c>
      <c r="Q2120" s="2">
        <v>0</v>
      </c>
      <c r="R2120" s="2">
        <v>0</v>
      </c>
      <c r="S2120" s="9">
        <v>0</v>
      </c>
      <c r="V2120" s="2"/>
      <c r="X2120" s="18"/>
    </row>
    <row r="2121" spans="1:24" customFormat="1" x14ac:dyDescent="0.25">
      <c r="A2121" t="s">
        <v>781</v>
      </c>
      <c r="B2121">
        <v>204</v>
      </c>
      <c r="C2121" t="s">
        <v>782</v>
      </c>
      <c r="D2121">
        <v>111</v>
      </c>
      <c r="E2121" t="s">
        <v>801</v>
      </c>
      <c r="F2121">
        <v>490</v>
      </c>
      <c r="G2121" t="s">
        <v>77</v>
      </c>
      <c r="H2121">
        <v>10111010490</v>
      </c>
      <c r="I2121" t="s">
        <v>78</v>
      </c>
      <c r="J2121" t="s">
        <v>960</v>
      </c>
      <c r="K2121">
        <v>11</v>
      </c>
      <c r="L2121" s="2">
        <v>46.95</v>
      </c>
      <c r="M2121" s="2">
        <v>0</v>
      </c>
      <c r="N2121" s="14">
        <v>0</v>
      </c>
      <c r="O2121" s="2">
        <v>0</v>
      </c>
      <c r="P2121" s="11">
        <v>0</v>
      </c>
      <c r="Q2121" s="2">
        <v>0</v>
      </c>
      <c r="R2121" s="2">
        <v>0</v>
      </c>
      <c r="S2121" s="9">
        <v>0</v>
      </c>
      <c r="V2121" s="2"/>
      <c r="X2121" s="18"/>
    </row>
    <row r="2122" spans="1:24" customFormat="1" x14ac:dyDescent="0.25">
      <c r="A2122" t="s">
        <v>781</v>
      </c>
      <c r="B2122">
        <v>204</v>
      </c>
      <c r="C2122" t="s">
        <v>782</v>
      </c>
      <c r="D2122">
        <v>113</v>
      </c>
      <c r="E2122" t="s">
        <v>802</v>
      </c>
      <c r="F2122">
        <v>490</v>
      </c>
      <c r="G2122" t="s">
        <v>77</v>
      </c>
      <c r="H2122">
        <v>10113010490</v>
      </c>
      <c r="I2122" t="s">
        <v>78</v>
      </c>
      <c r="J2122" t="s">
        <v>960</v>
      </c>
      <c r="K2122">
        <v>11</v>
      </c>
      <c r="L2122" s="2">
        <v>0</v>
      </c>
      <c r="M2122" s="2">
        <v>0</v>
      </c>
      <c r="N2122" s="14">
        <v>0</v>
      </c>
      <c r="O2122" s="2">
        <v>0</v>
      </c>
      <c r="P2122" s="11">
        <v>0</v>
      </c>
      <c r="Q2122" s="2">
        <v>0</v>
      </c>
      <c r="R2122" s="2">
        <v>0</v>
      </c>
      <c r="S2122" s="9">
        <v>26707</v>
      </c>
      <c r="V2122" s="2"/>
      <c r="X2122" s="18"/>
    </row>
    <row r="2123" spans="1:24" customFormat="1" x14ac:dyDescent="0.25">
      <c r="A2123" t="s">
        <v>781</v>
      </c>
      <c r="B2123">
        <v>204</v>
      </c>
      <c r="C2123" t="s">
        <v>782</v>
      </c>
      <c r="D2123">
        <v>114</v>
      </c>
      <c r="E2123" t="s">
        <v>803</v>
      </c>
      <c r="F2123">
        <v>490</v>
      </c>
      <c r="G2123" t="s">
        <v>77</v>
      </c>
      <c r="H2123">
        <v>10114010490</v>
      </c>
      <c r="I2123" t="s">
        <v>78</v>
      </c>
      <c r="J2123" t="s">
        <v>960</v>
      </c>
      <c r="K2123">
        <v>11</v>
      </c>
      <c r="L2123" s="2">
        <v>0</v>
      </c>
      <c r="M2123" s="2">
        <v>0</v>
      </c>
      <c r="N2123" s="14">
        <v>0</v>
      </c>
      <c r="O2123" s="2">
        <v>0</v>
      </c>
      <c r="P2123" s="11">
        <v>0</v>
      </c>
      <c r="Q2123" s="2">
        <v>0</v>
      </c>
      <c r="R2123" s="2">
        <v>0</v>
      </c>
      <c r="S2123" s="9">
        <v>0</v>
      </c>
      <c r="V2123" s="2"/>
      <c r="X2123" s="18"/>
    </row>
    <row r="2124" spans="1:24" customFormat="1" x14ac:dyDescent="0.25">
      <c r="A2124" t="s">
        <v>781</v>
      </c>
      <c r="B2124">
        <v>205</v>
      </c>
      <c r="C2124" t="s">
        <v>123</v>
      </c>
      <c r="D2124">
        <v>115</v>
      </c>
      <c r="E2124" t="s">
        <v>812</v>
      </c>
      <c r="F2124">
        <v>490</v>
      </c>
      <c r="G2124" t="s">
        <v>77</v>
      </c>
      <c r="H2124">
        <v>10115010490</v>
      </c>
      <c r="I2124" t="s">
        <v>78</v>
      </c>
      <c r="J2124" t="s">
        <v>960</v>
      </c>
      <c r="K2124">
        <v>11</v>
      </c>
      <c r="L2124" s="2">
        <v>0</v>
      </c>
      <c r="M2124" s="2">
        <v>0</v>
      </c>
      <c r="N2124" s="14">
        <v>0</v>
      </c>
      <c r="O2124" s="2">
        <v>0</v>
      </c>
      <c r="P2124" s="11">
        <v>0</v>
      </c>
      <c r="Q2124" s="2">
        <v>0</v>
      </c>
      <c r="R2124" s="2">
        <v>0</v>
      </c>
      <c r="S2124" s="9">
        <v>9639</v>
      </c>
      <c r="V2124" s="2"/>
      <c r="X2124" s="18"/>
    </row>
    <row r="2125" spans="1:24" customFormat="1" x14ac:dyDescent="0.25">
      <c r="A2125" t="s">
        <v>781</v>
      </c>
      <c r="B2125">
        <v>101</v>
      </c>
      <c r="C2125" t="s">
        <v>780</v>
      </c>
      <c r="D2125">
        <v>101</v>
      </c>
      <c r="E2125" t="s">
        <v>776</v>
      </c>
      <c r="F2125">
        <v>500</v>
      </c>
      <c r="G2125" t="s">
        <v>838</v>
      </c>
      <c r="H2125">
        <v>20101000500</v>
      </c>
      <c r="I2125" t="s">
        <v>839</v>
      </c>
      <c r="J2125" t="s">
        <v>958</v>
      </c>
      <c r="K2125">
        <v>12</v>
      </c>
      <c r="L2125" s="2">
        <v>-539383.72</v>
      </c>
      <c r="M2125" s="2">
        <v>-101993885.64</v>
      </c>
      <c r="N2125" s="14">
        <v>0</v>
      </c>
      <c r="O2125" s="2">
        <v>0</v>
      </c>
      <c r="P2125" s="11">
        <v>0</v>
      </c>
      <c r="Q2125" s="2">
        <v>0</v>
      </c>
      <c r="R2125" s="2">
        <v>0</v>
      </c>
      <c r="S2125" s="9"/>
      <c r="V2125" s="2"/>
      <c r="X2125" s="18"/>
    </row>
    <row r="2126" spans="1:24" customFormat="1" x14ac:dyDescent="0.25">
      <c r="A2126" t="s">
        <v>781</v>
      </c>
      <c r="B2126">
        <v>204</v>
      </c>
      <c r="C2126" t="s">
        <v>782</v>
      </c>
      <c r="D2126">
        <v>5</v>
      </c>
      <c r="E2126" t="s">
        <v>783</v>
      </c>
      <c r="F2126">
        <v>512</v>
      </c>
      <c r="G2126" t="s">
        <v>30</v>
      </c>
      <c r="H2126">
        <v>10005010512</v>
      </c>
      <c r="I2126" t="s">
        <v>31</v>
      </c>
      <c r="J2126" t="s">
        <v>957</v>
      </c>
      <c r="K2126">
        <v>5</v>
      </c>
      <c r="L2126" s="2">
        <v>698.07</v>
      </c>
      <c r="M2126" s="2">
        <v>342.52</v>
      </c>
      <c r="N2126" s="14">
        <v>1389</v>
      </c>
      <c r="O2126" s="2">
        <v>0</v>
      </c>
      <c r="P2126" s="11">
        <v>1389</v>
      </c>
      <c r="Q2126" s="2">
        <v>0</v>
      </c>
      <c r="R2126" s="2">
        <v>0</v>
      </c>
      <c r="S2126" s="9">
        <v>0</v>
      </c>
      <c r="V2126" s="2"/>
      <c r="X2126" s="18"/>
    </row>
    <row r="2127" spans="1:24" customFormat="1" x14ac:dyDescent="0.25">
      <c r="A2127" t="s">
        <v>781</v>
      </c>
      <c r="B2127">
        <v>204</v>
      </c>
      <c r="C2127" t="s">
        <v>782</v>
      </c>
      <c r="D2127">
        <v>6</v>
      </c>
      <c r="E2127" t="s">
        <v>784</v>
      </c>
      <c r="F2127">
        <v>512</v>
      </c>
      <c r="G2127" t="s">
        <v>30</v>
      </c>
      <c r="H2127">
        <v>10006010512</v>
      </c>
      <c r="I2127" t="s">
        <v>31</v>
      </c>
      <c r="J2127" t="s">
        <v>957</v>
      </c>
      <c r="K2127">
        <v>5</v>
      </c>
      <c r="L2127" s="2">
        <v>592.42999999999995</v>
      </c>
      <c r="M2127" s="2">
        <v>290.7</v>
      </c>
      <c r="N2127" s="14">
        <v>1179</v>
      </c>
      <c r="O2127" s="2">
        <v>0</v>
      </c>
      <c r="P2127" s="11">
        <v>1179</v>
      </c>
      <c r="Q2127" s="2">
        <v>0</v>
      </c>
      <c r="R2127" s="2">
        <v>0</v>
      </c>
      <c r="S2127" s="9">
        <v>0</v>
      </c>
      <c r="V2127" s="2"/>
      <c r="X2127" s="18"/>
    </row>
    <row r="2128" spans="1:24" customFormat="1" x14ac:dyDescent="0.25">
      <c r="A2128" t="s">
        <v>781</v>
      </c>
      <c r="B2128">
        <v>101</v>
      </c>
      <c r="C2128" t="s">
        <v>780</v>
      </c>
      <c r="D2128">
        <v>101</v>
      </c>
      <c r="E2128" t="s">
        <v>776</v>
      </c>
      <c r="F2128">
        <v>512</v>
      </c>
      <c r="G2128" t="s">
        <v>30</v>
      </c>
      <c r="H2128">
        <v>10101010512</v>
      </c>
      <c r="I2128" t="s">
        <v>31</v>
      </c>
      <c r="J2128" t="s">
        <v>957</v>
      </c>
      <c r="K2128">
        <v>5</v>
      </c>
      <c r="L2128" s="2">
        <v>2350608.35</v>
      </c>
      <c r="M2128" s="2">
        <v>5608090.04</v>
      </c>
      <c r="N2128" s="14">
        <v>4675089</v>
      </c>
      <c r="O2128" s="2">
        <v>0</v>
      </c>
      <c r="P2128" s="11">
        <v>4675089</v>
      </c>
      <c r="Q2128" s="2">
        <v>13764985.210000001</v>
      </c>
      <c r="R2128" s="2">
        <v>23597117.502857145</v>
      </c>
      <c r="S2128" s="9">
        <v>0</v>
      </c>
      <c r="V2128" s="2"/>
      <c r="X2128" s="18"/>
    </row>
    <row r="2129" spans="1:24" customFormat="1" x14ac:dyDescent="0.25">
      <c r="A2129" t="s">
        <v>781</v>
      </c>
      <c r="B2129">
        <v>204</v>
      </c>
      <c r="C2129" t="s">
        <v>782</v>
      </c>
      <c r="D2129">
        <v>5</v>
      </c>
      <c r="E2129" t="s">
        <v>783</v>
      </c>
      <c r="F2129">
        <v>525</v>
      </c>
      <c r="G2129" t="s">
        <v>32</v>
      </c>
      <c r="H2129">
        <v>10005010525</v>
      </c>
      <c r="I2129" t="s">
        <v>33</v>
      </c>
      <c r="J2129" t="s">
        <v>955</v>
      </c>
      <c r="K2129">
        <v>4</v>
      </c>
      <c r="L2129" s="2">
        <v>0</v>
      </c>
      <c r="M2129" s="2">
        <v>0</v>
      </c>
      <c r="N2129" s="14">
        <v>574040</v>
      </c>
      <c r="O2129" s="2">
        <v>0</v>
      </c>
      <c r="P2129" s="11">
        <v>574040</v>
      </c>
      <c r="Q2129" s="2">
        <v>0</v>
      </c>
      <c r="R2129" s="2">
        <v>0</v>
      </c>
      <c r="S2129" s="9">
        <v>0</v>
      </c>
      <c r="V2129" s="2"/>
      <c r="X2129" s="18"/>
    </row>
    <row r="2130" spans="1:24" customFormat="1" x14ac:dyDescent="0.25">
      <c r="A2130" t="s">
        <v>781</v>
      </c>
      <c r="B2130">
        <v>204</v>
      </c>
      <c r="C2130" t="s">
        <v>782</v>
      </c>
      <c r="D2130">
        <v>6</v>
      </c>
      <c r="E2130" t="s">
        <v>784</v>
      </c>
      <c r="F2130">
        <v>525</v>
      </c>
      <c r="G2130" t="s">
        <v>32</v>
      </c>
      <c r="H2130">
        <v>10006010525</v>
      </c>
      <c r="I2130" t="s">
        <v>33</v>
      </c>
      <c r="J2130" t="s">
        <v>955</v>
      </c>
      <c r="K2130">
        <v>4</v>
      </c>
      <c r="L2130" s="2">
        <v>0</v>
      </c>
      <c r="M2130" s="2">
        <v>0</v>
      </c>
      <c r="N2130" s="14">
        <v>404320</v>
      </c>
      <c r="O2130" s="2">
        <v>0</v>
      </c>
      <c r="P2130" s="11">
        <v>404320</v>
      </c>
      <c r="Q2130" s="2">
        <v>0</v>
      </c>
      <c r="R2130" s="2">
        <v>0</v>
      </c>
      <c r="S2130" s="9">
        <v>0</v>
      </c>
      <c r="V2130" s="2"/>
      <c r="X2130" s="18"/>
    </row>
    <row r="2131" spans="1:24" customFormat="1" x14ac:dyDescent="0.25">
      <c r="A2131" t="s">
        <v>781</v>
      </c>
      <c r="B2131">
        <v>101</v>
      </c>
      <c r="C2131" t="s">
        <v>780</v>
      </c>
      <c r="D2131">
        <v>100</v>
      </c>
      <c r="E2131" t="s">
        <v>785</v>
      </c>
      <c r="F2131">
        <v>525</v>
      </c>
      <c r="G2131" t="s">
        <v>32</v>
      </c>
      <c r="H2131">
        <v>10100010525</v>
      </c>
      <c r="I2131" t="s">
        <v>33</v>
      </c>
      <c r="J2131" t="s">
        <v>955</v>
      </c>
      <c r="K2131">
        <v>4</v>
      </c>
      <c r="L2131" s="2">
        <v>0</v>
      </c>
      <c r="M2131" s="2">
        <v>0</v>
      </c>
      <c r="N2131" s="14">
        <v>19439</v>
      </c>
      <c r="O2131" s="2">
        <v>0</v>
      </c>
      <c r="P2131" s="11">
        <v>19439</v>
      </c>
      <c r="Q2131" s="2">
        <v>0</v>
      </c>
      <c r="R2131" s="2">
        <v>0</v>
      </c>
      <c r="S2131" s="9">
        <v>0</v>
      </c>
      <c r="V2131" s="2"/>
      <c r="X2131" s="18"/>
    </row>
    <row r="2132" spans="1:24" customFormat="1" x14ac:dyDescent="0.25">
      <c r="A2132" t="s">
        <v>781</v>
      </c>
      <c r="B2132">
        <v>101</v>
      </c>
      <c r="C2132" t="s">
        <v>780</v>
      </c>
      <c r="D2132">
        <v>101</v>
      </c>
      <c r="E2132" t="s">
        <v>776</v>
      </c>
      <c r="F2132">
        <v>525</v>
      </c>
      <c r="G2132" t="s">
        <v>32</v>
      </c>
      <c r="H2132">
        <v>10101010525</v>
      </c>
      <c r="I2132" t="s">
        <v>33</v>
      </c>
      <c r="J2132" t="s">
        <v>955</v>
      </c>
      <c r="K2132">
        <v>4</v>
      </c>
      <c r="L2132" s="2">
        <v>1879945.4</v>
      </c>
      <c r="M2132" s="2">
        <v>0</v>
      </c>
      <c r="N2132" s="14">
        <v>793097</v>
      </c>
      <c r="O2132" s="2">
        <v>0</v>
      </c>
      <c r="P2132" s="11">
        <v>793097</v>
      </c>
      <c r="Q2132" s="2">
        <v>0</v>
      </c>
      <c r="R2132" s="2">
        <v>0</v>
      </c>
      <c r="S2132" s="9">
        <v>0</v>
      </c>
      <c r="V2132" s="2"/>
      <c r="X2132" s="18"/>
    </row>
    <row r="2133" spans="1:24" customFormat="1" x14ac:dyDescent="0.25">
      <c r="A2133" t="s">
        <v>781</v>
      </c>
      <c r="B2133">
        <v>205</v>
      </c>
      <c r="C2133" t="s">
        <v>123</v>
      </c>
      <c r="D2133">
        <v>106</v>
      </c>
      <c r="E2133" t="s">
        <v>800</v>
      </c>
      <c r="F2133">
        <v>525</v>
      </c>
      <c r="G2133" t="s">
        <v>32</v>
      </c>
      <c r="H2133">
        <v>10106010525</v>
      </c>
      <c r="I2133" t="s">
        <v>33</v>
      </c>
      <c r="J2133" t="s">
        <v>955</v>
      </c>
      <c r="K2133">
        <v>4</v>
      </c>
      <c r="L2133" s="2">
        <v>12852.24</v>
      </c>
      <c r="M2133" s="2">
        <v>1597133.28</v>
      </c>
      <c r="N2133" s="14">
        <v>539842</v>
      </c>
      <c r="O2133" s="2">
        <v>0</v>
      </c>
      <c r="P2133" s="11">
        <v>539842</v>
      </c>
      <c r="Q2133" s="2">
        <v>947425.86</v>
      </c>
      <c r="R2133" s="2">
        <v>1624158.6171428571</v>
      </c>
      <c r="S2133" s="9">
        <v>1700000</v>
      </c>
      <c r="V2133" s="2"/>
      <c r="X2133" s="18"/>
    </row>
    <row r="2134" spans="1:24" customFormat="1" x14ac:dyDescent="0.25">
      <c r="A2134" t="s">
        <v>781</v>
      </c>
      <c r="B2134">
        <v>204</v>
      </c>
      <c r="C2134" t="s">
        <v>782</v>
      </c>
      <c r="D2134">
        <v>111</v>
      </c>
      <c r="E2134" t="s">
        <v>801</v>
      </c>
      <c r="F2134">
        <v>525</v>
      </c>
      <c r="G2134" t="s">
        <v>32</v>
      </c>
      <c r="H2134">
        <v>10111010525</v>
      </c>
      <c r="I2134" t="s">
        <v>33</v>
      </c>
      <c r="J2134" t="s">
        <v>955</v>
      </c>
      <c r="K2134">
        <v>4</v>
      </c>
      <c r="L2134" s="2">
        <v>0</v>
      </c>
      <c r="M2134" s="2">
        <v>0</v>
      </c>
      <c r="N2134" s="14">
        <v>1840000</v>
      </c>
      <c r="O2134" s="2">
        <v>0</v>
      </c>
      <c r="P2134" s="11">
        <v>1840000</v>
      </c>
      <c r="Q2134" s="2">
        <v>0</v>
      </c>
      <c r="R2134" s="2">
        <v>0</v>
      </c>
      <c r="S2134" s="9">
        <v>0</v>
      </c>
      <c r="V2134" s="2"/>
      <c r="X2134" s="18"/>
    </row>
    <row r="2135" spans="1:24" customFormat="1" x14ac:dyDescent="0.25">
      <c r="A2135" t="s">
        <v>781</v>
      </c>
      <c r="B2135">
        <v>204</v>
      </c>
      <c r="C2135" t="s">
        <v>782</v>
      </c>
      <c r="D2135">
        <v>113</v>
      </c>
      <c r="E2135" t="s">
        <v>802</v>
      </c>
      <c r="F2135">
        <v>525</v>
      </c>
      <c r="G2135" t="s">
        <v>32</v>
      </c>
      <c r="H2135">
        <v>10113010525</v>
      </c>
      <c r="I2135" t="s">
        <v>33</v>
      </c>
      <c r="J2135" t="s">
        <v>955</v>
      </c>
      <c r="K2135">
        <v>4</v>
      </c>
      <c r="L2135" s="2">
        <v>0</v>
      </c>
      <c r="M2135" s="2">
        <v>0</v>
      </c>
      <c r="N2135" s="14">
        <v>127118</v>
      </c>
      <c r="O2135" s="2">
        <v>0</v>
      </c>
      <c r="P2135" s="11">
        <v>127118</v>
      </c>
      <c r="Q2135" s="2">
        <v>0</v>
      </c>
      <c r="R2135" s="2">
        <v>0</v>
      </c>
      <c r="S2135" s="9">
        <v>0</v>
      </c>
      <c r="V2135" s="2"/>
      <c r="X2135" s="18"/>
    </row>
    <row r="2136" spans="1:24" customFormat="1" x14ac:dyDescent="0.25">
      <c r="A2136" t="s">
        <v>781</v>
      </c>
      <c r="B2136">
        <v>204</v>
      </c>
      <c r="C2136" t="s">
        <v>782</v>
      </c>
      <c r="D2136">
        <v>114</v>
      </c>
      <c r="E2136" t="s">
        <v>803</v>
      </c>
      <c r="F2136">
        <v>525</v>
      </c>
      <c r="G2136" t="s">
        <v>32</v>
      </c>
      <c r="H2136">
        <v>10114010525</v>
      </c>
      <c r="I2136" t="s">
        <v>33</v>
      </c>
      <c r="J2136" t="s">
        <v>955</v>
      </c>
      <c r="K2136">
        <v>4</v>
      </c>
      <c r="L2136" s="2">
        <v>0</v>
      </c>
      <c r="M2136" s="2">
        <v>0</v>
      </c>
      <c r="N2136" s="14">
        <v>76191</v>
      </c>
      <c r="O2136" s="2">
        <v>0</v>
      </c>
      <c r="P2136" s="11">
        <v>76191</v>
      </c>
      <c r="Q2136" s="2">
        <v>0</v>
      </c>
      <c r="R2136" s="2">
        <v>0</v>
      </c>
      <c r="S2136" s="9">
        <v>0</v>
      </c>
      <c r="V2136" s="2"/>
      <c r="X2136" s="18"/>
    </row>
    <row r="2137" spans="1:24" customFormat="1" x14ac:dyDescent="0.25">
      <c r="A2137" t="s">
        <v>781</v>
      </c>
      <c r="B2137">
        <v>205</v>
      </c>
      <c r="C2137" t="s">
        <v>123</v>
      </c>
      <c r="D2137">
        <v>115</v>
      </c>
      <c r="E2137" t="s">
        <v>812</v>
      </c>
      <c r="F2137">
        <v>525</v>
      </c>
      <c r="G2137" t="s">
        <v>32</v>
      </c>
      <c r="H2137">
        <v>10115010525</v>
      </c>
      <c r="I2137" t="s">
        <v>33</v>
      </c>
      <c r="J2137" t="s">
        <v>955</v>
      </c>
      <c r="K2137">
        <v>4</v>
      </c>
      <c r="L2137" s="2">
        <v>28650.720000000001</v>
      </c>
      <c r="M2137" s="2">
        <v>0</v>
      </c>
      <c r="N2137" s="14">
        <v>50122</v>
      </c>
      <c r="O2137" s="2">
        <v>0</v>
      </c>
      <c r="P2137" s="11">
        <v>50122</v>
      </c>
      <c r="Q2137" s="2">
        <v>0</v>
      </c>
      <c r="R2137" s="2">
        <v>0</v>
      </c>
      <c r="S2137" s="9">
        <v>0</v>
      </c>
      <c r="V2137" s="2"/>
      <c r="X2137" s="18"/>
    </row>
    <row r="2138" spans="1:24" customFormat="1" x14ac:dyDescent="0.25">
      <c r="A2138" t="s">
        <v>781</v>
      </c>
      <c r="B2138">
        <v>205</v>
      </c>
      <c r="C2138" t="s">
        <v>123</v>
      </c>
      <c r="D2138">
        <v>129</v>
      </c>
      <c r="E2138" t="s">
        <v>806</v>
      </c>
      <c r="F2138">
        <v>525</v>
      </c>
      <c r="G2138" t="s">
        <v>32</v>
      </c>
      <c r="H2138">
        <v>10129010525</v>
      </c>
      <c r="I2138" t="s">
        <v>33</v>
      </c>
      <c r="J2138" t="s">
        <v>955</v>
      </c>
      <c r="K2138">
        <v>4</v>
      </c>
      <c r="L2138" s="2">
        <v>142927.22</v>
      </c>
      <c r="M2138" s="2">
        <v>0</v>
      </c>
      <c r="N2138" s="14">
        <v>234700</v>
      </c>
      <c r="O2138" s="2">
        <v>0</v>
      </c>
      <c r="P2138" s="11">
        <v>234700</v>
      </c>
      <c r="Q2138" s="2">
        <v>0</v>
      </c>
      <c r="R2138" s="2">
        <v>0</v>
      </c>
      <c r="S2138" s="9">
        <v>0</v>
      </c>
      <c r="V2138" s="2"/>
      <c r="X2138" s="18"/>
    </row>
    <row r="2139" spans="1:24" customFormat="1" x14ac:dyDescent="0.25">
      <c r="A2139" t="s">
        <v>781</v>
      </c>
      <c r="B2139">
        <v>202</v>
      </c>
      <c r="C2139" t="s">
        <v>808</v>
      </c>
      <c r="D2139" s="20">
        <v>130</v>
      </c>
      <c r="E2139" t="s">
        <v>807</v>
      </c>
      <c r="F2139">
        <v>525</v>
      </c>
      <c r="G2139" t="s">
        <v>32</v>
      </c>
      <c r="H2139">
        <v>10130010525</v>
      </c>
      <c r="I2139" t="s">
        <v>33</v>
      </c>
      <c r="J2139" t="s">
        <v>955</v>
      </c>
      <c r="K2139">
        <v>4</v>
      </c>
      <c r="L2139" s="2">
        <v>22731.68</v>
      </c>
      <c r="M2139" s="2">
        <v>0</v>
      </c>
      <c r="N2139" s="14">
        <v>398263</v>
      </c>
      <c r="O2139" s="2">
        <v>0</v>
      </c>
      <c r="P2139" s="11">
        <v>398263</v>
      </c>
      <c r="Q2139" s="2">
        <v>0</v>
      </c>
      <c r="R2139" s="2">
        <v>0</v>
      </c>
      <c r="S2139" s="9"/>
      <c r="V2139" s="2"/>
      <c r="X2139" s="18"/>
    </row>
    <row r="2140" spans="1:24" customFormat="1" x14ac:dyDescent="0.25">
      <c r="A2140" t="s">
        <v>781</v>
      </c>
      <c r="B2140">
        <v>202</v>
      </c>
      <c r="C2140" t="s">
        <v>808</v>
      </c>
      <c r="D2140" s="20">
        <v>134</v>
      </c>
      <c r="E2140" t="s">
        <v>810</v>
      </c>
      <c r="F2140">
        <v>525</v>
      </c>
      <c r="G2140" t="s">
        <v>32</v>
      </c>
      <c r="H2140">
        <v>10134010525</v>
      </c>
      <c r="I2140" t="s">
        <v>33</v>
      </c>
      <c r="J2140" t="s">
        <v>955</v>
      </c>
      <c r="K2140">
        <v>4</v>
      </c>
      <c r="L2140" s="2">
        <v>0</v>
      </c>
      <c r="M2140" s="2">
        <v>0</v>
      </c>
      <c r="N2140" s="14">
        <v>353184</v>
      </c>
      <c r="O2140" s="2">
        <v>0</v>
      </c>
      <c r="P2140" s="11">
        <v>353184</v>
      </c>
      <c r="Q2140" s="2">
        <v>0</v>
      </c>
      <c r="R2140" s="2">
        <v>0</v>
      </c>
      <c r="S2140" s="9">
        <v>0</v>
      </c>
      <c r="V2140" s="2"/>
      <c r="X2140" s="18"/>
    </row>
    <row r="2141" spans="1:24" customFormat="1" x14ac:dyDescent="0.25">
      <c r="A2141" t="s">
        <v>781</v>
      </c>
      <c r="B2141">
        <v>204</v>
      </c>
      <c r="C2141" t="s">
        <v>782</v>
      </c>
      <c r="D2141">
        <v>5</v>
      </c>
      <c r="E2141" t="s">
        <v>783</v>
      </c>
      <c r="F2141">
        <v>551</v>
      </c>
      <c r="G2141" t="s">
        <v>34</v>
      </c>
      <c r="H2141">
        <v>10005010551</v>
      </c>
      <c r="I2141" t="s">
        <v>35</v>
      </c>
      <c r="J2141" t="s">
        <v>954</v>
      </c>
      <c r="K2141">
        <v>3</v>
      </c>
      <c r="L2141" s="2">
        <v>0</v>
      </c>
      <c r="M2141" s="2">
        <v>0</v>
      </c>
      <c r="N2141" s="14">
        <v>9137656</v>
      </c>
      <c r="O2141" s="2">
        <v>0</v>
      </c>
      <c r="P2141" s="11">
        <v>9137656</v>
      </c>
      <c r="Q2141" s="2">
        <v>0</v>
      </c>
      <c r="R2141" s="2">
        <v>0</v>
      </c>
      <c r="S2141" s="9">
        <v>3045885.32</v>
      </c>
      <c r="V2141" s="2"/>
      <c r="X2141" s="18"/>
    </row>
    <row r="2142" spans="1:24" customFormat="1" x14ac:dyDescent="0.25">
      <c r="A2142" t="s">
        <v>781</v>
      </c>
      <c r="B2142">
        <v>204</v>
      </c>
      <c r="C2142" t="s">
        <v>782</v>
      </c>
      <c r="D2142">
        <v>6</v>
      </c>
      <c r="E2142" t="s">
        <v>784</v>
      </c>
      <c r="F2142">
        <v>551</v>
      </c>
      <c r="G2142" t="s">
        <v>34</v>
      </c>
      <c r="H2142">
        <v>10006010551</v>
      </c>
      <c r="I2142" t="s">
        <v>35</v>
      </c>
      <c r="J2142" t="s">
        <v>954</v>
      </c>
      <c r="K2142">
        <v>3</v>
      </c>
      <c r="L2142" s="2">
        <v>0</v>
      </c>
      <c r="M2142" s="2">
        <v>0</v>
      </c>
      <c r="N2142" s="14">
        <v>9867740</v>
      </c>
      <c r="O2142" s="2">
        <v>0</v>
      </c>
      <c r="P2142" s="11">
        <v>9867740</v>
      </c>
      <c r="Q2142" s="2">
        <v>0</v>
      </c>
      <c r="R2142" s="2">
        <v>0</v>
      </c>
      <c r="S2142" s="9">
        <v>3289246.66</v>
      </c>
      <c r="V2142" s="2"/>
      <c r="X2142" s="18"/>
    </row>
    <row r="2143" spans="1:24" customFormat="1" x14ac:dyDescent="0.25">
      <c r="A2143" t="s">
        <v>781</v>
      </c>
      <c r="B2143">
        <v>101</v>
      </c>
      <c r="C2143" t="s">
        <v>780</v>
      </c>
      <c r="D2143">
        <v>100</v>
      </c>
      <c r="E2143" t="s">
        <v>785</v>
      </c>
      <c r="F2143">
        <v>551</v>
      </c>
      <c r="G2143" t="s">
        <v>34</v>
      </c>
      <c r="H2143">
        <v>10100010551</v>
      </c>
      <c r="I2143" t="s">
        <v>35</v>
      </c>
      <c r="J2143" t="s">
        <v>954</v>
      </c>
      <c r="K2143">
        <v>3</v>
      </c>
      <c r="L2143" s="2">
        <v>0</v>
      </c>
      <c r="M2143" s="2">
        <v>-15650473.529999999</v>
      </c>
      <c r="N2143" s="14">
        <v>1143691</v>
      </c>
      <c r="O2143" s="2">
        <v>0</v>
      </c>
      <c r="P2143" s="11">
        <v>1143691</v>
      </c>
      <c r="Q2143" s="2">
        <v>0</v>
      </c>
      <c r="R2143" s="2">
        <v>0</v>
      </c>
      <c r="S2143" s="9">
        <v>381230.33</v>
      </c>
      <c r="V2143" s="2"/>
      <c r="X2143" s="18"/>
    </row>
    <row r="2144" spans="1:24" customFormat="1" x14ac:dyDescent="0.25">
      <c r="A2144" t="s">
        <v>781</v>
      </c>
      <c r="B2144">
        <v>101</v>
      </c>
      <c r="C2144" t="s">
        <v>780</v>
      </c>
      <c r="D2144">
        <v>101</v>
      </c>
      <c r="E2144" t="s">
        <v>776</v>
      </c>
      <c r="F2144">
        <v>551</v>
      </c>
      <c r="G2144" t="s">
        <v>34</v>
      </c>
      <c r="H2144">
        <v>10101010551</v>
      </c>
      <c r="I2144" t="s">
        <v>35</v>
      </c>
      <c r="J2144" t="s">
        <v>954</v>
      </c>
      <c r="K2144">
        <v>3</v>
      </c>
      <c r="L2144" s="2">
        <v>218900338.53999999</v>
      </c>
      <c r="M2144" s="2">
        <v>0</v>
      </c>
      <c r="N2144" s="14">
        <v>22719110</v>
      </c>
      <c r="O2144" s="2">
        <v>0</v>
      </c>
      <c r="P2144" s="11">
        <v>22719110</v>
      </c>
      <c r="Q2144" s="2">
        <v>0</v>
      </c>
      <c r="R2144" s="2">
        <v>0</v>
      </c>
      <c r="S2144" s="9">
        <v>7573036.6399999997</v>
      </c>
      <c r="V2144" s="2"/>
      <c r="X2144" s="18"/>
    </row>
    <row r="2145" spans="1:24" customFormat="1" x14ac:dyDescent="0.25">
      <c r="A2145" t="s">
        <v>781</v>
      </c>
      <c r="B2145">
        <v>101</v>
      </c>
      <c r="C2145" t="s">
        <v>780</v>
      </c>
      <c r="D2145">
        <v>101</v>
      </c>
      <c r="E2145" t="s">
        <v>776</v>
      </c>
      <c r="F2145">
        <v>556</v>
      </c>
      <c r="G2145" t="s">
        <v>840</v>
      </c>
      <c r="H2145">
        <v>10101010556</v>
      </c>
      <c r="I2145" t="s">
        <v>841</v>
      </c>
      <c r="J2145" t="s">
        <v>958</v>
      </c>
      <c r="K2145">
        <v>12</v>
      </c>
      <c r="L2145" s="2">
        <v>28967030</v>
      </c>
      <c r="M2145" s="2">
        <v>14479859</v>
      </c>
      <c r="N2145" s="14">
        <v>0</v>
      </c>
      <c r="O2145" s="2">
        <v>0</v>
      </c>
      <c r="P2145" s="11">
        <v>0</v>
      </c>
      <c r="Q2145" s="2">
        <v>0</v>
      </c>
      <c r="R2145" s="2">
        <v>0</v>
      </c>
      <c r="S2145" s="9">
        <v>0</v>
      </c>
      <c r="V2145" s="2"/>
      <c r="X2145" s="18"/>
    </row>
    <row r="2146" spans="1:24" customFormat="1" x14ac:dyDescent="0.25">
      <c r="A2146" t="s">
        <v>781</v>
      </c>
      <c r="B2146">
        <v>204</v>
      </c>
      <c r="C2146" t="s">
        <v>782</v>
      </c>
      <c r="D2146">
        <v>111</v>
      </c>
      <c r="E2146" t="s">
        <v>801</v>
      </c>
      <c r="F2146">
        <v>590</v>
      </c>
      <c r="G2146" t="s">
        <v>126</v>
      </c>
      <c r="H2146">
        <v>10111010590</v>
      </c>
      <c r="I2146" t="s">
        <v>127</v>
      </c>
      <c r="J2146" t="s">
        <v>958</v>
      </c>
      <c r="K2146">
        <v>12</v>
      </c>
      <c r="L2146" s="2">
        <v>1244.74</v>
      </c>
      <c r="M2146" s="2">
        <v>14304.93</v>
      </c>
      <c r="N2146" s="14">
        <v>10000</v>
      </c>
      <c r="O2146" s="2">
        <v>0</v>
      </c>
      <c r="P2146" s="11">
        <v>10000</v>
      </c>
      <c r="Q2146" s="2">
        <v>542.35</v>
      </c>
      <c r="R2146" s="2">
        <v>929.74285714285713</v>
      </c>
      <c r="S2146" s="9">
        <v>10000</v>
      </c>
      <c r="V2146" s="2"/>
      <c r="X2146" s="18"/>
    </row>
    <row r="2147" spans="1:24" customFormat="1" x14ac:dyDescent="0.25">
      <c r="A2147" t="s">
        <v>781</v>
      </c>
      <c r="B2147">
        <v>204</v>
      </c>
      <c r="C2147" t="s">
        <v>782</v>
      </c>
      <c r="D2147">
        <v>113</v>
      </c>
      <c r="E2147" t="s">
        <v>802</v>
      </c>
      <c r="F2147">
        <v>590</v>
      </c>
      <c r="G2147" t="s">
        <v>126</v>
      </c>
      <c r="H2147">
        <v>10113010590</v>
      </c>
      <c r="I2147" t="s">
        <v>127</v>
      </c>
      <c r="J2147" t="s">
        <v>958</v>
      </c>
      <c r="K2147">
        <v>12</v>
      </c>
      <c r="L2147" s="2">
        <v>0</v>
      </c>
      <c r="M2147" s="2">
        <v>0</v>
      </c>
      <c r="N2147" s="14">
        <v>1500</v>
      </c>
      <c r="O2147" s="2">
        <v>0</v>
      </c>
      <c r="P2147" s="11">
        <v>1500</v>
      </c>
      <c r="Q2147" s="2">
        <v>542.35</v>
      </c>
      <c r="R2147" s="2">
        <v>929.74285714285713</v>
      </c>
      <c r="S2147" s="9">
        <v>1500</v>
      </c>
      <c r="V2147" s="2"/>
      <c r="X2147" s="18"/>
    </row>
    <row r="2148" spans="1:24" customFormat="1" x14ac:dyDescent="0.25">
      <c r="A2148" t="s">
        <v>781</v>
      </c>
      <c r="B2148">
        <v>204</v>
      </c>
      <c r="C2148" t="s">
        <v>782</v>
      </c>
      <c r="D2148">
        <v>114</v>
      </c>
      <c r="E2148" t="s">
        <v>803</v>
      </c>
      <c r="F2148">
        <v>590</v>
      </c>
      <c r="G2148" t="s">
        <v>126</v>
      </c>
      <c r="H2148">
        <v>10114010590</v>
      </c>
      <c r="I2148" t="s">
        <v>127</v>
      </c>
      <c r="J2148" t="s">
        <v>958</v>
      </c>
      <c r="K2148">
        <v>12</v>
      </c>
      <c r="L2148" s="2">
        <v>1123.8800000000001</v>
      </c>
      <c r="M2148" s="2">
        <v>0</v>
      </c>
      <c r="N2148" s="14">
        <v>1550</v>
      </c>
      <c r="O2148" s="2">
        <v>0</v>
      </c>
      <c r="P2148" s="11">
        <v>1550</v>
      </c>
      <c r="Q2148" s="2">
        <v>542.35</v>
      </c>
      <c r="R2148" s="2">
        <v>929.74285714285713</v>
      </c>
      <c r="S2148" s="9">
        <v>1550</v>
      </c>
      <c r="V2148" s="2"/>
      <c r="X2148" s="18"/>
    </row>
    <row r="2149" spans="1:24" customFormat="1" x14ac:dyDescent="0.25">
      <c r="A2149" t="s">
        <v>781</v>
      </c>
      <c r="B2149">
        <v>205</v>
      </c>
      <c r="C2149" t="s">
        <v>123</v>
      </c>
      <c r="D2149">
        <v>106</v>
      </c>
      <c r="E2149" t="s">
        <v>800</v>
      </c>
      <c r="F2149">
        <v>611</v>
      </c>
      <c r="G2149" t="s">
        <v>52</v>
      </c>
      <c r="H2149">
        <v>10106010611</v>
      </c>
      <c r="I2149" t="s">
        <v>53</v>
      </c>
      <c r="J2149" t="s">
        <v>958</v>
      </c>
      <c r="K2149">
        <v>12</v>
      </c>
      <c r="L2149" s="2">
        <v>0</v>
      </c>
      <c r="M2149" s="2">
        <v>0</v>
      </c>
      <c r="N2149" s="14">
        <v>460</v>
      </c>
      <c r="O2149" s="2">
        <v>0</v>
      </c>
      <c r="P2149" s="11">
        <v>460</v>
      </c>
      <c r="Q2149" s="2">
        <v>0</v>
      </c>
      <c r="R2149" s="2">
        <v>0</v>
      </c>
      <c r="S2149" s="9">
        <v>460</v>
      </c>
      <c r="V2149" s="2"/>
      <c r="X2149" s="18"/>
    </row>
    <row r="2150" spans="1:24" customFormat="1" x14ac:dyDescent="0.25">
      <c r="A2150" t="s">
        <v>781</v>
      </c>
      <c r="B2150">
        <v>204</v>
      </c>
      <c r="C2150" t="s">
        <v>782</v>
      </c>
      <c r="D2150">
        <v>111</v>
      </c>
      <c r="E2150" t="s">
        <v>801</v>
      </c>
      <c r="F2150">
        <v>611</v>
      </c>
      <c r="G2150" t="s">
        <v>52</v>
      </c>
      <c r="H2150">
        <v>10111010611</v>
      </c>
      <c r="I2150" t="s">
        <v>53</v>
      </c>
      <c r="J2150" t="s">
        <v>958</v>
      </c>
      <c r="K2150">
        <v>12</v>
      </c>
      <c r="L2150" s="2">
        <v>0</v>
      </c>
      <c r="M2150" s="2">
        <v>0</v>
      </c>
      <c r="N2150" s="14">
        <v>7840</v>
      </c>
      <c r="O2150" s="2">
        <v>0</v>
      </c>
      <c r="P2150" s="11">
        <v>7840</v>
      </c>
      <c r="Q2150" s="2">
        <v>7733.7</v>
      </c>
      <c r="R2150" s="2">
        <v>13257.771428571428</v>
      </c>
      <c r="S2150" s="9">
        <v>7840</v>
      </c>
      <c r="V2150" s="2"/>
      <c r="X2150" s="18"/>
    </row>
    <row r="2151" spans="1:24" customFormat="1" x14ac:dyDescent="0.25">
      <c r="A2151" t="s">
        <v>781</v>
      </c>
      <c r="B2151">
        <v>204</v>
      </c>
      <c r="C2151" t="s">
        <v>782</v>
      </c>
      <c r="D2151">
        <v>113</v>
      </c>
      <c r="E2151" t="s">
        <v>802</v>
      </c>
      <c r="F2151">
        <v>611</v>
      </c>
      <c r="G2151" t="s">
        <v>52</v>
      </c>
      <c r="H2151">
        <v>10113010611</v>
      </c>
      <c r="I2151" t="s">
        <v>53</v>
      </c>
      <c r="J2151" t="s">
        <v>958</v>
      </c>
      <c r="K2151">
        <v>12</v>
      </c>
      <c r="L2151" s="2">
        <v>0</v>
      </c>
      <c r="M2151" s="2">
        <v>0</v>
      </c>
      <c r="N2151" s="14">
        <v>1300</v>
      </c>
      <c r="O2151" s="2">
        <v>0</v>
      </c>
      <c r="P2151" s="11">
        <v>1300</v>
      </c>
      <c r="Q2151" s="2">
        <v>1139.8</v>
      </c>
      <c r="R2151" s="2">
        <v>1953.9428571428571</v>
      </c>
      <c r="S2151" s="9">
        <v>1300</v>
      </c>
      <c r="V2151" s="2"/>
      <c r="X2151" s="18"/>
    </row>
    <row r="2152" spans="1:24" customFormat="1" x14ac:dyDescent="0.25">
      <c r="A2152" t="s">
        <v>781</v>
      </c>
      <c r="B2152">
        <v>204</v>
      </c>
      <c r="C2152" t="s">
        <v>782</v>
      </c>
      <c r="D2152">
        <v>114</v>
      </c>
      <c r="E2152" t="s">
        <v>803</v>
      </c>
      <c r="F2152">
        <v>611</v>
      </c>
      <c r="G2152" t="s">
        <v>52</v>
      </c>
      <c r="H2152">
        <v>10114010611</v>
      </c>
      <c r="I2152" t="s">
        <v>53</v>
      </c>
      <c r="J2152" t="s">
        <v>958</v>
      </c>
      <c r="K2152">
        <v>12</v>
      </c>
      <c r="L2152" s="2">
        <v>0</v>
      </c>
      <c r="M2152" s="2">
        <v>0</v>
      </c>
      <c r="N2152" s="14">
        <v>640</v>
      </c>
      <c r="O2152" s="2">
        <v>0</v>
      </c>
      <c r="P2152" s="11">
        <v>640</v>
      </c>
      <c r="Q2152" s="2">
        <v>569.9</v>
      </c>
      <c r="R2152" s="2">
        <v>976.97142857142853</v>
      </c>
      <c r="S2152" s="9">
        <v>640</v>
      </c>
      <c r="V2152" s="2"/>
      <c r="X2152" s="18"/>
    </row>
    <row r="2153" spans="1:24" customFormat="1" x14ac:dyDescent="0.25">
      <c r="A2153" t="s">
        <v>781</v>
      </c>
      <c r="B2153">
        <v>205</v>
      </c>
      <c r="C2153" t="s">
        <v>123</v>
      </c>
      <c r="D2153">
        <v>115</v>
      </c>
      <c r="E2153" t="s">
        <v>812</v>
      </c>
      <c r="F2153">
        <v>611</v>
      </c>
      <c r="G2153" t="s">
        <v>52</v>
      </c>
      <c r="H2153">
        <v>10115010611</v>
      </c>
      <c r="I2153" t="s">
        <v>53</v>
      </c>
      <c r="J2153" t="s">
        <v>958</v>
      </c>
      <c r="K2153">
        <v>12</v>
      </c>
      <c r="L2153" s="2">
        <v>0</v>
      </c>
      <c r="M2153" s="2">
        <v>0</v>
      </c>
      <c r="N2153" s="14">
        <v>580</v>
      </c>
      <c r="O2153" s="2">
        <v>0</v>
      </c>
      <c r="P2153" s="11">
        <v>580</v>
      </c>
      <c r="Q2153" s="2">
        <v>559.64</v>
      </c>
      <c r="R2153" s="2">
        <v>959.38285714285712</v>
      </c>
      <c r="S2153" s="9">
        <v>580</v>
      </c>
      <c r="V2153" s="2"/>
      <c r="X2153" s="18"/>
    </row>
    <row r="2154" spans="1:24" customFormat="1" x14ac:dyDescent="0.25">
      <c r="A2154" t="s">
        <v>781</v>
      </c>
      <c r="B2154">
        <v>202</v>
      </c>
      <c r="C2154" t="s">
        <v>808</v>
      </c>
      <c r="D2154" s="20">
        <v>133</v>
      </c>
      <c r="E2154" t="s">
        <v>809</v>
      </c>
      <c r="F2154" s="20">
        <v>611</v>
      </c>
      <c r="G2154" t="s">
        <v>52</v>
      </c>
      <c r="H2154">
        <v>10133010611</v>
      </c>
      <c r="I2154" t="s">
        <v>53</v>
      </c>
      <c r="J2154" t="s">
        <v>958</v>
      </c>
      <c r="K2154">
        <v>12</v>
      </c>
      <c r="L2154" s="2">
        <v>0</v>
      </c>
      <c r="M2154" s="2">
        <v>956.51</v>
      </c>
      <c r="N2154" s="14">
        <v>1119</v>
      </c>
      <c r="O2154" s="2">
        <v>0</v>
      </c>
      <c r="P2154" s="11">
        <v>1119</v>
      </c>
      <c r="Q2154" s="2">
        <v>346.68</v>
      </c>
      <c r="R2154" s="2">
        <v>594.30857142857144</v>
      </c>
      <c r="S2154" s="9">
        <v>1119</v>
      </c>
      <c r="V2154" s="2"/>
      <c r="X2154" s="18"/>
    </row>
    <row r="2155" spans="1:24" customFormat="1" x14ac:dyDescent="0.25">
      <c r="A2155" t="s">
        <v>781</v>
      </c>
      <c r="B2155">
        <v>202</v>
      </c>
      <c r="C2155" t="s">
        <v>808</v>
      </c>
      <c r="D2155" s="20">
        <v>130</v>
      </c>
      <c r="E2155" t="s">
        <v>807</v>
      </c>
      <c r="F2155" s="20">
        <v>622</v>
      </c>
      <c r="G2155" t="s">
        <v>855</v>
      </c>
      <c r="H2155">
        <v>10130010622</v>
      </c>
      <c r="I2155" t="s">
        <v>856</v>
      </c>
      <c r="J2155" t="s">
        <v>958</v>
      </c>
      <c r="K2155">
        <v>12</v>
      </c>
      <c r="L2155" s="2">
        <v>0</v>
      </c>
      <c r="M2155" s="2">
        <v>0</v>
      </c>
      <c r="N2155" s="14">
        <v>0</v>
      </c>
      <c r="O2155" s="2">
        <v>50000</v>
      </c>
      <c r="P2155" s="11">
        <v>50000</v>
      </c>
      <c r="Q2155" s="2">
        <v>49285</v>
      </c>
      <c r="R2155" s="2">
        <v>84488.57142857142</v>
      </c>
      <c r="S2155" s="9">
        <v>92399</v>
      </c>
      <c r="V2155" s="2"/>
      <c r="X2155" s="18"/>
    </row>
    <row r="2156" spans="1:24" customFormat="1" x14ac:dyDescent="0.25">
      <c r="A2156" t="s">
        <v>781</v>
      </c>
      <c r="B2156">
        <v>202</v>
      </c>
      <c r="C2156" t="s">
        <v>808</v>
      </c>
      <c r="D2156" s="20">
        <v>134</v>
      </c>
      <c r="E2156" t="s">
        <v>810</v>
      </c>
      <c r="F2156" s="20">
        <v>622</v>
      </c>
      <c r="G2156" t="s">
        <v>855</v>
      </c>
      <c r="H2156">
        <v>10134010622</v>
      </c>
      <c r="I2156" t="s">
        <v>856</v>
      </c>
      <c r="J2156" t="s">
        <v>958</v>
      </c>
      <c r="K2156">
        <v>12</v>
      </c>
      <c r="L2156" s="2">
        <v>0</v>
      </c>
      <c r="M2156" s="2">
        <v>0</v>
      </c>
      <c r="N2156" s="14">
        <v>0</v>
      </c>
      <c r="O2156" s="2">
        <v>25000</v>
      </c>
      <c r="P2156" s="11">
        <v>25000</v>
      </c>
      <c r="Q2156" s="2">
        <v>64350</v>
      </c>
      <c r="R2156" s="2">
        <v>110314.28571428571</v>
      </c>
      <c r="S2156" s="9">
        <v>25000</v>
      </c>
      <c r="V2156" s="2"/>
      <c r="X2156" s="18"/>
    </row>
    <row r="2157" spans="1:24" customFormat="1" x14ac:dyDescent="0.25">
      <c r="A2157" t="s">
        <v>781</v>
      </c>
      <c r="B2157">
        <v>202</v>
      </c>
      <c r="C2157" t="s">
        <v>808</v>
      </c>
      <c r="D2157" s="20">
        <v>130</v>
      </c>
      <c r="E2157" t="s">
        <v>807</v>
      </c>
      <c r="F2157" s="20">
        <v>628</v>
      </c>
      <c r="G2157" t="s">
        <v>870</v>
      </c>
      <c r="H2157">
        <v>10130010628</v>
      </c>
      <c r="I2157" t="s">
        <v>871</v>
      </c>
      <c r="J2157" t="s">
        <v>958</v>
      </c>
      <c r="K2157">
        <v>12</v>
      </c>
      <c r="L2157" s="2">
        <v>0</v>
      </c>
      <c r="M2157" s="2">
        <v>0</v>
      </c>
      <c r="N2157" s="14">
        <v>0</v>
      </c>
      <c r="O2157" s="2">
        <v>0</v>
      </c>
      <c r="P2157" s="11">
        <v>0</v>
      </c>
      <c r="Q2157" s="2">
        <v>0</v>
      </c>
      <c r="R2157" s="2">
        <v>0</v>
      </c>
      <c r="S2157" s="9">
        <v>0</v>
      </c>
      <c r="T2157" t="s">
        <v>872</v>
      </c>
      <c r="V2157" s="2"/>
      <c r="X2157" s="18"/>
    </row>
    <row r="2158" spans="1:24" customFormat="1" x14ac:dyDescent="0.25">
      <c r="A2158" t="s">
        <v>781</v>
      </c>
      <c r="B2158">
        <v>204</v>
      </c>
      <c r="C2158" t="s">
        <v>782</v>
      </c>
      <c r="D2158">
        <v>111</v>
      </c>
      <c r="E2158" t="s">
        <v>801</v>
      </c>
      <c r="F2158">
        <v>843</v>
      </c>
      <c r="G2158" t="s">
        <v>842</v>
      </c>
      <c r="H2158">
        <v>10111010843</v>
      </c>
      <c r="I2158" t="s">
        <v>843</v>
      </c>
      <c r="J2158" t="s">
        <v>958</v>
      </c>
      <c r="K2158">
        <v>12</v>
      </c>
      <c r="L2158" s="2">
        <v>0</v>
      </c>
      <c r="M2158" s="2">
        <v>0</v>
      </c>
      <c r="N2158" s="14">
        <v>0</v>
      </c>
      <c r="O2158" s="2">
        <v>0</v>
      </c>
      <c r="P2158" s="11">
        <v>0</v>
      </c>
      <c r="Q2158" s="2">
        <v>0</v>
      </c>
      <c r="R2158" s="2">
        <v>0</v>
      </c>
      <c r="S2158" s="9">
        <v>0</v>
      </c>
      <c r="V2158" s="2"/>
      <c r="X2158" s="18"/>
    </row>
    <row r="2159" spans="1:24" customFormat="1" x14ac:dyDescent="0.25">
      <c r="A2159" t="s">
        <v>781</v>
      </c>
      <c r="B2159">
        <v>205</v>
      </c>
      <c r="C2159" t="s">
        <v>123</v>
      </c>
      <c r="D2159">
        <v>115</v>
      </c>
      <c r="E2159" t="s">
        <v>812</v>
      </c>
      <c r="F2159">
        <v>845</v>
      </c>
      <c r="G2159" t="s">
        <v>101</v>
      </c>
      <c r="H2159">
        <v>10115010845</v>
      </c>
      <c r="I2159" t="s">
        <v>102</v>
      </c>
      <c r="J2159" t="s">
        <v>958</v>
      </c>
      <c r="K2159">
        <v>12</v>
      </c>
      <c r="L2159" s="2">
        <v>0</v>
      </c>
      <c r="M2159" s="2">
        <v>0</v>
      </c>
      <c r="N2159" s="14">
        <v>0</v>
      </c>
      <c r="O2159" s="2">
        <v>0</v>
      </c>
      <c r="P2159" s="11">
        <v>0</v>
      </c>
      <c r="Q2159" s="2">
        <v>0</v>
      </c>
      <c r="R2159" s="2">
        <v>0</v>
      </c>
      <c r="S2159" s="9">
        <v>0</v>
      </c>
      <c r="V2159" s="2"/>
      <c r="X2159" s="18"/>
    </row>
    <row r="2160" spans="1:24" customFormat="1" x14ac:dyDescent="0.25">
      <c r="A2160" t="s">
        <v>781</v>
      </c>
      <c r="B2160">
        <v>101</v>
      </c>
      <c r="C2160" t="s">
        <v>780</v>
      </c>
      <c r="D2160">
        <v>101</v>
      </c>
      <c r="E2160" t="s">
        <v>776</v>
      </c>
      <c r="F2160">
        <v>848</v>
      </c>
      <c r="G2160" t="s">
        <v>113</v>
      </c>
      <c r="H2160">
        <v>10101010848</v>
      </c>
      <c r="I2160" t="s">
        <v>114</v>
      </c>
      <c r="J2160" t="s">
        <v>958</v>
      </c>
      <c r="K2160">
        <v>12</v>
      </c>
      <c r="L2160" s="2">
        <v>0</v>
      </c>
      <c r="M2160" s="2">
        <v>0</v>
      </c>
      <c r="N2160" s="14">
        <v>0</v>
      </c>
      <c r="O2160" s="2">
        <v>0</v>
      </c>
      <c r="P2160" s="11">
        <v>0</v>
      </c>
      <c r="Q2160" s="2">
        <v>0</v>
      </c>
      <c r="R2160" s="2">
        <v>0</v>
      </c>
      <c r="S2160" s="9">
        <v>0</v>
      </c>
      <c r="V2160" s="2"/>
      <c r="X2160" s="18"/>
    </row>
    <row r="2161" spans="1:24" customFormat="1" x14ac:dyDescent="0.25">
      <c r="A2161" t="s">
        <v>781</v>
      </c>
      <c r="B2161">
        <v>205</v>
      </c>
      <c r="C2161" t="s">
        <v>123</v>
      </c>
      <c r="D2161">
        <v>106</v>
      </c>
      <c r="E2161" t="s">
        <v>800</v>
      </c>
      <c r="F2161">
        <v>848</v>
      </c>
      <c r="G2161" t="s">
        <v>113</v>
      </c>
      <c r="H2161">
        <v>10106010848</v>
      </c>
      <c r="I2161" t="s">
        <v>114</v>
      </c>
      <c r="J2161" t="s">
        <v>958</v>
      </c>
      <c r="K2161">
        <v>12</v>
      </c>
      <c r="L2161" s="2">
        <v>0</v>
      </c>
      <c r="M2161" s="2">
        <v>0</v>
      </c>
      <c r="N2161" s="14">
        <v>0</v>
      </c>
      <c r="O2161" s="2">
        <v>0</v>
      </c>
      <c r="P2161" s="11">
        <v>0</v>
      </c>
      <c r="Q2161" s="2">
        <v>0</v>
      </c>
      <c r="R2161" s="2">
        <v>0</v>
      </c>
      <c r="S2161" s="9">
        <v>0</v>
      </c>
      <c r="V2161" s="2"/>
      <c r="X2161" s="18"/>
    </row>
    <row r="2162" spans="1:24" customFormat="1" x14ac:dyDescent="0.25">
      <c r="A2162" t="s">
        <v>781</v>
      </c>
      <c r="B2162">
        <v>101</v>
      </c>
      <c r="C2162" t="s">
        <v>780</v>
      </c>
      <c r="D2162">
        <v>101</v>
      </c>
      <c r="E2162" t="s">
        <v>776</v>
      </c>
      <c r="F2162">
        <v>849</v>
      </c>
      <c r="G2162" t="s">
        <v>431</v>
      </c>
      <c r="H2162">
        <v>10101010849</v>
      </c>
      <c r="I2162" t="s">
        <v>432</v>
      </c>
      <c r="J2162" t="s">
        <v>958</v>
      </c>
      <c r="K2162">
        <v>12</v>
      </c>
      <c r="L2162" s="2">
        <v>0</v>
      </c>
      <c r="M2162" s="2">
        <v>0</v>
      </c>
      <c r="N2162" s="14">
        <v>0</v>
      </c>
      <c r="O2162" s="2">
        <v>0</v>
      </c>
      <c r="P2162" s="11">
        <v>0</v>
      </c>
      <c r="Q2162" s="2">
        <v>0</v>
      </c>
      <c r="R2162" s="2">
        <v>0</v>
      </c>
      <c r="S2162" s="9">
        <v>0</v>
      </c>
      <c r="V2162" s="2"/>
      <c r="X2162" s="18"/>
    </row>
    <row r="2163" spans="1:24" customFormat="1" x14ac:dyDescent="0.25">
      <c r="A2163" t="s">
        <v>781</v>
      </c>
      <c r="B2163">
        <v>101</v>
      </c>
      <c r="C2163" t="s">
        <v>780</v>
      </c>
      <c r="D2163">
        <v>104</v>
      </c>
      <c r="E2163" t="s">
        <v>799</v>
      </c>
      <c r="F2163">
        <v>849</v>
      </c>
      <c r="G2163" t="s">
        <v>431</v>
      </c>
      <c r="H2163">
        <v>10104010849</v>
      </c>
      <c r="I2163" t="s">
        <v>432</v>
      </c>
      <c r="J2163" t="s">
        <v>958</v>
      </c>
      <c r="K2163">
        <v>12</v>
      </c>
      <c r="L2163" s="2">
        <v>0</v>
      </c>
      <c r="M2163" s="2">
        <v>0</v>
      </c>
      <c r="N2163" s="14">
        <v>0</v>
      </c>
      <c r="O2163" s="2">
        <v>0</v>
      </c>
      <c r="P2163" s="11">
        <v>0</v>
      </c>
      <c r="Q2163" s="2">
        <v>0</v>
      </c>
      <c r="R2163" s="2">
        <v>0</v>
      </c>
      <c r="S2163" s="9">
        <v>0</v>
      </c>
      <c r="V2163" s="2"/>
      <c r="X2163" s="18"/>
    </row>
    <row r="2164" spans="1:24" customFormat="1" x14ac:dyDescent="0.25">
      <c r="A2164" t="s">
        <v>781</v>
      </c>
      <c r="B2164">
        <v>205</v>
      </c>
      <c r="C2164" t="s">
        <v>123</v>
      </c>
      <c r="D2164">
        <v>106</v>
      </c>
      <c r="E2164" t="s">
        <v>800</v>
      </c>
      <c r="F2164">
        <v>849</v>
      </c>
      <c r="G2164" t="s">
        <v>431</v>
      </c>
      <c r="H2164">
        <v>10106010849</v>
      </c>
      <c r="I2164" t="s">
        <v>432</v>
      </c>
      <c r="J2164" t="s">
        <v>958</v>
      </c>
      <c r="K2164">
        <v>12</v>
      </c>
      <c r="L2164" s="2">
        <v>0</v>
      </c>
      <c r="M2164" s="2">
        <v>0</v>
      </c>
      <c r="N2164" s="14">
        <v>0</v>
      </c>
      <c r="O2164" s="2">
        <v>0</v>
      </c>
      <c r="P2164" s="11">
        <v>0</v>
      </c>
      <c r="Q2164" s="2">
        <v>0</v>
      </c>
      <c r="R2164" s="2">
        <v>0</v>
      </c>
      <c r="S2164" s="9"/>
      <c r="V2164" s="2"/>
      <c r="X2164" s="18"/>
    </row>
    <row r="2165" spans="1:24" customFormat="1" x14ac:dyDescent="0.25">
      <c r="A2165" t="s">
        <v>781</v>
      </c>
      <c r="B2165">
        <v>204</v>
      </c>
      <c r="C2165" t="s">
        <v>782</v>
      </c>
      <c r="D2165">
        <v>111</v>
      </c>
      <c r="E2165" t="s">
        <v>801</v>
      </c>
      <c r="F2165">
        <v>849</v>
      </c>
      <c r="G2165" t="s">
        <v>431</v>
      </c>
      <c r="H2165">
        <v>10111010849</v>
      </c>
      <c r="I2165" t="s">
        <v>432</v>
      </c>
      <c r="J2165" t="s">
        <v>958</v>
      </c>
      <c r="K2165">
        <v>12</v>
      </c>
      <c r="L2165" s="2">
        <v>0</v>
      </c>
      <c r="M2165" s="2">
        <v>0</v>
      </c>
      <c r="N2165" s="14">
        <v>0</v>
      </c>
      <c r="O2165" s="2">
        <v>0</v>
      </c>
      <c r="P2165" s="11">
        <v>0</v>
      </c>
      <c r="Q2165" s="2">
        <v>0</v>
      </c>
      <c r="R2165" s="2">
        <v>0</v>
      </c>
      <c r="S2165" s="9"/>
      <c r="V2165" s="2"/>
      <c r="X2165" s="18"/>
    </row>
    <row r="2166" spans="1:24" customFormat="1" x14ac:dyDescent="0.25">
      <c r="A2166" t="s">
        <v>781</v>
      </c>
      <c r="B2166">
        <v>202</v>
      </c>
      <c r="C2166" t="s">
        <v>808</v>
      </c>
      <c r="D2166" s="20">
        <v>130</v>
      </c>
      <c r="E2166" t="s">
        <v>807</v>
      </c>
      <c r="F2166" s="20">
        <v>849</v>
      </c>
      <c r="G2166" t="s">
        <v>431</v>
      </c>
      <c r="H2166">
        <v>10130010849</v>
      </c>
      <c r="I2166" t="s">
        <v>432</v>
      </c>
      <c r="J2166" t="s">
        <v>958</v>
      </c>
      <c r="K2166">
        <v>12</v>
      </c>
      <c r="L2166" s="2">
        <v>0</v>
      </c>
      <c r="M2166" s="2">
        <v>0</v>
      </c>
      <c r="N2166" s="14">
        <v>0</v>
      </c>
      <c r="O2166" s="2">
        <v>0</v>
      </c>
      <c r="P2166" s="11">
        <v>0</v>
      </c>
      <c r="Q2166" s="2">
        <v>0</v>
      </c>
      <c r="R2166" s="2">
        <v>0</v>
      </c>
      <c r="S2166" s="9"/>
      <c r="V2166" s="2"/>
      <c r="X2166" s="18"/>
    </row>
    <row r="2167" spans="1:24" customFormat="1" x14ac:dyDescent="0.25">
      <c r="A2167" t="s">
        <v>781</v>
      </c>
      <c r="D2167" s="20">
        <v>101</v>
      </c>
      <c r="F2167" s="20">
        <v>850</v>
      </c>
      <c r="I2167" t="s">
        <v>844</v>
      </c>
      <c r="J2167" t="s">
        <v>958</v>
      </c>
      <c r="K2167">
        <v>12</v>
      </c>
      <c r="L2167" s="2"/>
      <c r="M2167" s="2"/>
      <c r="N2167" s="14">
        <v>0</v>
      </c>
      <c r="O2167" s="2"/>
      <c r="P2167" s="11"/>
      <c r="Q2167" s="2">
        <v>0</v>
      </c>
      <c r="R2167" s="2">
        <v>0</v>
      </c>
      <c r="S2167" s="9"/>
      <c r="V2167" s="2"/>
      <c r="X2167" s="18"/>
    </row>
    <row r="2168" spans="1:24" customFormat="1" x14ac:dyDescent="0.25">
      <c r="A2168" t="s">
        <v>781</v>
      </c>
      <c r="D2168" s="20">
        <v>101</v>
      </c>
      <c r="F2168" s="20">
        <v>851</v>
      </c>
      <c r="I2168" t="s">
        <v>845</v>
      </c>
      <c r="J2168" t="s">
        <v>960</v>
      </c>
      <c r="K2168">
        <v>11</v>
      </c>
      <c r="L2168" s="2"/>
      <c r="M2168" s="2"/>
      <c r="N2168" s="14">
        <v>0</v>
      </c>
      <c r="O2168" s="2"/>
      <c r="P2168" s="11"/>
      <c r="Q2168" s="2">
        <v>0</v>
      </c>
      <c r="R2168" s="2">
        <v>0</v>
      </c>
      <c r="S2168" s="9"/>
      <c r="V2168" s="2"/>
      <c r="X2168" s="18"/>
    </row>
    <row r="2169" spans="1:24" customFormat="1" x14ac:dyDescent="0.25">
      <c r="A2169" t="s">
        <v>781</v>
      </c>
      <c r="D2169" s="20">
        <v>101</v>
      </c>
      <c r="F2169" s="20">
        <v>852</v>
      </c>
      <c r="I2169" t="s">
        <v>846</v>
      </c>
      <c r="J2169" t="s">
        <v>958</v>
      </c>
      <c r="K2169">
        <v>12</v>
      </c>
      <c r="L2169" s="2"/>
      <c r="M2169" s="2"/>
      <c r="N2169" s="14">
        <v>0</v>
      </c>
      <c r="O2169" s="2"/>
      <c r="P2169" s="11"/>
      <c r="Q2169" s="2">
        <v>0</v>
      </c>
      <c r="R2169" s="2">
        <v>0</v>
      </c>
      <c r="S2169" s="9">
        <v>0</v>
      </c>
      <c r="V2169" s="2"/>
      <c r="X2169" s="18"/>
    </row>
    <row r="2170" spans="1:24" customFormat="1" x14ac:dyDescent="0.25">
      <c r="L2170" s="2"/>
      <c r="M2170" s="2"/>
      <c r="N2170" s="14"/>
      <c r="O2170" s="2"/>
      <c r="P2170" s="11"/>
      <c r="Q2170" s="2"/>
      <c r="R2170" s="2"/>
      <c r="S2170" s="9"/>
      <c r="V2170" s="2"/>
    </row>
    <row r="2171" spans="1:24" customFormat="1" x14ac:dyDescent="0.25">
      <c r="L2171" s="2"/>
      <c r="M2171" s="2"/>
      <c r="N2171" s="14"/>
      <c r="O2171" s="2"/>
      <c r="P2171" s="11"/>
      <c r="Q2171" s="2"/>
      <c r="R2171" s="2"/>
      <c r="S2171" s="9"/>
      <c r="V2171" s="2"/>
    </row>
    <row r="2172" spans="1:24" customFormat="1" x14ac:dyDescent="0.25">
      <c r="L2172" s="2"/>
      <c r="M2172" s="2"/>
      <c r="N2172" s="14"/>
      <c r="O2172" s="2"/>
      <c r="P2172" s="11"/>
      <c r="Q2172" s="2"/>
      <c r="R2172" s="2"/>
      <c r="S2172" s="9"/>
      <c r="V2172" s="2"/>
    </row>
    <row r="2173" spans="1:24" customFormat="1" x14ac:dyDescent="0.25">
      <c r="L2173" s="2"/>
      <c r="M2173" s="2"/>
      <c r="N2173" s="14"/>
      <c r="O2173" s="2"/>
      <c r="P2173" s="11"/>
      <c r="Q2173" s="2"/>
      <c r="R2173" s="2"/>
      <c r="S2173" s="9"/>
      <c r="V2173" s="2"/>
    </row>
    <row r="2174" spans="1:24" customFormat="1" x14ac:dyDescent="0.25">
      <c r="A2174" t="s">
        <v>309</v>
      </c>
      <c r="B2174">
        <v>801</v>
      </c>
      <c r="C2174" t="s">
        <v>324</v>
      </c>
      <c r="D2174">
        <v>25</v>
      </c>
      <c r="E2174" t="s">
        <v>325</v>
      </c>
      <c r="F2174">
        <v>525</v>
      </c>
      <c r="G2174" t="s">
        <v>32</v>
      </c>
      <c r="H2174">
        <v>10025010525</v>
      </c>
      <c r="I2174" t="s">
        <v>33</v>
      </c>
      <c r="J2174" t="s">
        <v>955</v>
      </c>
      <c r="K2174">
        <v>4</v>
      </c>
      <c r="L2174" s="2">
        <v>7896081.7599999998</v>
      </c>
      <c r="M2174" s="2">
        <v>-817500.31</v>
      </c>
      <c r="N2174" s="14">
        <v>5159</v>
      </c>
      <c r="O2174" s="2">
        <v>0</v>
      </c>
      <c r="P2174" s="11">
        <v>5159</v>
      </c>
      <c r="Q2174" s="2">
        <v>0</v>
      </c>
      <c r="R2174" s="2">
        <v>0</v>
      </c>
      <c r="S2174" s="9"/>
      <c r="V2174" s="2"/>
    </row>
    <row r="2175" spans="1:24" customFormat="1" x14ac:dyDescent="0.25">
      <c r="A2175" t="s">
        <v>309</v>
      </c>
      <c r="B2175">
        <v>801</v>
      </c>
      <c r="C2175" t="s">
        <v>324</v>
      </c>
      <c r="D2175">
        <v>28</v>
      </c>
      <c r="E2175" t="s">
        <v>328</v>
      </c>
      <c r="F2175">
        <v>525</v>
      </c>
      <c r="G2175" t="s">
        <v>32</v>
      </c>
      <c r="H2175">
        <v>10028010525</v>
      </c>
      <c r="I2175" t="s">
        <v>33</v>
      </c>
      <c r="J2175" t="s">
        <v>955</v>
      </c>
      <c r="K2175">
        <v>4</v>
      </c>
      <c r="L2175" s="2">
        <v>0</v>
      </c>
      <c r="M2175" s="2">
        <v>0</v>
      </c>
      <c r="N2175" s="14">
        <v>5041</v>
      </c>
      <c r="O2175" s="2">
        <v>0</v>
      </c>
      <c r="P2175" s="11">
        <v>5041</v>
      </c>
      <c r="Q2175" s="2">
        <v>0</v>
      </c>
      <c r="R2175" s="2">
        <v>0</v>
      </c>
      <c r="S2175" s="9"/>
      <c r="V2175" s="2"/>
    </row>
    <row r="2176" spans="1:24" customFormat="1" x14ac:dyDescent="0.25">
      <c r="A2176" t="s">
        <v>309</v>
      </c>
      <c r="B2176">
        <v>801</v>
      </c>
      <c r="C2176" t="s">
        <v>324</v>
      </c>
      <c r="D2176">
        <v>401</v>
      </c>
      <c r="E2176" t="s">
        <v>400</v>
      </c>
      <c r="F2176">
        <v>525</v>
      </c>
      <c r="G2176" t="s">
        <v>32</v>
      </c>
      <c r="H2176">
        <v>10401010525</v>
      </c>
      <c r="I2176" t="s">
        <v>33</v>
      </c>
      <c r="J2176" t="s">
        <v>955</v>
      </c>
      <c r="K2176">
        <v>4</v>
      </c>
      <c r="L2176" s="2">
        <v>0</v>
      </c>
      <c r="M2176" s="2">
        <v>129785.77</v>
      </c>
      <c r="N2176" s="14">
        <v>22937</v>
      </c>
      <c r="O2176" s="2">
        <v>0</v>
      </c>
      <c r="P2176" s="11">
        <v>22937</v>
      </c>
      <c r="Q2176" s="2">
        <v>0</v>
      </c>
      <c r="R2176" s="2">
        <v>0</v>
      </c>
      <c r="S2176" s="9"/>
      <c r="V2176" s="2"/>
    </row>
    <row r="2177" spans="1:22" customFormat="1" x14ac:dyDescent="0.25">
      <c r="A2177" t="s">
        <v>309</v>
      </c>
      <c r="B2177">
        <v>801</v>
      </c>
      <c r="C2177" t="s">
        <v>324</v>
      </c>
      <c r="D2177">
        <v>404</v>
      </c>
      <c r="E2177" t="s">
        <v>404</v>
      </c>
      <c r="F2177">
        <v>525</v>
      </c>
      <c r="G2177" t="s">
        <v>32</v>
      </c>
      <c r="H2177">
        <v>10404010525</v>
      </c>
      <c r="I2177" t="s">
        <v>33</v>
      </c>
      <c r="J2177" t="s">
        <v>955</v>
      </c>
      <c r="K2177">
        <v>4</v>
      </c>
      <c r="L2177" s="2">
        <v>0</v>
      </c>
      <c r="M2177" s="2">
        <v>0</v>
      </c>
      <c r="N2177" s="14">
        <v>343</v>
      </c>
      <c r="O2177" s="2">
        <v>0</v>
      </c>
      <c r="P2177" s="11">
        <v>343</v>
      </c>
      <c r="Q2177" s="2">
        <v>0</v>
      </c>
      <c r="R2177" s="2">
        <v>0</v>
      </c>
      <c r="S2177" s="9"/>
      <c r="V2177" s="2"/>
    </row>
    <row r="2178" spans="1:22" customFormat="1" x14ac:dyDescent="0.25">
      <c r="A2178" t="s">
        <v>309</v>
      </c>
      <c r="B2178">
        <v>801</v>
      </c>
      <c r="C2178" t="s">
        <v>324</v>
      </c>
      <c r="D2178">
        <v>405</v>
      </c>
      <c r="E2178" t="s">
        <v>405</v>
      </c>
      <c r="F2178">
        <v>525</v>
      </c>
      <c r="G2178" t="s">
        <v>32</v>
      </c>
      <c r="H2178">
        <v>10405010525</v>
      </c>
      <c r="I2178" t="s">
        <v>33</v>
      </c>
      <c r="J2178" t="s">
        <v>955</v>
      </c>
      <c r="K2178">
        <v>4</v>
      </c>
      <c r="L2178" s="2">
        <v>0</v>
      </c>
      <c r="M2178" s="2">
        <v>0</v>
      </c>
      <c r="N2178" s="14">
        <v>35099</v>
      </c>
      <c r="O2178" s="2">
        <v>0</v>
      </c>
      <c r="P2178" s="11">
        <v>35099</v>
      </c>
      <c r="Q2178" s="2">
        <v>0</v>
      </c>
      <c r="R2178" s="2">
        <v>0</v>
      </c>
      <c r="S2178" s="9"/>
      <c r="V2178" s="2"/>
    </row>
    <row r="2179" spans="1:22" customFormat="1" x14ac:dyDescent="0.25">
      <c r="A2179" t="s">
        <v>309</v>
      </c>
      <c r="B2179">
        <v>504</v>
      </c>
      <c r="C2179" t="s">
        <v>396</v>
      </c>
      <c r="D2179">
        <v>409</v>
      </c>
      <c r="E2179" t="s">
        <v>410</v>
      </c>
      <c r="F2179">
        <v>525</v>
      </c>
      <c r="G2179" t="s">
        <v>32</v>
      </c>
      <c r="H2179">
        <v>10409010525</v>
      </c>
      <c r="I2179" t="s">
        <v>33</v>
      </c>
      <c r="J2179" t="s">
        <v>955</v>
      </c>
      <c r="K2179">
        <v>4</v>
      </c>
      <c r="L2179" s="2">
        <v>558052.56000000006</v>
      </c>
      <c r="M2179" s="2">
        <v>261672</v>
      </c>
      <c r="N2179" s="14">
        <v>412</v>
      </c>
      <c r="O2179" s="2">
        <v>0</v>
      </c>
      <c r="P2179" s="11">
        <v>412</v>
      </c>
      <c r="Q2179" s="2">
        <v>0</v>
      </c>
      <c r="R2179" s="2">
        <v>0</v>
      </c>
      <c r="S2179" s="9"/>
      <c r="V2179" s="2"/>
    </row>
    <row r="2180" spans="1:22" customFormat="1" x14ac:dyDescent="0.25">
      <c r="A2180" t="s">
        <v>309</v>
      </c>
      <c r="B2180">
        <v>801</v>
      </c>
      <c r="C2180" t="s">
        <v>324</v>
      </c>
      <c r="D2180">
        <v>410</v>
      </c>
      <c r="E2180" t="s">
        <v>435</v>
      </c>
      <c r="F2180">
        <v>525</v>
      </c>
      <c r="G2180" t="s">
        <v>32</v>
      </c>
      <c r="H2180">
        <v>10410010525</v>
      </c>
      <c r="I2180" t="s">
        <v>33</v>
      </c>
      <c r="J2180" t="s">
        <v>955</v>
      </c>
      <c r="K2180">
        <v>4</v>
      </c>
      <c r="L2180" s="2">
        <v>0</v>
      </c>
      <c r="M2180" s="2">
        <v>854537</v>
      </c>
      <c r="N2180" s="14">
        <v>115527</v>
      </c>
      <c r="O2180" s="2">
        <v>0</v>
      </c>
      <c r="P2180" s="11">
        <v>115527</v>
      </c>
      <c r="Q2180" s="2">
        <v>0</v>
      </c>
      <c r="R2180" s="2">
        <v>0</v>
      </c>
      <c r="S2180" s="9"/>
      <c r="V2180" s="2"/>
    </row>
    <row r="2181" spans="1:22" customFormat="1" x14ac:dyDescent="0.25">
      <c r="A2181" t="s">
        <v>309</v>
      </c>
      <c r="B2181">
        <v>801</v>
      </c>
      <c r="C2181" t="s">
        <v>324</v>
      </c>
      <c r="D2181">
        <v>411</v>
      </c>
      <c r="E2181" t="s">
        <v>411</v>
      </c>
      <c r="F2181">
        <v>525</v>
      </c>
      <c r="G2181" t="s">
        <v>32</v>
      </c>
      <c r="H2181">
        <v>10411010525</v>
      </c>
      <c r="I2181" t="s">
        <v>33</v>
      </c>
      <c r="J2181" t="s">
        <v>955</v>
      </c>
      <c r="K2181">
        <v>4</v>
      </c>
      <c r="L2181" s="2">
        <v>0</v>
      </c>
      <c r="M2181" s="2">
        <v>0</v>
      </c>
      <c r="N2181" s="14">
        <v>21345</v>
      </c>
      <c r="O2181" s="2">
        <v>0</v>
      </c>
      <c r="P2181" s="11">
        <v>21345</v>
      </c>
      <c r="Q2181" s="2">
        <v>0</v>
      </c>
      <c r="R2181" s="2">
        <v>0</v>
      </c>
      <c r="S2181" s="9"/>
      <c r="V2181" s="2"/>
    </row>
    <row r="2182" spans="1:22" customFormat="1" x14ac:dyDescent="0.25">
      <c r="A2182" t="s">
        <v>309</v>
      </c>
      <c r="B2182">
        <v>801</v>
      </c>
      <c r="C2182" t="s">
        <v>324</v>
      </c>
      <c r="D2182">
        <v>412</v>
      </c>
      <c r="E2182" t="s">
        <v>412</v>
      </c>
      <c r="F2182">
        <v>525</v>
      </c>
      <c r="G2182" t="s">
        <v>32</v>
      </c>
      <c r="H2182">
        <v>10412010525</v>
      </c>
      <c r="I2182" t="s">
        <v>33</v>
      </c>
      <c r="J2182" t="s">
        <v>955</v>
      </c>
      <c r="K2182">
        <v>4</v>
      </c>
      <c r="L2182" s="2">
        <v>0</v>
      </c>
      <c r="M2182" s="2">
        <v>0.01</v>
      </c>
      <c r="N2182" s="14">
        <v>39</v>
      </c>
      <c r="O2182" s="2">
        <v>0</v>
      </c>
      <c r="P2182" s="11">
        <v>39</v>
      </c>
      <c r="Q2182" s="2">
        <v>0</v>
      </c>
      <c r="R2182" s="2">
        <v>0</v>
      </c>
      <c r="S2182" s="9"/>
      <c r="V2182" s="2"/>
    </row>
    <row r="2183" spans="1:22" customFormat="1" x14ac:dyDescent="0.25">
      <c r="A2183" t="s">
        <v>309</v>
      </c>
      <c r="B2183">
        <v>801</v>
      </c>
      <c r="C2183" t="s">
        <v>324</v>
      </c>
      <c r="D2183">
        <v>420</v>
      </c>
      <c r="E2183" t="s">
        <v>418</v>
      </c>
      <c r="F2183">
        <v>525</v>
      </c>
      <c r="G2183" t="s">
        <v>32</v>
      </c>
      <c r="H2183">
        <v>10420010525</v>
      </c>
      <c r="I2183" t="s">
        <v>33</v>
      </c>
      <c r="J2183" t="s">
        <v>955</v>
      </c>
      <c r="K2183">
        <v>4</v>
      </c>
      <c r="L2183" s="2">
        <v>0</v>
      </c>
      <c r="M2183" s="2">
        <v>177762</v>
      </c>
      <c r="N2183" s="14">
        <v>65284</v>
      </c>
      <c r="O2183" s="2">
        <v>0</v>
      </c>
      <c r="P2183" s="11">
        <v>65284</v>
      </c>
      <c r="Q2183" s="2">
        <v>0</v>
      </c>
      <c r="R2183" s="2">
        <v>0</v>
      </c>
      <c r="S2183" s="9"/>
      <c r="V2183" s="2"/>
    </row>
    <row r="2184" spans="1:22" customFormat="1" x14ac:dyDescent="0.25">
      <c r="A2184" t="s">
        <v>309</v>
      </c>
      <c r="B2184">
        <v>801</v>
      </c>
      <c r="C2184" t="s">
        <v>324</v>
      </c>
      <c r="D2184">
        <v>425</v>
      </c>
      <c r="E2184" t="s">
        <v>420</v>
      </c>
      <c r="F2184">
        <v>525</v>
      </c>
      <c r="G2184" t="s">
        <v>32</v>
      </c>
      <c r="H2184">
        <v>10425010525</v>
      </c>
      <c r="I2184" t="s">
        <v>33</v>
      </c>
      <c r="J2184" t="s">
        <v>955</v>
      </c>
      <c r="K2184">
        <v>4</v>
      </c>
      <c r="L2184" s="2">
        <v>0</v>
      </c>
      <c r="M2184" s="2">
        <v>0</v>
      </c>
      <c r="N2184" s="14">
        <v>10371</v>
      </c>
      <c r="O2184" s="2">
        <v>0</v>
      </c>
      <c r="P2184" s="11">
        <v>10371</v>
      </c>
      <c r="Q2184" s="2">
        <v>0</v>
      </c>
      <c r="R2184" s="2">
        <v>0</v>
      </c>
      <c r="S2184" s="9"/>
      <c r="V2184" s="2"/>
    </row>
    <row r="2185" spans="1:22" customFormat="1" x14ac:dyDescent="0.25">
      <c r="A2185" t="s">
        <v>309</v>
      </c>
      <c r="B2185">
        <v>801</v>
      </c>
      <c r="C2185" t="s">
        <v>324</v>
      </c>
      <c r="D2185">
        <v>403</v>
      </c>
      <c r="E2185" t="s">
        <v>401</v>
      </c>
      <c r="F2185">
        <v>525</v>
      </c>
      <c r="G2185" t="s">
        <v>32</v>
      </c>
      <c r="H2185">
        <v>10403010525</v>
      </c>
      <c r="I2185" t="s">
        <v>33</v>
      </c>
      <c r="J2185" t="s">
        <v>955</v>
      </c>
      <c r="K2185">
        <v>4</v>
      </c>
      <c r="L2185" s="2">
        <v>917698</v>
      </c>
      <c r="M2185" s="2">
        <v>-1239887.3500000001</v>
      </c>
      <c r="N2185" s="14">
        <v>511933</v>
      </c>
      <c r="O2185" s="2">
        <v>0</v>
      </c>
      <c r="P2185" s="11">
        <v>511933</v>
      </c>
      <c r="Q2185" s="2">
        <v>675087.8</v>
      </c>
      <c r="R2185" s="2">
        <v>1157293.3714285716</v>
      </c>
      <c r="S2185" s="9">
        <v>2240836</v>
      </c>
      <c r="V2185" s="2"/>
    </row>
    <row r="2186" spans="1:22" customFormat="1" x14ac:dyDescent="0.25">
      <c r="A2186" t="s">
        <v>309</v>
      </c>
      <c r="B2186">
        <v>503</v>
      </c>
      <c r="C2186" t="s">
        <v>310</v>
      </c>
      <c r="D2186">
        <v>10</v>
      </c>
      <c r="E2186" t="s">
        <v>311</v>
      </c>
      <c r="F2186">
        <v>525</v>
      </c>
      <c r="G2186" t="s">
        <v>32</v>
      </c>
      <c r="H2186">
        <v>10010010525</v>
      </c>
      <c r="I2186" t="s">
        <v>33</v>
      </c>
      <c r="J2186" t="s">
        <v>955</v>
      </c>
      <c r="K2186">
        <v>4</v>
      </c>
      <c r="L2186" s="2">
        <v>0</v>
      </c>
      <c r="M2186" s="2">
        <v>0</v>
      </c>
      <c r="N2186" s="14">
        <v>28588</v>
      </c>
      <c r="O2186" s="2">
        <v>0</v>
      </c>
      <c r="P2186" s="11">
        <v>28588</v>
      </c>
      <c r="Q2186" s="2">
        <v>0</v>
      </c>
      <c r="R2186" s="2">
        <v>0</v>
      </c>
      <c r="S2186" s="9"/>
      <c r="V2186" s="2"/>
    </row>
    <row r="2187" spans="1:22" customFormat="1" x14ac:dyDescent="0.25">
      <c r="A2187" t="s">
        <v>309</v>
      </c>
      <c r="B2187">
        <v>501</v>
      </c>
      <c r="C2187" t="s">
        <v>312</v>
      </c>
      <c r="D2187">
        <v>15</v>
      </c>
      <c r="E2187" t="s">
        <v>313</v>
      </c>
      <c r="F2187">
        <v>525</v>
      </c>
      <c r="G2187" t="s">
        <v>32</v>
      </c>
      <c r="H2187">
        <v>10015010525</v>
      </c>
      <c r="I2187" t="s">
        <v>33</v>
      </c>
      <c r="J2187" t="s">
        <v>955</v>
      </c>
      <c r="K2187">
        <v>4</v>
      </c>
      <c r="L2187" s="2">
        <v>337662.96</v>
      </c>
      <c r="M2187" s="2">
        <v>358923.67</v>
      </c>
      <c r="N2187" s="14">
        <v>71639</v>
      </c>
      <c r="O2187" s="2">
        <v>0</v>
      </c>
      <c r="P2187" s="11">
        <v>71639</v>
      </c>
      <c r="Q2187" s="2">
        <v>0</v>
      </c>
      <c r="R2187" s="2">
        <v>0</v>
      </c>
      <c r="S2187" s="9"/>
      <c r="V2187" s="2"/>
    </row>
    <row r="2188" spans="1:22" customFormat="1" x14ac:dyDescent="0.25">
      <c r="A2188" t="s">
        <v>309</v>
      </c>
      <c r="B2188">
        <v>503</v>
      </c>
      <c r="C2188" t="s">
        <v>310</v>
      </c>
      <c r="D2188">
        <v>60</v>
      </c>
      <c r="E2188" t="s">
        <v>329</v>
      </c>
      <c r="F2188">
        <v>525</v>
      </c>
      <c r="G2188" t="s">
        <v>32</v>
      </c>
      <c r="H2188">
        <v>10060010525</v>
      </c>
      <c r="I2188" t="s">
        <v>33</v>
      </c>
      <c r="J2188" t="s">
        <v>955</v>
      </c>
      <c r="K2188">
        <v>4</v>
      </c>
      <c r="L2188" s="2">
        <v>0</v>
      </c>
      <c r="M2188" s="2">
        <v>0</v>
      </c>
      <c r="N2188" s="14">
        <v>100720</v>
      </c>
      <c r="O2188" s="2">
        <v>0</v>
      </c>
      <c r="P2188" s="11">
        <v>100720</v>
      </c>
      <c r="Q2188" s="2">
        <v>0</v>
      </c>
      <c r="R2188" s="2">
        <v>0</v>
      </c>
      <c r="S2188" s="9"/>
      <c r="V2188" s="2"/>
    </row>
    <row r="2189" spans="1:22" customFormat="1" x14ac:dyDescent="0.25">
      <c r="A2189" t="s">
        <v>309</v>
      </c>
      <c r="B2189">
        <v>501</v>
      </c>
      <c r="C2189" t="s">
        <v>312</v>
      </c>
      <c r="D2189">
        <v>65</v>
      </c>
      <c r="E2189" t="s">
        <v>330</v>
      </c>
      <c r="F2189">
        <v>525</v>
      </c>
      <c r="G2189" t="s">
        <v>32</v>
      </c>
      <c r="H2189">
        <v>10065010525</v>
      </c>
      <c r="I2189" t="s">
        <v>33</v>
      </c>
      <c r="J2189" t="s">
        <v>955</v>
      </c>
      <c r="K2189">
        <v>4</v>
      </c>
      <c r="L2189" s="2">
        <v>142914.04999999999</v>
      </c>
      <c r="M2189" s="2">
        <v>0</v>
      </c>
      <c r="N2189" s="14">
        <v>30687</v>
      </c>
      <c r="O2189" s="2">
        <v>0</v>
      </c>
      <c r="P2189" s="11">
        <v>30687</v>
      </c>
      <c r="Q2189" s="2">
        <v>0</v>
      </c>
      <c r="R2189" s="2">
        <v>0</v>
      </c>
      <c r="S2189" s="9"/>
      <c r="V2189" s="2"/>
    </row>
    <row r="2190" spans="1:22" customFormat="1" x14ac:dyDescent="0.25">
      <c r="A2190" t="s">
        <v>309</v>
      </c>
      <c r="B2190">
        <v>501</v>
      </c>
      <c r="C2190" t="s">
        <v>312</v>
      </c>
      <c r="D2190">
        <v>108</v>
      </c>
      <c r="E2190" t="s">
        <v>333</v>
      </c>
      <c r="F2190">
        <v>525</v>
      </c>
      <c r="G2190" t="s">
        <v>32</v>
      </c>
      <c r="H2190">
        <v>10108010525</v>
      </c>
      <c r="I2190" t="s">
        <v>33</v>
      </c>
      <c r="J2190" t="s">
        <v>955</v>
      </c>
      <c r="K2190">
        <v>4</v>
      </c>
      <c r="L2190" s="2">
        <v>0</v>
      </c>
      <c r="M2190" s="2">
        <v>221516</v>
      </c>
      <c r="N2190" s="14">
        <v>213912</v>
      </c>
      <c r="O2190" s="2">
        <v>0</v>
      </c>
      <c r="P2190" s="11">
        <v>213912</v>
      </c>
      <c r="Q2190" s="2">
        <v>0</v>
      </c>
      <c r="R2190" s="2">
        <v>0</v>
      </c>
      <c r="S2190" s="9"/>
      <c r="V2190" s="2"/>
    </row>
    <row r="2191" spans="1:22" customFormat="1" x14ac:dyDescent="0.25">
      <c r="A2191" t="s">
        <v>309</v>
      </c>
      <c r="B2191">
        <v>503</v>
      </c>
      <c r="C2191" t="s">
        <v>310</v>
      </c>
      <c r="D2191">
        <v>109</v>
      </c>
      <c r="E2191" t="s">
        <v>336</v>
      </c>
      <c r="F2191">
        <v>525</v>
      </c>
      <c r="G2191" t="s">
        <v>32</v>
      </c>
      <c r="H2191">
        <v>10109010525</v>
      </c>
      <c r="I2191" t="s">
        <v>33</v>
      </c>
      <c r="J2191" t="s">
        <v>955</v>
      </c>
      <c r="K2191">
        <v>4</v>
      </c>
      <c r="L2191" s="2">
        <v>115170.46</v>
      </c>
      <c r="M2191" s="2">
        <v>0</v>
      </c>
      <c r="N2191" s="14">
        <v>93083</v>
      </c>
      <c r="O2191" s="2">
        <v>0</v>
      </c>
      <c r="P2191" s="11">
        <v>93083</v>
      </c>
      <c r="Q2191" s="2">
        <v>0</v>
      </c>
      <c r="R2191" s="2">
        <v>0</v>
      </c>
      <c r="S2191" s="9"/>
      <c r="V2191" s="2"/>
    </row>
    <row r="2192" spans="1:22" customFormat="1" x14ac:dyDescent="0.25">
      <c r="A2192" t="s">
        <v>309</v>
      </c>
      <c r="B2192">
        <v>503</v>
      </c>
      <c r="C2192" t="s">
        <v>310</v>
      </c>
      <c r="D2192">
        <v>110</v>
      </c>
      <c r="E2192" t="s">
        <v>337</v>
      </c>
      <c r="F2192">
        <v>525</v>
      </c>
      <c r="G2192" t="s">
        <v>32</v>
      </c>
      <c r="H2192">
        <v>10110010525</v>
      </c>
      <c r="I2192" t="s">
        <v>33</v>
      </c>
      <c r="J2192" t="s">
        <v>955</v>
      </c>
      <c r="K2192">
        <v>4</v>
      </c>
      <c r="L2192" s="2">
        <v>0</v>
      </c>
      <c r="M2192" s="2">
        <v>0</v>
      </c>
      <c r="N2192" s="14">
        <v>1469</v>
      </c>
      <c r="O2192" s="2">
        <v>0</v>
      </c>
      <c r="P2192" s="11">
        <v>1469</v>
      </c>
      <c r="Q2192" s="2">
        <v>0</v>
      </c>
      <c r="R2192" s="2">
        <v>0</v>
      </c>
      <c r="S2192" s="9"/>
      <c r="V2192" s="2"/>
    </row>
    <row r="2193" spans="1:22" customFormat="1" x14ac:dyDescent="0.25">
      <c r="A2193" t="s">
        <v>309</v>
      </c>
      <c r="B2193">
        <v>503</v>
      </c>
      <c r="C2193" t="s">
        <v>310</v>
      </c>
      <c r="D2193">
        <v>116</v>
      </c>
      <c r="E2193" t="s">
        <v>338</v>
      </c>
      <c r="F2193">
        <v>525</v>
      </c>
      <c r="G2193" t="s">
        <v>32</v>
      </c>
      <c r="H2193">
        <v>10116010525</v>
      </c>
      <c r="I2193" t="s">
        <v>33</v>
      </c>
      <c r="J2193" t="s">
        <v>955</v>
      </c>
      <c r="K2193">
        <v>4</v>
      </c>
      <c r="L2193" s="2">
        <v>0</v>
      </c>
      <c r="M2193" s="2">
        <v>0</v>
      </c>
      <c r="N2193" s="14">
        <v>46171</v>
      </c>
      <c r="O2193" s="2">
        <v>0</v>
      </c>
      <c r="P2193" s="11">
        <v>46171</v>
      </c>
      <c r="Q2193" s="2">
        <v>0</v>
      </c>
      <c r="R2193" s="2">
        <v>0</v>
      </c>
      <c r="S2193" s="9"/>
      <c r="V2193" s="2"/>
    </row>
    <row r="2194" spans="1:22" customFormat="1" x14ac:dyDescent="0.25">
      <c r="A2194" t="s">
        <v>309</v>
      </c>
      <c r="B2194">
        <v>503</v>
      </c>
      <c r="C2194" t="s">
        <v>310</v>
      </c>
      <c r="D2194">
        <v>117</v>
      </c>
      <c r="E2194" t="s">
        <v>339</v>
      </c>
      <c r="F2194">
        <v>525</v>
      </c>
      <c r="G2194" t="s">
        <v>32</v>
      </c>
      <c r="H2194">
        <v>10117010525</v>
      </c>
      <c r="I2194" t="s">
        <v>33</v>
      </c>
      <c r="J2194" t="s">
        <v>955</v>
      </c>
      <c r="K2194">
        <v>4</v>
      </c>
      <c r="L2194" s="2">
        <v>0</v>
      </c>
      <c r="M2194" s="2">
        <v>0</v>
      </c>
      <c r="N2194" s="14">
        <v>15955</v>
      </c>
      <c r="O2194" s="2">
        <v>0</v>
      </c>
      <c r="P2194" s="11">
        <v>15955</v>
      </c>
      <c r="Q2194" s="2">
        <v>0</v>
      </c>
      <c r="R2194" s="2">
        <v>0</v>
      </c>
      <c r="S2194" s="9"/>
      <c r="V2194" s="2"/>
    </row>
    <row r="2195" spans="1:22" customFormat="1" x14ac:dyDescent="0.25">
      <c r="A2195" t="s">
        <v>309</v>
      </c>
      <c r="B2195">
        <v>501</v>
      </c>
      <c r="C2195" t="s">
        <v>312</v>
      </c>
      <c r="D2195">
        <v>118</v>
      </c>
      <c r="E2195" t="s">
        <v>340</v>
      </c>
      <c r="F2195">
        <v>525</v>
      </c>
      <c r="G2195" t="s">
        <v>32</v>
      </c>
      <c r="H2195">
        <v>10118010525</v>
      </c>
      <c r="I2195" t="s">
        <v>33</v>
      </c>
      <c r="J2195" t="s">
        <v>955</v>
      </c>
      <c r="K2195">
        <v>4</v>
      </c>
      <c r="L2195" s="2">
        <v>148463.67999999999</v>
      </c>
      <c r="M2195" s="2">
        <v>0</v>
      </c>
      <c r="N2195" s="14">
        <v>99840</v>
      </c>
      <c r="O2195" s="2">
        <v>0</v>
      </c>
      <c r="P2195" s="11">
        <v>99840</v>
      </c>
      <c r="Q2195" s="2">
        <v>0</v>
      </c>
      <c r="R2195" s="2">
        <v>0</v>
      </c>
      <c r="S2195" s="9"/>
      <c r="V2195" s="2"/>
    </row>
    <row r="2196" spans="1:22" customFormat="1" x14ac:dyDescent="0.25">
      <c r="A2196" t="s">
        <v>309</v>
      </c>
      <c r="B2196">
        <v>501</v>
      </c>
      <c r="C2196" t="s">
        <v>312</v>
      </c>
      <c r="D2196">
        <v>119</v>
      </c>
      <c r="E2196" t="s">
        <v>341</v>
      </c>
      <c r="F2196">
        <v>525</v>
      </c>
      <c r="G2196" t="s">
        <v>32</v>
      </c>
      <c r="H2196">
        <v>10119010525</v>
      </c>
      <c r="I2196" t="s">
        <v>33</v>
      </c>
      <c r="J2196" t="s">
        <v>955</v>
      </c>
      <c r="K2196">
        <v>4</v>
      </c>
      <c r="L2196" s="2">
        <v>0</v>
      </c>
      <c r="M2196" s="2">
        <v>0</v>
      </c>
      <c r="N2196" s="14">
        <v>242085</v>
      </c>
      <c r="O2196" s="2">
        <v>0</v>
      </c>
      <c r="P2196" s="11">
        <v>242085</v>
      </c>
      <c r="Q2196" s="2">
        <v>0</v>
      </c>
      <c r="R2196" s="2">
        <v>0</v>
      </c>
      <c r="S2196" s="9"/>
      <c r="V2196" s="2"/>
    </row>
    <row r="2197" spans="1:22" customFormat="1" x14ac:dyDescent="0.25">
      <c r="A2197" t="s">
        <v>309</v>
      </c>
      <c r="B2197">
        <v>502</v>
      </c>
      <c r="C2197" t="s">
        <v>342</v>
      </c>
      <c r="D2197">
        <v>120</v>
      </c>
      <c r="E2197" t="s">
        <v>343</v>
      </c>
      <c r="F2197">
        <v>525</v>
      </c>
      <c r="G2197" t="s">
        <v>32</v>
      </c>
      <c r="H2197">
        <v>10120010525</v>
      </c>
      <c r="I2197" t="s">
        <v>33</v>
      </c>
      <c r="J2197" t="s">
        <v>955</v>
      </c>
      <c r="K2197">
        <v>4</v>
      </c>
      <c r="L2197" s="2">
        <v>28073.439999999999</v>
      </c>
      <c r="M2197" s="2">
        <v>0</v>
      </c>
      <c r="N2197" s="14">
        <v>40426</v>
      </c>
      <c r="O2197" s="2">
        <v>0</v>
      </c>
      <c r="P2197" s="11">
        <v>40426</v>
      </c>
      <c r="Q2197" s="2">
        <v>0</v>
      </c>
      <c r="R2197" s="2">
        <v>0</v>
      </c>
      <c r="S2197" s="9"/>
      <c r="V2197" s="2"/>
    </row>
    <row r="2198" spans="1:22" customFormat="1" x14ac:dyDescent="0.25">
      <c r="A2198" t="s">
        <v>309</v>
      </c>
      <c r="B2198">
        <v>502</v>
      </c>
      <c r="C2198" t="s">
        <v>342</v>
      </c>
      <c r="D2198">
        <v>122</v>
      </c>
      <c r="E2198" t="s">
        <v>346</v>
      </c>
      <c r="F2198">
        <v>525</v>
      </c>
      <c r="G2198" t="s">
        <v>32</v>
      </c>
      <c r="H2198">
        <v>10122010525</v>
      </c>
      <c r="I2198" t="s">
        <v>33</v>
      </c>
      <c r="J2198" t="s">
        <v>955</v>
      </c>
      <c r="K2198">
        <v>4</v>
      </c>
      <c r="L2198" s="2">
        <v>0</v>
      </c>
      <c r="M2198" s="2">
        <v>0</v>
      </c>
      <c r="N2198" s="14">
        <v>18018</v>
      </c>
      <c r="O2198" s="2">
        <v>0</v>
      </c>
      <c r="P2198" s="11">
        <v>18018</v>
      </c>
      <c r="Q2198" s="2">
        <v>0</v>
      </c>
      <c r="R2198" s="2">
        <v>0</v>
      </c>
      <c r="S2198" s="9">
        <v>0</v>
      </c>
      <c r="V2198" s="2"/>
    </row>
    <row r="2199" spans="1:22" customFormat="1" x14ac:dyDescent="0.25">
      <c r="A2199" t="s">
        <v>309</v>
      </c>
      <c r="B2199">
        <v>503</v>
      </c>
      <c r="C2199" t="s">
        <v>310</v>
      </c>
      <c r="D2199">
        <v>127</v>
      </c>
      <c r="E2199" t="s">
        <v>347</v>
      </c>
      <c r="F2199">
        <v>525</v>
      </c>
      <c r="G2199" t="s">
        <v>32</v>
      </c>
      <c r="H2199">
        <v>10127010525</v>
      </c>
      <c r="I2199" t="s">
        <v>33</v>
      </c>
      <c r="J2199" t="s">
        <v>955</v>
      </c>
      <c r="K2199">
        <v>4</v>
      </c>
      <c r="L2199" s="2">
        <v>317075.09999999998</v>
      </c>
      <c r="M2199" s="2">
        <v>0</v>
      </c>
      <c r="N2199" s="14">
        <v>12996</v>
      </c>
      <c r="O2199" s="2">
        <v>0</v>
      </c>
      <c r="P2199" s="11">
        <v>12996</v>
      </c>
      <c r="Q2199" s="2">
        <v>0</v>
      </c>
      <c r="R2199" s="2">
        <v>0</v>
      </c>
      <c r="S2199" s="9"/>
      <c r="V2199" s="2"/>
    </row>
    <row r="2200" spans="1:22" customFormat="1" x14ac:dyDescent="0.25">
      <c r="A2200" t="s">
        <v>309</v>
      </c>
      <c r="B2200">
        <v>503</v>
      </c>
      <c r="C2200" t="s">
        <v>310</v>
      </c>
      <c r="D2200">
        <v>128</v>
      </c>
      <c r="E2200" t="s">
        <v>348</v>
      </c>
      <c r="F2200">
        <v>525</v>
      </c>
      <c r="G2200" t="s">
        <v>32</v>
      </c>
      <c r="H2200">
        <v>10128010525</v>
      </c>
      <c r="I2200" t="s">
        <v>33</v>
      </c>
      <c r="J2200" t="s">
        <v>955</v>
      </c>
      <c r="K2200">
        <v>4</v>
      </c>
      <c r="L2200" s="2">
        <v>5614.04</v>
      </c>
      <c r="M2200" s="2">
        <v>0</v>
      </c>
      <c r="N2200" s="14">
        <v>11837</v>
      </c>
      <c r="O2200" s="2">
        <v>0</v>
      </c>
      <c r="P2200" s="11">
        <v>11837</v>
      </c>
      <c r="Q2200" s="2">
        <v>0</v>
      </c>
      <c r="R2200" s="2">
        <v>0</v>
      </c>
      <c r="S2200" s="9"/>
      <c r="V2200" s="2"/>
    </row>
    <row r="2201" spans="1:22" customFormat="1" x14ac:dyDescent="0.25">
      <c r="A2201" t="s">
        <v>309</v>
      </c>
      <c r="B2201">
        <v>504</v>
      </c>
      <c r="C2201" t="s">
        <v>396</v>
      </c>
      <c r="D2201">
        <v>400</v>
      </c>
      <c r="E2201" t="s">
        <v>397</v>
      </c>
      <c r="F2201">
        <v>512</v>
      </c>
      <c r="G2201" t="s">
        <v>30</v>
      </c>
      <c r="H2201">
        <v>10400010512</v>
      </c>
      <c r="I2201" t="s">
        <v>31</v>
      </c>
      <c r="J2201" t="s">
        <v>957</v>
      </c>
      <c r="K2201">
        <v>5</v>
      </c>
      <c r="L2201" s="2">
        <v>359027.27</v>
      </c>
      <c r="M2201" s="2">
        <v>176168.39</v>
      </c>
      <c r="N2201" s="14">
        <v>794251</v>
      </c>
      <c r="O2201" s="2">
        <v>0</v>
      </c>
      <c r="P2201" s="11">
        <v>794251</v>
      </c>
      <c r="Q2201" s="2">
        <v>0</v>
      </c>
      <c r="R2201" s="2">
        <v>0</v>
      </c>
      <c r="S2201" s="9"/>
      <c r="V2201" s="2"/>
    </row>
    <row r="2202" spans="1:22" customFormat="1" x14ac:dyDescent="0.25">
      <c r="A2202" t="s">
        <v>309</v>
      </c>
      <c r="B2202">
        <v>801</v>
      </c>
      <c r="C2202" t="s">
        <v>324</v>
      </c>
      <c r="D2202">
        <v>415</v>
      </c>
      <c r="E2202" t="s">
        <v>416</v>
      </c>
      <c r="F2202">
        <v>512</v>
      </c>
      <c r="G2202" t="s">
        <v>30</v>
      </c>
      <c r="H2202">
        <v>10415010512</v>
      </c>
      <c r="I2202" t="s">
        <v>31</v>
      </c>
      <c r="J2202" t="s">
        <v>957</v>
      </c>
      <c r="K2202">
        <v>5</v>
      </c>
      <c r="L2202" s="2">
        <v>19421.900000000001</v>
      </c>
      <c r="M2202" s="2">
        <v>9529.99</v>
      </c>
      <c r="N2202" s="14">
        <v>42966</v>
      </c>
      <c r="O2202" s="2">
        <v>0</v>
      </c>
      <c r="P2202" s="11">
        <v>42966</v>
      </c>
      <c r="Q2202" s="2">
        <v>0</v>
      </c>
      <c r="R2202" s="2">
        <v>0</v>
      </c>
      <c r="S2202" s="9">
        <v>0</v>
      </c>
      <c r="V2202" s="2"/>
    </row>
    <row r="2203" spans="1:22" customFormat="1" x14ac:dyDescent="0.25">
      <c r="A2203" t="s">
        <v>309</v>
      </c>
      <c r="B2203">
        <v>801</v>
      </c>
      <c r="C2203" t="s">
        <v>324</v>
      </c>
      <c r="D2203">
        <v>420</v>
      </c>
      <c r="E2203" t="s">
        <v>418</v>
      </c>
      <c r="F2203">
        <v>512</v>
      </c>
      <c r="G2203" t="s">
        <v>30</v>
      </c>
      <c r="H2203">
        <v>10420010512</v>
      </c>
      <c r="I2203" t="s">
        <v>31</v>
      </c>
      <c r="J2203" t="s">
        <v>957</v>
      </c>
      <c r="K2203">
        <v>5</v>
      </c>
      <c r="L2203" s="2">
        <v>3039.69</v>
      </c>
      <c r="M2203" s="2">
        <v>1491.52</v>
      </c>
      <c r="N2203" s="14">
        <v>6724</v>
      </c>
      <c r="O2203" s="2">
        <v>0</v>
      </c>
      <c r="P2203" s="11">
        <v>6724</v>
      </c>
      <c r="Q2203" s="2">
        <v>0</v>
      </c>
      <c r="R2203" s="2">
        <v>0</v>
      </c>
      <c r="S2203" s="9"/>
      <c r="V2203" s="2"/>
    </row>
    <row r="2204" spans="1:22" customFormat="1" x14ac:dyDescent="0.25">
      <c r="A2204" t="s">
        <v>309</v>
      </c>
      <c r="B2204">
        <v>502</v>
      </c>
      <c r="C2204" t="s">
        <v>342</v>
      </c>
      <c r="D2204">
        <v>122</v>
      </c>
      <c r="E2204" t="s">
        <v>346</v>
      </c>
      <c r="F2204">
        <v>512</v>
      </c>
      <c r="G2204" t="s">
        <v>30</v>
      </c>
      <c r="H2204">
        <v>10122010512</v>
      </c>
      <c r="I2204" t="s">
        <v>31</v>
      </c>
      <c r="J2204" t="s">
        <v>957</v>
      </c>
      <c r="K2204">
        <v>5</v>
      </c>
      <c r="L2204" s="2">
        <v>39.29</v>
      </c>
      <c r="M2204" s="2">
        <v>19.28</v>
      </c>
      <c r="N2204" s="14">
        <v>87</v>
      </c>
      <c r="O2204" s="2">
        <v>0</v>
      </c>
      <c r="P2204" s="11">
        <v>87</v>
      </c>
      <c r="Q2204" s="2">
        <v>0</v>
      </c>
      <c r="R2204" s="2">
        <v>0</v>
      </c>
      <c r="S2204" s="9"/>
      <c r="V2204" s="2"/>
    </row>
    <row r="2205" spans="1:22" customFormat="1" x14ac:dyDescent="0.25">
      <c r="A2205" t="s">
        <v>309</v>
      </c>
      <c r="B2205">
        <v>801</v>
      </c>
      <c r="C2205" t="s">
        <v>324</v>
      </c>
      <c r="D2205">
        <v>78</v>
      </c>
      <c r="E2205" t="s">
        <v>332</v>
      </c>
      <c r="F2205">
        <v>285</v>
      </c>
      <c r="G2205" t="s">
        <v>40</v>
      </c>
      <c r="H2205">
        <v>10078010285</v>
      </c>
      <c r="I2205" t="s">
        <v>41</v>
      </c>
      <c r="J2205" t="s">
        <v>959</v>
      </c>
      <c r="K2205">
        <v>7</v>
      </c>
      <c r="L2205" s="2">
        <v>0</v>
      </c>
      <c r="M2205" s="2">
        <v>0</v>
      </c>
      <c r="N2205" s="14">
        <v>0</v>
      </c>
      <c r="O2205" s="2">
        <v>0</v>
      </c>
      <c r="P2205" s="11">
        <v>0</v>
      </c>
      <c r="Q2205" s="2">
        <v>0</v>
      </c>
      <c r="R2205" s="2">
        <v>0</v>
      </c>
      <c r="S2205" s="9">
        <v>0</v>
      </c>
      <c r="V2205" s="2"/>
    </row>
    <row r="2206" spans="1:22" customFormat="1" x14ac:dyDescent="0.25">
      <c r="A2206" t="s">
        <v>309</v>
      </c>
      <c r="B2206">
        <v>801</v>
      </c>
      <c r="C2206" t="s">
        <v>324</v>
      </c>
      <c r="D2206">
        <v>412</v>
      </c>
      <c r="E2206" t="s">
        <v>412</v>
      </c>
      <c r="F2206">
        <v>285</v>
      </c>
      <c r="G2206" t="s">
        <v>40</v>
      </c>
      <c r="H2206">
        <v>10412010285</v>
      </c>
      <c r="I2206" t="s">
        <v>41</v>
      </c>
      <c r="J2206" t="s">
        <v>959</v>
      </c>
      <c r="K2206">
        <v>7</v>
      </c>
      <c r="L2206" s="2">
        <v>869.31</v>
      </c>
      <c r="M2206" s="2">
        <v>775.54</v>
      </c>
      <c r="N2206" s="14">
        <v>963</v>
      </c>
      <c r="O2206" s="2">
        <v>0</v>
      </c>
      <c r="P2206" s="11">
        <v>963</v>
      </c>
      <c r="Q2206" s="2">
        <v>942.13</v>
      </c>
      <c r="R2206" s="2">
        <v>1615.08</v>
      </c>
      <c r="S2206" s="9">
        <v>963</v>
      </c>
      <c r="V2206" s="2"/>
    </row>
    <row r="2207" spans="1:22" customFormat="1" x14ac:dyDescent="0.25">
      <c r="A2207" t="s">
        <v>309</v>
      </c>
      <c r="B2207">
        <v>504</v>
      </c>
      <c r="C2207" t="s">
        <v>396</v>
      </c>
      <c r="D2207">
        <v>408</v>
      </c>
      <c r="E2207" t="s">
        <v>407</v>
      </c>
      <c r="F2207">
        <v>285</v>
      </c>
      <c r="G2207" t="s">
        <v>40</v>
      </c>
      <c r="H2207">
        <v>10408010285</v>
      </c>
      <c r="I2207" t="s">
        <v>41</v>
      </c>
      <c r="J2207" t="s">
        <v>959</v>
      </c>
      <c r="K2207">
        <v>7</v>
      </c>
      <c r="L2207" s="2">
        <v>750.35</v>
      </c>
      <c r="M2207" s="2">
        <v>709.41</v>
      </c>
      <c r="N2207" s="14">
        <v>838</v>
      </c>
      <c r="O2207" s="2">
        <v>0</v>
      </c>
      <c r="P2207" s="11">
        <v>838</v>
      </c>
      <c r="Q2207" s="2">
        <v>396.54</v>
      </c>
      <c r="R2207" s="2">
        <v>679.78285714285721</v>
      </c>
      <c r="S2207" s="9">
        <v>838</v>
      </c>
      <c r="V2207" s="2"/>
    </row>
    <row r="2208" spans="1:22" customFormat="1" x14ac:dyDescent="0.25">
      <c r="A2208" t="s">
        <v>309</v>
      </c>
      <c r="B2208">
        <v>801</v>
      </c>
      <c r="C2208" t="s">
        <v>324</v>
      </c>
      <c r="D2208">
        <v>431</v>
      </c>
      <c r="E2208" t="s">
        <v>422</v>
      </c>
      <c r="F2208">
        <v>285</v>
      </c>
      <c r="G2208" t="s">
        <v>40</v>
      </c>
      <c r="H2208">
        <v>10431010285</v>
      </c>
      <c r="I2208" t="s">
        <v>41</v>
      </c>
      <c r="J2208" t="s">
        <v>959</v>
      </c>
      <c r="K2208">
        <v>7</v>
      </c>
      <c r="L2208" s="2">
        <v>1148.56</v>
      </c>
      <c r="M2208" s="2">
        <v>1054.06</v>
      </c>
      <c r="N2208" s="14">
        <v>1436</v>
      </c>
      <c r="O2208" s="2">
        <v>0</v>
      </c>
      <c r="P2208" s="11">
        <v>1436</v>
      </c>
      <c r="Q2208" s="2">
        <v>1270.58</v>
      </c>
      <c r="R2208" s="2">
        <v>2178.1371428571429</v>
      </c>
      <c r="S2208" s="9">
        <v>3000</v>
      </c>
      <c r="V2208" s="2"/>
    </row>
    <row r="2209" spans="1:22" customFormat="1" x14ac:dyDescent="0.25">
      <c r="A2209" t="s">
        <v>309</v>
      </c>
      <c r="B2209">
        <v>801</v>
      </c>
      <c r="C2209" t="s">
        <v>324</v>
      </c>
      <c r="D2209">
        <v>425</v>
      </c>
      <c r="E2209" t="s">
        <v>420</v>
      </c>
      <c r="F2209">
        <v>285</v>
      </c>
      <c r="G2209" t="s">
        <v>40</v>
      </c>
      <c r="H2209">
        <v>10425010285</v>
      </c>
      <c r="I2209" t="s">
        <v>41</v>
      </c>
      <c r="J2209" t="s">
        <v>959</v>
      </c>
      <c r="K2209">
        <v>7</v>
      </c>
      <c r="L2209" s="2">
        <v>0</v>
      </c>
      <c r="M2209" s="2">
        <v>1409.5</v>
      </c>
      <c r="N2209" s="14">
        <v>1796</v>
      </c>
      <c r="O2209" s="2">
        <v>0</v>
      </c>
      <c r="P2209" s="11">
        <v>1796</v>
      </c>
      <c r="Q2209" s="2">
        <v>0</v>
      </c>
      <c r="R2209" s="2">
        <v>0</v>
      </c>
      <c r="S2209" s="9">
        <v>1796</v>
      </c>
      <c r="V2209" s="2"/>
    </row>
    <row r="2210" spans="1:22" customFormat="1" x14ac:dyDescent="0.25">
      <c r="A2210" t="s">
        <v>309</v>
      </c>
      <c r="B2210">
        <v>801</v>
      </c>
      <c r="C2210" t="s">
        <v>324</v>
      </c>
      <c r="D2210">
        <v>421</v>
      </c>
      <c r="E2210" t="s">
        <v>419</v>
      </c>
      <c r="F2210">
        <v>285</v>
      </c>
      <c r="G2210" t="s">
        <v>40</v>
      </c>
      <c r="H2210">
        <v>10421010285</v>
      </c>
      <c r="I2210" t="s">
        <v>41</v>
      </c>
      <c r="J2210" t="s">
        <v>959</v>
      </c>
      <c r="K2210">
        <v>7</v>
      </c>
      <c r="L2210" s="2">
        <v>0</v>
      </c>
      <c r="M2210" s="2">
        <v>0</v>
      </c>
      <c r="N2210" s="14">
        <v>418</v>
      </c>
      <c r="O2210" s="2">
        <v>0</v>
      </c>
      <c r="P2210" s="11">
        <v>418</v>
      </c>
      <c r="Q2210" s="2">
        <v>0</v>
      </c>
      <c r="R2210" s="2">
        <v>0</v>
      </c>
      <c r="S2210" s="9">
        <v>418</v>
      </c>
      <c r="V2210" s="2"/>
    </row>
    <row r="2211" spans="1:22" customFormat="1" x14ac:dyDescent="0.25">
      <c r="A2211" t="s">
        <v>309</v>
      </c>
      <c r="B2211">
        <v>502</v>
      </c>
      <c r="C2211" t="s">
        <v>342</v>
      </c>
      <c r="D2211">
        <v>122</v>
      </c>
      <c r="E2211" t="s">
        <v>346</v>
      </c>
      <c r="F2211">
        <v>285</v>
      </c>
      <c r="G2211" t="s">
        <v>40</v>
      </c>
      <c r="H2211">
        <v>10122010285</v>
      </c>
      <c r="I2211" t="s">
        <v>41</v>
      </c>
      <c r="J2211" t="s">
        <v>959</v>
      </c>
      <c r="K2211">
        <v>7</v>
      </c>
      <c r="L2211" s="2">
        <v>2915.78</v>
      </c>
      <c r="M2211" s="2">
        <v>3779.49</v>
      </c>
      <c r="N2211" s="14">
        <v>8310</v>
      </c>
      <c r="O2211" s="2">
        <v>0</v>
      </c>
      <c r="P2211" s="11">
        <v>8310</v>
      </c>
      <c r="Q2211" s="2">
        <v>3363.44</v>
      </c>
      <c r="R2211" s="2">
        <v>5765.8971428571431</v>
      </c>
      <c r="S2211" s="9">
        <v>8310</v>
      </c>
      <c r="V2211" s="2"/>
    </row>
    <row r="2212" spans="1:22" customFormat="1" x14ac:dyDescent="0.25">
      <c r="A2212" t="s">
        <v>309</v>
      </c>
      <c r="B2212">
        <v>801</v>
      </c>
      <c r="C2212" t="s">
        <v>324</v>
      </c>
      <c r="D2212">
        <v>413</v>
      </c>
      <c r="E2212" t="s">
        <v>415</v>
      </c>
      <c r="F2212">
        <v>285</v>
      </c>
      <c r="G2212" t="s">
        <v>40</v>
      </c>
      <c r="H2212">
        <v>10413010285</v>
      </c>
      <c r="I2212" t="s">
        <v>41</v>
      </c>
      <c r="J2212" t="s">
        <v>959</v>
      </c>
      <c r="K2212">
        <v>7</v>
      </c>
      <c r="L2212" s="2">
        <v>5135.9399999999996</v>
      </c>
      <c r="M2212" s="2">
        <v>7115.29</v>
      </c>
      <c r="N2212" s="14">
        <v>8582</v>
      </c>
      <c r="O2212" s="2">
        <v>0</v>
      </c>
      <c r="P2212" s="11">
        <v>8582</v>
      </c>
      <c r="Q2212" s="2">
        <v>5922.87</v>
      </c>
      <c r="R2212" s="2">
        <v>10153.491428571429</v>
      </c>
      <c r="S2212" s="9">
        <v>8582</v>
      </c>
      <c r="V2212" s="2"/>
    </row>
    <row r="2213" spans="1:22" customFormat="1" x14ac:dyDescent="0.25">
      <c r="A2213" t="s">
        <v>309</v>
      </c>
      <c r="B2213">
        <v>801</v>
      </c>
      <c r="C2213" t="s">
        <v>324</v>
      </c>
      <c r="D2213">
        <v>406</v>
      </c>
      <c r="E2213" t="s">
        <v>434</v>
      </c>
      <c r="F2213">
        <v>285</v>
      </c>
      <c r="G2213" t="s">
        <v>40</v>
      </c>
      <c r="H2213">
        <v>10406010285</v>
      </c>
      <c r="I2213" t="s">
        <v>41</v>
      </c>
      <c r="J2213" t="s">
        <v>959</v>
      </c>
      <c r="K2213">
        <v>7</v>
      </c>
      <c r="L2213" s="2">
        <v>9059.4599999999991</v>
      </c>
      <c r="M2213" s="2">
        <v>8117.18</v>
      </c>
      <c r="N2213" s="14">
        <v>9587</v>
      </c>
      <c r="O2213" s="2">
        <v>0</v>
      </c>
      <c r="P2213" s="11">
        <v>9587</v>
      </c>
      <c r="Q2213" s="2">
        <v>658.41</v>
      </c>
      <c r="R2213" s="2">
        <v>1128.7028571428571</v>
      </c>
      <c r="S2213" s="9">
        <v>9587</v>
      </c>
      <c r="V2213" s="2"/>
    </row>
    <row r="2214" spans="1:22" customFormat="1" x14ac:dyDescent="0.25">
      <c r="A2214" t="s">
        <v>309</v>
      </c>
      <c r="B2214">
        <v>504</v>
      </c>
      <c r="C2214" t="s">
        <v>396</v>
      </c>
      <c r="D2214">
        <v>409</v>
      </c>
      <c r="E2214" t="s">
        <v>410</v>
      </c>
      <c r="F2214">
        <v>285</v>
      </c>
      <c r="G2214" t="s">
        <v>40</v>
      </c>
      <c r="H2214">
        <v>10409010285</v>
      </c>
      <c r="I2214" t="s">
        <v>41</v>
      </c>
      <c r="J2214" t="s">
        <v>959</v>
      </c>
      <c r="K2214">
        <v>7</v>
      </c>
      <c r="L2214" s="2">
        <v>777.79</v>
      </c>
      <c r="M2214" s="2">
        <v>272.98</v>
      </c>
      <c r="N2214" s="14">
        <v>837</v>
      </c>
      <c r="O2214" s="2">
        <v>0</v>
      </c>
      <c r="P2214" s="11">
        <v>837</v>
      </c>
      <c r="Q2214" s="2">
        <v>0</v>
      </c>
      <c r="R2214" s="2">
        <v>0</v>
      </c>
      <c r="S2214" s="9">
        <v>837</v>
      </c>
      <c r="V2214" s="2"/>
    </row>
    <row r="2215" spans="1:22" customFormat="1" x14ac:dyDescent="0.25">
      <c r="A2215" t="s">
        <v>309</v>
      </c>
      <c r="B2215">
        <v>502</v>
      </c>
      <c r="C2215" t="s">
        <v>342</v>
      </c>
      <c r="D2215">
        <v>120</v>
      </c>
      <c r="E2215" t="s">
        <v>343</v>
      </c>
      <c r="F2215">
        <v>285</v>
      </c>
      <c r="G2215" t="s">
        <v>40</v>
      </c>
      <c r="H2215">
        <v>10120010285</v>
      </c>
      <c r="I2215" t="s">
        <v>41</v>
      </c>
      <c r="J2215" t="s">
        <v>959</v>
      </c>
      <c r="K2215">
        <v>7</v>
      </c>
      <c r="L2215" s="2">
        <v>5463.18</v>
      </c>
      <c r="M2215" s="2">
        <v>5144.29</v>
      </c>
      <c r="N2215" s="14">
        <v>5680</v>
      </c>
      <c r="O2215" s="2">
        <v>0</v>
      </c>
      <c r="P2215" s="11">
        <v>5680</v>
      </c>
      <c r="Q2215" s="2">
        <v>5677.42</v>
      </c>
      <c r="R2215" s="2">
        <v>9732.7200000000012</v>
      </c>
      <c r="S2215" s="9">
        <v>10680</v>
      </c>
      <c r="V2215" s="2"/>
    </row>
    <row r="2216" spans="1:22" customFormat="1" x14ac:dyDescent="0.25">
      <c r="A2216" t="s">
        <v>309</v>
      </c>
      <c r="B2216">
        <v>801</v>
      </c>
      <c r="C2216" t="s">
        <v>324</v>
      </c>
      <c r="D2216">
        <v>75</v>
      </c>
      <c r="E2216" t="s">
        <v>331</v>
      </c>
      <c r="F2216">
        <v>285</v>
      </c>
      <c r="G2216" t="s">
        <v>40</v>
      </c>
      <c r="H2216">
        <v>10075010285</v>
      </c>
      <c r="I2216" t="s">
        <v>41</v>
      </c>
      <c r="J2216" t="s">
        <v>959</v>
      </c>
      <c r="K2216">
        <v>7</v>
      </c>
      <c r="L2216" s="2">
        <v>3081.49</v>
      </c>
      <c r="M2216" s="2">
        <v>1042.26</v>
      </c>
      <c r="N2216" s="14">
        <v>1188</v>
      </c>
      <c r="O2216" s="2">
        <v>0</v>
      </c>
      <c r="P2216" s="11">
        <v>1188</v>
      </c>
      <c r="Q2216" s="2">
        <v>1182.6099999999999</v>
      </c>
      <c r="R2216" s="2">
        <v>2027.3314285714287</v>
      </c>
      <c r="S2216" s="9">
        <v>11880</v>
      </c>
      <c r="V2216" s="2"/>
    </row>
    <row r="2217" spans="1:22" customFormat="1" x14ac:dyDescent="0.25">
      <c r="A2217" t="s">
        <v>309</v>
      </c>
      <c r="B2217">
        <v>501</v>
      </c>
      <c r="C2217" t="s">
        <v>312</v>
      </c>
      <c r="D2217">
        <v>149</v>
      </c>
      <c r="E2217" t="s">
        <v>428</v>
      </c>
      <c r="F2217">
        <v>285</v>
      </c>
      <c r="G2217" t="s">
        <v>40</v>
      </c>
      <c r="H2217">
        <v>10149010285</v>
      </c>
      <c r="I2217" t="s">
        <v>41</v>
      </c>
      <c r="J2217" t="s">
        <v>959</v>
      </c>
      <c r="K2217">
        <v>7</v>
      </c>
      <c r="L2217" s="2">
        <v>0</v>
      </c>
      <c r="M2217" s="2">
        <v>2243.4899999999998</v>
      </c>
      <c r="N2217" s="14">
        <v>13270</v>
      </c>
      <c r="O2217" s="2">
        <v>0</v>
      </c>
      <c r="P2217" s="11">
        <v>13270</v>
      </c>
      <c r="Q2217" s="2">
        <v>4501.1899999999996</v>
      </c>
      <c r="R2217" s="2">
        <v>7716.3257142857146</v>
      </c>
      <c r="S2217" s="9">
        <v>13270</v>
      </c>
      <c r="V2217" s="2"/>
    </row>
    <row r="2218" spans="1:22" customFormat="1" x14ac:dyDescent="0.25">
      <c r="A2218" t="s">
        <v>309</v>
      </c>
      <c r="B2218">
        <v>504</v>
      </c>
      <c r="C2218" t="s">
        <v>396</v>
      </c>
      <c r="D2218">
        <v>400</v>
      </c>
      <c r="E2218" t="s">
        <v>397</v>
      </c>
      <c r="F2218">
        <v>285</v>
      </c>
      <c r="G2218" t="s">
        <v>40</v>
      </c>
      <c r="H2218">
        <v>10400010285</v>
      </c>
      <c r="I2218" t="s">
        <v>41</v>
      </c>
      <c r="J2218" t="s">
        <v>959</v>
      </c>
      <c r="K2218">
        <v>7</v>
      </c>
      <c r="L2218" s="2">
        <v>995</v>
      </c>
      <c r="M2218" s="2">
        <v>691.66</v>
      </c>
      <c r="N2218" s="14">
        <v>1229</v>
      </c>
      <c r="O2218" s="2">
        <v>0</v>
      </c>
      <c r="P2218" s="11">
        <v>1229</v>
      </c>
      <c r="Q2218" s="2">
        <v>0</v>
      </c>
      <c r="R2218" s="2">
        <v>0</v>
      </c>
      <c r="S2218" s="9">
        <v>1229</v>
      </c>
      <c r="V2218" s="2"/>
    </row>
    <row r="2219" spans="1:22" customFormat="1" x14ac:dyDescent="0.25">
      <c r="A2219" t="s">
        <v>309</v>
      </c>
      <c r="B2219">
        <v>501</v>
      </c>
      <c r="C2219" t="s">
        <v>312</v>
      </c>
      <c r="D2219">
        <v>65</v>
      </c>
      <c r="E2219" t="s">
        <v>330</v>
      </c>
      <c r="F2219">
        <v>285</v>
      </c>
      <c r="G2219" t="s">
        <v>40</v>
      </c>
      <c r="H2219">
        <v>10065010285</v>
      </c>
      <c r="I2219" t="s">
        <v>41</v>
      </c>
      <c r="J2219" t="s">
        <v>959</v>
      </c>
      <c r="K2219">
        <v>7</v>
      </c>
      <c r="L2219" s="2">
        <v>4865.87</v>
      </c>
      <c r="M2219" s="2">
        <v>5802.55</v>
      </c>
      <c r="N2219" s="14">
        <v>20090</v>
      </c>
      <c r="O2219" s="2">
        <v>0</v>
      </c>
      <c r="P2219" s="11">
        <v>20090</v>
      </c>
      <c r="Q2219" s="2">
        <v>3724.62</v>
      </c>
      <c r="R2219" s="2">
        <v>6385.062857142857</v>
      </c>
      <c r="S2219" s="9">
        <v>20090</v>
      </c>
      <c r="V2219" s="2"/>
    </row>
    <row r="2220" spans="1:22" customFormat="1" x14ac:dyDescent="0.25">
      <c r="A2220" t="s">
        <v>309</v>
      </c>
      <c r="B2220">
        <v>501</v>
      </c>
      <c r="C2220" t="s">
        <v>312</v>
      </c>
      <c r="D2220">
        <v>15</v>
      </c>
      <c r="E2220" t="s">
        <v>313</v>
      </c>
      <c r="F2220">
        <v>285</v>
      </c>
      <c r="G2220" t="s">
        <v>40</v>
      </c>
      <c r="H2220">
        <v>10015010285</v>
      </c>
      <c r="I2220" t="s">
        <v>41</v>
      </c>
      <c r="J2220" t="s">
        <v>959</v>
      </c>
      <c r="K2220">
        <v>7</v>
      </c>
      <c r="L2220" s="2">
        <v>8775.67</v>
      </c>
      <c r="M2220" s="2">
        <v>8609.81</v>
      </c>
      <c r="N2220" s="14">
        <v>20090</v>
      </c>
      <c r="O2220" s="2">
        <v>0</v>
      </c>
      <c r="P2220" s="11">
        <v>20090</v>
      </c>
      <c r="Q2220" s="2">
        <v>8149.26</v>
      </c>
      <c r="R2220" s="2">
        <v>13970.16</v>
      </c>
      <c r="S2220" s="9">
        <v>20090</v>
      </c>
      <c r="V2220" s="2"/>
    </row>
    <row r="2221" spans="1:22" customFormat="1" x14ac:dyDescent="0.25">
      <c r="A2221" t="s">
        <v>309</v>
      </c>
      <c r="B2221">
        <v>501</v>
      </c>
      <c r="C2221" t="s">
        <v>312</v>
      </c>
      <c r="D2221">
        <v>118</v>
      </c>
      <c r="E2221" t="s">
        <v>340</v>
      </c>
      <c r="F2221">
        <v>285</v>
      </c>
      <c r="G2221" t="s">
        <v>40</v>
      </c>
      <c r="H2221">
        <v>10118010285</v>
      </c>
      <c r="I2221" t="s">
        <v>41</v>
      </c>
      <c r="J2221" t="s">
        <v>959</v>
      </c>
      <c r="K2221">
        <v>7</v>
      </c>
      <c r="L2221" s="2">
        <v>12409.79</v>
      </c>
      <c r="M2221" s="2">
        <v>8972.5</v>
      </c>
      <c r="N2221" s="14">
        <v>23270</v>
      </c>
      <c r="O2221" s="2">
        <v>0</v>
      </c>
      <c r="P2221" s="11">
        <v>23270</v>
      </c>
      <c r="Q2221" s="2">
        <v>7539.54</v>
      </c>
      <c r="R2221" s="2">
        <v>12924.925714285715</v>
      </c>
      <c r="S2221" s="9">
        <v>23270</v>
      </c>
      <c r="V2221" s="2"/>
    </row>
    <row r="2222" spans="1:22" customFormat="1" x14ac:dyDescent="0.25">
      <c r="A2222" t="s">
        <v>309</v>
      </c>
      <c r="B2222">
        <v>801</v>
      </c>
      <c r="C2222" t="s">
        <v>324</v>
      </c>
      <c r="D2222">
        <v>25</v>
      </c>
      <c r="E2222" t="s">
        <v>325</v>
      </c>
      <c r="F2222">
        <v>285</v>
      </c>
      <c r="G2222" t="s">
        <v>40</v>
      </c>
      <c r="H2222">
        <v>10025010285</v>
      </c>
      <c r="I2222" t="s">
        <v>41</v>
      </c>
      <c r="J2222" t="s">
        <v>959</v>
      </c>
      <c r="K2222">
        <v>7</v>
      </c>
      <c r="L2222" s="2">
        <v>5831.22</v>
      </c>
      <c r="M2222" s="2">
        <v>4417.2700000000004</v>
      </c>
      <c r="N2222" s="14">
        <v>7730</v>
      </c>
      <c r="O2222" s="2">
        <v>0</v>
      </c>
      <c r="P2222" s="11">
        <v>7730</v>
      </c>
      <c r="Q2222" s="2">
        <v>6050.39</v>
      </c>
      <c r="R2222" s="2">
        <v>10372.097142857143</v>
      </c>
      <c r="S2222" s="9">
        <v>37730</v>
      </c>
      <c r="T2222" t="s">
        <v>560</v>
      </c>
      <c r="V2222" s="2"/>
    </row>
    <row r="2223" spans="1:22" customFormat="1" x14ac:dyDescent="0.25">
      <c r="A2223" t="s">
        <v>309</v>
      </c>
      <c r="B2223">
        <v>801</v>
      </c>
      <c r="C2223" t="s">
        <v>324</v>
      </c>
      <c r="D2223">
        <v>28</v>
      </c>
      <c r="E2223" t="s">
        <v>328</v>
      </c>
      <c r="F2223">
        <v>285</v>
      </c>
      <c r="G2223" t="s">
        <v>40</v>
      </c>
      <c r="H2223">
        <v>10028010285</v>
      </c>
      <c r="I2223" t="s">
        <v>41</v>
      </c>
      <c r="J2223" t="s">
        <v>959</v>
      </c>
      <c r="K2223">
        <v>7</v>
      </c>
      <c r="L2223" s="2">
        <v>8819.1299999999992</v>
      </c>
      <c r="M2223" s="2">
        <v>7195.09</v>
      </c>
      <c r="N2223" s="14">
        <v>10000</v>
      </c>
      <c r="O2223" s="2">
        <v>0</v>
      </c>
      <c r="P2223" s="11">
        <v>10000</v>
      </c>
      <c r="Q2223" s="2">
        <v>9950.57</v>
      </c>
      <c r="R2223" s="2">
        <v>17058.12</v>
      </c>
      <c r="S2223" s="9">
        <v>25000</v>
      </c>
      <c r="T2223" t="s">
        <v>511</v>
      </c>
      <c r="V2223" s="2"/>
    </row>
    <row r="2224" spans="1:22" customFormat="1" x14ac:dyDescent="0.25">
      <c r="A2224" t="s">
        <v>309</v>
      </c>
      <c r="B2224">
        <v>801</v>
      </c>
      <c r="C2224" t="s">
        <v>324</v>
      </c>
      <c r="D2224">
        <v>420</v>
      </c>
      <c r="E2224" t="s">
        <v>418</v>
      </c>
      <c r="F2224">
        <v>285</v>
      </c>
      <c r="G2224" t="s">
        <v>40</v>
      </c>
      <c r="H2224">
        <v>10420010285</v>
      </c>
      <c r="I2224" t="s">
        <v>41</v>
      </c>
      <c r="J2224" t="s">
        <v>959</v>
      </c>
      <c r="K2224">
        <v>7</v>
      </c>
      <c r="L2224" s="2">
        <v>14067.42</v>
      </c>
      <c r="M2224" s="2">
        <v>12785.97</v>
      </c>
      <c r="N2224" s="14">
        <v>26719</v>
      </c>
      <c r="O2224" s="2">
        <v>0</v>
      </c>
      <c r="P2224" s="11">
        <v>26719</v>
      </c>
      <c r="Q2224" s="2">
        <v>25581.1</v>
      </c>
      <c r="R2224" s="2">
        <v>43853.314285714281</v>
      </c>
      <c r="S2224" s="9">
        <v>26719</v>
      </c>
      <c r="V2224" s="2"/>
    </row>
    <row r="2225" spans="1:22" customFormat="1" x14ac:dyDescent="0.25">
      <c r="A2225" t="s">
        <v>309</v>
      </c>
      <c r="B2225">
        <v>801</v>
      </c>
      <c r="C2225" t="s">
        <v>324</v>
      </c>
      <c r="D2225">
        <v>410</v>
      </c>
      <c r="E2225" t="s">
        <v>435</v>
      </c>
      <c r="F2225">
        <v>285</v>
      </c>
      <c r="G2225" t="s">
        <v>40</v>
      </c>
      <c r="H2225">
        <v>10410010285</v>
      </c>
      <c r="I2225" t="s">
        <v>41</v>
      </c>
      <c r="J2225" t="s">
        <v>959</v>
      </c>
      <c r="K2225">
        <v>7</v>
      </c>
      <c r="L2225" s="2">
        <v>1438.6</v>
      </c>
      <c r="M2225" s="2">
        <v>2980.29</v>
      </c>
      <c r="N2225" s="14">
        <v>3742</v>
      </c>
      <c r="O2225" s="2">
        <v>0</v>
      </c>
      <c r="P2225" s="11">
        <v>3742</v>
      </c>
      <c r="Q2225" s="2">
        <v>2390.41</v>
      </c>
      <c r="R2225" s="2">
        <v>4097.8457142857142</v>
      </c>
      <c r="S2225" s="9">
        <v>3742</v>
      </c>
      <c r="V2225" s="2"/>
    </row>
    <row r="2226" spans="1:22" customFormat="1" x14ac:dyDescent="0.25">
      <c r="A2226" t="s">
        <v>309</v>
      </c>
      <c r="B2226">
        <v>501</v>
      </c>
      <c r="C2226" t="s">
        <v>312</v>
      </c>
      <c r="D2226">
        <v>119</v>
      </c>
      <c r="E2226" t="s">
        <v>341</v>
      </c>
      <c r="F2226">
        <v>285</v>
      </c>
      <c r="G2226" t="s">
        <v>40</v>
      </c>
      <c r="H2226">
        <v>10119010285</v>
      </c>
      <c r="I2226" t="s">
        <v>41</v>
      </c>
      <c r="J2226" t="s">
        <v>959</v>
      </c>
      <c r="K2226">
        <v>7</v>
      </c>
      <c r="L2226" s="2">
        <v>11829.61</v>
      </c>
      <c r="M2226" s="2">
        <v>7946.8</v>
      </c>
      <c r="N2226" s="14">
        <v>29550</v>
      </c>
      <c r="O2226" s="2">
        <v>0</v>
      </c>
      <c r="P2226" s="11">
        <v>29550</v>
      </c>
      <c r="Q2226" s="2">
        <v>11501.7</v>
      </c>
      <c r="R2226" s="2">
        <v>19717.2</v>
      </c>
      <c r="S2226" s="9">
        <v>29550</v>
      </c>
      <c r="V2226" s="2"/>
    </row>
    <row r="2227" spans="1:22" customFormat="1" x14ac:dyDescent="0.25">
      <c r="A2227" t="s">
        <v>309</v>
      </c>
      <c r="B2227">
        <v>801</v>
      </c>
      <c r="C2227" t="s">
        <v>324</v>
      </c>
      <c r="D2227">
        <v>430</v>
      </c>
      <c r="E2227" t="s">
        <v>421</v>
      </c>
      <c r="F2227">
        <v>285</v>
      </c>
      <c r="G2227" t="s">
        <v>40</v>
      </c>
      <c r="H2227">
        <v>10430010285</v>
      </c>
      <c r="I2227" t="s">
        <v>41</v>
      </c>
      <c r="J2227" t="s">
        <v>959</v>
      </c>
      <c r="K2227">
        <v>7</v>
      </c>
      <c r="L2227" s="2">
        <v>1591.79</v>
      </c>
      <c r="M2227" s="2">
        <v>1425.52</v>
      </c>
      <c r="N2227" s="14">
        <v>30000</v>
      </c>
      <c r="O2227" s="2">
        <v>0</v>
      </c>
      <c r="P2227" s="11">
        <v>30000</v>
      </c>
      <c r="Q2227" s="2">
        <v>19907.84</v>
      </c>
      <c r="R2227" s="2">
        <v>34127.725714285712</v>
      </c>
      <c r="S2227" s="9">
        <v>30000</v>
      </c>
      <c r="V2227" s="2"/>
    </row>
    <row r="2228" spans="1:22" customFormat="1" x14ac:dyDescent="0.25">
      <c r="A2228" t="s">
        <v>309</v>
      </c>
      <c r="B2228">
        <v>503</v>
      </c>
      <c r="C2228" t="s">
        <v>310</v>
      </c>
      <c r="D2228">
        <v>151</v>
      </c>
      <c r="E2228" t="s">
        <v>364</v>
      </c>
      <c r="F2228">
        <v>285</v>
      </c>
      <c r="G2228" t="s">
        <v>40</v>
      </c>
      <c r="H2228">
        <v>10151010285</v>
      </c>
      <c r="I2228" t="s">
        <v>41</v>
      </c>
      <c r="J2228" t="s">
        <v>959</v>
      </c>
      <c r="K2228">
        <v>7</v>
      </c>
      <c r="L2228" s="2">
        <v>10508.26</v>
      </c>
      <c r="M2228" s="2">
        <v>25864.34</v>
      </c>
      <c r="N2228" s="14">
        <v>31130</v>
      </c>
      <c r="O2228" s="2">
        <v>0</v>
      </c>
      <c r="P2228" s="11">
        <v>31130</v>
      </c>
      <c r="Q2228" s="2">
        <v>14489.37</v>
      </c>
      <c r="R2228" s="2">
        <v>24838.920000000006</v>
      </c>
      <c r="S2228" s="9">
        <v>31130</v>
      </c>
      <c r="V2228" s="2"/>
    </row>
    <row r="2229" spans="1:22" customFormat="1" x14ac:dyDescent="0.25">
      <c r="A2229" t="s">
        <v>309</v>
      </c>
      <c r="B2229">
        <v>801</v>
      </c>
      <c r="C2229" t="s">
        <v>324</v>
      </c>
      <c r="D2229">
        <v>401</v>
      </c>
      <c r="E2229" t="s">
        <v>400</v>
      </c>
      <c r="F2229">
        <v>285</v>
      </c>
      <c r="G2229" t="s">
        <v>40</v>
      </c>
      <c r="H2229">
        <v>10401010285</v>
      </c>
      <c r="I2229" t="s">
        <v>41</v>
      </c>
      <c r="J2229" t="s">
        <v>959</v>
      </c>
      <c r="K2229">
        <v>7</v>
      </c>
      <c r="L2229" s="2">
        <v>6271.52</v>
      </c>
      <c r="M2229" s="2">
        <v>6040.78</v>
      </c>
      <c r="N2229" s="14">
        <v>6627</v>
      </c>
      <c r="O2229" s="2">
        <v>0</v>
      </c>
      <c r="P2229" s="11">
        <v>6627</v>
      </c>
      <c r="Q2229" s="2">
        <v>6323.74</v>
      </c>
      <c r="R2229" s="2">
        <v>10840.697142857141</v>
      </c>
      <c r="S2229" s="9">
        <v>6627</v>
      </c>
      <c r="T2229" t="s">
        <v>460</v>
      </c>
      <c r="V2229" s="2"/>
    </row>
    <row r="2230" spans="1:22" customFormat="1" x14ac:dyDescent="0.25">
      <c r="A2230" t="s">
        <v>309</v>
      </c>
      <c r="B2230">
        <v>503</v>
      </c>
      <c r="C2230" t="s">
        <v>310</v>
      </c>
      <c r="D2230">
        <v>60</v>
      </c>
      <c r="E2230" t="s">
        <v>329</v>
      </c>
      <c r="F2230">
        <v>285</v>
      </c>
      <c r="G2230" t="s">
        <v>40</v>
      </c>
      <c r="H2230">
        <v>10060010285</v>
      </c>
      <c r="I2230" t="s">
        <v>41</v>
      </c>
      <c r="J2230" t="s">
        <v>959</v>
      </c>
      <c r="K2230">
        <v>7</v>
      </c>
      <c r="L2230" s="2">
        <v>28152.82</v>
      </c>
      <c r="M2230" s="2">
        <v>22358.38</v>
      </c>
      <c r="N2230" s="14">
        <v>33780</v>
      </c>
      <c r="O2230" s="2">
        <v>0</v>
      </c>
      <c r="P2230" s="11">
        <v>33780</v>
      </c>
      <c r="Q2230" s="2">
        <v>21203.75</v>
      </c>
      <c r="R2230" s="2">
        <v>36349.28571428571</v>
      </c>
      <c r="S2230" s="9">
        <v>33780</v>
      </c>
      <c r="V2230" s="2"/>
    </row>
    <row r="2231" spans="1:22" customFormat="1" x14ac:dyDescent="0.25">
      <c r="A2231" t="s">
        <v>309</v>
      </c>
      <c r="B2231">
        <v>503</v>
      </c>
      <c r="C2231" t="s">
        <v>310</v>
      </c>
      <c r="D2231">
        <v>110</v>
      </c>
      <c r="E2231" t="s">
        <v>337</v>
      </c>
      <c r="F2231">
        <v>285</v>
      </c>
      <c r="G2231" t="s">
        <v>40</v>
      </c>
      <c r="H2231">
        <v>10110010285</v>
      </c>
      <c r="I2231" t="s">
        <v>41</v>
      </c>
      <c r="J2231" t="s">
        <v>959</v>
      </c>
      <c r="K2231">
        <v>7</v>
      </c>
      <c r="L2231" s="2">
        <v>24560.93</v>
      </c>
      <c r="M2231" s="2">
        <v>22225.52</v>
      </c>
      <c r="N2231" s="14">
        <v>28210</v>
      </c>
      <c r="O2231" s="2">
        <v>0</v>
      </c>
      <c r="P2231" s="11">
        <v>28210</v>
      </c>
      <c r="Q2231" s="2">
        <v>28083.41</v>
      </c>
      <c r="R2231" s="2">
        <v>48142.98857142857</v>
      </c>
      <c r="S2231" s="9">
        <v>48210</v>
      </c>
      <c r="V2231" s="2"/>
    </row>
    <row r="2232" spans="1:22" customFormat="1" x14ac:dyDescent="0.25">
      <c r="A2232" t="s">
        <v>309</v>
      </c>
      <c r="B2232">
        <v>503</v>
      </c>
      <c r="C2232" t="s">
        <v>310</v>
      </c>
      <c r="D2232">
        <v>117</v>
      </c>
      <c r="E2232" t="s">
        <v>339</v>
      </c>
      <c r="F2232">
        <v>285</v>
      </c>
      <c r="G2232" t="s">
        <v>40</v>
      </c>
      <c r="H2232">
        <v>10117010285</v>
      </c>
      <c r="I2232" t="s">
        <v>41</v>
      </c>
      <c r="J2232" t="s">
        <v>959</v>
      </c>
      <c r="K2232">
        <v>7</v>
      </c>
      <c r="L2232" s="2">
        <v>33553.01</v>
      </c>
      <c r="M2232" s="2">
        <v>30588.14</v>
      </c>
      <c r="N2232" s="14">
        <v>38600</v>
      </c>
      <c r="O2232" s="2">
        <v>0</v>
      </c>
      <c r="P2232" s="11">
        <v>38600</v>
      </c>
      <c r="Q2232" s="2">
        <v>30926.36</v>
      </c>
      <c r="R2232" s="2">
        <v>53016.617142857147</v>
      </c>
      <c r="S2232" s="9">
        <v>48600</v>
      </c>
      <c r="V2232" s="2"/>
    </row>
    <row r="2233" spans="1:22" customFormat="1" x14ac:dyDescent="0.25">
      <c r="A2233" t="s">
        <v>309</v>
      </c>
      <c r="B2233">
        <v>503</v>
      </c>
      <c r="C2233" t="s">
        <v>310</v>
      </c>
      <c r="D2233">
        <v>109</v>
      </c>
      <c r="E2233" t="s">
        <v>336</v>
      </c>
      <c r="F2233">
        <v>285</v>
      </c>
      <c r="G2233" t="s">
        <v>40</v>
      </c>
      <c r="H2233">
        <v>10109010285</v>
      </c>
      <c r="I2233" t="s">
        <v>41</v>
      </c>
      <c r="J2233" t="s">
        <v>959</v>
      </c>
      <c r="K2233">
        <v>7</v>
      </c>
      <c r="L2233" s="2">
        <v>49517.32</v>
      </c>
      <c r="M2233" s="2">
        <v>41204.57</v>
      </c>
      <c r="N2233" s="14">
        <v>56690</v>
      </c>
      <c r="O2233" s="2">
        <v>0</v>
      </c>
      <c r="P2233" s="11">
        <v>56690</v>
      </c>
      <c r="Q2233" s="2">
        <v>44275.15</v>
      </c>
      <c r="R2233" s="2">
        <v>75900.257142857154</v>
      </c>
      <c r="S2233" s="9">
        <v>56690</v>
      </c>
      <c r="V2233" s="2"/>
    </row>
    <row r="2234" spans="1:22" customFormat="1" x14ac:dyDescent="0.25">
      <c r="A2234" t="s">
        <v>309</v>
      </c>
      <c r="B2234">
        <v>503</v>
      </c>
      <c r="C2234" t="s">
        <v>310</v>
      </c>
      <c r="D2234">
        <v>127</v>
      </c>
      <c r="E2234" t="s">
        <v>347</v>
      </c>
      <c r="F2234">
        <v>285</v>
      </c>
      <c r="G2234" t="s">
        <v>40</v>
      </c>
      <c r="H2234">
        <v>10127010285</v>
      </c>
      <c r="I2234" t="s">
        <v>41</v>
      </c>
      <c r="J2234" t="s">
        <v>959</v>
      </c>
      <c r="K2234">
        <v>7</v>
      </c>
      <c r="L2234" s="2">
        <v>34490.49</v>
      </c>
      <c r="M2234" s="2">
        <v>19191.099999999999</v>
      </c>
      <c r="N2234" s="14">
        <v>56690</v>
      </c>
      <c r="O2234" s="2">
        <v>0</v>
      </c>
      <c r="P2234" s="11">
        <v>56690</v>
      </c>
      <c r="Q2234" s="2">
        <v>26785.11</v>
      </c>
      <c r="R2234" s="2">
        <v>45917.33142857143</v>
      </c>
      <c r="S2234" s="9">
        <v>56690</v>
      </c>
      <c r="V2234" s="2"/>
    </row>
    <row r="2235" spans="1:22" customFormat="1" x14ac:dyDescent="0.25">
      <c r="A2235" t="s">
        <v>309</v>
      </c>
      <c r="B2235">
        <v>801</v>
      </c>
      <c r="C2235" t="s">
        <v>324</v>
      </c>
      <c r="D2235">
        <v>407</v>
      </c>
      <c r="E2235" t="s">
        <v>406</v>
      </c>
      <c r="F2235">
        <v>285</v>
      </c>
      <c r="G2235" t="s">
        <v>40</v>
      </c>
      <c r="H2235">
        <v>10407010285</v>
      </c>
      <c r="I2235" t="s">
        <v>41</v>
      </c>
      <c r="J2235" t="s">
        <v>959</v>
      </c>
      <c r="K2235">
        <v>7</v>
      </c>
      <c r="L2235" s="2">
        <v>1835.01</v>
      </c>
      <c r="M2235" s="2">
        <v>3533.77</v>
      </c>
      <c r="N2235" s="14">
        <v>5890</v>
      </c>
      <c r="O2235" s="2">
        <v>0</v>
      </c>
      <c r="P2235" s="11">
        <v>5890</v>
      </c>
      <c r="Q2235" s="2">
        <v>5686.38</v>
      </c>
      <c r="R2235" s="2">
        <v>9748.08</v>
      </c>
      <c r="S2235" s="9">
        <v>5890</v>
      </c>
      <c r="V2235" s="2"/>
    </row>
    <row r="2236" spans="1:22" customFormat="1" x14ac:dyDescent="0.25">
      <c r="A2236" t="s">
        <v>309</v>
      </c>
      <c r="B2236">
        <v>503</v>
      </c>
      <c r="C2236" t="s">
        <v>310</v>
      </c>
      <c r="D2236">
        <v>116</v>
      </c>
      <c r="E2236" t="s">
        <v>338</v>
      </c>
      <c r="F2236">
        <v>285</v>
      </c>
      <c r="G2236" t="s">
        <v>40</v>
      </c>
      <c r="H2236">
        <v>10116010285</v>
      </c>
      <c r="I2236" t="s">
        <v>41</v>
      </c>
      <c r="J2236" t="s">
        <v>959</v>
      </c>
      <c r="K2236">
        <v>7</v>
      </c>
      <c r="L2236" s="2">
        <v>39919.85</v>
      </c>
      <c r="M2236" s="2">
        <v>28804.2</v>
      </c>
      <c r="N2236" s="14">
        <v>38600</v>
      </c>
      <c r="O2236" s="2">
        <v>0</v>
      </c>
      <c r="P2236" s="11">
        <v>38600</v>
      </c>
      <c r="Q2236" s="2">
        <v>35868.870000000003</v>
      </c>
      <c r="R2236" s="2">
        <v>61489.491428571433</v>
      </c>
      <c r="S2236" s="9">
        <v>58600</v>
      </c>
      <c r="V2236" s="2"/>
    </row>
    <row r="2237" spans="1:22" customFormat="1" x14ac:dyDescent="0.25">
      <c r="A2237" t="s">
        <v>309</v>
      </c>
      <c r="B2237">
        <v>501</v>
      </c>
      <c r="C2237" t="s">
        <v>312</v>
      </c>
      <c r="D2237">
        <v>108</v>
      </c>
      <c r="E2237" t="s">
        <v>333</v>
      </c>
      <c r="F2237">
        <v>285</v>
      </c>
      <c r="G2237" t="s">
        <v>40</v>
      </c>
      <c r="H2237">
        <v>10108010285</v>
      </c>
      <c r="I2237" t="s">
        <v>41</v>
      </c>
      <c r="J2237" t="s">
        <v>959</v>
      </c>
      <c r="K2237">
        <v>7</v>
      </c>
      <c r="L2237" s="2">
        <v>41173.22</v>
      </c>
      <c r="M2237" s="2">
        <v>46949.81</v>
      </c>
      <c r="N2237" s="14">
        <v>68550</v>
      </c>
      <c r="O2237" s="2">
        <v>0</v>
      </c>
      <c r="P2237" s="11">
        <v>68550</v>
      </c>
      <c r="Q2237" s="2">
        <v>23491.41</v>
      </c>
      <c r="R2237" s="2">
        <v>40270.98857142857</v>
      </c>
      <c r="S2237" s="9">
        <v>68550</v>
      </c>
      <c r="V2237" s="2"/>
    </row>
    <row r="2238" spans="1:22" customFormat="1" x14ac:dyDescent="0.25">
      <c r="A2238" t="s">
        <v>309</v>
      </c>
      <c r="B2238">
        <v>503</v>
      </c>
      <c r="C2238" t="s">
        <v>310</v>
      </c>
      <c r="D2238">
        <v>10</v>
      </c>
      <c r="E2238" t="s">
        <v>311</v>
      </c>
      <c r="F2238">
        <v>285</v>
      </c>
      <c r="G2238" t="s">
        <v>40</v>
      </c>
      <c r="H2238">
        <v>10010010285</v>
      </c>
      <c r="I2238" t="s">
        <v>41</v>
      </c>
      <c r="J2238" t="s">
        <v>959</v>
      </c>
      <c r="K2238">
        <v>7</v>
      </c>
      <c r="L2238" s="2">
        <v>79013.119999999995</v>
      </c>
      <c r="M2238" s="2">
        <v>78754.7</v>
      </c>
      <c r="N2238" s="14">
        <v>98550</v>
      </c>
      <c r="O2238" s="2">
        <v>0</v>
      </c>
      <c r="P2238" s="11">
        <v>98550</v>
      </c>
      <c r="Q2238" s="2">
        <v>35072.080000000002</v>
      </c>
      <c r="R2238" s="2">
        <v>60123.565714285709</v>
      </c>
      <c r="S2238" s="9">
        <v>98550</v>
      </c>
      <c r="V2238" s="2"/>
    </row>
    <row r="2239" spans="1:22" customFormat="1" x14ac:dyDescent="0.25">
      <c r="A2239" t="s">
        <v>309</v>
      </c>
      <c r="B2239">
        <v>801</v>
      </c>
      <c r="C2239" t="s">
        <v>324</v>
      </c>
      <c r="D2239">
        <v>403</v>
      </c>
      <c r="E2239" t="s">
        <v>401</v>
      </c>
      <c r="F2239">
        <v>285</v>
      </c>
      <c r="G2239" t="s">
        <v>40</v>
      </c>
      <c r="H2239">
        <v>10403010285</v>
      </c>
      <c r="I2239" t="s">
        <v>41</v>
      </c>
      <c r="J2239" t="s">
        <v>959</v>
      </c>
      <c r="K2239">
        <v>7</v>
      </c>
      <c r="L2239" s="2">
        <v>22798.12</v>
      </c>
      <c r="M2239" s="2">
        <v>19601.78</v>
      </c>
      <c r="N2239" s="14">
        <v>23845</v>
      </c>
      <c r="O2239" s="2">
        <v>0</v>
      </c>
      <c r="P2239" s="11">
        <v>23845</v>
      </c>
      <c r="Q2239" s="2">
        <v>23681.72</v>
      </c>
      <c r="R2239" s="2">
        <v>40597.234285714287</v>
      </c>
      <c r="S2239" s="9">
        <v>46345</v>
      </c>
      <c r="T2239" t="s">
        <v>460</v>
      </c>
      <c r="V2239" s="2"/>
    </row>
    <row r="2240" spans="1:22" customFormat="1" x14ac:dyDescent="0.25">
      <c r="A2240" t="s">
        <v>309</v>
      </c>
      <c r="B2240">
        <v>503</v>
      </c>
      <c r="C2240" t="s">
        <v>310</v>
      </c>
      <c r="D2240">
        <v>128</v>
      </c>
      <c r="E2240" t="s">
        <v>348</v>
      </c>
      <c r="F2240">
        <v>285</v>
      </c>
      <c r="G2240" t="s">
        <v>40</v>
      </c>
      <c r="H2240">
        <v>10128010285</v>
      </c>
      <c r="I2240" t="s">
        <v>41</v>
      </c>
      <c r="J2240" t="s">
        <v>959</v>
      </c>
      <c r="K2240">
        <v>7</v>
      </c>
      <c r="L2240" s="2">
        <v>0</v>
      </c>
      <c r="M2240" s="2">
        <v>0</v>
      </c>
      <c r="N2240" s="14">
        <v>0</v>
      </c>
      <c r="O2240" s="2">
        <v>0</v>
      </c>
      <c r="P2240" s="11">
        <v>0</v>
      </c>
      <c r="Q2240" s="2">
        <v>0</v>
      </c>
      <c r="R2240" s="2">
        <v>0</v>
      </c>
      <c r="S2240" s="9"/>
      <c r="V2240" s="2"/>
    </row>
    <row r="2241" spans="1:22" customFormat="1" x14ac:dyDescent="0.25">
      <c r="A2241" t="s">
        <v>309</v>
      </c>
      <c r="B2241">
        <v>504</v>
      </c>
      <c r="C2241" t="s">
        <v>396</v>
      </c>
      <c r="D2241">
        <v>400</v>
      </c>
      <c r="E2241" t="s">
        <v>397</v>
      </c>
      <c r="F2241">
        <v>229</v>
      </c>
      <c r="G2241" t="s">
        <v>117</v>
      </c>
      <c r="H2241">
        <v>10400010229</v>
      </c>
      <c r="I2241" t="s">
        <v>118</v>
      </c>
      <c r="J2241" t="s">
        <v>953</v>
      </c>
      <c r="K2241">
        <v>10</v>
      </c>
      <c r="L2241" s="2">
        <v>0</v>
      </c>
      <c r="M2241" s="2">
        <v>0</v>
      </c>
      <c r="N2241" s="14">
        <v>0</v>
      </c>
      <c r="O2241" s="2">
        <v>0</v>
      </c>
      <c r="P2241" s="11">
        <v>0</v>
      </c>
      <c r="Q2241" s="2">
        <v>0</v>
      </c>
      <c r="R2241" s="2">
        <v>0</v>
      </c>
      <c r="S2241" s="9">
        <v>0</v>
      </c>
      <c r="V2241" s="2"/>
    </row>
    <row r="2242" spans="1:22" customFormat="1" x14ac:dyDescent="0.25">
      <c r="A2242" t="s">
        <v>309</v>
      </c>
      <c r="B2242">
        <v>503</v>
      </c>
      <c r="C2242" t="s">
        <v>310</v>
      </c>
      <c r="D2242">
        <v>128</v>
      </c>
      <c r="E2242" t="s">
        <v>348</v>
      </c>
      <c r="F2242">
        <v>454</v>
      </c>
      <c r="G2242" t="s">
        <v>44</v>
      </c>
      <c r="H2242">
        <v>10128010454</v>
      </c>
      <c r="I2242" t="s">
        <v>45</v>
      </c>
      <c r="J2242" t="s">
        <v>960</v>
      </c>
      <c r="K2242">
        <v>11</v>
      </c>
      <c r="L2242" s="2">
        <v>4800</v>
      </c>
      <c r="M2242" s="2">
        <v>3223.42</v>
      </c>
      <c r="N2242" s="14">
        <v>1586</v>
      </c>
      <c r="O2242" s="2">
        <v>0</v>
      </c>
      <c r="P2242" s="11">
        <v>1586</v>
      </c>
      <c r="Q2242" s="2">
        <v>0</v>
      </c>
      <c r="R2242" s="2">
        <v>0</v>
      </c>
      <c r="S2242" s="9">
        <v>0</v>
      </c>
      <c r="V2242" s="2"/>
    </row>
    <row r="2243" spans="1:22" customFormat="1" x14ac:dyDescent="0.25">
      <c r="A2243" t="s">
        <v>309</v>
      </c>
      <c r="B2243">
        <v>801</v>
      </c>
      <c r="C2243" t="s">
        <v>324</v>
      </c>
      <c r="D2243">
        <v>403</v>
      </c>
      <c r="E2243" t="s">
        <v>401</v>
      </c>
      <c r="F2243">
        <v>454</v>
      </c>
      <c r="G2243" t="s">
        <v>44</v>
      </c>
      <c r="H2243">
        <v>10403010454</v>
      </c>
      <c r="I2243" t="s">
        <v>45</v>
      </c>
      <c r="J2243" t="s">
        <v>960</v>
      </c>
      <c r="K2243">
        <v>11</v>
      </c>
      <c r="L2243" s="2">
        <v>1379.82</v>
      </c>
      <c r="M2243" s="2">
        <v>0</v>
      </c>
      <c r="N2243" s="14">
        <v>0</v>
      </c>
      <c r="O2243" s="2">
        <v>0</v>
      </c>
      <c r="P2243" s="11">
        <v>0</v>
      </c>
      <c r="Q2243" s="2">
        <v>0</v>
      </c>
      <c r="R2243" s="2">
        <v>0</v>
      </c>
      <c r="S2243" s="9">
        <v>0</v>
      </c>
      <c r="V2243" s="2"/>
    </row>
    <row r="2244" spans="1:22" customFormat="1" x14ac:dyDescent="0.25">
      <c r="A2244" t="s">
        <v>309</v>
      </c>
      <c r="B2244">
        <v>501</v>
      </c>
      <c r="C2244" t="s">
        <v>312</v>
      </c>
      <c r="D2244">
        <v>15</v>
      </c>
      <c r="E2244" t="s">
        <v>313</v>
      </c>
      <c r="F2244">
        <v>464</v>
      </c>
      <c r="G2244" t="s">
        <v>288</v>
      </c>
      <c r="H2244">
        <v>10015010464</v>
      </c>
      <c r="I2244" t="s">
        <v>289</v>
      </c>
      <c r="J2244" t="s">
        <v>960</v>
      </c>
      <c r="K2244">
        <v>11</v>
      </c>
      <c r="L2244" s="2">
        <v>0</v>
      </c>
      <c r="M2244" s="2">
        <v>0</v>
      </c>
      <c r="N2244" s="14">
        <v>410</v>
      </c>
      <c r="O2244" s="2">
        <v>0</v>
      </c>
      <c r="P2244" s="11">
        <v>410</v>
      </c>
      <c r="Q2244" s="2">
        <v>0</v>
      </c>
      <c r="R2244" s="2">
        <v>0</v>
      </c>
      <c r="S2244" s="9">
        <v>0</v>
      </c>
      <c r="V2244" s="2"/>
    </row>
    <row r="2245" spans="1:22" customFormat="1" x14ac:dyDescent="0.25">
      <c r="A2245" t="s">
        <v>309</v>
      </c>
      <c r="B2245">
        <v>801</v>
      </c>
      <c r="C2245" t="s">
        <v>324</v>
      </c>
      <c r="D2245">
        <v>25</v>
      </c>
      <c r="E2245" t="s">
        <v>325</v>
      </c>
      <c r="F2245">
        <v>464</v>
      </c>
      <c r="G2245" t="s">
        <v>288</v>
      </c>
      <c r="H2245">
        <v>10025010464</v>
      </c>
      <c r="I2245" t="s">
        <v>289</v>
      </c>
      <c r="J2245" t="s">
        <v>960</v>
      </c>
      <c r="K2245">
        <v>11</v>
      </c>
      <c r="L2245" s="2">
        <v>0</v>
      </c>
      <c r="M2245" s="2">
        <v>0</v>
      </c>
      <c r="N2245" s="14">
        <v>0</v>
      </c>
      <c r="O2245" s="2">
        <v>0</v>
      </c>
      <c r="P2245" s="11">
        <v>0</v>
      </c>
      <c r="Q2245" s="2">
        <v>0</v>
      </c>
      <c r="R2245" s="2">
        <v>0</v>
      </c>
      <c r="S2245" s="9">
        <v>0</v>
      </c>
      <c r="V2245" s="2"/>
    </row>
    <row r="2246" spans="1:22" customFormat="1" x14ac:dyDescent="0.25">
      <c r="A2246" t="s">
        <v>309</v>
      </c>
      <c r="B2246">
        <v>501</v>
      </c>
      <c r="C2246" t="s">
        <v>312</v>
      </c>
      <c r="D2246">
        <v>65</v>
      </c>
      <c r="E2246" t="s">
        <v>330</v>
      </c>
      <c r="F2246">
        <v>464</v>
      </c>
      <c r="G2246" t="s">
        <v>288</v>
      </c>
      <c r="H2246">
        <v>10065010464</v>
      </c>
      <c r="I2246" t="s">
        <v>289</v>
      </c>
      <c r="J2246" t="s">
        <v>960</v>
      </c>
      <c r="K2246">
        <v>11</v>
      </c>
      <c r="L2246" s="2">
        <v>0</v>
      </c>
      <c r="M2246" s="2">
        <v>0</v>
      </c>
      <c r="N2246" s="14">
        <v>1110</v>
      </c>
      <c r="O2246" s="2">
        <v>0</v>
      </c>
      <c r="P2246" s="11">
        <v>1110</v>
      </c>
      <c r="Q2246" s="2">
        <v>0</v>
      </c>
      <c r="R2246" s="2">
        <v>0</v>
      </c>
      <c r="S2246" s="9">
        <v>0</v>
      </c>
      <c r="V2246" s="2"/>
    </row>
    <row r="2247" spans="1:22" customFormat="1" x14ac:dyDescent="0.25">
      <c r="A2247" t="s">
        <v>309</v>
      </c>
      <c r="B2247">
        <v>501</v>
      </c>
      <c r="C2247" t="s">
        <v>312</v>
      </c>
      <c r="D2247">
        <v>118</v>
      </c>
      <c r="E2247" t="s">
        <v>340</v>
      </c>
      <c r="F2247">
        <v>464</v>
      </c>
      <c r="G2247" t="s">
        <v>288</v>
      </c>
      <c r="H2247">
        <v>10118010464</v>
      </c>
      <c r="I2247" t="s">
        <v>289</v>
      </c>
      <c r="J2247" t="s">
        <v>960</v>
      </c>
      <c r="K2247">
        <v>11</v>
      </c>
      <c r="L2247" s="2">
        <v>0</v>
      </c>
      <c r="M2247" s="2">
        <v>0</v>
      </c>
      <c r="N2247" s="14">
        <v>240</v>
      </c>
      <c r="O2247" s="2">
        <v>0</v>
      </c>
      <c r="P2247" s="11">
        <v>240</v>
      </c>
      <c r="Q2247" s="2">
        <v>0</v>
      </c>
      <c r="R2247" s="2">
        <v>0</v>
      </c>
      <c r="S2247" s="9">
        <v>0</v>
      </c>
      <c r="V2247" s="2"/>
    </row>
    <row r="2248" spans="1:22" customFormat="1" x14ac:dyDescent="0.25">
      <c r="A2248" t="s">
        <v>309</v>
      </c>
      <c r="B2248">
        <v>501</v>
      </c>
      <c r="C2248" t="s">
        <v>312</v>
      </c>
      <c r="D2248">
        <v>119</v>
      </c>
      <c r="E2248" t="s">
        <v>341</v>
      </c>
      <c r="F2248">
        <v>464</v>
      </c>
      <c r="G2248" t="s">
        <v>288</v>
      </c>
      <c r="H2248">
        <v>10119010464</v>
      </c>
      <c r="I2248" t="s">
        <v>289</v>
      </c>
      <c r="J2248" t="s">
        <v>960</v>
      </c>
      <c r="K2248">
        <v>11</v>
      </c>
      <c r="L2248" s="2">
        <v>3130</v>
      </c>
      <c r="M2248" s="2">
        <v>3322.5</v>
      </c>
      <c r="N2248" s="14">
        <v>4000</v>
      </c>
      <c r="O2248" s="2">
        <v>0</v>
      </c>
      <c r="P2248" s="11">
        <v>4000</v>
      </c>
      <c r="Q2248" s="2">
        <v>0</v>
      </c>
      <c r="R2248" s="2">
        <v>0</v>
      </c>
      <c r="S2248" s="9">
        <v>0</v>
      </c>
      <c r="V2248" s="2"/>
    </row>
    <row r="2249" spans="1:22" customFormat="1" x14ac:dyDescent="0.25">
      <c r="A2249" t="s">
        <v>309</v>
      </c>
      <c r="B2249">
        <v>503</v>
      </c>
      <c r="C2249" t="s">
        <v>310</v>
      </c>
      <c r="D2249">
        <v>128</v>
      </c>
      <c r="E2249" t="s">
        <v>348</v>
      </c>
      <c r="F2249">
        <v>464</v>
      </c>
      <c r="G2249" t="s">
        <v>288</v>
      </c>
      <c r="H2249">
        <v>10128010464</v>
      </c>
      <c r="I2249" t="s">
        <v>289</v>
      </c>
      <c r="J2249" t="s">
        <v>960</v>
      </c>
      <c r="K2249">
        <v>11</v>
      </c>
      <c r="L2249" s="2">
        <v>15000</v>
      </c>
      <c r="M2249" s="2">
        <v>0</v>
      </c>
      <c r="N2249" s="14">
        <v>0</v>
      </c>
      <c r="O2249" s="2">
        <v>0</v>
      </c>
      <c r="P2249" s="11">
        <v>0</v>
      </c>
      <c r="Q2249" s="2">
        <v>0</v>
      </c>
      <c r="R2249" s="2">
        <v>0</v>
      </c>
      <c r="S2249" s="9">
        <v>0</v>
      </c>
      <c r="V2249" s="2"/>
    </row>
    <row r="2250" spans="1:22" customFormat="1" x14ac:dyDescent="0.25">
      <c r="A2250" t="s">
        <v>309</v>
      </c>
      <c r="B2250">
        <v>503</v>
      </c>
      <c r="C2250" t="s">
        <v>310</v>
      </c>
      <c r="D2250">
        <v>10</v>
      </c>
      <c r="E2250" t="s">
        <v>311</v>
      </c>
      <c r="F2250">
        <v>470</v>
      </c>
      <c r="G2250" t="s">
        <v>75</v>
      </c>
      <c r="H2250">
        <v>10010010470</v>
      </c>
      <c r="I2250" t="s">
        <v>76</v>
      </c>
      <c r="J2250" t="s">
        <v>960</v>
      </c>
      <c r="K2250">
        <v>11</v>
      </c>
      <c r="L2250" s="2">
        <v>0</v>
      </c>
      <c r="M2250" s="2">
        <v>0</v>
      </c>
      <c r="N2250" s="14">
        <v>1510</v>
      </c>
      <c r="O2250" s="2">
        <v>0</v>
      </c>
      <c r="P2250" s="11">
        <v>1510</v>
      </c>
      <c r="Q2250" s="2">
        <v>0</v>
      </c>
      <c r="R2250" s="2">
        <v>0</v>
      </c>
      <c r="S2250" s="9">
        <v>0</v>
      </c>
      <c r="V2250" s="2"/>
    </row>
    <row r="2251" spans="1:22" customFormat="1" x14ac:dyDescent="0.25">
      <c r="A2251" t="s">
        <v>309</v>
      </c>
      <c r="B2251">
        <v>503</v>
      </c>
      <c r="C2251" t="s">
        <v>310</v>
      </c>
      <c r="D2251">
        <v>110</v>
      </c>
      <c r="E2251" t="s">
        <v>337</v>
      </c>
      <c r="F2251">
        <v>470</v>
      </c>
      <c r="G2251" t="s">
        <v>75</v>
      </c>
      <c r="H2251">
        <v>10110010470</v>
      </c>
      <c r="I2251" t="s">
        <v>76</v>
      </c>
      <c r="J2251" t="s">
        <v>960</v>
      </c>
      <c r="K2251">
        <v>11</v>
      </c>
      <c r="L2251" s="2">
        <v>0</v>
      </c>
      <c r="M2251" s="2">
        <v>0</v>
      </c>
      <c r="N2251" s="14">
        <v>80</v>
      </c>
      <c r="O2251" s="2">
        <v>0</v>
      </c>
      <c r="P2251" s="11">
        <v>80</v>
      </c>
      <c r="Q2251" s="2">
        <v>0</v>
      </c>
      <c r="R2251" s="2">
        <v>0</v>
      </c>
      <c r="S2251" s="9">
        <v>0</v>
      </c>
      <c r="V2251" s="2"/>
    </row>
    <row r="2252" spans="1:22" customFormat="1" x14ac:dyDescent="0.25">
      <c r="A2252" t="s">
        <v>309</v>
      </c>
      <c r="B2252">
        <v>503</v>
      </c>
      <c r="C2252" t="s">
        <v>310</v>
      </c>
      <c r="D2252">
        <v>116</v>
      </c>
      <c r="E2252" t="s">
        <v>338</v>
      </c>
      <c r="F2252">
        <v>470</v>
      </c>
      <c r="G2252" t="s">
        <v>75</v>
      </c>
      <c r="H2252">
        <v>10116010470</v>
      </c>
      <c r="I2252" t="s">
        <v>76</v>
      </c>
      <c r="J2252" t="s">
        <v>960</v>
      </c>
      <c r="K2252">
        <v>11</v>
      </c>
      <c r="L2252" s="2">
        <v>0</v>
      </c>
      <c r="M2252" s="2">
        <v>0</v>
      </c>
      <c r="N2252" s="14">
        <v>90</v>
      </c>
      <c r="O2252" s="2">
        <v>0</v>
      </c>
      <c r="P2252" s="11">
        <v>90</v>
      </c>
      <c r="Q2252" s="2">
        <v>0</v>
      </c>
      <c r="R2252" s="2">
        <v>0</v>
      </c>
      <c r="S2252" s="9">
        <v>0</v>
      </c>
      <c r="V2252" s="2"/>
    </row>
    <row r="2253" spans="1:22" customFormat="1" x14ac:dyDescent="0.25">
      <c r="A2253" t="s">
        <v>309</v>
      </c>
      <c r="B2253">
        <v>503</v>
      </c>
      <c r="C2253" t="s">
        <v>310</v>
      </c>
      <c r="D2253">
        <v>127</v>
      </c>
      <c r="E2253" t="s">
        <v>347</v>
      </c>
      <c r="F2253">
        <v>470</v>
      </c>
      <c r="G2253" t="s">
        <v>75</v>
      </c>
      <c r="H2253">
        <v>10127010470</v>
      </c>
      <c r="I2253" t="s">
        <v>76</v>
      </c>
      <c r="J2253" t="s">
        <v>960</v>
      </c>
      <c r="K2253">
        <v>11</v>
      </c>
      <c r="L2253" s="2">
        <v>0</v>
      </c>
      <c r="M2253" s="2">
        <v>0</v>
      </c>
      <c r="N2253" s="14">
        <v>590</v>
      </c>
      <c r="O2253" s="2">
        <v>0</v>
      </c>
      <c r="P2253" s="11">
        <v>590</v>
      </c>
      <c r="Q2253" s="2">
        <v>0</v>
      </c>
      <c r="R2253" s="2">
        <v>0</v>
      </c>
      <c r="S2253" s="9">
        <v>0</v>
      </c>
      <c r="V2253" s="2"/>
    </row>
    <row r="2254" spans="1:22" customFormat="1" x14ac:dyDescent="0.25">
      <c r="A2254" t="s">
        <v>309</v>
      </c>
      <c r="B2254">
        <v>503</v>
      </c>
      <c r="C2254" t="s">
        <v>310</v>
      </c>
      <c r="D2254">
        <v>411</v>
      </c>
      <c r="F2254">
        <v>470</v>
      </c>
      <c r="I2254" t="s">
        <v>76</v>
      </c>
      <c r="L2254" s="2"/>
      <c r="M2254" s="2"/>
      <c r="N2254" s="14"/>
      <c r="O2254" s="2"/>
      <c r="P2254" s="11"/>
      <c r="Q2254" s="2"/>
      <c r="R2254" s="2"/>
      <c r="S2254" s="9">
        <v>2360</v>
      </c>
      <c r="V2254" s="2"/>
    </row>
    <row r="2255" spans="1:22" customFormat="1" x14ac:dyDescent="0.25">
      <c r="A2255" t="s">
        <v>309</v>
      </c>
      <c r="B2255">
        <v>801</v>
      </c>
      <c r="C2255" t="s">
        <v>324</v>
      </c>
      <c r="D2255">
        <v>431</v>
      </c>
      <c r="E2255" t="s">
        <v>422</v>
      </c>
      <c r="F2255">
        <v>472</v>
      </c>
      <c r="G2255" t="s">
        <v>436</v>
      </c>
      <c r="H2255">
        <v>10431010472</v>
      </c>
      <c r="I2255" t="s">
        <v>437</v>
      </c>
      <c r="J2255" t="s">
        <v>960</v>
      </c>
      <c r="K2255">
        <v>11</v>
      </c>
      <c r="L2255" s="2">
        <v>123867.76</v>
      </c>
      <c r="M2255" s="2">
        <v>89995</v>
      </c>
      <c r="N2255" s="14">
        <v>0</v>
      </c>
      <c r="O2255" s="2">
        <v>0</v>
      </c>
      <c r="P2255" s="11">
        <v>0</v>
      </c>
      <c r="Q2255" s="2">
        <v>0</v>
      </c>
      <c r="R2255" s="2">
        <v>0</v>
      </c>
      <c r="S2255" s="9">
        <v>0</v>
      </c>
      <c r="V2255" s="2"/>
    </row>
    <row r="2256" spans="1:22" customFormat="1" x14ac:dyDescent="0.25">
      <c r="A2256" t="s">
        <v>309</v>
      </c>
      <c r="B2256">
        <v>801</v>
      </c>
      <c r="C2256" t="s">
        <v>324</v>
      </c>
      <c r="D2256">
        <v>28</v>
      </c>
      <c r="E2256" t="s">
        <v>328</v>
      </c>
      <c r="F2256">
        <v>490</v>
      </c>
      <c r="G2256" t="s">
        <v>77</v>
      </c>
      <c r="H2256">
        <v>10028010490</v>
      </c>
      <c r="I2256" t="s">
        <v>78</v>
      </c>
      <c r="J2256" t="s">
        <v>960</v>
      </c>
      <c r="K2256">
        <v>11</v>
      </c>
      <c r="L2256" s="2">
        <v>0</v>
      </c>
      <c r="M2256" s="2">
        <v>0</v>
      </c>
      <c r="N2256" s="14">
        <v>0</v>
      </c>
      <c r="O2256" s="2">
        <v>0</v>
      </c>
      <c r="P2256" s="11">
        <v>0</v>
      </c>
      <c r="Q2256" s="2">
        <v>0</v>
      </c>
      <c r="R2256" s="2">
        <v>0</v>
      </c>
      <c r="S2256" s="9">
        <v>0</v>
      </c>
      <c r="V2256" s="2"/>
    </row>
    <row r="2257" spans="1:22" customFormat="1" x14ac:dyDescent="0.25">
      <c r="A2257" t="s">
        <v>309</v>
      </c>
      <c r="B2257">
        <v>801</v>
      </c>
      <c r="C2257" t="s">
        <v>324</v>
      </c>
      <c r="D2257">
        <v>75</v>
      </c>
      <c r="E2257" t="s">
        <v>331</v>
      </c>
      <c r="F2257">
        <v>490</v>
      </c>
      <c r="G2257" t="s">
        <v>77</v>
      </c>
      <c r="H2257">
        <v>10075010490</v>
      </c>
      <c r="I2257" t="s">
        <v>78</v>
      </c>
      <c r="J2257" t="s">
        <v>960</v>
      </c>
      <c r="K2257">
        <v>11</v>
      </c>
      <c r="L2257" s="2">
        <v>0</v>
      </c>
      <c r="M2257" s="2">
        <v>0</v>
      </c>
      <c r="N2257" s="14">
        <v>0</v>
      </c>
      <c r="O2257" s="2">
        <v>0</v>
      </c>
      <c r="P2257" s="11">
        <v>0</v>
      </c>
      <c r="Q2257" s="2">
        <v>0</v>
      </c>
      <c r="R2257" s="2">
        <v>0</v>
      </c>
      <c r="S2257" s="9">
        <v>0</v>
      </c>
      <c r="V2257" s="2"/>
    </row>
    <row r="2258" spans="1:22" customFormat="1" x14ac:dyDescent="0.25">
      <c r="A2258" t="s">
        <v>309</v>
      </c>
      <c r="B2258">
        <v>504</v>
      </c>
      <c r="C2258" t="s">
        <v>396</v>
      </c>
      <c r="D2258">
        <v>400</v>
      </c>
      <c r="E2258" t="s">
        <v>397</v>
      </c>
      <c r="F2258">
        <v>490</v>
      </c>
      <c r="G2258" t="s">
        <v>77</v>
      </c>
      <c r="H2258">
        <v>10400010490</v>
      </c>
      <c r="I2258" t="s">
        <v>78</v>
      </c>
      <c r="J2258" t="s">
        <v>960</v>
      </c>
      <c r="K2258">
        <v>11</v>
      </c>
      <c r="L2258" s="2">
        <v>0</v>
      </c>
      <c r="M2258" s="2">
        <v>0</v>
      </c>
      <c r="N2258" s="14">
        <v>0</v>
      </c>
      <c r="O2258" s="2">
        <v>0</v>
      </c>
      <c r="P2258" s="11">
        <v>0</v>
      </c>
      <c r="Q2258" s="2">
        <v>0</v>
      </c>
      <c r="R2258" s="2">
        <v>0</v>
      </c>
      <c r="S2258" s="9">
        <v>0</v>
      </c>
      <c r="V2258" s="2"/>
    </row>
    <row r="2259" spans="1:22" customFormat="1" x14ac:dyDescent="0.25">
      <c r="A2259" t="s">
        <v>309</v>
      </c>
      <c r="B2259">
        <v>801</v>
      </c>
      <c r="C2259" t="s">
        <v>324</v>
      </c>
      <c r="D2259">
        <v>403</v>
      </c>
      <c r="E2259" t="s">
        <v>401</v>
      </c>
      <c r="F2259">
        <v>490</v>
      </c>
      <c r="G2259" t="s">
        <v>77</v>
      </c>
      <c r="H2259">
        <v>10403010490</v>
      </c>
      <c r="I2259" t="s">
        <v>78</v>
      </c>
      <c r="J2259" t="s">
        <v>960</v>
      </c>
      <c r="K2259">
        <v>11</v>
      </c>
      <c r="L2259" s="2">
        <v>44581.7</v>
      </c>
      <c r="M2259" s="2">
        <v>0</v>
      </c>
      <c r="N2259" s="14">
        <v>0</v>
      </c>
      <c r="O2259" s="2">
        <v>0</v>
      </c>
      <c r="P2259" s="11">
        <v>0</v>
      </c>
      <c r="Q2259" s="2">
        <v>0</v>
      </c>
      <c r="R2259" s="2">
        <v>0</v>
      </c>
      <c r="S2259" s="9">
        <v>0</v>
      </c>
      <c r="V2259" s="2"/>
    </row>
    <row r="2260" spans="1:22" customFormat="1" x14ac:dyDescent="0.25">
      <c r="A2260" t="s">
        <v>309</v>
      </c>
      <c r="B2260">
        <v>801</v>
      </c>
      <c r="C2260" t="s">
        <v>324</v>
      </c>
      <c r="D2260">
        <v>404</v>
      </c>
      <c r="E2260" t="s">
        <v>404</v>
      </c>
      <c r="F2260">
        <v>490</v>
      </c>
      <c r="G2260" t="s">
        <v>77</v>
      </c>
      <c r="H2260">
        <v>10404010490</v>
      </c>
      <c r="I2260" t="s">
        <v>78</v>
      </c>
      <c r="J2260" t="s">
        <v>960</v>
      </c>
      <c r="K2260">
        <v>11</v>
      </c>
      <c r="L2260" s="2">
        <v>0</v>
      </c>
      <c r="M2260" s="2">
        <v>0</v>
      </c>
      <c r="N2260" s="14">
        <v>0</v>
      </c>
      <c r="O2260" s="2">
        <v>0</v>
      </c>
      <c r="P2260" s="11">
        <v>0</v>
      </c>
      <c r="Q2260" s="2">
        <v>0</v>
      </c>
      <c r="R2260" s="2">
        <v>0</v>
      </c>
      <c r="S2260" s="9">
        <v>0</v>
      </c>
      <c r="V2260" s="2"/>
    </row>
    <row r="2261" spans="1:22" customFormat="1" x14ac:dyDescent="0.25">
      <c r="A2261" t="s">
        <v>309</v>
      </c>
      <c r="B2261">
        <v>801</v>
      </c>
      <c r="C2261" t="s">
        <v>324</v>
      </c>
      <c r="D2261">
        <v>405</v>
      </c>
      <c r="E2261" t="s">
        <v>405</v>
      </c>
      <c r="F2261">
        <v>490</v>
      </c>
      <c r="G2261" t="s">
        <v>77</v>
      </c>
      <c r="H2261">
        <v>10405010490</v>
      </c>
      <c r="I2261" t="s">
        <v>78</v>
      </c>
      <c r="J2261" t="s">
        <v>960</v>
      </c>
      <c r="K2261">
        <v>11</v>
      </c>
      <c r="L2261" s="2">
        <v>0</v>
      </c>
      <c r="M2261" s="2">
        <v>0</v>
      </c>
      <c r="N2261" s="14">
        <v>0</v>
      </c>
      <c r="O2261" s="2">
        <v>0</v>
      </c>
      <c r="P2261" s="11">
        <v>0</v>
      </c>
      <c r="Q2261" s="2">
        <v>0</v>
      </c>
      <c r="R2261" s="2">
        <v>0</v>
      </c>
      <c r="S2261" s="9">
        <v>0</v>
      </c>
      <c r="V2261" s="2"/>
    </row>
    <row r="2262" spans="1:22" customFormat="1" x14ac:dyDescent="0.25">
      <c r="A2262" t="s">
        <v>309</v>
      </c>
      <c r="B2262">
        <v>801</v>
      </c>
      <c r="C2262" t="s">
        <v>324</v>
      </c>
      <c r="D2262">
        <v>406</v>
      </c>
      <c r="E2262" t="s">
        <v>434</v>
      </c>
      <c r="F2262">
        <v>490</v>
      </c>
      <c r="G2262" t="s">
        <v>77</v>
      </c>
      <c r="H2262">
        <v>10406010490</v>
      </c>
      <c r="I2262" t="s">
        <v>78</v>
      </c>
      <c r="J2262" t="s">
        <v>960</v>
      </c>
      <c r="K2262">
        <v>11</v>
      </c>
      <c r="L2262" s="2">
        <v>0</v>
      </c>
      <c r="M2262" s="2">
        <v>0</v>
      </c>
      <c r="N2262" s="14">
        <v>0</v>
      </c>
      <c r="O2262" s="2">
        <v>0</v>
      </c>
      <c r="P2262" s="11">
        <v>0</v>
      </c>
      <c r="Q2262" s="2">
        <v>0</v>
      </c>
      <c r="R2262" s="2">
        <v>0</v>
      </c>
      <c r="S2262" s="9">
        <v>0</v>
      </c>
      <c r="V2262" s="2"/>
    </row>
    <row r="2263" spans="1:22" customFormat="1" x14ac:dyDescent="0.25">
      <c r="A2263" t="s">
        <v>309</v>
      </c>
      <c r="B2263">
        <v>504</v>
      </c>
      <c r="C2263" t="s">
        <v>396</v>
      </c>
      <c r="D2263">
        <v>408</v>
      </c>
      <c r="E2263" t="s">
        <v>407</v>
      </c>
      <c r="F2263">
        <v>490</v>
      </c>
      <c r="G2263" t="s">
        <v>77</v>
      </c>
      <c r="H2263">
        <v>10408010490</v>
      </c>
      <c r="I2263" t="s">
        <v>78</v>
      </c>
      <c r="J2263" t="s">
        <v>960</v>
      </c>
      <c r="K2263">
        <v>11</v>
      </c>
      <c r="L2263" s="2">
        <v>0</v>
      </c>
      <c r="M2263" s="2">
        <v>0</v>
      </c>
      <c r="N2263" s="14">
        <v>0</v>
      </c>
      <c r="O2263" s="2">
        <v>0</v>
      </c>
      <c r="P2263" s="11">
        <v>0</v>
      </c>
      <c r="Q2263" s="2">
        <v>0</v>
      </c>
      <c r="R2263" s="2">
        <v>0</v>
      </c>
      <c r="S2263" s="9">
        <v>0</v>
      </c>
      <c r="V2263" s="2"/>
    </row>
    <row r="2264" spans="1:22" customFormat="1" x14ac:dyDescent="0.25">
      <c r="A2264" t="s">
        <v>309</v>
      </c>
      <c r="B2264">
        <v>504</v>
      </c>
      <c r="C2264" t="s">
        <v>396</v>
      </c>
      <c r="D2264">
        <v>409</v>
      </c>
      <c r="E2264" t="s">
        <v>410</v>
      </c>
      <c r="F2264">
        <v>490</v>
      </c>
      <c r="G2264" t="s">
        <v>77</v>
      </c>
      <c r="H2264">
        <v>10409010490</v>
      </c>
      <c r="I2264" t="s">
        <v>78</v>
      </c>
      <c r="J2264" t="s">
        <v>960</v>
      </c>
      <c r="K2264">
        <v>11</v>
      </c>
      <c r="L2264" s="2">
        <v>0</v>
      </c>
      <c r="M2264" s="2">
        <v>0</v>
      </c>
      <c r="N2264" s="14">
        <v>0</v>
      </c>
      <c r="O2264" s="2">
        <v>0</v>
      </c>
      <c r="P2264" s="11">
        <v>0</v>
      </c>
      <c r="Q2264" s="2">
        <v>0</v>
      </c>
      <c r="R2264" s="2">
        <v>0</v>
      </c>
      <c r="S2264" s="9">
        <v>0</v>
      </c>
      <c r="V2264" s="2"/>
    </row>
    <row r="2265" spans="1:22" customFormat="1" x14ac:dyDescent="0.25">
      <c r="A2265" t="s">
        <v>309</v>
      </c>
      <c r="B2265">
        <v>801</v>
      </c>
      <c r="C2265" t="s">
        <v>324</v>
      </c>
      <c r="D2265">
        <v>420</v>
      </c>
      <c r="E2265" t="s">
        <v>418</v>
      </c>
      <c r="F2265">
        <v>490</v>
      </c>
      <c r="G2265" t="s">
        <v>77</v>
      </c>
      <c r="H2265">
        <v>10420010490</v>
      </c>
      <c r="I2265" t="s">
        <v>78</v>
      </c>
      <c r="J2265" t="s">
        <v>960</v>
      </c>
      <c r="K2265">
        <v>11</v>
      </c>
      <c r="L2265" s="2">
        <v>0</v>
      </c>
      <c r="M2265" s="2">
        <v>0</v>
      </c>
      <c r="N2265" s="14">
        <v>0</v>
      </c>
      <c r="O2265" s="2">
        <v>0</v>
      </c>
      <c r="P2265" s="11">
        <v>0</v>
      </c>
      <c r="Q2265" s="2">
        <v>0</v>
      </c>
      <c r="R2265" s="2">
        <v>0</v>
      </c>
      <c r="S2265" s="9">
        <v>0</v>
      </c>
      <c r="V2265" s="2"/>
    </row>
    <row r="2266" spans="1:22" customFormat="1" x14ac:dyDescent="0.25">
      <c r="A2266" t="s">
        <v>309</v>
      </c>
      <c r="B2266">
        <v>801</v>
      </c>
      <c r="C2266" t="s">
        <v>324</v>
      </c>
      <c r="D2266">
        <v>421</v>
      </c>
      <c r="E2266" t="s">
        <v>419</v>
      </c>
      <c r="F2266">
        <v>490</v>
      </c>
      <c r="G2266" t="s">
        <v>77</v>
      </c>
      <c r="H2266">
        <v>10421010490</v>
      </c>
      <c r="I2266" t="s">
        <v>78</v>
      </c>
      <c r="J2266" t="s">
        <v>960</v>
      </c>
      <c r="K2266">
        <v>11</v>
      </c>
      <c r="L2266" s="2">
        <v>0</v>
      </c>
      <c r="M2266" s="2">
        <v>0</v>
      </c>
      <c r="N2266" s="14">
        <v>0</v>
      </c>
      <c r="O2266" s="2">
        <v>0</v>
      </c>
      <c r="P2266" s="11">
        <v>0</v>
      </c>
      <c r="Q2266" s="2">
        <v>0</v>
      </c>
      <c r="R2266" s="2">
        <v>0</v>
      </c>
      <c r="S2266" s="9">
        <v>0</v>
      </c>
      <c r="V2266" s="2"/>
    </row>
    <row r="2267" spans="1:22" customFormat="1" x14ac:dyDescent="0.25">
      <c r="A2267" t="s">
        <v>309</v>
      </c>
      <c r="B2267">
        <v>503</v>
      </c>
      <c r="C2267" t="s">
        <v>310</v>
      </c>
      <c r="D2267">
        <v>60</v>
      </c>
      <c r="E2267" t="s">
        <v>329</v>
      </c>
      <c r="F2267">
        <v>464</v>
      </c>
      <c r="G2267" t="s">
        <v>288</v>
      </c>
      <c r="H2267">
        <v>10060010464</v>
      </c>
      <c r="I2267" t="s">
        <v>289</v>
      </c>
      <c r="J2267" t="s">
        <v>960</v>
      </c>
      <c r="K2267">
        <v>11</v>
      </c>
      <c r="L2267" s="2">
        <v>0</v>
      </c>
      <c r="M2267" s="2">
        <v>0</v>
      </c>
      <c r="N2267" s="14">
        <v>1000</v>
      </c>
      <c r="O2267" s="2">
        <v>0</v>
      </c>
      <c r="P2267" s="11">
        <v>1000</v>
      </c>
      <c r="Q2267" s="2">
        <v>0</v>
      </c>
      <c r="R2267" s="2">
        <v>0</v>
      </c>
      <c r="S2267" s="9">
        <v>1000</v>
      </c>
      <c r="V2267" s="2"/>
    </row>
    <row r="2268" spans="1:22" customFormat="1" x14ac:dyDescent="0.25">
      <c r="A2268" t="s">
        <v>309</v>
      </c>
      <c r="B2268">
        <v>801</v>
      </c>
      <c r="C2268" t="s">
        <v>324</v>
      </c>
      <c r="D2268">
        <v>410</v>
      </c>
      <c r="E2268" t="s">
        <v>435</v>
      </c>
      <c r="F2268">
        <v>464</v>
      </c>
      <c r="G2268" t="s">
        <v>288</v>
      </c>
      <c r="H2268">
        <v>10410010464</v>
      </c>
      <c r="I2268" t="s">
        <v>289</v>
      </c>
      <c r="J2268" t="s">
        <v>960</v>
      </c>
      <c r="K2268">
        <v>11</v>
      </c>
      <c r="L2268" s="2">
        <v>440</v>
      </c>
      <c r="M2268" s="2">
        <v>0</v>
      </c>
      <c r="N2268" s="14">
        <v>1082</v>
      </c>
      <c r="O2268" s="2">
        <v>0</v>
      </c>
      <c r="P2268" s="11">
        <v>1082</v>
      </c>
      <c r="Q2268" s="2">
        <v>0</v>
      </c>
      <c r="R2268" s="2">
        <v>0</v>
      </c>
      <c r="S2268" s="9">
        <v>0</v>
      </c>
      <c r="V2268" s="2"/>
    </row>
    <row r="2269" spans="1:22" customFormat="1" x14ac:dyDescent="0.25">
      <c r="A2269" t="s">
        <v>309</v>
      </c>
      <c r="B2269">
        <v>502</v>
      </c>
      <c r="C2269" t="s">
        <v>342</v>
      </c>
      <c r="D2269">
        <v>122</v>
      </c>
      <c r="E2269" t="s">
        <v>346</v>
      </c>
      <c r="F2269">
        <v>464</v>
      </c>
      <c r="G2269" t="s">
        <v>288</v>
      </c>
      <c r="H2269">
        <v>10122010464</v>
      </c>
      <c r="I2269" t="s">
        <v>289</v>
      </c>
      <c r="J2269" t="s">
        <v>960</v>
      </c>
      <c r="K2269">
        <v>11</v>
      </c>
      <c r="L2269" s="2">
        <v>0</v>
      </c>
      <c r="M2269" s="2">
        <v>273.60000000000002</v>
      </c>
      <c r="N2269" s="14">
        <v>240</v>
      </c>
      <c r="O2269" s="2">
        <v>0</v>
      </c>
      <c r="P2269" s="11">
        <v>240</v>
      </c>
      <c r="Q2269" s="2">
        <v>0</v>
      </c>
      <c r="R2269" s="2">
        <v>0</v>
      </c>
      <c r="S2269" s="9">
        <v>240</v>
      </c>
      <c r="V2269" s="2"/>
    </row>
    <row r="2270" spans="1:22" customFormat="1" x14ac:dyDescent="0.25">
      <c r="A2270" t="s">
        <v>309</v>
      </c>
      <c r="B2270">
        <v>801</v>
      </c>
      <c r="C2270" t="s">
        <v>324</v>
      </c>
      <c r="D2270">
        <v>425</v>
      </c>
      <c r="E2270" t="s">
        <v>420</v>
      </c>
      <c r="F2270">
        <v>464</v>
      </c>
      <c r="G2270" t="s">
        <v>288</v>
      </c>
      <c r="H2270">
        <v>10425010464</v>
      </c>
      <c r="I2270" t="s">
        <v>289</v>
      </c>
      <c r="J2270" t="s">
        <v>960</v>
      </c>
      <c r="K2270">
        <v>11</v>
      </c>
      <c r="L2270" s="2">
        <v>0</v>
      </c>
      <c r="M2270" s="2">
        <v>0</v>
      </c>
      <c r="N2270" s="14">
        <v>1379</v>
      </c>
      <c r="O2270" s="2">
        <v>0</v>
      </c>
      <c r="P2270" s="11">
        <v>1379</v>
      </c>
      <c r="Q2270" s="2">
        <v>0</v>
      </c>
      <c r="R2270" s="2">
        <v>0</v>
      </c>
      <c r="S2270" s="9">
        <v>0</v>
      </c>
      <c r="V2270" s="2"/>
    </row>
    <row r="2271" spans="1:22" customFormat="1" x14ac:dyDescent="0.25">
      <c r="A2271" t="s">
        <v>309</v>
      </c>
      <c r="B2271">
        <v>503</v>
      </c>
      <c r="C2271" t="s">
        <v>310</v>
      </c>
      <c r="D2271">
        <v>151</v>
      </c>
      <c r="E2271" t="s">
        <v>364</v>
      </c>
      <c r="F2271">
        <v>469</v>
      </c>
      <c r="G2271" t="s">
        <v>73</v>
      </c>
      <c r="H2271">
        <v>10151010469</v>
      </c>
      <c r="I2271" t="s">
        <v>492</v>
      </c>
      <c r="J2271" t="s">
        <v>960</v>
      </c>
      <c r="K2271">
        <v>11</v>
      </c>
      <c r="L2271" s="2">
        <v>0</v>
      </c>
      <c r="M2271" s="2">
        <v>0</v>
      </c>
      <c r="N2271" s="14">
        <v>1500</v>
      </c>
      <c r="O2271" s="2">
        <v>0</v>
      </c>
      <c r="P2271" s="11">
        <v>1500</v>
      </c>
      <c r="Q2271" s="2">
        <v>1224</v>
      </c>
      <c r="R2271" s="2">
        <v>2098.2857142857142</v>
      </c>
      <c r="S2271" s="9">
        <v>1500</v>
      </c>
      <c r="V2271" s="2"/>
    </row>
    <row r="2272" spans="1:22" customFormat="1" x14ac:dyDescent="0.25">
      <c r="A2272" t="s">
        <v>309</v>
      </c>
      <c r="B2272">
        <v>801</v>
      </c>
      <c r="C2272" t="s">
        <v>324</v>
      </c>
      <c r="D2272">
        <v>406</v>
      </c>
      <c r="E2272" t="s">
        <v>434</v>
      </c>
      <c r="F2272">
        <v>464</v>
      </c>
      <c r="G2272" t="s">
        <v>288</v>
      </c>
      <c r="H2272">
        <v>10406010464</v>
      </c>
      <c r="I2272" t="s">
        <v>289</v>
      </c>
      <c r="J2272" t="s">
        <v>960</v>
      </c>
      <c r="K2272">
        <v>11</v>
      </c>
      <c r="L2272" s="2">
        <v>0</v>
      </c>
      <c r="M2272" s="2">
        <v>0</v>
      </c>
      <c r="N2272" s="14">
        <v>1629</v>
      </c>
      <c r="O2272" s="2">
        <v>0</v>
      </c>
      <c r="P2272" s="11">
        <v>1629</v>
      </c>
      <c r="Q2272" s="2">
        <v>0</v>
      </c>
      <c r="R2272" s="2">
        <v>0</v>
      </c>
      <c r="S2272" s="9">
        <v>0</v>
      </c>
      <c r="V2272" s="2"/>
    </row>
    <row r="2273" spans="1:22" customFormat="1" x14ac:dyDescent="0.25">
      <c r="A2273" t="s">
        <v>309</v>
      </c>
      <c r="B2273">
        <v>503</v>
      </c>
      <c r="C2273" t="s">
        <v>310</v>
      </c>
      <c r="D2273">
        <v>117</v>
      </c>
      <c r="E2273" t="s">
        <v>339</v>
      </c>
      <c r="F2273">
        <v>464</v>
      </c>
      <c r="G2273" t="s">
        <v>288</v>
      </c>
      <c r="H2273">
        <v>10117010464</v>
      </c>
      <c r="I2273" t="s">
        <v>289</v>
      </c>
      <c r="J2273" t="s">
        <v>960</v>
      </c>
      <c r="K2273">
        <v>11</v>
      </c>
      <c r="L2273" s="2">
        <v>0</v>
      </c>
      <c r="M2273" s="2">
        <v>920</v>
      </c>
      <c r="N2273" s="14">
        <v>1590</v>
      </c>
      <c r="O2273" s="2">
        <v>0</v>
      </c>
      <c r="P2273" s="11">
        <v>1590</v>
      </c>
      <c r="Q2273" s="2">
        <v>0</v>
      </c>
      <c r="R2273" s="2">
        <v>0</v>
      </c>
      <c r="S2273" s="9">
        <v>1590</v>
      </c>
      <c r="V2273" s="2"/>
    </row>
    <row r="2274" spans="1:22" customFormat="1" x14ac:dyDescent="0.25">
      <c r="A2274" t="s">
        <v>309</v>
      </c>
      <c r="B2274">
        <v>503</v>
      </c>
      <c r="C2274" t="s">
        <v>310</v>
      </c>
      <c r="D2274">
        <v>10</v>
      </c>
      <c r="E2274" t="s">
        <v>311</v>
      </c>
      <c r="F2274">
        <v>469</v>
      </c>
      <c r="G2274" t="s">
        <v>73</v>
      </c>
      <c r="H2274">
        <v>10010010469</v>
      </c>
      <c r="I2274" t="s">
        <v>74</v>
      </c>
      <c r="J2274" t="s">
        <v>960</v>
      </c>
      <c r="K2274">
        <v>11</v>
      </c>
      <c r="L2274" s="2">
        <v>754.38</v>
      </c>
      <c r="M2274" s="2">
        <v>1107.6400000000001</v>
      </c>
      <c r="N2274" s="14">
        <v>1660</v>
      </c>
      <c r="O2274" s="2">
        <v>0</v>
      </c>
      <c r="P2274" s="11">
        <v>1660</v>
      </c>
      <c r="Q2274" s="2">
        <v>1431.58</v>
      </c>
      <c r="R2274" s="2">
        <v>2454.1371428571429</v>
      </c>
      <c r="S2274" s="9">
        <v>1660</v>
      </c>
      <c r="V2274" s="2"/>
    </row>
    <row r="2275" spans="1:22" customFormat="1" x14ac:dyDescent="0.25">
      <c r="A2275" t="s">
        <v>309</v>
      </c>
      <c r="B2275">
        <v>503</v>
      </c>
      <c r="C2275" t="s">
        <v>310</v>
      </c>
      <c r="D2275">
        <v>60</v>
      </c>
      <c r="E2275" t="s">
        <v>329</v>
      </c>
      <c r="F2275">
        <v>469</v>
      </c>
      <c r="G2275" t="s">
        <v>73</v>
      </c>
      <c r="H2275">
        <v>10060010469</v>
      </c>
      <c r="I2275" t="s">
        <v>74</v>
      </c>
      <c r="J2275" t="s">
        <v>960</v>
      </c>
      <c r="K2275">
        <v>11</v>
      </c>
      <c r="L2275" s="2">
        <v>754.38</v>
      </c>
      <c r="M2275" s="2">
        <v>1204.58</v>
      </c>
      <c r="N2275" s="14">
        <v>1660</v>
      </c>
      <c r="O2275" s="2">
        <v>0</v>
      </c>
      <c r="P2275" s="11">
        <v>1660</v>
      </c>
      <c r="Q2275" s="2">
        <v>1431.58</v>
      </c>
      <c r="R2275" s="2">
        <v>2454.1371428571429</v>
      </c>
      <c r="S2275" s="9">
        <v>1660</v>
      </c>
      <c r="V2275" s="2"/>
    </row>
    <row r="2276" spans="1:22" customFormat="1" x14ac:dyDescent="0.25">
      <c r="A2276" t="s">
        <v>309</v>
      </c>
      <c r="B2276">
        <v>503</v>
      </c>
      <c r="C2276" t="s">
        <v>310</v>
      </c>
      <c r="D2276">
        <v>110</v>
      </c>
      <c r="E2276" t="s">
        <v>337</v>
      </c>
      <c r="F2276">
        <v>469</v>
      </c>
      <c r="G2276" t="s">
        <v>73</v>
      </c>
      <c r="H2276">
        <v>10110010469</v>
      </c>
      <c r="I2276" t="s">
        <v>74</v>
      </c>
      <c r="J2276" t="s">
        <v>960</v>
      </c>
      <c r="K2276">
        <v>11</v>
      </c>
      <c r="L2276" s="2">
        <v>0</v>
      </c>
      <c r="M2276" s="2">
        <v>0</v>
      </c>
      <c r="N2276" s="14">
        <v>1730</v>
      </c>
      <c r="O2276" s="2">
        <v>0</v>
      </c>
      <c r="P2276" s="11">
        <v>1730</v>
      </c>
      <c r="Q2276" s="2">
        <v>1431.58</v>
      </c>
      <c r="R2276" s="2">
        <v>2454.1371428571429</v>
      </c>
      <c r="S2276" s="9">
        <v>1730</v>
      </c>
      <c r="V2276" s="2"/>
    </row>
    <row r="2277" spans="1:22" customFormat="1" x14ac:dyDescent="0.25">
      <c r="A2277" t="s">
        <v>309</v>
      </c>
      <c r="B2277">
        <v>503</v>
      </c>
      <c r="C2277" t="s">
        <v>310</v>
      </c>
      <c r="D2277">
        <v>127</v>
      </c>
      <c r="E2277" t="s">
        <v>347</v>
      </c>
      <c r="F2277">
        <v>469</v>
      </c>
      <c r="G2277" t="s">
        <v>73</v>
      </c>
      <c r="H2277">
        <v>10127010469</v>
      </c>
      <c r="I2277" t="s">
        <v>74</v>
      </c>
      <c r="J2277" t="s">
        <v>960</v>
      </c>
      <c r="K2277">
        <v>11</v>
      </c>
      <c r="L2277" s="2">
        <v>0</v>
      </c>
      <c r="M2277" s="2">
        <v>0</v>
      </c>
      <c r="N2277" s="14">
        <v>1750</v>
      </c>
      <c r="O2277" s="2">
        <v>0</v>
      </c>
      <c r="P2277" s="11">
        <v>1750</v>
      </c>
      <c r="Q2277" s="2">
        <v>1048.25</v>
      </c>
      <c r="R2277" s="2">
        <v>1797</v>
      </c>
      <c r="S2277" s="9">
        <v>1750</v>
      </c>
      <c r="V2277" s="2"/>
    </row>
    <row r="2278" spans="1:22" customFormat="1" x14ac:dyDescent="0.25">
      <c r="A2278" t="s">
        <v>309</v>
      </c>
      <c r="B2278">
        <v>801</v>
      </c>
      <c r="C2278" t="s">
        <v>324</v>
      </c>
      <c r="D2278">
        <v>403</v>
      </c>
      <c r="E2278" t="s">
        <v>401</v>
      </c>
      <c r="F2278">
        <v>453</v>
      </c>
      <c r="G2278" t="s">
        <v>536</v>
      </c>
      <c r="H2278">
        <v>10403010453</v>
      </c>
      <c r="I2278" t="s">
        <v>537</v>
      </c>
      <c r="J2278" t="s">
        <v>960</v>
      </c>
      <c r="K2278">
        <v>11</v>
      </c>
      <c r="L2278" s="2">
        <v>1822.39</v>
      </c>
      <c r="M2278" s="2">
        <v>0</v>
      </c>
      <c r="N2278" s="14">
        <v>2000</v>
      </c>
      <c r="O2278" s="2">
        <v>0</v>
      </c>
      <c r="P2278" s="11">
        <v>2000</v>
      </c>
      <c r="Q2278" s="2">
        <v>0</v>
      </c>
      <c r="R2278" s="2">
        <v>0</v>
      </c>
      <c r="S2278" s="9">
        <v>0</v>
      </c>
      <c r="V2278" s="2"/>
    </row>
    <row r="2279" spans="1:22" customFormat="1" x14ac:dyDescent="0.25">
      <c r="A2279" t="s">
        <v>309</v>
      </c>
      <c r="B2279">
        <v>503</v>
      </c>
      <c r="C2279" t="s">
        <v>310</v>
      </c>
      <c r="D2279">
        <v>151</v>
      </c>
      <c r="E2279" t="s">
        <v>364</v>
      </c>
      <c r="F2279">
        <v>464</v>
      </c>
      <c r="G2279" t="s">
        <v>288</v>
      </c>
      <c r="H2279">
        <v>10151010464</v>
      </c>
      <c r="I2279" t="s">
        <v>289</v>
      </c>
      <c r="J2279" t="s">
        <v>960</v>
      </c>
      <c r="K2279">
        <v>11</v>
      </c>
      <c r="L2279" s="2">
        <v>0</v>
      </c>
      <c r="M2279" s="2">
        <v>0</v>
      </c>
      <c r="N2279" s="14">
        <v>2000</v>
      </c>
      <c r="O2279" s="2">
        <v>0</v>
      </c>
      <c r="P2279" s="11">
        <v>2000</v>
      </c>
      <c r="Q2279" s="2">
        <v>0</v>
      </c>
      <c r="R2279" s="2">
        <v>0</v>
      </c>
      <c r="S2279" s="9">
        <v>2000</v>
      </c>
      <c r="V2279" s="2"/>
    </row>
    <row r="2280" spans="1:22" customFormat="1" x14ac:dyDescent="0.25">
      <c r="A2280" t="s">
        <v>309</v>
      </c>
      <c r="B2280">
        <v>801</v>
      </c>
      <c r="C2280" t="s">
        <v>324</v>
      </c>
      <c r="D2280">
        <v>420</v>
      </c>
      <c r="E2280" t="s">
        <v>418</v>
      </c>
      <c r="F2280">
        <v>464</v>
      </c>
      <c r="G2280" t="s">
        <v>288</v>
      </c>
      <c r="H2280">
        <v>10420010464</v>
      </c>
      <c r="I2280" t="s">
        <v>289</v>
      </c>
      <c r="J2280" t="s">
        <v>960</v>
      </c>
      <c r="K2280">
        <v>11</v>
      </c>
      <c r="L2280" s="2">
        <v>0</v>
      </c>
      <c r="M2280" s="2">
        <v>0</v>
      </c>
      <c r="N2280" s="14">
        <v>2192</v>
      </c>
      <c r="O2280" s="2">
        <v>0</v>
      </c>
      <c r="P2280" s="11">
        <v>2192</v>
      </c>
      <c r="Q2280" s="2">
        <v>0</v>
      </c>
      <c r="R2280" s="2">
        <v>0</v>
      </c>
      <c r="S2280" s="9">
        <v>0</v>
      </c>
      <c r="V2280" s="2"/>
    </row>
    <row r="2281" spans="1:22" customFormat="1" x14ac:dyDescent="0.25">
      <c r="A2281" t="s">
        <v>309</v>
      </c>
      <c r="B2281">
        <v>801</v>
      </c>
      <c r="C2281" t="s">
        <v>324</v>
      </c>
      <c r="D2281">
        <v>412</v>
      </c>
      <c r="E2281" t="s">
        <v>412</v>
      </c>
      <c r="F2281">
        <v>464</v>
      </c>
      <c r="G2281" t="s">
        <v>288</v>
      </c>
      <c r="H2281">
        <v>10412010464</v>
      </c>
      <c r="I2281" t="s">
        <v>289</v>
      </c>
      <c r="J2281" t="s">
        <v>960</v>
      </c>
      <c r="K2281">
        <v>11</v>
      </c>
      <c r="L2281" s="2">
        <v>0</v>
      </c>
      <c r="M2281" s="2">
        <v>0</v>
      </c>
      <c r="N2281" s="14">
        <v>2382</v>
      </c>
      <c r="O2281" s="2">
        <v>0</v>
      </c>
      <c r="P2281" s="11">
        <v>2382</v>
      </c>
      <c r="Q2281" s="2">
        <v>0</v>
      </c>
      <c r="R2281" s="2">
        <v>0</v>
      </c>
      <c r="S2281" s="9">
        <v>0</v>
      </c>
      <c r="V2281" s="2"/>
    </row>
    <row r="2282" spans="1:22" customFormat="1" x14ac:dyDescent="0.25">
      <c r="A2282" t="s">
        <v>309</v>
      </c>
      <c r="B2282">
        <v>801</v>
      </c>
      <c r="C2282" t="s">
        <v>324</v>
      </c>
      <c r="D2282">
        <v>401</v>
      </c>
      <c r="E2282" t="s">
        <v>400</v>
      </c>
      <c r="F2282">
        <v>464</v>
      </c>
      <c r="G2282" t="s">
        <v>288</v>
      </c>
      <c r="H2282">
        <v>10401010464</v>
      </c>
      <c r="I2282" t="s">
        <v>289</v>
      </c>
      <c r="J2282" t="s">
        <v>960</v>
      </c>
      <c r="K2282">
        <v>11</v>
      </c>
      <c r="L2282" s="2">
        <v>0</v>
      </c>
      <c r="M2282" s="2">
        <v>0</v>
      </c>
      <c r="N2282" s="14">
        <v>2704</v>
      </c>
      <c r="O2282" s="2">
        <v>0</v>
      </c>
      <c r="P2282" s="11">
        <v>2704</v>
      </c>
      <c r="Q2282" s="2">
        <v>0</v>
      </c>
      <c r="R2282" s="2">
        <v>0</v>
      </c>
      <c r="S2282" s="9">
        <v>0</v>
      </c>
      <c r="V2282" s="2"/>
    </row>
    <row r="2283" spans="1:22" customFormat="1" x14ac:dyDescent="0.25">
      <c r="A2283" t="s">
        <v>309</v>
      </c>
      <c r="B2283">
        <v>502</v>
      </c>
      <c r="C2283" t="s">
        <v>342</v>
      </c>
      <c r="D2283">
        <v>120</v>
      </c>
      <c r="E2283" t="s">
        <v>343</v>
      </c>
      <c r="F2283">
        <v>469</v>
      </c>
      <c r="G2283" t="s">
        <v>73</v>
      </c>
      <c r="H2283">
        <v>10120010469</v>
      </c>
      <c r="I2283" t="s">
        <v>74</v>
      </c>
      <c r="J2283" t="s">
        <v>960</v>
      </c>
      <c r="K2283">
        <v>11</v>
      </c>
      <c r="L2283" s="2">
        <v>4446.3500000000004</v>
      </c>
      <c r="M2283" s="2">
        <v>5248.26</v>
      </c>
      <c r="N2283" s="14">
        <v>17110</v>
      </c>
      <c r="O2283" s="2">
        <v>0</v>
      </c>
      <c r="P2283" s="11">
        <v>17110</v>
      </c>
      <c r="Q2283" s="2">
        <v>0</v>
      </c>
      <c r="R2283" s="2">
        <v>0</v>
      </c>
      <c r="S2283" s="9">
        <v>7110</v>
      </c>
      <c r="V2283" s="2"/>
    </row>
    <row r="2284" spans="1:22" customFormat="1" x14ac:dyDescent="0.25">
      <c r="A2284" t="s">
        <v>309</v>
      </c>
      <c r="B2284">
        <v>504</v>
      </c>
      <c r="C2284" t="s">
        <v>396</v>
      </c>
      <c r="D2284">
        <v>408</v>
      </c>
      <c r="E2284" t="s">
        <v>407</v>
      </c>
      <c r="F2284">
        <v>455</v>
      </c>
      <c r="G2284" t="s">
        <v>46</v>
      </c>
      <c r="H2284">
        <v>10408010455</v>
      </c>
      <c r="I2284" t="s">
        <v>47</v>
      </c>
      <c r="J2284" t="s">
        <v>960</v>
      </c>
      <c r="K2284">
        <v>11</v>
      </c>
      <c r="L2284" s="2">
        <v>0</v>
      </c>
      <c r="M2284" s="2">
        <v>1444.72</v>
      </c>
      <c r="N2284" s="14">
        <v>3654</v>
      </c>
      <c r="O2284" s="2">
        <v>0</v>
      </c>
      <c r="P2284" s="11">
        <v>3654</v>
      </c>
      <c r="Q2284" s="2">
        <v>0</v>
      </c>
      <c r="R2284" s="2">
        <v>0</v>
      </c>
      <c r="S2284" s="9">
        <v>3654</v>
      </c>
      <c r="V2284" s="2"/>
    </row>
    <row r="2285" spans="1:22" customFormat="1" x14ac:dyDescent="0.25">
      <c r="A2285" t="s">
        <v>309</v>
      </c>
      <c r="B2285">
        <v>502</v>
      </c>
      <c r="C2285" t="s">
        <v>342</v>
      </c>
      <c r="D2285">
        <v>122</v>
      </c>
      <c r="E2285" t="s">
        <v>346</v>
      </c>
      <c r="F2285">
        <v>475</v>
      </c>
      <c r="G2285" t="s">
        <v>481</v>
      </c>
      <c r="H2285">
        <v>10122010475</v>
      </c>
      <c r="I2285" t="s">
        <v>482</v>
      </c>
      <c r="J2285" t="s">
        <v>960</v>
      </c>
      <c r="K2285">
        <v>11</v>
      </c>
      <c r="L2285" s="2">
        <v>1761.8</v>
      </c>
      <c r="M2285" s="2">
        <v>0</v>
      </c>
      <c r="N2285" s="14">
        <v>3810</v>
      </c>
      <c r="O2285" s="2">
        <v>0</v>
      </c>
      <c r="P2285" s="11">
        <v>3810</v>
      </c>
      <c r="Q2285" s="2">
        <v>0</v>
      </c>
      <c r="R2285" s="2">
        <v>0</v>
      </c>
      <c r="S2285" s="9">
        <v>3277</v>
      </c>
      <c r="V2285" s="2"/>
    </row>
    <row r="2286" spans="1:22" customFormat="1" x14ac:dyDescent="0.25">
      <c r="A2286" t="s">
        <v>309</v>
      </c>
      <c r="B2286">
        <v>801</v>
      </c>
      <c r="C2286" t="s">
        <v>324</v>
      </c>
      <c r="D2286">
        <v>430</v>
      </c>
      <c r="E2286" t="s">
        <v>421</v>
      </c>
      <c r="F2286">
        <v>463</v>
      </c>
      <c r="G2286" t="s">
        <v>152</v>
      </c>
      <c r="H2286">
        <v>10430010463</v>
      </c>
      <c r="I2286" t="s">
        <v>153</v>
      </c>
      <c r="J2286" t="s">
        <v>960</v>
      </c>
      <c r="K2286">
        <v>11</v>
      </c>
      <c r="L2286" s="2">
        <v>3542.78</v>
      </c>
      <c r="M2286" s="2">
        <v>3449.24</v>
      </c>
      <c r="N2286" s="14">
        <v>3904</v>
      </c>
      <c r="O2286" s="2">
        <v>0</v>
      </c>
      <c r="P2286" s="11">
        <v>3904</v>
      </c>
      <c r="Q2286" s="2">
        <v>0</v>
      </c>
      <c r="R2286" s="2">
        <v>0</v>
      </c>
      <c r="S2286" s="9">
        <v>100000</v>
      </c>
      <c r="V2286" s="2"/>
    </row>
    <row r="2287" spans="1:22" customFormat="1" x14ac:dyDescent="0.25">
      <c r="A2287" t="s">
        <v>309</v>
      </c>
      <c r="B2287">
        <v>503</v>
      </c>
      <c r="C2287" t="s">
        <v>310</v>
      </c>
      <c r="D2287">
        <v>127</v>
      </c>
      <c r="E2287" t="s">
        <v>347</v>
      </c>
      <c r="F2287">
        <v>464</v>
      </c>
      <c r="G2287" t="s">
        <v>288</v>
      </c>
      <c r="H2287">
        <v>10127010464</v>
      </c>
      <c r="I2287" t="s">
        <v>289</v>
      </c>
      <c r="J2287" t="s">
        <v>960</v>
      </c>
      <c r="K2287">
        <v>11</v>
      </c>
      <c r="L2287" s="2">
        <v>0</v>
      </c>
      <c r="M2287" s="2">
        <v>0</v>
      </c>
      <c r="N2287" s="14">
        <v>4000</v>
      </c>
      <c r="O2287" s="2">
        <v>0</v>
      </c>
      <c r="P2287" s="11">
        <v>4000</v>
      </c>
      <c r="Q2287" s="2">
        <v>2052.63</v>
      </c>
      <c r="R2287" s="2">
        <v>3518.7942857142857</v>
      </c>
      <c r="S2287" s="9">
        <v>4000</v>
      </c>
      <c r="V2287" s="2"/>
    </row>
    <row r="2288" spans="1:22" customFormat="1" x14ac:dyDescent="0.25">
      <c r="A2288" t="s">
        <v>309</v>
      </c>
      <c r="B2288">
        <v>502</v>
      </c>
      <c r="C2288" t="s">
        <v>342</v>
      </c>
      <c r="D2288">
        <v>122</v>
      </c>
      <c r="E2288" t="s">
        <v>346</v>
      </c>
      <c r="F2288">
        <v>469</v>
      </c>
      <c r="G2288" t="s">
        <v>73</v>
      </c>
      <c r="H2288">
        <v>10122010469</v>
      </c>
      <c r="I2288" t="s">
        <v>74</v>
      </c>
      <c r="J2288" t="s">
        <v>960</v>
      </c>
      <c r="K2288">
        <v>11</v>
      </c>
      <c r="L2288" s="2">
        <v>2760.86</v>
      </c>
      <c r="M2288" s="2">
        <v>3047.66</v>
      </c>
      <c r="N2288" s="14">
        <v>4090</v>
      </c>
      <c r="O2288" s="2">
        <v>0</v>
      </c>
      <c r="P2288" s="11">
        <v>4090</v>
      </c>
      <c r="Q2288" s="2">
        <v>2817.32</v>
      </c>
      <c r="R2288" s="2">
        <v>4829.6914285714283</v>
      </c>
      <c r="S2288" s="9">
        <v>4090</v>
      </c>
      <c r="V2288" s="2"/>
    </row>
    <row r="2289" spans="1:22" customFormat="1" x14ac:dyDescent="0.25">
      <c r="A2289" t="s">
        <v>309</v>
      </c>
      <c r="B2289">
        <v>503</v>
      </c>
      <c r="C2289" t="s">
        <v>310</v>
      </c>
      <c r="D2289">
        <v>109</v>
      </c>
      <c r="E2289" t="s">
        <v>336</v>
      </c>
      <c r="F2289">
        <v>464</v>
      </c>
      <c r="G2289" t="s">
        <v>288</v>
      </c>
      <c r="H2289">
        <v>10109010464</v>
      </c>
      <c r="I2289" t="s">
        <v>289</v>
      </c>
      <c r="J2289" t="s">
        <v>960</v>
      </c>
      <c r="K2289">
        <v>11</v>
      </c>
      <c r="L2289" s="2">
        <v>0</v>
      </c>
      <c r="M2289" s="2">
        <v>0</v>
      </c>
      <c r="N2289" s="14">
        <v>5000</v>
      </c>
      <c r="O2289" s="2">
        <v>0</v>
      </c>
      <c r="P2289" s="11">
        <v>5000</v>
      </c>
      <c r="Q2289" s="2">
        <v>0</v>
      </c>
      <c r="R2289" s="2">
        <v>0</v>
      </c>
      <c r="S2289" s="9">
        <v>5000</v>
      </c>
      <c r="V2289" s="2"/>
    </row>
    <row r="2290" spans="1:22" customFormat="1" x14ac:dyDescent="0.25">
      <c r="A2290" t="s">
        <v>309</v>
      </c>
      <c r="B2290">
        <v>801</v>
      </c>
      <c r="C2290" t="s">
        <v>324</v>
      </c>
      <c r="D2290">
        <v>410</v>
      </c>
      <c r="E2290" t="s">
        <v>435</v>
      </c>
      <c r="F2290">
        <v>469</v>
      </c>
      <c r="G2290" t="s">
        <v>73</v>
      </c>
      <c r="H2290">
        <v>10410010469</v>
      </c>
      <c r="I2290" t="s">
        <v>74</v>
      </c>
      <c r="J2290" t="s">
        <v>960</v>
      </c>
      <c r="K2290">
        <v>11</v>
      </c>
      <c r="L2290" s="2">
        <v>877.19</v>
      </c>
      <c r="M2290" s="2">
        <v>789.47</v>
      </c>
      <c r="N2290" s="14">
        <v>2746</v>
      </c>
      <c r="O2290" s="2">
        <v>0</v>
      </c>
      <c r="P2290" s="11">
        <v>2746</v>
      </c>
      <c r="Q2290" s="2">
        <v>0</v>
      </c>
      <c r="R2290" s="2">
        <v>0</v>
      </c>
      <c r="S2290" s="9">
        <v>2746</v>
      </c>
      <c r="V2290" s="2"/>
    </row>
    <row r="2291" spans="1:22" customFormat="1" x14ac:dyDescent="0.25">
      <c r="A2291" t="s">
        <v>309</v>
      </c>
      <c r="B2291">
        <v>503</v>
      </c>
      <c r="C2291" t="s">
        <v>310</v>
      </c>
      <c r="D2291">
        <v>10</v>
      </c>
      <c r="E2291" t="s">
        <v>311</v>
      </c>
      <c r="F2291">
        <v>464</v>
      </c>
      <c r="G2291" t="s">
        <v>288</v>
      </c>
      <c r="H2291">
        <v>10010010464</v>
      </c>
      <c r="I2291" t="s">
        <v>289</v>
      </c>
      <c r="J2291" t="s">
        <v>960</v>
      </c>
      <c r="K2291">
        <v>11</v>
      </c>
      <c r="L2291" s="2">
        <v>0</v>
      </c>
      <c r="M2291" s="2">
        <v>1480.96</v>
      </c>
      <c r="N2291" s="14">
        <v>5835</v>
      </c>
      <c r="O2291" s="2">
        <v>0</v>
      </c>
      <c r="P2291" s="11">
        <v>5835</v>
      </c>
      <c r="Q2291" s="2">
        <v>0</v>
      </c>
      <c r="R2291" s="2">
        <v>0</v>
      </c>
      <c r="S2291" s="9">
        <v>5835</v>
      </c>
      <c r="V2291" s="2"/>
    </row>
    <row r="2292" spans="1:22" customFormat="1" x14ac:dyDescent="0.25">
      <c r="A2292" t="s">
        <v>309</v>
      </c>
      <c r="B2292">
        <v>504</v>
      </c>
      <c r="C2292" t="s">
        <v>396</v>
      </c>
      <c r="D2292">
        <v>409</v>
      </c>
      <c r="E2292" t="s">
        <v>410</v>
      </c>
      <c r="F2292">
        <v>455</v>
      </c>
      <c r="G2292" t="s">
        <v>46</v>
      </c>
      <c r="H2292">
        <v>10409010455</v>
      </c>
      <c r="I2292" t="s">
        <v>47</v>
      </c>
      <c r="J2292" t="s">
        <v>960</v>
      </c>
      <c r="K2292">
        <v>11</v>
      </c>
      <c r="L2292" s="2">
        <v>0</v>
      </c>
      <c r="M2292" s="2">
        <v>0</v>
      </c>
      <c r="N2292" s="14">
        <v>5991</v>
      </c>
      <c r="O2292" s="2">
        <v>0</v>
      </c>
      <c r="P2292" s="11">
        <v>5991</v>
      </c>
      <c r="Q2292" s="2">
        <v>2982.4</v>
      </c>
      <c r="R2292" s="2">
        <v>5112.6857142857143</v>
      </c>
      <c r="S2292" s="9">
        <v>5991</v>
      </c>
      <c r="V2292" s="2"/>
    </row>
    <row r="2293" spans="1:22" customFormat="1" x14ac:dyDescent="0.25">
      <c r="A2293" t="s">
        <v>309</v>
      </c>
      <c r="B2293">
        <v>501</v>
      </c>
      <c r="C2293" t="s">
        <v>312</v>
      </c>
      <c r="D2293">
        <v>149</v>
      </c>
      <c r="E2293" t="s">
        <v>428</v>
      </c>
      <c r="F2293">
        <v>469</v>
      </c>
      <c r="G2293" t="s">
        <v>73</v>
      </c>
      <c r="H2293">
        <v>10149010469</v>
      </c>
      <c r="I2293" t="s">
        <v>497</v>
      </c>
      <c r="J2293" t="s">
        <v>960</v>
      </c>
      <c r="K2293">
        <v>11</v>
      </c>
      <c r="L2293" s="2">
        <v>0</v>
      </c>
      <c r="M2293" s="2">
        <v>0</v>
      </c>
      <c r="N2293" s="14">
        <v>6050</v>
      </c>
      <c r="O2293" s="2">
        <v>0</v>
      </c>
      <c r="P2293" s="11">
        <v>6050</v>
      </c>
      <c r="Q2293" s="2">
        <v>0</v>
      </c>
      <c r="R2293" s="2">
        <v>0</v>
      </c>
      <c r="S2293" s="9">
        <v>6050</v>
      </c>
      <c r="V2293" s="2"/>
    </row>
    <row r="2294" spans="1:22" customFormat="1" x14ac:dyDescent="0.25">
      <c r="A2294" t="s">
        <v>309</v>
      </c>
      <c r="B2294">
        <v>503</v>
      </c>
      <c r="C2294" t="s">
        <v>310</v>
      </c>
      <c r="D2294">
        <v>109</v>
      </c>
      <c r="E2294" t="s">
        <v>336</v>
      </c>
      <c r="F2294">
        <v>469</v>
      </c>
      <c r="G2294" t="s">
        <v>73</v>
      </c>
      <c r="H2294">
        <v>10109010469</v>
      </c>
      <c r="I2294" t="s">
        <v>74</v>
      </c>
      <c r="J2294" t="s">
        <v>960</v>
      </c>
      <c r="K2294">
        <v>11</v>
      </c>
      <c r="L2294" s="2">
        <v>4809.92</v>
      </c>
      <c r="M2294" s="2">
        <v>4754.3999999999996</v>
      </c>
      <c r="N2294" s="14">
        <v>6460</v>
      </c>
      <c r="O2294" s="2">
        <v>0</v>
      </c>
      <c r="P2294" s="11">
        <v>6460</v>
      </c>
      <c r="Q2294" s="2">
        <v>5241.2299999999996</v>
      </c>
      <c r="R2294" s="2">
        <v>8984.9657142857141</v>
      </c>
      <c r="S2294" s="9">
        <v>6460</v>
      </c>
      <c r="V2294" s="2"/>
    </row>
    <row r="2295" spans="1:22" customFormat="1" x14ac:dyDescent="0.25">
      <c r="A2295" t="s">
        <v>309</v>
      </c>
      <c r="B2295">
        <v>503</v>
      </c>
      <c r="C2295" t="s">
        <v>310</v>
      </c>
      <c r="D2295">
        <v>110</v>
      </c>
      <c r="E2295" t="s">
        <v>337</v>
      </c>
      <c r="F2295">
        <v>455</v>
      </c>
      <c r="G2295" t="s">
        <v>46</v>
      </c>
      <c r="H2295">
        <v>10110010455</v>
      </c>
      <c r="I2295" t="s">
        <v>47</v>
      </c>
      <c r="J2295" t="s">
        <v>960</v>
      </c>
      <c r="K2295">
        <v>11</v>
      </c>
      <c r="L2295" s="2">
        <v>0</v>
      </c>
      <c r="M2295" s="2">
        <v>5350</v>
      </c>
      <c r="N2295" s="14">
        <v>6700</v>
      </c>
      <c r="O2295" s="2">
        <v>0</v>
      </c>
      <c r="P2295" s="11">
        <v>6700</v>
      </c>
      <c r="Q2295" s="2">
        <v>0</v>
      </c>
      <c r="R2295" s="2">
        <v>0</v>
      </c>
      <c r="S2295" s="9">
        <v>6700</v>
      </c>
      <c r="V2295" s="2"/>
    </row>
    <row r="2296" spans="1:22" customFormat="1" x14ac:dyDescent="0.25">
      <c r="A2296" t="s">
        <v>309</v>
      </c>
      <c r="B2296">
        <v>501</v>
      </c>
      <c r="C2296" t="s">
        <v>312</v>
      </c>
      <c r="D2296">
        <v>108</v>
      </c>
      <c r="E2296" t="s">
        <v>333</v>
      </c>
      <c r="F2296">
        <v>464</v>
      </c>
      <c r="G2296" t="s">
        <v>288</v>
      </c>
      <c r="H2296">
        <v>10108010464</v>
      </c>
      <c r="I2296" t="s">
        <v>289</v>
      </c>
      <c r="J2296" t="s">
        <v>960</v>
      </c>
      <c r="K2296">
        <v>11</v>
      </c>
      <c r="L2296" s="2">
        <v>1250</v>
      </c>
      <c r="M2296" s="2">
        <v>588</v>
      </c>
      <c r="N2296" s="14">
        <v>2190</v>
      </c>
      <c r="O2296" s="2">
        <v>0</v>
      </c>
      <c r="P2296" s="11">
        <v>2190</v>
      </c>
      <c r="Q2296" s="2">
        <v>0</v>
      </c>
      <c r="R2296" s="2">
        <v>0</v>
      </c>
      <c r="S2296" s="9">
        <v>7950</v>
      </c>
      <c r="V2296" s="2"/>
    </row>
    <row r="2297" spans="1:22" customFormat="1" x14ac:dyDescent="0.25">
      <c r="A2297" t="s">
        <v>309</v>
      </c>
      <c r="B2297">
        <v>503</v>
      </c>
      <c r="C2297" t="s">
        <v>310</v>
      </c>
      <c r="D2297">
        <v>116</v>
      </c>
      <c r="E2297" t="s">
        <v>338</v>
      </c>
      <c r="F2297">
        <v>464</v>
      </c>
      <c r="G2297" t="s">
        <v>288</v>
      </c>
      <c r="H2297">
        <v>10116010464</v>
      </c>
      <c r="I2297" t="s">
        <v>289</v>
      </c>
      <c r="J2297" t="s">
        <v>960</v>
      </c>
      <c r="K2297">
        <v>11</v>
      </c>
      <c r="L2297" s="2">
        <v>0</v>
      </c>
      <c r="M2297" s="2">
        <v>6039.94</v>
      </c>
      <c r="N2297" s="14">
        <v>0</v>
      </c>
      <c r="O2297" s="2">
        <v>0</v>
      </c>
      <c r="P2297" s="11">
        <v>0</v>
      </c>
      <c r="Q2297" s="2">
        <v>0</v>
      </c>
      <c r="R2297" s="2">
        <v>0</v>
      </c>
      <c r="S2297" s="9"/>
      <c r="V2297" s="2"/>
    </row>
    <row r="2298" spans="1:22" customFormat="1" x14ac:dyDescent="0.25">
      <c r="A2298" t="s">
        <v>309</v>
      </c>
      <c r="B2298">
        <v>801</v>
      </c>
      <c r="C2298" t="s">
        <v>324</v>
      </c>
      <c r="D2298">
        <v>430</v>
      </c>
      <c r="E2298" t="s">
        <v>421</v>
      </c>
      <c r="F2298">
        <v>455</v>
      </c>
      <c r="G2298" t="s">
        <v>46</v>
      </c>
      <c r="H2298">
        <v>10430010455</v>
      </c>
      <c r="I2298" t="s">
        <v>47</v>
      </c>
      <c r="J2298" t="s">
        <v>960</v>
      </c>
      <c r="K2298">
        <v>11</v>
      </c>
      <c r="L2298" s="2">
        <v>91147.85</v>
      </c>
      <c r="M2298" s="2">
        <v>5600</v>
      </c>
      <c r="N2298" s="14">
        <v>9756</v>
      </c>
      <c r="O2298" s="2">
        <v>0</v>
      </c>
      <c r="P2298" s="11">
        <v>9756</v>
      </c>
      <c r="Q2298" s="2">
        <v>4410.2</v>
      </c>
      <c r="R2298" s="2">
        <v>7560.3428571428558</v>
      </c>
      <c r="S2298" s="9">
        <v>50000</v>
      </c>
      <c r="V2298" s="2"/>
    </row>
    <row r="2299" spans="1:22" customFormat="1" x14ac:dyDescent="0.25">
      <c r="A2299" t="s">
        <v>309</v>
      </c>
      <c r="B2299">
        <v>501</v>
      </c>
      <c r="C2299" t="s">
        <v>312</v>
      </c>
      <c r="D2299">
        <v>65</v>
      </c>
      <c r="E2299" t="s">
        <v>330</v>
      </c>
      <c r="F2299">
        <v>473</v>
      </c>
      <c r="G2299" t="s">
        <v>441</v>
      </c>
      <c r="H2299">
        <v>10065010473</v>
      </c>
      <c r="I2299" t="s">
        <v>442</v>
      </c>
      <c r="J2299" t="s">
        <v>960</v>
      </c>
      <c r="K2299">
        <v>11</v>
      </c>
      <c r="L2299" s="2">
        <v>21000</v>
      </c>
      <c r="M2299" s="2">
        <v>0</v>
      </c>
      <c r="N2299" s="14">
        <v>10000</v>
      </c>
      <c r="O2299" s="2">
        <v>0</v>
      </c>
      <c r="P2299" s="11">
        <v>10000</v>
      </c>
      <c r="Q2299" s="2">
        <v>0</v>
      </c>
      <c r="R2299" s="2">
        <v>0</v>
      </c>
      <c r="S2299" s="9">
        <v>10000</v>
      </c>
      <c r="V2299" s="2"/>
    </row>
    <row r="2300" spans="1:22" customFormat="1" x14ac:dyDescent="0.25">
      <c r="A2300" t="s">
        <v>309</v>
      </c>
      <c r="B2300">
        <v>503</v>
      </c>
      <c r="C2300" t="s">
        <v>310</v>
      </c>
      <c r="D2300">
        <v>151</v>
      </c>
      <c r="E2300" t="s">
        <v>364</v>
      </c>
      <c r="F2300">
        <v>473</v>
      </c>
      <c r="G2300" t="s">
        <v>441</v>
      </c>
      <c r="H2300">
        <v>10151010473</v>
      </c>
      <c r="I2300" t="s">
        <v>442</v>
      </c>
      <c r="J2300" t="s">
        <v>960</v>
      </c>
      <c r="K2300">
        <v>11</v>
      </c>
      <c r="L2300" s="2">
        <v>0</v>
      </c>
      <c r="M2300" s="2">
        <v>0</v>
      </c>
      <c r="N2300" s="14">
        <v>10000</v>
      </c>
      <c r="O2300" s="2">
        <v>0</v>
      </c>
      <c r="P2300" s="11">
        <v>10000</v>
      </c>
      <c r="Q2300" s="2">
        <v>0</v>
      </c>
      <c r="R2300" s="2">
        <v>0</v>
      </c>
      <c r="S2300" s="9">
        <v>5000</v>
      </c>
      <c r="V2300" s="2"/>
    </row>
    <row r="2301" spans="1:22" customFormat="1" x14ac:dyDescent="0.25">
      <c r="A2301" t="s">
        <v>309</v>
      </c>
      <c r="B2301">
        <v>501</v>
      </c>
      <c r="C2301" t="s">
        <v>312</v>
      </c>
      <c r="D2301">
        <v>65</v>
      </c>
      <c r="E2301" t="s">
        <v>330</v>
      </c>
      <c r="F2301">
        <v>469</v>
      </c>
      <c r="G2301" t="s">
        <v>73</v>
      </c>
      <c r="H2301">
        <v>10065010469</v>
      </c>
      <c r="I2301" t="s">
        <v>74</v>
      </c>
      <c r="J2301" t="s">
        <v>960</v>
      </c>
      <c r="K2301">
        <v>11</v>
      </c>
      <c r="L2301" s="2">
        <v>1746.6</v>
      </c>
      <c r="M2301" s="2">
        <v>0</v>
      </c>
      <c r="N2301" s="14">
        <v>10210</v>
      </c>
      <c r="O2301" s="2">
        <v>0</v>
      </c>
      <c r="P2301" s="11">
        <v>10210</v>
      </c>
      <c r="Q2301" s="2">
        <v>0</v>
      </c>
      <c r="R2301" s="2">
        <v>0</v>
      </c>
      <c r="S2301" s="9">
        <v>10210</v>
      </c>
      <c r="V2301" s="2"/>
    </row>
    <row r="2302" spans="1:22" customFormat="1" x14ac:dyDescent="0.25">
      <c r="A2302" t="s">
        <v>309</v>
      </c>
      <c r="B2302">
        <v>801</v>
      </c>
      <c r="C2302" t="s">
        <v>324</v>
      </c>
      <c r="D2302">
        <v>431</v>
      </c>
      <c r="E2302" t="s">
        <v>422</v>
      </c>
      <c r="F2302">
        <v>455</v>
      </c>
      <c r="G2302" t="s">
        <v>46</v>
      </c>
      <c r="H2302">
        <v>10431010455</v>
      </c>
      <c r="I2302" t="s">
        <v>47</v>
      </c>
      <c r="J2302" t="s">
        <v>960</v>
      </c>
      <c r="K2302">
        <v>11</v>
      </c>
      <c r="L2302" s="2">
        <v>9634.9699999999993</v>
      </c>
      <c r="M2302" s="2">
        <v>9007.9699999999993</v>
      </c>
      <c r="N2302" s="14">
        <v>10428</v>
      </c>
      <c r="O2302" s="2">
        <v>0</v>
      </c>
      <c r="P2302" s="11">
        <v>10428</v>
      </c>
      <c r="Q2302" s="2">
        <v>2939.9</v>
      </c>
      <c r="R2302" s="2">
        <v>5039.8285714285721</v>
      </c>
      <c r="S2302" s="9">
        <v>20000</v>
      </c>
      <c r="V2302" s="2"/>
    </row>
    <row r="2303" spans="1:22" customFormat="1" x14ac:dyDescent="0.25">
      <c r="A2303" t="s">
        <v>309</v>
      </c>
      <c r="B2303">
        <v>801</v>
      </c>
      <c r="C2303" t="s">
        <v>324</v>
      </c>
      <c r="D2303">
        <v>401</v>
      </c>
      <c r="E2303" t="s">
        <v>400</v>
      </c>
      <c r="F2303">
        <v>470</v>
      </c>
      <c r="G2303" t="s">
        <v>75</v>
      </c>
      <c r="H2303">
        <v>10401010470</v>
      </c>
      <c r="I2303" t="s">
        <v>76</v>
      </c>
      <c r="J2303" t="s">
        <v>960</v>
      </c>
      <c r="K2303">
        <v>11</v>
      </c>
      <c r="L2303" s="2">
        <v>1055</v>
      </c>
      <c r="M2303" s="2">
        <v>11600.31</v>
      </c>
      <c r="N2303" s="14">
        <v>14061</v>
      </c>
      <c r="O2303" s="2">
        <v>0</v>
      </c>
      <c r="P2303" s="11">
        <v>14061</v>
      </c>
      <c r="Q2303" s="2">
        <v>10860</v>
      </c>
      <c r="R2303" s="2">
        <v>18617.142857142855</v>
      </c>
      <c r="S2303" s="9">
        <v>14061</v>
      </c>
      <c r="V2303" s="2"/>
    </row>
    <row r="2304" spans="1:22" customFormat="1" x14ac:dyDescent="0.25">
      <c r="A2304" t="s">
        <v>309</v>
      </c>
      <c r="B2304">
        <v>801</v>
      </c>
      <c r="C2304" t="s">
        <v>324</v>
      </c>
      <c r="D2304">
        <v>411</v>
      </c>
      <c r="E2304" t="s">
        <v>411</v>
      </c>
      <c r="F2304">
        <v>469</v>
      </c>
      <c r="G2304" t="s">
        <v>73</v>
      </c>
      <c r="H2304">
        <v>10411010469</v>
      </c>
      <c r="I2304" t="s">
        <v>74</v>
      </c>
      <c r="J2304" t="s">
        <v>960</v>
      </c>
      <c r="K2304">
        <v>11</v>
      </c>
      <c r="L2304" s="2">
        <v>3423.71</v>
      </c>
      <c r="M2304" s="2">
        <v>7416.95</v>
      </c>
      <c r="N2304" s="14">
        <v>14360</v>
      </c>
      <c r="O2304" s="2">
        <v>0</v>
      </c>
      <c r="P2304" s="11">
        <v>14360</v>
      </c>
      <c r="Q2304" s="2">
        <v>3054.9</v>
      </c>
      <c r="R2304" s="2">
        <v>5236.971428571429</v>
      </c>
      <c r="S2304" s="9">
        <v>14360</v>
      </c>
      <c r="V2304" s="2"/>
    </row>
    <row r="2305" spans="1:22" customFormat="1" x14ac:dyDescent="0.25">
      <c r="A2305" t="s">
        <v>309</v>
      </c>
      <c r="B2305">
        <v>503</v>
      </c>
      <c r="C2305" t="s">
        <v>310</v>
      </c>
      <c r="D2305">
        <v>10</v>
      </c>
      <c r="E2305" t="s">
        <v>311</v>
      </c>
      <c r="F2305">
        <v>473</v>
      </c>
      <c r="G2305" t="s">
        <v>441</v>
      </c>
      <c r="H2305">
        <v>10010010473</v>
      </c>
      <c r="I2305" t="s">
        <v>442</v>
      </c>
      <c r="J2305" t="s">
        <v>960</v>
      </c>
      <c r="K2305">
        <v>11</v>
      </c>
      <c r="L2305" s="2">
        <v>49388</v>
      </c>
      <c r="M2305" s="2">
        <v>39950</v>
      </c>
      <c r="N2305" s="14">
        <v>0</v>
      </c>
      <c r="O2305" s="2">
        <v>0</v>
      </c>
      <c r="P2305" s="11">
        <v>0</v>
      </c>
      <c r="Q2305" s="2">
        <v>0</v>
      </c>
      <c r="R2305" s="2">
        <v>0</v>
      </c>
      <c r="S2305" s="9"/>
      <c r="V2305" s="2"/>
    </row>
    <row r="2306" spans="1:22" customFormat="1" x14ac:dyDescent="0.25">
      <c r="A2306" t="s">
        <v>309</v>
      </c>
      <c r="B2306">
        <v>501</v>
      </c>
      <c r="C2306" t="s">
        <v>312</v>
      </c>
      <c r="D2306">
        <v>15</v>
      </c>
      <c r="E2306" t="s">
        <v>313</v>
      </c>
      <c r="F2306">
        <v>473</v>
      </c>
      <c r="G2306" t="s">
        <v>441</v>
      </c>
      <c r="H2306">
        <v>10015010473</v>
      </c>
      <c r="I2306" t="s">
        <v>442</v>
      </c>
      <c r="J2306" t="s">
        <v>960</v>
      </c>
      <c r="K2306">
        <v>11</v>
      </c>
      <c r="L2306" s="2">
        <v>21000</v>
      </c>
      <c r="M2306" s="2">
        <v>17989</v>
      </c>
      <c r="N2306" s="14">
        <v>15000</v>
      </c>
      <c r="O2306" s="2">
        <v>0</v>
      </c>
      <c r="P2306" s="11">
        <v>15000</v>
      </c>
      <c r="Q2306" s="2">
        <v>0</v>
      </c>
      <c r="R2306" s="2">
        <v>0</v>
      </c>
      <c r="S2306" s="9">
        <v>15000</v>
      </c>
      <c r="V2306" s="2"/>
    </row>
    <row r="2307" spans="1:22" customFormat="1" x14ac:dyDescent="0.25">
      <c r="A2307" t="s">
        <v>309</v>
      </c>
      <c r="B2307">
        <v>503</v>
      </c>
      <c r="C2307" t="s">
        <v>310</v>
      </c>
      <c r="D2307">
        <v>116</v>
      </c>
      <c r="E2307" t="s">
        <v>338</v>
      </c>
      <c r="F2307">
        <v>473</v>
      </c>
      <c r="G2307" t="s">
        <v>441</v>
      </c>
      <c r="H2307">
        <v>10116010473</v>
      </c>
      <c r="I2307" t="s">
        <v>442</v>
      </c>
      <c r="J2307" t="s">
        <v>960</v>
      </c>
      <c r="K2307">
        <v>11</v>
      </c>
      <c r="L2307" s="2">
        <v>20401.32</v>
      </c>
      <c r="M2307" s="2">
        <v>0</v>
      </c>
      <c r="N2307" s="14">
        <v>15000</v>
      </c>
      <c r="O2307" s="2">
        <v>0</v>
      </c>
      <c r="P2307" s="11">
        <v>15000</v>
      </c>
      <c r="Q2307" s="2">
        <v>0</v>
      </c>
      <c r="R2307" s="2">
        <v>0</v>
      </c>
      <c r="S2307" s="9">
        <v>15000</v>
      </c>
      <c r="V2307" s="2"/>
    </row>
    <row r="2308" spans="1:22" customFormat="1" x14ac:dyDescent="0.25">
      <c r="A2308" t="s">
        <v>309</v>
      </c>
      <c r="B2308">
        <v>503</v>
      </c>
      <c r="C2308" t="s">
        <v>310</v>
      </c>
      <c r="D2308">
        <v>117</v>
      </c>
      <c r="E2308" t="s">
        <v>339</v>
      </c>
      <c r="F2308">
        <v>473</v>
      </c>
      <c r="G2308" t="s">
        <v>441</v>
      </c>
      <c r="H2308">
        <v>10117010473</v>
      </c>
      <c r="I2308" t="s">
        <v>442</v>
      </c>
      <c r="J2308" t="s">
        <v>960</v>
      </c>
      <c r="K2308">
        <v>11</v>
      </c>
      <c r="L2308" s="2">
        <v>21000</v>
      </c>
      <c r="M2308" s="2">
        <v>0</v>
      </c>
      <c r="N2308" s="14">
        <v>15000</v>
      </c>
      <c r="O2308" s="2">
        <v>0</v>
      </c>
      <c r="P2308" s="11">
        <v>15000</v>
      </c>
      <c r="Q2308" s="2">
        <v>0</v>
      </c>
      <c r="R2308" s="2">
        <v>0</v>
      </c>
      <c r="S2308" s="9">
        <v>15000</v>
      </c>
      <c r="V2308" s="2"/>
    </row>
    <row r="2309" spans="1:22" customFormat="1" x14ac:dyDescent="0.25">
      <c r="A2309" t="s">
        <v>309</v>
      </c>
      <c r="B2309">
        <v>501</v>
      </c>
      <c r="C2309" t="s">
        <v>312</v>
      </c>
      <c r="D2309">
        <v>118</v>
      </c>
      <c r="E2309" t="s">
        <v>340</v>
      </c>
      <c r="F2309">
        <v>473</v>
      </c>
      <c r="G2309" t="s">
        <v>441</v>
      </c>
      <c r="H2309">
        <v>10118010473</v>
      </c>
      <c r="I2309" t="s">
        <v>442</v>
      </c>
      <c r="J2309" t="s">
        <v>960</v>
      </c>
      <c r="K2309">
        <v>11</v>
      </c>
      <c r="L2309" s="2">
        <v>20000</v>
      </c>
      <c r="M2309" s="2">
        <v>0</v>
      </c>
      <c r="N2309" s="14">
        <v>15000</v>
      </c>
      <c r="O2309" s="2">
        <v>0</v>
      </c>
      <c r="P2309" s="11">
        <v>15000</v>
      </c>
      <c r="Q2309" s="2">
        <v>0</v>
      </c>
      <c r="R2309" s="2">
        <v>0</v>
      </c>
      <c r="S2309" s="9">
        <v>15000</v>
      </c>
      <c r="V2309" s="2"/>
    </row>
    <row r="2310" spans="1:22" customFormat="1" x14ac:dyDescent="0.25">
      <c r="A2310" t="s">
        <v>309</v>
      </c>
      <c r="B2310">
        <v>501</v>
      </c>
      <c r="C2310" t="s">
        <v>312</v>
      </c>
      <c r="D2310">
        <v>119</v>
      </c>
      <c r="E2310" t="s">
        <v>341</v>
      </c>
      <c r="F2310">
        <v>473</v>
      </c>
      <c r="G2310" t="s">
        <v>441</v>
      </c>
      <c r="H2310">
        <v>10119010473</v>
      </c>
      <c r="I2310" t="s">
        <v>442</v>
      </c>
      <c r="J2310" t="s">
        <v>960</v>
      </c>
      <c r="K2310">
        <v>11</v>
      </c>
      <c r="L2310" s="2">
        <v>21000</v>
      </c>
      <c r="M2310" s="2">
        <v>0</v>
      </c>
      <c r="N2310" s="14">
        <v>15000</v>
      </c>
      <c r="O2310" s="2">
        <v>0</v>
      </c>
      <c r="P2310" s="11">
        <v>15000</v>
      </c>
      <c r="Q2310" s="2">
        <v>0</v>
      </c>
      <c r="R2310" s="2">
        <v>0</v>
      </c>
      <c r="S2310" s="9">
        <v>15000</v>
      </c>
      <c r="V2310" s="2"/>
    </row>
    <row r="2311" spans="1:22" customFormat="1" x14ac:dyDescent="0.25">
      <c r="A2311" t="s">
        <v>309</v>
      </c>
      <c r="B2311">
        <v>503</v>
      </c>
      <c r="C2311" t="s">
        <v>310</v>
      </c>
      <c r="D2311">
        <v>110</v>
      </c>
      <c r="E2311" t="s">
        <v>337</v>
      </c>
      <c r="F2311">
        <v>464</v>
      </c>
      <c r="G2311" t="s">
        <v>288</v>
      </c>
      <c r="H2311">
        <v>10110010464</v>
      </c>
      <c r="I2311" t="s">
        <v>289</v>
      </c>
      <c r="J2311" t="s">
        <v>960</v>
      </c>
      <c r="K2311">
        <v>11</v>
      </c>
      <c r="L2311" s="2">
        <v>0</v>
      </c>
      <c r="M2311" s="2">
        <v>0</v>
      </c>
      <c r="N2311" s="14">
        <v>159</v>
      </c>
      <c r="O2311" s="2">
        <v>0</v>
      </c>
      <c r="P2311" s="11">
        <v>159</v>
      </c>
      <c r="Q2311" s="2">
        <v>0</v>
      </c>
      <c r="R2311" s="2">
        <v>0</v>
      </c>
      <c r="S2311" s="9">
        <v>5970</v>
      </c>
      <c r="V2311" s="2"/>
    </row>
    <row r="2312" spans="1:22" customFormat="1" x14ac:dyDescent="0.25">
      <c r="A2312" t="s">
        <v>309</v>
      </c>
      <c r="B2312">
        <v>501</v>
      </c>
      <c r="C2312" t="s">
        <v>312</v>
      </c>
      <c r="D2312">
        <v>15</v>
      </c>
      <c r="E2312" t="s">
        <v>313</v>
      </c>
      <c r="F2312">
        <v>469</v>
      </c>
      <c r="G2312" t="s">
        <v>73</v>
      </c>
      <c r="H2312">
        <v>10015010469</v>
      </c>
      <c r="I2312" t="s">
        <v>74</v>
      </c>
      <c r="J2312" t="s">
        <v>960</v>
      </c>
      <c r="K2312">
        <v>11</v>
      </c>
      <c r="L2312" s="2">
        <v>11997.6</v>
      </c>
      <c r="M2312" s="2">
        <v>0</v>
      </c>
      <c r="N2312" s="14">
        <v>18860</v>
      </c>
      <c r="O2312" s="2">
        <v>0</v>
      </c>
      <c r="P2312" s="11">
        <v>18860</v>
      </c>
      <c r="Q2312" s="2">
        <v>635</v>
      </c>
      <c r="R2312" s="2">
        <v>1088.5714285714284</v>
      </c>
      <c r="S2312" s="9">
        <v>18860</v>
      </c>
      <c r="V2312" s="2"/>
    </row>
    <row r="2313" spans="1:22" customFormat="1" x14ac:dyDescent="0.25">
      <c r="A2313" t="s">
        <v>309</v>
      </c>
      <c r="B2313">
        <v>801</v>
      </c>
      <c r="C2313" t="s">
        <v>324</v>
      </c>
      <c r="D2313">
        <v>403</v>
      </c>
      <c r="E2313" t="s">
        <v>401</v>
      </c>
      <c r="F2313">
        <v>455</v>
      </c>
      <c r="G2313" t="s">
        <v>46</v>
      </c>
      <c r="H2313">
        <v>10403010455</v>
      </c>
      <c r="I2313" t="s">
        <v>47</v>
      </c>
      <c r="J2313" t="s">
        <v>960</v>
      </c>
      <c r="K2313">
        <v>11</v>
      </c>
      <c r="L2313" s="2">
        <v>17544.12</v>
      </c>
      <c r="M2313" s="2">
        <v>17549.11</v>
      </c>
      <c r="N2313" s="14">
        <v>20800</v>
      </c>
      <c r="O2313" s="2">
        <v>0</v>
      </c>
      <c r="P2313" s="11">
        <v>20800</v>
      </c>
      <c r="Q2313" s="2">
        <v>13910.68</v>
      </c>
      <c r="R2313" s="2">
        <v>23846.880000000001</v>
      </c>
      <c r="S2313" s="9">
        <v>20800</v>
      </c>
      <c r="V2313" s="2"/>
    </row>
    <row r="2314" spans="1:22" customFormat="1" x14ac:dyDescent="0.25">
      <c r="A2314" t="s">
        <v>309</v>
      </c>
      <c r="B2314">
        <v>501</v>
      </c>
      <c r="C2314" t="s">
        <v>312</v>
      </c>
      <c r="D2314">
        <v>118</v>
      </c>
      <c r="E2314" t="s">
        <v>340</v>
      </c>
      <c r="F2314">
        <v>469</v>
      </c>
      <c r="G2314" t="s">
        <v>73</v>
      </c>
      <c r="H2314">
        <v>10118010469</v>
      </c>
      <c r="I2314" t="s">
        <v>74</v>
      </c>
      <c r="J2314" t="s">
        <v>960</v>
      </c>
      <c r="K2314">
        <v>11</v>
      </c>
      <c r="L2314" s="2">
        <v>14420.24</v>
      </c>
      <c r="M2314" s="2">
        <v>0</v>
      </c>
      <c r="N2314" s="14">
        <v>21100</v>
      </c>
      <c r="O2314" s="2">
        <v>0</v>
      </c>
      <c r="P2314" s="11">
        <v>21100</v>
      </c>
      <c r="Q2314" s="2">
        <v>0</v>
      </c>
      <c r="R2314" s="2">
        <v>0</v>
      </c>
      <c r="S2314" s="9">
        <v>21100</v>
      </c>
      <c r="V2314" s="2"/>
    </row>
    <row r="2315" spans="1:22" customFormat="1" x14ac:dyDescent="0.25">
      <c r="A2315" t="s">
        <v>309</v>
      </c>
      <c r="B2315">
        <v>501</v>
      </c>
      <c r="C2315" t="s">
        <v>312</v>
      </c>
      <c r="D2315">
        <v>119</v>
      </c>
      <c r="E2315" t="s">
        <v>341</v>
      </c>
      <c r="F2315">
        <v>469</v>
      </c>
      <c r="G2315" t="s">
        <v>73</v>
      </c>
      <c r="H2315">
        <v>10119010469</v>
      </c>
      <c r="I2315" t="s">
        <v>74</v>
      </c>
      <c r="J2315" t="s">
        <v>960</v>
      </c>
      <c r="K2315">
        <v>11</v>
      </c>
      <c r="L2315" s="2">
        <v>22385.58</v>
      </c>
      <c r="M2315" s="2">
        <v>12132.22</v>
      </c>
      <c r="N2315" s="14">
        <v>21100</v>
      </c>
      <c r="O2315" s="2">
        <v>0</v>
      </c>
      <c r="P2315" s="11">
        <v>21100</v>
      </c>
      <c r="Q2315" s="2">
        <v>0</v>
      </c>
      <c r="R2315" s="2">
        <v>0</v>
      </c>
      <c r="S2315" s="9">
        <v>21100</v>
      </c>
      <c r="V2315" s="2"/>
    </row>
    <row r="2316" spans="1:22" customFormat="1" x14ac:dyDescent="0.25">
      <c r="A2316" t="s">
        <v>309</v>
      </c>
      <c r="B2316">
        <v>503</v>
      </c>
      <c r="C2316" t="s">
        <v>310</v>
      </c>
      <c r="D2316">
        <v>60</v>
      </c>
      <c r="E2316" t="s">
        <v>329</v>
      </c>
      <c r="F2316">
        <v>473</v>
      </c>
      <c r="G2316" t="s">
        <v>441</v>
      </c>
      <c r="H2316">
        <v>10060010473</v>
      </c>
      <c r="I2316" t="s">
        <v>442</v>
      </c>
      <c r="J2316" t="s">
        <v>960</v>
      </c>
      <c r="K2316">
        <v>11</v>
      </c>
      <c r="L2316" s="2">
        <v>19000</v>
      </c>
      <c r="M2316" s="2">
        <v>0</v>
      </c>
      <c r="N2316" s="14">
        <v>22260</v>
      </c>
      <c r="O2316" s="2">
        <v>0</v>
      </c>
      <c r="P2316" s="11">
        <v>22260</v>
      </c>
      <c r="Q2316" s="2">
        <v>0</v>
      </c>
      <c r="R2316" s="2">
        <v>0</v>
      </c>
      <c r="S2316" s="9">
        <v>22260</v>
      </c>
      <c r="V2316" s="2"/>
    </row>
    <row r="2317" spans="1:22" customFormat="1" x14ac:dyDescent="0.25">
      <c r="A2317" t="s">
        <v>309</v>
      </c>
      <c r="B2317">
        <v>504</v>
      </c>
      <c r="C2317" t="s">
        <v>396</v>
      </c>
      <c r="D2317">
        <v>400</v>
      </c>
      <c r="E2317" t="s">
        <v>397</v>
      </c>
      <c r="F2317">
        <v>455</v>
      </c>
      <c r="G2317" t="s">
        <v>46</v>
      </c>
      <c r="H2317">
        <v>10400010455</v>
      </c>
      <c r="I2317" t="s">
        <v>47</v>
      </c>
      <c r="J2317" t="s">
        <v>960</v>
      </c>
      <c r="K2317">
        <v>11</v>
      </c>
      <c r="L2317" s="2">
        <v>15850.15</v>
      </c>
      <c r="M2317" s="2">
        <v>16360.28</v>
      </c>
      <c r="N2317" s="14">
        <v>23599</v>
      </c>
      <c r="O2317" s="2">
        <v>0</v>
      </c>
      <c r="P2317" s="11">
        <v>23599</v>
      </c>
      <c r="Q2317" s="2">
        <v>19113.169999999998</v>
      </c>
      <c r="R2317" s="2">
        <v>32765.434285714284</v>
      </c>
      <c r="S2317" s="9">
        <v>23599</v>
      </c>
      <c r="V2317" s="2"/>
    </row>
    <row r="2318" spans="1:22" customFormat="1" x14ac:dyDescent="0.25">
      <c r="A2318" t="s">
        <v>309</v>
      </c>
      <c r="B2318">
        <v>502</v>
      </c>
      <c r="C2318" t="s">
        <v>342</v>
      </c>
      <c r="D2318">
        <v>120</v>
      </c>
      <c r="E2318" t="s">
        <v>343</v>
      </c>
      <c r="F2318">
        <v>464</v>
      </c>
      <c r="G2318" t="s">
        <v>288</v>
      </c>
      <c r="H2318">
        <v>10120010464</v>
      </c>
      <c r="I2318" t="s">
        <v>289</v>
      </c>
      <c r="J2318" t="s">
        <v>960</v>
      </c>
      <c r="K2318">
        <v>11</v>
      </c>
      <c r="L2318" s="2">
        <v>0</v>
      </c>
      <c r="M2318" s="2">
        <v>0</v>
      </c>
      <c r="N2318" s="14">
        <v>4720</v>
      </c>
      <c r="O2318" s="2">
        <v>0</v>
      </c>
      <c r="P2318" s="11">
        <v>4720</v>
      </c>
      <c r="Q2318" s="2">
        <v>131.58000000000001</v>
      </c>
      <c r="R2318" s="2">
        <v>225.56571428571431</v>
      </c>
      <c r="S2318" s="9">
        <v>4720</v>
      </c>
      <c r="V2318" s="2"/>
    </row>
    <row r="2319" spans="1:22" customFormat="1" x14ac:dyDescent="0.25">
      <c r="A2319" t="s">
        <v>309</v>
      </c>
      <c r="B2319">
        <v>801</v>
      </c>
      <c r="C2319" t="s">
        <v>324</v>
      </c>
      <c r="D2319">
        <v>416</v>
      </c>
      <c r="E2319" t="s">
        <v>457</v>
      </c>
      <c r="F2319">
        <v>474</v>
      </c>
      <c r="G2319" t="s">
        <v>458</v>
      </c>
      <c r="H2319">
        <v>10416010474</v>
      </c>
      <c r="I2319" t="s">
        <v>459</v>
      </c>
      <c r="J2319" t="s">
        <v>960</v>
      </c>
      <c r="K2319">
        <v>11</v>
      </c>
      <c r="L2319" s="2">
        <v>6906.17</v>
      </c>
      <c r="M2319" s="2">
        <v>3449.14</v>
      </c>
      <c r="N2319" s="14">
        <v>7478</v>
      </c>
      <c r="O2319" s="2">
        <v>0</v>
      </c>
      <c r="P2319" s="11">
        <v>7478</v>
      </c>
      <c r="Q2319" s="2">
        <v>0</v>
      </c>
      <c r="R2319" s="2">
        <v>0</v>
      </c>
      <c r="S2319" s="9">
        <v>7478</v>
      </c>
      <c r="V2319" s="2"/>
    </row>
    <row r="2320" spans="1:22" customFormat="1" x14ac:dyDescent="0.25">
      <c r="A2320" t="s">
        <v>309</v>
      </c>
      <c r="B2320">
        <v>801</v>
      </c>
      <c r="C2320" t="s">
        <v>324</v>
      </c>
      <c r="D2320">
        <v>403</v>
      </c>
      <c r="E2320" t="s">
        <v>401</v>
      </c>
      <c r="F2320">
        <v>459</v>
      </c>
      <c r="G2320" t="s">
        <v>95</v>
      </c>
      <c r="H2320">
        <v>10403010459</v>
      </c>
      <c r="I2320" t="s">
        <v>96</v>
      </c>
      <c r="J2320" t="s">
        <v>960</v>
      </c>
      <c r="K2320">
        <v>11</v>
      </c>
      <c r="L2320" s="2">
        <v>4467.1899999999996</v>
      </c>
      <c r="M2320" s="2">
        <v>1868.66</v>
      </c>
      <c r="N2320" s="14">
        <v>10530</v>
      </c>
      <c r="O2320" s="2">
        <v>0</v>
      </c>
      <c r="P2320" s="11">
        <v>10530</v>
      </c>
      <c r="Q2320" s="2">
        <v>3736.6</v>
      </c>
      <c r="R2320" s="2">
        <v>6405.5999999999995</v>
      </c>
      <c r="S2320" s="9">
        <v>10530</v>
      </c>
      <c r="V2320" s="2"/>
    </row>
    <row r="2321" spans="1:22" customFormat="1" x14ac:dyDescent="0.25">
      <c r="A2321" t="s">
        <v>309</v>
      </c>
      <c r="B2321">
        <v>502</v>
      </c>
      <c r="C2321" t="s">
        <v>342</v>
      </c>
      <c r="D2321">
        <v>120</v>
      </c>
      <c r="E2321" t="s">
        <v>343</v>
      </c>
      <c r="F2321">
        <v>473</v>
      </c>
      <c r="G2321" t="s">
        <v>441</v>
      </c>
      <c r="H2321">
        <v>10120010473</v>
      </c>
      <c r="I2321" t="s">
        <v>442</v>
      </c>
      <c r="J2321" t="s">
        <v>960</v>
      </c>
      <c r="K2321">
        <v>11</v>
      </c>
      <c r="L2321" s="2">
        <v>40000</v>
      </c>
      <c r="M2321" s="2">
        <v>22427.53</v>
      </c>
      <c r="N2321" s="14">
        <v>30000</v>
      </c>
      <c r="O2321" s="2">
        <v>0</v>
      </c>
      <c r="P2321" s="11">
        <v>30000</v>
      </c>
      <c r="Q2321" s="2">
        <v>0</v>
      </c>
      <c r="R2321" s="2">
        <v>0</v>
      </c>
      <c r="S2321" s="9">
        <v>30000</v>
      </c>
      <c r="V2321" s="2"/>
    </row>
    <row r="2322" spans="1:22" customFormat="1" x14ac:dyDescent="0.25">
      <c r="A2322" t="s">
        <v>309</v>
      </c>
      <c r="B2322">
        <v>801</v>
      </c>
      <c r="C2322" t="s">
        <v>324</v>
      </c>
      <c r="D2322">
        <v>401</v>
      </c>
      <c r="E2322" t="s">
        <v>400</v>
      </c>
      <c r="F2322">
        <v>455</v>
      </c>
      <c r="G2322" t="s">
        <v>46</v>
      </c>
      <c r="H2322">
        <v>10401010455</v>
      </c>
      <c r="I2322" t="s">
        <v>47</v>
      </c>
      <c r="J2322" t="s">
        <v>960</v>
      </c>
      <c r="K2322">
        <v>11</v>
      </c>
      <c r="L2322" s="2">
        <v>0</v>
      </c>
      <c r="M2322" s="2">
        <v>0</v>
      </c>
      <c r="N2322" s="14">
        <v>1197</v>
      </c>
      <c r="O2322" s="2">
        <v>0</v>
      </c>
      <c r="P2322" s="11">
        <v>1197</v>
      </c>
      <c r="Q2322" s="2">
        <v>0</v>
      </c>
      <c r="R2322" s="2">
        <v>0</v>
      </c>
      <c r="S2322" s="9">
        <v>1197</v>
      </c>
      <c r="V2322" s="2"/>
    </row>
    <row r="2323" spans="1:22" customFormat="1" x14ac:dyDescent="0.25">
      <c r="A2323" t="s">
        <v>309</v>
      </c>
      <c r="B2323">
        <v>502</v>
      </c>
      <c r="C2323" t="s">
        <v>342</v>
      </c>
      <c r="D2323">
        <v>122</v>
      </c>
      <c r="E2323" t="s">
        <v>346</v>
      </c>
      <c r="F2323">
        <v>454</v>
      </c>
      <c r="G2323" t="s">
        <v>44</v>
      </c>
      <c r="H2323">
        <v>10122010454</v>
      </c>
      <c r="I2323" t="s">
        <v>45</v>
      </c>
      <c r="J2323" t="s">
        <v>960</v>
      </c>
      <c r="K2323">
        <v>11</v>
      </c>
      <c r="L2323" s="2">
        <v>22519.65</v>
      </c>
      <c r="M2323" s="2">
        <v>10814.8</v>
      </c>
      <c r="N2323" s="14">
        <v>21590</v>
      </c>
      <c r="O2323" s="2">
        <v>0</v>
      </c>
      <c r="P2323" s="11">
        <v>21590</v>
      </c>
      <c r="Q2323" s="2">
        <v>2590.5100000000002</v>
      </c>
      <c r="R2323" s="2">
        <v>4440.8742857142861</v>
      </c>
      <c r="S2323" s="9">
        <v>21590</v>
      </c>
      <c r="V2323" s="2"/>
    </row>
    <row r="2324" spans="1:22" customFormat="1" x14ac:dyDescent="0.25">
      <c r="A2324" t="s">
        <v>309</v>
      </c>
      <c r="B2324">
        <v>801</v>
      </c>
      <c r="C2324" t="s">
        <v>324</v>
      </c>
      <c r="D2324">
        <v>431</v>
      </c>
      <c r="E2324" t="s">
        <v>422</v>
      </c>
      <c r="F2324">
        <v>454</v>
      </c>
      <c r="G2324" t="s">
        <v>44</v>
      </c>
      <c r="H2324">
        <v>10431010454</v>
      </c>
      <c r="I2324" t="s">
        <v>45</v>
      </c>
      <c r="J2324" t="s">
        <v>960</v>
      </c>
      <c r="K2324">
        <v>11</v>
      </c>
      <c r="L2324" s="2">
        <v>39151.15</v>
      </c>
      <c r="M2324" s="2">
        <v>41259.75</v>
      </c>
      <c r="N2324" s="14">
        <v>41600</v>
      </c>
      <c r="O2324" s="2">
        <v>0</v>
      </c>
      <c r="P2324" s="11">
        <v>41600</v>
      </c>
      <c r="Q2324" s="2">
        <v>33163.089999999997</v>
      </c>
      <c r="R2324" s="2">
        <v>56851.011428571423</v>
      </c>
      <c r="S2324" s="9">
        <v>41600</v>
      </c>
      <c r="V2324" s="2"/>
    </row>
    <row r="2325" spans="1:22" customFormat="1" x14ac:dyDescent="0.25">
      <c r="A2325" t="s">
        <v>309</v>
      </c>
      <c r="B2325">
        <v>801</v>
      </c>
      <c r="C2325" t="s">
        <v>324</v>
      </c>
      <c r="D2325">
        <v>28</v>
      </c>
      <c r="E2325" t="s">
        <v>328</v>
      </c>
      <c r="F2325">
        <v>474</v>
      </c>
      <c r="G2325" t="s">
        <v>458</v>
      </c>
      <c r="H2325">
        <v>10028010474</v>
      </c>
      <c r="I2325" t="s">
        <v>459</v>
      </c>
      <c r="J2325" t="s">
        <v>960</v>
      </c>
      <c r="K2325">
        <v>11</v>
      </c>
      <c r="L2325" s="2">
        <v>11305.29</v>
      </c>
      <c r="M2325" s="2">
        <v>9818.33</v>
      </c>
      <c r="N2325" s="14">
        <v>10000</v>
      </c>
      <c r="O2325" s="2">
        <v>0</v>
      </c>
      <c r="P2325" s="11">
        <v>10000</v>
      </c>
      <c r="Q2325" s="2">
        <v>15268.96</v>
      </c>
      <c r="R2325" s="2">
        <v>26175.359999999997</v>
      </c>
      <c r="S2325" s="9">
        <v>45000</v>
      </c>
      <c r="T2325" t="s">
        <v>512</v>
      </c>
      <c r="V2325" s="2"/>
    </row>
    <row r="2326" spans="1:22" customFormat="1" x14ac:dyDescent="0.25">
      <c r="A2326" t="s">
        <v>309</v>
      </c>
      <c r="B2326">
        <v>501</v>
      </c>
      <c r="C2326" t="s">
        <v>312</v>
      </c>
      <c r="D2326">
        <v>149</v>
      </c>
      <c r="E2326" t="s">
        <v>428</v>
      </c>
      <c r="F2326">
        <v>454</v>
      </c>
      <c r="G2326" t="s">
        <v>44</v>
      </c>
      <c r="H2326">
        <v>10149010454</v>
      </c>
      <c r="I2326" t="s">
        <v>45</v>
      </c>
      <c r="J2326" t="s">
        <v>960</v>
      </c>
      <c r="K2326">
        <v>11</v>
      </c>
      <c r="L2326" s="2">
        <v>0</v>
      </c>
      <c r="M2326" s="2">
        <v>4078.07</v>
      </c>
      <c r="N2326" s="14">
        <v>47900</v>
      </c>
      <c r="O2326" s="2">
        <v>0</v>
      </c>
      <c r="P2326" s="11">
        <v>47900</v>
      </c>
      <c r="Q2326" s="2">
        <v>3300</v>
      </c>
      <c r="R2326" s="2">
        <v>5657.1428571428569</v>
      </c>
      <c r="S2326" s="9">
        <v>47900</v>
      </c>
      <c r="V2326" s="2"/>
    </row>
    <row r="2327" spans="1:22" customFormat="1" x14ac:dyDescent="0.25">
      <c r="A2327" t="s">
        <v>309</v>
      </c>
      <c r="B2327">
        <v>801</v>
      </c>
      <c r="C2327" t="s">
        <v>324</v>
      </c>
      <c r="D2327">
        <v>25</v>
      </c>
      <c r="E2327" t="s">
        <v>325</v>
      </c>
      <c r="F2327">
        <v>459</v>
      </c>
      <c r="G2327" t="s">
        <v>95</v>
      </c>
      <c r="H2327">
        <v>10025010459</v>
      </c>
      <c r="I2327" t="s">
        <v>96</v>
      </c>
      <c r="J2327" t="s">
        <v>960</v>
      </c>
      <c r="K2327">
        <v>11</v>
      </c>
      <c r="L2327" s="2">
        <v>47.95</v>
      </c>
      <c r="M2327" s="2">
        <v>0</v>
      </c>
      <c r="N2327" s="14">
        <v>0</v>
      </c>
      <c r="O2327" s="2">
        <v>0</v>
      </c>
      <c r="P2327" s="11">
        <v>0</v>
      </c>
      <c r="Q2327" s="2">
        <v>0</v>
      </c>
      <c r="R2327" s="2">
        <v>0</v>
      </c>
      <c r="S2327" s="9">
        <v>0</v>
      </c>
      <c r="V2327" s="2"/>
    </row>
    <row r="2328" spans="1:22" customFormat="1" x14ac:dyDescent="0.25">
      <c r="A2328" t="s">
        <v>309</v>
      </c>
      <c r="B2328">
        <v>504</v>
      </c>
      <c r="C2328" t="s">
        <v>396</v>
      </c>
      <c r="D2328">
        <v>408</v>
      </c>
      <c r="E2328" t="s">
        <v>407</v>
      </c>
      <c r="F2328">
        <v>473</v>
      </c>
      <c r="G2328" t="s">
        <v>441</v>
      </c>
      <c r="H2328">
        <v>10408010473</v>
      </c>
      <c r="I2328" t="s">
        <v>442</v>
      </c>
      <c r="J2328" t="s">
        <v>960</v>
      </c>
      <c r="K2328">
        <v>11</v>
      </c>
      <c r="L2328" s="2">
        <v>60912</v>
      </c>
      <c r="M2328" s="2">
        <v>49850</v>
      </c>
      <c r="N2328" s="14">
        <v>50000</v>
      </c>
      <c r="O2328" s="2">
        <v>0</v>
      </c>
      <c r="P2328" s="11">
        <v>50000</v>
      </c>
      <c r="Q2328" s="2">
        <v>0</v>
      </c>
      <c r="R2328" s="2">
        <v>0</v>
      </c>
      <c r="S2328" s="9">
        <v>50000</v>
      </c>
      <c r="V2328" s="2"/>
    </row>
    <row r="2329" spans="1:22" customFormat="1" x14ac:dyDescent="0.25">
      <c r="A2329" t="s">
        <v>309</v>
      </c>
      <c r="B2329">
        <v>504</v>
      </c>
      <c r="C2329" t="s">
        <v>396</v>
      </c>
      <c r="D2329">
        <v>400</v>
      </c>
      <c r="E2329" t="s">
        <v>397</v>
      </c>
      <c r="F2329">
        <v>454</v>
      </c>
      <c r="G2329" t="s">
        <v>44</v>
      </c>
      <c r="H2329">
        <v>10400010454</v>
      </c>
      <c r="I2329" t="s">
        <v>45</v>
      </c>
      <c r="J2329" t="s">
        <v>960</v>
      </c>
      <c r="K2329">
        <v>11</v>
      </c>
      <c r="L2329" s="2">
        <v>5400.99</v>
      </c>
      <c r="M2329" s="2">
        <v>0</v>
      </c>
      <c r="N2329" s="14">
        <v>5100</v>
      </c>
      <c r="O2329" s="2">
        <v>0</v>
      </c>
      <c r="P2329" s="11">
        <v>5100</v>
      </c>
      <c r="Q2329" s="2">
        <v>1341.37</v>
      </c>
      <c r="R2329" s="2">
        <v>2299.4914285714285</v>
      </c>
      <c r="S2329" s="9">
        <v>5100</v>
      </c>
      <c r="V2329" s="2"/>
    </row>
    <row r="2330" spans="1:22" customFormat="1" x14ac:dyDescent="0.25">
      <c r="A2330" t="s">
        <v>309</v>
      </c>
      <c r="B2330">
        <v>801</v>
      </c>
      <c r="C2330" t="s">
        <v>324</v>
      </c>
      <c r="D2330">
        <v>406</v>
      </c>
      <c r="E2330" t="s">
        <v>434</v>
      </c>
      <c r="F2330">
        <v>454</v>
      </c>
      <c r="G2330" t="s">
        <v>44</v>
      </c>
      <c r="H2330">
        <v>10406010454</v>
      </c>
      <c r="I2330" t="s">
        <v>45</v>
      </c>
      <c r="J2330" t="s">
        <v>960</v>
      </c>
      <c r="K2330">
        <v>11</v>
      </c>
      <c r="L2330" s="2">
        <v>49820.32</v>
      </c>
      <c r="M2330" s="2">
        <v>49310.81</v>
      </c>
      <c r="N2330" s="14">
        <v>52000</v>
      </c>
      <c r="O2330" s="2">
        <v>0</v>
      </c>
      <c r="P2330" s="11">
        <v>52000</v>
      </c>
      <c r="Q2330" s="2">
        <v>0</v>
      </c>
      <c r="R2330" s="2">
        <v>0</v>
      </c>
      <c r="S2330" s="9">
        <v>2000</v>
      </c>
      <c r="V2330" s="2"/>
    </row>
    <row r="2331" spans="1:22" customFormat="1" x14ac:dyDescent="0.25">
      <c r="A2331" t="s">
        <v>309</v>
      </c>
      <c r="B2331">
        <v>801</v>
      </c>
      <c r="C2331" t="s">
        <v>324</v>
      </c>
      <c r="D2331">
        <v>413</v>
      </c>
      <c r="E2331" t="s">
        <v>415</v>
      </c>
      <c r="F2331">
        <v>227</v>
      </c>
      <c r="G2331" t="s">
        <v>95</v>
      </c>
      <c r="H2331">
        <v>10413010459</v>
      </c>
      <c r="I2331" t="s">
        <v>96</v>
      </c>
      <c r="J2331" t="s">
        <v>960</v>
      </c>
      <c r="K2331">
        <v>11</v>
      </c>
      <c r="L2331" s="2">
        <v>49243.23</v>
      </c>
      <c r="M2331" s="2">
        <v>46093.120000000003</v>
      </c>
      <c r="N2331" s="14">
        <v>52000</v>
      </c>
      <c r="O2331" s="2">
        <v>0</v>
      </c>
      <c r="P2331" s="11">
        <v>52000</v>
      </c>
      <c r="Q2331" s="2">
        <v>29950</v>
      </c>
      <c r="R2331" s="2">
        <v>51342.857142857145</v>
      </c>
      <c r="S2331" s="9">
        <v>52000</v>
      </c>
      <c r="V2331" s="2"/>
    </row>
    <row r="2332" spans="1:22" customFormat="1" x14ac:dyDescent="0.25">
      <c r="A2332" t="s">
        <v>309</v>
      </c>
      <c r="B2332">
        <v>801</v>
      </c>
      <c r="C2332" t="s">
        <v>324</v>
      </c>
      <c r="D2332">
        <v>406</v>
      </c>
      <c r="E2332" t="s">
        <v>434</v>
      </c>
      <c r="F2332">
        <v>455</v>
      </c>
      <c r="G2332" t="s">
        <v>46</v>
      </c>
      <c r="H2332">
        <v>10406010455</v>
      </c>
      <c r="I2332" t="s">
        <v>47</v>
      </c>
      <c r="J2332" t="s">
        <v>960</v>
      </c>
      <c r="K2332">
        <v>11</v>
      </c>
      <c r="L2332" s="2">
        <v>49103.46</v>
      </c>
      <c r="M2332" s="2">
        <v>51789.82</v>
      </c>
      <c r="N2332" s="14">
        <v>52000</v>
      </c>
      <c r="O2332" s="2">
        <v>0</v>
      </c>
      <c r="P2332" s="11">
        <v>52000</v>
      </c>
      <c r="Q2332" s="2">
        <v>51840.67</v>
      </c>
      <c r="R2332" s="2">
        <v>88869.72</v>
      </c>
      <c r="S2332" s="9">
        <v>52000</v>
      </c>
      <c r="V2332" s="2"/>
    </row>
    <row r="2333" spans="1:22" customFormat="1" x14ac:dyDescent="0.25">
      <c r="A2333" t="s">
        <v>309</v>
      </c>
      <c r="B2333">
        <v>801</v>
      </c>
      <c r="C2333" t="s">
        <v>324</v>
      </c>
      <c r="D2333">
        <v>78</v>
      </c>
      <c r="E2333" t="s">
        <v>332</v>
      </c>
      <c r="F2333">
        <v>454</v>
      </c>
      <c r="G2333" t="s">
        <v>44</v>
      </c>
      <c r="H2333">
        <v>10078010454</v>
      </c>
      <c r="I2333" t="s">
        <v>45</v>
      </c>
      <c r="J2333" t="s">
        <v>960</v>
      </c>
      <c r="K2333">
        <v>11</v>
      </c>
      <c r="L2333" s="2">
        <v>5000</v>
      </c>
      <c r="M2333" s="2">
        <v>0</v>
      </c>
      <c r="N2333" s="14">
        <v>0</v>
      </c>
      <c r="O2333" s="2">
        <v>0</v>
      </c>
      <c r="P2333" s="11">
        <v>0</v>
      </c>
      <c r="Q2333" s="2">
        <v>0</v>
      </c>
      <c r="R2333" s="2">
        <v>0</v>
      </c>
      <c r="S2333" s="9">
        <v>0</v>
      </c>
      <c r="V2333" s="2"/>
    </row>
    <row r="2334" spans="1:22" customFormat="1" x14ac:dyDescent="0.25">
      <c r="A2334" t="s">
        <v>309</v>
      </c>
      <c r="B2334">
        <v>801</v>
      </c>
      <c r="C2334" t="s">
        <v>324</v>
      </c>
      <c r="D2334">
        <v>412</v>
      </c>
      <c r="E2334" t="s">
        <v>412</v>
      </c>
      <c r="F2334">
        <v>459</v>
      </c>
      <c r="G2334" t="s">
        <v>95</v>
      </c>
      <c r="H2334">
        <v>10412010459</v>
      </c>
      <c r="I2334" t="s">
        <v>96</v>
      </c>
      <c r="J2334" t="s">
        <v>960</v>
      </c>
      <c r="K2334">
        <v>11</v>
      </c>
      <c r="L2334" s="2">
        <v>18588.96</v>
      </c>
      <c r="M2334" s="2">
        <v>12994.61</v>
      </c>
      <c r="N2334" s="14">
        <v>20800</v>
      </c>
      <c r="O2334" s="2">
        <v>0</v>
      </c>
      <c r="P2334" s="11">
        <v>20800</v>
      </c>
      <c r="Q2334" s="2">
        <v>24678.48</v>
      </c>
      <c r="R2334" s="2">
        <v>42305.965714285718</v>
      </c>
      <c r="S2334" s="9">
        <v>20800</v>
      </c>
      <c r="V2334" s="2"/>
    </row>
    <row r="2335" spans="1:22" customFormat="1" x14ac:dyDescent="0.25">
      <c r="A2335" t="s">
        <v>309</v>
      </c>
      <c r="B2335">
        <v>801</v>
      </c>
      <c r="C2335" t="s">
        <v>324</v>
      </c>
      <c r="D2335">
        <v>75</v>
      </c>
      <c r="E2335" t="s">
        <v>331</v>
      </c>
      <c r="F2335">
        <v>454</v>
      </c>
      <c r="G2335" t="s">
        <v>44</v>
      </c>
      <c r="H2335">
        <v>10075010454</v>
      </c>
      <c r="I2335" t="s">
        <v>45</v>
      </c>
      <c r="J2335" t="s">
        <v>960</v>
      </c>
      <c r="K2335">
        <v>11</v>
      </c>
      <c r="L2335" s="2">
        <v>14793.88</v>
      </c>
      <c r="M2335" s="2">
        <v>15785.96</v>
      </c>
      <c r="N2335" s="14">
        <v>15449</v>
      </c>
      <c r="O2335" s="2">
        <v>50000</v>
      </c>
      <c r="P2335" s="11">
        <v>65449</v>
      </c>
      <c r="Q2335" s="2">
        <v>57370</v>
      </c>
      <c r="R2335" s="2">
        <v>98348.571428571435</v>
      </c>
      <c r="S2335" s="9">
        <v>65449</v>
      </c>
      <c r="V2335" s="2"/>
    </row>
    <row r="2336" spans="1:22" customFormat="1" x14ac:dyDescent="0.25">
      <c r="A2336" t="s">
        <v>309</v>
      </c>
      <c r="B2336">
        <v>801</v>
      </c>
      <c r="C2336" t="s">
        <v>324</v>
      </c>
      <c r="D2336">
        <v>28</v>
      </c>
      <c r="E2336" t="s">
        <v>328</v>
      </c>
      <c r="F2336">
        <v>455</v>
      </c>
      <c r="G2336" t="s">
        <v>46</v>
      </c>
      <c r="H2336">
        <v>10028010455</v>
      </c>
      <c r="I2336" t="s">
        <v>47</v>
      </c>
      <c r="J2336" t="s">
        <v>960</v>
      </c>
      <c r="K2336">
        <v>11</v>
      </c>
      <c r="L2336" s="2">
        <v>55363.94</v>
      </c>
      <c r="M2336" s="2">
        <v>62790.05</v>
      </c>
      <c r="N2336" s="14">
        <v>66000</v>
      </c>
      <c r="O2336" s="2">
        <v>0</v>
      </c>
      <c r="P2336" s="11">
        <v>66000</v>
      </c>
      <c r="Q2336" s="2">
        <v>17268.62</v>
      </c>
      <c r="R2336" s="2">
        <v>29603.348571428571</v>
      </c>
      <c r="S2336" s="9">
        <v>66000</v>
      </c>
      <c r="V2336" s="2"/>
    </row>
    <row r="2337" spans="1:22" customFormat="1" x14ac:dyDescent="0.25">
      <c r="A2337" t="s">
        <v>309</v>
      </c>
      <c r="B2337">
        <v>801</v>
      </c>
      <c r="C2337" t="s">
        <v>324</v>
      </c>
      <c r="D2337">
        <v>401</v>
      </c>
      <c r="E2337" t="s">
        <v>400</v>
      </c>
      <c r="F2337">
        <v>469</v>
      </c>
      <c r="G2337" t="s">
        <v>73</v>
      </c>
      <c r="H2337">
        <v>10401010469</v>
      </c>
      <c r="I2337" t="s">
        <v>74</v>
      </c>
      <c r="J2337" t="s">
        <v>960</v>
      </c>
      <c r="K2337">
        <v>11</v>
      </c>
      <c r="L2337" s="2">
        <v>6476.35</v>
      </c>
      <c r="M2337" s="2">
        <v>7143.33</v>
      </c>
      <c r="N2337" s="14">
        <v>9552</v>
      </c>
      <c r="O2337" s="2">
        <v>0</v>
      </c>
      <c r="P2337" s="11">
        <v>9552</v>
      </c>
      <c r="Q2337" s="2">
        <v>0</v>
      </c>
      <c r="R2337" s="2">
        <v>0</v>
      </c>
      <c r="S2337" s="9">
        <v>9552</v>
      </c>
      <c r="V2337" s="2"/>
    </row>
    <row r="2338" spans="1:22" customFormat="1" x14ac:dyDescent="0.25">
      <c r="A2338" t="s">
        <v>309</v>
      </c>
      <c r="B2338">
        <v>801</v>
      </c>
      <c r="C2338" t="s">
        <v>324</v>
      </c>
      <c r="D2338">
        <v>75</v>
      </c>
      <c r="E2338" t="s">
        <v>331</v>
      </c>
      <c r="F2338">
        <v>459</v>
      </c>
      <c r="G2338" t="s">
        <v>95</v>
      </c>
      <c r="H2338">
        <v>10075010459</v>
      </c>
      <c r="I2338" t="s">
        <v>96</v>
      </c>
      <c r="J2338" t="s">
        <v>960</v>
      </c>
      <c r="K2338">
        <v>11</v>
      </c>
      <c r="L2338" s="2">
        <v>74942.8</v>
      </c>
      <c r="M2338" s="2">
        <v>73087.88</v>
      </c>
      <c r="N2338" s="14">
        <v>78000</v>
      </c>
      <c r="O2338" s="2">
        <v>0</v>
      </c>
      <c r="P2338" s="11">
        <v>78000</v>
      </c>
      <c r="Q2338" s="2">
        <v>59300</v>
      </c>
      <c r="R2338" s="2">
        <v>101657.14285714284</v>
      </c>
      <c r="S2338" s="9">
        <v>78000</v>
      </c>
      <c r="V2338" s="2"/>
    </row>
    <row r="2339" spans="1:22" customFormat="1" x14ac:dyDescent="0.25">
      <c r="A2339" t="s">
        <v>309</v>
      </c>
      <c r="B2339">
        <v>502</v>
      </c>
      <c r="C2339" t="s">
        <v>342</v>
      </c>
      <c r="D2339">
        <v>120</v>
      </c>
      <c r="E2339" t="s">
        <v>343</v>
      </c>
      <c r="F2339">
        <v>454</v>
      </c>
      <c r="G2339" t="s">
        <v>44</v>
      </c>
      <c r="H2339">
        <v>10120010454</v>
      </c>
      <c r="I2339" t="s">
        <v>45</v>
      </c>
      <c r="J2339" t="s">
        <v>960</v>
      </c>
      <c r="K2339">
        <v>11</v>
      </c>
      <c r="L2339" s="2">
        <v>55979.28</v>
      </c>
      <c r="M2339" s="2">
        <v>95629.21</v>
      </c>
      <c r="N2339" s="14">
        <v>81340</v>
      </c>
      <c r="O2339" s="2">
        <v>0</v>
      </c>
      <c r="P2339" s="11">
        <v>81340</v>
      </c>
      <c r="Q2339" s="2">
        <v>15933.16</v>
      </c>
      <c r="R2339" s="2">
        <v>27313.98857142857</v>
      </c>
      <c r="S2339" s="9">
        <v>81340</v>
      </c>
      <c r="V2339" s="2"/>
    </row>
    <row r="2340" spans="1:22" customFormat="1" x14ac:dyDescent="0.25">
      <c r="A2340" t="s">
        <v>309</v>
      </c>
      <c r="B2340">
        <v>801</v>
      </c>
      <c r="C2340" t="s">
        <v>324</v>
      </c>
      <c r="D2340">
        <v>404</v>
      </c>
      <c r="E2340" t="s">
        <v>404</v>
      </c>
      <c r="F2340">
        <v>473</v>
      </c>
      <c r="G2340" t="s">
        <v>441</v>
      </c>
      <c r="H2340">
        <v>10404010473</v>
      </c>
      <c r="I2340" t="s">
        <v>442</v>
      </c>
      <c r="J2340" t="s">
        <v>960</v>
      </c>
      <c r="K2340">
        <v>11</v>
      </c>
      <c r="L2340" s="2">
        <v>29868.9</v>
      </c>
      <c r="M2340" s="2">
        <v>16447.259999999998</v>
      </c>
      <c r="N2340" s="14">
        <v>30000</v>
      </c>
      <c r="O2340" s="2">
        <v>0</v>
      </c>
      <c r="P2340" s="11">
        <v>30000</v>
      </c>
      <c r="Q2340" s="2">
        <v>0</v>
      </c>
      <c r="R2340" s="2">
        <v>0</v>
      </c>
      <c r="S2340" s="9">
        <v>30000</v>
      </c>
      <c r="V2340" s="2"/>
    </row>
    <row r="2341" spans="1:22" customFormat="1" x14ac:dyDescent="0.25">
      <c r="A2341" t="s">
        <v>309</v>
      </c>
      <c r="B2341">
        <v>801</v>
      </c>
      <c r="C2341" t="s">
        <v>324</v>
      </c>
      <c r="D2341">
        <v>425</v>
      </c>
      <c r="E2341" t="s">
        <v>420</v>
      </c>
      <c r="F2341">
        <v>455</v>
      </c>
      <c r="G2341" t="s">
        <v>46</v>
      </c>
      <c r="H2341">
        <v>10425010455</v>
      </c>
      <c r="I2341" t="s">
        <v>47</v>
      </c>
      <c r="J2341" t="s">
        <v>960</v>
      </c>
      <c r="K2341">
        <v>11</v>
      </c>
      <c r="L2341" s="2">
        <v>0</v>
      </c>
      <c r="M2341" s="2">
        <v>0</v>
      </c>
      <c r="N2341" s="14">
        <v>1197</v>
      </c>
      <c r="O2341" s="2">
        <v>0</v>
      </c>
      <c r="P2341" s="11">
        <v>1197</v>
      </c>
      <c r="Q2341" s="2">
        <v>0</v>
      </c>
      <c r="R2341" s="2">
        <v>0</v>
      </c>
      <c r="S2341" s="9">
        <v>1197</v>
      </c>
      <c r="V2341" s="2"/>
    </row>
    <row r="2342" spans="1:22" customFormat="1" x14ac:dyDescent="0.25">
      <c r="A2342" t="s">
        <v>309</v>
      </c>
      <c r="B2342">
        <v>801</v>
      </c>
      <c r="C2342" t="s">
        <v>324</v>
      </c>
      <c r="D2342">
        <v>413</v>
      </c>
      <c r="E2342" t="s">
        <v>415</v>
      </c>
      <c r="F2342">
        <v>454</v>
      </c>
      <c r="G2342" t="s">
        <v>44</v>
      </c>
      <c r="H2342">
        <v>10413010454</v>
      </c>
      <c r="I2342" t="s">
        <v>45</v>
      </c>
      <c r="J2342" t="s">
        <v>960</v>
      </c>
      <c r="K2342">
        <v>11</v>
      </c>
      <c r="L2342" s="2">
        <v>49881.42</v>
      </c>
      <c r="M2342" s="2">
        <v>50652.69</v>
      </c>
      <c r="N2342" s="14">
        <v>52000</v>
      </c>
      <c r="O2342" s="2">
        <v>0</v>
      </c>
      <c r="P2342" s="11">
        <v>52000</v>
      </c>
      <c r="Q2342" s="2">
        <v>61434.03</v>
      </c>
      <c r="R2342" s="2">
        <v>105315.47999999998</v>
      </c>
      <c r="S2342" s="9">
        <v>82000</v>
      </c>
      <c r="T2342" t="s">
        <v>561</v>
      </c>
      <c r="V2342" s="2"/>
    </row>
    <row r="2343" spans="1:22" customFormat="1" x14ac:dyDescent="0.25">
      <c r="A2343" t="s">
        <v>309</v>
      </c>
      <c r="B2343">
        <v>801</v>
      </c>
      <c r="C2343" t="s">
        <v>324</v>
      </c>
      <c r="D2343">
        <v>425</v>
      </c>
      <c r="E2343" t="s">
        <v>420</v>
      </c>
      <c r="F2343">
        <v>454</v>
      </c>
      <c r="G2343" t="s">
        <v>44</v>
      </c>
      <c r="H2343">
        <v>10425010454</v>
      </c>
      <c r="I2343" t="s">
        <v>45</v>
      </c>
      <c r="J2343" t="s">
        <v>960</v>
      </c>
      <c r="K2343">
        <v>11</v>
      </c>
      <c r="L2343" s="2">
        <v>5131.57</v>
      </c>
      <c r="M2343" s="2">
        <v>0</v>
      </c>
      <c r="N2343" s="14">
        <v>0</v>
      </c>
      <c r="O2343" s="2">
        <v>0</v>
      </c>
      <c r="P2343" s="11">
        <v>0</v>
      </c>
      <c r="Q2343" s="2">
        <v>0</v>
      </c>
      <c r="R2343" s="2">
        <v>0</v>
      </c>
      <c r="S2343" s="9">
        <v>0</v>
      </c>
      <c r="V2343" s="2"/>
    </row>
    <row r="2344" spans="1:22" customFormat="1" x14ac:dyDescent="0.25">
      <c r="A2344" t="s">
        <v>309</v>
      </c>
      <c r="B2344">
        <v>801</v>
      </c>
      <c r="C2344" t="s">
        <v>324</v>
      </c>
      <c r="D2344">
        <v>78</v>
      </c>
      <c r="E2344" t="s">
        <v>332</v>
      </c>
      <c r="F2344">
        <v>455</v>
      </c>
      <c r="G2344" t="s">
        <v>46</v>
      </c>
      <c r="H2344">
        <v>10078010455</v>
      </c>
      <c r="I2344" t="s">
        <v>47</v>
      </c>
      <c r="J2344" t="s">
        <v>960</v>
      </c>
      <c r="K2344">
        <v>11</v>
      </c>
      <c r="L2344" s="2">
        <v>1938.56</v>
      </c>
      <c r="M2344" s="2">
        <v>0</v>
      </c>
      <c r="N2344" s="14">
        <v>0</v>
      </c>
      <c r="O2344" s="2">
        <v>0</v>
      </c>
      <c r="P2344" s="11">
        <v>0</v>
      </c>
      <c r="Q2344" s="2">
        <v>0</v>
      </c>
      <c r="R2344" s="2">
        <v>0</v>
      </c>
      <c r="S2344" s="9">
        <v>0</v>
      </c>
      <c r="V2344" s="2"/>
    </row>
    <row r="2345" spans="1:22" customFormat="1" x14ac:dyDescent="0.25">
      <c r="A2345" t="s">
        <v>309</v>
      </c>
      <c r="B2345">
        <v>801</v>
      </c>
      <c r="C2345" t="s">
        <v>324</v>
      </c>
      <c r="D2345">
        <v>78</v>
      </c>
      <c r="E2345" t="s">
        <v>332</v>
      </c>
      <c r="F2345">
        <v>471</v>
      </c>
      <c r="G2345" t="s">
        <v>99</v>
      </c>
      <c r="H2345">
        <v>10078010471</v>
      </c>
      <c r="I2345" t="s">
        <v>100</v>
      </c>
      <c r="J2345" t="s">
        <v>960</v>
      </c>
      <c r="K2345">
        <v>11</v>
      </c>
      <c r="L2345" s="2">
        <v>224499.75</v>
      </c>
      <c r="M2345" s="2">
        <v>0</v>
      </c>
      <c r="N2345" s="14">
        <v>0</v>
      </c>
      <c r="O2345" s="2">
        <v>0</v>
      </c>
      <c r="P2345" s="11">
        <v>0</v>
      </c>
      <c r="Q2345" s="2">
        <v>0</v>
      </c>
      <c r="R2345" s="2">
        <v>0</v>
      </c>
      <c r="S2345" s="9">
        <v>0</v>
      </c>
      <c r="V2345" s="2"/>
    </row>
    <row r="2346" spans="1:22" customFormat="1" x14ac:dyDescent="0.25">
      <c r="A2346" t="s">
        <v>309</v>
      </c>
      <c r="B2346">
        <v>801</v>
      </c>
      <c r="C2346" t="s">
        <v>324</v>
      </c>
      <c r="D2346">
        <v>28</v>
      </c>
      <c r="E2346" t="s">
        <v>328</v>
      </c>
      <c r="F2346">
        <v>478</v>
      </c>
      <c r="G2346" t="s">
        <v>443</v>
      </c>
      <c r="H2346">
        <v>10028010478</v>
      </c>
      <c r="I2346" t="s">
        <v>444</v>
      </c>
      <c r="J2346" t="s">
        <v>960</v>
      </c>
      <c r="K2346">
        <v>11</v>
      </c>
      <c r="L2346" s="2">
        <v>859341.85</v>
      </c>
      <c r="M2346" s="2">
        <v>755711.94</v>
      </c>
      <c r="N2346" s="14">
        <v>0</v>
      </c>
      <c r="O2346" s="2">
        <v>0</v>
      </c>
      <c r="P2346" s="11">
        <v>0</v>
      </c>
      <c r="Q2346" s="2">
        <v>0</v>
      </c>
      <c r="R2346" s="2">
        <v>0</v>
      </c>
      <c r="S2346" s="9">
        <v>0</v>
      </c>
      <c r="V2346" s="2"/>
    </row>
    <row r="2347" spans="1:22" customFormat="1" x14ac:dyDescent="0.25">
      <c r="A2347" t="s">
        <v>309</v>
      </c>
      <c r="B2347">
        <v>801</v>
      </c>
      <c r="C2347" t="s">
        <v>324</v>
      </c>
      <c r="D2347">
        <v>412</v>
      </c>
      <c r="E2347" t="s">
        <v>412</v>
      </c>
      <c r="F2347">
        <v>454</v>
      </c>
      <c r="G2347" t="s">
        <v>44</v>
      </c>
      <c r="H2347">
        <v>10412010454</v>
      </c>
      <c r="I2347" t="s">
        <v>45</v>
      </c>
      <c r="J2347" t="s">
        <v>960</v>
      </c>
      <c r="K2347">
        <v>11</v>
      </c>
      <c r="L2347" s="2">
        <v>85481.96</v>
      </c>
      <c r="M2347" s="2">
        <v>93089.15</v>
      </c>
      <c r="N2347" s="14">
        <v>96273</v>
      </c>
      <c r="O2347" s="2">
        <v>0</v>
      </c>
      <c r="P2347" s="11">
        <v>96273</v>
      </c>
      <c r="Q2347" s="2">
        <v>94262.48</v>
      </c>
      <c r="R2347" s="2">
        <v>161592.82285714283</v>
      </c>
      <c r="S2347" s="9">
        <v>126273</v>
      </c>
      <c r="V2347" s="2"/>
    </row>
    <row r="2348" spans="1:22" customFormat="1" x14ac:dyDescent="0.25">
      <c r="A2348" t="s">
        <v>309</v>
      </c>
      <c r="B2348">
        <v>801</v>
      </c>
      <c r="C2348" t="s">
        <v>324</v>
      </c>
      <c r="D2348">
        <v>430</v>
      </c>
      <c r="E2348" t="s">
        <v>421</v>
      </c>
      <c r="F2348">
        <v>454</v>
      </c>
      <c r="G2348" t="s">
        <v>44</v>
      </c>
      <c r="H2348">
        <v>10430010454</v>
      </c>
      <c r="I2348" t="s">
        <v>45</v>
      </c>
      <c r="J2348" t="s">
        <v>960</v>
      </c>
      <c r="K2348">
        <v>11</v>
      </c>
      <c r="L2348" s="2">
        <v>49117.54</v>
      </c>
      <c r="M2348" s="2">
        <v>51497.3</v>
      </c>
      <c r="N2348" s="14">
        <v>100000</v>
      </c>
      <c r="O2348" s="2">
        <v>0</v>
      </c>
      <c r="P2348" s="11">
        <v>100000</v>
      </c>
      <c r="Q2348" s="2">
        <v>61058.11</v>
      </c>
      <c r="R2348" s="2">
        <v>104671.04571428572</v>
      </c>
      <c r="S2348" s="9">
        <v>100000</v>
      </c>
      <c r="V2348" s="2"/>
    </row>
    <row r="2349" spans="1:22" customFormat="1" x14ac:dyDescent="0.25">
      <c r="A2349" t="s">
        <v>309</v>
      </c>
      <c r="B2349">
        <v>801</v>
      </c>
      <c r="C2349" t="s">
        <v>324</v>
      </c>
      <c r="D2349">
        <v>403</v>
      </c>
      <c r="E2349" t="s">
        <v>401</v>
      </c>
      <c r="F2349">
        <v>474</v>
      </c>
      <c r="G2349" t="s">
        <v>458</v>
      </c>
      <c r="H2349">
        <v>10403010474</v>
      </c>
      <c r="I2349" t="s">
        <v>459</v>
      </c>
      <c r="J2349" t="s">
        <v>960</v>
      </c>
      <c r="K2349">
        <v>11</v>
      </c>
      <c r="L2349" s="2">
        <v>7559.75</v>
      </c>
      <c r="M2349" s="2">
        <v>6631.36</v>
      </c>
      <c r="N2349" s="14">
        <v>8625</v>
      </c>
      <c r="O2349" s="2">
        <v>0</v>
      </c>
      <c r="P2349" s="11">
        <v>8625</v>
      </c>
      <c r="Q2349" s="2">
        <v>3450.83</v>
      </c>
      <c r="R2349" s="2">
        <v>5915.7085714285713</v>
      </c>
      <c r="S2349" s="9">
        <v>100000</v>
      </c>
      <c r="T2349" t="s">
        <v>554</v>
      </c>
      <c r="V2349" s="2"/>
    </row>
    <row r="2350" spans="1:22" customFormat="1" x14ac:dyDescent="0.25">
      <c r="A2350" t="s">
        <v>309</v>
      </c>
      <c r="B2350">
        <v>504</v>
      </c>
      <c r="C2350" t="s">
        <v>396</v>
      </c>
      <c r="D2350">
        <v>409</v>
      </c>
      <c r="E2350" t="s">
        <v>410</v>
      </c>
      <c r="F2350">
        <v>473</v>
      </c>
      <c r="G2350" t="s">
        <v>441</v>
      </c>
      <c r="H2350">
        <v>10409010473</v>
      </c>
      <c r="I2350" t="s">
        <v>442</v>
      </c>
      <c r="J2350" t="s">
        <v>960</v>
      </c>
      <c r="K2350">
        <v>11</v>
      </c>
      <c r="L2350" s="2">
        <v>114555.44</v>
      </c>
      <c r="M2350" s="2">
        <v>100920.24</v>
      </c>
      <c r="N2350" s="14">
        <v>122322</v>
      </c>
      <c r="O2350" s="2">
        <v>0</v>
      </c>
      <c r="P2350" s="11">
        <v>122322</v>
      </c>
      <c r="Q2350" s="2">
        <v>0</v>
      </c>
      <c r="R2350" s="2">
        <v>0</v>
      </c>
      <c r="S2350" s="9">
        <v>72322</v>
      </c>
      <c r="V2350" s="2"/>
    </row>
    <row r="2351" spans="1:22" customFormat="1" x14ac:dyDescent="0.25">
      <c r="A2351" t="s">
        <v>309</v>
      </c>
      <c r="B2351">
        <v>801</v>
      </c>
      <c r="C2351" t="s">
        <v>324</v>
      </c>
      <c r="D2351">
        <v>405</v>
      </c>
      <c r="E2351" t="s">
        <v>405</v>
      </c>
      <c r="F2351">
        <v>473</v>
      </c>
      <c r="G2351" t="s">
        <v>441</v>
      </c>
      <c r="H2351">
        <v>10405010473</v>
      </c>
      <c r="I2351" t="s">
        <v>442</v>
      </c>
      <c r="J2351" t="s">
        <v>960</v>
      </c>
      <c r="K2351">
        <v>11</v>
      </c>
      <c r="L2351" s="2">
        <v>36882.629999999997</v>
      </c>
      <c r="M2351" s="2">
        <v>16800</v>
      </c>
      <c r="N2351" s="14">
        <v>16824</v>
      </c>
      <c r="O2351" s="2">
        <v>0</v>
      </c>
      <c r="P2351" s="11">
        <v>16824</v>
      </c>
      <c r="Q2351" s="2">
        <v>0</v>
      </c>
      <c r="R2351" s="2">
        <v>0</v>
      </c>
      <c r="S2351" s="9">
        <v>16824</v>
      </c>
      <c r="V2351" s="2"/>
    </row>
    <row r="2352" spans="1:22" customFormat="1" x14ac:dyDescent="0.25">
      <c r="A2352" t="s">
        <v>309</v>
      </c>
      <c r="B2352">
        <v>801</v>
      </c>
      <c r="C2352" t="s">
        <v>324</v>
      </c>
      <c r="D2352">
        <v>416</v>
      </c>
      <c r="E2352" t="s">
        <v>457</v>
      </c>
      <c r="F2352">
        <v>473</v>
      </c>
      <c r="G2352" t="s">
        <v>441</v>
      </c>
      <c r="H2352">
        <v>10416010473</v>
      </c>
      <c r="I2352" t="s">
        <v>442</v>
      </c>
      <c r="J2352" t="s">
        <v>960</v>
      </c>
      <c r="K2352">
        <v>11</v>
      </c>
      <c r="L2352" s="2">
        <v>352290.93</v>
      </c>
      <c r="M2352" s="2">
        <v>156365.79</v>
      </c>
      <c r="N2352" s="14">
        <v>162036</v>
      </c>
      <c r="O2352" s="2">
        <v>0</v>
      </c>
      <c r="P2352" s="11">
        <v>162036</v>
      </c>
      <c r="Q2352" s="2">
        <v>0</v>
      </c>
      <c r="R2352" s="2">
        <v>0</v>
      </c>
      <c r="S2352" s="9">
        <v>92036</v>
      </c>
      <c r="V2352" s="2"/>
    </row>
    <row r="2353" spans="1:22" customFormat="1" x14ac:dyDescent="0.25">
      <c r="A2353" t="s">
        <v>309</v>
      </c>
      <c r="B2353">
        <v>501</v>
      </c>
      <c r="C2353" t="s">
        <v>312</v>
      </c>
      <c r="D2353">
        <v>65</v>
      </c>
      <c r="E2353" t="s">
        <v>330</v>
      </c>
      <c r="F2353">
        <v>454</v>
      </c>
      <c r="G2353" t="s">
        <v>44</v>
      </c>
      <c r="H2353">
        <v>10065010454</v>
      </c>
      <c r="I2353" t="s">
        <v>45</v>
      </c>
      <c r="J2353" t="s">
        <v>960</v>
      </c>
      <c r="K2353">
        <v>11</v>
      </c>
      <c r="L2353" s="2">
        <v>6730.36</v>
      </c>
      <c r="M2353" s="2">
        <v>15158.45</v>
      </c>
      <c r="N2353" s="14">
        <v>358700</v>
      </c>
      <c r="O2353" s="2">
        <v>0</v>
      </c>
      <c r="P2353" s="11">
        <v>358700</v>
      </c>
      <c r="Q2353" s="2">
        <v>20831.32</v>
      </c>
      <c r="R2353" s="2">
        <v>35710.834285714285</v>
      </c>
      <c r="S2353" s="9">
        <v>158700</v>
      </c>
      <c r="V2353" s="2"/>
    </row>
    <row r="2354" spans="1:22" customFormat="1" x14ac:dyDescent="0.25">
      <c r="A2354" t="s">
        <v>309</v>
      </c>
      <c r="B2354">
        <v>504</v>
      </c>
      <c r="C2354" t="s">
        <v>396</v>
      </c>
      <c r="D2354">
        <v>400</v>
      </c>
      <c r="E2354" t="s">
        <v>397</v>
      </c>
      <c r="F2354">
        <v>473</v>
      </c>
      <c r="G2354" t="s">
        <v>441</v>
      </c>
      <c r="H2354">
        <v>10400010473</v>
      </c>
      <c r="I2354" t="s">
        <v>442</v>
      </c>
      <c r="J2354" t="s">
        <v>960</v>
      </c>
      <c r="K2354">
        <v>11</v>
      </c>
      <c r="L2354" s="2">
        <v>207573.22</v>
      </c>
      <c r="M2354" s="2">
        <v>151000</v>
      </c>
      <c r="N2354" s="14">
        <v>170000</v>
      </c>
      <c r="O2354" s="2">
        <v>0</v>
      </c>
      <c r="P2354" s="11">
        <v>170000</v>
      </c>
      <c r="Q2354" s="2">
        <v>0</v>
      </c>
      <c r="R2354" s="2">
        <v>0</v>
      </c>
      <c r="S2354" s="9">
        <v>170000</v>
      </c>
      <c r="V2354" s="2"/>
    </row>
    <row r="2355" spans="1:22" customFormat="1" x14ac:dyDescent="0.25">
      <c r="A2355" t="s">
        <v>309</v>
      </c>
      <c r="B2355">
        <v>801</v>
      </c>
      <c r="C2355" t="s">
        <v>324</v>
      </c>
      <c r="D2355">
        <v>404</v>
      </c>
      <c r="E2355" t="s">
        <v>404</v>
      </c>
      <c r="F2355">
        <v>471</v>
      </c>
      <c r="G2355" t="s">
        <v>99</v>
      </c>
      <c r="H2355">
        <v>10404010471</v>
      </c>
      <c r="I2355" t="s">
        <v>100</v>
      </c>
      <c r="J2355" t="s">
        <v>960</v>
      </c>
      <c r="K2355">
        <v>11</v>
      </c>
      <c r="L2355" s="2">
        <v>185169.82</v>
      </c>
      <c r="M2355" s="2">
        <v>182894.74</v>
      </c>
      <c r="N2355" s="14">
        <v>183280</v>
      </c>
      <c r="O2355" s="2">
        <v>0</v>
      </c>
      <c r="P2355" s="11">
        <v>183280</v>
      </c>
      <c r="Q2355" s="2">
        <v>176400</v>
      </c>
      <c r="R2355" s="2">
        <v>302400</v>
      </c>
      <c r="S2355" s="9">
        <v>183280</v>
      </c>
      <c r="V2355" s="2"/>
    </row>
    <row r="2356" spans="1:22" customFormat="1" x14ac:dyDescent="0.25">
      <c r="A2356" t="s">
        <v>309</v>
      </c>
      <c r="B2356">
        <v>801</v>
      </c>
      <c r="C2356" t="s">
        <v>324</v>
      </c>
      <c r="D2356">
        <v>407</v>
      </c>
      <c r="E2356" t="s">
        <v>406</v>
      </c>
      <c r="F2356">
        <v>454</v>
      </c>
      <c r="G2356" t="s">
        <v>44</v>
      </c>
      <c r="H2356">
        <v>10407010454</v>
      </c>
      <c r="I2356" t="s">
        <v>45</v>
      </c>
      <c r="J2356" t="s">
        <v>960</v>
      </c>
      <c r="K2356">
        <v>11</v>
      </c>
      <c r="L2356" s="2">
        <v>103331.16</v>
      </c>
      <c r="M2356" s="2">
        <v>72825.52</v>
      </c>
      <c r="N2356" s="14">
        <v>111140</v>
      </c>
      <c r="O2356" s="2">
        <v>0</v>
      </c>
      <c r="P2356" s="11">
        <v>111140</v>
      </c>
      <c r="Q2356" s="2">
        <v>110761.67</v>
      </c>
      <c r="R2356" s="2">
        <v>189877.14857142855</v>
      </c>
      <c r="S2356" s="9">
        <v>191140</v>
      </c>
      <c r="T2356" t="s">
        <v>557</v>
      </c>
      <c r="V2356" s="2"/>
    </row>
    <row r="2357" spans="1:22" customFormat="1" x14ac:dyDescent="0.25">
      <c r="A2357" t="s">
        <v>309</v>
      </c>
      <c r="B2357">
        <v>801</v>
      </c>
      <c r="C2357" t="s">
        <v>324</v>
      </c>
      <c r="D2357">
        <v>420</v>
      </c>
      <c r="E2357" t="s">
        <v>418</v>
      </c>
      <c r="F2357">
        <v>454</v>
      </c>
      <c r="G2357" t="s">
        <v>44</v>
      </c>
      <c r="H2357">
        <v>10420010454</v>
      </c>
      <c r="I2357" t="s">
        <v>45</v>
      </c>
      <c r="J2357" t="s">
        <v>960</v>
      </c>
      <c r="K2357">
        <v>11</v>
      </c>
      <c r="L2357" s="2">
        <v>130160.26</v>
      </c>
      <c r="M2357" s="2">
        <v>78346.58</v>
      </c>
      <c r="N2357" s="14">
        <v>83200</v>
      </c>
      <c r="O2357" s="2">
        <v>100000</v>
      </c>
      <c r="P2357" s="11">
        <v>183200</v>
      </c>
      <c r="Q2357" s="2">
        <v>114290.88</v>
      </c>
      <c r="R2357" s="2">
        <v>195927.22285714286</v>
      </c>
      <c r="S2357" s="9">
        <v>183200</v>
      </c>
      <c r="V2357" s="2"/>
    </row>
    <row r="2358" spans="1:22" customFormat="1" x14ac:dyDescent="0.25">
      <c r="A2358" t="s">
        <v>309</v>
      </c>
      <c r="B2358">
        <v>801</v>
      </c>
      <c r="C2358" t="s">
        <v>324</v>
      </c>
      <c r="D2358">
        <v>413</v>
      </c>
      <c r="E2358" t="s">
        <v>415</v>
      </c>
      <c r="F2358">
        <v>455</v>
      </c>
      <c r="G2358" t="s">
        <v>46</v>
      </c>
      <c r="H2358">
        <v>10413010455</v>
      </c>
      <c r="I2358" t="s">
        <v>47</v>
      </c>
      <c r="J2358" t="s">
        <v>960</v>
      </c>
      <c r="K2358">
        <v>11</v>
      </c>
      <c r="L2358" s="2">
        <v>18330</v>
      </c>
      <c r="M2358" s="2">
        <v>18133.73</v>
      </c>
      <c r="N2358" s="14">
        <v>20712</v>
      </c>
      <c r="O2358" s="2">
        <v>0</v>
      </c>
      <c r="P2358" s="11">
        <v>20712</v>
      </c>
      <c r="Q2358" s="2">
        <v>16911</v>
      </c>
      <c r="R2358" s="2">
        <v>28990.28571428571</v>
      </c>
      <c r="S2358" s="9">
        <v>20712</v>
      </c>
      <c r="V2358" s="2"/>
    </row>
    <row r="2359" spans="1:22" customFormat="1" x14ac:dyDescent="0.25">
      <c r="A2359" t="s">
        <v>309</v>
      </c>
      <c r="B2359">
        <v>801</v>
      </c>
      <c r="C2359" t="s">
        <v>324</v>
      </c>
      <c r="D2359">
        <v>407</v>
      </c>
      <c r="E2359" t="s">
        <v>406</v>
      </c>
      <c r="F2359">
        <v>455</v>
      </c>
      <c r="G2359" t="s">
        <v>46</v>
      </c>
      <c r="H2359">
        <v>10407010455</v>
      </c>
      <c r="I2359" t="s">
        <v>47</v>
      </c>
      <c r="J2359" t="s">
        <v>960</v>
      </c>
      <c r="K2359">
        <v>11</v>
      </c>
      <c r="L2359" s="2">
        <v>82788.19</v>
      </c>
      <c r="M2359" s="2">
        <v>105043.08</v>
      </c>
      <c r="N2359" s="14">
        <v>112320</v>
      </c>
      <c r="O2359" s="2">
        <v>0</v>
      </c>
      <c r="P2359" s="11">
        <v>112320</v>
      </c>
      <c r="Q2359" s="2">
        <v>112057.64</v>
      </c>
      <c r="R2359" s="2">
        <v>192098.81142857141</v>
      </c>
      <c r="S2359" s="9">
        <v>112320</v>
      </c>
      <c r="V2359" s="2"/>
    </row>
    <row r="2360" spans="1:22" customFormat="1" x14ac:dyDescent="0.25">
      <c r="A2360" t="s">
        <v>309</v>
      </c>
      <c r="B2360">
        <v>801</v>
      </c>
      <c r="C2360" t="s">
        <v>324</v>
      </c>
      <c r="D2360">
        <v>28</v>
      </c>
      <c r="E2360" t="s">
        <v>328</v>
      </c>
      <c r="F2360">
        <v>471</v>
      </c>
      <c r="G2360" t="s">
        <v>99</v>
      </c>
      <c r="H2360">
        <v>10028010471</v>
      </c>
      <c r="I2360" t="s">
        <v>100</v>
      </c>
      <c r="J2360" t="s">
        <v>960</v>
      </c>
      <c r="K2360">
        <v>11</v>
      </c>
      <c r="L2360" s="2">
        <v>44000</v>
      </c>
      <c r="M2360" s="2">
        <v>0</v>
      </c>
      <c r="N2360" s="14">
        <v>0</v>
      </c>
      <c r="O2360" s="2">
        <v>0</v>
      </c>
      <c r="P2360" s="11">
        <v>0</v>
      </c>
      <c r="Q2360" s="2">
        <v>0</v>
      </c>
      <c r="R2360" s="2">
        <v>0</v>
      </c>
      <c r="S2360" s="9">
        <v>0</v>
      </c>
      <c r="V2360" s="2"/>
    </row>
    <row r="2361" spans="1:22" customFormat="1" x14ac:dyDescent="0.25">
      <c r="A2361" t="s">
        <v>309</v>
      </c>
      <c r="B2361">
        <v>801</v>
      </c>
      <c r="C2361" t="s">
        <v>324</v>
      </c>
      <c r="D2361">
        <v>28</v>
      </c>
      <c r="E2361" t="s">
        <v>328</v>
      </c>
      <c r="F2361">
        <v>473</v>
      </c>
      <c r="G2361" t="s">
        <v>441</v>
      </c>
      <c r="H2361">
        <v>10028010473</v>
      </c>
      <c r="I2361" t="s">
        <v>442</v>
      </c>
      <c r="J2361" t="s">
        <v>960</v>
      </c>
      <c r="K2361">
        <v>11</v>
      </c>
      <c r="L2361" s="2">
        <v>21800</v>
      </c>
      <c r="M2361" s="2">
        <v>0</v>
      </c>
      <c r="N2361" s="14">
        <v>0</v>
      </c>
      <c r="O2361" s="2">
        <v>0</v>
      </c>
      <c r="P2361" s="11">
        <v>0</v>
      </c>
      <c r="Q2361" s="2">
        <v>0</v>
      </c>
      <c r="R2361" s="2">
        <v>0</v>
      </c>
      <c r="S2361" s="9">
        <v>0</v>
      </c>
      <c r="V2361" s="2"/>
    </row>
    <row r="2362" spans="1:22" customFormat="1" x14ac:dyDescent="0.25">
      <c r="A2362" t="s">
        <v>309</v>
      </c>
      <c r="B2362">
        <v>801</v>
      </c>
      <c r="C2362" t="s">
        <v>324</v>
      </c>
      <c r="D2362">
        <v>430</v>
      </c>
      <c r="E2362" t="s">
        <v>421</v>
      </c>
      <c r="F2362">
        <v>472</v>
      </c>
      <c r="G2362" t="s">
        <v>436</v>
      </c>
      <c r="H2362">
        <v>10430010472</v>
      </c>
      <c r="I2362" t="s">
        <v>437</v>
      </c>
      <c r="J2362" t="s">
        <v>960</v>
      </c>
      <c r="K2362">
        <v>11</v>
      </c>
      <c r="L2362" s="2">
        <v>195785.09</v>
      </c>
      <c r="M2362" s="2">
        <v>175438.6</v>
      </c>
      <c r="N2362" s="14">
        <v>203924</v>
      </c>
      <c r="O2362" s="2">
        <v>0</v>
      </c>
      <c r="P2362" s="11">
        <v>203924</v>
      </c>
      <c r="Q2362" s="2">
        <v>0</v>
      </c>
      <c r="R2362" s="2">
        <v>0</v>
      </c>
      <c r="S2362" s="9">
        <v>33924</v>
      </c>
      <c r="V2362" s="2"/>
    </row>
    <row r="2363" spans="1:22" customFormat="1" x14ac:dyDescent="0.25">
      <c r="A2363" t="s">
        <v>309</v>
      </c>
      <c r="B2363">
        <v>501</v>
      </c>
      <c r="C2363" t="s">
        <v>312</v>
      </c>
      <c r="D2363">
        <v>108</v>
      </c>
      <c r="E2363" t="s">
        <v>333</v>
      </c>
      <c r="F2363">
        <v>469</v>
      </c>
      <c r="G2363" t="s">
        <v>73</v>
      </c>
      <c r="H2363">
        <v>10108010469</v>
      </c>
      <c r="I2363" t="s">
        <v>74</v>
      </c>
      <c r="J2363" t="s">
        <v>960</v>
      </c>
      <c r="K2363">
        <v>11</v>
      </c>
      <c r="L2363" s="2">
        <v>37374.14</v>
      </c>
      <c r="M2363" s="2">
        <v>10483.879999999999</v>
      </c>
      <c r="N2363" s="14">
        <v>50000</v>
      </c>
      <c r="O2363" s="2">
        <v>0</v>
      </c>
      <c r="P2363" s="11">
        <v>50000</v>
      </c>
      <c r="Q2363" s="2">
        <v>0</v>
      </c>
      <c r="R2363" s="2">
        <v>0</v>
      </c>
      <c r="S2363" s="9">
        <v>198000</v>
      </c>
      <c r="V2363" s="2"/>
    </row>
    <row r="2364" spans="1:22" customFormat="1" x14ac:dyDescent="0.25">
      <c r="A2364" t="s">
        <v>309</v>
      </c>
      <c r="B2364">
        <v>801</v>
      </c>
      <c r="C2364" t="s">
        <v>324</v>
      </c>
      <c r="D2364">
        <v>25</v>
      </c>
      <c r="E2364" t="s">
        <v>325</v>
      </c>
      <c r="F2364">
        <v>454</v>
      </c>
      <c r="G2364" t="s">
        <v>44</v>
      </c>
      <c r="H2364">
        <v>10025010454</v>
      </c>
      <c r="I2364" t="s">
        <v>45</v>
      </c>
      <c r="J2364" t="s">
        <v>960</v>
      </c>
      <c r="K2364">
        <v>11</v>
      </c>
      <c r="L2364" s="2">
        <v>60605.95</v>
      </c>
      <c r="M2364" s="2">
        <v>0</v>
      </c>
      <c r="N2364" s="14">
        <v>350000</v>
      </c>
      <c r="O2364" s="2">
        <v>-150000</v>
      </c>
      <c r="P2364" s="11">
        <v>200000</v>
      </c>
      <c r="Q2364" s="2">
        <v>92480.87</v>
      </c>
      <c r="R2364" s="2">
        <v>158538.63428571427</v>
      </c>
      <c r="S2364" s="9">
        <v>130000</v>
      </c>
      <c r="V2364" s="2"/>
    </row>
    <row r="2365" spans="1:22" customFormat="1" x14ac:dyDescent="0.25">
      <c r="A2365" t="s">
        <v>309</v>
      </c>
      <c r="B2365">
        <v>501</v>
      </c>
      <c r="C2365" t="s">
        <v>312</v>
      </c>
      <c r="D2365">
        <v>15</v>
      </c>
      <c r="E2365" t="s">
        <v>313</v>
      </c>
      <c r="F2365">
        <v>454</v>
      </c>
      <c r="G2365" t="s">
        <v>44</v>
      </c>
      <c r="H2365">
        <v>10015010454</v>
      </c>
      <c r="I2365" t="s">
        <v>45</v>
      </c>
      <c r="J2365" t="s">
        <v>960</v>
      </c>
      <c r="K2365">
        <v>11</v>
      </c>
      <c r="L2365" s="2">
        <v>20685.03</v>
      </c>
      <c r="M2365" s="2">
        <v>12338.53</v>
      </c>
      <c r="N2365" s="14">
        <v>400200</v>
      </c>
      <c r="O2365" s="2">
        <v>0</v>
      </c>
      <c r="P2365" s="11">
        <v>400200</v>
      </c>
      <c r="Q2365" s="2">
        <v>94182.54</v>
      </c>
      <c r="R2365" s="2">
        <v>161455.78285714285</v>
      </c>
      <c r="S2365" s="9">
        <v>200000</v>
      </c>
      <c r="V2365" s="2"/>
    </row>
    <row r="2366" spans="1:22" customFormat="1" x14ac:dyDescent="0.25">
      <c r="A2366" t="s">
        <v>309</v>
      </c>
      <c r="B2366">
        <v>501</v>
      </c>
      <c r="C2366" t="s">
        <v>312</v>
      </c>
      <c r="D2366">
        <v>118</v>
      </c>
      <c r="E2366" t="s">
        <v>340</v>
      </c>
      <c r="F2366">
        <v>454</v>
      </c>
      <c r="G2366" t="s">
        <v>44</v>
      </c>
      <c r="H2366">
        <v>10118010454</v>
      </c>
      <c r="I2366" t="s">
        <v>45</v>
      </c>
      <c r="J2366" t="s">
        <v>960</v>
      </c>
      <c r="K2366">
        <v>11</v>
      </c>
      <c r="L2366" s="2">
        <v>106674.69</v>
      </c>
      <c r="M2366" s="2">
        <v>197377.73</v>
      </c>
      <c r="N2366" s="14">
        <v>200400</v>
      </c>
      <c r="O2366" s="2">
        <v>0</v>
      </c>
      <c r="P2366" s="11">
        <v>200400</v>
      </c>
      <c r="Q2366" s="2">
        <v>127875.65</v>
      </c>
      <c r="R2366" s="2">
        <v>219215.40000000002</v>
      </c>
      <c r="S2366" s="9">
        <v>200400</v>
      </c>
      <c r="V2366" s="2"/>
    </row>
    <row r="2367" spans="1:22" customFormat="1" x14ac:dyDescent="0.25">
      <c r="A2367" t="s">
        <v>309</v>
      </c>
      <c r="B2367">
        <v>801</v>
      </c>
      <c r="C2367" t="s">
        <v>324</v>
      </c>
      <c r="D2367">
        <v>420</v>
      </c>
      <c r="E2367" t="s">
        <v>418</v>
      </c>
      <c r="F2367">
        <v>459</v>
      </c>
      <c r="G2367" t="s">
        <v>95</v>
      </c>
      <c r="H2367">
        <v>10420010459</v>
      </c>
      <c r="I2367" t="s">
        <v>96</v>
      </c>
      <c r="J2367" t="s">
        <v>960</v>
      </c>
      <c r="K2367">
        <v>11</v>
      </c>
      <c r="L2367" s="2">
        <v>274048.15999999997</v>
      </c>
      <c r="M2367" s="2">
        <v>202642.44</v>
      </c>
      <c r="N2367" s="14">
        <v>208000</v>
      </c>
      <c r="O2367" s="2">
        <v>0</v>
      </c>
      <c r="P2367" s="11">
        <v>208000</v>
      </c>
      <c r="Q2367" s="2">
        <v>164915.82</v>
      </c>
      <c r="R2367" s="2">
        <v>282712.83428571431</v>
      </c>
      <c r="S2367" s="9">
        <v>178000</v>
      </c>
      <c r="V2367" s="2"/>
    </row>
    <row r="2368" spans="1:22" customFormat="1" x14ac:dyDescent="0.25">
      <c r="A2368" t="s">
        <v>309</v>
      </c>
      <c r="B2368">
        <v>801</v>
      </c>
      <c r="C2368" t="s">
        <v>324</v>
      </c>
      <c r="D2368">
        <v>401</v>
      </c>
      <c r="E2368" t="s">
        <v>400</v>
      </c>
      <c r="F2368">
        <v>454</v>
      </c>
      <c r="G2368" t="s">
        <v>44</v>
      </c>
      <c r="H2368">
        <v>10401010454</v>
      </c>
      <c r="I2368" t="s">
        <v>45</v>
      </c>
      <c r="J2368" t="s">
        <v>960</v>
      </c>
      <c r="K2368">
        <v>11</v>
      </c>
      <c r="L2368" s="2">
        <v>119881.16</v>
      </c>
      <c r="M2368" s="2">
        <v>-254103.09</v>
      </c>
      <c r="N2368" s="14">
        <v>124925</v>
      </c>
      <c r="O2368" s="2">
        <v>0</v>
      </c>
      <c r="P2368" s="11">
        <v>124925</v>
      </c>
      <c r="Q2368" s="2">
        <v>69190.3</v>
      </c>
      <c r="R2368" s="2">
        <v>118611.94285714286</v>
      </c>
      <c r="S2368" s="9">
        <v>124925</v>
      </c>
      <c r="V2368" s="2"/>
    </row>
    <row r="2369" spans="1:22" customFormat="1" x14ac:dyDescent="0.25">
      <c r="A2369" t="s">
        <v>309</v>
      </c>
      <c r="B2369">
        <v>503</v>
      </c>
      <c r="C2369" t="s">
        <v>310</v>
      </c>
      <c r="D2369">
        <v>10</v>
      </c>
      <c r="E2369" t="s">
        <v>311</v>
      </c>
      <c r="F2369">
        <v>454</v>
      </c>
      <c r="G2369" t="s">
        <v>44</v>
      </c>
      <c r="H2369">
        <v>10010010454</v>
      </c>
      <c r="I2369" t="s">
        <v>45</v>
      </c>
      <c r="J2369" t="s">
        <v>960</v>
      </c>
      <c r="K2369">
        <v>11</v>
      </c>
      <c r="L2369" s="2">
        <v>557045.35</v>
      </c>
      <c r="M2369" s="2">
        <v>199949.17</v>
      </c>
      <c r="N2369" s="14">
        <v>400000</v>
      </c>
      <c r="O2369" s="2">
        <v>0</v>
      </c>
      <c r="P2369" s="11">
        <v>400000</v>
      </c>
      <c r="Q2369" s="2">
        <v>26684.54</v>
      </c>
      <c r="R2369" s="2">
        <v>45744.925714285717</v>
      </c>
      <c r="S2369" s="9">
        <v>400000</v>
      </c>
      <c r="V2369" s="2"/>
    </row>
    <row r="2370" spans="1:22" customFormat="1" x14ac:dyDescent="0.25">
      <c r="A2370" t="s">
        <v>309</v>
      </c>
      <c r="B2370">
        <v>801</v>
      </c>
      <c r="C2370" t="s">
        <v>324</v>
      </c>
      <c r="D2370">
        <v>28</v>
      </c>
      <c r="E2370" t="s">
        <v>328</v>
      </c>
      <c r="F2370">
        <v>472</v>
      </c>
      <c r="G2370" t="s">
        <v>436</v>
      </c>
      <c r="H2370">
        <v>10028010472</v>
      </c>
      <c r="I2370" t="s">
        <v>437</v>
      </c>
      <c r="J2370" t="s">
        <v>960</v>
      </c>
      <c r="K2370">
        <v>11</v>
      </c>
      <c r="L2370" s="2">
        <v>45042.45</v>
      </c>
      <c r="M2370" s="2">
        <v>0</v>
      </c>
      <c r="N2370" s="14">
        <v>0</v>
      </c>
      <c r="O2370" s="2">
        <v>0</v>
      </c>
      <c r="P2370" s="11">
        <v>0</v>
      </c>
      <c r="Q2370" s="2">
        <v>0</v>
      </c>
      <c r="R2370" s="2">
        <v>0</v>
      </c>
      <c r="S2370" s="9">
        <v>0</v>
      </c>
      <c r="V2370" s="2"/>
    </row>
    <row r="2371" spans="1:22" customFormat="1" x14ac:dyDescent="0.25">
      <c r="A2371" t="s">
        <v>309</v>
      </c>
      <c r="B2371">
        <v>503</v>
      </c>
      <c r="C2371" t="s">
        <v>310</v>
      </c>
      <c r="D2371">
        <v>60</v>
      </c>
      <c r="E2371" t="s">
        <v>329</v>
      </c>
      <c r="F2371">
        <v>454</v>
      </c>
      <c r="G2371" t="s">
        <v>44</v>
      </c>
      <c r="H2371">
        <v>10060010454</v>
      </c>
      <c r="I2371" t="s">
        <v>45</v>
      </c>
      <c r="J2371" t="s">
        <v>960</v>
      </c>
      <c r="K2371">
        <v>11</v>
      </c>
      <c r="L2371" s="2">
        <v>61173.02</v>
      </c>
      <c r="M2371" s="2">
        <v>83944.63</v>
      </c>
      <c r="N2371" s="14">
        <v>495610</v>
      </c>
      <c r="O2371" s="2">
        <v>0</v>
      </c>
      <c r="P2371" s="11">
        <v>495610</v>
      </c>
      <c r="Q2371" s="2">
        <v>66260.75</v>
      </c>
      <c r="R2371" s="2">
        <v>113589.85714285716</v>
      </c>
      <c r="S2371" s="9">
        <v>495610</v>
      </c>
      <c r="V2371" s="2"/>
    </row>
    <row r="2372" spans="1:22" customFormat="1" x14ac:dyDescent="0.25">
      <c r="A2372" t="s">
        <v>309</v>
      </c>
      <c r="B2372">
        <v>503</v>
      </c>
      <c r="C2372" t="s">
        <v>310</v>
      </c>
      <c r="D2372">
        <v>116</v>
      </c>
      <c r="E2372" t="s">
        <v>338</v>
      </c>
      <c r="F2372">
        <v>454</v>
      </c>
      <c r="G2372" t="s">
        <v>44</v>
      </c>
      <c r="H2372">
        <v>10116010454</v>
      </c>
      <c r="I2372" t="s">
        <v>45</v>
      </c>
      <c r="J2372" t="s">
        <v>960</v>
      </c>
      <c r="K2372">
        <v>11</v>
      </c>
      <c r="L2372" s="2">
        <v>290702.77</v>
      </c>
      <c r="M2372" s="2">
        <v>407286.33</v>
      </c>
      <c r="N2372" s="14">
        <v>400794</v>
      </c>
      <c r="O2372" s="2">
        <v>0</v>
      </c>
      <c r="P2372" s="11">
        <v>400794</v>
      </c>
      <c r="Q2372" s="2">
        <v>16841.310000000001</v>
      </c>
      <c r="R2372" s="2">
        <v>28870.817142857144</v>
      </c>
      <c r="S2372" s="9">
        <v>360365</v>
      </c>
      <c r="V2372" s="2"/>
    </row>
    <row r="2373" spans="1:22" customFormat="1" x14ac:dyDescent="0.25">
      <c r="A2373" t="s">
        <v>309</v>
      </c>
      <c r="B2373">
        <v>504</v>
      </c>
      <c r="C2373" t="s">
        <v>396</v>
      </c>
      <c r="D2373">
        <v>400</v>
      </c>
      <c r="E2373" t="s">
        <v>397</v>
      </c>
      <c r="F2373">
        <v>478</v>
      </c>
      <c r="G2373" t="s">
        <v>443</v>
      </c>
      <c r="H2373">
        <v>10400010478</v>
      </c>
      <c r="I2373" t="s">
        <v>444</v>
      </c>
      <c r="J2373" t="s">
        <v>960</v>
      </c>
      <c r="K2373">
        <v>11</v>
      </c>
      <c r="L2373" s="2">
        <v>339516.07</v>
      </c>
      <c r="M2373" s="2">
        <v>265351.36</v>
      </c>
      <c r="N2373" s="14">
        <v>300000</v>
      </c>
      <c r="O2373" s="2">
        <v>0</v>
      </c>
      <c r="P2373" s="11">
        <v>300000</v>
      </c>
      <c r="Q2373" s="2">
        <v>0</v>
      </c>
      <c r="R2373" s="2">
        <v>0</v>
      </c>
      <c r="S2373" s="9">
        <v>100000</v>
      </c>
      <c r="V2373" s="2"/>
    </row>
    <row r="2374" spans="1:22" customFormat="1" x14ac:dyDescent="0.25">
      <c r="A2374" t="s">
        <v>309</v>
      </c>
      <c r="B2374">
        <v>801</v>
      </c>
      <c r="C2374" t="s">
        <v>324</v>
      </c>
      <c r="D2374">
        <v>405</v>
      </c>
      <c r="E2374" t="s">
        <v>405</v>
      </c>
      <c r="F2374">
        <v>471</v>
      </c>
      <c r="G2374" t="s">
        <v>99</v>
      </c>
      <c r="H2374">
        <v>10405010471</v>
      </c>
      <c r="I2374" t="s">
        <v>100</v>
      </c>
      <c r="J2374" t="s">
        <v>960</v>
      </c>
      <c r="K2374">
        <v>11</v>
      </c>
      <c r="L2374" s="2">
        <v>311392.82</v>
      </c>
      <c r="M2374" s="2">
        <v>309267.68</v>
      </c>
      <c r="N2374" s="14">
        <v>315514</v>
      </c>
      <c r="O2374" s="2">
        <v>0</v>
      </c>
      <c r="P2374" s="11">
        <v>315514</v>
      </c>
      <c r="Q2374" s="2">
        <v>0</v>
      </c>
      <c r="R2374" s="2">
        <v>0</v>
      </c>
      <c r="S2374" s="9">
        <v>115514</v>
      </c>
      <c r="V2374" s="2"/>
    </row>
    <row r="2375" spans="1:22" customFormat="1" x14ac:dyDescent="0.25">
      <c r="A2375" t="s">
        <v>309</v>
      </c>
      <c r="B2375">
        <v>801</v>
      </c>
      <c r="C2375" t="s">
        <v>324</v>
      </c>
      <c r="D2375">
        <v>407</v>
      </c>
      <c r="E2375" t="s">
        <v>406</v>
      </c>
      <c r="F2375">
        <v>472</v>
      </c>
      <c r="G2375" t="s">
        <v>436</v>
      </c>
      <c r="H2375">
        <v>10407010472</v>
      </c>
      <c r="I2375" t="s">
        <v>437</v>
      </c>
      <c r="J2375" t="s">
        <v>960</v>
      </c>
      <c r="K2375">
        <v>11</v>
      </c>
      <c r="L2375" s="2">
        <v>458927.55</v>
      </c>
      <c r="M2375" s="2">
        <v>434400</v>
      </c>
      <c r="N2375" s="14">
        <v>385310</v>
      </c>
      <c r="O2375" s="2">
        <v>0</v>
      </c>
      <c r="P2375" s="11">
        <v>385310</v>
      </c>
      <c r="Q2375" s="2">
        <v>0</v>
      </c>
      <c r="R2375" s="2">
        <v>0</v>
      </c>
      <c r="S2375" s="9">
        <v>335310</v>
      </c>
      <c r="V2375" s="2"/>
    </row>
    <row r="2376" spans="1:22" customFormat="1" x14ac:dyDescent="0.25">
      <c r="A2376" t="s">
        <v>309</v>
      </c>
      <c r="B2376">
        <v>503</v>
      </c>
      <c r="C2376" t="s">
        <v>310</v>
      </c>
      <c r="D2376">
        <v>117</v>
      </c>
      <c r="E2376" t="s">
        <v>339</v>
      </c>
      <c r="F2376">
        <v>454</v>
      </c>
      <c r="G2376" t="s">
        <v>44</v>
      </c>
      <c r="H2376">
        <v>10117010454</v>
      </c>
      <c r="I2376" t="s">
        <v>45</v>
      </c>
      <c r="J2376" t="s">
        <v>960</v>
      </c>
      <c r="K2376">
        <v>11</v>
      </c>
      <c r="L2376" s="2">
        <v>18264.47</v>
      </c>
      <c r="M2376" s="2">
        <v>60570.559999999998</v>
      </c>
      <c r="N2376" s="14">
        <v>200000</v>
      </c>
      <c r="O2376" s="2">
        <v>0</v>
      </c>
      <c r="P2376" s="11">
        <v>200000</v>
      </c>
      <c r="Q2376" s="2">
        <v>31964.03</v>
      </c>
      <c r="R2376" s="2">
        <v>54795.479999999996</v>
      </c>
      <c r="S2376" s="9">
        <v>200000</v>
      </c>
      <c r="V2376" s="2"/>
    </row>
    <row r="2377" spans="1:22" customFormat="1" x14ac:dyDescent="0.25">
      <c r="A2377" t="s">
        <v>309</v>
      </c>
      <c r="B2377">
        <v>503</v>
      </c>
      <c r="C2377" t="s">
        <v>310</v>
      </c>
      <c r="D2377">
        <v>151</v>
      </c>
      <c r="E2377" t="s">
        <v>364</v>
      </c>
      <c r="F2377">
        <v>454</v>
      </c>
      <c r="G2377" t="s">
        <v>44</v>
      </c>
      <c r="H2377">
        <v>10151010454</v>
      </c>
      <c r="I2377" t="s">
        <v>45</v>
      </c>
      <c r="J2377" t="s">
        <v>960</v>
      </c>
      <c r="K2377">
        <v>11</v>
      </c>
      <c r="L2377" s="2">
        <v>0</v>
      </c>
      <c r="M2377" s="2">
        <v>29199.59</v>
      </c>
      <c r="N2377" s="14">
        <v>34980</v>
      </c>
      <c r="O2377" s="2">
        <v>0</v>
      </c>
      <c r="P2377" s="11">
        <v>34980</v>
      </c>
      <c r="Q2377" s="2">
        <v>5486.36</v>
      </c>
      <c r="R2377" s="2">
        <v>9405.1885714285709</v>
      </c>
      <c r="S2377" s="9">
        <v>51896</v>
      </c>
      <c r="V2377" s="2"/>
    </row>
    <row r="2378" spans="1:22" customFormat="1" x14ac:dyDescent="0.25">
      <c r="A2378" t="s">
        <v>309</v>
      </c>
      <c r="B2378">
        <v>503</v>
      </c>
      <c r="C2378" t="s">
        <v>310</v>
      </c>
      <c r="D2378">
        <v>110</v>
      </c>
      <c r="E2378" t="s">
        <v>337</v>
      </c>
      <c r="F2378">
        <v>454</v>
      </c>
      <c r="G2378" t="s">
        <v>44</v>
      </c>
      <c r="H2378">
        <v>10110010454</v>
      </c>
      <c r="I2378" t="s">
        <v>45</v>
      </c>
      <c r="J2378" t="s">
        <v>960</v>
      </c>
      <c r="K2378">
        <v>11</v>
      </c>
      <c r="L2378" s="2">
        <v>51347.91</v>
      </c>
      <c r="M2378" s="2">
        <v>146605.78</v>
      </c>
      <c r="N2378" s="14">
        <v>400000</v>
      </c>
      <c r="O2378" s="2">
        <v>0</v>
      </c>
      <c r="P2378" s="11">
        <v>400000</v>
      </c>
      <c r="Q2378" s="2">
        <v>10257.08</v>
      </c>
      <c r="R2378" s="2">
        <v>17583.565714285716</v>
      </c>
      <c r="S2378" s="9">
        <v>400000</v>
      </c>
      <c r="V2378" s="2"/>
    </row>
    <row r="2379" spans="1:22" customFormat="1" x14ac:dyDescent="0.25">
      <c r="A2379" t="s">
        <v>309</v>
      </c>
      <c r="B2379">
        <v>503</v>
      </c>
      <c r="C2379" t="s">
        <v>310</v>
      </c>
      <c r="D2379">
        <v>109</v>
      </c>
      <c r="E2379" t="s">
        <v>336</v>
      </c>
      <c r="F2379">
        <v>454</v>
      </c>
      <c r="G2379" t="s">
        <v>44</v>
      </c>
      <c r="H2379">
        <v>10109010454</v>
      </c>
      <c r="I2379" t="s">
        <v>45</v>
      </c>
      <c r="J2379" t="s">
        <v>960</v>
      </c>
      <c r="K2379">
        <v>11</v>
      </c>
      <c r="L2379" s="2">
        <v>44393.49</v>
      </c>
      <c r="M2379" s="2">
        <v>89296.51</v>
      </c>
      <c r="N2379" s="14">
        <v>270000</v>
      </c>
      <c r="O2379" s="2">
        <v>0</v>
      </c>
      <c r="P2379" s="11">
        <v>270000</v>
      </c>
      <c r="Q2379" s="2">
        <v>38510.21</v>
      </c>
      <c r="R2379" s="2">
        <v>66017.502857142856</v>
      </c>
      <c r="S2379" s="9">
        <v>270000</v>
      </c>
      <c r="V2379" s="2"/>
    </row>
    <row r="2380" spans="1:22" customFormat="1" x14ac:dyDescent="0.25">
      <c r="A2380" t="s">
        <v>309</v>
      </c>
      <c r="B2380">
        <v>801</v>
      </c>
      <c r="C2380" t="s">
        <v>324</v>
      </c>
      <c r="D2380">
        <v>403</v>
      </c>
      <c r="E2380" t="s">
        <v>401</v>
      </c>
      <c r="F2380">
        <v>463</v>
      </c>
      <c r="G2380" t="s">
        <v>152</v>
      </c>
      <c r="H2380">
        <v>10403010463</v>
      </c>
      <c r="I2380" t="s">
        <v>153</v>
      </c>
      <c r="J2380" t="s">
        <v>960</v>
      </c>
      <c r="K2380">
        <v>11</v>
      </c>
      <c r="L2380" s="2">
        <v>177408.66</v>
      </c>
      <c r="M2380" s="2">
        <v>1085183.98</v>
      </c>
      <c r="N2380" s="14">
        <v>230000</v>
      </c>
      <c r="O2380" s="2">
        <v>0</v>
      </c>
      <c r="P2380" s="11">
        <v>230000</v>
      </c>
      <c r="Q2380" s="2">
        <v>256544.7</v>
      </c>
      <c r="R2380" s="2">
        <v>439790.91428571433</v>
      </c>
      <c r="S2380" s="9">
        <v>330000</v>
      </c>
      <c r="T2380" t="s">
        <v>472</v>
      </c>
      <c r="V2380" s="2"/>
    </row>
    <row r="2381" spans="1:22" customFormat="1" x14ac:dyDescent="0.25">
      <c r="A2381" t="s">
        <v>309</v>
      </c>
      <c r="B2381">
        <v>503</v>
      </c>
      <c r="C2381" t="s">
        <v>310</v>
      </c>
      <c r="D2381">
        <v>127</v>
      </c>
      <c r="E2381" t="s">
        <v>347</v>
      </c>
      <c r="F2381">
        <v>454</v>
      </c>
      <c r="G2381" t="s">
        <v>44</v>
      </c>
      <c r="H2381">
        <v>10127010454</v>
      </c>
      <c r="I2381" t="s">
        <v>45</v>
      </c>
      <c r="J2381" t="s">
        <v>960</v>
      </c>
      <c r="K2381">
        <v>11</v>
      </c>
      <c r="L2381" s="2">
        <v>565945.92000000004</v>
      </c>
      <c r="M2381" s="2">
        <v>606151.46</v>
      </c>
      <c r="N2381" s="14">
        <v>600280</v>
      </c>
      <c r="O2381" s="2">
        <v>0</v>
      </c>
      <c r="P2381" s="11">
        <v>600280</v>
      </c>
      <c r="Q2381" s="2">
        <v>22671.33</v>
      </c>
      <c r="R2381" s="2">
        <v>38865.137142857144</v>
      </c>
      <c r="S2381" s="9">
        <v>400280</v>
      </c>
      <c r="V2381" s="2"/>
    </row>
    <row r="2382" spans="1:22" customFormat="1" x14ac:dyDescent="0.25">
      <c r="A2382" t="s">
        <v>309</v>
      </c>
      <c r="B2382">
        <v>801</v>
      </c>
      <c r="C2382" t="s">
        <v>324</v>
      </c>
      <c r="D2382">
        <v>28</v>
      </c>
      <c r="E2382" t="s">
        <v>328</v>
      </c>
      <c r="F2382">
        <v>454</v>
      </c>
      <c r="G2382" t="s">
        <v>44</v>
      </c>
      <c r="H2382">
        <v>10028010454</v>
      </c>
      <c r="I2382" t="s">
        <v>45</v>
      </c>
      <c r="J2382" t="s">
        <v>960</v>
      </c>
      <c r="K2382">
        <v>11</v>
      </c>
      <c r="L2382" s="2">
        <v>74000</v>
      </c>
      <c r="M2382" s="2">
        <v>0</v>
      </c>
      <c r="N2382" s="14">
        <v>258700</v>
      </c>
      <c r="O2382" s="2">
        <v>0</v>
      </c>
      <c r="P2382" s="11">
        <v>258700</v>
      </c>
      <c r="Q2382" s="2">
        <v>197270.93</v>
      </c>
      <c r="R2382" s="2">
        <v>338178.73714285716</v>
      </c>
      <c r="S2382" s="9">
        <v>258700</v>
      </c>
      <c r="V2382" s="2"/>
    </row>
    <row r="2383" spans="1:22" customFormat="1" x14ac:dyDescent="0.25">
      <c r="A2383" t="s">
        <v>309</v>
      </c>
      <c r="B2383">
        <v>501</v>
      </c>
      <c r="C2383" t="s">
        <v>312</v>
      </c>
      <c r="D2383">
        <v>119</v>
      </c>
      <c r="E2383" t="s">
        <v>341</v>
      </c>
      <c r="F2383">
        <v>454</v>
      </c>
      <c r="G2383" t="s">
        <v>44</v>
      </c>
      <c r="H2383">
        <v>10119010454</v>
      </c>
      <c r="I2383" t="s">
        <v>45</v>
      </c>
      <c r="J2383" t="s">
        <v>960</v>
      </c>
      <c r="K2383">
        <v>11</v>
      </c>
      <c r="L2383" s="2">
        <v>73836.66</v>
      </c>
      <c r="M2383" s="2">
        <v>135501.54999999999</v>
      </c>
      <c r="N2383" s="14">
        <v>240400</v>
      </c>
      <c r="O2383" s="2">
        <v>0</v>
      </c>
      <c r="P2383" s="11">
        <v>240400</v>
      </c>
      <c r="Q2383" s="2">
        <v>13271.61</v>
      </c>
      <c r="R2383" s="2">
        <v>22751.33142857143</v>
      </c>
      <c r="S2383" s="9">
        <v>640400</v>
      </c>
      <c r="V2383" s="2"/>
    </row>
    <row r="2384" spans="1:22" customFormat="1" x14ac:dyDescent="0.25">
      <c r="A2384" t="s">
        <v>309</v>
      </c>
      <c r="B2384">
        <v>801</v>
      </c>
      <c r="C2384" t="s">
        <v>324</v>
      </c>
      <c r="D2384">
        <v>403</v>
      </c>
      <c r="E2384" t="s">
        <v>401</v>
      </c>
      <c r="F2384">
        <v>471</v>
      </c>
      <c r="G2384" t="s">
        <v>99</v>
      </c>
      <c r="H2384">
        <v>10403010471</v>
      </c>
      <c r="I2384" t="s">
        <v>100</v>
      </c>
      <c r="J2384" t="s">
        <v>960</v>
      </c>
      <c r="K2384">
        <v>11</v>
      </c>
      <c r="L2384" s="2">
        <v>909880.65</v>
      </c>
      <c r="M2384" s="2">
        <v>988035.47</v>
      </c>
      <c r="N2384" s="14">
        <v>700000</v>
      </c>
      <c r="O2384" s="2">
        <v>0</v>
      </c>
      <c r="P2384" s="11">
        <v>700000</v>
      </c>
      <c r="Q2384" s="2">
        <v>0</v>
      </c>
      <c r="R2384" s="2">
        <v>0</v>
      </c>
      <c r="S2384" s="9">
        <v>430000</v>
      </c>
      <c r="V2384" s="2"/>
    </row>
    <row r="2385" spans="1:22" customFormat="1" x14ac:dyDescent="0.25">
      <c r="A2385" t="s">
        <v>309</v>
      </c>
      <c r="B2385">
        <v>501</v>
      </c>
      <c r="C2385" t="s">
        <v>312</v>
      </c>
      <c r="D2385">
        <v>108</v>
      </c>
      <c r="E2385" t="s">
        <v>333</v>
      </c>
      <c r="F2385">
        <v>454</v>
      </c>
      <c r="G2385" t="s">
        <v>44</v>
      </c>
      <c r="H2385">
        <v>10108010454</v>
      </c>
      <c r="I2385" t="s">
        <v>45</v>
      </c>
      <c r="J2385" t="s">
        <v>960</v>
      </c>
      <c r="K2385">
        <v>11</v>
      </c>
      <c r="L2385" s="2">
        <v>340997.2</v>
      </c>
      <c r="M2385" s="2">
        <v>421384.02</v>
      </c>
      <c r="N2385" s="14">
        <v>838400</v>
      </c>
      <c r="O2385" s="2">
        <v>0</v>
      </c>
      <c r="P2385" s="11">
        <v>838400</v>
      </c>
      <c r="Q2385" s="2">
        <v>29363.73</v>
      </c>
      <c r="R2385" s="2">
        <v>50337.822857142848</v>
      </c>
      <c r="S2385" s="9">
        <v>390400</v>
      </c>
      <c r="V2385" s="2"/>
    </row>
    <row r="2386" spans="1:22" customFormat="1" x14ac:dyDescent="0.25">
      <c r="A2386" t="s">
        <v>309</v>
      </c>
      <c r="B2386">
        <v>801</v>
      </c>
      <c r="C2386" t="s">
        <v>324</v>
      </c>
      <c r="D2386">
        <v>403</v>
      </c>
      <c r="E2386" t="s">
        <v>401</v>
      </c>
      <c r="F2386">
        <v>473</v>
      </c>
      <c r="G2386" t="s">
        <v>441</v>
      </c>
      <c r="H2386">
        <v>10403010473</v>
      </c>
      <c r="I2386" t="s">
        <v>442</v>
      </c>
      <c r="J2386" t="s">
        <v>960</v>
      </c>
      <c r="K2386">
        <v>11</v>
      </c>
      <c r="L2386" s="2">
        <v>1043104.38</v>
      </c>
      <c r="M2386" s="2">
        <v>1095077.53</v>
      </c>
      <c r="N2386" s="14">
        <v>750000</v>
      </c>
      <c r="O2386" s="2">
        <v>-28000</v>
      </c>
      <c r="P2386" s="11">
        <v>722000</v>
      </c>
      <c r="Q2386" s="2">
        <v>212959.04</v>
      </c>
      <c r="R2386" s="2">
        <v>365072.64000000001</v>
      </c>
      <c r="S2386" s="9">
        <v>542000</v>
      </c>
      <c r="V2386" s="2"/>
    </row>
    <row r="2387" spans="1:22" customFormat="1" x14ac:dyDescent="0.25">
      <c r="A2387" t="s">
        <v>309</v>
      </c>
      <c r="B2387">
        <v>801</v>
      </c>
      <c r="C2387" t="s">
        <v>324</v>
      </c>
      <c r="D2387">
        <v>410</v>
      </c>
      <c r="E2387" t="s">
        <v>435</v>
      </c>
      <c r="F2387">
        <v>454</v>
      </c>
      <c r="G2387" t="s">
        <v>44</v>
      </c>
      <c r="H2387">
        <v>10410010454</v>
      </c>
      <c r="I2387" t="s">
        <v>45</v>
      </c>
      <c r="J2387" t="s">
        <v>960</v>
      </c>
      <c r="K2387">
        <v>11</v>
      </c>
      <c r="L2387" s="2">
        <v>179909.61</v>
      </c>
      <c r="M2387" s="2">
        <v>533579.87</v>
      </c>
      <c r="N2387" s="14">
        <v>190800</v>
      </c>
      <c r="O2387" s="2">
        <v>0</v>
      </c>
      <c r="P2387" s="11">
        <v>190800</v>
      </c>
      <c r="Q2387" s="2">
        <v>55376.49</v>
      </c>
      <c r="R2387" s="2">
        <v>94931.125714285707</v>
      </c>
      <c r="S2387" s="9">
        <v>190800</v>
      </c>
      <c r="V2387" s="2"/>
    </row>
    <row r="2388" spans="1:22" customFormat="1" x14ac:dyDescent="0.25">
      <c r="A2388" t="s">
        <v>309</v>
      </c>
      <c r="B2388">
        <v>801</v>
      </c>
      <c r="C2388" t="s">
        <v>324</v>
      </c>
      <c r="D2388">
        <v>403</v>
      </c>
      <c r="E2388" t="s">
        <v>401</v>
      </c>
      <c r="F2388">
        <v>483</v>
      </c>
      <c r="G2388" t="s">
        <v>445</v>
      </c>
      <c r="H2388">
        <v>10403010483</v>
      </c>
      <c r="I2388" t="s">
        <v>446</v>
      </c>
      <c r="J2388" t="s">
        <v>960</v>
      </c>
      <c r="K2388">
        <v>11</v>
      </c>
      <c r="L2388" s="2">
        <v>633625.54</v>
      </c>
      <c r="M2388" s="2">
        <v>492005.26</v>
      </c>
      <c r="N2388" s="14">
        <v>0</v>
      </c>
      <c r="O2388" s="2">
        <v>0</v>
      </c>
      <c r="P2388" s="11">
        <v>0</v>
      </c>
      <c r="Q2388" s="2">
        <v>0</v>
      </c>
      <c r="R2388" s="2">
        <v>0</v>
      </c>
      <c r="S2388" s="9">
        <v>0</v>
      </c>
      <c r="V2388" s="2"/>
    </row>
    <row r="2389" spans="1:22" customFormat="1" x14ac:dyDescent="0.25">
      <c r="A2389" t="s">
        <v>309</v>
      </c>
      <c r="B2389">
        <v>801</v>
      </c>
      <c r="C2389" t="s">
        <v>324</v>
      </c>
      <c r="D2389">
        <v>403</v>
      </c>
      <c r="E2389" t="s">
        <v>401</v>
      </c>
      <c r="F2389">
        <v>478</v>
      </c>
      <c r="G2389" t="s">
        <v>443</v>
      </c>
      <c r="H2389">
        <v>10403010478</v>
      </c>
      <c r="I2389" t="s">
        <v>444</v>
      </c>
      <c r="J2389" t="s">
        <v>960</v>
      </c>
      <c r="K2389">
        <v>11</v>
      </c>
      <c r="L2389" s="2">
        <v>338819.61</v>
      </c>
      <c r="M2389" s="2">
        <v>338220</v>
      </c>
      <c r="N2389" s="14">
        <v>0</v>
      </c>
      <c r="O2389" s="2">
        <v>0</v>
      </c>
      <c r="P2389" s="11">
        <v>0</v>
      </c>
      <c r="Q2389" s="2">
        <v>600</v>
      </c>
      <c r="R2389" s="2">
        <v>1028.5714285714284</v>
      </c>
      <c r="S2389" s="9">
        <v>0</v>
      </c>
      <c r="V2389" s="2"/>
    </row>
    <row r="2390" spans="1:22" customFormat="1" x14ac:dyDescent="0.25">
      <c r="A2390" t="s">
        <v>309</v>
      </c>
      <c r="B2390">
        <v>503</v>
      </c>
      <c r="C2390" t="s">
        <v>310</v>
      </c>
      <c r="D2390">
        <v>117</v>
      </c>
      <c r="E2390" t="s">
        <v>339</v>
      </c>
      <c r="F2390">
        <v>470</v>
      </c>
      <c r="G2390" t="s">
        <v>75</v>
      </c>
      <c r="H2390">
        <v>10117010470</v>
      </c>
      <c r="I2390" t="s">
        <v>76</v>
      </c>
      <c r="J2390" t="s">
        <v>960</v>
      </c>
      <c r="K2390">
        <v>11</v>
      </c>
      <c r="L2390" s="2">
        <v>0</v>
      </c>
      <c r="M2390" s="2">
        <v>0</v>
      </c>
      <c r="N2390" s="14">
        <v>90</v>
      </c>
      <c r="O2390" s="2">
        <v>0</v>
      </c>
      <c r="P2390" s="11">
        <v>90</v>
      </c>
      <c r="Q2390" s="2">
        <v>0</v>
      </c>
      <c r="R2390" s="2">
        <v>0</v>
      </c>
      <c r="S2390" s="9"/>
      <c r="V2390" s="2"/>
    </row>
    <row r="2391" spans="1:22" customFormat="1" x14ac:dyDescent="0.25">
      <c r="A2391" t="s">
        <v>309</v>
      </c>
      <c r="B2391">
        <v>503</v>
      </c>
      <c r="C2391" t="s">
        <v>310</v>
      </c>
      <c r="D2391">
        <v>128</v>
      </c>
      <c r="E2391" t="s">
        <v>348</v>
      </c>
      <c r="F2391">
        <v>471</v>
      </c>
      <c r="G2391" t="s">
        <v>99</v>
      </c>
      <c r="H2391">
        <v>10128010471</v>
      </c>
      <c r="I2391" t="s">
        <v>100</v>
      </c>
      <c r="J2391" t="s">
        <v>960</v>
      </c>
      <c r="K2391">
        <v>11</v>
      </c>
      <c r="L2391" s="2">
        <v>0</v>
      </c>
      <c r="M2391" s="2">
        <v>0</v>
      </c>
      <c r="N2391" s="14">
        <v>0</v>
      </c>
      <c r="O2391" s="2">
        <v>0</v>
      </c>
      <c r="P2391" s="11">
        <v>0</v>
      </c>
      <c r="Q2391" s="2">
        <v>0</v>
      </c>
      <c r="R2391" s="2">
        <v>0</v>
      </c>
      <c r="S2391" s="9"/>
      <c r="V2391" s="2"/>
    </row>
    <row r="2392" spans="1:22" customFormat="1" x14ac:dyDescent="0.25">
      <c r="A2392" t="s">
        <v>309</v>
      </c>
      <c r="B2392">
        <v>503</v>
      </c>
      <c r="C2392" t="s">
        <v>310</v>
      </c>
      <c r="D2392">
        <v>110</v>
      </c>
      <c r="E2392" t="s">
        <v>337</v>
      </c>
      <c r="F2392">
        <v>473</v>
      </c>
      <c r="G2392" t="s">
        <v>441</v>
      </c>
      <c r="H2392">
        <v>10110010473</v>
      </c>
      <c r="I2392" t="s">
        <v>442</v>
      </c>
      <c r="J2392" t="s">
        <v>960</v>
      </c>
      <c r="K2392">
        <v>11</v>
      </c>
      <c r="L2392" s="2">
        <v>99682.46</v>
      </c>
      <c r="M2392" s="2">
        <v>65950</v>
      </c>
      <c r="N2392" s="14">
        <v>0</v>
      </c>
      <c r="O2392" s="2">
        <v>0</v>
      </c>
      <c r="P2392" s="11">
        <v>0</v>
      </c>
      <c r="Q2392" s="2">
        <v>0</v>
      </c>
      <c r="R2392" s="2">
        <v>0</v>
      </c>
      <c r="S2392" s="9"/>
      <c r="V2392" s="2"/>
    </row>
    <row r="2393" spans="1:22" customFormat="1" x14ac:dyDescent="0.25">
      <c r="A2393" t="s">
        <v>309</v>
      </c>
      <c r="B2393">
        <v>503</v>
      </c>
      <c r="C2393" t="s">
        <v>310</v>
      </c>
      <c r="D2393">
        <v>10</v>
      </c>
      <c r="E2393" t="s">
        <v>311</v>
      </c>
      <c r="F2393">
        <v>490</v>
      </c>
      <c r="G2393" t="s">
        <v>77</v>
      </c>
      <c r="H2393">
        <v>10010010490</v>
      </c>
      <c r="I2393" t="s">
        <v>78</v>
      </c>
      <c r="J2393" t="s">
        <v>960</v>
      </c>
      <c r="K2393">
        <v>11</v>
      </c>
      <c r="L2393" s="2">
        <v>0</v>
      </c>
      <c r="M2393" s="2">
        <v>0</v>
      </c>
      <c r="N2393" s="14">
        <v>0</v>
      </c>
      <c r="O2393" s="2">
        <v>0</v>
      </c>
      <c r="P2393" s="11">
        <v>0</v>
      </c>
      <c r="Q2393" s="2">
        <v>0</v>
      </c>
      <c r="R2393" s="2">
        <v>0</v>
      </c>
      <c r="S2393" s="9"/>
      <c r="V2393" s="2"/>
    </row>
    <row r="2394" spans="1:22" customFormat="1" x14ac:dyDescent="0.25">
      <c r="A2394" t="s">
        <v>309</v>
      </c>
      <c r="B2394">
        <v>501</v>
      </c>
      <c r="C2394" t="s">
        <v>312</v>
      </c>
      <c r="D2394">
        <v>15</v>
      </c>
      <c r="E2394" t="s">
        <v>313</v>
      </c>
      <c r="F2394">
        <v>490</v>
      </c>
      <c r="G2394" t="s">
        <v>77</v>
      </c>
      <c r="H2394">
        <v>10015010490</v>
      </c>
      <c r="I2394" t="s">
        <v>78</v>
      </c>
      <c r="J2394" t="s">
        <v>960</v>
      </c>
      <c r="K2394">
        <v>11</v>
      </c>
      <c r="L2394" s="2">
        <v>3750</v>
      </c>
      <c r="M2394" s="2">
        <v>0</v>
      </c>
      <c r="N2394" s="14">
        <v>0</v>
      </c>
      <c r="O2394" s="2">
        <v>0</v>
      </c>
      <c r="P2394" s="11">
        <v>0</v>
      </c>
      <c r="Q2394" s="2">
        <v>0</v>
      </c>
      <c r="R2394" s="2">
        <v>0</v>
      </c>
      <c r="S2394" s="9"/>
      <c r="V2394" s="2"/>
    </row>
    <row r="2395" spans="1:22" customFormat="1" x14ac:dyDescent="0.25">
      <c r="A2395" t="s">
        <v>309</v>
      </c>
      <c r="B2395">
        <v>503</v>
      </c>
      <c r="C2395" t="s">
        <v>310</v>
      </c>
      <c r="D2395">
        <v>60</v>
      </c>
      <c r="E2395" t="s">
        <v>329</v>
      </c>
      <c r="F2395">
        <v>490</v>
      </c>
      <c r="G2395" t="s">
        <v>77</v>
      </c>
      <c r="H2395">
        <v>10060010490</v>
      </c>
      <c r="I2395" t="s">
        <v>78</v>
      </c>
      <c r="J2395" t="s">
        <v>960</v>
      </c>
      <c r="K2395">
        <v>11</v>
      </c>
      <c r="L2395" s="2">
        <v>756.31</v>
      </c>
      <c r="M2395" s="2">
        <v>0</v>
      </c>
      <c r="N2395" s="14">
        <v>0</v>
      </c>
      <c r="O2395" s="2">
        <v>0</v>
      </c>
      <c r="P2395" s="11">
        <v>0</v>
      </c>
      <c r="Q2395" s="2">
        <v>0</v>
      </c>
      <c r="R2395" s="2">
        <v>0</v>
      </c>
      <c r="S2395" s="9"/>
      <c r="V2395" s="2"/>
    </row>
    <row r="2396" spans="1:22" customFormat="1" x14ac:dyDescent="0.25">
      <c r="A2396" t="s">
        <v>309</v>
      </c>
      <c r="B2396">
        <v>501</v>
      </c>
      <c r="C2396" t="s">
        <v>312</v>
      </c>
      <c r="D2396">
        <v>65</v>
      </c>
      <c r="E2396" t="s">
        <v>330</v>
      </c>
      <c r="F2396">
        <v>490</v>
      </c>
      <c r="G2396" t="s">
        <v>77</v>
      </c>
      <c r="H2396">
        <v>10065010490</v>
      </c>
      <c r="I2396" t="s">
        <v>78</v>
      </c>
      <c r="J2396" t="s">
        <v>960</v>
      </c>
      <c r="K2396">
        <v>11</v>
      </c>
      <c r="L2396" s="2">
        <v>0</v>
      </c>
      <c r="M2396" s="2">
        <v>0</v>
      </c>
      <c r="N2396" s="14">
        <v>0</v>
      </c>
      <c r="O2396" s="2">
        <v>0</v>
      </c>
      <c r="P2396" s="11">
        <v>0</v>
      </c>
      <c r="Q2396" s="2">
        <v>0</v>
      </c>
      <c r="R2396" s="2">
        <v>0</v>
      </c>
      <c r="S2396" s="9"/>
      <c r="V2396" s="2"/>
    </row>
    <row r="2397" spans="1:22" customFormat="1" x14ac:dyDescent="0.25">
      <c r="A2397" t="s">
        <v>309</v>
      </c>
      <c r="B2397">
        <v>501</v>
      </c>
      <c r="C2397" t="s">
        <v>312</v>
      </c>
      <c r="D2397">
        <v>108</v>
      </c>
      <c r="E2397" t="s">
        <v>333</v>
      </c>
      <c r="F2397">
        <v>490</v>
      </c>
      <c r="G2397" t="s">
        <v>77</v>
      </c>
      <c r="H2397">
        <v>10108010490</v>
      </c>
      <c r="I2397" t="s">
        <v>78</v>
      </c>
      <c r="J2397" t="s">
        <v>960</v>
      </c>
      <c r="K2397">
        <v>11</v>
      </c>
      <c r="L2397" s="2">
        <v>2514.19</v>
      </c>
      <c r="M2397" s="2">
        <v>0</v>
      </c>
      <c r="N2397" s="14">
        <v>0</v>
      </c>
      <c r="O2397" s="2">
        <v>0</v>
      </c>
      <c r="P2397" s="11">
        <v>0</v>
      </c>
      <c r="Q2397" s="2">
        <v>0</v>
      </c>
      <c r="R2397" s="2">
        <v>0</v>
      </c>
      <c r="S2397" s="9"/>
      <c r="V2397" s="2"/>
    </row>
    <row r="2398" spans="1:22" customFormat="1" x14ac:dyDescent="0.25">
      <c r="A2398" t="s">
        <v>309</v>
      </c>
      <c r="B2398">
        <v>503</v>
      </c>
      <c r="C2398" t="s">
        <v>310</v>
      </c>
      <c r="D2398">
        <v>109</v>
      </c>
      <c r="E2398" t="s">
        <v>336</v>
      </c>
      <c r="F2398">
        <v>490</v>
      </c>
      <c r="G2398" t="s">
        <v>77</v>
      </c>
      <c r="H2398">
        <v>10109010490</v>
      </c>
      <c r="I2398" t="s">
        <v>78</v>
      </c>
      <c r="J2398" t="s">
        <v>960</v>
      </c>
      <c r="K2398">
        <v>11</v>
      </c>
      <c r="L2398" s="2">
        <v>1699.95</v>
      </c>
      <c r="M2398" s="2">
        <v>0</v>
      </c>
      <c r="N2398" s="14">
        <v>0</v>
      </c>
      <c r="O2398" s="2">
        <v>0</v>
      </c>
      <c r="P2398" s="11">
        <v>0</v>
      </c>
      <c r="Q2398" s="2">
        <v>0</v>
      </c>
      <c r="R2398" s="2">
        <v>0</v>
      </c>
      <c r="S2398" s="9"/>
      <c r="V2398" s="2"/>
    </row>
    <row r="2399" spans="1:22" customFormat="1" x14ac:dyDescent="0.25">
      <c r="A2399" t="s">
        <v>309</v>
      </c>
      <c r="B2399">
        <v>503</v>
      </c>
      <c r="C2399" t="s">
        <v>310</v>
      </c>
      <c r="D2399">
        <v>110</v>
      </c>
      <c r="E2399" t="s">
        <v>337</v>
      </c>
      <c r="F2399">
        <v>490</v>
      </c>
      <c r="G2399" t="s">
        <v>77</v>
      </c>
      <c r="H2399">
        <v>10110010490</v>
      </c>
      <c r="I2399" t="s">
        <v>78</v>
      </c>
      <c r="J2399" t="s">
        <v>960</v>
      </c>
      <c r="K2399">
        <v>11</v>
      </c>
      <c r="L2399" s="2">
        <v>0</v>
      </c>
      <c r="M2399" s="2">
        <v>0</v>
      </c>
      <c r="N2399" s="14">
        <v>0</v>
      </c>
      <c r="O2399" s="2">
        <v>0</v>
      </c>
      <c r="P2399" s="11">
        <v>0</v>
      </c>
      <c r="Q2399" s="2">
        <v>0</v>
      </c>
      <c r="R2399" s="2">
        <v>0</v>
      </c>
      <c r="S2399" s="9"/>
      <c r="V2399" s="2"/>
    </row>
    <row r="2400" spans="1:22" customFormat="1" x14ac:dyDescent="0.25">
      <c r="A2400" t="s">
        <v>309</v>
      </c>
      <c r="B2400">
        <v>503</v>
      </c>
      <c r="C2400" t="s">
        <v>310</v>
      </c>
      <c r="D2400">
        <v>116</v>
      </c>
      <c r="E2400" t="s">
        <v>338</v>
      </c>
      <c r="F2400">
        <v>490</v>
      </c>
      <c r="G2400" t="s">
        <v>77</v>
      </c>
      <c r="H2400">
        <v>10116010490</v>
      </c>
      <c r="I2400" t="s">
        <v>78</v>
      </c>
      <c r="J2400" t="s">
        <v>960</v>
      </c>
      <c r="K2400">
        <v>11</v>
      </c>
      <c r="L2400" s="2">
        <v>0</v>
      </c>
      <c r="M2400" s="2">
        <v>0</v>
      </c>
      <c r="N2400" s="14">
        <v>0</v>
      </c>
      <c r="O2400" s="2">
        <v>0</v>
      </c>
      <c r="P2400" s="11">
        <v>0</v>
      </c>
      <c r="Q2400" s="2">
        <v>0</v>
      </c>
      <c r="R2400" s="2">
        <v>0</v>
      </c>
      <c r="S2400" s="9"/>
      <c r="V2400" s="2"/>
    </row>
    <row r="2401" spans="1:22" customFormat="1" x14ac:dyDescent="0.25">
      <c r="A2401" t="s">
        <v>309</v>
      </c>
      <c r="B2401">
        <v>501</v>
      </c>
      <c r="C2401" t="s">
        <v>312</v>
      </c>
      <c r="D2401">
        <v>118</v>
      </c>
      <c r="E2401" t="s">
        <v>340</v>
      </c>
      <c r="F2401">
        <v>490</v>
      </c>
      <c r="G2401" t="s">
        <v>77</v>
      </c>
      <c r="H2401">
        <v>10118010490</v>
      </c>
      <c r="I2401" t="s">
        <v>78</v>
      </c>
      <c r="J2401" t="s">
        <v>960</v>
      </c>
      <c r="K2401">
        <v>11</v>
      </c>
      <c r="L2401" s="2">
        <v>0</v>
      </c>
      <c r="M2401" s="2">
        <v>2104.39</v>
      </c>
      <c r="N2401" s="14">
        <v>0</v>
      </c>
      <c r="O2401" s="2">
        <v>0</v>
      </c>
      <c r="P2401" s="11">
        <v>0</v>
      </c>
      <c r="Q2401" s="2">
        <v>0</v>
      </c>
      <c r="R2401" s="2">
        <v>0</v>
      </c>
      <c r="S2401" s="9"/>
      <c r="V2401" s="2"/>
    </row>
    <row r="2402" spans="1:22" customFormat="1" x14ac:dyDescent="0.25">
      <c r="A2402" t="s">
        <v>309</v>
      </c>
      <c r="B2402">
        <v>501</v>
      </c>
      <c r="C2402" t="s">
        <v>312</v>
      </c>
      <c r="D2402">
        <v>119</v>
      </c>
      <c r="E2402" t="s">
        <v>341</v>
      </c>
      <c r="F2402">
        <v>490</v>
      </c>
      <c r="G2402" t="s">
        <v>77</v>
      </c>
      <c r="H2402">
        <v>10119010490</v>
      </c>
      <c r="I2402" t="s">
        <v>78</v>
      </c>
      <c r="J2402" t="s">
        <v>960</v>
      </c>
      <c r="K2402">
        <v>11</v>
      </c>
      <c r="L2402" s="2">
        <v>2400</v>
      </c>
      <c r="M2402" s="2">
        <v>0</v>
      </c>
      <c r="N2402" s="14">
        <v>0</v>
      </c>
      <c r="O2402" s="2">
        <v>0</v>
      </c>
      <c r="P2402" s="11">
        <v>0</v>
      </c>
      <c r="Q2402" s="2">
        <v>0</v>
      </c>
      <c r="R2402" s="2">
        <v>0</v>
      </c>
      <c r="S2402" s="9"/>
      <c r="V2402" s="2"/>
    </row>
    <row r="2403" spans="1:22" customFormat="1" x14ac:dyDescent="0.25">
      <c r="A2403" t="s">
        <v>309</v>
      </c>
      <c r="B2403">
        <v>502</v>
      </c>
      <c r="C2403" t="s">
        <v>342</v>
      </c>
      <c r="D2403">
        <v>120</v>
      </c>
      <c r="E2403" t="s">
        <v>343</v>
      </c>
      <c r="F2403">
        <v>490</v>
      </c>
      <c r="G2403" t="s">
        <v>77</v>
      </c>
      <c r="H2403">
        <v>10120010490</v>
      </c>
      <c r="I2403" t="s">
        <v>78</v>
      </c>
      <c r="J2403" t="s">
        <v>960</v>
      </c>
      <c r="K2403">
        <v>11</v>
      </c>
      <c r="L2403" s="2">
        <v>1430</v>
      </c>
      <c r="M2403" s="2">
        <v>0</v>
      </c>
      <c r="N2403" s="14">
        <v>0</v>
      </c>
      <c r="O2403" s="2">
        <v>0</v>
      </c>
      <c r="P2403" s="11">
        <v>0</v>
      </c>
      <c r="Q2403" s="2">
        <v>0</v>
      </c>
      <c r="R2403" s="2">
        <v>0</v>
      </c>
      <c r="S2403" s="9"/>
      <c r="V2403" s="2"/>
    </row>
    <row r="2404" spans="1:22" customFormat="1" x14ac:dyDescent="0.25">
      <c r="A2404" t="s">
        <v>309</v>
      </c>
      <c r="B2404">
        <v>503</v>
      </c>
      <c r="C2404" t="s">
        <v>310</v>
      </c>
      <c r="D2404">
        <v>127</v>
      </c>
      <c r="E2404" t="s">
        <v>347</v>
      </c>
      <c r="F2404">
        <v>490</v>
      </c>
      <c r="G2404" t="s">
        <v>77</v>
      </c>
      <c r="H2404">
        <v>10127010490</v>
      </c>
      <c r="I2404" t="s">
        <v>78</v>
      </c>
      <c r="J2404" t="s">
        <v>960</v>
      </c>
      <c r="K2404">
        <v>11</v>
      </c>
      <c r="L2404" s="2">
        <v>1699.95</v>
      </c>
      <c r="M2404" s="2">
        <v>0</v>
      </c>
      <c r="N2404" s="14">
        <v>0</v>
      </c>
      <c r="O2404" s="2">
        <v>0</v>
      </c>
      <c r="P2404" s="11">
        <v>0</v>
      </c>
      <c r="Q2404" s="2">
        <v>0</v>
      </c>
      <c r="R2404" s="2">
        <v>0</v>
      </c>
      <c r="S2404" s="9"/>
      <c r="V2404" s="2"/>
    </row>
    <row r="2405" spans="1:22" customFormat="1" x14ac:dyDescent="0.25">
      <c r="A2405" t="s">
        <v>309</v>
      </c>
      <c r="B2405">
        <v>503</v>
      </c>
      <c r="C2405" t="s">
        <v>310</v>
      </c>
      <c r="D2405">
        <v>128</v>
      </c>
      <c r="E2405" t="s">
        <v>348</v>
      </c>
      <c r="F2405">
        <v>490</v>
      </c>
      <c r="G2405" t="s">
        <v>77</v>
      </c>
      <c r="H2405">
        <v>10128010490</v>
      </c>
      <c r="I2405" t="s">
        <v>78</v>
      </c>
      <c r="J2405" t="s">
        <v>960</v>
      </c>
      <c r="K2405">
        <v>11</v>
      </c>
      <c r="L2405" s="2">
        <v>0</v>
      </c>
      <c r="M2405" s="2">
        <v>0</v>
      </c>
      <c r="N2405" s="14">
        <v>0</v>
      </c>
      <c r="O2405" s="2">
        <v>0</v>
      </c>
      <c r="P2405" s="11">
        <v>0</v>
      </c>
      <c r="Q2405" s="2">
        <v>0</v>
      </c>
      <c r="R2405" s="2">
        <v>0</v>
      </c>
      <c r="S2405" s="9"/>
      <c r="V2405" s="2"/>
    </row>
    <row r="2406" spans="1:22" customFormat="1" x14ac:dyDescent="0.25">
      <c r="A2406" t="s">
        <v>309</v>
      </c>
      <c r="B2406">
        <v>502</v>
      </c>
      <c r="C2406" t="s">
        <v>342</v>
      </c>
      <c r="D2406">
        <v>120</v>
      </c>
      <c r="E2406" t="s">
        <v>343</v>
      </c>
      <c r="F2406">
        <v>201</v>
      </c>
      <c r="G2406" t="s">
        <v>467</v>
      </c>
      <c r="H2406">
        <v>10120010201</v>
      </c>
      <c r="I2406" t="s">
        <v>468</v>
      </c>
      <c r="J2406" t="s">
        <v>958</v>
      </c>
      <c r="K2406">
        <v>12</v>
      </c>
      <c r="L2406" s="2">
        <v>0</v>
      </c>
      <c r="M2406" s="2">
        <v>0</v>
      </c>
      <c r="N2406" s="14">
        <v>4200</v>
      </c>
      <c r="O2406" s="2">
        <v>0</v>
      </c>
      <c r="P2406" s="11">
        <v>4200</v>
      </c>
      <c r="Q2406" s="2">
        <v>0</v>
      </c>
      <c r="R2406" s="2">
        <v>0</v>
      </c>
      <c r="S2406" s="9">
        <v>4200</v>
      </c>
      <c r="V2406" s="2"/>
    </row>
    <row r="2407" spans="1:22" customFormat="1" x14ac:dyDescent="0.25">
      <c r="A2407" t="s">
        <v>309</v>
      </c>
      <c r="B2407">
        <v>502</v>
      </c>
      <c r="C2407" t="s">
        <v>342</v>
      </c>
      <c r="D2407">
        <v>122</v>
      </c>
      <c r="E2407" t="s">
        <v>346</v>
      </c>
      <c r="F2407">
        <v>201</v>
      </c>
      <c r="G2407" t="s">
        <v>467</v>
      </c>
      <c r="H2407">
        <v>10122010201</v>
      </c>
      <c r="I2407" t="s">
        <v>468</v>
      </c>
      <c r="J2407" t="s">
        <v>958</v>
      </c>
      <c r="K2407">
        <v>12</v>
      </c>
      <c r="L2407" s="2">
        <v>4340.18</v>
      </c>
      <c r="M2407" s="2">
        <v>6046.32</v>
      </c>
      <c r="N2407" s="14">
        <v>12390</v>
      </c>
      <c r="O2407" s="2">
        <v>0</v>
      </c>
      <c r="P2407" s="11">
        <v>12390</v>
      </c>
      <c r="Q2407" s="2">
        <v>0</v>
      </c>
      <c r="R2407" s="2">
        <v>0</v>
      </c>
      <c r="S2407" s="9">
        <v>12390</v>
      </c>
      <c r="V2407" s="2"/>
    </row>
    <row r="2408" spans="1:22" customFormat="1" x14ac:dyDescent="0.25">
      <c r="A2408" t="s">
        <v>309</v>
      </c>
      <c r="B2408">
        <v>503</v>
      </c>
      <c r="C2408" t="s">
        <v>310</v>
      </c>
      <c r="D2408">
        <v>151</v>
      </c>
      <c r="E2408" t="s">
        <v>364</v>
      </c>
      <c r="F2408">
        <v>201</v>
      </c>
      <c r="G2408" t="s">
        <v>467</v>
      </c>
      <c r="H2408">
        <v>10151010201</v>
      </c>
      <c r="I2408" t="s">
        <v>468</v>
      </c>
      <c r="J2408" t="s">
        <v>958</v>
      </c>
      <c r="K2408">
        <v>12</v>
      </c>
      <c r="L2408" s="2">
        <v>0</v>
      </c>
      <c r="M2408" s="2">
        <v>0</v>
      </c>
      <c r="N2408" s="14">
        <v>100</v>
      </c>
      <c r="O2408" s="2">
        <v>0</v>
      </c>
      <c r="P2408" s="11">
        <v>100</v>
      </c>
      <c r="Q2408" s="2">
        <v>0</v>
      </c>
      <c r="R2408" s="2">
        <v>0</v>
      </c>
      <c r="S2408" s="9">
        <v>0</v>
      </c>
      <c r="V2408" s="2"/>
    </row>
    <row r="2409" spans="1:22" customFormat="1" x14ac:dyDescent="0.25">
      <c r="A2409" t="s">
        <v>309</v>
      </c>
      <c r="B2409">
        <v>801</v>
      </c>
      <c r="C2409" t="s">
        <v>324</v>
      </c>
      <c r="D2409">
        <v>403</v>
      </c>
      <c r="E2409" t="s">
        <v>401</v>
      </c>
      <c r="F2409">
        <v>232</v>
      </c>
      <c r="G2409" t="s">
        <v>157</v>
      </c>
      <c r="H2409">
        <v>10403010232</v>
      </c>
      <c r="I2409" t="s">
        <v>158</v>
      </c>
      <c r="J2409" t="s">
        <v>958</v>
      </c>
      <c r="K2409">
        <v>12</v>
      </c>
      <c r="L2409" s="2">
        <v>1060</v>
      </c>
      <c r="M2409" s="2">
        <v>550</v>
      </c>
      <c r="N2409" s="14">
        <v>1251</v>
      </c>
      <c r="O2409" s="2">
        <v>0</v>
      </c>
      <c r="P2409" s="11">
        <v>1251</v>
      </c>
      <c r="Q2409" s="2">
        <v>929.82</v>
      </c>
      <c r="R2409" s="2">
        <v>1593.977142857143</v>
      </c>
      <c r="S2409" s="9">
        <v>1251</v>
      </c>
      <c r="V2409" s="2"/>
    </row>
    <row r="2410" spans="1:22" customFormat="1" x14ac:dyDescent="0.25">
      <c r="A2410" t="s">
        <v>309</v>
      </c>
      <c r="B2410">
        <v>801</v>
      </c>
      <c r="C2410" t="s">
        <v>324</v>
      </c>
      <c r="D2410">
        <v>25</v>
      </c>
      <c r="E2410" t="s">
        <v>325</v>
      </c>
      <c r="F2410">
        <v>235</v>
      </c>
      <c r="G2410" t="s">
        <v>455</v>
      </c>
      <c r="H2410">
        <v>10025010235</v>
      </c>
      <c r="I2410" t="s">
        <v>456</v>
      </c>
      <c r="J2410" t="s">
        <v>958</v>
      </c>
      <c r="K2410">
        <v>12</v>
      </c>
      <c r="L2410" s="2">
        <v>7027.7</v>
      </c>
      <c r="M2410" s="2">
        <v>5202.92</v>
      </c>
      <c r="N2410" s="14">
        <v>17445</v>
      </c>
      <c r="O2410" s="2">
        <v>0</v>
      </c>
      <c r="P2410" s="11">
        <v>17445</v>
      </c>
      <c r="Q2410" s="2">
        <v>6952.99</v>
      </c>
      <c r="R2410" s="2">
        <v>11919.411428571428</v>
      </c>
      <c r="S2410" s="9">
        <v>17445</v>
      </c>
      <c r="V2410" s="2"/>
    </row>
    <row r="2411" spans="1:22" customFormat="1" x14ac:dyDescent="0.25">
      <c r="A2411" t="s">
        <v>309</v>
      </c>
      <c r="B2411">
        <v>801</v>
      </c>
      <c r="C2411" t="s">
        <v>324</v>
      </c>
      <c r="D2411">
        <v>75</v>
      </c>
      <c r="E2411" t="s">
        <v>331</v>
      </c>
      <c r="F2411">
        <v>235</v>
      </c>
      <c r="G2411" t="s">
        <v>455</v>
      </c>
      <c r="H2411">
        <v>10075010235</v>
      </c>
      <c r="I2411" t="s">
        <v>456</v>
      </c>
      <c r="J2411" t="s">
        <v>958</v>
      </c>
      <c r="K2411">
        <v>12</v>
      </c>
      <c r="L2411" s="2">
        <v>10729.21</v>
      </c>
      <c r="M2411" s="2">
        <v>12005.4</v>
      </c>
      <c r="N2411" s="14">
        <v>360174</v>
      </c>
      <c r="O2411" s="2">
        <v>0</v>
      </c>
      <c r="P2411" s="11">
        <v>360174</v>
      </c>
      <c r="Q2411" s="2">
        <v>3504.57</v>
      </c>
      <c r="R2411" s="2">
        <v>6007.8342857142861</v>
      </c>
      <c r="S2411" s="9">
        <v>60174</v>
      </c>
      <c r="V2411" s="2"/>
    </row>
    <row r="2412" spans="1:22" customFormat="1" x14ac:dyDescent="0.25">
      <c r="A2412" t="s">
        <v>309</v>
      </c>
      <c r="B2412">
        <v>801</v>
      </c>
      <c r="C2412" t="s">
        <v>324</v>
      </c>
      <c r="D2412">
        <v>412</v>
      </c>
      <c r="E2412" t="s">
        <v>412</v>
      </c>
      <c r="F2412">
        <v>235</v>
      </c>
      <c r="G2412" t="s">
        <v>455</v>
      </c>
      <c r="H2412">
        <v>10412010235</v>
      </c>
      <c r="I2412" t="s">
        <v>456</v>
      </c>
      <c r="J2412" t="s">
        <v>958</v>
      </c>
      <c r="K2412">
        <v>12</v>
      </c>
      <c r="L2412" s="2">
        <v>20123.21</v>
      </c>
      <c r="M2412" s="2">
        <v>19080.75</v>
      </c>
      <c r="N2412" s="14">
        <v>31851</v>
      </c>
      <c r="O2412" s="2">
        <v>0</v>
      </c>
      <c r="P2412" s="11">
        <v>31851</v>
      </c>
      <c r="Q2412" s="2">
        <v>6952.99</v>
      </c>
      <c r="R2412" s="2">
        <v>11919.411428571428</v>
      </c>
      <c r="S2412" s="9">
        <v>31851</v>
      </c>
      <c r="V2412" s="2"/>
    </row>
    <row r="2413" spans="1:22" customFormat="1" x14ac:dyDescent="0.25">
      <c r="A2413" t="s">
        <v>309</v>
      </c>
      <c r="B2413">
        <v>801</v>
      </c>
      <c r="C2413" t="s">
        <v>324</v>
      </c>
      <c r="D2413">
        <v>413</v>
      </c>
      <c r="E2413" t="s">
        <v>415</v>
      </c>
      <c r="F2413">
        <v>235</v>
      </c>
      <c r="G2413" t="s">
        <v>455</v>
      </c>
      <c r="H2413">
        <v>10413010235</v>
      </c>
      <c r="I2413" t="s">
        <v>456</v>
      </c>
      <c r="J2413" t="s">
        <v>958</v>
      </c>
      <c r="K2413">
        <v>12</v>
      </c>
      <c r="L2413" s="2">
        <v>33319.89</v>
      </c>
      <c r="M2413" s="2">
        <v>35484.11</v>
      </c>
      <c r="N2413" s="14">
        <v>82239</v>
      </c>
      <c r="O2413" s="2">
        <v>0</v>
      </c>
      <c r="P2413" s="11">
        <v>82239</v>
      </c>
      <c r="Q2413" s="2">
        <v>45567.88</v>
      </c>
      <c r="R2413" s="2">
        <v>78116.365714285712</v>
      </c>
      <c r="S2413" s="9">
        <v>82239</v>
      </c>
      <c r="V2413" s="2"/>
    </row>
    <row r="2414" spans="1:22" customFormat="1" x14ac:dyDescent="0.25">
      <c r="A2414" t="s">
        <v>309</v>
      </c>
      <c r="B2414">
        <v>801</v>
      </c>
      <c r="C2414" t="s">
        <v>324</v>
      </c>
      <c r="D2414">
        <v>420</v>
      </c>
      <c r="E2414" t="s">
        <v>418</v>
      </c>
      <c r="F2414">
        <v>235</v>
      </c>
      <c r="G2414" t="s">
        <v>455</v>
      </c>
      <c r="H2414">
        <v>10420010235</v>
      </c>
      <c r="I2414" t="s">
        <v>456</v>
      </c>
      <c r="J2414" t="s">
        <v>958</v>
      </c>
      <c r="K2414">
        <v>12</v>
      </c>
      <c r="L2414" s="2">
        <v>95507.26</v>
      </c>
      <c r="M2414" s="2">
        <v>85102.76</v>
      </c>
      <c r="N2414" s="14">
        <v>150048</v>
      </c>
      <c r="O2414" s="2">
        <v>0</v>
      </c>
      <c r="P2414" s="11">
        <v>150048</v>
      </c>
      <c r="Q2414" s="2">
        <v>119073.66</v>
      </c>
      <c r="R2414" s="2">
        <v>204126.27428571426</v>
      </c>
      <c r="S2414" s="9">
        <v>150048</v>
      </c>
      <c r="V2414" s="2"/>
    </row>
    <row r="2415" spans="1:22" customFormat="1" x14ac:dyDescent="0.25">
      <c r="A2415" t="s">
        <v>309</v>
      </c>
      <c r="B2415">
        <v>801</v>
      </c>
      <c r="C2415" t="s">
        <v>324</v>
      </c>
      <c r="D2415">
        <v>430</v>
      </c>
      <c r="E2415" t="s">
        <v>421</v>
      </c>
      <c r="F2415">
        <v>235</v>
      </c>
      <c r="G2415" t="s">
        <v>455</v>
      </c>
      <c r="H2415">
        <v>10430010235</v>
      </c>
      <c r="I2415" t="s">
        <v>456</v>
      </c>
      <c r="J2415" t="s">
        <v>958</v>
      </c>
      <c r="K2415">
        <v>12</v>
      </c>
      <c r="L2415" s="2">
        <v>0</v>
      </c>
      <c r="M2415" s="2">
        <v>0</v>
      </c>
      <c r="N2415" s="14">
        <v>200000</v>
      </c>
      <c r="O2415" s="2">
        <v>0</v>
      </c>
      <c r="P2415" s="11">
        <v>200000</v>
      </c>
      <c r="Q2415" s="2">
        <v>0</v>
      </c>
      <c r="R2415" s="2">
        <v>0</v>
      </c>
      <c r="S2415" s="9">
        <v>200000</v>
      </c>
      <c r="V2415" s="2"/>
    </row>
    <row r="2416" spans="1:22" customFormat="1" x14ac:dyDescent="0.25">
      <c r="A2416" t="s">
        <v>309</v>
      </c>
      <c r="B2416">
        <v>501</v>
      </c>
      <c r="C2416" t="s">
        <v>312</v>
      </c>
      <c r="D2416">
        <v>15</v>
      </c>
      <c r="E2416" t="s">
        <v>313</v>
      </c>
      <c r="F2416">
        <v>236</v>
      </c>
      <c r="G2416" t="s">
        <v>20</v>
      </c>
      <c r="H2416">
        <v>10015010236</v>
      </c>
      <c r="I2416" t="s">
        <v>21</v>
      </c>
      <c r="J2416" t="s">
        <v>958</v>
      </c>
      <c r="K2416">
        <v>12</v>
      </c>
      <c r="L2416" s="2">
        <v>25190.04</v>
      </c>
      <c r="M2416" s="2">
        <v>13523.39</v>
      </c>
      <c r="N2416" s="14">
        <v>27221</v>
      </c>
      <c r="O2416" s="2">
        <v>0</v>
      </c>
      <c r="P2416" s="11">
        <v>27221</v>
      </c>
      <c r="Q2416" s="2">
        <v>4500.8</v>
      </c>
      <c r="R2416" s="2">
        <v>7715.6571428571442</v>
      </c>
      <c r="S2416" s="9">
        <v>8101.44</v>
      </c>
      <c r="V2416" s="2"/>
    </row>
    <row r="2417" spans="1:22" customFormat="1" x14ac:dyDescent="0.25">
      <c r="A2417" t="s">
        <v>309</v>
      </c>
      <c r="B2417">
        <v>503</v>
      </c>
      <c r="C2417" t="s">
        <v>310</v>
      </c>
      <c r="D2417">
        <v>60</v>
      </c>
      <c r="E2417" t="s">
        <v>329</v>
      </c>
      <c r="F2417">
        <v>236</v>
      </c>
      <c r="G2417" t="s">
        <v>20</v>
      </c>
      <c r="H2417">
        <v>10060010236</v>
      </c>
      <c r="I2417" t="s">
        <v>21</v>
      </c>
      <c r="J2417" t="s">
        <v>958</v>
      </c>
      <c r="K2417">
        <v>12</v>
      </c>
      <c r="L2417" s="2">
        <v>3249</v>
      </c>
      <c r="M2417" s="2">
        <v>0</v>
      </c>
      <c r="N2417" s="14">
        <v>3397</v>
      </c>
      <c r="O2417" s="2">
        <v>0</v>
      </c>
      <c r="P2417" s="11">
        <v>3397</v>
      </c>
      <c r="Q2417" s="2">
        <v>0</v>
      </c>
      <c r="R2417" s="2">
        <v>0</v>
      </c>
      <c r="S2417" s="9">
        <v>0</v>
      </c>
      <c r="V2417" s="2"/>
    </row>
    <row r="2418" spans="1:22" customFormat="1" x14ac:dyDescent="0.25">
      <c r="A2418" t="s">
        <v>309</v>
      </c>
      <c r="B2418">
        <v>501</v>
      </c>
      <c r="C2418" t="s">
        <v>312</v>
      </c>
      <c r="D2418">
        <v>65</v>
      </c>
      <c r="E2418" t="s">
        <v>330</v>
      </c>
      <c r="F2418">
        <v>236</v>
      </c>
      <c r="G2418" t="s">
        <v>20</v>
      </c>
      <c r="H2418">
        <v>10065010236</v>
      </c>
      <c r="I2418" t="s">
        <v>21</v>
      </c>
      <c r="J2418" t="s">
        <v>958</v>
      </c>
      <c r="K2418">
        <v>12</v>
      </c>
      <c r="L2418" s="2">
        <v>3249</v>
      </c>
      <c r="M2418" s="2">
        <v>0</v>
      </c>
      <c r="N2418" s="14">
        <v>3446</v>
      </c>
      <c r="O2418" s="2">
        <v>0</v>
      </c>
      <c r="P2418" s="11">
        <v>3446</v>
      </c>
      <c r="Q2418" s="2">
        <v>0</v>
      </c>
      <c r="R2418" s="2">
        <v>0</v>
      </c>
      <c r="S2418" s="9">
        <v>0</v>
      </c>
      <c r="V2418" s="2"/>
    </row>
    <row r="2419" spans="1:22" customFormat="1" x14ac:dyDescent="0.25">
      <c r="A2419" t="s">
        <v>309</v>
      </c>
      <c r="B2419">
        <v>801</v>
      </c>
      <c r="C2419" t="s">
        <v>324</v>
      </c>
      <c r="D2419">
        <v>75</v>
      </c>
      <c r="E2419" t="s">
        <v>331</v>
      </c>
      <c r="F2419">
        <v>236</v>
      </c>
      <c r="G2419" t="s">
        <v>20</v>
      </c>
      <c r="H2419">
        <v>10075010236</v>
      </c>
      <c r="I2419" t="s">
        <v>21</v>
      </c>
      <c r="J2419" t="s">
        <v>958</v>
      </c>
      <c r="K2419">
        <v>12</v>
      </c>
      <c r="L2419" s="2">
        <v>3249</v>
      </c>
      <c r="M2419" s="2">
        <v>6084.75</v>
      </c>
      <c r="N2419" s="14">
        <v>2031</v>
      </c>
      <c r="O2419" s="2">
        <v>0</v>
      </c>
      <c r="P2419" s="11">
        <v>2031</v>
      </c>
      <c r="Q2419" s="2">
        <v>0</v>
      </c>
      <c r="R2419" s="2">
        <v>0</v>
      </c>
      <c r="S2419" s="9">
        <v>0</v>
      </c>
      <c r="V2419" s="2"/>
    </row>
    <row r="2420" spans="1:22" customFormat="1" x14ac:dyDescent="0.25">
      <c r="A2420" t="s">
        <v>309</v>
      </c>
      <c r="B2420">
        <v>801</v>
      </c>
      <c r="C2420" t="s">
        <v>324</v>
      </c>
      <c r="D2420">
        <v>401</v>
      </c>
      <c r="E2420" t="s">
        <v>400</v>
      </c>
      <c r="F2420">
        <v>236</v>
      </c>
      <c r="G2420" t="s">
        <v>20</v>
      </c>
      <c r="H2420">
        <v>10401010236</v>
      </c>
      <c r="I2420" t="s">
        <v>21</v>
      </c>
      <c r="J2420" t="s">
        <v>958</v>
      </c>
      <c r="K2420">
        <v>12</v>
      </c>
      <c r="L2420" s="2">
        <v>77631</v>
      </c>
      <c r="M2420" s="2">
        <v>49448.75</v>
      </c>
      <c r="N2420" s="14">
        <v>81206</v>
      </c>
      <c r="O2420" s="2">
        <v>0</v>
      </c>
      <c r="P2420" s="11">
        <v>81206</v>
      </c>
      <c r="Q2420" s="2">
        <v>24178.44</v>
      </c>
      <c r="R2420" s="2">
        <v>41448.754285714283</v>
      </c>
      <c r="S2420" s="9">
        <v>43521.19</v>
      </c>
      <c r="V2420" s="2"/>
    </row>
    <row r="2421" spans="1:22" customFormat="1" x14ac:dyDescent="0.25">
      <c r="A2421" t="s">
        <v>309</v>
      </c>
      <c r="B2421">
        <v>801</v>
      </c>
      <c r="C2421" t="s">
        <v>324</v>
      </c>
      <c r="D2421">
        <v>425</v>
      </c>
      <c r="E2421" t="s">
        <v>420</v>
      </c>
      <c r="F2421">
        <v>237</v>
      </c>
      <c r="G2421" t="s">
        <v>490</v>
      </c>
      <c r="H2421">
        <v>10425010237</v>
      </c>
      <c r="I2421" t="s">
        <v>491</v>
      </c>
      <c r="J2421" t="s">
        <v>958</v>
      </c>
      <c r="K2421">
        <v>12</v>
      </c>
      <c r="L2421" s="2">
        <v>0</v>
      </c>
      <c r="M2421" s="2">
        <v>0</v>
      </c>
      <c r="N2421" s="14">
        <v>2172</v>
      </c>
      <c r="O2421" s="2">
        <v>0</v>
      </c>
      <c r="P2421" s="11">
        <v>2172</v>
      </c>
      <c r="Q2421" s="2">
        <v>0</v>
      </c>
      <c r="R2421" s="2">
        <v>0</v>
      </c>
      <c r="S2421" s="9">
        <v>0</v>
      </c>
      <c r="V2421" s="2"/>
    </row>
    <row r="2422" spans="1:22" customFormat="1" x14ac:dyDescent="0.25">
      <c r="A2422" t="s">
        <v>309</v>
      </c>
      <c r="B2422">
        <v>503</v>
      </c>
      <c r="C2422" t="s">
        <v>310</v>
      </c>
      <c r="D2422">
        <v>10</v>
      </c>
      <c r="E2422" t="s">
        <v>311</v>
      </c>
      <c r="F2422">
        <v>239</v>
      </c>
      <c r="G2422" t="s">
        <v>22</v>
      </c>
      <c r="H2422">
        <v>10010010239</v>
      </c>
      <c r="I2422" t="s">
        <v>23</v>
      </c>
      <c r="J2422" t="s">
        <v>958</v>
      </c>
      <c r="K2422">
        <v>12</v>
      </c>
      <c r="L2422" s="2">
        <v>65692.28</v>
      </c>
      <c r="M2422" s="2">
        <v>68223.81</v>
      </c>
      <c r="N2422" s="14">
        <v>70013</v>
      </c>
      <c r="O2422" s="2">
        <v>0</v>
      </c>
      <c r="P2422" s="11">
        <v>70013</v>
      </c>
      <c r="Q2422" s="2">
        <v>43945.06</v>
      </c>
      <c r="R2422" s="2">
        <v>75334.388571428572</v>
      </c>
      <c r="S2422" s="9">
        <v>79101.11</v>
      </c>
      <c r="V2422" s="2"/>
    </row>
    <row r="2423" spans="1:22" customFormat="1" x14ac:dyDescent="0.25">
      <c r="A2423" t="s">
        <v>309</v>
      </c>
      <c r="B2423">
        <v>501</v>
      </c>
      <c r="C2423" t="s">
        <v>312</v>
      </c>
      <c r="D2423">
        <v>15</v>
      </c>
      <c r="E2423" t="s">
        <v>313</v>
      </c>
      <c r="F2423">
        <v>239</v>
      </c>
      <c r="G2423" t="s">
        <v>22</v>
      </c>
      <c r="H2423">
        <v>10015010239</v>
      </c>
      <c r="I2423" t="s">
        <v>23</v>
      </c>
      <c r="J2423" t="s">
        <v>958</v>
      </c>
      <c r="K2423">
        <v>12</v>
      </c>
      <c r="L2423" s="2">
        <v>47577.35</v>
      </c>
      <c r="M2423" s="2">
        <v>45997.77</v>
      </c>
      <c r="N2423" s="14">
        <v>64067</v>
      </c>
      <c r="O2423" s="2">
        <v>0</v>
      </c>
      <c r="P2423" s="11">
        <v>64067</v>
      </c>
      <c r="Q2423" s="2">
        <v>30354.63</v>
      </c>
      <c r="R2423" s="2">
        <v>52036.508571428581</v>
      </c>
      <c r="S2423" s="9">
        <v>54638.33</v>
      </c>
      <c r="V2423" s="2"/>
    </row>
    <row r="2424" spans="1:22" customFormat="1" x14ac:dyDescent="0.25">
      <c r="A2424" t="s">
        <v>309</v>
      </c>
      <c r="B2424">
        <v>801</v>
      </c>
      <c r="C2424" t="s">
        <v>324</v>
      </c>
      <c r="D2424">
        <v>25</v>
      </c>
      <c r="E2424" t="s">
        <v>325</v>
      </c>
      <c r="F2424">
        <v>239</v>
      </c>
      <c r="G2424" t="s">
        <v>22</v>
      </c>
      <c r="H2424">
        <v>10025010239</v>
      </c>
      <c r="I2424" t="s">
        <v>23</v>
      </c>
      <c r="J2424" t="s">
        <v>958</v>
      </c>
      <c r="K2424">
        <v>12</v>
      </c>
      <c r="L2424" s="2">
        <v>182960.29</v>
      </c>
      <c r="M2424" s="2">
        <v>155864.39000000001</v>
      </c>
      <c r="N2424" s="14">
        <v>136117</v>
      </c>
      <c r="O2424" s="2">
        <v>0</v>
      </c>
      <c r="P2424" s="11">
        <v>136117</v>
      </c>
      <c r="Q2424" s="2">
        <v>108515.17</v>
      </c>
      <c r="R2424" s="2">
        <v>186026.00571428571</v>
      </c>
      <c r="S2424" s="9">
        <v>195327.31</v>
      </c>
      <c r="V2424" s="2"/>
    </row>
    <row r="2425" spans="1:22" customFormat="1" x14ac:dyDescent="0.25">
      <c r="A2425" t="s">
        <v>309</v>
      </c>
      <c r="B2425">
        <v>801</v>
      </c>
      <c r="C2425" t="s">
        <v>324</v>
      </c>
      <c r="D2425">
        <v>28</v>
      </c>
      <c r="E2425" t="s">
        <v>328</v>
      </c>
      <c r="F2425">
        <v>239</v>
      </c>
      <c r="G2425" t="s">
        <v>22</v>
      </c>
      <c r="H2425">
        <v>10028010239</v>
      </c>
      <c r="I2425" t="s">
        <v>23</v>
      </c>
      <c r="J2425" t="s">
        <v>958</v>
      </c>
      <c r="K2425">
        <v>12</v>
      </c>
      <c r="L2425" s="2">
        <v>92595.05</v>
      </c>
      <c r="M2425" s="2">
        <v>100500.97</v>
      </c>
      <c r="N2425" s="14">
        <v>87477</v>
      </c>
      <c r="O2425" s="2">
        <v>0</v>
      </c>
      <c r="P2425" s="11">
        <v>87477</v>
      </c>
      <c r="Q2425" s="2">
        <v>90453.21</v>
      </c>
      <c r="R2425" s="2">
        <v>155062.64571428573</v>
      </c>
      <c r="S2425" s="9">
        <v>162815.78</v>
      </c>
      <c r="V2425" s="2"/>
    </row>
    <row r="2426" spans="1:22" customFormat="1" x14ac:dyDescent="0.25">
      <c r="A2426" t="s">
        <v>309</v>
      </c>
      <c r="B2426">
        <v>503</v>
      </c>
      <c r="C2426" t="s">
        <v>310</v>
      </c>
      <c r="D2426">
        <v>60</v>
      </c>
      <c r="E2426" t="s">
        <v>329</v>
      </c>
      <c r="F2426">
        <v>239</v>
      </c>
      <c r="G2426" t="s">
        <v>22</v>
      </c>
      <c r="H2426">
        <v>10060010239</v>
      </c>
      <c r="I2426" t="s">
        <v>23</v>
      </c>
      <c r="J2426" t="s">
        <v>958</v>
      </c>
      <c r="K2426">
        <v>12</v>
      </c>
      <c r="L2426" s="2">
        <v>92348.5</v>
      </c>
      <c r="M2426" s="2">
        <v>84220.69</v>
      </c>
      <c r="N2426" s="14">
        <v>80694</v>
      </c>
      <c r="O2426" s="2">
        <v>0</v>
      </c>
      <c r="P2426" s="11">
        <v>80694</v>
      </c>
      <c r="Q2426" s="2">
        <v>46830.25</v>
      </c>
      <c r="R2426" s="2">
        <v>80280.42857142858</v>
      </c>
      <c r="S2426" s="9">
        <v>84294.45</v>
      </c>
      <c r="V2426" s="2"/>
    </row>
    <row r="2427" spans="1:22" customFormat="1" x14ac:dyDescent="0.25">
      <c r="A2427" t="s">
        <v>309</v>
      </c>
      <c r="B2427">
        <v>501</v>
      </c>
      <c r="C2427" t="s">
        <v>312</v>
      </c>
      <c r="D2427">
        <v>65</v>
      </c>
      <c r="E2427" t="s">
        <v>330</v>
      </c>
      <c r="F2427">
        <v>239</v>
      </c>
      <c r="G2427" t="s">
        <v>22</v>
      </c>
      <c r="H2427">
        <v>10065010239</v>
      </c>
      <c r="I2427" t="s">
        <v>23</v>
      </c>
      <c r="J2427" t="s">
        <v>958</v>
      </c>
      <c r="K2427">
        <v>12</v>
      </c>
      <c r="L2427" s="2">
        <v>13669.76</v>
      </c>
      <c r="M2427" s="2">
        <v>13915.77</v>
      </c>
      <c r="N2427" s="14">
        <v>19497</v>
      </c>
      <c r="O2427" s="2">
        <v>0</v>
      </c>
      <c r="P2427" s="11">
        <v>19497</v>
      </c>
      <c r="Q2427" s="2">
        <v>8943.85</v>
      </c>
      <c r="R2427" s="2">
        <v>15332.314285714288</v>
      </c>
      <c r="S2427" s="9">
        <v>16098.93</v>
      </c>
      <c r="V2427" s="2"/>
    </row>
    <row r="2428" spans="1:22" customFormat="1" x14ac:dyDescent="0.25">
      <c r="A2428" t="s">
        <v>309</v>
      </c>
      <c r="B2428">
        <v>801</v>
      </c>
      <c r="C2428" t="s">
        <v>324</v>
      </c>
      <c r="D2428">
        <v>75</v>
      </c>
      <c r="E2428" t="s">
        <v>331</v>
      </c>
      <c r="F2428">
        <v>239</v>
      </c>
      <c r="G2428" t="s">
        <v>22</v>
      </c>
      <c r="H2428">
        <v>10075010239</v>
      </c>
      <c r="I2428" t="s">
        <v>23</v>
      </c>
      <c r="J2428" t="s">
        <v>958</v>
      </c>
      <c r="K2428">
        <v>12</v>
      </c>
      <c r="L2428" s="2">
        <v>39165.14</v>
      </c>
      <c r="M2428" s="2">
        <v>38979.43</v>
      </c>
      <c r="N2428" s="14">
        <v>34590</v>
      </c>
      <c r="O2428" s="2">
        <v>0</v>
      </c>
      <c r="P2428" s="11">
        <v>34590</v>
      </c>
      <c r="Q2428" s="2">
        <v>25580.95</v>
      </c>
      <c r="R2428" s="2">
        <v>43853.057142857142</v>
      </c>
      <c r="S2428" s="9">
        <v>46045.71</v>
      </c>
      <c r="V2428" s="2"/>
    </row>
    <row r="2429" spans="1:22" customFormat="1" x14ac:dyDescent="0.25">
      <c r="A2429" t="s">
        <v>309</v>
      </c>
      <c r="B2429">
        <v>501</v>
      </c>
      <c r="C2429" t="s">
        <v>312</v>
      </c>
      <c r="D2429">
        <v>108</v>
      </c>
      <c r="E2429" t="s">
        <v>333</v>
      </c>
      <c r="F2429">
        <v>239</v>
      </c>
      <c r="G2429" t="s">
        <v>22</v>
      </c>
      <c r="H2429">
        <v>10108010239</v>
      </c>
      <c r="I2429" t="s">
        <v>23</v>
      </c>
      <c r="J2429" t="s">
        <v>958</v>
      </c>
      <c r="K2429">
        <v>12</v>
      </c>
      <c r="L2429" s="2">
        <v>286472.73</v>
      </c>
      <c r="M2429" s="2">
        <v>297816.39</v>
      </c>
      <c r="N2429" s="14">
        <v>364252</v>
      </c>
      <c r="O2429" s="2">
        <v>0</v>
      </c>
      <c r="P2429" s="11">
        <v>364252</v>
      </c>
      <c r="Q2429" s="2">
        <v>182621.89</v>
      </c>
      <c r="R2429" s="2">
        <v>313066.09714285715</v>
      </c>
      <c r="S2429" s="9">
        <v>328719.40000000002</v>
      </c>
      <c r="V2429" s="2"/>
    </row>
    <row r="2430" spans="1:22" customFormat="1" x14ac:dyDescent="0.25">
      <c r="A2430" t="s">
        <v>309</v>
      </c>
      <c r="B2430">
        <v>503</v>
      </c>
      <c r="C2430" t="s">
        <v>310</v>
      </c>
      <c r="D2430">
        <v>109</v>
      </c>
      <c r="E2430" t="s">
        <v>336</v>
      </c>
      <c r="F2430">
        <v>239</v>
      </c>
      <c r="G2430" t="s">
        <v>22</v>
      </c>
      <c r="H2430">
        <v>10109010239</v>
      </c>
      <c r="I2430" t="s">
        <v>23</v>
      </c>
      <c r="J2430" t="s">
        <v>958</v>
      </c>
      <c r="K2430">
        <v>12</v>
      </c>
      <c r="L2430" s="2">
        <v>94055.76</v>
      </c>
      <c r="M2430" s="2">
        <v>114047.56</v>
      </c>
      <c r="N2430" s="14">
        <v>120792</v>
      </c>
      <c r="O2430" s="2">
        <v>0</v>
      </c>
      <c r="P2430" s="11">
        <v>120792</v>
      </c>
      <c r="Q2430" s="2">
        <v>48348.94</v>
      </c>
      <c r="R2430" s="2">
        <v>82883.897142857139</v>
      </c>
      <c r="S2430" s="9">
        <v>87028.09</v>
      </c>
      <c r="V2430" s="2"/>
    </row>
    <row r="2431" spans="1:22" customFormat="1" x14ac:dyDescent="0.25">
      <c r="A2431" t="s">
        <v>309</v>
      </c>
      <c r="B2431">
        <v>503</v>
      </c>
      <c r="C2431" t="s">
        <v>310</v>
      </c>
      <c r="D2431">
        <v>110</v>
      </c>
      <c r="E2431" t="s">
        <v>337</v>
      </c>
      <c r="F2431">
        <v>239</v>
      </c>
      <c r="G2431" t="s">
        <v>22</v>
      </c>
      <c r="H2431">
        <v>10110010239</v>
      </c>
      <c r="I2431" t="s">
        <v>23</v>
      </c>
      <c r="J2431" t="s">
        <v>958</v>
      </c>
      <c r="K2431">
        <v>12</v>
      </c>
      <c r="L2431" s="2">
        <v>31627.279999999999</v>
      </c>
      <c r="M2431" s="2">
        <v>29182.67</v>
      </c>
      <c r="N2431" s="14">
        <v>45189</v>
      </c>
      <c r="O2431" s="2">
        <v>0</v>
      </c>
      <c r="P2431" s="11">
        <v>45189</v>
      </c>
      <c r="Q2431" s="2">
        <v>13435.36</v>
      </c>
      <c r="R2431" s="2">
        <v>23032.045714285716</v>
      </c>
      <c r="S2431" s="9">
        <v>24183.65</v>
      </c>
      <c r="V2431" s="2"/>
    </row>
    <row r="2432" spans="1:22" customFormat="1" x14ac:dyDescent="0.25">
      <c r="A2432" t="s">
        <v>309</v>
      </c>
      <c r="B2432">
        <v>503</v>
      </c>
      <c r="C2432" t="s">
        <v>310</v>
      </c>
      <c r="D2432">
        <v>116</v>
      </c>
      <c r="E2432" t="s">
        <v>338</v>
      </c>
      <c r="F2432">
        <v>239</v>
      </c>
      <c r="G2432" t="s">
        <v>22</v>
      </c>
      <c r="H2432">
        <v>10116010239</v>
      </c>
      <c r="I2432" t="s">
        <v>23</v>
      </c>
      <c r="J2432" t="s">
        <v>958</v>
      </c>
      <c r="K2432">
        <v>12</v>
      </c>
      <c r="L2432" s="2">
        <v>28481.65</v>
      </c>
      <c r="M2432" s="2">
        <v>22005.41</v>
      </c>
      <c r="N2432" s="14">
        <v>34573</v>
      </c>
      <c r="O2432" s="2">
        <v>0</v>
      </c>
      <c r="P2432" s="11">
        <v>34573</v>
      </c>
      <c r="Q2432" s="2">
        <v>11898.97</v>
      </c>
      <c r="R2432" s="2">
        <v>20398.234285714287</v>
      </c>
      <c r="S2432" s="9">
        <v>21418.15</v>
      </c>
      <c r="V2432" s="2"/>
    </row>
    <row r="2433" spans="1:22" customFormat="1" x14ac:dyDescent="0.25">
      <c r="A2433" t="s">
        <v>309</v>
      </c>
      <c r="B2433">
        <v>503</v>
      </c>
      <c r="C2433" t="s">
        <v>310</v>
      </c>
      <c r="D2433">
        <v>117</v>
      </c>
      <c r="E2433" t="s">
        <v>339</v>
      </c>
      <c r="F2433">
        <v>239</v>
      </c>
      <c r="G2433" t="s">
        <v>22</v>
      </c>
      <c r="H2433">
        <v>10117010239</v>
      </c>
      <c r="I2433" t="s">
        <v>23</v>
      </c>
      <c r="J2433" t="s">
        <v>958</v>
      </c>
      <c r="K2433">
        <v>12</v>
      </c>
      <c r="L2433" s="2">
        <v>207888.47</v>
      </c>
      <c r="M2433" s="2">
        <v>114165.27</v>
      </c>
      <c r="N2433" s="14">
        <v>247790</v>
      </c>
      <c r="O2433" s="2">
        <v>0</v>
      </c>
      <c r="P2433" s="11">
        <v>247790</v>
      </c>
      <c r="Q2433" s="2">
        <v>50111.1</v>
      </c>
      <c r="R2433" s="2">
        <v>85904.742857142846</v>
      </c>
      <c r="S2433" s="9">
        <v>90199.98</v>
      </c>
      <c r="V2433" s="2"/>
    </row>
    <row r="2434" spans="1:22" customFormat="1" x14ac:dyDescent="0.25">
      <c r="A2434" t="s">
        <v>309</v>
      </c>
      <c r="B2434">
        <v>501</v>
      </c>
      <c r="C2434" t="s">
        <v>312</v>
      </c>
      <c r="D2434">
        <v>118</v>
      </c>
      <c r="E2434" t="s">
        <v>340</v>
      </c>
      <c r="F2434">
        <v>239</v>
      </c>
      <c r="G2434" t="s">
        <v>22</v>
      </c>
      <c r="H2434">
        <v>10118010239</v>
      </c>
      <c r="I2434" t="s">
        <v>23</v>
      </c>
      <c r="J2434" t="s">
        <v>958</v>
      </c>
      <c r="K2434">
        <v>12</v>
      </c>
      <c r="L2434" s="2">
        <v>125454.48</v>
      </c>
      <c r="M2434" s="2">
        <v>66856.56</v>
      </c>
      <c r="N2434" s="14">
        <v>104333</v>
      </c>
      <c r="O2434" s="2">
        <v>0</v>
      </c>
      <c r="P2434" s="11">
        <v>104333</v>
      </c>
      <c r="Q2434" s="2">
        <v>36372.14</v>
      </c>
      <c r="R2434" s="2">
        <v>62352.239999999991</v>
      </c>
      <c r="S2434" s="9">
        <v>65469.85</v>
      </c>
      <c r="V2434" s="2"/>
    </row>
    <row r="2435" spans="1:22" customFormat="1" x14ac:dyDescent="0.25">
      <c r="A2435" t="s">
        <v>309</v>
      </c>
      <c r="B2435">
        <v>501</v>
      </c>
      <c r="C2435" t="s">
        <v>312</v>
      </c>
      <c r="D2435">
        <v>119</v>
      </c>
      <c r="E2435" t="s">
        <v>341</v>
      </c>
      <c r="F2435">
        <v>239</v>
      </c>
      <c r="G2435" t="s">
        <v>22</v>
      </c>
      <c r="H2435">
        <v>10119010239</v>
      </c>
      <c r="I2435" t="s">
        <v>23</v>
      </c>
      <c r="J2435" t="s">
        <v>958</v>
      </c>
      <c r="K2435">
        <v>12</v>
      </c>
      <c r="L2435" s="2">
        <v>111663.46</v>
      </c>
      <c r="M2435" s="2">
        <v>102429.52</v>
      </c>
      <c r="N2435" s="14">
        <v>104333</v>
      </c>
      <c r="O2435" s="2">
        <v>0</v>
      </c>
      <c r="P2435" s="11">
        <v>104333</v>
      </c>
      <c r="Q2435" s="2">
        <v>23914.35</v>
      </c>
      <c r="R2435" s="2">
        <v>40996.028571428571</v>
      </c>
      <c r="S2435" s="9">
        <v>43045.83</v>
      </c>
      <c r="V2435" s="2"/>
    </row>
    <row r="2436" spans="1:22" customFormat="1" x14ac:dyDescent="0.25">
      <c r="A2436" t="s">
        <v>309</v>
      </c>
      <c r="B2436">
        <v>502</v>
      </c>
      <c r="C2436" t="s">
        <v>342</v>
      </c>
      <c r="D2436">
        <v>120</v>
      </c>
      <c r="E2436" t="s">
        <v>343</v>
      </c>
      <c r="F2436">
        <v>239</v>
      </c>
      <c r="G2436" t="s">
        <v>22</v>
      </c>
      <c r="H2436">
        <v>10120010239</v>
      </c>
      <c r="I2436" t="s">
        <v>23</v>
      </c>
      <c r="J2436" t="s">
        <v>958</v>
      </c>
      <c r="K2436">
        <v>12</v>
      </c>
      <c r="L2436" s="2">
        <v>31772.42</v>
      </c>
      <c r="M2436" s="2">
        <v>28342.82</v>
      </c>
      <c r="N2436" s="14">
        <v>35995</v>
      </c>
      <c r="O2436" s="2">
        <v>0</v>
      </c>
      <c r="P2436" s="11">
        <v>35995</v>
      </c>
      <c r="Q2436" s="2">
        <v>15835.09</v>
      </c>
      <c r="R2436" s="2">
        <v>27145.868571428568</v>
      </c>
      <c r="S2436" s="9">
        <v>28503.16</v>
      </c>
      <c r="V2436" s="2"/>
    </row>
    <row r="2437" spans="1:22" customFormat="1" x14ac:dyDescent="0.25">
      <c r="A2437" t="s">
        <v>309</v>
      </c>
      <c r="B2437">
        <v>502</v>
      </c>
      <c r="C2437" t="s">
        <v>342</v>
      </c>
      <c r="D2437">
        <v>122</v>
      </c>
      <c r="E2437" t="s">
        <v>346</v>
      </c>
      <c r="F2437">
        <v>239</v>
      </c>
      <c r="G2437" t="s">
        <v>22</v>
      </c>
      <c r="H2437">
        <v>10122010239</v>
      </c>
      <c r="I2437" t="s">
        <v>23</v>
      </c>
      <c r="J2437" t="s">
        <v>958</v>
      </c>
      <c r="K2437">
        <v>12</v>
      </c>
      <c r="L2437" s="2">
        <v>148253.19</v>
      </c>
      <c r="M2437" s="2">
        <v>124867.07</v>
      </c>
      <c r="N2437" s="14">
        <v>199027</v>
      </c>
      <c r="O2437" s="2">
        <v>0</v>
      </c>
      <c r="P2437" s="11">
        <v>199027</v>
      </c>
      <c r="Q2437" s="2">
        <v>51287.96</v>
      </c>
      <c r="R2437" s="2">
        <v>87922.217142857146</v>
      </c>
      <c r="S2437" s="9">
        <v>92318.33</v>
      </c>
      <c r="V2437" s="2"/>
    </row>
    <row r="2438" spans="1:22" customFormat="1" x14ac:dyDescent="0.25">
      <c r="A2438" t="s">
        <v>309</v>
      </c>
      <c r="B2438">
        <v>503</v>
      </c>
      <c r="C2438" t="s">
        <v>310</v>
      </c>
      <c r="D2438">
        <v>127</v>
      </c>
      <c r="E2438" t="s">
        <v>347</v>
      </c>
      <c r="F2438">
        <v>239</v>
      </c>
      <c r="G2438" t="s">
        <v>22</v>
      </c>
      <c r="H2438">
        <v>10127010239</v>
      </c>
      <c r="I2438" t="s">
        <v>23</v>
      </c>
      <c r="J2438" t="s">
        <v>958</v>
      </c>
      <c r="K2438">
        <v>12</v>
      </c>
      <c r="L2438" s="2">
        <v>64811.19</v>
      </c>
      <c r="M2438" s="2">
        <v>55446.01</v>
      </c>
      <c r="N2438" s="14">
        <v>63696</v>
      </c>
      <c r="O2438" s="2">
        <v>0</v>
      </c>
      <c r="P2438" s="11">
        <v>63696</v>
      </c>
      <c r="Q2438" s="2">
        <v>109943.95</v>
      </c>
      <c r="R2438" s="2">
        <v>188475.34285714285</v>
      </c>
      <c r="S2438" s="9">
        <v>197899.11</v>
      </c>
      <c r="V2438" s="2"/>
    </row>
    <row r="2439" spans="1:22" customFormat="1" x14ac:dyDescent="0.25">
      <c r="A2439" t="s">
        <v>309</v>
      </c>
      <c r="B2439">
        <v>503</v>
      </c>
      <c r="C2439" t="s">
        <v>310</v>
      </c>
      <c r="D2439">
        <v>128</v>
      </c>
      <c r="E2439" t="s">
        <v>348</v>
      </c>
      <c r="F2439">
        <v>239</v>
      </c>
      <c r="G2439" t="s">
        <v>22</v>
      </c>
      <c r="H2439">
        <v>10128010239</v>
      </c>
      <c r="I2439" t="s">
        <v>23</v>
      </c>
      <c r="J2439" t="s">
        <v>958</v>
      </c>
      <c r="K2439">
        <v>12</v>
      </c>
      <c r="L2439" s="2">
        <v>11444.91</v>
      </c>
      <c r="M2439" s="2">
        <v>10924.07</v>
      </c>
      <c r="N2439" s="14">
        <v>20345</v>
      </c>
      <c r="O2439" s="2">
        <v>0</v>
      </c>
      <c r="P2439" s="11">
        <v>20345</v>
      </c>
      <c r="Q2439" s="2">
        <v>5641.43</v>
      </c>
      <c r="R2439" s="2">
        <v>9671.0228571428579</v>
      </c>
      <c r="S2439" s="9">
        <v>10154.57</v>
      </c>
      <c r="V2439" s="2"/>
    </row>
    <row r="2440" spans="1:22" customFormat="1" x14ac:dyDescent="0.25">
      <c r="A2440" t="s">
        <v>309</v>
      </c>
      <c r="B2440">
        <v>504</v>
      </c>
      <c r="C2440" t="s">
        <v>396</v>
      </c>
      <c r="D2440">
        <v>400</v>
      </c>
      <c r="E2440" t="s">
        <v>397</v>
      </c>
      <c r="F2440">
        <v>239</v>
      </c>
      <c r="G2440" t="s">
        <v>22</v>
      </c>
      <c r="H2440">
        <v>10400010239</v>
      </c>
      <c r="I2440" t="s">
        <v>23</v>
      </c>
      <c r="J2440" t="s">
        <v>958</v>
      </c>
      <c r="K2440">
        <v>12</v>
      </c>
      <c r="L2440" s="2">
        <v>1476.45</v>
      </c>
      <c r="M2440" s="2">
        <v>474.18</v>
      </c>
      <c r="N2440" s="14">
        <v>9596</v>
      </c>
      <c r="O2440" s="2">
        <v>0</v>
      </c>
      <c r="P2440" s="11">
        <v>9596</v>
      </c>
      <c r="Q2440" s="2">
        <v>283.64999999999998</v>
      </c>
      <c r="R2440" s="2">
        <v>486.25714285714275</v>
      </c>
      <c r="S2440" s="9">
        <v>510.57</v>
      </c>
      <c r="V2440" s="2"/>
    </row>
    <row r="2441" spans="1:22" customFormat="1" x14ac:dyDescent="0.25">
      <c r="A2441" t="s">
        <v>309</v>
      </c>
      <c r="B2441">
        <v>801</v>
      </c>
      <c r="C2441" t="s">
        <v>324</v>
      </c>
      <c r="D2441">
        <v>401</v>
      </c>
      <c r="E2441" t="s">
        <v>400</v>
      </c>
      <c r="F2441">
        <v>239</v>
      </c>
      <c r="G2441" t="s">
        <v>22</v>
      </c>
      <c r="H2441">
        <v>10401010239</v>
      </c>
      <c r="I2441" t="s">
        <v>23</v>
      </c>
      <c r="J2441" t="s">
        <v>958</v>
      </c>
      <c r="K2441">
        <v>12</v>
      </c>
      <c r="L2441" s="2">
        <v>883804.35</v>
      </c>
      <c r="M2441" s="2">
        <v>321367.8</v>
      </c>
      <c r="N2441" s="14">
        <v>199863</v>
      </c>
      <c r="O2441" s="2">
        <v>0</v>
      </c>
      <c r="P2441" s="11">
        <v>199863</v>
      </c>
      <c r="Q2441" s="2">
        <v>143946.88</v>
      </c>
      <c r="R2441" s="2">
        <v>246766.08000000002</v>
      </c>
      <c r="S2441" s="9">
        <v>259104.38</v>
      </c>
      <c r="V2441" s="2"/>
    </row>
    <row r="2442" spans="1:22" customFormat="1" x14ac:dyDescent="0.25">
      <c r="A2442" t="s">
        <v>309</v>
      </c>
      <c r="B2442">
        <v>801</v>
      </c>
      <c r="C2442" t="s">
        <v>324</v>
      </c>
      <c r="D2442">
        <v>403</v>
      </c>
      <c r="E2442" t="s">
        <v>401</v>
      </c>
      <c r="F2442">
        <v>239</v>
      </c>
      <c r="G2442" t="s">
        <v>22</v>
      </c>
      <c r="H2442">
        <v>10403010239</v>
      </c>
      <c r="I2442" t="s">
        <v>23</v>
      </c>
      <c r="J2442" t="s">
        <v>958</v>
      </c>
      <c r="K2442">
        <v>12</v>
      </c>
      <c r="L2442" s="2">
        <v>176768.02</v>
      </c>
      <c r="M2442" s="2">
        <v>250391.72</v>
      </c>
      <c r="N2442" s="14">
        <v>259042</v>
      </c>
      <c r="O2442" s="2">
        <v>0</v>
      </c>
      <c r="P2442" s="11">
        <v>259042</v>
      </c>
      <c r="Q2442" s="2">
        <v>82158.710000000006</v>
      </c>
      <c r="R2442" s="2">
        <v>140843.50285714288</v>
      </c>
      <c r="S2442" s="9">
        <v>147885.68</v>
      </c>
      <c r="V2442" s="2"/>
    </row>
    <row r="2443" spans="1:22" customFormat="1" x14ac:dyDescent="0.25">
      <c r="A2443" t="s">
        <v>309</v>
      </c>
      <c r="B2443">
        <v>801</v>
      </c>
      <c r="C2443" t="s">
        <v>324</v>
      </c>
      <c r="D2443">
        <v>406</v>
      </c>
      <c r="E2443" t="s">
        <v>434</v>
      </c>
      <c r="F2443">
        <v>239</v>
      </c>
      <c r="G2443" t="s">
        <v>22</v>
      </c>
      <c r="H2443">
        <v>10406010239</v>
      </c>
      <c r="I2443" t="s">
        <v>23</v>
      </c>
      <c r="J2443" t="s">
        <v>958</v>
      </c>
      <c r="K2443">
        <v>12</v>
      </c>
      <c r="L2443" s="2">
        <v>75317.81</v>
      </c>
      <c r="M2443" s="2">
        <v>40063.1</v>
      </c>
      <c r="N2443" s="14">
        <v>102544</v>
      </c>
      <c r="O2443" s="2">
        <v>0</v>
      </c>
      <c r="P2443" s="11">
        <v>102544</v>
      </c>
      <c r="Q2443" s="2">
        <v>3666.22</v>
      </c>
      <c r="R2443" s="2">
        <v>6284.9485714285711</v>
      </c>
      <c r="S2443" s="9">
        <v>6599.2</v>
      </c>
      <c r="V2443" s="2"/>
    </row>
    <row r="2444" spans="1:22" customFormat="1" x14ac:dyDescent="0.25">
      <c r="A2444" t="s">
        <v>309</v>
      </c>
      <c r="B2444">
        <v>801</v>
      </c>
      <c r="C2444" t="s">
        <v>324</v>
      </c>
      <c r="D2444">
        <v>407</v>
      </c>
      <c r="E2444" t="s">
        <v>406</v>
      </c>
      <c r="F2444">
        <v>239</v>
      </c>
      <c r="G2444" t="s">
        <v>22</v>
      </c>
      <c r="H2444">
        <v>10407010239</v>
      </c>
      <c r="I2444" t="s">
        <v>23</v>
      </c>
      <c r="J2444" t="s">
        <v>958</v>
      </c>
      <c r="K2444">
        <v>12</v>
      </c>
      <c r="L2444" s="2">
        <v>68992.100000000006</v>
      </c>
      <c r="M2444" s="2">
        <v>135778.10999999999</v>
      </c>
      <c r="N2444" s="14">
        <v>119321</v>
      </c>
      <c r="O2444" s="2">
        <v>0</v>
      </c>
      <c r="P2444" s="11">
        <v>119321</v>
      </c>
      <c r="Q2444" s="2">
        <v>107827.13</v>
      </c>
      <c r="R2444" s="2">
        <v>184846.5085714286</v>
      </c>
      <c r="S2444" s="9">
        <v>194088.83</v>
      </c>
      <c r="V2444" s="2"/>
    </row>
    <row r="2445" spans="1:22" customFormat="1" x14ac:dyDescent="0.25">
      <c r="A2445" t="s">
        <v>309</v>
      </c>
      <c r="B2445">
        <v>801</v>
      </c>
      <c r="C2445" t="s">
        <v>324</v>
      </c>
      <c r="D2445">
        <v>410</v>
      </c>
      <c r="E2445" t="s">
        <v>435</v>
      </c>
      <c r="F2445">
        <v>239</v>
      </c>
      <c r="G2445" t="s">
        <v>22</v>
      </c>
      <c r="H2445">
        <v>10410010239</v>
      </c>
      <c r="I2445" t="s">
        <v>23</v>
      </c>
      <c r="J2445" t="s">
        <v>958</v>
      </c>
      <c r="K2445">
        <v>12</v>
      </c>
      <c r="L2445" s="2">
        <v>37755.160000000003</v>
      </c>
      <c r="M2445" s="2">
        <v>36923.160000000003</v>
      </c>
      <c r="N2445" s="14">
        <v>41380</v>
      </c>
      <c r="O2445" s="2">
        <v>0</v>
      </c>
      <c r="P2445" s="11">
        <v>41380</v>
      </c>
      <c r="Q2445" s="2">
        <v>30126.73</v>
      </c>
      <c r="R2445" s="2">
        <v>51645.822857142848</v>
      </c>
      <c r="S2445" s="9">
        <v>54228.11</v>
      </c>
      <c r="V2445" s="2"/>
    </row>
    <row r="2446" spans="1:22" customFormat="1" x14ac:dyDescent="0.25">
      <c r="A2446" t="s">
        <v>309</v>
      </c>
      <c r="B2446">
        <v>801</v>
      </c>
      <c r="C2446" t="s">
        <v>324</v>
      </c>
      <c r="D2446">
        <v>412</v>
      </c>
      <c r="E2446" t="s">
        <v>412</v>
      </c>
      <c r="F2446">
        <v>239</v>
      </c>
      <c r="G2446" t="s">
        <v>22</v>
      </c>
      <c r="H2446">
        <v>10412010239</v>
      </c>
      <c r="I2446" t="s">
        <v>23</v>
      </c>
      <c r="J2446" t="s">
        <v>958</v>
      </c>
      <c r="K2446">
        <v>12</v>
      </c>
      <c r="L2446" s="2">
        <v>37408.120000000003</v>
      </c>
      <c r="M2446" s="2">
        <v>38840.39</v>
      </c>
      <c r="N2446" s="14">
        <v>33795</v>
      </c>
      <c r="O2446" s="2">
        <v>0</v>
      </c>
      <c r="P2446" s="11">
        <v>33795</v>
      </c>
      <c r="Q2446" s="2">
        <v>11182.27</v>
      </c>
      <c r="R2446" s="2">
        <v>19169.605714285717</v>
      </c>
      <c r="S2446" s="9">
        <v>20128.09</v>
      </c>
      <c r="V2446" s="2"/>
    </row>
    <row r="2447" spans="1:22" customFormat="1" x14ac:dyDescent="0.25">
      <c r="A2447" t="s">
        <v>309</v>
      </c>
      <c r="B2447">
        <v>801</v>
      </c>
      <c r="C2447" t="s">
        <v>324</v>
      </c>
      <c r="D2447">
        <v>413</v>
      </c>
      <c r="E2447" t="s">
        <v>415</v>
      </c>
      <c r="F2447">
        <v>239</v>
      </c>
      <c r="G2447" t="s">
        <v>22</v>
      </c>
      <c r="H2447">
        <v>10413010239</v>
      </c>
      <c r="I2447" t="s">
        <v>23</v>
      </c>
      <c r="J2447" t="s">
        <v>958</v>
      </c>
      <c r="K2447">
        <v>12</v>
      </c>
      <c r="L2447" s="2">
        <v>110836.47</v>
      </c>
      <c r="M2447" s="2">
        <v>125229.28</v>
      </c>
      <c r="N2447" s="14">
        <v>63092</v>
      </c>
      <c r="O2447" s="2">
        <v>0</v>
      </c>
      <c r="P2447" s="11">
        <v>63092</v>
      </c>
      <c r="Q2447" s="2">
        <v>84363.47</v>
      </c>
      <c r="R2447" s="2">
        <v>144623.09142857144</v>
      </c>
      <c r="S2447" s="9">
        <v>151854.25</v>
      </c>
      <c r="V2447" s="2"/>
    </row>
    <row r="2448" spans="1:22" customFormat="1" x14ac:dyDescent="0.25">
      <c r="A2448" t="s">
        <v>309</v>
      </c>
      <c r="B2448">
        <v>801</v>
      </c>
      <c r="C2448" t="s">
        <v>324</v>
      </c>
      <c r="D2448">
        <v>420</v>
      </c>
      <c r="E2448" t="s">
        <v>418</v>
      </c>
      <c r="F2448">
        <v>239</v>
      </c>
      <c r="G2448" t="s">
        <v>22</v>
      </c>
      <c r="H2448">
        <v>10420010239</v>
      </c>
      <c r="I2448" t="s">
        <v>23</v>
      </c>
      <c r="J2448" t="s">
        <v>958</v>
      </c>
      <c r="K2448">
        <v>12</v>
      </c>
      <c r="L2448" s="2">
        <v>282418.27</v>
      </c>
      <c r="M2448" s="2">
        <v>285054.44</v>
      </c>
      <c r="N2448" s="14">
        <v>349179</v>
      </c>
      <c r="O2448" s="2">
        <v>0</v>
      </c>
      <c r="P2448" s="11">
        <v>349179</v>
      </c>
      <c r="Q2448" s="2">
        <v>169144.62</v>
      </c>
      <c r="R2448" s="2">
        <v>289962.20571428572</v>
      </c>
      <c r="S2448" s="9">
        <v>304460.32</v>
      </c>
      <c r="V2448" s="2"/>
    </row>
    <row r="2449" spans="1:22" customFormat="1" x14ac:dyDescent="0.25">
      <c r="A2449" t="s">
        <v>309</v>
      </c>
      <c r="B2449">
        <v>801</v>
      </c>
      <c r="C2449" t="s">
        <v>324</v>
      </c>
      <c r="D2449">
        <v>425</v>
      </c>
      <c r="E2449" t="s">
        <v>420</v>
      </c>
      <c r="F2449">
        <v>239</v>
      </c>
      <c r="G2449" t="s">
        <v>22</v>
      </c>
      <c r="H2449">
        <v>10425010239</v>
      </c>
      <c r="I2449" t="s">
        <v>23</v>
      </c>
      <c r="J2449" t="s">
        <v>958</v>
      </c>
      <c r="K2449">
        <v>12</v>
      </c>
      <c r="L2449" s="2">
        <v>50571.73</v>
      </c>
      <c r="M2449" s="2">
        <v>54623.61</v>
      </c>
      <c r="N2449" s="14">
        <v>46493</v>
      </c>
      <c r="O2449" s="2">
        <v>0</v>
      </c>
      <c r="P2449" s="11">
        <v>46493</v>
      </c>
      <c r="Q2449" s="2">
        <v>31978.69</v>
      </c>
      <c r="R2449" s="2">
        <v>54820.611428571428</v>
      </c>
      <c r="S2449" s="9">
        <v>57561.64</v>
      </c>
      <c r="V2449" s="2"/>
    </row>
    <row r="2450" spans="1:22" customFormat="1" x14ac:dyDescent="0.25">
      <c r="A2450" t="s">
        <v>309</v>
      </c>
      <c r="B2450">
        <v>801</v>
      </c>
      <c r="C2450" t="s">
        <v>324</v>
      </c>
      <c r="D2450">
        <v>431</v>
      </c>
      <c r="E2450" t="s">
        <v>422</v>
      </c>
      <c r="F2450">
        <v>239</v>
      </c>
      <c r="G2450" t="s">
        <v>22</v>
      </c>
      <c r="H2450">
        <v>10431010239</v>
      </c>
      <c r="I2450" t="s">
        <v>23</v>
      </c>
      <c r="J2450" t="s">
        <v>958</v>
      </c>
      <c r="K2450">
        <v>12</v>
      </c>
      <c r="L2450" s="2">
        <v>52809.11</v>
      </c>
      <c r="M2450" s="2">
        <v>30298.09</v>
      </c>
      <c r="N2450" s="14">
        <v>100657</v>
      </c>
      <c r="O2450" s="2">
        <v>0</v>
      </c>
      <c r="P2450" s="11">
        <v>100657</v>
      </c>
      <c r="Q2450" s="2">
        <v>63938.02</v>
      </c>
      <c r="R2450" s="2">
        <v>109608.0342857143</v>
      </c>
      <c r="S2450" s="9">
        <v>115088.44</v>
      </c>
      <c r="V2450" s="2"/>
    </row>
    <row r="2451" spans="1:22" customFormat="1" x14ac:dyDescent="0.25">
      <c r="A2451" t="s">
        <v>309</v>
      </c>
      <c r="B2451">
        <v>501</v>
      </c>
      <c r="C2451" t="s">
        <v>312</v>
      </c>
      <c r="D2451">
        <v>15</v>
      </c>
      <c r="E2451" t="s">
        <v>313</v>
      </c>
      <c r="F2451">
        <v>243</v>
      </c>
      <c r="G2451" t="s">
        <v>83</v>
      </c>
      <c r="H2451">
        <v>10015010243</v>
      </c>
      <c r="I2451" t="s">
        <v>84</v>
      </c>
      <c r="J2451" t="s">
        <v>958</v>
      </c>
      <c r="K2451">
        <v>12</v>
      </c>
      <c r="L2451" s="2">
        <v>14540.99</v>
      </c>
      <c r="M2451" s="2">
        <v>9156.86</v>
      </c>
      <c r="N2451" s="14">
        <v>20050</v>
      </c>
      <c r="O2451" s="2">
        <v>0</v>
      </c>
      <c r="P2451" s="11">
        <v>20050</v>
      </c>
      <c r="Q2451" s="2">
        <v>4090.4</v>
      </c>
      <c r="R2451" s="2">
        <v>7012.1142857142859</v>
      </c>
      <c r="S2451" s="9">
        <v>20050</v>
      </c>
      <c r="V2451" s="2"/>
    </row>
    <row r="2452" spans="1:22" customFormat="1" x14ac:dyDescent="0.25">
      <c r="A2452" t="s">
        <v>309</v>
      </c>
      <c r="B2452">
        <v>801</v>
      </c>
      <c r="C2452" t="s">
        <v>324</v>
      </c>
      <c r="D2452">
        <v>25</v>
      </c>
      <c r="E2452" t="s">
        <v>325</v>
      </c>
      <c r="F2452">
        <v>243</v>
      </c>
      <c r="G2452" t="s">
        <v>83</v>
      </c>
      <c r="H2452">
        <v>10025010243</v>
      </c>
      <c r="I2452" t="s">
        <v>84</v>
      </c>
      <c r="J2452" t="s">
        <v>958</v>
      </c>
      <c r="K2452">
        <v>12</v>
      </c>
      <c r="L2452" s="2">
        <v>813.61</v>
      </c>
      <c r="M2452" s="2">
        <v>0</v>
      </c>
      <c r="N2452" s="14">
        <v>0</v>
      </c>
      <c r="O2452" s="2">
        <v>0</v>
      </c>
      <c r="P2452" s="11">
        <v>0</v>
      </c>
      <c r="Q2452" s="2">
        <v>0</v>
      </c>
      <c r="R2452" s="2">
        <v>0</v>
      </c>
      <c r="S2452" s="9">
        <v>0</v>
      </c>
      <c r="V2452" s="2"/>
    </row>
    <row r="2453" spans="1:22" customFormat="1" x14ac:dyDescent="0.25">
      <c r="A2453" t="s">
        <v>309</v>
      </c>
      <c r="B2453">
        <v>801</v>
      </c>
      <c r="C2453" t="s">
        <v>324</v>
      </c>
      <c r="D2453">
        <v>28</v>
      </c>
      <c r="E2453" t="s">
        <v>328</v>
      </c>
      <c r="F2453">
        <v>243</v>
      </c>
      <c r="G2453" t="s">
        <v>83</v>
      </c>
      <c r="H2453">
        <v>10028010243</v>
      </c>
      <c r="I2453" t="s">
        <v>84</v>
      </c>
      <c r="J2453" t="s">
        <v>958</v>
      </c>
      <c r="K2453">
        <v>12</v>
      </c>
      <c r="L2453" s="2">
        <v>0</v>
      </c>
      <c r="M2453" s="2">
        <v>0</v>
      </c>
      <c r="N2453" s="14">
        <v>204</v>
      </c>
      <c r="O2453" s="2">
        <v>0</v>
      </c>
      <c r="P2453" s="11">
        <v>204</v>
      </c>
      <c r="Q2453" s="2">
        <v>0</v>
      </c>
      <c r="R2453" s="2">
        <v>0</v>
      </c>
      <c r="S2453" s="9">
        <v>204</v>
      </c>
      <c r="V2453" s="2"/>
    </row>
    <row r="2454" spans="1:22" customFormat="1" x14ac:dyDescent="0.25">
      <c r="A2454" t="s">
        <v>309</v>
      </c>
      <c r="B2454">
        <v>501</v>
      </c>
      <c r="C2454" t="s">
        <v>312</v>
      </c>
      <c r="D2454">
        <v>65</v>
      </c>
      <c r="E2454" t="s">
        <v>330</v>
      </c>
      <c r="F2454">
        <v>243</v>
      </c>
      <c r="G2454" t="s">
        <v>83</v>
      </c>
      <c r="H2454">
        <v>10065010243</v>
      </c>
      <c r="I2454" t="s">
        <v>84</v>
      </c>
      <c r="J2454" t="s">
        <v>958</v>
      </c>
      <c r="K2454">
        <v>12</v>
      </c>
      <c r="L2454" s="2">
        <v>8184.44</v>
      </c>
      <c r="M2454" s="2">
        <v>6480.79</v>
      </c>
      <c r="N2454" s="14">
        <v>9040</v>
      </c>
      <c r="O2454" s="2">
        <v>0</v>
      </c>
      <c r="P2454" s="11">
        <v>9040</v>
      </c>
      <c r="Q2454" s="2">
        <v>1333.1</v>
      </c>
      <c r="R2454" s="2">
        <v>2285.3142857142857</v>
      </c>
      <c r="S2454" s="9">
        <v>9040</v>
      </c>
      <c r="V2454" s="2"/>
    </row>
    <row r="2455" spans="1:22" customFormat="1" x14ac:dyDescent="0.25">
      <c r="A2455" t="s">
        <v>309</v>
      </c>
      <c r="B2455">
        <v>801</v>
      </c>
      <c r="C2455" t="s">
        <v>324</v>
      </c>
      <c r="D2455">
        <v>75</v>
      </c>
      <c r="E2455" t="s">
        <v>331</v>
      </c>
      <c r="F2455">
        <v>243</v>
      </c>
      <c r="G2455" t="s">
        <v>83</v>
      </c>
      <c r="H2455">
        <v>10075010243</v>
      </c>
      <c r="I2455" t="s">
        <v>84</v>
      </c>
      <c r="J2455" t="s">
        <v>958</v>
      </c>
      <c r="K2455">
        <v>12</v>
      </c>
      <c r="L2455" s="2">
        <v>89.95</v>
      </c>
      <c r="M2455" s="2">
        <v>0</v>
      </c>
      <c r="N2455" s="14">
        <v>302</v>
      </c>
      <c r="O2455" s="2">
        <v>0</v>
      </c>
      <c r="P2455" s="11">
        <v>302</v>
      </c>
      <c r="Q2455" s="2">
        <v>0</v>
      </c>
      <c r="R2455" s="2">
        <v>0</v>
      </c>
      <c r="S2455" s="9">
        <v>302</v>
      </c>
      <c r="V2455" s="2"/>
    </row>
    <row r="2456" spans="1:22" customFormat="1" x14ac:dyDescent="0.25">
      <c r="A2456" t="s">
        <v>309</v>
      </c>
      <c r="B2456">
        <v>501</v>
      </c>
      <c r="C2456" t="s">
        <v>312</v>
      </c>
      <c r="D2456">
        <v>108</v>
      </c>
      <c r="E2456" t="s">
        <v>333</v>
      </c>
      <c r="F2456">
        <v>243</v>
      </c>
      <c r="G2456" t="s">
        <v>83</v>
      </c>
      <c r="H2456">
        <v>10108010243</v>
      </c>
      <c r="I2456" t="s">
        <v>84</v>
      </c>
      <c r="J2456" t="s">
        <v>958</v>
      </c>
      <c r="K2456">
        <v>12</v>
      </c>
      <c r="L2456" s="2">
        <v>61066.5</v>
      </c>
      <c r="M2456" s="2">
        <v>61272.53</v>
      </c>
      <c r="N2456" s="14">
        <v>118200</v>
      </c>
      <c r="O2456" s="2">
        <v>0</v>
      </c>
      <c r="P2456" s="11">
        <v>118200</v>
      </c>
      <c r="Q2456" s="2">
        <v>29007.71</v>
      </c>
      <c r="R2456" s="2">
        <v>49727.502857142856</v>
      </c>
      <c r="S2456" s="9">
        <v>118200</v>
      </c>
      <c r="V2456" s="2"/>
    </row>
    <row r="2457" spans="1:22" customFormat="1" x14ac:dyDescent="0.25">
      <c r="A2457" t="s">
        <v>309</v>
      </c>
      <c r="B2457">
        <v>501</v>
      </c>
      <c r="C2457" t="s">
        <v>312</v>
      </c>
      <c r="D2457">
        <v>118</v>
      </c>
      <c r="E2457" t="s">
        <v>340</v>
      </c>
      <c r="F2457">
        <v>243</v>
      </c>
      <c r="G2457" t="s">
        <v>83</v>
      </c>
      <c r="H2457">
        <v>10118010243</v>
      </c>
      <c r="I2457" t="s">
        <v>84</v>
      </c>
      <c r="J2457" t="s">
        <v>958</v>
      </c>
      <c r="K2457">
        <v>12</v>
      </c>
      <c r="L2457" s="2">
        <v>15853.27</v>
      </c>
      <c r="M2457" s="2">
        <v>12711.4</v>
      </c>
      <c r="N2457" s="14">
        <v>36150</v>
      </c>
      <c r="O2457" s="2">
        <v>0</v>
      </c>
      <c r="P2457" s="11">
        <v>36150</v>
      </c>
      <c r="Q2457" s="2">
        <v>10885.21</v>
      </c>
      <c r="R2457" s="2">
        <v>18660.36</v>
      </c>
      <c r="S2457" s="9">
        <v>36150</v>
      </c>
      <c r="V2457" s="2"/>
    </row>
    <row r="2458" spans="1:22" customFormat="1" x14ac:dyDescent="0.25">
      <c r="A2458" t="s">
        <v>309</v>
      </c>
      <c r="B2458">
        <v>501</v>
      </c>
      <c r="C2458" t="s">
        <v>312</v>
      </c>
      <c r="D2458">
        <v>119</v>
      </c>
      <c r="E2458" t="s">
        <v>341</v>
      </c>
      <c r="F2458">
        <v>243</v>
      </c>
      <c r="G2458" t="s">
        <v>83</v>
      </c>
      <c r="H2458">
        <v>10119010243</v>
      </c>
      <c r="I2458" t="s">
        <v>84</v>
      </c>
      <c r="J2458" t="s">
        <v>958</v>
      </c>
      <c r="K2458">
        <v>12</v>
      </c>
      <c r="L2458" s="2">
        <v>33117.08</v>
      </c>
      <c r="M2458" s="2">
        <v>33203.97</v>
      </c>
      <c r="N2458" s="14">
        <v>51540</v>
      </c>
      <c r="O2458" s="2">
        <v>0</v>
      </c>
      <c r="P2458" s="11">
        <v>51540</v>
      </c>
      <c r="Q2458" s="2">
        <v>21201.35</v>
      </c>
      <c r="R2458" s="2">
        <v>36345.171428571426</v>
      </c>
      <c r="S2458" s="9">
        <v>51540</v>
      </c>
      <c r="V2458" s="2"/>
    </row>
    <row r="2459" spans="1:22" customFormat="1" x14ac:dyDescent="0.25">
      <c r="A2459" t="s">
        <v>309</v>
      </c>
      <c r="B2459">
        <v>502</v>
      </c>
      <c r="C2459" t="s">
        <v>342</v>
      </c>
      <c r="D2459">
        <v>120</v>
      </c>
      <c r="E2459" t="s">
        <v>343</v>
      </c>
      <c r="F2459">
        <v>243</v>
      </c>
      <c r="G2459" t="s">
        <v>83</v>
      </c>
      <c r="H2459">
        <v>10120010243</v>
      </c>
      <c r="I2459" t="s">
        <v>84</v>
      </c>
      <c r="J2459" t="s">
        <v>958</v>
      </c>
      <c r="K2459">
        <v>12</v>
      </c>
      <c r="L2459" s="2">
        <v>5799.33</v>
      </c>
      <c r="M2459" s="2">
        <v>6043.2</v>
      </c>
      <c r="N2459" s="14">
        <v>6980</v>
      </c>
      <c r="O2459" s="2">
        <v>0</v>
      </c>
      <c r="P2459" s="11">
        <v>6980</v>
      </c>
      <c r="Q2459" s="2">
        <v>7769.18</v>
      </c>
      <c r="R2459" s="2">
        <v>13318.594285714285</v>
      </c>
      <c r="S2459" s="9">
        <v>21980</v>
      </c>
      <c r="V2459" s="2"/>
    </row>
    <row r="2460" spans="1:22" customFormat="1" x14ac:dyDescent="0.25">
      <c r="A2460" t="s">
        <v>309</v>
      </c>
      <c r="B2460">
        <v>502</v>
      </c>
      <c r="C2460" t="s">
        <v>342</v>
      </c>
      <c r="D2460">
        <v>122</v>
      </c>
      <c r="E2460" t="s">
        <v>346</v>
      </c>
      <c r="F2460">
        <v>243</v>
      </c>
      <c r="G2460" t="s">
        <v>83</v>
      </c>
      <c r="H2460">
        <v>10122010243</v>
      </c>
      <c r="I2460" t="s">
        <v>84</v>
      </c>
      <c r="J2460" t="s">
        <v>958</v>
      </c>
      <c r="K2460">
        <v>12</v>
      </c>
      <c r="L2460" s="2">
        <v>4063.61</v>
      </c>
      <c r="M2460" s="2">
        <v>7454.82</v>
      </c>
      <c r="N2460" s="14">
        <v>9320</v>
      </c>
      <c r="O2460" s="2">
        <v>0</v>
      </c>
      <c r="P2460" s="11">
        <v>9320</v>
      </c>
      <c r="Q2460" s="2">
        <v>781.64</v>
      </c>
      <c r="R2460" s="2">
        <v>1339.9542857142856</v>
      </c>
      <c r="S2460" s="9">
        <v>9320</v>
      </c>
      <c r="V2460" s="2"/>
    </row>
    <row r="2461" spans="1:22" customFormat="1" x14ac:dyDescent="0.25">
      <c r="A2461" t="s">
        <v>309</v>
      </c>
      <c r="B2461">
        <v>501</v>
      </c>
      <c r="C2461" t="s">
        <v>312</v>
      </c>
      <c r="D2461">
        <v>149</v>
      </c>
      <c r="E2461" t="s">
        <v>428</v>
      </c>
      <c r="F2461">
        <v>243</v>
      </c>
      <c r="G2461" t="s">
        <v>83</v>
      </c>
      <c r="H2461">
        <v>10149010243</v>
      </c>
      <c r="I2461" t="s">
        <v>477</v>
      </c>
      <c r="J2461" t="s">
        <v>958</v>
      </c>
      <c r="K2461">
        <v>12</v>
      </c>
      <c r="L2461" s="2">
        <v>0</v>
      </c>
      <c r="M2461" s="2">
        <v>811.14</v>
      </c>
      <c r="N2461" s="14">
        <v>10350</v>
      </c>
      <c r="O2461" s="2">
        <v>0</v>
      </c>
      <c r="P2461" s="11">
        <v>10350</v>
      </c>
      <c r="Q2461" s="2">
        <v>2927.65</v>
      </c>
      <c r="R2461" s="2">
        <v>5018.8285714285721</v>
      </c>
      <c r="S2461" s="9">
        <v>10350</v>
      </c>
      <c r="V2461" s="2"/>
    </row>
    <row r="2462" spans="1:22" customFormat="1" x14ac:dyDescent="0.25">
      <c r="A2462" t="s">
        <v>309</v>
      </c>
      <c r="B2462">
        <v>503</v>
      </c>
      <c r="C2462" t="s">
        <v>310</v>
      </c>
      <c r="D2462">
        <v>151</v>
      </c>
      <c r="E2462" t="s">
        <v>364</v>
      </c>
      <c r="F2462">
        <v>243</v>
      </c>
      <c r="G2462" t="s">
        <v>83</v>
      </c>
      <c r="H2462">
        <v>10151010243</v>
      </c>
      <c r="I2462" t="s">
        <v>477</v>
      </c>
      <c r="J2462" t="s">
        <v>958</v>
      </c>
      <c r="K2462">
        <v>12</v>
      </c>
      <c r="L2462" s="2">
        <v>0</v>
      </c>
      <c r="M2462" s="2">
        <v>1246.8</v>
      </c>
      <c r="N2462" s="14">
        <v>4000</v>
      </c>
      <c r="O2462" s="2">
        <v>0</v>
      </c>
      <c r="P2462" s="11">
        <v>4000</v>
      </c>
      <c r="Q2462" s="2">
        <v>2550.21</v>
      </c>
      <c r="R2462" s="2">
        <v>4371.7885714285712</v>
      </c>
      <c r="S2462" s="9">
        <v>4000</v>
      </c>
      <c r="V2462" s="2"/>
    </row>
    <row r="2463" spans="1:22" customFormat="1" x14ac:dyDescent="0.25">
      <c r="A2463" t="s">
        <v>309</v>
      </c>
      <c r="B2463">
        <v>801</v>
      </c>
      <c r="C2463" t="s">
        <v>324</v>
      </c>
      <c r="D2463">
        <v>401</v>
      </c>
      <c r="E2463" t="s">
        <v>400</v>
      </c>
      <c r="F2463">
        <v>243</v>
      </c>
      <c r="G2463" t="s">
        <v>83</v>
      </c>
      <c r="H2463">
        <v>10401010243</v>
      </c>
      <c r="I2463" t="s">
        <v>84</v>
      </c>
      <c r="J2463" t="s">
        <v>958</v>
      </c>
      <c r="K2463">
        <v>12</v>
      </c>
      <c r="L2463" s="2">
        <v>5481.71</v>
      </c>
      <c r="M2463" s="2">
        <v>7492.56</v>
      </c>
      <c r="N2463" s="14">
        <v>9270</v>
      </c>
      <c r="O2463" s="2">
        <v>0</v>
      </c>
      <c r="P2463" s="11">
        <v>9270</v>
      </c>
      <c r="Q2463" s="2">
        <v>8529.27</v>
      </c>
      <c r="R2463" s="2">
        <v>14621.605714285717</v>
      </c>
      <c r="S2463" s="9">
        <v>9270</v>
      </c>
      <c r="T2463" t="s">
        <v>463</v>
      </c>
      <c r="V2463" s="2"/>
    </row>
    <row r="2464" spans="1:22" customFormat="1" x14ac:dyDescent="0.25">
      <c r="A2464" t="s">
        <v>309</v>
      </c>
      <c r="B2464">
        <v>504</v>
      </c>
      <c r="C2464" t="s">
        <v>396</v>
      </c>
      <c r="D2464">
        <v>408</v>
      </c>
      <c r="E2464" t="s">
        <v>407</v>
      </c>
      <c r="F2464">
        <v>243</v>
      </c>
      <c r="G2464" t="s">
        <v>83</v>
      </c>
      <c r="H2464">
        <v>10408010243</v>
      </c>
      <c r="I2464" t="s">
        <v>84</v>
      </c>
      <c r="J2464" t="s">
        <v>958</v>
      </c>
      <c r="K2464">
        <v>12</v>
      </c>
      <c r="L2464" s="2">
        <v>2392.65</v>
      </c>
      <c r="M2464" s="2">
        <v>3136.2</v>
      </c>
      <c r="N2464" s="14">
        <v>3477</v>
      </c>
      <c r="O2464" s="2">
        <v>0</v>
      </c>
      <c r="P2464" s="11">
        <v>3477</v>
      </c>
      <c r="Q2464" s="2">
        <v>0</v>
      </c>
      <c r="R2464" s="2">
        <v>0</v>
      </c>
      <c r="S2464" s="9">
        <v>3477</v>
      </c>
      <c r="V2464" s="2"/>
    </row>
    <row r="2465" spans="1:22" customFormat="1" x14ac:dyDescent="0.25">
      <c r="A2465" t="s">
        <v>309</v>
      </c>
      <c r="B2465">
        <v>504</v>
      </c>
      <c r="C2465" t="s">
        <v>396</v>
      </c>
      <c r="D2465">
        <v>409</v>
      </c>
      <c r="E2465" t="s">
        <v>410</v>
      </c>
      <c r="F2465">
        <v>243</v>
      </c>
      <c r="G2465" t="s">
        <v>83</v>
      </c>
      <c r="H2465">
        <v>10409010243</v>
      </c>
      <c r="I2465" t="s">
        <v>84</v>
      </c>
      <c r="J2465" t="s">
        <v>958</v>
      </c>
      <c r="K2465">
        <v>12</v>
      </c>
      <c r="L2465" s="2">
        <v>4000.35</v>
      </c>
      <c r="M2465" s="2">
        <v>6831.76</v>
      </c>
      <c r="N2465" s="14">
        <v>7825</v>
      </c>
      <c r="O2465" s="2">
        <v>0</v>
      </c>
      <c r="P2465" s="11">
        <v>7825</v>
      </c>
      <c r="Q2465" s="2">
        <v>1759.79</v>
      </c>
      <c r="R2465" s="2">
        <v>3016.7828571428572</v>
      </c>
      <c r="S2465" s="9">
        <v>7825</v>
      </c>
      <c r="V2465" s="2"/>
    </row>
    <row r="2466" spans="1:22" customFormat="1" x14ac:dyDescent="0.25">
      <c r="A2466" t="s">
        <v>309</v>
      </c>
      <c r="B2466">
        <v>801</v>
      </c>
      <c r="C2466" t="s">
        <v>324</v>
      </c>
      <c r="D2466">
        <v>410</v>
      </c>
      <c r="E2466" t="s">
        <v>435</v>
      </c>
      <c r="F2466">
        <v>243</v>
      </c>
      <c r="G2466" t="s">
        <v>83</v>
      </c>
      <c r="H2466">
        <v>10410010243</v>
      </c>
      <c r="I2466" t="s">
        <v>84</v>
      </c>
      <c r="J2466" t="s">
        <v>958</v>
      </c>
      <c r="K2466">
        <v>12</v>
      </c>
      <c r="L2466" s="2">
        <v>0</v>
      </c>
      <c r="M2466" s="2">
        <v>982.83</v>
      </c>
      <c r="N2466" s="14">
        <v>2687</v>
      </c>
      <c r="O2466" s="2">
        <v>0</v>
      </c>
      <c r="P2466" s="11">
        <v>2687</v>
      </c>
      <c r="Q2466" s="2">
        <v>405.07</v>
      </c>
      <c r="R2466" s="2">
        <v>694.40571428571434</v>
      </c>
      <c r="S2466" s="9">
        <v>2687</v>
      </c>
      <c r="V2466" s="2"/>
    </row>
    <row r="2467" spans="1:22" customFormat="1" x14ac:dyDescent="0.25">
      <c r="A2467" t="s">
        <v>309</v>
      </c>
      <c r="B2467">
        <v>801</v>
      </c>
      <c r="C2467" t="s">
        <v>324</v>
      </c>
      <c r="D2467">
        <v>411</v>
      </c>
      <c r="E2467" t="s">
        <v>411</v>
      </c>
      <c r="F2467">
        <v>243</v>
      </c>
      <c r="G2467" t="s">
        <v>83</v>
      </c>
      <c r="H2467">
        <v>10411010243</v>
      </c>
      <c r="I2467" t="s">
        <v>84</v>
      </c>
      <c r="J2467" t="s">
        <v>958</v>
      </c>
      <c r="K2467">
        <v>12</v>
      </c>
      <c r="L2467" s="2">
        <v>7458.61</v>
      </c>
      <c r="M2467" s="2">
        <v>10259.93</v>
      </c>
      <c r="N2467" s="14">
        <v>175890</v>
      </c>
      <c r="O2467" s="2">
        <v>0</v>
      </c>
      <c r="P2467" s="11">
        <v>175890</v>
      </c>
      <c r="Q2467" s="2">
        <v>20675.93</v>
      </c>
      <c r="R2467" s="2">
        <v>35444.451428571425</v>
      </c>
      <c r="S2467" s="9">
        <v>157350</v>
      </c>
      <c r="V2467" s="2"/>
    </row>
    <row r="2468" spans="1:22" customFormat="1" x14ac:dyDescent="0.25">
      <c r="A2468" t="s">
        <v>309</v>
      </c>
      <c r="B2468">
        <v>801</v>
      </c>
      <c r="C2468" t="s">
        <v>324</v>
      </c>
      <c r="D2468">
        <v>412</v>
      </c>
      <c r="E2468" t="s">
        <v>412</v>
      </c>
      <c r="F2468">
        <v>243</v>
      </c>
      <c r="G2468" t="s">
        <v>83</v>
      </c>
      <c r="H2468">
        <v>10412010243</v>
      </c>
      <c r="I2468" t="s">
        <v>84</v>
      </c>
      <c r="J2468" t="s">
        <v>958</v>
      </c>
      <c r="K2468">
        <v>12</v>
      </c>
      <c r="L2468" s="2">
        <v>0</v>
      </c>
      <c r="M2468" s="2">
        <v>0</v>
      </c>
      <c r="N2468" s="14">
        <v>1159</v>
      </c>
      <c r="O2468" s="2">
        <v>0</v>
      </c>
      <c r="P2468" s="11">
        <v>1159</v>
      </c>
      <c r="Q2468" s="2">
        <v>0</v>
      </c>
      <c r="R2468" s="2">
        <v>0</v>
      </c>
      <c r="S2468" s="9">
        <v>1159</v>
      </c>
      <c r="V2468" s="2"/>
    </row>
    <row r="2469" spans="1:22" customFormat="1" x14ac:dyDescent="0.25">
      <c r="A2469" t="s">
        <v>309</v>
      </c>
      <c r="B2469">
        <v>801</v>
      </c>
      <c r="C2469" t="s">
        <v>324</v>
      </c>
      <c r="D2469">
        <v>413</v>
      </c>
      <c r="E2469" t="s">
        <v>415</v>
      </c>
      <c r="F2469">
        <v>243</v>
      </c>
      <c r="G2469" t="s">
        <v>83</v>
      </c>
      <c r="H2469">
        <v>10413010243</v>
      </c>
      <c r="I2469" t="s">
        <v>84</v>
      </c>
      <c r="J2469" t="s">
        <v>958</v>
      </c>
      <c r="K2469">
        <v>12</v>
      </c>
      <c r="L2469" s="2">
        <v>56.91</v>
      </c>
      <c r="M2469" s="2">
        <v>407.37</v>
      </c>
      <c r="N2469" s="14">
        <v>1509</v>
      </c>
      <c r="O2469" s="2">
        <v>0</v>
      </c>
      <c r="P2469" s="11">
        <v>1509</v>
      </c>
      <c r="Q2469" s="2">
        <v>242.53</v>
      </c>
      <c r="R2469" s="2">
        <v>415.76571428571435</v>
      </c>
      <c r="S2469" s="9">
        <v>1509</v>
      </c>
      <c r="V2469" s="2"/>
    </row>
    <row r="2470" spans="1:22" customFormat="1" x14ac:dyDescent="0.25">
      <c r="A2470" t="s">
        <v>309</v>
      </c>
      <c r="B2470">
        <v>801</v>
      </c>
      <c r="C2470" t="s">
        <v>324</v>
      </c>
      <c r="D2470">
        <v>420</v>
      </c>
      <c r="E2470" t="s">
        <v>418</v>
      </c>
      <c r="F2470">
        <v>243</v>
      </c>
      <c r="G2470" t="s">
        <v>83</v>
      </c>
      <c r="H2470">
        <v>10420010243</v>
      </c>
      <c r="I2470" t="s">
        <v>84</v>
      </c>
      <c r="J2470" t="s">
        <v>958</v>
      </c>
      <c r="K2470">
        <v>12</v>
      </c>
      <c r="L2470" s="2">
        <v>351.46</v>
      </c>
      <c r="M2470" s="2">
        <v>878.58</v>
      </c>
      <c r="N2470" s="14">
        <v>4420</v>
      </c>
      <c r="O2470" s="2">
        <v>0</v>
      </c>
      <c r="P2470" s="11">
        <v>4420</v>
      </c>
      <c r="Q2470" s="2">
        <v>624.51</v>
      </c>
      <c r="R2470" s="2">
        <v>1070.5885714285714</v>
      </c>
      <c r="S2470" s="9">
        <v>4420</v>
      </c>
      <c r="V2470" s="2"/>
    </row>
    <row r="2471" spans="1:22" customFormat="1" x14ac:dyDescent="0.25">
      <c r="A2471" t="s">
        <v>309</v>
      </c>
      <c r="B2471">
        <v>801</v>
      </c>
      <c r="C2471" t="s">
        <v>324</v>
      </c>
      <c r="D2471">
        <v>430</v>
      </c>
      <c r="E2471" t="s">
        <v>421</v>
      </c>
      <c r="F2471">
        <v>243</v>
      </c>
      <c r="G2471" t="s">
        <v>83</v>
      </c>
      <c r="H2471">
        <v>10430010239</v>
      </c>
      <c r="I2471" t="s">
        <v>84</v>
      </c>
      <c r="J2471" t="s">
        <v>958</v>
      </c>
      <c r="K2471">
        <v>12</v>
      </c>
      <c r="L2471" s="2">
        <v>16838.21</v>
      </c>
      <c r="M2471" s="2">
        <v>15056.23</v>
      </c>
      <c r="N2471" s="14">
        <v>403736</v>
      </c>
      <c r="O2471" s="2">
        <v>0</v>
      </c>
      <c r="P2471" s="11">
        <v>403736</v>
      </c>
      <c r="Q2471" s="2">
        <v>0</v>
      </c>
      <c r="R2471" s="2">
        <v>0</v>
      </c>
      <c r="S2471" s="9">
        <v>3736</v>
      </c>
      <c r="V2471" s="2"/>
    </row>
    <row r="2472" spans="1:22" customFormat="1" x14ac:dyDescent="0.25">
      <c r="A2472" t="s">
        <v>309</v>
      </c>
      <c r="B2472">
        <v>801</v>
      </c>
      <c r="C2472" t="s">
        <v>324</v>
      </c>
      <c r="D2472">
        <v>411</v>
      </c>
      <c r="E2472" t="s">
        <v>411</v>
      </c>
      <c r="F2472">
        <v>246</v>
      </c>
      <c r="G2472" t="s">
        <v>505</v>
      </c>
      <c r="H2472">
        <v>10411010246</v>
      </c>
      <c r="I2472" t="s">
        <v>506</v>
      </c>
      <c r="J2472" t="s">
        <v>958</v>
      </c>
      <c r="K2472">
        <v>12</v>
      </c>
      <c r="L2472" s="2">
        <v>355837.43</v>
      </c>
      <c r="M2472" s="2">
        <v>385408.54</v>
      </c>
      <c r="N2472" s="14">
        <v>467940</v>
      </c>
      <c r="O2472" s="2">
        <v>0</v>
      </c>
      <c r="P2472" s="11">
        <v>467940</v>
      </c>
      <c r="Q2472" s="2">
        <v>329018.59999999998</v>
      </c>
      <c r="R2472" s="2">
        <v>564031.88571428566</v>
      </c>
      <c r="S2472" s="9">
        <v>467940</v>
      </c>
      <c r="V2472" s="2"/>
    </row>
    <row r="2473" spans="1:22" customFormat="1" x14ac:dyDescent="0.25">
      <c r="A2473" t="s">
        <v>309</v>
      </c>
      <c r="B2473">
        <v>501</v>
      </c>
      <c r="C2473" t="s">
        <v>312</v>
      </c>
      <c r="D2473">
        <v>15</v>
      </c>
      <c r="E2473" t="s">
        <v>313</v>
      </c>
      <c r="F2473">
        <v>257</v>
      </c>
      <c r="G2473" t="s">
        <v>464</v>
      </c>
      <c r="H2473">
        <v>10015010257</v>
      </c>
      <c r="I2473" t="s">
        <v>465</v>
      </c>
      <c r="J2473" t="s">
        <v>958</v>
      </c>
      <c r="K2473">
        <v>12</v>
      </c>
      <c r="L2473" s="2">
        <v>20249.689999999999</v>
      </c>
      <c r="M2473" s="2">
        <v>21099.29</v>
      </c>
      <c r="N2473" s="14">
        <v>27040</v>
      </c>
      <c r="O2473" s="2">
        <v>0</v>
      </c>
      <c r="P2473" s="11">
        <v>27040</v>
      </c>
      <c r="Q2473" s="2">
        <v>11314.6</v>
      </c>
      <c r="R2473" s="2">
        <v>19396.457142857143</v>
      </c>
      <c r="S2473" s="9">
        <v>27040</v>
      </c>
      <c r="V2473" s="2"/>
    </row>
    <row r="2474" spans="1:22" customFormat="1" x14ac:dyDescent="0.25">
      <c r="A2474" t="s">
        <v>309</v>
      </c>
      <c r="B2474">
        <v>501</v>
      </c>
      <c r="C2474" t="s">
        <v>312</v>
      </c>
      <c r="D2474">
        <v>65</v>
      </c>
      <c r="E2474" t="s">
        <v>330</v>
      </c>
      <c r="F2474">
        <v>257</v>
      </c>
      <c r="G2474" t="s">
        <v>464</v>
      </c>
      <c r="H2474">
        <v>10065010257</v>
      </c>
      <c r="I2474" t="s">
        <v>465</v>
      </c>
      <c r="J2474" t="s">
        <v>958</v>
      </c>
      <c r="K2474">
        <v>12</v>
      </c>
      <c r="L2474" s="2">
        <v>20714.28</v>
      </c>
      <c r="M2474" s="2">
        <v>22623.3</v>
      </c>
      <c r="N2474" s="14">
        <v>24482</v>
      </c>
      <c r="O2474" s="2">
        <v>0</v>
      </c>
      <c r="P2474" s="11">
        <v>24482</v>
      </c>
      <c r="Q2474" s="2">
        <v>11733.84</v>
      </c>
      <c r="R2474" s="2">
        <v>20115.154285714285</v>
      </c>
      <c r="S2474" s="9">
        <v>24482</v>
      </c>
      <c r="V2474" s="2"/>
    </row>
    <row r="2475" spans="1:22" customFormat="1" x14ac:dyDescent="0.25">
      <c r="A2475" t="s">
        <v>309</v>
      </c>
      <c r="B2475">
        <v>501</v>
      </c>
      <c r="C2475" t="s">
        <v>312</v>
      </c>
      <c r="D2475">
        <v>108</v>
      </c>
      <c r="E2475" t="s">
        <v>333</v>
      </c>
      <c r="F2475">
        <v>257</v>
      </c>
      <c r="G2475" t="s">
        <v>464</v>
      </c>
      <c r="H2475">
        <v>10108010257</v>
      </c>
      <c r="I2475" t="s">
        <v>465</v>
      </c>
      <c r="J2475" t="s">
        <v>958</v>
      </c>
      <c r="K2475">
        <v>12</v>
      </c>
      <c r="L2475" s="2">
        <v>41930.35</v>
      </c>
      <c r="M2475" s="2">
        <v>43696.02</v>
      </c>
      <c r="N2475" s="14">
        <v>60008</v>
      </c>
      <c r="O2475" s="2">
        <v>0</v>
      </c>
      <c r="P2475" s="11">
        <v>60008</v>
      </c>
      <c r="Q2475" s="2">
        <v>21445.94</v>
      </c>
      <c r="R2475" s="2">
        <v>36764.468571428573</v>
      </c>
      <c r="S2475" s="9">
        <v>60008</v>
      </c>
      <c r="V2475" s="2"/>
    </row>
    <row r="2476" spans="1:22" customFormat="1" x14ac:dyDescent="0.25">
      <c r="A2476" t="s">
        <v>309</v>
      </c>
      <c r="B2476">
        <v>501</v>
      </c>
      <c r="C2476" t="s">
        <v>312</v>
      </c>
      <c r="D2476">
        <v>118</v>
      </c>
      <c r="E2476" t="s">
        <v>340</v>
      </c>
      <c r="F2476">
        <v>257</v>
      </c>
      <c r="G2476" t="s">
        <v>464</v>
      </c>
      <c r="H2476">
        <v>10118010257</v>
      </c>
      <c r="I2476" t="s">
        <v>465</v>
      </c>
      <c r="J2476" t="s">
        <v>958</v>
      </c>
      <c r="K2476">
        <v>12</v>
      </c>
      <c r="L2476" s="2">
        <v>18925.060000000001</v>
      </c>
      <c r="M2476" s="2">
        <v>25230.77</v>
      </c>
      <c r="N2476" s="14">
        <v>30056</v>
      </c>
      <c r="O2476" s="2">
        <v>0</v>
      </c>
      <c r="P2476" s="11">
        <v>30056</v>
      </c>
      <c r="Q2476" s="2">
        <v>12518.37</v>
      </c>
      <c r="R2476" s="2">
        <v>21460.062857142861</v>
      </c>
      <c r="S2476" s="9">
        <v>30056</v>
      </c>
      <c r="V2476" s="2"/>
    </row>
    <row r="2477" spans="1:22" customFormat="1" x14ac:dyDescent="0.25">
      <c r="A2477" t="s">
        <v>309</v>
      </c>
      <c r="B2477">
        <v>501</v>
      </c>
      <c r="C2477" t="s">
        <v>312</v>
      </c>
      <c r="D2477">
        <v>119</v>
      </c>
      <c r="E2477" t="s">
        <v>341</v>
      </c>
      <c r="F2477">
        <v>257</v>
      </c>
      <c r="G2477" t="s">
        <v>464</v>
      </c>
      <c r="H2477">
        <v>10119010257</v>
      </c>
      <c r="I2477" t="s">
        <v>465</v>
      </c>
      <c r="J2477" t="s">
        <v>958</v>
      </c>
      <c r="K2477">
        <v>12</v>
      </c>
      <c r="L2477" s="2">
        <v>41859.279999999999</v>
      </c>
      <c r="M2477" s="2">
        <v>48079.23</v>
      </c>
      <c r="N2477" s="14">
        <v>50658</v>
      </c>
      <c r="O2477" s="2">
        <v>0</v>
      </c>
      <c r="P2477" s="11">
        <v>50658</v>
      </c>
      <c r="Q2477" s="2">
        <v>22502.81</v>
      </c>
      <c r="R2477" s="2">
        <v>38576.245714285717</v>
      </c>
      <c r="S2477" s="9">
        <v>50658</v>
      </c>
      <c r="V2477" s="2"/>
    </row>
    <row r="2478" spans="1:22" customFormat="1" x14ac:dyDescent="0.25">
      <c r="A2478" t="s">
        <v>309</v>
      </c>
      <c r="B2478">
        <v>502</v>
      </c>
      <c r="C2478" t="s">
        <v>342</v>
      </c>
      <c r="D2478">
        <v>120</v>
      </c>
      <c r="E2478" t="s">
        <v>343</v>
      </c>
      <c r="F2478">
        <v>257</v>
      </c>
      <c r="G2478" t="s">
        <v>464</v>
      </c>
      <c r="H2478">
        <v>10120010257</v>
      </c>
      <c r="I2478" t="s">
        <v>465</v>
      </c>
      <c r="J2478" t="s">
        <v>958</v>
      </c>
      <c r="K2478">
        <v>12</v>
      </c>
      <c r="L2478" s="2">
        <v>10403.5</v>
      </c>
      <c r="M2478" s="2">
        <v>10103.469999999999</v>
      </c>
      <c r="N2478" s="14">
        <v>12376</v>
      </c>
      <c r="O2478" s="2">
        <v>0</v>
      </c>
      <c r="P2478" s="11">
        <v>12376</v>
      </c>
      <c r="Q2478" s="2">
        <v>8599.36</v>
      </c>
      <c r="R2478" s="2">
        <v>14741.76</v>
      </c>
      <c r="S2478" s="9">
        <v>12736</v>
      </c>
      <c r="V2478" s="2"/>
    </row>
    <row r="2479" spans="1:22" customFormat="1" x14ac:dyDescent="0.25">
      <c r="A2479" t="s">
        <v>309</v>
      </c>
      <c r="B2479">
        <v>501</v>
      </c>
      <c r="C2479" t="s">
        <v>312</v>
      </c>
      <c r="D2479">
        <v>149</v>
      </c>
      <c r="E2479" t="s">
        <v>428</v>
      </c>
      <c r="F2479">
        <v>257</v>
      </c>
      <c r="G2479" t="s">
        <v>464</v>
      </c>
      <c r="H2479">
        <v>10149010257</v>
      </c>
      <c r="I2479" t="s">
        <v>465</v>
      </c>
      <c r="J2479" t="s">
        <v>958</v>
      </c>
      <c r="K2479">
        <v>12</v>
      </c>
      <c r="L2479" s="2">
        <v>0</v>
      </c>
      <c r="M2479" s="2">
        <v>7989.8</v>
      </c>
      <c r="N2479" s="14">
        <v>9360</v>
      </c>
      <c r="O2479" s="2">
        <v>0</v>
      </c>
      <c r="P2479" s="11">
        <v>9360</v>
      </c>
      <c r="Q2479" s="2">
        <v>6718.51</v>
      </c>
      <c r="R2479" s="2">
        <v>11517.445714285714</v>
      </c>
      <c r="S2479" s="9">
        <v>15360</v>
      </c>
      <c r="V2479" s="2"/>
    </row>
    <row r="2480" spans="1:22" customFormat="1" x14ac:dyDescent="0.25">
      <c r="A2480" t="s">
        <v>309</v>
      </c>
      <c r="B2480">
        <v>801</v>
      </c>
      <c r="C2480" t="s">
        <v>324</v>
      </c>
      <c r="D2480">
        <v>411</v>
      </c>
      <c r="E2480" t="s">
        <v>411</v>
      </c>
      <c r="F2480">
        <v>257</v>
      </c>
      <c r="G2480" t="s">
        <v>464</v>
      </c>
      <c r="H2480">
        <v>10411010257</v>
      </c>
      <c r="I2480" t="s">
        <v>465</v>
      </c>
      <c r="J2480" t="s">
        <v>958</v>
      </c>
      <c r="K2480">
        <v>12</v>
      </c>
      <c r="L2480" s="2">
        <v>10497.62</v>
      </c>
      <c r="M2480" s="2">
        <v>11068.31</v>
      </c>
      <c r="N2480" s="14">
        <v>12374</v>
      </c>
      <c r="O2480" s="2">
        <v>0</v>
      </c>
      <c r="P2480" s="11">
        <v>12374</v>
      </c>
      <c r="Q2480" s="2">
        <v>3131.67</v>
      </c>
      <c r="R2480" s="2">
        <v>5368.5771428571425</v>
      </c>
      <c r="S2480" s="9">
        <v>18700</v>
      </c>
      <c r="V2480" s="2"/>
    </row>
    <row r="2481" spans="1:22" customFormat="1" x14ac:dyDescent="0.25">
      <c r="A2481" t="s">
        <v>309</v>
      </c>
      <c r="B2481">
        <v>501</v>
      </c>
      <c r="C2481" t="s">
        <v>312</v>
      </c>
      <c r="D2481">
        <v>15</v>
      </c>
      <c r="E2481" t="s">
        <v>313</v>
      </c>
      <c r="F2481">
        <v>258</v>
      </c>
      <c r="G2481" t="s">
        <v>85</v>
      </c>
      <c r="H2481">
        <v>10015010258</v>
      </c>
      <c r="I2481" t="s">
        <v>86</v>
      </c>
      <c r="J2481" t="s">
        <v>958</v>
      </c>
      <c r="K2481">
        <v>12</v>
      </c>
      <c r="L2481" s="2">
        <v>11605.2</v>
      </c>
      <c r="M2481" s="2">
        <v>12894.73</v>
      </c>
      <c r="N2481" s="14">
        <v>15288</v>
      </c>
      <c r="O2481" s="2">
        <v>0</v>
      </c>
      <c r="P2481" s="11">
        <v>15288</v>
      </c>
      <c r="Q2481" s="2">
        <v>4298.25</v>
      </c>
      <c r="R2481" s="2">
        <v>7368.4285714285725</v>
      </c>
      <c r="S2481" s="9">
        <v>15000</v>
      </c>
      <c r="V2481" s="2"/>
    </row>
    <row r="2482" spans="1:22" customFormat="1" x14ac:dyDescent="0.25">
      <c r="A2482" t="s">
        <v>309</v>
      </c>
      <c r="B2482">
        <v>501</v>
      </c>
      <c r="C2482" t="s">
        <v>312</v>
      </c>
      <c r="D2482">
        <v>65</v>
      </c>
      <c r="E2482" t="s">
        <v>330</v>
      </c>
      <c r="F2482">
        <v>258</v>
      </c>
      <c r="G2482" t="s">
        <v>85</v>
      </c>
      <c r="H2482">
        <v>10065010258</v>
      </c>
      <c r="I2482" t="s">
        <v>86</v>
      </c>
      <c r="J2482" t="s">
        <v>958</v>
      </c>
      <c r="K2482">
        <v>12</v>
      </c>
      <c r="L2482" s="2">
        <v>8596.4599999999991</v>
      </c>
      <c r="M2482" s="2">
        <v>8596.48</v>
      </c>
      <c r="N2482" s="14">
        <v>14700</v>
      </c>
      <c r="O2482" s="2">
        <v>0</v>
      </c>
      <c r="P2482" s="11">
        <v>14700</v>
      </c>
      <c r="Q2482" s="2">
        <v>4298.25</v>
      </c>
      <c r="R2482" s="2">
        <v>7368.4285714285725</v>
      </c>
      <c r="S2482" s="9">
        <v>14700</v>
      </c>
      <c r="V2482" s="2"/>
    </row>
    <row r="2483" spans="1:22" customFormat="1" x14ac:dyDescent="0.25">
      <c r="A2483" t="s">
        <v>309</v>
      </c>
      <c r="B2483">
        <v>501</v>
      </c>
      <c r="C2483" t="s">
        <v>312</v>
      </c>
      <c r="D2483">
        <v>108</v>
      </c>
      <c r="E2483" t="s">
        <v>333</v>
      </c>
      <c r="F2483">
        <v>258</v>
      </c>
      <c r="G2483" t="s">
        <v>85</v>
      </c>
      <c r="H2483">
        <v>10108010258</v>
      </c>
      <c r="I2483" t="s">
        <v>86</v>
      </c>
      <c r="J2483" t="s">
        <v>958</v>
      </c>
      <c r="K2483">
        <v>12</v>
      </c>
      <c r="L2483" s="2">
        <v>61666.64</v>
      </c>
      <c r="M2483" s="2">
        <v>62192.97</v>
      </c>
      <c r="N2483" s="14">
        <v>70855</v>
      </c>
      <c r="O2483" s="2">
        <v>0</v>
      </c>
      <c r="P2483" s="11">
        <v>70855</v>
      </c>
      <c r="Q2483" s="2">
        <v>19298.240000000002</v>
      </c>
      <c r="R2483" s="2">
        <v>33082.697142857141</v>
      </c>
      <c r="S2483" s="9">
        <v>70000</v>
      </c>
      <c r="V2483" s="2"/>
    </row>
    <row r="2484" spans="1:22" customFormat="1" x14ac:dyDescent="0.25">
      <c r="A2484" t="s">
        <v>309</v>
      </c>
      <c r="B2484">
        <v>501</v>
      </c>
      <c r="C2484" t="s">
        <v>312</v>
      </c>
      <c r="D2484">
        <v>118</v>
      </c>
      <c r="E2484" t="s">
        <v>340</v>
      </c>
      <c r="F2484">
        <v>258</v>
      </c>
      <c r="G2484" t="s">
        <v>85</v>
      </c>
      <c r="H2484">
        <v>10118010258</v>
      </c>
      <c r="I2484" t="s">
        <v>86</v>
      </c>
      <c r="J2484" t="s">
        <v>958</v>
      </c>
      <c r="K2484">
        <v>12</v>
      </c>
      <c r="L2484" s="2">
        <v>7736.81</v>
      </c>
      <c r="M2484" s="2">
        <v>12894.74</v>
      </c>
      <c r="N2484" s="14">
        <v>14664</v>
      </c>
      <c r="O2484" s="2">
        <v>0</v>
      </c>
      <c r="P2484" s="11">
        <v>14664</v>
      </c>
      <c r="Q2484" s="2">
        <v>4298.25</v>
      </c>
      <c r="R2484" s="2">
        <v>7368.4285714285725</v>
      </c>
      <c r="S2484" s="9">
        <v>14600</v>
      </c>
      <c r="V2484" s="2"/>
    </row>
    <row r="2485" spans="1:22" customFormat="1" x14ac:dyDescent="0.25">
      <c r="A2485" t="s">
        <v>309</v>
      </c>
      <c r="B2485">
        <v>501</v>
      </c>
      <c r="C2485" t="s">
        <v>312</v>
      </c>
      <c r="D2485">
        <v>119</v>
      </c>
      <c r="E2485" t="s">
        <v>341</v>
      </c>
      <c r="F2485">
        <v>258</v>
      </c>
      <c r="G2485" t="s">
        <v>85</v>
      </c>
      <c r="H2485">
        <v>10119010258</v>
      </c>
      <c r="I2485" t="s">
        <v>86</v>
      </c>
      <c r="J2485" t="s">
        <v>958</v>
      </c>
      <c r="K2485">
        <v>12</v>
      </c>
      <c r="L2485" s="2">
        <v>7736.81</v>
      </c>
      <c r="M2485" s="2">
        <v>12894.74</v>
      </c>
      <c r="N2485" s="14">
        <v>15288</v>
      </c>
      <c r="O2485" s="2">
        <v>0</v>
      </c>
      <c r="P2485" s="11">
        <v>15288</v>
      </c>
      <c r="Q2485" s="2">
        <v>4298.25</v>
      </c>
      <c r="R2485" s="2">
        <v>7368.4285714285725</v>
      </c>
      <c r="S2485" s="9">
        <v>15000</v>
      </c>
      <c r="V2485" s="2"/>
    </row>
    <row r="2486" spans="1:22" customFormat="1" x14ac:dyDescent="0.25">
      <c r="A2486" t="s">
        <v>309</v>
      </c>
      <c r="B2486">
        <v>501</v>
      </c>
      <c r="C2486" t="s">
        <v>312</v>
      </c>
      <c r="D2486">
        <v>149</v>
      </c>
      <c r="E2486" t="s">
        <v>428</v>
      </c>
      <c r="F2486">
        <v>258</v>
      </c>
      <c r="G2486" t="s">
        <v>85</v>
      </c>
      <c r="H2486">
        <v>10149010258</v>
      </c>
      <c r="I2486" t="s">
        <v>429</v>
      </c>
      <c r="J2486" t="s">
        <v>958</v>
      </c>
      <c r="K2486">
        <v>12</v>
      </c>
      <c r="L2486" s="2">
        <v>0</v>
      </c>
      <c r="M2486" s="2">
        <v>0</v>
      </c>
      <c r="N2486" s="14">
        <v>104</v>
      </c>
      <c r="O2486" s="2">
        <v>0</v>
      </c>
      <c r="P2486" s="11">
        <v>104</v>
      </c>
      <c r="Q2486" s="2">
        <v>0</v>
      </c>
      <c r="R2486" s="2">
        <v>0</v>
      </c>
      <c r="S2486" s="9">
        <v>0</v>
      </c>
      <c r="V2486" s="2"/>
    </row>
    <row r="2487" spans="1:22" customFormat="1" x14ac:dyDescent="0.25">
      <c r="A2487" t="s">
        <v>309</v>
      </c>
      <c r="B2487">
        <v>801</v>
      </c>
      <c r="C2487" t="s">
        <v>324</v>
      </c>
      <c r="D2487">
        <v>28</v>
      </c>
      <c r="E2487" t="s">
        <v>328</v>
      </c>
      <c r="F2487">
        <v>265</v>
      </c>
      <c r="G2487" t="s">
        <v>447</v>
      </c>
      <c r="H2487">
        <v>10028010265</v>
      </c>
      <c r="I2487" t="s">
        <v>448</v>
      </c>
      <c r="J2487" t="s">
        <v>958</v>
      </c>
      <c r="K2487">
        <v>12</v>
      </c>
      <c r="L2487" s="2">
        <v>6700</v>
      </c>
      <c r="M2487" s="2">
        <v>0</v>
      </c>
      <c r="N2487" s="14">
        <v>7010</v>
      </c>
      <c r="O2487" s="2">
        <v>0</v>
      </c>
      <c r="P2487" s="11">
        <v>7010</v>
      </c>
      <c r="Q2487" s="2">
        <v>0</v>
      </c>
      <c r="R2487" s="2">
        <v>0</v>
      </c>
      <c r="S2487" s="9">
        <v>7010</v>
      </c>
      <c r="V2487" s="2"/>
    </row>
    <row r="2488" spans="1:22" customFormat="1" x14ac:dyDescent="0.25">
      <c r="A2488" t="s">
        <v>309</v>
      </c>
      <c r="B2488">
        <v>504</v>
      </c>
      <c r="C2488" t="s">
        <v>396</v>
      </c>
      <c r="D2488">
        <v>400</v>
      </c>
      <c r="E2488" t="s">
        <v>397</v>
      </c>
      <c r="F2488">
        <v>265</v>
      </c>
      <c r="G2488" t="s">
        <v>447</v>
      </c>
      <c r="H2488">
        <v>10400010265</v>
      </c>
      <c r="I2488" t="s">
        <v>448</v>
      </c>
      <c r="J2488" t="s">
        <v>958</v>
      </c>
      <c r="K2488">
        <v>12</v>
      </c>
      <c r="L2488" s="2">
        <v>0</v>
      </c>
      <c r="M2488" s="2">
        <v>0</v>
      </c>
      <c r="N2488" s="14">
        <v>1413</v>
      </c>
      <c r="O2488" s="2">
        <v>0</v>
      </c>
      <c r="P2488" s="11">
        <v>1413</v>
      </c>
      <c r="Q2488" s="2">
        <v>0</v>
      </c>
      <c r="R2488" s="2">
        <v>0</v>
      </c>
      <c r="S2488" s="9">
        <v>1413</v>
      </c>
      <c r="V2488" s="2"/>
    </row>
    <row r="2489" spans="1:22" customFormat="1" x14ac:dyDescent="0.25">
      <c r="A2489" t="s">
        <v>309</v>
      </c>
      <c r="B2489">
        <v>801</v>
      </c>
      <c r="C2489" t="s">
        <v>324</v>
      </c>
      <c r="D2489">
        <v>403</v>
      </c>
      <c r="E2489" t="s">
        <v>401</v>
      </c>
      <c r="F2489">
        <v>265</v>
      </c>
      <c r="G2489" t="s">
        <v>447</v>
      </c>
      <c r="H2489">
        <v>10403010265</v>
      </c>
      <c r="I2489" t="s">
        <v>448</v>
      </c>
      <c r="J2489" t="s">
        <v>958</v>
      </c>
      <c r="K2489">
        <v>12</v>
      </c>
      <c r="L2489" s="2">
        <v>8057.36</v>
      </c>
      <c r="M2489" s="2">
        <v>9409.7099999999991</v>
      </c>
      <c r="N2489" s="14">
        <v>12341</v>
      </c>
      <c r="O2489" s="2">
        <v>0</v>
      </c>
      <c r="P2489" s="11">
        <v>12341</v>
      </c>
      <c r="Q2489" s="2">
        <v>2047.69</v>
      </c>
      <c r="R2489" s="2">
        <v>3510.3257142857142</v>
      </c>
      <c r="S2489" s="9">
        <v>12341</v>
      </c>
      <c r="V2489" s="2"/>
    </row>
    <row r="2490" spans="1:22" customFormat="1" x14ac:dyDescent="0.25">
      <c r="A2490" t="s">
        <v>309</v>
      </c>
      <c r="B2490">
        <v>801</v>
      </c>
      <c r="C2490" t="s">
        <v>324</v>
      </c>
      <c r="D2490">
        <v>406</v>
      </c>
      <c r="E2490" t="s">
        <v>434</v>
      </c>
      <c r="F2490">
        <v>265</v>
      </c>
      <c r="G2490" t="s">
        <v>447</v>
      </c>
      <c r="H2490">
        <v>10406010265</v>
      </c>
      <c r="I2490" t="s">
        <v>448</v>
      </c>
      <c r="J2490" t="s">
        <v>958</v>
      </c>
      <c r="K2490">
        <v>12</v>
      </c>
      <c r="L2490" s="2">
        <v>0</v>
      </c>
      <c r="M2490" s="2">
        <v>0</v>
      </c>
      <c r="N2490" s="14">
        <v>1413</v>
      </c>
      <c r="O2490" s="2">
        <v>0</v>
      </c>
      <c r="P2490" s="11">
        <v>1413</v>
      </c>
      <c r="Q2490" s="2">
        <v>0</v>
      </c>
      <c r="R2490" s="2">
        <v>0</v>
      </c>
      <c r="S2490" s="9">
        <v>1413</v>
      </c>
      <c r="V2490" s="2"/>
    </row>
    <row r="2491" spans="1:22" customFormat="1" x14ac:dyDescent="0.25">
      <c r="A2491" t="s">
        <v>309</v>
      </c>
      <c r="B2491">
        <v>801</v>
      </c>
      <c r="C2491" t="s">
        <v>324</v>
      </c>
      <c r="D2491">
        <v>407</v>
      </c>
      <c r="E2491" t="s">
        <v>406</v>
      </c>
      <c r="F2491">
        <v>265</v>
      </c>
      <c r="G2491" t="s">
        <v>447</v>
      </c>
      <c r="H2491">
        <v>10407010265</v>
      </c>
      <c r="I2491" t="s">
        <v>448</v>
      </c>
      <c r="J2491" t="s">
        <v>958</v>
      </c>
      <c r="K2491">
        <v>12</v>
      </c>
      <c r="L2491" s="2">
        <v>0</v>
      </c>
      <c r="M2491" s="2">
        <v>0</v>
      </c>
      <c r="N2491" s="14">
        <v>2805</v>
      </c>
      <c r="O2491" s="2">
        <v>0</v>
      </c>
      <c r="P2491" s="11">
        <v>2805</v>
      </c>
      <c r="Q2491" s="2">
        <v>0</v>
      </c>
      <c r="R2491" s="2">
        <v>0</v>
      </c>
      <c r="S2491" s="9">
        <v>2805</v>
      </c>
      <c r="V2491" s="2"/>
    </row>
    <row r="2492" spans="1:22" customFormat="1" x14ac:dyDescent="0.25">
      <c r="A2492" t="s">
        <v>309</v>
      </c>
      <c r="B2492">
        <v>801</v>
      </c>
      <c r="C2492" t="s">
        <v>324</v>
      </c>
      <c r="D2492">
        <v>421</v>
      </c>
      <c r="E2492" t="s">
        <v>419</v>
      </c>
      <c r="F2492">
        <v>265</v>
      </c>
      <c r="G2492" t="s">
        <v>447</v>
      </c>
      <c r="H2492">
        <v>10421010265</v>
      </c>
      <c r="I2492" t="s">
        <v>448</v>
      </c>
      <c r="J2492" t="s">
        <v>958</v>
      </c>
      <c r="K2492">
        <v>12</v>
      </c>
      <c r="L2492" s="2">
        <v>0</v>
      </c>
      <c r="M2492" s="2">
        <v>0</v>
      </c>
      <c r="N2492" s="14">
        <v>2252</v>
      </c>
      <c r="O2492" s="2">
        <v>0</v>
      </c>
      <c r="P2492" s="11">
        <v>2252</v>
      </c>
      <c r="Q2492" s="2">
        <v>0</v>
      </c>
      <c r="R2492" s="2">
        <v>0</v>
      </c>
      <c r="S2492" s="9">
        <v>2252</v>
      </c>
      <c r="V2492" s="2"/>
    </row>
    <row r="2493" spans="1:22" customFormat="1" x14ac:dyDescent="0.25">
      <c r="A2493" t="s">
        <v>309</v>
      </c>
      <c r="B2493">
        <v>801</v>
      </c>
      <c r="C2493" t="s">
        <v>324</v>
      </c>
      <c r="D2493">
        <v>430</v>
      </c>
      <c r="E2493" t="s">
        <v>421</v>
      </c>
      <c r="F2493">
        <v>265</v>
      </c>
      <c r="G2493" t="s">
        <v>447</v>
      </c>
      <c r="H2493">
        <v>10430010265</v>
      </c>
      <c r="I2493" t="s">
        <v>448</v>
      </c>
      <c r="J2493" t="s">
        <v>958</v>
      </c>
      <c r="K2493">
        <v>12</v>
      </c>
      <c r="L2493" s="2">
        <v>0</v>
      </c>
      <c r="M2493" s="2">
        <v>0</v>
      </c>
      <c r="N2493" s="14">
        <v>2216</v>
      </c>
      <c r="O2493" s="2">
        <v>0</v>
      </c>
      <c r="P2493" s="11">
        <v>2216</v>
      </c>
      <c r="Q2493" s="2">
        <v>0</v>
      </c>
      <c r="R2493" s="2">
        <v>0</v>
      </c>
      <c r="S2493" s="9">
        <v>2216</v>
      </c>
      <c r="V2493" s="2"/>
    </row>
    <row r="2494" spans="1:22" customFormat="1" x14ac:dyDescent="0.25">
      <c r="A2494" t="s">
        <v>309</v>
      </c>
      <c r="B2494">
        <v>801</v>
      </c>
      <c r="C2494" t="s">
        <v>324</v>
      </c>
      <c r="D2494">
        <v>431</v>
      </c>
      <c r="E2494" t="s">
        <v>422</v>
      </c>
      <c r="F2494">
        <v>265</v>
      </c>
      <c r="G2494" t="s">
        <v>447</v>
      </c>
      <c r="H2494">
        <v>10431010265</v>
      </c>
      <c r="I2494" t="s">
        <v>448</v>
      </c>
      <c r="J2494" t="s">
        <v>958</v>
      </c>
      <c r="K2494">
        <v>12</v>
      </c>
      <c r="L2494" s="2">
        <v>1900</v>
      </c>
      <c r="M2494" s="2">
        <v>0</v>
      </c>
      <c r="N2494" s="14">
        <v>2687</v>
      </c>
      <c r="O2494" s="2">
        <v>0</v>
      </c>
      <c r="P2494" s="11">
        <v>2687</v>
      </c>
      <c r="Q2494" s="2">
        <v>0</v>
      </c>
      <c r="R2494" s="2">
        <v>0</v>
      </c>
      <c r="S2494" s="9">
        <v>2687</v>
      </c>
      <c r="V2494" s="2"/>
    </row>
    <row r="2495" spans="1:22" customFormat="1" x14ac:dyDescent="0.25">
      <c r="A2495" t="s">
        <v>309</v>
      </c>
      <c r="B2495">
        <v>501</v>
      </c>
      <c r="C2495" t="s">
        <v>312</v>
      </c>
      <c r="D2495">
        <v>15</v>
      </c>
      <c r="E2495" t="s">
        <v>313</v>
      </c>
      <c r="F2495">
        <v>270</v>
      </c>
      <c r="G2495" t="s">
        <v>87</v>
      </c>
      <c r="H2495">
        <v>10015010270</v>
      </c>
      <c r="I2495" t="s">
        <v>88</v>
      </c>
      <c r="J2495" t="s">
        <v>958</v>
      </c>
      <c r="K2495">
        <v>12</v>
      </c>
      <c r="L2495" s="2">
        <v>6916.38</v>
      </c>
      <c r="M2495" s="2">
        <v>5161.5600000000004</v>
      </c>
      <c r="N2495" s="14">
        <v>7530</v>
      </c>
      <c r="O2495" s="2">
        <v>0</v>
      </c>
      <c r="P2495" s="11">
        <v>7530</v>
      </c>
      <c r="Q2495" s="2">
        <v>2075</v>
      </c>
      <c r="R2495" s="2">
        <v>3557.1428571428573</v>
      </c>
      <c r="S2495" s="9">
        <v>7530</v>
      </c>
      <c r="V2495" s="2"/>
    </row>
    <row r="2496" spans="1:22" customFormat="1" x14ac:dyDescent="0.25">
      <c r="A2496" t="s">
        <v>309</v>
      </c>
      <c r="B2496">
        <v>501</v>
      </c>
      <c r="C2496" t="s">
        <v>312</v>
      </c>
      <c r="D2496">
        <v>65</v>
      </c>
      <c r="E2496" t="s">
        <v>330</v>
      </c>
      <c r="F2496">
        <v>270</v>
      </c>
      <c r="G2496" t="s">
        <v>87</v>
      </c>
      <c r="H2496">
        <v>10065010270</v>
      </c>
      <c r="I2496" t="s">
        <v>88</v>
      </c>
      <c r="J2496" t="s">
        <v>958</v>
      </c>
      <c r="K2496">
        <v>12</v>
      </c>
      <c r="L2496" s="2">
        <v>9130.58</v>
      </c>
      <c r="M2496" s="2">
        <v>5715.56</v>
      </c>
      <c r="N2496" s="14">
        <v>7190</v>
      </c>
      <c r="O2496" s="2">
        <v>0</v>
      </c>
      <c r="P2496" s="11">
        <v>7190</v>
      </c>
      <c r="Q2496" s="2">
        <v>4855.4799999999996</v>
      </c>
      <c r="R2496" s="2">
        <v>8323.68</v>
      </c>
      <c r="S2496" s="9">
        <v>7190</v>
      </c>
      <c r="V2496" s="2"/>
    </row>
    <row r="2497" spans="1:22" customFormat="1" x14ac:dyDescent="0.25">
      <c r="A2497" t="s">
        <v>309</v>
      </c>
      <c r="B2497">
        <v>501</v>
      </c>
      <c r="C2497" t="s">
        <v>312</v>
      </c>
      <c r="D2497">
        <v>108</v>
      </c>
      <c r="E2497" t="s">
        <v>333</v>
      </c>
      <c r="F2497">
        <v>270</v>
      </c>
      <c r="G2497" t="s">
        <v>87</v>
      </c>
      <c r="H2497">
        <v>10108010270</v>
      </c>
      <c r="I2497" t="s">
        <v>88</v>
      </c>
      <c r="J2497" t="s">
        <v>958</v>
      </c>
      <c r="K2497">
        <v>12</v>
      </c>
      <c r="L2497" s="2">
        <v>19916.509999999998</v>
      </c>
      <c r="M2497" s="2">
        <v>26062.16</v>
      </c>
      <c r="N2497" s="14">
        <v>20000</v>
      </c>
      <c r="O2497" s="2">
        <v>0</v>
      </c>
      <c r="P2497" s="11">
        <v>20000</v>
      </c>
      <c r="Q2497" s="2">
        <v>19464.580000000002</v>
      </c>
      <c r="R2497" s="2">
        <v>33367.851428571434</v>
      </c>
      <c r="S2497" s="9">
        <v>25000</v>
      </c>
      <c r="V2497" s="2"/>
    </row>
    <row r="2498" spans="1:22" customFormat="1" x14ac:dyDescent="0.25">
      <c r="A2498" t="s">
        <v>309</v>
      </c>
      <c r="B2498">
        <v>501</v>
      </c>
      <c r="C2498" t="s">
        <v>312</v>
      </c>
      <c r="D2498">
        <v>118</v>
      </c>
      <c r="E2498" t="s">
        <v>340</v>
      </c>
      <c r="F2498">
        <v>270</v>
      </c>
      <c r="G2498" t="s">
        <v>87</v>
      </c>
      <c r="H2498">
        <v>10118010270</v>
      </c>
      <c r="I2498" t="s">
        <v>88</v>
      </c>
      <c r="J2498" t="s">
        <v>958</v>
      </c>
      <c r="K2498">
        <v>12</v>
      </c>
      <c r="L2498" s="2">
        <v>6736.07</v>
      </c>
      <c r="M2498" s="2">
        <v>4673.67</v>
      </c>
      <c r="N2498" s="14">
        <v>7840</v>
      </c>
      <c r="O2498" s="2">
        <v>0</v>
      </c>
      <c r="P2498" s="11">
        <v>7840</v>
      </c>
      <c r="Q2498" s="2">
        <v>6959.55</v>
      </c>
      <c r="R2498" s="2">
        <v>11930.657142857144</v>
      </c>
      <c r="S2498" s="9">
        <v>7840</v>
      </c>
      <c r="V2498" s="2"/>
    </row>
    <row r="2499" spans="1:22" customFormat="1" x14ac:dyDescent="0.25">
      <c r="A2499" t="s">
        <v>309</v>
      </c>
      <c r="B2499">
        <v>501</v>
      </c>
      <c r="C2499" t="s">
        <v>312</v>
      </c>
      <c r="D2499">
        <v>119</v>
      </c>
      <c r="E2499" t="s">
        <v>341</v>
      </c>
      <c r="F2499">
        <v>270</v>
      </c>
      <c r="G2499" t="s">
        <v>87</v>
      </c>
      <c r="H2499">
        <v>10119010270</v>
      </c>
      <c r="I2499" t="s">
        <v>88</v>
      </c>
      <c r="J2499" t="s">
        <v>958</v>
      </c>
      <c r="K2499">
        <v>12</v>
      </c>
      <c r="L2499" s="2">
        <v>8734.14</v>
      </c>
      <c r="M2499" s="2">
        <v>6730.16</v>
      </c>
      <c r="N2499" s="14">
        <v>7840</v>
      </c>
      <c r="O2499" s="2">
        <v>0</v>
      </c>
      <c r="P2499" s="11">
        <v>7840</v>
      </c>
      <c r="Q2499" s="2">
        <v>2051.59</v>
      </c>
      <c r="R2499" s="2">
        <v>3517.011428571429</v>
      </c>
      <c r="S2499" s="9">
        <v>7840</v>
      </c>
      <c r="V2499" s="2"/>
    </row>
    <row r="2500" spans="1:22" customFormat="1" x14ac:dyDescent="0.25">
      <c r="A2500" t="s">
        <v>309</v>
      </c>
      <c r="B2500">
        <v>502</v>
      </c>
      <c r="C2500" t="s">
        <v>342</v>
      </c>
      <c r="D2500">
        <v>120</v>
      </c>
      <c r="E2500" t="s">
        <v>343</v>
      </c>
      <c r="F2500">
        <v>270</v>
      </c>
      <c r="G2500" t="s">
        <v>87</v>
      </c>
      <c r="H2500">
        <v>10120010270</v>
      </c>
      <c r="I2500" t="s">
        <v>88</v>
      </c>
      <c r="J2500" t="s">
        <v>958</v>
      </c>
      <c r="K2500">
        <v>12</v>
      </c>
      <c r="L2500" s="2">
        <v>5333.78</v>
      </c>
      <c r="M2500" s="2">
        <v>0</v>
      </c>
      <c r="N2500" s="14">
        <v>15370</v>
      </c>
      <c r="O2500" s="2">
        <v>0</v>
      </c>
      <c r="P2500" s="11">
        <v>15370</v>
      </c>
      <c r="Q2500" s="2">
        <v>7271</v>
      </c>
      <c r="R2500" s="2">
        <v>12464.571428571429</v>
      </c>
      <c r="S2500" s="9">
        <v>15370</v>
      </c>
      <c r="V2500" s="2"/>
    </row>
    <row r="2501" spans="1:22" customFormat="1" x14ac:dyDescent="0.25">
      <c r="A2501" t="s">
        <v>309</v>
      </c>
      <c r="B2501">
        <v>502</v>
      </c>
      <c r="C2501" t="s">
        <v>342</v>
      </c>
      <c r="D2501">
        <v>122</v>
      </c>
      <c r="E2501" t="s">
        <v>346</v>
      </c>
      <c r="F2501">
        <v>270</v>
      </c>
      <c r="G2501" t="s">
        <v>87</v>
      </c>
      <c r="H2501">
        <v>10122010270</v>
      </c>
      <c r="I2501" t="s">
        <v>88</v>
      </c>
      <c r="J2501" t="s">
        <v>958</v>
      </c>
      <c r="K2501">
        <v>12</v>
      </c>
      <c r="L2501" s="2">
        <v>21853.69</v>
      </c>
      <c r="M2501" s="2">
        <v>17243.73</v>
      </c>
      <c r="N2501" s="14">
        <v>25700</v>
      </c>
      <c r="O2501" s="2">
        <v>0</v>
      </c>
      <c r="P2501" s="11">
        <v>25700</v>
      </c>
      <c r="Q2501" s="2">
        <v>16285.65</v>
      </c>
      <c r="R2501" s="2">
        <v>27918.257142857146</v>
      </c>
      <c r="S2501" s="9">
        <v>25700</v>
      </c>
      <c r="V2501" s="2"/>
    </row>
    <row r="2502" spans="1:22" customFormat="1" x14ac:dyDescent="0.25">
      <c r="A2502" t="s">
        <v>309</v>
      </c>
      <c r="B2502">
        <v>501</v>
      </c>
      <c r="C2502" t="s">
        <v>312</v>
      </c>
      <c r="D2502">
        <v>149</v>
      </c>
      <c r="E2502" t="s">
        <v>428</v>
      </c>
      <c r="F2502">
        <v>270</v>
      </c>
      <c r="G2502" t="s">
        <v>87</v>
      </c>
      <c r="H2502">
        <v>10149010270</v>
      </c>
      <c r="I2502" t="s">
        <v>88</v>
      </c>
      <c r="J2502" t="s">
        <v>958</v>
      </c>
      <c r="K2502">
        <v>12</v>
      </c>
      <c r="L2502" s="2">
        <v>0</v>
      </c>
      <c r="M2502" s="2">
        <v>164</v>
      </c>
      <c r="N2502" s="14">
        <v>7190</v>
      </c>
      <c r="O2502" s="2">
        <v>0</v>
      </c>
      <c r="P2502" s="11">
        <v>7190</v>
      </c>
      <c r="Q2502" s="2">
        <v>3621.48</v>
      </c>
      <c r="R2502" s="2">
        <v>6208.2514285714296</v>
      </c>
      <c r="S2502" s="9">
        <v>7190</v>
      </c>
      <c r="V2502" s="2"/>
    </row>
    <row r="2503" spans="1:22" customFormat="1" x14ac:dyDescent="0.25">
      <c r="A2503" t="s">
        <v>309</v>
      </c>
      <c r="B2503">
        <v>801</v>
      </c>
      <c r="C2503" t="s">
        <v>324</v>
      </c>
      <c r="D2503">
        <v>401</v>
      </c>
      <c r="E2503" t="s">
        <v>400</v>
      </c>
      <c r="F2503">
        <v>270</v>
      </c>
      <c r="G2503" t="s">
        <v>87</v>
      </c>
      <c r="H2503">
        <v>10401010270</v>
      </c>
      <c r="I2503" t="s">
        <v>88</v>
      </c>
      <c r="J2503" t="s">
        <v>958</v>
      </c>
      <c r="K2503">
        <v>12</v>
      </c>
      <c r="L2503" s="2">
        <v>75521.31</v>
      </c>
      <c r="M2503" s="2">
        <v>50528.47</v>
      </c>
      <c r="N2503" s="14">
        <v>33617</v>
      </c>
      <c r="O2503" s="2">
        <v>0</v>
      </c>
      <c r="P2503" s="11">
        <v>33617</v>
      </c>
      <c r="Q2503" s="2">
        <v>13913.62</v>
      </c>
      <c r="R2503" s="2">
        <v>23851.920000000002</v>
      </c>
      <c r="S2503" s="9">
        <v>33617</v>
      </c>
      <c r="V2503" s="2"/>
    </row>
    <row r="2504" spans="1:22" customFormat="1" x14ac:dyDescent="0.25">
      <c r="A2504" t="s">
        <v>309</v>
      </c>
      <c r="B2504">
        <v>801</v>
      </c>
      <c r="C2504" t="s">
        <v>324</v>
      </c>
      <c r="D2504">
        <v>411</v>
      </c>
      <c r="E2504" t="s">
        <v>411</v>
      </c>
      <c r="F2504">
        <v>270</v>
      </c>
      <c r="G2504" t="s">
        <v>87</v>
      </c>
      <c r="H2504">
        <v>10411010270</v>
      </c>
      <c r="I2504" t="s">
        <v>88</v>
      </c>
      <c r="J2504" t="s">
        <v>958</v>
      </c>
      <c r="K2504">
        <v>12</v>
      </c>
      <c r="L2504" s="2">
        <v>2236.85</v>
      </c>
      <c r="M2504" s="2">
        <v>2612.44</v>
      </c>
      <c r="N2504" s="14">
        <v>6277</v>
      </c>
      <c r="O2504" s="2">
        <v>0</v>
      </c>
      <c r="P2504" s="11">
        <v>6277</v>
      </c>
      <c r="Q2504" s="2">
        <v>3847.18</v>
      </c>
      <c r="R2504" s="2">
        <v>6595.165714285713</v>
      </c>
      <c r="S2504" s="9">
        <v>13480</v>
      </c>
      <c r="V2504" s="2"/>
    </row>
    <row r="2505" spans="1:22" customFormat="1" x14ac:dyDescent="0.25">
      <c r="A2505" t="s">
        <v>309</v>
      </c>
      <c r="B2505">
        <v>801</v>
      </c>
      <c r="C2505" t="s">
        <v>324</v>
      </c>
      <c r="D2505">
        <v>28</v>
      </c>
      <c r="E2505" t="s">
        <v>328</v>
      </c>
      <c r="F2505">
        <v>271</v>
      </c>
      <c r="G2505" t="s">
        <v>451</v>
      </c>
      <c r="H2505">
        <v>10028010271</v>
      </c>
      <c r="I2505" t="s">
        <v>452</v>
      </c>
      <c r="J2505" t="s">
        <v>958</v>
      </c>
      <c r="K2505">
        <v>12</v>
      </c>
      <c r="L2505" s="2">
        <v>8771.92</v>
      </c>
      <c r="M2505" s="2">
        <v>0</v>
      </c>
      <c r="N2505" s="14">
        <v>10787</v>
      </c>
      <c r="O2505" s="2">
        <v>0</v>
      </c>
      <c r="P2505" s="11">
        <v>10787</v>
      </c>
      <c r="Q2505" s="2">
        <v>10694.72</v>
      </c>
      <c r="R2505" s="2">
        <v>18333.805714285714</v>
      </c>
      <c r="S2505" s="9">
        <v>10787</v>
      </c>
      <c r="V2505" s="2"/>
    </row>
    <row r="2506" spans="1:22" customFormat="1" x14ac:dyDescent="0.25">
      <c r="A2506" t="s">
        <v>309</v>
      </c>
      <c r="B2506">
        <v>801</v>
      </c>
      <c r="C2506" t="s">
        <v>324</v>
      </c>
      <c r="D2506">
        <v>78</v>
      </c>
      <c r="E2506" t="s">
        <v>332</v>
      </c>
      <c r="F2506">
        <v>271</v>
      </c>
      <c r="G2506" t="s">
        <v>451</v>
      </c>
      <c r="H2506">
        <v>10078010271</v>
      </c>
      <c r="I2506" t="s">
        <v>452</v>
      </c>
      <c r="J2506" t="s">
        <v>958</v>
      </c>
      <c r="K2506">
        <v>12</v>
      </c>
      <c r="L2506" s="2">
        <v>0</v>
      </c>
      <c r="M2506" s="2">
        <v>0</v>
      </c>
      <c r="N2506" s="14">
        <v>3477</v>
      </c>
      <c r="O2506" s="2">
        <v>0</v>
      </c>
      <c r="P2506" s="11">
        <v>3477</v>
      </c>
      <c r="Q2506" s="2">
        <v>0</v>
      </c>
      <c r="R2506" s="2">
        <v>0</v>
      </c>
      <c r="S2506" s="9">
        <v>3477</v>
      </c>
      <c r="V2506" s="2"/>
    </row>
    <row r="2507" spans="1:22" customFormat="1" x14ac:dyDescent="0.25">
      <c r="A2507" t="s">
        <v>309</v>
      </c>
      <c r="B2507">
        <v>801</v>
      </c>
      <c r="C2507" t="s">
        <v>324</v>
      </c>
      <c r="D2507">
        <v>403</v>
      </c>
      <c r="E2507" t="s">
        <v>401</v>
      </c>
      <c r="F2507">
        <v>271</v>
      </c>
      <c r="G2507" t="s">
        <v>451</v>
      </c>
      <c r="H2507">
        <v>10403010271</v>
      </c>
      <c r="I2507" t="s">
        <v>452</v>
      </c>
      <c r="J2507" t="s">
        <v>958</v>
      </c>
      <c r="K2507">
        <v>12</v>
      </c>
      <c r="L2507" s="2">
        <v>22000</v>
      </c>
      <c r="M2507" s="2">
        <v>22271.33</v>
      </c>
      <c r="N2507" s="14">
        <v>22944</v>
      </c>
      <c r="O2507" s="2">
        <v>0</v>
      </c>
      <c r="P2507" s="11">
        <v>22944</v>
      </c>
      <c r="Q2507" s="2">
        <v>22900</v>
      </c>
      <c r="R2507" s="2">
        <v>39257.142857142855</v>
      </c>
      <c r="S2507" s="9">
        <v>22944</v>
      </c>
      <c r="V2507" s="2"/>
    </row>
    <row r="2508" spans="1:22" customFormat="1" x14ac:dyDescent="0.25">
      <c r="A2508" t="s">
        <v>309</v>
      </c>
      <c r="B2508">
        <v>801</v>
      </c>
      <c r="C2508" t="s">
        <v>324</v>
      </c>
      <c r="D2508">
        <v>406</v>
      </c>
      <c r="E2508" t="s">
        <v>434</v>
      </c>
      <c r="F2508">
        <v>271</v>
      </c>
      <c r="G2508" t="s">
        <v>451</v>
      </c>
      <c r="H2508">
        <v>10406010271</v>
      </c>
      <c r="I2508" t="s">
        <v>452</v>
      </c>
      <c r="J2508" t="s">
        <v>958</v>
      </c>
      <c r="K2508">
        <v>12</v>
      </c>
      <c r="L2508" s="2">
        <v>0</v>
      </c>
      <c r="M2508" s="2">
        <v>541.82000000000005</v>
      </c>
      <c r="N2508" s="14">
        <v>1618</v>
      </c>
      <c r="O2508" s="2">
        <v>0</v>
      </c>
      <c r="P2508" s="11">
        <v>1618</v>
      </c>
      <c r="Q2508" s="2">
        <v>1470</v>
      </c>
      <c r="R2508" s="2">
        <v>2520</v>
      </c>
      <c r="S2508" s="9">
        <v>1618</v>
      </c>
      <c r="V2508" s="2"/>
    </row>
    <row r="2509" spans="1:22" customFormat="1" x14ac:dyDescent="0.25">
      <c r="A2509" t="s">
        <v>309</v>
      </c>
      <c r="B2509">
        <v>801</v>
      </c>
      <c r="C2509" t="s">
        <v>324</v>
      </c>
      <c r="D2509">
        <v>407</v>
      </c>
      <c r="E2509" t="s">
        <v>406</v>
      </c>
      <c r="F2509">
        <v>271</v>
      </c>
      <c r="G2509" t="s">
        <v>451</v>
      </c>
      <c r="H2509">
        <v>10407010271</v>
      </c>
      <c r="I2509" t="s">
        <v>452</v>
      </c>
      <c r="J2509" t="s">
        <v>958</v>
      </c>
      <c r="K2509">
        <v>12</v>
      </c>
      <c r="L2509" s="2">
        <v>8900</v>
      </c>
      <c r="M2509" s="2">
        <v>4334.17</v>
      </c>
      <c r="N2509" s="14">
        <v>9345</v>
      </c>
      <c r="O2509" s="2">
        <v>0</v>
      </c>
      <c r="P2509" s="11">
        <v>9345</v>
      </c>
      <c r="Q2509" s="2">
        <v>9300</v>
      </c>
      <c r="R2509" s="2">
        <v>15942.857142857145</v>
      </c>
      <c r="S2509" s="9">
        <v>9345</v>
      </c>
      <c r="V2509" s="2"/>
    </row>
    <row r="2510" spans="1:22" customFormat="1" x14ac:dyDescent="0.25">
      <c r="A2510" t="s">
        <v>309</v>
      </c>
      <c r="B2510">
        <v>801</v>
      </c>
      <c r="C2510" t="s">
        <v>324</v>
      </c>
      <c r="D2510">
        <v>430</v>
      </c>
      <c r="E2510" t="s">
        <v>421</v>
      </c>
      <c r="F2510">
        <v>271</v>
      </c>
      <c r="G2510" t="s">
        <v>451</v>
      </c>
      <c r="H2510">
        <v>10430010271</v>
      </c>
      <c r="I2510" t="s">
        <v>452</v>
      </c>
      <c r="J2510" t="s">
        <v>958</v>
      </c>
      <c r="K2510">
        <v>12</v>
      </c>
      <c r="L2510" s="2">
        <v>7800</v>
      </c>
      <c r="M2510" s="2">
        <v>8127.3</v>
      </c>
      <c r="N2510" s="14">
        <v>8147</v>
      </c>
      <c r="O2510" s="2">
        <v>0</v>
      </c>
      <c r="P2510" s="11">
        <v>8147</v>
      </c>
      <c r="Q2510" s="2">
        <v>8100</v>
      </c>
      <c r="R2510" s="2">
        <v>13885.714285714286</v>
      </c>
      <c r="S2510" s="9">
        <v>8147</v>
      </c>
      <c r="V2510" s="2"/>
    </row>
    <row r="2511" spans="1:22" customFormat="1" x14ac:dyDescent="0.25">
      <c r="A2511" t="s">
        <v>309</v>
      </c>
      <c r="B2511">
        <v>801</v>
      </c>
      <c r="C2511" t="s">
        <v>324</v>
      </c>
      <c r="D2511">
        <v>431</v>
      </c>
      <c r="E2511" t="s">
        <v>422</v>
      </c>
      <c r="F2511">
        <v>271</v>
      </c>
      <c r="G2511" t="s">
        <v>451</v>
      </c>
      <c r="H2511">
        <v>10431010271</v>
      </c>
      <c r="I2511" t="s">
        <v>452</v>
      </c>
      <c r="J2511" t="s">
        <v>958</v>
      </c>
      <c r="K2511">
        <v>12</v>
      </c>
      <c r="L2511" s="2">
        <v>6600</v>
      </c>
      <c r="M2511" s="2">
        <v>0</v>
      </c>
      <c r="N2511" s="14">
        <v>6951</v>
      </c>
      <c r="O2511" s="2">
        <v>0</v>
      </c>
      <c r="P2511" s="11">
        <v>6951</v>
      </c>
      <c r="Q2511" s="2">
        <v>6950</v>
      </c>
      <c r="R2511" s="2">
        <v>11914.285714285714</v>
      </c>
      <c r="S2511" s="9">
        <v>50000</v>
      </c>
      <c r="V2511" s="2"/>
    </row>
    <row r="2512" spans="1:22" customFormat="1" x14ac:dyDescent="0.25">
      <c r="A2512" t="s">
        <v>309</v>
      </c>
      <c r="B2512">
        <v>502</v>
      </c>
      <c r="C2512" t="s">
        <v>342</v>
      </c>
      <c r="D2512">
        <v>122</v>
      </c>
      <c r="E2512" t="s">
        <v>346</v>
      </c>
      <c r="F2512">
        <v>272</v>
      </c>
      <c r="G2512" t="s">
        <v>453</v>
      </c>
      <c r="H2512">
        <v>10122010272</v>
      </c>
      <c r="I2512" t="s">
        <v>454</v>
      </c>
      <c r="J2512" t="s">
        <v>958</v>
      </c>
      <c r="K2512">
        <v>12</v>
      </c>
      <c r="L2512" s="2">
        <v>3395.45</v>
      </c>
      <c r="M2512" s="2">
        <v>777.03</v>
      </c>
      <c r="N2512" s="14">
        <v>2650</v>
      </c>
      <c r="O2512" s="2">
        <v>0</v>
      </c>
      <c r="P2512" s="11">
        <v>2650</v>
      </c>
      <c r="Q2512" s="2">
        <v>184.12</v>
      </c>
      <c r="R2512" s="2">
        <v>315.63428571428574</v>
      </c>
      <c r="S2512" s="9">
        <v>184.12</v>
      </c>
      <c r="V2512" s="2"/>
    </row>
    <row r="2513" spans="1:22" customFormat="1" x14ac:dyDescent="0.25">
      <c r="A2513" t="s">
        <v>309</v>
      </c>
      <c r="B2513">
        <v>501</v>
      </c>
      <c r="C2513" t="s">
        <v>312</v>
      </c>
      <c r="D2513">
        <v>15</v>
      </c>
      <c r="E2513" t="s">
        <v>313</v>
      </c>
      <c r="F2513">
        <v>274</v>
      </c>
      <c r="G2513" t="s">
        <v>89</v>
      </c>
      <c r="H2513">
        <v>10015010274</v>
      </c>
      <c r="I2513" t="s">
        <v>90</v>
      </c>
      <c r="J2513" t="s">
        <v>958</v>
      </c>
      <c r="K2513">
        <v>12</v>
      </c>
      <c r="L2513" s="2">
        <v>219.3</v>
      </c>
      <c r="M2513" s="2">
        <v>199.92</v>
      </c>
      <c r="N2513" s="14">
        <v>330</v>
      </c>
      <c r="O2513" s="2">
        <v>0</v>
      </c>
      <c r="P2513" s="11">
        <v>330</v>
      </c>
      <c r="Q2513" s="2">
        <v>0</v>
      </c>
      <c r="R2513" s="2">
        <v>0</v>
      </c>
      <c r="S2513" s="9">
        <v>330</v>
      </c>
      <c r="V2513" s="2"/>
    </row>
    <row r="2514" spans="1:22" customFormat="1" x14ac:dyDescent="0.25">
      <c r="A2514" t="s">
        <v>309</v>
      </c>
      <c r="B2514">
        <v>501</v>
      </c>
      <c r="C2514" t="s">
        <v>312</v>
      </c>
      <c r="D2514">
        <v>65</v>
      </c>
      <c r="E2514" t="s">
        <v>330</v>
      </c>
      <c r="F2514">
        <v>274</v>
      </c>
      <c r="G2514" t="s">
        <v>89</v>
      </c>
      <c r="H2514">
        <v>10065010274</v>
      </c>
      <c r="I2514" t="s">
        <v>90</v>
      </c>
      <c r="J2514" t="s">
        <v>958</v>
      </c>
      <c r="K2514">
        <v>12</v>
      </c>
      <c r="L2514" s="2">
        <v>250</v>
      </c>
      <c r="M2514" s="2">
        <v>199.92</v>
      </c>
      <c r="N2514" s="14">
        <v>330</v>
      </c>
      <c r="O2514" s="2">
        <v>0</v>
      </c>
      <c r="P2514" s="11">
        <v>330</v>
      </c>
      <c r="Q2514" s="2">
        <v>0</v>
      </c>
      <c r="R2514" s="2">
        <v>0</v>
      </c>
      <c r="S2514" s="9">
        <v>330</v>
      </c>
      <c r="V2514" s="2"/>
    </row>
    <row r="2515" spans="1:22" customFormat="1" x14ac:dyDescent="0.25">
      <c r="A2515" t="s">
        <v>309</v>
      </c>
      <c r="B2515">
        <v>501</v>
      </c>
      <c r="C2515" t="s">
        <v>312</v>
      </c>
      <c r="D2515">
        <v>108</v>
      </c>
      <c r="E2515" t="s">
        <v>333</v>
      </c>
      <c r="F2515">
        <v>274</v>
      </c>
      <c r="G2515" t="s">
        <v>89</v>
      </c>
      <c r="H2515">
        <v>10108010274</v>
      </c>
      <c r="I2515" t="s">
        <v>90</v>
      </c>
      <c r="J2515" t="s">
        <v>958</v>
      </c>
      <c r="K2515">
        <v>12</v>
      </c>
      <c r="L2515" s="2">
        <v>458.6</v>
      </c>
      <c r="M2515" s="2">
        <v>500</v>
      </c>
      <c r="N2515" s="14">
        <v>590</v>
      </c>
      <c r="O2515" s="2">
        <v>0</v>
      </c>
      <c r="P2515" s="11">
        <v>590</v>
      </c>
      <c r="Q2515" s="2">
        <v>464.91</v>
      </c>
      <c r="R2515" s="2">
        <v>796.9885714285715</v>
      </c>
      <c r="S2515" s="9">
        <v>590</v>
      </c>
      <c r="V2515" s="2"/>
    </row>
    <row r="2516" spans="1:22" customFormat="1" x14ac:dyDescent="0.25">
      <c r="A2516" t="s">
        <v>309</v>
      </c>
      <c r="B2516">
        <v>501</v>
      </c>
      <c r="C2516" t="s">
        <v>312</v>
      </c>
      <c r="D2516">
        <v>118</v>
      </c>
      <c r="E2516" t="s">
        <v>340</v>
      </c>
      <c r="F2516">
        <v>274</v>
      </c>
      <c r="G2516" t="s">
        <v>89</v>
      </c>
      <c r="H2516">
        <v>10118010274</v>
      </c>
      <c r="I2516" t="s">
        <v>90</v>
      </c>
      <c r="J2516" t="s">
        <v>958</v>
      </c>
      <c r="K2516">
        <v>12</v>
      </c>
      <c r="L2516" s="2">
        <v>975.88</v>
      </c>
      <c r="M2516" s="2">
        <v>0</v>
      </c>
      <c r="N2516" s="14">
        <v>610</v>
      </c>
      <c r="O2516" s="2">
        <v>0</v>
      </c>
      <c r="P2516" s="11">
        <v>610</v>
      </c>
      <c r="Q2516" s="2">
        <v>464.91</v>
      </c>
      <c r="R2516" s="2">
        <v>796.9885714285715</v>
      </c>
      <c r="S2516" s="9">
        <v>610</v>
      </c>
      <c r="V2516" s="2"/>
    </row>
    <row r="2517" spans="1:22" customFormat="1" x14ac:dyDescent="0.25">
      <c r="A2517" t="s">
        <v>309</v>
      </c>
      <c r="B2517">
        <v>501</v>
      </c>
      <c r="C2517" t="s">
        <v>312</v>
      </c>
      <c r="D2517">
        <v>119</v>
      </c>
      <c r="E2517" t="s">
        <v>341</v>
      </c>
      <c r="F2517">
        <v>274</v>
      </c>
      <c r="G2517" t="s">
        <v>89</v>
      </c>
      <c r="H2517">
        <v>10119010274</v>
      </c>
      <c r="I2517" t="s">
        <v>90</v>
      </c>
      <c r="J2517" t="s">
        <v>958</v>
      </c>
      <c r="K2517">
        <v>12</v>
      </c>
      <c r="L2517" s="2">
        <v>975.88</v>
      </c>
      <c r="M2517" s="2">
        <v>0</v>
      </c>
      <c r="N2517" s="14">
        <v>610</v>
      </c>
      <c r="O2517" s="2">
        <v>0</v>
      </c>
      <c r="P2517" s="11">
        <v>610</v>
      </c>
      <c r="Q2517" s="2">
        <v>464.91</v>
      </c>
      <c r="R2517" s="2">
        <v>796.9885714285715</v>
      </c>
      <c r="S2517" s="9">
        <v>610</v>
      </c>
      <c r="V2517" s="2"/>
    </row>
    <row r="2518" spans="1:22" customFormat="1" x14ac:dyDescent="0.25">
      <c r="A2518" t="s">
        <v>309</v>
      </c>
      <c r="B2518">
        <v>501</v>
      </c>
      <c r="C2518" t="s">
        <v>312</v>
      </c>
      <c r="D2518">
        <v>149</v>
      </c>
      <c r="E2518" t="s">
        <v>428</v>
      </c>
      <c r="F2518">
        <v>274</v>
      </c>
      <c r="H2518">
        <v>10149010274</v>
      </c>
      <c r="I2518" t="s">
        <v>90</v>
      </c>
      <c r="L2518" s="2"/>
      <c r="M2518" s="2"/>
      <c r="N2518" s="14"/>
      <c r="O2518" s="2"/>
      <c r="P2518" s="11"/>
      <c r="Q2518" s="2"/>
      <c r="R2518" s="2"/>
      <c r="S2518" s="9">
        <v>290</v>
      </c>
      <c r="V2518" s="2"/>
    </row>
    <row r="2519" spans="1:22" customFormat="1" x14ac:dyDescent="0.25">
      <c r="A2519" t="s">
        <v>309</v>
      </c>
      <c r="B2519">
        <v>502</v>
      </c>
      <c r="C2519" t="s">
        <v>342</v>
      </c>
      <c r="D2519">
        <v>120</v>
      </c>
      <c r="E2519" t="s">
        <v>343</v>
      </c>
      <c r="F2519">
        <v>274</v>
      </c>
      <c r="G2519" t="s">
        <v>89</v>
      </c>
      <c r="H2519">
        <v>10120010274</v>
      </c>
      <c r="I2519" t="s">
        <v>90</v>
      </c>
      <c r="J2519" t="s">
        <v>958</v>
      </c>
      <c r="K2519">
        <v>12</v>
      </c>
      <c r="L2519" s="2">
        <v>600</v>
      </c>
      <c r="M2519" s="2">
        <v>265</v>
      </c>
      <c r="N2519" s="14">
        <v>630</v>
      </c>
      <c r="O2519" s="2">
        <v>0</v>
      </c>
      <c r="P2519" s="11">
        <v>630</v>
      </c>
      <c r="Q2519" s="2">
        <v>0</v>
      </c>
      <c r="R2519" s="2">
        <v>0</v>
      </c>
      <c r="S2519" s="9">
        <v>630</v>
      </c>
      <c r="V2519" s="2"/>
    </row>
    <row r="2520" spans="1:22" customFormat="1" x14ac:dyDescent="0.25">
      <c r="A2520" t="s">
        <v>309</v>
      </c>
      <c r="B2520">
        <v>801</v>
      </c>
      <c r="C2520" t="s">
        <v>324</v>
      </c>
      <c r="D2520">
        <v>401</v>
      </c>
      <c r="E2520" t="s">
        <v>400</v>
      </c>
      <c r="F2520">
        <v>274</v>
      </c>
      <c r="G2520" t="s">
        <v>89</v>
      </c>
      <c r="H2520">
        <v>10401010274</v>
      </c>
      <c r="I2520" t="s">
        <v>90</v>
      </c>
      <c r="J2520" t="s">
        <v>958</v>
      </c>
      <c r="K2520">
        <v>12</v>
      </c>
      <c r="L2520" s="2">
        <v>0</v>
      </c>
      <c r="M2520" s="2">
        <v>0</v>
      </c>
      <c r="N2520" s="14">
        <v>1126</v>
      </c>
      <c r="O2520" s="2">
        <v>28000</v>
      </c>
      <c r="P2520" s="11">
        <v>29126</v>
      </c>
      <c r="Q2520" s="2">
        <v>24042.959999999999</v>
      </c>
      <c r="R2520" s="2">
        <v>41216.502857142856</v>
      </c>
      <c r="S2520" s="9">
        <v>29126</v>
      </c>
      <c r="V2520" s="2"/>
    </row>
    <row r="2521" spans="1:22" customFormat="1" x14ac:dyDescent="0.25">
      <c r="A2521" t="s">
        <v>309</v>
      </c>
      <c r="B2521">
        <v>501</v>
      </c>
      <c r="C2521" t="s">
        <v>312</v>
      </c>
      <c r="D2521">
        <v>108</v>
      </c>
      <c r="E2521" t="s">
        <v>333</v>
      </c>
      <c r="F2521">
        <v>276</v>
      </c>
      <c r="G2521" t="s">
        <v>105</v>
      </c>
      <c r="H2521">
        <v>10108010276</v>
      </c>
      <c r="I2521" t="s">
        <v>106</v>
      </c>
      <c r="J2521" t="s">
        <v>958</v>
      </c>
      <c r="K2521">
        <v>12</v>
      </c>
      <c r="L2521" s="2">
        <v>1780</v>
      </c>
      <c r="M2521" s="2">
        <v>1842.11</v>
      </c>
      <c r="N2521" s="14">
        <v>2310</v>
      </c>
      <c r="O2521" s="2">
        <v>0</v>
      </c>
      <c r="P2521" s="11">
        <v>2310</v>
      </c>
      <c r="Q2521" s="2">
        <v>0</v>
      </c>
      <c r="R2521" s="2">
        <v>0</v>
      </c>
      <c r="S2521" s="9">
        <v>2310</v>
      </c>
      <c r="V2521" s="2"/>
    </row>
    <row r="2522" spans="1:22" customFormat="1" x14ac:dyDescent="0.25">
      <c r="A2522" t="s">
        <v>309</v>
      </c>
      <c r="B2522">
        <v>502</v>
      </c>
      <c r="C2522" t="s">
        <v>342</v>
      </c>
      <c r="D2522">
        <v>120</v>
      </c>
      <c r="E2522" t="s">
        <v>343</v>
      </c>
      <c r="F2522">
        <v>276</v>
      </c>
      <c r="G2522" t="s">
        <v>105</v>
      </c>
      <c r="H2522">
        <v>10120010276</v>
      </c>
      <c r="I2522" t="s">
        <v>106</v>
      </c>
      <c r="J2522" t="s">
        <v>958</v>
      </c>
      <c r="K2522">
        <v>12</v>
      </c>
      <c r="L2522" s="2">
        <v>703.95</v>
      </c>
      <c r="M2522" s="2">
        <v>0</v>
      </c>
      <c r="N2522" s="14">
        <v>880</v>
      </c>
      <c r="O2522" s="2">
        <v>0</v>
      </c>
      <c r="P2522" s="11">
        <v>880</v>
      </c>
      <c r="Q2522" s="2">
        <v>0</v>
      </c>
      <c r="R2522" s="2">
        <v>0</v>
      </c>
      <c r="S2522" s="9">
        <v>880</v>
      </c>
      <c r="V2522" s="2"/>
    </row>
    <row r="2523" spans="1:22" customFormat="1" x14ac:dyDescent="0.25">
      <c r="A2523" t="s">
        <v>309</v>
      </c>
      <c r="B2523">
        <v>502</v>
      </c>
      <c r="C2523" t="s">
        <v>342</v>
      </c>
      <c r="D2523">
        <v>122</v>
      </c>
      <c r="E2523" t="s">
        <v>346</v>
      </c>
      <c r="F2523">
        <v>276</v>
      </c>
      <c r="G2523" t="s">
        <v>105</v>
      </c>
      <c r="H2523">
        <v>10122010276</v>
      </c>
      <c r="I2523" t="s">
        <v>106</v>
      </c>
      <c r="J2523" t="s">
        <v>958</v>
      </c>
      <c r="K2523">
        <v>12</v>
      </c>
      <c r="L2523" s="2">
        <v>300</v>
      </c>
      <c r="M2523" s="2">
        <v>1876.66</v>
      </c>
      <c r="N2523" s="14">
        <v>1990</v>
      </c>
      <c r="O2523" s="2">
        <v>0</v>
      </c>
      <c r="P2523" s="11">
        <v>1990</v>
      </c>
      <c r="Q2523" s="2">
        <v>520</v>
      </c>
      <c r="R2523" s="2">
        <v>891.42857142857156</v>
      </c>
      <c r="S2523" s="9">
        <v>2500</v>
      </c>
      <c r="V2523" s="2"/>
    </row>
    <row r="2524" spans="1:22" customFormat="1" x14ac:dyDescent="0.25">
      <c r="A2524" t="s">
        <v>309</v>
      </c>
      <c r="B2524">
        <v>801</v>
      </c>
      <c r="C2524" t="s">
        <v>324</v>
      </c>
      <c r="D2524">
        <v>401</v>
      </c>
      <c r="E2524" t="s">
        <v>400</v>
      </c>
      <c r="F2524">
        <v>276</v>
      </c>
      <c r="G2524" t="s">
        <v>105</v>
      </c>
      <c r="H2524">
        <v>10401010276</v>
      </c>
      <c r="I2524" t="s">
        <v>106</v>
      </c>
      <c r="J2524" t="s">
        <v>958</v>
      </c>
      <c r="K2524">
        <v>12</v>
      </c>
      <c r="L2524" s="2">
        <v>0</v>
      </c>
      <c r="M2524" s="2">
        <v>0</v>
      </c>
      <c r="N2524" s="14">
        <v>2098</v>
      </c>
      <c r="O2524" s="2">
        <v>0</v>
      </c>
      <c r="P2524" s="11">
        <v>2098</v>
      </c>
      <c r="Q2524" s="2">
        <v>4276.32</v>
      </c>
      <c r="R2524" s="2">
        <v>7330.8342857142852</v>
      </c>
      <c r="S2524" s="9">
        <v>2098</v>
      </c>
      <c r="V2524" s="2"/>
    </row>
    <row r="2525" spans="1:22" customFormat="1" x14ac:dyDescent="0.25">
      <c r="A2525" t="s">
        <v>309</v>
      </c>
      <c r="B2525">
        <v>504</v>
      </c>
      <c r="C2525" t="s">
        <v>396</v>
      </c>
      <c r="D2525">
        <v>409</v>
      </c>
      <c r="E2525" t="s">
        <v>410</v>
      </c>
      <c r="F2525">
        <v>279</v>
      </c>
      <c r="G2525" t="s">
        <v>449</v>
      </c>
      <c r="H2525">
        <v>10409010279</v>
      </c>
      <c r="I2525" t="s">
        <v>450</v>
      </c>
      <c r="J2525" t="s">
        <v>958</v>
      </c>
      <c r="K2525">
        <v>12</v>
      </c>
      <c r="L2525" s="2">
        <v>21000</v>
      </c>
      <c r="M2525" s="2">
        <v>0</v>
      </c>
      <c r="N2525" s="14">
        <v>21840</v>
      </c>
      <c r="O2525" s="2">
        <v>0</v>
      </c>
      <c r="P2525" s="11">
        <v>21840</v>
      </c>
      <c r="Q2525" s="2">
        <v>0</v>
      </c>
      <c r="R2525" s="2">
        <v>0</v>
      </c>
      <c r="S2525" s="9">
        <v>21840</v>
      </c>
      <c r="V2525" s="2"/>
    </row>
    <row r="2526" spans="1:22" customFormat="1" x14ac:dyDescent="0.25">
      <c r="A2526" t="s">
        <v>309</v>
      </c>
      <c r="B2526">
        <v>801</v>
      </c>
      <c r="C2526" t="s">
        <v>324</v>
      </c>
      <c r="D2526">
        <v>403</v>
      </c>
      <c r="E2526" t="s">
        <v>401</v>
      </c>
      <c r="F2526">
        <v>283</v>
      </c>
      <c r="G2526" t="s">
        <v>38</v>
      </c>
      <c r="H2526">
        <v>10403010283</v>
      </c>
      <c r="I2526" t="s">
        <v>39</v>
      </c>
      <c r="J2526" t="s">
        <v>958</v>
      </c>
      <c r="K2526">
        <v>12</v>
      </c>
      <c r="L2526" s="2">
        <v>661787.64</v>
      </c>
      <c r="M2526" s="2">
        <v>581180.59</v>
      </c>
      <c r="N2526" s="14">
        <v>601750</v>
      </c>
      <c r="O2526" s="2">
        <v>0</v>
      </c>
      <c r="P2526" s="11">
        <v>601750</v>
      </c>
      <c r="Q2526" s="2">
        <v>568326.82999999996</v>
      </c>
      <c r="R2526" s="2">
        <v>974274.56571428559</v>
      </c>
      <c r="S2526" s="9">
        <v>893823</v>
      </c>
      <c r="V2526" s="2"/>
    </row>
    <row r="2527" spans="1:22" customFormat="1" x14ac:dyDescent="0.25">
      <c r="A2527" t="s">
        <v>309</v>
      </c>
      <c r="B2527">
        <v>801</v>
      </c>
      <c r="C2527" t="s">
        <v>324</v>
      </c>
      <c r="D2527">
        <v>404</v>
      </c>
      <c r="E2527" t="s">
        <v>404</v>
      </c>
      <c r="F2527">
        <v>283</v>
      </c>
      <c r="G2527" t="s">
        <v>38</v>
      </c>
      <c r="H2527">
        <v>10404010283</v>
      </c>
      <c r="I2527" t="s">
        <v>39</v>
      </c>
      <c r="J2527" t="s">
        <v>958</v>
      </c>
      <c r="K2527">
        <v>12</v>
      </c>
      <c r="L2527" s="2">
        <v>5318.45</v>
      </c>
      <c r="M2527" s="2">
        <v>438</v>
      </c>
      <c r="N2527" s="14">
        <v>2800</v>
      </c>
      <c r="O2527" s="2">
        <v>0</v>
      </c>
      <c r="P2527" s="11">
        <v>2800</v>
      </c>
      <c r="Q2527" s="2">
        <v>462</v>
      </c>
      <c r="R2527" s="2">
        <v>792</v>
      </c>
      <c r="S2527" s="9">
        <v>0</v>
      </c>
      <c r="V2527" s="2"/>
    </row>
    <row r="2528" spans="1:22" customFormat="1" x14ac:dyDescent="0.25">
      <c r="A2528" t="s">
        <v>309</v>
      </c>
      <c r="B2528">
        <v>801</v>
      </c>
      <c r="C2528" t="s">
        <v>324</v>
      </c>
      <c r="D2528">
        <v>405</v>
      </c>
      <c r="E2528" t="s">
        <v>405</v>
      </c>
      <c r="F2528">
        <v>283</v>
      </c>
      <c r="G2528" t="s">
        <v>38</v>
      </c>
      <c r="H2528">
        <v>10405010283</v>
      </c>
      <c r="I2528" t="s">
        <v>39</v>
      </c>
      <c r="J2528" t="s">
        <v>958</v>
      </c>
      <c r="K2528">
        <v>12</v>
      </c>
      <c r="L2528" s="2">
        <v>20733.21</v>
      </c>
      <c r="M2528" s="2">
        <v>9082.41</v>
      </c>
      <c r="N2528" s="14">
        <v>68000</v>
      </c>
      <c r="O2528" s="2">
        <v>0</v>
      </c>
      <c r="P2528" s="11">
        <v>68000</v>
      </c>
      <c r="Q2528" s="2">
        <v>4290.3999999999996</v>
      </c>
      <c r="R2528" s="2">
        <v>7354.971428571429</v>
      </c>
      <c r="S2528" s="9">
        <v>40894</v>
      </c>
      <c r="V2528" s="2"/>
    </row>
    <row r="2529" spans="1:22" customFormat="1" x14ac:dyDescent="0.25">
      <c r="A2529" t="s">
        <v>309</v>
      </c>
      <c r="B2529">
        <v>504</v>
      </c>
      <c r="C2529" t="s">
        <v>396</v>
      </c>
      <c r="D2529">
        <v>408</v>
      </c>
      <c r="E2529" t="s">
        <v>407</v>
      </c>
      <c r="F2529">
        <v>283</v>
      </c>
      <c r="G2529" t="s">
        <v>38</v>
      </c>
      <c r="H2529">
        <v>10408010283</v>
      </c>
      <c r="I2529" t="s">
        <v>39</v>
      </c>
      <c r="J2529" t="s">
        <v>958</v>
      </c>
      <c r="K2529">
        <v>12</v>
      </c>
      <c r="L2529" s="2">
        <v>0</v>
      </c>
      <c r="M2529" s="2">
        <v>0</v>
      </c>
      <c r="N2529" s="14">
        <v>0</v>
      </c>
      <c r="O2529" s="2">
        <v>0</v>
      </c>
      <c r="P2529" s="11">
        <v>0</v>
      </c>
      <c r="Q2529" s="2">
        <v>0</v>
      </c>
      <c r="R2529" s="2">
        <v>0</v>
      </c>
      <c r="S2529" s="9">
        <v>0</v>
      </c>
      <c r="V2529" s="2"/>
    </row>
    <row r="2530" spans="1:22" customFormat="1" x14ac:dyDescent="0.25">
      <c r="A2530" t="s">
        <v>309</v>
      </c>
      <c r="B2530">
        <v>504</v>
      </c>
      <c r="C2530" t="s">
        <v>396</v>
      </c>
      <c r="D2530">
        <v>409</v>
      </c>
      <c r="E2530" t="s">
        <v>410</v>
      </c>
      <c r="F2530">
        <v>283</v>
      </c>
      <c r="G2530" t="s">
        <v>38</v>
      </c>
      <c r="H2530">
        <v>10409010283</v>
      </c>
      <c r="I2530" t="s">
        <v>39</v>
      </c>
      <c r="J2530" t="s">
        <v>958</v>
      </c>
      <c r="K2530">
        <v>12</v>
      </c>
      <c r="L2530" s="2">
        <v>561</v>
      </c>
      <c r="M2530" s="2">
        <v>3706.53</v>
      </c>
      <c r="N2530" s="14">
        <v>14500</v>
      </c>
      <c r="O2530" s="2">
        <v>0</v>
      </c>
      <c r="P2530" s="11">
        <v>14500</v>
      </c>
      <c r="Q2530" s="2">
        <v>0</v>
      </c>
      <c r="R2530" s="2">
        <v>0</v>
      </c>
      <c r="S2530" s="9">
        <v>2500</v>
      </c>
      <c r="V2530" s="2"/>
    </row>
    <row r="2531" spans="1:22" customFormat="1" x14ac:dyDescent="0.25">
      <c r="A2531" t="s">
        <v>309</v>
      </c>
      <c r="B2531">
        <v>801</v>
      </c>
      <c r="C2531" t="s">
        <v>324</v>
      </c>
      <c r="D2531">
        <v>411</v>
      </c>
      <c r="E2531" t="s">
        <v>411</v>
      </c>
      <c r="F2531">
        <v>283</v>
      </c>
      <c r="G2531" t="s">
        <v>38</v>
      </c>
      <c r="H2531">
        <v>10411010283</v>
      </c>
      <c r="I2531" t="s">
        <v>39</v>
      </c>
      <c r="J2531" t="s">
        <v>958</v>
      </c>
      <c r="K2531">
        <v>12</v>
      </c>
      <c r="L2531" s="2">
        <v>46807.02</v>
      </c>
      <c r="M2531" s="2">
        <v>0</v>
      </c>
      <c r="N2531" s="14">
        <v>0</v>
      </c>
      <c r="O2531" s="2">
        <v>0</v>
      </c>
      <c r="P2531" s="11">
        <v>0</v>
      </c>
      <c r="Q2531" s="2">
        <v>0</v>
      </c>
      <c r="R2531" s="2">
        <v>0</v>
      </c>
      <c r="S2531" s="9">
        <v>0</v>
      </c>
      <c r="V2531" s="2"/>
    </row>
    <row r="2532" spans="1:22" customFormat="1" x14ac:dyDescent="0.25">
      <c r="A2532" t="s">
        <v>309</v>
      </c>
      <c r="B2532">
        <v>801</v>
      </c>
      <c r="C2532" t="s">
        <v>324</v>
      </c>
      <c r="D2532">
        <v>28</v>
      </c>
      <c r="E2532" t="s">
        <v>328</v>
      </c>
      <c r="F2532">
        <v>284</v>
      </c>
      <c r="G2532" t="s">
        <v>97</v>
      </c>
      <c r="H2532">
        <v>10028010284</v>
      </c>
      <c r="I2532" t="s">
        <v>98</v>
      </c>
      <c r="J2532" t="s">
        <v>958</v>
      </c>
      <c r="K2532">
        <v>12</v>
      </c>
      <c r="L2532" s="2">
        <v>0</v>
      </c>
      <c r="M2532" s="2">
        <v>0</v>
      </c>
      <c r="N2532" s="14">
        <v>0</v>
      </c>
      <c r="O2532" s="2">
        <v>0</v>
      </c>
      <c r="P2532" s="11">
        <v>0</v>
      </c>
      <c r="Q2532" s="2">
        <v>0</v>
      </c>
      <c r="R2532" s="2">
        <v>0</v>
      </c>
      <c r="S2532" s="9">
        <v>0</v>
      </c>
      <c r="V2532" s="2"/>
    </row>
    <row r="2533" spans="1:22" customFormat="1" x14ac:dyDescent="0.25">
      <c r="A2533" t="s">
        <v>309</v>
      </c>
      <c r="B2533">
        <v>504</v>
      </c>
      <c r="C2533" t="s">
        <v>396</v>
      </c>
      <c r="D2533">
        <v>400</v>
      </c>
      <c r="E2533" t="s">
        <v>397</v>
      </c>
      <c r="F2533">
        <v>284</v>
      </c>
      <c r="G2533" t="s">
        <v>97</v>
      </c>
      <c r="H2533">
        <v>10400010284</v>
      </c>
      <c r="I2533" t="s">
        <v>98</v>
      </c>
      <c r="J2533" t="s">
        <v>958</v>
      </c>
      <c r="K2533">
        <v>12</v>
      </c>
      <c r="L2533" s="2">
        <v>237515.8</v>
      </c>
      <c r="M2533" s="2">
        <v>192065.69</v>
      </c>
      <c r="N2533" s="14">
        <v>200000</v>
      </c>
      <c r="O2533" s="2">
        <v>0</v>
      </c>
      <c r="P2533" s="11">
        <v>200000</v>
      </c>
      <c r="Q2533" s="2">
        <v>233303.76</v>
      </c>
      <c r="R2533" s="2">
        <v>399949.30285714287</v>
      </c>
      <c r="S2533" s="9">
        <v>480000</v>
      </c>
      <c r="T2533" t="s">
        <v>483</v>
      </c>
      <c r="V2533" s="2"/>
    </row>
    <row r="2534" spans="1:22" customFormat="1" x14ac:dyDescent="0.25">
      <c r="A2534" t="s">
        <v>309</v>
      </c>
      <c r="B2534">
        <v>801</v>
      </c>
      <c r="C2534" t="s">
        <v>324</v>
      </c>
      <c r="D2534">
        <v>403</v>
      </c>
      <c r="E2534" t="s">
        <v>401</v>
      </c>
      <c r="F2534">
        <v>284</v>
      </c>
      <c r="G2534" t="s">
        <v>97</v>
      </c>
      <c r="H2534">
        <v>10403010284</v>
      </c>
      <c r="I2534" t="s">
        <v>98</v>
      </c>
      <c r="J2534" t="s">
        <v>958</v>
      </c>
      <c r="K2534">
        <v>12</v>
      </c>
      <c r="L2534" s="2">
        <v>79748.759999999995</v>
      </c>
      <c r="M2534" s="2">
        <v>179813.52</v>
      </c>
      <c r="N2534" s="14">
        <v>100000</v>
      </c>
      <c r="O2534" s="2">
        <v>0</v>
      </c>
      <c r="P2534" s="11">
        <v>100000</v>
      </c>
      <c r="Q2534" s="2">
        <v>94947.37</v>
      </c>
      <c r="R2534" s="2">
        <v>162766.91999999998</v>
      </c>
      <c r="S2534" s="9">
        <v>240000</v>
      </c>
      <c r="V2534" s="2"/>
    </row>
    <row r="2535" spans="1:22" customFormat="1" x14ac:dyDescent="0.25">
      <c r="A2535" t="s">
        <v>309</v>
      </c>
      <c r="B2535">
        <v>504</v>
      </c>
      <c r="C2535" t="s">
        <v>396</v>
      </c>
      <c r="D2535">
        <v>408</v>
      </c>
      <c r="E2535" t="s">
        <v>407</v>
      </c>
      <c r="F2535">
        <v>284</v>
      </c>
      <c r="G2535" t="s">
        <v>97</v>
      </c>
      <c r="H2535">
        <v>10408010284</v>
      </c>
      <c r="I2535" t="s">
        <v>98</v>
      </c>
      <c r="J2535" t="s">
        <v>958</v>
      </c>
      <c r="K2535">
        <v>12</v>
      </c>
      <c r="L2535" s="2">
        <v>272529.81</v>
      </c>
      <c r="M2535" s="2">
        <v>350367.53</v>
      </c>
      <c r="N2535" s="14">
        <v>300000</v>
      </c>
      <c r="O2535" s="2">
        <v>0</v>
      </c>
      <c r="P2535" s="11">
        <v>300000</v>
      </c>
      <c r="Q2535" s="2">
        <v>183512.4</v>
      </c>
      <c r="R2535" s="2">
        <v>314592.6857142857</v>
      </c>
      <c r="S2535" s="9">
        <v>590000</v>
      </c>
      <c r="T2535" t="s">
        <v>558</v>
      </c>
      <c r="V2535" s="2"/>
    </row>
    <row r="2536" spans="1:22" customFormat="1" x14ac:dyDescent="0.25">
      <c r="A2536" t="s">
        <v>309</v>
      </c>
      <c r="B2536">
        <v>504</v>
      </c>
      <c r="C2536" t="s">
        <v>396</v>
      </c>
      <c r="D2536">
        <v>409</v>
      </c>
      <c r="E2536" t="s">
        <v>410</v>
      </c>
      <c r="F2536">
        <v>284</v>
      </c>
      <c r="G2536" t="s">
        <v>97</v>
      </c>
      <c r="H2536">
        <v>10409010284</v>
      </c>
      <c r="I2536" t="s">
        <v>98</v>
      </c>
      <c r="J2536" t="s">
        <v>958</v>
      </c>
      <c r="K2536">
        <v>12</v>
      </c>
      <c r="L2536" s="2">
        <v>315701.27</v>
      </c>
      <c r="M2536" s="2">
        <v>323262.40000000002</v>
      </c>
      <c r="N2536" s="14">
        <v>300699</v>
      </c>
      <c r="O2536" s="2">
        <v>0</v>
      </c>
      <c r="P2536" s="11">
        <v>300699</v>
      </c>
      <c r="Q2536" s="2">
        <v>102345.73</v>
      </c>
      <c r="R2536" s="2">
        <v>175449.82285714283</v>
      </c>
      <c r="S2536" s="9">
        <v>590699</v>
      </c>
      <c r="T2536" t="s">
        <v>469</v>
      </c>
      <c r="V2536" s="2"/>
    </row>
    <row r="2537" spans="1:22" customFormat="1" x14ac:dyDescent="0.25">
      <c r="A2537" t="s">
        <v>309</v>
      </c>
      <c r="B2537">
        <v>504</v>
      </c>
      <c r="C2537" t="s">
        <v>396</v>
      </c>
      <c r="D2537">
        <v>417</v>
      </c>
      <c r="E2537" t="s">
        <v>417</v>
      </c>
      <c r="F2537">
        <v>284</v>
      </c>
      <c r="G2537" t="s">
        <v>97</v>
      </c>
      <c r="H2537">
        <v>10417010284</v>
      </c>
      <c r="I2537" t="s">
        <v>98</v>
      </c>
      <c r="J2537" t="s">
        <v>958</v>
      </c>
      <c r="K2537">
        <v>12</v>
      </c>
      <c r="L2537" s="2">
        <v>0</v>
      </c>
      <c r="M2537" s="2">
        <v>0</v>
      </c>
      <c r="N2537" s="14">
        <v>0</v>
      </c>
      <c r="O2537" s="2">
        <v>0</v>
      </c>
      <c r="P2537" s="11">
        <v>0</v>
      </c>
      <c r="Q2537" s="2">
        <v>0</v>
      </c>
      <c r="R2537" s="2">
        <v>0</v>
      </c>
      <c r="S2537" s="9">
        <v>0</v>
      </c>
      <c r="V2537" s="2"/>
    </row>
    <row r="2538" spans="1:22" customFormat="1" x14ac:dyDescent="0.25">
      <c r="A2538" t="s">
        <v>309</v>
      </c>
      <c r="B2538">
        <v>801</v>
      </c>
      <c r="C2538" t="s">
        <v>324</v>
      </c>
      <c r="D2538">
        <v>421</v>
      </c>
      <c r="E2538" t="s">
        <v>419</v>
      </c>
      <c r="F2538">
        <v>284</v>
      </c>
      <c r="G2538" t="s">
        <v>97</v>
      </c>
      <c r="H2538">
        <v>10421010284</v>
      </c>
      <c r="I2538" t="s">
        <v>98</v>
      </c>
      <c r="J2538" t="s">
        <v>958</v>
      </c>
      <c r="K2538">
        <v>12</v>
      </c>
      <c r="L2538" s="2">
        <v>9561.4</v>
      </c>
      <c r="M2538" s="2">
        <v>0</v>
      </c>
      <c r="N2538" s="14">
        <v>11586</v>
      </c>
      <c r="O2538" s="2">
        <v>0</v>
      </c>
      <c r="P2538" s="11">
        <v>11586</v>
      </c>
      <c r="Q2538" s="2">
        <v>0</v>
      </c>
      <c r="R2538" s="2">
        <v>0</v>
      </c>
      <c r="S2538" s="9">
        <v>11586</v>
      </c>
      <c r="V2538" s="2"/>
    </row>
    <row r="2539" spans="1:22" customFormat="1" x14ac:dyDescent="0.25">
      <c r="A2539" t="s">
        <v>309</v>
      </c>
      <c r="B2539">
        <v>801</v>
      </c>
      <c r="C2539" t="s">
        <v>324</v>
      </c>
      <c r="D2539">
        <v>430</v>
      </c>
      <c r="E2539" t="s">
        <v>421</v>
      </c>
      <c r="F2539">
        <v>284</v>
      </c>
      <c r="G2539" t="s">
        <v>97</v>
      </c>
      <c r="H2539">
        <v>10430010284</v>
      </c>
      <c r="I2539" t="s">
        <v>98</v>
      </c>
      <c r="J2539" t="s">
        <v>958</v>
      </c>
      <c r="K2539">
        <v>12</v>
      </c>
      <c r="L2539" s="2">
        <v>116651.31</v>
      </c>
      <c r="M2539" s="2">
        <v>156771.9</v>
      </c>
      <c r="N2539" s="14">
        <v>179113</v>
      </c>
      <c r="O2539" s="2">
        <v>100000</v>
      </c>
      <c r="P2539" s="11">
        <v>279113</v>
      </c>
      <c r="Q2539" s="2">
        <v>398647.38</v>
      </c>
      <c r="R2539" s="2">
        <v>683395.5085714286</v>
      </c>
      <c r="S2539" s="9">
        <v>279113</v>
      </c>
      <c r="V2539" s="2"/>
    </row>
    <row r="2540" spans="1:22" customFormat="1" x14ac:dyDescent="0.25">
      <c r="A2540" t="s">
        <v>309</v>
      </c>
      <c r="B2540">
        <v>801</v>
      </c>
      <c r="C2540" t="s">
        <v>324</v>
      </c>
      <c r="D2540">
        <v>431</v>
      </c>
      <c r="E2540" t="s">
        <v>422</v>
      </c>
      <c r="F2540">
        <v>284</v>
      </c>
      <c r="G2540" t="s">
        <v>97</v>
      </c>
      <c r="H2540">
        <v>10431010284</v>
      </c>
      <c r="I2540" t="s">
        <v>98</v>
      </c>
      <c r="J2540" t="s">
        <v>958</v>
      </c>
      <c r="K2540">
        <v>12</v>
      </c>
      <c r="L2540" s="2">
        <v>258895.35999999999</v>
      </c>
      <c r="M2540" s="2">
        <v>136631.57</v>
      </c>
      <c r="N2540" s="14">
        <v>179113</v>
      </c>
      <c r="O2540" s="2">
        <v>100000</v>
      </c>
      <c r="P2540" s="11">
        <v>279113</v>
      </c>
      <c r="Q2540" s="2">
        <v>369344.3</v>
      </c>
      <c r="R2540" s="2">
        <v>633161.65714285709</v>
      </c>
      <c r="S2540" s="9">
        <v>279113</v>
      </c>
      <c r="V2540" s="2"/>
    </row>
    <row r="2541" spans="1:22" customFormat="1" x14ac:dyDescent="0.25">
      <c r="A2541" t="s">
        <v>309</v>
      </c>
      <c r="B2541">
        <v>501</v>
      </c>
      <c r="C2541" t="s">
        <v>312</v>
      </c>
      <c r="D2541">
        <v>15</v>
      </c>
      <c r="E2541" t="s">
        <v>313</v>
      </c>
      <c r="F2541">
        <v>290</v>
      </c>
      <c r="G2541" t="s">
        <v>91</v>
      </c>
      <c r="H2541">
        <v>10015010290</v>
      </c>
      <c r="I2541" t="s">
        <v>92</v>
      </c>
      <c r="J2541" t="s">
        <v>958</v>
      </c>
      <c r="K2541">
        <v>12</v>
      </c>
      <c r="L2541" s="2">
        <v>16269.23</v>
      </c>
      <c r="M2541" s="2">
        <v>18750.37</v>
      </c>
      <c r="N2541" s="14">
        <v>27360</v>
      </c>
      <c r="O2541" s="2">
        <v>0</v>
      </c>
      <c r="P2541" s="11">
        <v>27360</v>
      </c>
      <c r="Q2541" s="2">
        <v>8966.2900000000009</v>
      </c>
      <c r="R2541" s="2">
        <v>15370.782857142858</v>
      </c>
      <c r="S2541" s="9">
        <v>27360</v>
      </c>
      <c r="V2541" s="2"/>
    </row>
    <row r="2542" spans="1:22" customFormat="1" x14ac:dyDescent="0.25">
      <c r="A2542" t="s">
        <v>309</v>
      </c>
      <c r="B2542">
        <v>501</v>
      </c>
      <c r="C2542" t="s">
        <v>312</v>
      </c>
      <c r="D2542">
        <v>65</v>
      </c>
      <c r="E2542" t="s">
        <v>330</v>
      </c>
      <c r="F2542">
        <v>290</v>
      </c>
      <c r="G2542" t="s">
        <v>91</v>
      </c>
      <c r="H2542">
        <v>10065010290</v>
      </c>
      <c r="I2542" t="s">
        <v>92</v>
      </c>
      <c r="J2542" t="s">
        <v>958</v>
      </c>
      <c r="K2542">
        <v>12</v>
      </c>
      <c r="L2542" s="2">
        <v>13562.43</v>
      </c>
      <c r="M2542" s="2">
        <v>17433.939999999999</v>
      </c>
      <c r="N2542" s="14">
        <v>18360</v>
      </c>
      <c r="O2542" s="2">
        <v>0</v>
      </c>
      <c r="P2542" s="11">
        <v>18360</v>
      </c>
      <c r="Q2542" s="2">
        <v>5881.75</v>
      </c>
      <c r="R2542" s="2">
        <v>10083</v>
      </c>
      <c r="S2542" s="9">
        <v>18360</v>
      </c>
      <c r="V2542" s="2"/>
    </row>
    <row r="2543" spans="1:22" customFormat="1" x14ac:dyDescent="0.25">
      <c r="A2543" t="s">
        <v>309</v>
      </c>
      <c r="B2543">
        <v>501</v>
      </c>
      <c r="C2543" t="s">
        <v>312</v>
      </c>
      <c r="D2543">
        <v>108</v>
      </c>
      <c r="E2543" t="s">
        <v>333</v>
      </c>
      <c r="F2543">
        <v>290</v>
      </c>
      <c r="G2543" t="s">
        <v>91</v>
      </c>
      <c r="H2543">
        <v>10108010290</v>
      </c>
      <c r="I2543" t="s">
        <v>92</v>
      </c>
      <c r="J2543" t="s">
        <v>958</v>
      </c>
      <c r="K2543">
        <v>12</v>
      </c>
      <c r="L2543" s="2">
        <v>72887.7</v>
      </c>
      <c r="M2543" s="2">
        <v>77067.740000000005</v>
      </c>
      <c r="N2543" s="14">
        <v>166640</v>
      </c>
      <c r="O2543" s="2">
        <v>0</v>
      </c>
      <c r="P2543" s="11">
        <v>166640</v>
      </c>
      <c r="Q2543" s="2">
        <v>12569.99</v>
      </c>
      <c r="R2543" s="2">
        <v>21548.554285714286</v>
      </c>
      <c r="S2543" s="9">
        <v>166640</v>
      </c>
      <c r="V2543" s="2"/>
    </row>
    <row r="2544" spans="1:22" customFormat="1" x14ac:dyDescent="0.25">
      <c r="A2544" t="s">
        <v>309</v>
      </c>
      <c r="B2544">
        <v>501</v>
      </c>
      <c r="C2544" t="s">
        <v>312</v>
      </c>
      <c r="D2544">
        <v>118</v>
      </c>
      <c r="E2544" t="s">
        <v>340</v>
      </c>
      <c r="F2544">
        <v>290</v>
      </c>
      <c r="G2544" t="s">
        <v>91</v>
      </c>
      <c r="H2544">
        <v>10118010290</v>
      </c>
      <c r="I2544" t="s">
        <v>92</v>
      </c>
      <c r="J2544" t="s">
        <v>958</v>
      </c>
      <c r="K2544">
        <v>12</v>
      </c>
      <c r="L2544" s="2">
        <v>49467.78</v>
      </c>
      <c r="M2544" s="2">
        <v>52015.77</v>
      </c>
      <c r="N2544" s="14">
        <v>81880</v>
      </c>
      <c r="O2544" s="2">
        <v>0</v>
      </c>
      <c r="P2544" s="11">
        <v>81880</v>
      </c>
      <c r="Q2544" s="2">
        <v>9665.07</v>
      </c>
      <c r="R2544" s="2">
        <v>16568.69142857143</v>
      </c>
      <c r="S2544" s="9">
        <v>81880</v>
      </c>
      <c r="V2544" s="2"/>
    </row>
    <row r="2545" spans="1:22" customFormat="1" x14ac:dyDescent="0.25">
      <c r="A2545" t="s">
        <v>309</v>
      </c>
      <c r="B2545">
        <v>501</v>
      </c>
      <c r="C2545" t="s">
        <v>312</v>
      </c>
      <c r="D2545">
        <v>119</v>
      </c>
      <c r="E2545" t="s">
        <v>341</v>
      </c>
      <c r="F2545">
        <v>290</v>
      </c>
      <c r="G2545" t="s">
        <v>91</v>
      </c>
      <c r="H2545">
        <v>10119010290</v>
      </c>
      <c r="I2545" t="s">
        <v>92</v>
      </c>
      <c r="J2545" t="s">
        <v>958</v>
      </c>
      <c r="K2545">
        <v>12</v>
      </c>
      <c r="L2545" s="2">
        <v>49663.01</v>
      </c>
      <c r="M2545" s="2">
        <v>52570.35</v>
      </c>
      <c r="N2545" s="14">
        <v>93410</v>
      </c>
      <c r="O2545" s="2">
        <v>0</v>
      </c>
      <c r="P2545" s="11">
        <v>93410</v>
      </c>
      <c r="Q2545" s="2">
        <v>1110.17</v>
      </c>
      <c r="R2545" s="2">
        <v>1903.1485714285718</v>
      </c>
      <c r="S2545" s="9">
        <v>93410</v>
      </c>
      <c r="V2545" s="2"/>
    </row>
    <row r="2546" spans="1:22" customFormat="1" x14ac:dyDescent="0.25">
      <c r="A2546" t="s">
        <v>309</v>
      </c>
      <c r="B2546">
        <v>502</v>
      </c>
      <c r="C2546" t="s">
        <v>342</v>
      </c>
      <c r="D2546">
        <v>120</v>
      </c>
      <c r="E2546" t="s">
        <v>343</v>
      </c>
      <c r="F2546">
        <v>290</v>
      </c>
      <c r="G2546" t="s">
        <v>91</v>
      </c>
      <c r="H2546">
        <v>10120010290</v>
      </c>
      <c r="I2546" t="s">
        <v>92</v>
      </c>
      <c r="J2546" t="s">
        <v>958</v>
      </c>
      <c r="K2546">
        <v>12</v>
      </c>
      <c r="L2546" s="2">
        <v>169.65</v>
      </c>
      <c r="M2546" s="2">
        <v>977.63</v>
      </c>
      <c r="N2546" s="14">
        <v>2000</v>
      </c>
      <c r="O2546" s="2">
        <v>0</v>
      </c>
      <c r="P2546" s="11">
        <v>2000</v>
      </c>
      <c r="Q2546" s="2">
        <v>412.28</v>
      </c>
      <c r="R2546" s="2">
        <v>706.76571428571424</v>
      </c>
      <c r="S2546" s="9">
        <v>2000</v>
      </c>
      <c r="V2546" s="2"/>
    </row>
    <row r="2547" spans="1:22" customFormat="1" x14ac:dyDescent="0.25">
      <c r="A2547" t="s">
        <v>309</v>
      </c>
      <c r="B2547">
        <v>502</v>
      </c>
      <c r="C2547" t="s">
        <v>342</v>
      </c>
      <c r="D2547">
        <v>122</v>
      </c>
      <c r="E2547" t="s">
        <v>346</v>
      </c>
      <c r="F2547">
        <v>290</v>
      </c>
      <c r="G2547" t="s">
        <v>91</v>
      </c>
      <c r="H2547">
        <v>10122010290</v>
      </c>
      <c r="I2547" t="s">
        <v>92</v>
      </c>
      <c r="J2547" t="s">
        <v>958</v>
      </c>
      <c r="K2547">
        <v>12</v>
      </c>
      <c r="L2547" s="2">
        <v>958.6</v>
      </c>
      <c r="M2547" s="2">
        <v>1168.95</v>
      </c>
      <c r="N2547" s="14">
        <v>1350</v>
      </c>
      <c r="O2547" s="2">
        <v>0</v>
      </c>
      <c r="P2547" s="11">
        <v>1350</v>
      </c>
      <c r="Q2547" s="2">
        <v>0</v>
      </c>
      <c r="R2547" s="2">
        <v>0</v>
      </c>
      <c r="S2547" s="9">
        <v>2550</v>
      </c>
      <c r="V2547" s="2"/>
    </row>
    <row r="2548" spans="1:22" customFormat="1" x14ac:dyDescent="0.25">
      <c r="A2548" t="s">
        <v>309</v>
      </c>
      <c r="B2548">
        <v>501</v>
      </c>
      <c r="C2548" t="s">
        <v>312</v>
      </c>
      <c r="D2548">
        <v>149</v>
      </c>
      <c r="E2548" t="s">
        <v>428</v>
      </c>
      <c r="F2548">
        <v>290</v>
      </c>
      <c r="G2548" t="s">
        <v>91</v>
      </c>
      <c r="H2548">
        <v>10149010290</v>
      </c>
      <c r="I2548" t="s">
        <v>519</v>
      </c>
      <c r="J2548" t="s">
        <v>958</v>
      </c>
      <c r="K2548">
        <v>12</v>
      </c>
      <c r="L2548" s="2">
        <v>18469</v>
      </c>
      <c r="M2548" s="2">
        <v>1167.9000000000001</v>
      </c>
      <c r="N2548" s="14">
        <v>12250</v>
      </c>
      <c r="O2548" s="2">
        <v>0</v>
      </c>
      <c r="P2548" s="11">
        <v>12250</v>
      </c>
      <c r="Q2548" s="2">
        <v>4398.6099999999997</v>
      </c>
      <c r="R2548" s="2">
        <v>7540.4742857142855</v>
      </c>
      <c r="S2548" s="9">
        <v>12250</v>
      </c>
      <c r="V2548" s="2"/>
    </row>
    <row r="2549" spans="1:22" customFormat="1" x14ac:dyDescent="0.25">
      <c r="A2549" t="s">
        <v>309</v>
      </c>
      <c r="B2549">
        <v>801</v>
      </c>
      <c r="C2549" t="s">
        <v>324</v>
      </c>
      <c r="D2549">
        <v>401</v>
      </c>
      <c r="E2549" t="s">
        <v>400</v>
      </c>
      <c r="F2549">
        <v>290</v>
      </c>
      <c r="G2549" t="s">
        <v>91</v>
      </c>
      <c r="H2549">
        <v>10401010290</v>
      </c>
      <c r="I2549" t="s">
        <v>92</v>
      </c>
      <c r="J2549" t="s">
        <v>958</v>
      </c>
      <c r="K2549">
        <v>12</v>
      </c>
      <c r="L2549" s="2">
        <v>0</v>
      </c>
      <c r="M2549" s="2">
        <v>0</v>
      </c>
      <c r="N2549" s="14">
        <v>1082</v>
      </c>
      <c r="O2549" s="2">
        <v>0</v>
      </c>
      <c r="P2549" s="11">
        <v>1082</v>
      </c>
      <c r="Q2549" s="2">
        <v>0</v>
      </c>
      <c r="R2549" s="2">
        <v>0</v>
      </c>
      <c r="S2549" s="9">
        <v>1082</v>
      </c>
      <c r="V2549" s="2"/>
    </row>
    <row r="2550" spans="1:22" customFormat="1" x14ac:dyDescent="0.25">
      <c r="A2550" t="s">
        <v>309</v>
      </c>
      <c r="B2550">
        <v>801</v>
      </c>
      <c r="C2550" t="s">
        <v>324</v>
      </c>
      <c r="D2550">
        <v>411</v>
      </c>
      <c r="E2550" t="s">
        <v>411</v>
      </c>
      <c r="F2550">
        <v>290</v>
      </c>
      <c r="G2550" t="s">
        <v>91</v>
      </c>
      <c r="H2550">
        <v>10411010290</v>
      </c>
      <c r="I2550" t="s">
        <v>92</v>
      </c>
      <c r="J2550" t="s">
        <v>958</v>
      </c>
      <c r="K2550">
        <v>12</v>
      </c>
      <c r="L2550" s="2">
        <v>2262.29</v>
      </c>
      <c r="M2550" s="2">
        <v>2888.74</v>
      </c>
      <c r="N2550" s="14">
        <v>3380</v>
      </c>
      <c r="O2550" s="2">
        <v>0</v>
      </c>
      <c r="P2550" s="11">
        <v>3380</v>
      </c>
      <c r="Q2550" s="2">
        <v>1012.11</v>
      </c>
      <c r="R2550" s="2">
        <v>1735.0457142857142</v>
      </c>
      <c r="S2550" s="9">
        <v>3380</v>
      </c>
      <c r="V2550" s="2"/>
    </row>
    <row r="2551" spans="1:22" customFormat="1" x14ac:dyDescent="0.25">
      <c r="A2551" t="s">
        <v>309</v>
      </c>
      <c r="B2551">
        <v>501</v>
      </c>
      <c r="C2551" t="s">
        <v>312</v>
      </c>
      <c r="D2551">
        <v>15</v>
      </c>
      <c r="E2551" t="s">
        <v>313</v>
      </c>
      <c r="F2551">
        <v>291</v>
      </c>
      <c r="G2551" t="s">
        <v>426</v>
      </c>
      <c r="H2551">
        <v>10015010291</v>
      </c>
      <c r="I2551" t="s">
        <v>427</v>
      </c>
      <c r="J2551" t="s">
        <v>958</v>
      </c>
      <c r="K2551">
        <v>12</v>
      </c>
      <c r="L2551" s="2">
        <v>0</v>
      </c>
      <c r="M2551" s="2">
        <v>40800</v>
      </c>
      <c r="N2551" s="14">
        <v>0</v>
      </c>
      <c r="O2551" s="2">
        <v>0</v>
      </c>
      <c r="P2551" s="11">
        <v>0</v>
      </c>
      <c r="Q2551" s="2">
        <v>0</v>
      </c>
      <c r="R2551" s="2">
        <v>0</v>
      </c>
      <c r="S2551" s="9">
        <v>0</v>
      </c>
      <c r="V2551" s="2"/>
    </row>
    <row r="2552" spans="1:22" customFormat="1" x14ac:dyDescent="0.25">
      <c r="A2552" t="s">
        <v>309</v>
      </c>
      <c r="B2552">
        <v>501</v>
      </c>
      <c r="C2552" t="s">
        <v>312</v>
      </c>
      <c r="D2552">
        <v>108</v>
      </c>
      <c r="E2552" t="s">
        <v>333</v>
      </c>
      <c r="F2552">
        <v>291</v>
      </c>
      <c r="G2552" t="s">
        <v>426</v>
      </c>
      <c r="H2552">
        <v>10108010291</v>
      </c>
      <c r="I2552" t="s">
        <v>427</v>
      </c>
      <c r="J2552" t="s">
        <v>958</v>
      </c>
      <c r="K2552">
        <v>12</v>
      </c>
      <c r="L2552" s="2">
        <v>2738.18</v>
      </c>
      <c r="M2552" s="2">
        <v>23460</v>
      </c>
      <c r="N2552" s="14">
        <v>4120</v>
      </c>
      <c r="O2552" s="2">
        <v>0</v>
      </c>
      <c r="P2552" s="11">
        <v>4120</v>
      </c>
      <c r="Q2552" s="2">
        <v>0</v>
      </c>
      <c r="R2552" s="2">
        <v>0</v>
      </c>
      <c r="S2552" s="9">
        <v>4120</v>
      </c>
      <c r="V2552" s="2"/>
    </row>
    <row r="2553" spans="1:22" customFormat="1" x14ac:dyDescent="0.25">
      <c r="A2553" t="s">
        <v>309</v>
      </c>
      <c r="B2553">
        <v>501</v>
      </c>
      <c r="C2553" t="s">
        <v>312</v>
      </c>
      <c r="D2553">
        <v>118</v>
      </c>
      <c r="E2553" t="s">
        <v>340</v>
      </c>
      <c r="F2553">
        <v>291</v>
      </c>
      <c r="G2553" t="s">
        <v>426</v>
      </c>
      <c r="H2553">
        <v>10118010291</v>
      </c>
      <c r="I2553" t="s">
        <v>427</v>
      </c>
      <c r="J2553" t="s">
        <v>958</v>
      </c>
      <c r="K2553">
        <v>12</v>
      </c>
      <c r="L2553" s="2">
        <v>920.64</v>
      </c>
      <c r="M2553" s="2">
        <v>12431.36</v>
      </c>
      <c r="N2553" s="14">
        <v>1090</v>
      </c>
      <c r="O2553" s="2">
        <v>0</v>
      </c>
      <c r="P2553" s="11">
        <v>1090</v>
      </c>
      <c r="Q2553" s="2">
        <v>0</v>
      </c>
      <c r="R2553" s="2">
        <v>0</v>
      </c>
      <c r="S2553" s="9">
        <v>1090</v>
      </c>
      <c r="V2553" s="2"/>
    </row>
    <row r="2554" spans="1:22" customFormat="1" x14ac:dyDescent="0.25">
      <c r="A2554" t="s">
        <v>309</v>
      </c>
      <c r="B2554">
        <v>501</v>
      </c>
      <c r="C2554" t="s">
        <v>312</v>
      </c>
      <c r="D2554">
        <v>119</v>
      </c>
      <c r="E2554" t="s">
        <v>341</v>
      </c>
      <c r="F2554">
        <v>291</v>
      </c>
      <c r="G2554" t="s">
        <v>426</v>
      </c>
      <c r="H2554">
        <v>10119010291</v>
      </c>
      <c r="I2554" t="s">
        <v>427</v>
      </c>
      <c r="J2554" t="s">
        <v>958</v>
      </c>
      <c r="K2554">
        <v>12</v>
      </c>
      <c r="L2554" s="2">
        <v>920.64</v>
      </c>
      <c r="M2554" s="2">
        <v>21181.38</v>
      </c>
      <c r="N2554" s="14">
        <v>1110</v>
      </c>
      <c r="O2554" s="2">
        <v>0</v>
      </c>
      <c r="P2554" s="11">
        <v>1110</v>
      </c>
      <c r="Q2554" s="2">
        <v>0</v>
      </c>
      <c r="R2554" s="2">
        <v>0</v>
      </c>
      <c r="S2554" s="9">
        <v>1110</v>
      </c>
      <c r="V2554" s="2"/>
    </row>
    <row r="2555" spans="1:22" customFormat="1" x14ac:dyDescent="0.25">
      <c r="A2555" t="s">
        <v>309</v>
      </c>
      <c r="B2555">
        <v>503</v>
      </c>
      <c r="C2555" t="s">
        <v>310</v>
      </c>
      <c r="D2555">
        <v>10</v>
      </c>
      <c r="E2555" t="s">
        <v>311</v>
      </c>
      <c r="F2555">
        <v>293</v>
      </c>
      <c r="G2555" t="s">
        <v>475</v>
      </c>
      <c r="H2555">
        <v>10010010293</v>
      </c>
      <c r="I2555" t="s">
        <v>476</v>
      </c>
      <c r="J2555" t="s">
        <v>958</v>
      </c>
      <c r="K2555">
        <v>12</v>
      </c>
      <c r="L2555" s="2">
        <v>6990.09</v>
      </c>
      <c r="M2555" s="2">
        <v>0</v>
      </c>
      <c r="N2555" s="14">
        <v>8140</v>
      </c>
      <c r="O2555" s="2">
        <v>0</v>
      </c>
      <c r="P2555" s="11">
        <v>8140</v>
      </c>
      <c r="Q2555" s="2">
        <v>770.09</v>
      </c>
      <c r="R2555" s="2">
        <v>1320.1542857142858</v>
      </c>
      <c r="S2555" s="9">
        <v>5230</v>
      </c>
      <c r="V2555" s="2"/>
    </row>
    <row r="2556" spans="1:22" customFormat="1" x14ac:dyDescent="0.25">
      <c r="A2556" t="s">
        <v>309</v>
      </c>
      <c r="B2556">
        <v>503</v>
      </c>
      <c r="C2556" t="s">
        <v>310</v>
      </c>
      <c r="D2556">
        <v>60</v>
      </c>
      <c r="E2556" t="s">
        <v>329</v>
      </c>
      <c r="F2556">
        <v>293</v>
      </c>
      <c r="G2556" t="s">
        <v>475</v>
      </c>
      <c r="H2556">
        <v>10060010293</v>
      </c>
      <c r="I2556" t="s">
        <v>476</v>
      </c>
      <c r="J2556" t="s">
        <v>958</v>
      </c>
      <c r="K2556">
        <v>12</v>
      </c>
      <c r="L2556" s="2">
        <v>1585.08</v>
      </c>
      <c r="M2556" s="2">
        <v>0</v>
      </c>
      <c r="N2556" s="14">
        <v>2030</v>
      </c>
      <c r="O2556" s="2">
        <v>0</v>
      </c>
      <c r="P2556" s="11">
        <v>2030</v>
      </c>
      <c r="Q2556" s="2">
        <v>0</v>
      </c>
      <c r="R2556" s="2">
        <v>0</v>
      </c>
      <c r="S2556" s="9">
        <v>2030</v>
      </c>
      <c r="V2556" s="2"/>
    </row>
    <row r="2557" spans="1:22" customFormat="1" x14ac:dyDescent="0.25">
      <c r="A2557" t="s">
        <v>309</v>
      </c>
      <c r="B2557">
        <v>503</v>
      </c>
      <c r="C2557" t="s">
        <v>310</v>
      </c>
      <c r="D2557">
        <v>109</v>
      </c>
      <c r="E2557" t="s">
        <v>336</v>
      </c>
      <c r="F2557">
        <v>293</v>
      </c>
      <c r="G2557" t="s">
        <v>475</v>
      </c>
      <c r="H2557">
        <v>10109010293</v>
      </c>
      <c r="I2557" t="s">
        <v>476</v>
      </c>
      <c r="J2557" t="s">
        <v>958</v>
      </c>
      <c r="K2557">
        <v>12</v>
      </c>
      <c r="L2557" s="2">
        <v>20044.400000000001</v>
      </c>
      <c r="M2557" s="2">
        <v>22850.62</v>
      </c>
      <c r="N2557" s="14">
        <v>23340</v>
      </c>
      <c r="O2557" s="2">
        <v>0</v>
      </c>
      <c r="P2557" s="11">
        <v>23340</v>
      </c>
      <c r="Q2557" s="2">
        <v>0</v>
      </c>
      <c r="R2557" s="2">
        <v>0</v>
      </c>
      <c r="S2557" s="9">
        <v>17530</v>
      </c>
      <c r="V2557" s="2"/>
    </row>
    <row r="2558" spans="1:22" customFormat="1" x14ac:dyDescent="0.25">
      <c r="A2558" t="s">
        <v>309</v>
      </c>
      <c r="B2558">
        <v>503</v>
      </c>
      <c r="C2558" t="s">
        <v>310</v>
      </c>
      <c r="D2558">
        <v>110</v>
      </c>
      <c r="E2558" t="s">
        <v>337</v>
      </c>
      <c r="F2558">
        <v>293</v>
      </c>
      <c r="G2558" t="s">
        <v>475</v>
      </c>
      <c r="H2558">
        <v>10110010293</v>
      </c>
      <c r="I2558" t="s">
        <v>476</v>
      </c>
      <c r="J2558" t="s">
        <v>958</v>
      </c>
      <c r="K2558">
        <v>12</v>
      </c>
      <c r="L2558" s="2">
        <v>2350.0700000000002</v>
      </c>
      <c r="M2558" s="2">
        <v>0</v>
      </c>
      <c r="N2558" s="14">
        <v>2740</v>
      </c>
      <c r="O2558" s="2">
        <v>0</v>
      </c>
      <c r="P2558" s="11">
        <v>2740</v>
      </c>
      <c r="Q2558" s="2">
        <v>0</v>
      </c>
      <c r="R2558" s="2">
        <v>0</v>
      </c>
      <c r="S2558" s="9">
        <v>2740</v>
      </c>
      <c r="V2558" s="2"/>
    </row>
    <row r="2559" spans="1:22" customFormat="1" x14ac:dyDescent="0.25">
      <c r="A2559" t="s">
        <v>309</v>
      </c>
      <c r="B2559">
        <v>503</v>
      </c>
      <c r="C2559" t="s">
        <v>310</v>
      </c>
      <c r="D2559">
        <v>116</v>
      </c>
      <c r="E2559" t="s">
        <v>338</v>
      </c>
      <c r="F2559">
        <v>293</v>
      </c>
      <c r="G2559" t="s">
        <v>475</v>
      </c>
      <c r="H2559">
        <v>10116010293</v>
      </c>
      <c r="I2559" t="s">
        <v>476</v>
      </c>
      <c r="J2559" t="s">
        <v>958</v>
      </c>
      <c r="K2559">
        <v>12</v>
      </c>
      <c r="L2559" s="2">
        <v>3473.59</v>
      </c>
      <c r="M2559" s="2">
        <v>0</v>
      </c>
      <c r="N2559" s="14">
        <v>4450</v>
      </c>
      <c r="O2559" s="2">
        <v>0</v>
      </c>
      <c r="P2559" s="11">
        <v>4450</v>
      </c>
      <c r="Q2559" s="2">
        <v>4085.76</v>
      </c>
      <c r="R2559" s="2">
        <v>7004.1600000000008</v>
      </c>
      <c r="S2559" s="9">
        <v>4450</v>
      </c>
      <c r="V2559" s="2"/>
    </row>
    <row r="2560" spans="1:22" customFormat="1" x14ac:dyDescent="0.25">
      <c r="A2560" t="s">
        <v>309</v>
      </c>
      <c r="B2560">
        <v>503</v>
      </c>
      <c r="C2560" t="s">
        <v>310</v>
      </c>
      <c r="D2560">
        <v>117</v>
      </c>
      <c r="E2560" t="s">
        <v>339</v>
      </c>
      <c r="F2560">
        <v>293</v>
      </c>
      <c r="G2560" t="s">
        <v>475</v>
      </c>
      <c r="H2560">
        <v>10117010293</v>
      </c>
      <c r="I2560" t="s">
        <v>476</v>
      </c>
      <c r="J2560" t="s">
        <v>958</v>
      </c>
      <c r="K2560">
        <v>12</v>
      </c>
      <c r="L2560" s="2">
        <v>8062.31</v>
      </c>
      <c r="M2560" s="2">
        <v>0</v>
      </c>
      <c r="N2560" s="14">
        <v>10110</v>
      </c>
      <c r="O2560" s="2">
        <v>0</v>
      </c>
      <c r="P2560" s="11">
        <v>10110</v>
      </c>
      <c r="Q2560" s="2">
        <v>9576</v>
      </c>
      <c r="R2560" s="2">
        <v>16416</v>
      </c>
      <c r="S2560" s="9">
        <v>10110</v>
      </c>
      <c r="V2560" s="2"/>
    </row>
    <row r="2561" spans="1:22" customFormat="1" x14ac:dyDescent="0.25">
      <c r="A2561" t="s">
        <v>309</v>
      </c>
      <c r="B2561">
        <v>503</v>
      </c>
      <c r="C2561" t="s">
        <v>310</v>
      </c>
      <c r="D2561">
        <v>127</v>
      </c>
      <c r="E2561" t="s">
        <v>347</v>
      </c>
      <c r="F2561">
        <v>293</v>
      </c>
      <c r="G2561" t="s">
        <v>475</v>
      </c>
      <c r="H2561">
        <v>10127010293</v>
      </c>
      <c r="I2561" t="s">
        <v>476</v>
      </c>
      <c r="J2561" t="s">
        <v>958</v>
      </c>
      <c r="K2561">
        <v>12</v>
      </c>
      <c r="L2561" s="2">
        <v>1865.85</v>
      </c>
      <c r="M2561" s="2">
        <v>1428</v>
      </c>
      <c r="N2561" s="14">
        <v>2170</v>
      </c>
      <c r="O2561" s="2">
        <v>0</v>
      </c>
      <c r="P2561" s="11">
        <v>2170</v>
      </c>
      <c r="Q2561" s="2">
        <v>1725.6</v>
      </c>
      <c r="R2561" s="2">
        <v>2958.1714285714284</v>
      </c>
      <c r="S2561" s="9">
        <v>2170</v>
      </c>
      <c r="V2561" s="2"/>
    </row>
    <row r="2562" spans="1:22" customFormat="1" x14ac:dyDescent="0.25">
      <c r="A2562" t="s">
        <v>309</v>
      </c>
      <c r="B2562">
        <v>503</v>
      </c>
      <c r="C2562" t="s">
        <v>310</v>
      </c>
      <c r="D2562">
        <v>128</v>
      </c>
      <c r="E2562" t="s">
        <v>348</v>
      </c>
      <c r="F2562">
        <v>293</v>
      </c>
      <c r="G2562" t="s">
        <v>475</v>
      </c>
      <c r="H2562">
        <v>10128010293</v>
      </c>
      <c r="I2562" t="s">
        <v>476</v>
      </c>
      <c r="J2562" t="s">
        <v>958</v>
      </c>
      <c r="K2562">
        <v>12</v>
      </c>
      <c r="L2562" s="2">
        <v>0</v>
      </c>
      <c r="M2562" s="2">
        <v>0</v>
      </c>
      <c r="N2562" s="14">
        <v>0</v>
      </c>
      <c r="O2562" s="2">
        <v>0</v>
      </c>
      <c r="P2562" s="11">
        <v>0</v>
      </c>
      <c r="Q2562" s="2">
        <v>0</v>
      </c>
      <c r="R2562" s="2">
        <v>0</v>
      </c>
      <c r="S2562" s="9"/>
      <c r="V2562" s="2"/>
    </row>
    <row r="2563" spans="1:22" customFormat="1" x14ac:dyDescent="0.25">
      <c r="A2563" t="s">
        <v>309</v>
      </c>
      <c r="B2563">
        <v>503</v>
      </c>
      <c r="C2563" t="s">
        <v>310</v>
      </c>
      <c r="D2563">
        <v>151</v>
      </c>
      <c r="E2563" t="s">
        <v>364</v>
      </c>
      <c r="F2563">
        <v>293</v>
      </c>
      <c r="G2563" t="s">
        <v>475</v>
      </c>
      <c r="H2563">
        <v>10151010293</v>
      </c>
      <c r="I2563" t="s">
        <v>521</v>
      </c>
      <c r="J2563" t="s">
        <v>958</v>
      </c>
      <c r="K2563">
        <v>12</v>
      </c>
      <c r="L2563" s="2">
        <v>0</v>
      </c>
      <c r="M2563" s="2">
        <v>0</v>
      </c>
      <c r="N2563" s="14">
        <v>1500</v>
      </c>
      <c r="O2563" s="2">
        <v>0</v>
      </c>
      <c r="P2563" s="11">
        <v>1500</v>
      </c>
      <c r="Q2563" s="2">
        <v>279.79000000000002</v>
      </c>
      <c r="R2563" s="2">
        <v>479.6400000000001</v>
      </c>
      <c r="S2563" s="9">
        <v>1500</v>
      </c>
      <c r="V2563" s="2"/>
    </row>
    <row r="2564" spans="1:22" customFormat="1" x14ac:dyDescent="0.25">
      <c r="A2564" t="s">
        <v>309</v>
      </c>
      <c r="B2564">
        <v>801</v>
      </c>
      <c r="C2564" t="s">
        <v>324</v>
      </c>
      <c r="D2564">
        <v>410</v>
      </c>
      <c r="E2564" t="s">
        <v>435</v>
      </c>
      <c r="F2564">
        <v>293</v>
      </c>
      <c r="G2564" t="s">
        <v>475</v>
      </c>
      <c r="H2564">
        <v>10410010293</v>
      </c>
      <c r="I2564" t="s">
        <v>476</v>
      </c>
      <c r="J2564" t="s">
        <v>958</v>
      </c>
      <c r="K2564">
        <v>12</v>
      </c>
      <c r="L2564" s="2">
        <v>0</v>
      </c>
      <c r="M2564" s="2">
        <v>0</v>
      </c>
      <c r="N2564" s="14">
        <v>578</v>
      </c>
      <c r="O2564" s="2">
        <v>0</v>
      </c>
      <c r="P2564" s="11">
        <v>578</v>
      </c>
      <c r="Q2564" s="2">
        <v>0</v>
      </c>
      <c r="R2564" s="2">
        <v>0</v>
      </c>
      <c r="S2564" s="9">
        <v>578</v>
      </c>
      <c r="V2564" s="2"/>
    </row>
    <row r="2565" spans="1:22" customFormat="1" x14ac:dyDescent="0.25">
      <c r="A2565" t="s">
        <v>309</v>
      </c>
      <c r="B2565">
        <v>801</v>
      </c>
      <c r="C2565" t="s">
        <v>324</v>
      </c>
      <c r="D2565">
        <v>411</v>
      </c>
      <c r="E2565" t="s">
        <v>411</v>
      </c>
      <c r="F2565">
        <v>294</v>
      </c>
      <c r="G2565" t="s">
        <v>107</v>
      </c>
      <c r="H2565">
        <v>10411010294</v>
      </c>
      <c r="I2565" t="s">
        <v>108</v>
      </c>
      <c r="J2565" t="s">
        <v>958</v>
      </c>
      <c r="K2565">
        <v>12</v>
      </c>
      <c r="L2565" s="2">
        <v>8784.5</v>
      </c>
      <c r="M2565" s="2">
        <v>4484.42</v>
      </c>
      <c r="N2565" s="14">
        <v>10000</v>
      </c>
      <c r="O2565" s="2">
        <v>0</v>
      </c>
      <c r="P2565" s="11">
        <v>10000</v>
      </c>
      <c r="Q2565" s="2">
        <v>4912.6899999999996</v>
      </c>
      <c r="R2565" s="2">
        <v>8421.7542857142853</v>
      </c>
      <c r="S2565" s="9">
        <v>10500</v>
      </c>
      <c r="V2565" s="2"/>
    </row>
    <row r="2566" spans="1:22" customFormat="1" x14ac:dyDescent="0.25">
      <c r="A2566" t="s">
        <v>309</v>
      </c>
      <c r="B2566">
        <v>502</v>
      </c>
      <c r="C2566" t="s">
        <v>342</v>
      </c>
      <c r="D2566">
        <v>120</v>
      </c>
      <c r="E2566" t="s">
        <v>343</v>
      </c>
      <c r="F2566">
        <v>304</v>
      </c>
      <c r="G2566" t="s">
        <v>498</v>
      </c>
      <c r="H2566">
        <v>10120010304</v>
      </c>
      <c r="I2566" t="s">
        <v>499</v>
      </c>
      <c r="J2566" t="s">
        <v>958</v>
      </c>
      <c r="K2566">
        <v>12</v>
      </c>
      <c r="L2566" s="2">
        <v>9380.67</v>
      </c>
      <c r="M2566" s="2">
        <v>8013.92</v>
      </c>
      <c r="N2566" s="14">
        <v>11000</v>
      </c>
      <c r="O2566" s="2">
        <v>0</v>
      </c>
      <c r="P2566" s="11">
        <v>11000</v>
      </c>
      <c r="Q2566" s="2">
        <v>750</v>
      </c>
      <c r="R2566" s="2">
        <v>1285.7142857142858</v>
      </c>
      <c r="S2566" s="9">
        <v>11000</v>
      </c>
      <c r="V2566" s="2"/>
    </row>
    <row r="2567" spans="1:22" customFormat="1" x14ac:dyDescent="0.25">
      <c r="A2567" t="s">
        <v>309</v>
      </c>
      <c r="B2567">
        <v>502</v>
      </c>
      <c r="C2567" t="s">
        <v>342</v>
      </c>
      <c r="D2567">
        <v>122</v>
      </c>
      <c r="E2567" t="s">
        <v>346</v>
      </c>
      <c r="F2567">
        <v>304</v>
      </c>
      <c r="G2567" t="s">
        <v>498</v>
      </c>
      <c r="H2567">
        <v>10122010304</v>
      </c>
      <c r="I2567" t="s">
        <v>499</v>
      </c>
      <c r="J2567" t="s">
        <v>958</v>
      </c>
      <c r="K2567">
        <v>12</v>
      </c>
      <c r="L2567" s="2">
        <v>12112.04</v>
      </c>
      <c r="M2567" s="2">
        <v>13517.85</v>
      </c>
      <c r="N2567" s="14">
        <v>13520</v>
      </c>
      <c r="O2567" s="2">
        <v>0</v>
      </c>
      <c r="P2567" s="11">
        <v>13520</v>
      </c>
      <c r="Q2567" s="2">
        <v>0</v>
      </c>
      <c r="R2567" s="2">
        <v>0</v>
      </c>
      <c r="S2567" s="9">
        <v>13520</v>
      </c>
      <c r="V2567" s="2"/>
    </row>
    <row r="2568" spans="1:22" customFormat="1" x14ac:dyDescent="0.25">
      <c r="A2568" t="s">
        <v>309</v>
      </c>
      <c r="B2568">
        <v>801</v>
      </c>
      <c r="C2568" t="s">
        <v>324</v>
      </c>
      <c r="D2568">
        <v>403</v>
      </c>
      <c r="E2568" t="s">
        <v>401</v>
      </c>
      <c r="F2568">
        <v>305</v>
      </c>
      <c r="G2568" t="s">
        <v>146</v>
      </c>
      <c r="H2568">
        <v>10403010305</v>
      </c>
      <c r="I2568" t="s">
        <v>147</v>
      </c>
      <c r="J2568" t="s">
        <v>958</v>
      </c>
      <c r="K2568">
        <v>12</v>
      </c>
      <c r="L2568" s="2">
        <v>230042.11</v>
      </c>
      <c r="M2568" s="2">
        <v>362078.67</v>
      </c>
      <c r="N2568" s="14">
        <v>239635</v>
      </c>
      <c r="O2568" s="2">
        <v>0</v>
      </c>
      <c r="P2568" s="11">
        <v>239635</v>
      </c>
      <c r="Q2568" s="2">
        <v>223009.8</v>
      </c>
      <c r="R2568" s="2">
        <v>382302.51428571425</v>
      </c>
      <c r="S2568" s="9">
        <v>739635</v>
      </c>
      <c r="T2568" t="s">
        <v>478</v>
      </c>
      <c r="V2568" s="2"/>
    </row>
    <row r="2569" spans="1:22" customFormat="1" x14ac:dyDescent="0.25">
      <c r="A2569" t="s">
        <v>309</v>
      </c>
      <c r="B2569">
        <v>801</v>
      </c>
      <c r="C2569" t="s">
        <v>324</v>
      </c>
      <c r="D2569">
        <v>421</v>
      </c>
      <c r="E2569" t="s">
        <v>419</v>
      </c>
      <c r="F2569">
        <v>305</v>
      </c>
      <c r="G2569" t="s">
        <v>146</v>
      </c>
      <c r="H2569">
        <v>10421010305</v>
      </c>
      <c r="I2569" t="s">
        <v>147</v>
      </c>
      <c r="J2569" t="s">
        <v>958</v>
      </c>
      <c r="K2569">
        <v>12</v>
      </c>
      <c r="L2569" s="2">
        <v>0</v>
      </c>
      <c r="M2569" s="2">
        <v>0</v>
      </c>
      <c r="N2569" s="14">
        <v>9038</v>
      </c>
      <c r="O2569" s="2">
        <v>0</v>
      </c>
      <c r="P2569" s="11">
        <v>9038</v>
      </c>
      <c r="Q2569" s="2">
        <v>6756</v>
      </c>
      <c r="R2569" s="2">
        <v>11581.714285714286</v>
      </c>
      <c r="S2569" s="9">
        <v>9038</v>
      </c>
      <c r="V2569" s="2"/>
    </row>
    <row r="2570" spans="1:22" customFormat="1" x14ac:dyDescent="0.25">
      <c r="A2570" t="s">
        <v>309</v>
      </c>
      <c r="B2570">
        <v>801</v>
      </c>
      <c r="C2570" t="s">
        <v>324</v>
      </c>
      <c r="D2570">
        <v>430</v>
      </c>
      <c r="E2570" t="s">
        <v>421</v>
      </c>
      <c r="F2570">
        <v>305</v>
      </c>
      <c r="G2570" t="s">
        <v>146</v>
      </c>
      <c r="H2570">
        <v>10430010305</v>
      </c>
      <c r="I2570" t="s">
        <v>147</v>
      </c>
      <c r="J2570" t="s">
        <v>958</v>
      </c>
      <c r="K2570">
        <v>12</v>
      </c>
      <c r="L2570" s="2">
        <v>0</v>
      </c>
      <c r="M2570" s="2">
        <v>0</v>
      </c>
      <c r="N2570" s="14">
        <v>3521</v>
      </c>
      <c r="O2570" s="2">
        <v>0</v>
      </c>
      <c r="P2570" s="11">
        <v>3521</v>
      </c>
      <c r="Q2570" s="2">
        <v>0</v>
      </c>
      <c r="R2570" s="2">
        <v>0</v>
      </c>
      <c r="S2570" s="9">
        <v>3521</v>
      </c>
      <c r="V2570" s="2"/>
    </row>
    <row r="2571" spans="1:22" customFormat="1" x14ac:dyDescent="0.25">
      <c r="A2571" t="s">
        <v>309</v>
      </c>
      <c r="B2571">
        <v>801</v>
      </c>
      <c r="C2571" t="s">
        <v>324</v>
      </c>
      <c r="D2571">
        <v>431</v>
      </c>
      <c r="E2571" t="s">
        <v>422</v>
      </c>
      <c r="F2571">
        <v>305</v>
      </c>
      <c r="G2571" t="s">
        <v>146</v>
      </c>
      <c r="H2571">
        <v>10431010305</v>
      </c>
      <c r="I2571" t="s">
        <v>147</v>
      </c>
      <c r="J2571" t="s">
        <v>958</v>
      </c>
      <c r="K2571">
        <v>12</v>
      </c>
      <c r="L2571" s="2">
        <v>0</v>
      </c>
      <c r="M2571" s="2">
        <v>0</v>
      </c>
      <c r="N2571" s="14">
        <v>3521</v>
      </c>
      <c r="O2571" s="2">
        <v>0</v>
      </c>
      <c r="P2571" s="11">
        <v>3521</v>
      </c>
      <c r="Q2571" s="2">
        <v>0</v>
      </c>
      <c r="R2571" s="2">
        <v>0</v>
      </c>
      <c r="S2571" s="9">
        <v>3521</v>
      </c>
      <c r="V2571" s="2"/>
    </row>
    <row r="2572" spans="1:22" customFormat="1" x14ac:dyDescent="0.25">
      <c r="A2572" t="s">
        <v>309</v>
      </c>
      <c r="B2572">
        <v>501</v>
      </c>
      <c r="C2572" t="s">
        <v>312</v>
      </c>
      <c r="D2572">
        <v>108</v>
      </c>
      <c r="E2572" t="s">
        <v>333</v>
      </c>
      <c r="F2572">
        <v>306</v>
      </c>
      <c r="G2572" t="s">
        <v>124</v>
      </c>
      <c r="H2572">
        <v>10108010306</v>
      </c>
      <c r="I2572" t="s">
        <v>125</v>
      </c>
      <c r="J2572" t="s">
        <v>958</v>
      </c>
      <c r="K2572">
        <v>12</v>
      </c>
      <c r="L2572" s="2">
        <v>1009</v>
      </c>
      <c r="M2572" s="2">
        <v>1069</v>
      </c>
      <c r="N2572" s="14">
        <v>1180</v>
      </c>
      <c r="O2572" s="2">
        <v>0</v>
      </c>
      <c r="P2572" s="11">
        <v>1180</v>
      </c>
      <c r="Q2572" s="2">
        <v>0</v>
      </c>
      <c r="R2572" s="2">
        <v>0</v>
      </c>
      <c r="S2572" s="9">
        <v>1180</v>
      </c>
      <c r="V2572" s="2"/>
    </row>
    <row r="2573" spans="1:22" customFormat="1" x14ac:dyDescent="0.25">
      <c r="A2573" t="s">
        <v>309</v>
      </c>
      <c r="B2573">
        <v>501</v>
      </c>
      <c r="C2573" t="s">
        <v>312</v>
      </c>
      <c r="D2573">
        <v>118</v>
      </c>
      <c r="E2573" t="s">
        <v>340</v>
      </c>
      <c r="F2573">
        <v>306</v>
      </c>
      <c r="G2573" t="s">
        <v>124</v>
      </c>
      <c r="H2573">
        <v>10118010306</v>
      </c>
      <c r="I2573" t="s">
        <v>125</v>
      </c>
      <c r="J2573" t="s">
        <v>958</v>
      </c>
      <c r="K2573">
        <v>12</v>
      </c>
      <c r="L2573" s="2">
        <v>320</v>
      </c>
      <c r="M2573" s="2">
        <v>339</v>
      </c>
      <c r="N2573" s="14">
        <v>380</v>
      </c>
      <c r="O2573" s="2">
        <v>0</v>
      </c>
      <c r="P2573" s="11">
        <v>380</v>
      </c>
      <c r="Q2573" s="2">
        <v>0</v>
      </c>
      <c r="R2573" s="2">
        <v>0</v>
      </c>
      <c r="S2573" s="9">
        <v>380</v>
      </c>
      <c r="V2573" s="2"/>
    </row>
    <row r="2574" spans="1:22" customFormat="1" x14ac:dyDescent="0.25">
      <c r="A2574" t="s">
        <v>309</v>
      </c>
      <c r="B2574">
        <v>501</v>
      </c>
      <c r="C2574" t="s">
        <v>312</v>
      </c>
      <c r="D2574">
        <v>119</v>
      </c>
      <c r="E2574" t="s">
        <v>341</v>
      </c>
      <c r="F2574">
        <v>306</v>
      </c>
      <c r="G2574" t="s">
        <v>124</v>
      </c>
      <c r="H2574">
        <v>10119010306</v>
      </c>
      <c r="I2574" t="s">
        <v>125</v>
      </c>
      <c r="J2574" t="s">
        <v>958</v>
      </c>
      <c r="K2574">
        <v>12</v>
      </c>
      <c r="L2574" s="2">
        <v>320</v>
      </c>
      <c r="M2574" s="2">
        <v>339</v>
      </c>
      <c r="N2574" s="14">
        <v>380</v>
      </c>
      <c r="O2574" s="2">
        <v>0</v>
      </c>
      <c r="P2574" s="11">
        <v>380</v>
      </c>
      <c r="Q2574" s="2">
        <v>0</v>
      </c>
      <c r="R2574" s="2">
        <v>0</v>
      </c>
      <c r="S2574" s="9">
        <v>380</v>
      </c>
      <c r="V2574" s="2"/>
    </row>
    <row r="2575" spans="1:22" customFormat="1" x14ac:dyDescent="0.25">
      <c r="A2575" t="s">
        <v>309</v>
      </c>
      <c r="B2575">
        <v>501</v>
      </c>
      <c r="C2575" t="s">
        <v>312</v>
      </c>
      <c r="D2575">
        <v>15</v>
      </c>
      <c r="E2575" t="s">
        <v>313</v>
      </c>
      <c r="F2575">
        <v>311</v>
      </c>
      <c r="G2575" t="s">
        <v>470</v>
      </c>
      <c r="H2575">
        <v>10015010311</v>
      </c>
      <c r="I2575" t="s">
        <v>471</v>
      </c>
      <c r="J2575" t="s">
        <v>958</v>
      </c>
      <c r="K2575">
        <v>12</v>
      </c>
      <c r="L2575" s="2">
        <v>897.18</v>
      </c>
      <c r="M2575" s="2">
        <v>2735.11</v>
      </c>
      <c r="N2575" s="14">
        <v>8000</v>
      </c>
      <c r="O2575" s="2">
        <v>0</v>
      </c>
      <c r="P2575" s="11">
        <v>8000</v>
      </c>
      <c r="Q2575" s="2">
        <v>1337.44</v>
      </c>
      <c r="R2575" s="2">
        <v>2292.7542857142857</v>
      </c>
      <c r="S2575" s="9">
        <v>8000</v>
      </c>
      <c r="V2575" s="2"/>
    </row>
    <row r="2576" spans="1:22" customFormat="1" x14ac:dyDescent="0.25">
      <c r="A2576" t="s">
        <v>309</v>
      </c>
      <c r="B2576">
        <v>501</v>
      </c>
      <c r="C2576" t="s">
        <v>312</v>
      </c>
      <c r="D2576">
        <v>65</v>
      </c>
      <c r="E2576" t="s">
        <v>330</v>
      </c>
      <c r="F2576">
        <v>311</v>
      </c>
      <c r="G2576" t="s">
        <v>470</v>
      </c>
      <c r="H2576">
        <v>10065010311</v>
      </c>
      <c r="I2576" t="s">
        <v>471</v>
      </c>
      <c r="J2576" t="s">
        <v>958</v>
      </c>
      <c r="K2576">
        <v>12</v>
      </c>
      <c r="L2576" s="2">
        <v>897.18</v>
      </c>
      <c r="M2576" s="2">
        <v>828.39</v>
      </c>
      <c r="N2576" s="14">
        <v>4760</v>
      </c>
      <c r="O2576" s="2">
        <v>0</v>
      </c>
      <c r="P2576" s="11">
        <v>4760</v>
      </c>
      <c r="Q2576" s="2">
        <v>817.39</v>
      </c>
      <c r="R2576" s="2">
        <v>1401.24</v>
      </c>
      <c r="S2576" s="9">
        <v>4760</v>
      </c>
      <c r="V2576" s="2"/>
    </row>
    <row r="2577" spans="1:22" customFormat="1" x14ac:dyDescent="0.25">
      <c r="A2577" t="s">
        <v>309</v>
      </c>
      <c r="B2577">
        <v>501</v>
      </c>
      <c r="C2577" t="s">
        <v>312</v>
      </c>
      <c r="D2577">
        <v>108</v>
      </c>
      <c r="E2577" t="s">
        <v>333</v>
      </c>
      <c r="F2577">
        <v>311</v>
      </c>
      <c r="G2577" t="s">
        <v>470</v>
      </c>
      <c r="H2577">
        <v>10108010311</v>
      </c>
      <c r="I2577" t="s">
        <v>471</v>
      </c>
      <c r="J2577" t="s">
        <v>958</v>
      </c>
      <c r="K2577">
        <v>12</v>
      </c>
      <c r="L2577" s="2">
        <v>4318.83</v>
      </c>
      <c r="M2577" s="2">
        <v>10712.93</v>
      </c>
      <c r="N2577" s="14">
        <v>21210</v>
      </c>
      <c r="O2577" s="2">
        <v>0</v>
      </c>
      <c r="P2577" s="11">
        <v>21210</v>
      </c>
      <c r="Q2577" s="2">
        <v>16938.12</v>
      </c>
      <c r="R2577" s="2">
        <v>29036.77714285714</v>
      </c>
      <c r="S2577" s="9">
        <v>21210</v>
      </c>
      <c r="V2577" s="2"/>
    </row>
    <row r="2578" spans="1:22" customFormat="1" x14ac:dyDescent="0.25">
      <c r="A2578" t="s">
        <v>309</v>
      </c>
      <c r="B2578">
        <v>501</v>
      </c>
      <c r="C2578" t="s">
        <v>312</v>
      </c>
      <c r="D2578">
        <v>118</v>
      </c>
      <c r="E2578" t="s">
        <v>340</v>
      </c>
      <c r="F2578">
        <v>311</v>
      </c>
      <c r="G2578" t="s">
        <v>470</v>
      </c>
      <c r="H2578">
        <v>10118010311</v>
      </c>
      <c r="I2578" t="s">
        <v>471</v>
      </c>
      <c r="J2578" t="s">
        <v>958</v>
      </c>
      <c r="K2578">
        <v>12</v>
      </c>
      <c r="L2578" s="2">
        <v>2835.98</v>
      </c>
      <c r="M2578" s="2">
        <v>3346.27</v>
      </c>
      <c r="N2578" s="14">
        <v>11000</v>
      </c>
      <c r="O2578" s="2">
        <v>0</v>
      </c>
      <c r="P2578" s="11">
        <v>11000</v>
      </c>
      <c r="Q2578" s="2">
        <v>5200.57</v>
      </c>
      <c r="R2578" s="2">
        <v>8915.2628571428577</v>
      </c>
      <c r="S2578" s="9">
        <v>11000</v>
      </c>
      <c r="V2578" s="2"/>
    </row>
    <row r="2579" spans="1:22" customFormat="1" x14ac:dyDescent="0.25">
      <c r="A2579" t="s">
        <v>309</v>
      </c>
      <c r="B2579">
        <v>501</v>
      </c>
      <c r="C2579" t="s">
        <v>312</v>
      </c>
      <c r="D2579">
        <v>119</v>
      </c>
      <c r="E2579" t="s">
        <v>341</v>
      </c>
      <c r="F2579">
        <v>311</v>
      </c>
      <c r="G2579" t="s">
        <v>470</v>
      </c>
      <c r="H2579">
        <v>10119010311</v>
      </c>
      <c r="I2579" t="s">
        <v>471</v>
      </c>
      <c r="J2579" t="s">
        <v>958</v>
      </c>
      <c r="K2579">
        <v>12</v>
      </c>
      <c r="L2579" s="2">
        <v>3291.5</v>
      </c>
      <c r="M2579" s="2">
        <v>4731.8100000000004</v>
      </c>
      <c r="N2579" s="14">
        <v>12000</v>
      </c>
      <c r="O2579" s="2">
        <v>0</v>
      </c>
      <c r="P2579" s="11">
        <v>12000</v>
      </c>
      <c r="Q2579" s="2">
        <v>3181.81</v>
      </c>
      <c r="R2579" s="2">
        <v>5454.5314285714285</v>
      </c>
      <c r="S2579" s="9">
        <v>12000</v>
      </c>
      <c r="V2579" s="2"/>
    </row>
    <row r="2580" spans="1:22" customFormat="1" x14ac:dyDescent="0.25">
      <c r="A2580" t="s">
        <v>309</v>
      </c>
      <c r="B2580">
        <v>502</v>
      </c>
      <c r="C2580" t="s">
        <v>342</v>
      </c>
      <c r="D2580">
        <v>120</v>
      </c>
      <c r="E2580" t="s">
        <v>343</v>
      </c>
      <c r="F2580">
        <v>311</v>
      </c>
      <c r="G2580" t="s">
        <v>470</v>
      </c>
      <c r="H2580">
        <v>10120010311</v>
      </c>
      <c r="I2580" t="s">
        <v>471</v>
      </c>
      <c r="J2580" t="s">
        <v>958</v>
      </c>
      <c r="K2580">
        <v>12</v>
      </c>
      <c r="L2580" s="2">
        <v>48890.25</v>
      </c>
      <c r="M2580" s="2">
        <v>24556.74</v>
      </c>
      <c r="N2580" s="14">
        <v>44900</v>
      </c>
      <c r="O2580" s="2">
        <v>0</v>
      </c>
      <c r="P2580" s="11">
        <v>44900</v>
      </c>
      <c r="Q2580" s="2">
        <v>3754.39</v>
      </c>
      <c r="R2580" s="2">
        <v>6436.0971428571429</v>
      </c>
      <c r="S2580" s="9">
        <v>27800</v>
      </c>
      <c r="V2580" s="2"/>
    </row>
    <row r="2581" spans="1:22" customFormat="1" x14ac:dyDescent="0.25">
      <c r="A2581" t="s">
        <v>309</v>
      </c>
      <c r="B2581">
        <v>502</v>
      </c>
      <c r="C2581" t="s">
        <v>342</v>
      </c>
      <c r="D2581">
        <v>122</v>
      </c>
      <c r="E2581" t="s">
        <v>346</v>
      </c>
      <c r="F2581">
        <v>311</v>
      </c>
      <c r="G2581" t="s">
        <v>470</v>
      </c>
      <c r="H2581">
        <v>10122010311</v>
      </c>
      <c r="I2581" t="s">
        <v>471</v>
      </c>
      <c r="J2581" t="s">
        <v>958</v>
      </c>
      <c r="K2581">
        <v>12</v>
      </c>
      <c r="L2581" s="2">
        <v>4116.66</v>
      </c>
      <c r="M2581" s="2">
        <v>6468.13</v>
      </c>
      <c r="N2581" s="14">
        <v>9200</v>
      </c>
      <c r="O2581" s="2">
        <v>0</v>
      </c>
      <c r="P2581" s="11">
        <v>9200</v>
      </c>
      <c r="Q2581" s="2">
        <v>5175</v>
      </c>
      <c r="R2581" s="2">
        <v>8871.4285714285725</v>
      </c>
      <c r="S2581" s="9">
        <v>9200</v>
      </c>
      <c r="V2581" s="2"/>
    </row>
    <row r="2582" spans="1:22" customFormat="1" x14ac:dyDescent="0.25">
      <c r="A2582" t="s">
        <v>309</v>
      </c>
      <c r="B2582">
        <v>501</v>
      </c>
      <c r="C2582" t="s">
        <v>312</v>
      </c>
      <c r="D2582">
        <v>149</v>
      </c>
      <c r="E2582" t="s">
        <v>428</v>
      </c>
      <c r="F2582">
        <v>311</v>
      </c>
      <c r="G2582" t="s">
        <v>470</v>
      </c>
      <c r="H2582">
        <v>10149010311</v>
      </c>
      <c r="I2582" t="s">
        <v>471</v>
      </c>
      <c r="J2582" t="s">
        <v>958</v>
      </c>
      <c r="K2582">
        <v>12</v>
      </c>
      <c r="L2582" s="2">
        <v>0</v>
      </c>
      <c r="M2582" s="2">
        <v>0</v>
      </c>
      <c r="N2582" s="14">
        <v>8000</v>
      </c>
      <c r="O2582" s="2">
        <v>0</v>
      </c>
      <c r="P2582" s="11">
        <v>8000</v>
      </c>
      <c r="Q2582" s="2">
        <v>1337.44</v>
      </c>
      <c r="R2582" s="2">
        <v>2292.7542857142857</v>
      </c>
      <c r="S2582" s="9">
        <v>8000</v>
      </c>
      <c r="V2582" s="2"/>
    </row>
    <row r="2583" spans="1:22" customFormat="1" x14ac:dyDescent="0.25">
      <c r="A2583" t="s">
        <v>309</v>
      </c>
      <c r="B2583">
        <v>801</v>
      </c>
      <c r="C2583" t="s">
        <v>324</v>
      </c>
      <c r="D2583">
        <v>406</v>
      </c>
      <c r="E2583" t="s">
        <v>434</v>
      </c>
      <c r="F2583">
        <v>320</v>
      </c>
      <c r="G2583" t="s">
        <v>538</v>
      </c>
      <c r="H2583">
        <v>10406010320</v>
      </c>
      <c r="I2583" t="s">
        <v>539</v>
      </c>
      <c r="J2583" t="s">
        <v>958</v>
      </c>
      <c r="K2583">
        <v>12</v>
      </c>
      <c r="L2583" s="2">
        <v>252099.73</v>
      </c>
      <c r="M2583" s="2">
        <v>240818.23</v>
      </c>
      <c r="N2583" s="14">
        <v>260000</v>
      </c>
      <c r="O2583" s="2">
        <v>0</v>
      </c>
      <c r="P2583" s="11">
        <v>260000</v>
      </c>
      <c r="Q2583" s="2">
        <v>171900</v>
      </c>
      <c r="R2583" s="2">
        <v>294685.71428571432</v>
      </c>
      <c r="S2583" s="9">
        <v>210000</v>
      </c>
      <c r="V2583" s="2"/>
    </row>
    <row r="2584" spans="1:22" customFormat="1" x14ac:dyDescent="0.25">
      <c r="A2584" t="s">
        <v>309</v>
      </c>
      <c r="D2584">
        <v>403</v>
      </c>
      <c r="F2584">
        <v>321</v>
      </c>
      <c r="G2584" t="s">
        <v>502</v>
      </c>
      <c r="H2584">
        <v>10411010321</v>
      </c>
      <c r="I2584" t="s">
        <v>503</v>
      </c>
      <c r="J2584" t="s">
        <v>958</v>
      </c>
      <c r="K2584">
        <v>12</v>
      </c>
      <c r="L2584" s="2"/>
      <c r="M2584" s="2"/>
      <c r="N2584" s="14"/>
      <c r="O2584" s="2"/>
      <c r="P2584" s="11"/>
      <c r="Q2584" s="2">
        <v>1043772.71</v>
      </c>
      <c r="R2584" s="2">
        <v>1789324.6457142856</v>
      </c>
      <c r="S2584" s="9">
        <v>0</v>
      </c>
      <c r="V2584" s="2"/>
    </row>
    <row r="2585" spans="1:22" customFormat="1" x14ac:dyDescent="0.25">
      <c r="A2585" t="s">
        <v>309</v>
      </c>
      <c r="B2585">
        <v>801</v>
      </c>
      <c r="C2585" t="s">
        <v>324</v>
      </c>
      <c r="D2585">
        <v>411</v>
      </c>
      <c r="E2585" t="s">
        <v>411</v>
      </c>
      <c r="F2585">
        <v>321</v>
      </c>
      <c r="G2585" t="s">
        <v>502</v>
      </c>
      <c r="H2585">
        <v>10411010321</v>
      </c>
      <c r="I2585" t="s">
        <v>503</v>
      </c>
      <c r="J2585" t="s">
        <v>958</v>
      </c>
      <c r="K2585">
        <v>12</v>
      </c>
      <c r="L2585" s="2">
        <v>553453.11</v>
      </c>
      <c r="M2585" s="2">
        <v>1019695.65</v>
      </c>
      <c r="N2585" s="14">
        <v>1028696</v>
      </c>
      <c r="O2585" s="2">
        <v>0</v>
      </c>
      <c r="P2585" s="11">
        <v>1028696</v>
      </c>
      <c r="Q2585" s="2">
        <v>1043772.71</v>
      </c>
      <c r="R2585" s="2">
        <v>1789324.6457142856</v>
      </c>
      <c r="S2585" s="9">
        <v>1028696</v>
      </c>
      <c r="V2585" s="2"/>
    </row>
    <row r="2586" spans="1:22" customFormat="1" x14ac:dyDescent="0.25">
      <c r="A2586" t="s">
        <v>309</v>
      </c>
      <c r="B2586">
        <v>801</v>
      </c>
      <c r="C2586" t="s">
        <v>324</v>
      </c>
      <c r="D2586">
        <v>406</v>
      </c>
      <c r="E2586" t="s">
        <v>434</v>
      </c>
      <c r="F2586">
        <v>324</v>
      </c>
      <c r="G2586" t="s">
        <v>540</v>
      </c>
      <c r="H2586">
        <v>10406010324</v>
      </c>
      <c r="I2586" t="s">
        <v>541</v>
      </c>
      <c r="J2586" t="s">
        <v>958</v>
      </c>
      <c r="K2586">
        <v>12</v>
      </c>
      <c r="L2586" s="2">
        <v>309645.2</v>
      </c>
      <c r="M2586" s="2">
        <v>310076.3</v>
      </c>
      <c r="N2586" s="14">
        <v>300000</v>
      </c>
      <c r="O2586" s="2">
        <v>0</v>
      </c>
      <c r="P2586" s="11">
        <v>300000</v>
      </c>
      <c r="Q2586" s="2">
        <v>83635</v>
      </c>
      <c r="R2586" s="2">
        <v>143374.28571428571</v>
      </c>
      <c r="S2586" s="9">
        <v>150000</v>
      </c>
      <c r="V2586" s="2"/>
    </row>
    <row r="2587" spans="1:22" customFormat="1" x14ac:dyDescent="0.25">
      <c r="A2587" t="s">
        <v>309</v>
      </c>
      <c r="B2587">
        <v>503</v>
      </c>
      <c r="C2587" t="s">
        <v>310</v>
      </c>
      <c r="D2587">
        <v>10</v>
      </c>
      <c r="E2587" t="s">
        <v>311</v>
      </c>
      <c r="F2587">
        <v>330</v>
      </c>
      <c r="G2587" t="s">
        <v>42</v>
      </c>
      <c r="H2587">
        <v>10010010330</v>
      </c>
      <c r="I2587" t="s">
        <v>43</v>
      </c>
      <c r="J2587" t="s">
        <v>958</v>
      </c>
      <c r="K2587">
        <v>12</v>
      </c>
      <c r="L2587" s="2">
        <v>39451.74</v>
      </c>
      <c r="M2587" s="2">
        <v>29370.63</v>
      </c>
      <c r="N2587" s="14">
        <v>22000</v>
      </c>
      <c r="O2587" s="2">
        <v>0</v>
      </c>
      <c r="P2587" s="11">
        <v>22000</v>
      </c>
      <c r="Q2587" s="2">
        <v>5040.95</v>
      </c>
      <c r="R2587" s="2">
        <v>8641.6285714285714</v>
      </c>
      <c r="S2587" s="9">
        <v>0</v>
      </c>
      <c r="V2587" s="2"/>
    </row>
    <row r="2588" spans="1:22" customFormat="1" x14ac:dyDescent="0.25">
      <c r="A2588" t="s">
        <v>309</v>
      </c>
      <c r="B2588">
        <v>501</v>
      </c>
      <c r="C2588" t="s">
        <v>312</v>
      </c>
      <c r="D2588">
        <v>15</v>
      </c>
      <c r="E2588" t="s">
        <v>313</v>
      </c>
      <c r="F2588">
        <v>330</v>
      </c>
      <c r="G2588" t="s">
        <v>42</v>
      </c>
      <c r="H2588">
        <v>10015010330</v>
      </c>
      <c r="I2588" t="s">
        <v>43</v>
      </c>
      <c r="J2588" t="s">
        <v>958</v>
      </c>
      <c r="K2588">
        <v>12</v>
      </c>
      <c r="L2588" s="2">
        <v>2776.34</v>
      </c>
      <c r="M2588" s="2">
        <v>3961.3</v>
      </c>
      <c r="N2588" s="14">
        <v>5000</v>
      </c>
      <c r="O2588" s="2">
        <v>0</v>
      </c>
      <c r="P2588" s="11">
        <v>5000</v>
      </c>
      <c r="Q2588" s="2">
        <v>2179.59</v>
      </c>
      <c r="R2588" s="2">
        <v>3736.44</v>
      </c>
      <c r="S2588" s="9">
        <v>0</v>
      </c>
      <c r="V2588" s="2"/>
    </row>
    <row r="2589" spans="1:22" customFormat="1" x14ac:dyDescent="0.25">
      <c r="A2589" t="s">
        <v>309</v>
      </c>
      <c r="B2589">
        <v>503</v>
      </c>
      <c r="C2589" t="s">
        <v>310</v>
      </c>
      <c r="D2589">
        <v>60</v>
      </c>
      <c r="E2589" t="s">
        <v>329</v>
      </c>
      <c r="F2589">
        <v>330</v>
      </c>
      <c r="G2589" t="s">
        <v>42</v>
      </c>
      <c r="H2589">
        <v>10060010330</v>
      </c>
      <c r="I2589" t="s">
        <v>43</v>
      </c>
      <c r="J2589" t="s">
        <v>958</v>
      </c>
      <c r="K2589">
        <v>12</v>
      </c>
      <c r="L2589" s="2">
        <v>8225.66</v>
      </c>
      <c r="M2589" s="2">
        <v>4666.4799999999996</v>
      </c>
      <c r="N2589" s="14">
        <v>15160</v>
      </c>
      <c r="O2589" s="2">
        <v>0</v>
      </c>
      <c r="P2589" s="11">
        <v>15160</v>
      </c>
      <c r="Q2589" s="2">
        <v>0</v>
      </c>
      <c r="R2589" s="2">
        <v>0</v>
      </c>
      <c r="S2589" s="9">
        <v>0</v>
      </c>
      <c r="V2589" s="2"/>
    </row>
    <row r="2590" spans="1:22" customFormat="1" x14ac:dyDescent="0.25">
      <c r="A2590" t="s">
        <v>309</v>
      </c>
      <c r="B2590">
        <v>501</v>
      </c>
      <c r="C2590" t="s">
        <v>312</v>
      </c>
      <c r="D2590">
        <v>65</v>
      </c>
      <c r="E2590" t="s">
        <v>330</v>
      </c>
      <c r="F2590">
        <v>330</v>
      </c>
      <c r="G2590" t="s">
        <v>42</v>
      </c>
      <c r="H2590">
        <v>10065010330</v>
      </c>
      <c r="I2590" t="s">
        <v>43</v>
      </c>
      <c r="J2590" t="s">
        <v>958</v>
      </c>
      <c r="K2590">
        <v>12</v>
      </c>
      <c r="L2590" s="2">
        <v>9448.59</v>
      </c>
      <c r="M2590" s="2">
        <v>8805.0499999999993</v>
      </c>
      <c r="N2590" s="14">
        <v>9100</v>
      </c>
      <c r="O2590" s="2">
        <v>0</v>
      </c>
      <c r="P2590" s="11">
        <v>9100</v>
      </c>
      <c r="Q2590" s="2">
        <v>5026.59</v>
      </c>
      <c r="R2590" s="2">
        <v>8617.0114285714299</v>
      </c>
      <c r="S2590" s="9">
        <v>0</v>
      </c>
      <c r="V2590" s="2"/>
    </row>
    <row r="2591" spans="1:22" customFormat="1" x14ac:dyDescent="0.25">
      <c r="A2591" t="s">
        <v>309</v>
      </c>
      <c r="B2591">
        <v>801</v>
      </c>
      <c r="C2591" t="s">
        <v>324</v>
      </c>
      <c r="D2591">
        <v>75</v>
      </c>
      <c r="E2591" t="s">
        <v>331</v>
      </c>
      <c r="F2591">
        <v>330</v>
      </c>
      <c r="G2591" t="s">
        <v>42</v>
      </c>
      <c r="H2591">
        <v>10075010330</v>
      </c>
      <c r="I2591" t="s">
        <v>43</v>
      </c>
      <c r="J2591" t="s">
        <v>958</v>
      </c>
      <c r="K2591">
        <v>12</v>
      </c>
      <c r="L2591" s="2">
        <v>2782.13</v>
      </c>
      <c r="M2591" s="2">
        <v>3073.54</v>
      </c>
      <c r="N2591" s="14">
        <v>1214</v>
      </c>
      <c r="O2591" s="2">
        <v>0</v>
      </c>
      <c r="P2591" s="11">
        <v>1214</v>
      </c>
      <c r="Q2591" s="2">
        <v>1211.6199999999999</v>
      </c>
      <c r="R2591" s="2">
        <v>2077.062857142857</v>
      </c>
      <c r="S2591" s="9">
        <v>0</v>
      </c>
      <c r="V2591" s="2"/>
    </row>
    <row r="2592" spans="1:22" customFormat="1" x14ac:dyDescent="0.25">
      <c r="A2592" t="s">
        <v>309</v>
      </c>
      <c r="B2592">
        <v>501</v>
      </c>
      <c r="C2592" t="s">
        <v>312</v>
      </c>
      <c r="D2592">
        <v>108</v>
      </c>
      <c r="E2592" t="s">
        <v>333</v>
      </c>
      <c r="F2592">
        <v>330</v>
      </c>
      <c r="G2592" t="s">
        <v>42</v>
      </c>
      <c r="H2592">
        <v>10108010330</v>
      </c>
      <c r="I2592" t="s">
        <v>43</v>
      </c>
      <c r="J2592" t="s">
        <v>958</v>
      </c>
      <c r="K2592">
        <v>12</v>
      </c>
      <c r="L2592" s="2">
        <v>-4419.87</v>
      </c>
      <c r="M2592" s="2">
        <v>8673.2099999999991</v>
      </c>
      <c r="N2592" s="14">
        <v>60000</v>
      </c>
      <c r="O2592" s="2">
        <v>0</v>
      </c>
      <c r="P2592" s="11">
        <v>60000</v>
      </c>
      <c r="Q2592" s="2">
        <v>6457.85</v>
      </c>
      <c r="R2592" s="2">
        <v>11070.6</v>
      </c>
      <c r="S2592" s="9">
        <v>0</v>
      </c>
      <c r="V2592" s="2"/>
    </row>
    <row r="2593" spans="1:22" customFormat="1" x14ac:dyDescent="0.25">
      <c r="A2593" t="s">
        <v>309</v>
      </c>
      <c r="B2593">
        <v>501</v>
      </c>
      <c r="C2593" t="s">
        <v>312</v>
      </c>
      <c r="D2593">
        <v>118</v>
      </c>
      <c r="E2593" t="s">
        <v>340</v>
      </c>
      <c r="F2593">
        <v>330</v>
      </c>
      <c r="G2593" t="s">
        <v>42</v>
      </c>
      <c r="H2593">
        <v>10118010330</v>
      </c>
      <c r="I2593" t="s">
        <v>43</v>
      </c>
      <c r="J2593" t="s">
        <v>958</v>
      </c>
      <c r="K2593">
        <v>12</v>
      </c>
      <c r="L2593" s="2">
        <v>25110.97</v>
      </c>
      <c r="M2593" s="2">
        <v>34096.9</v>
      </c>
      <c r="N2593" s="14">
        <v>25860</v>
      </c>
      <c r="O2593" s="2">
        <v>0</v>
      </c>
      <c r="P2593" s="11">
        <v>25860</v>
      </c>
      <c r="Q2593" s="2">
        <v>15995.06</v>
      </c>
      <c r="R2593" s="2">
        <v>27420.102857142858</v>
      </c>
      <c r="S2593" s="9">
        <v>0</v>
      </c>
      <c r="V2593" s="2"/>
    </row>
    <row r="2594" spans="1:22" customFormat="1" x14ac:dyDescent="0.25">
      <c r="A2594" t="s">
        <v>309</v>
      </c>
      <c r="B2594">
        <v>501</v>
      </c>
      <c r="C2594" t="s">
        <v>312</v>
      </c>
      <c r="D2594">
        <v>119</v>
      </c>
      <c r="E2594" t="s">
        <v>341</v>
      </c>
      <c r="F2594">
        <v>330</v>
      </c>
      <c r="G2594" t="s">
        <v>42</v>
      </c>
      <c r="H2594">
        <v>10119010330</v>
      </c>
      <c r="I2594" t="s">
        <v>43</v>
      </c>
      <c r="J2594" t="s">
        <v>958</v>
      </c>
      <c r="K2594">
        <v>12</v>
      </c>
      <c r="L2594" s="2">
        <v>20943.93</v>
      </c>
      <c r="M2594" s="2">
        <v>19813.96</v>
      </c>
      <c r="N2594" s="14">
        <v>18400</v>
      </c>
      <c r="O2594" s="2">
        <v>0</v>
      </c>
      <c r="P2594" s="11">
        <v>18400</v>
      </c>
      <c r="Q2594" s="2">
        <v>6542.28</v>
      </c>
      <c r="R2594" s="2">
        <v>11215.337142857143</v>
      </c>
      <c r="S2594" s="9">
        <v>0</v>
      </c>
      <c r="V2594" s="2"/>
    </row>
    <row r="2595" spans="1:22" customFormat="1" x14ac:dyDescent="0.25">
      <c r="A2595" t="s">
        <v>309</v>
      </c>
      <c r="B2595">
        <v>502</v>
      </c>
      <c r="C2595" t="s">
        <v>342</v>
      </c>
      <c r="D2595">
        <v>120</v>
      </c>
      <c r="E2595" t="s">
        <v>343</v>
      </c>
      <c r="F2595">
        <v>330</v>
      </c>
      <c r="G2595" t="s">
        <v>42</v>
      </c>
      <c r="H2595">
        <v>10120010330</v>
      </c>
      <c r="I2595" t="s">
        <v>43</v>
      </c>
      <c r="J2595" t="s">
        <v>958</v>
      </c>
      <c r="K2595">
        <v>12</v>
      </c>
      <c r="L2595" s="2">
        <v>7735.16</v>
      </c>
      <c r="M2595" s="2">
        <v>0</v>
      </c>
      <c r="N2595" s="14">
        <v>12130</v>
      </c>
      <c r="O2595" s="2">
        <v>0</v>
      </c>
      <c r="P2595" s="11">
        <v>12130</v>
      </c>
      <c r="Q2595" s="2">
        <v>0</v>
      </c>
      <c r="R2595" s="2">
        <v>0</v>
      </c>
      <c r="S2595" s="9">
        <v>0</v>
      </c>
      <c r="V2595" s="2"/>
    </row>
    <row r="2596" spans="1:22" customFormat="1" x14ac:dyDescent="0.25">
      <c r="A2596" t="s">
        <v>309</v>
      </c>
      <c r="B2596">
        <v>502</v>
      </c>
      <c r="C2596" t="s">
        <v>342</v>
      </c>
      <c r="D2596">
        <v>122</v>
      </c>
      <c r="E2596" t="s">
        <v>346</v>
      </c>
      <c r="F2596">
        <v>330</v>
      </c>
      <c r="G2596" t="s">
        <v>42</v>
      </c>
      <c r="H2596">
        <v>10122010330</v>
      </c>
      <c r="I2596" t="s">
        <v>43</v>
      </c>
      <c r="J2596" t="s">
        <v>958</v>
      </c>
      <c r="K2596">
        <v>12</v>
      </c>
      <c r="L2596" s="2">
        <v>-2063.5700000000002</v>
      </c>
      <c r="M2596" s="2">
        <v>0</v>
      </c>
      <c r="N2596" s="14">
        <v>3810</v>
      </c>
      <c r="O2596" s="2">
        <v>0</v>
      </c>
      <c r="P2596" s="11">
        <v>3810</v>
      </c>
      <c r="Q2596" s="2">
        <v>-18.91</v>
      </c>
      <c r="R2596" s="2">
        <v>-32.417142857142856</v>
      </c>
      <c r="S2596" s="9">
        <v>0</v>
      </c>
      <c r="V2596" s="2"/>
    </row>
    <row r="2597" spans="1:22" customFormat="1" x14ac:dyDescent="0.25">
      <c r="A2597" t="s">
        <v>309</v>
      </c>
      <c r="B2597">
        <v>503</v>
      </c>
      <c r="C2597" t="s">
        <v>310</v>
      </c>
      <c r="D2597">
        <v>128</v>
      </c>
      <c r="E2597" t="s">
        <v>348</v>
      </c>
      <c r="F2597">
        <v>330</v>
      </c>
      <c r="G2597" t="s">
        <v>42</v>
      </c>
      <c r="H2597">
        <v>10128010330</v>
      </c>
      <c r="I2597" t="s">
        <v>43</v>
      </c>
      <c r="J2597" t="s">
        <v>958</v>
      </c>
      <c r="K2597">
        <v>12</v>
      </c>
      <c r="L2597" s="2">
        <v>0</v>
      </c>
      <c r="M2597" s="2">
        <v>0</v>
      </c>
      <c r="N2597" s="14">
        <v>830</v>
      </c>
      <c r="O2597" s="2">
        <v>0</v>
      </c>
      <c r="P2597" s="11">
        <v>830</v>
      </c>
      <c r="Q2597" s="2">
        <v>0</v>
      </c>
      <c r="R2597" s="2">
        <v>0</v>
      </c>
      <c r="S2597" s="9">
        <v>0</v>
      </c>
      <c r="V2597" s="2"/>
    </row>
    <row r="2598" spans="1:22" customFormat="1" x14ac:dyDescent="0.25">
      <c r="A2598" t="s">
        <v>309</v>
      </c>
      <c r="B2598">
        <v>501</v>
      </c>
      <c r="C2598" t="s">
        <v>312</v>
      </c>
      <c r="D2598">
        <v>149</v>
      </c>
      <c r="E2598" t="s">
        <v>428</v>
      </c>
      <c r="F2598">
        <v>330</v>
      </c>
      <c r="G2598" t="s">
        <v>42</v>
      </c>
      <c r="H2598">
        <v>10149010330</v>
      </c>
      <c r="I2598" t="s">
        <v>520</v>
      </c>
      <c r="J2598" t="s">
        <v>958</v>
      </c>
      <c r="K2598">
        <v>12</v>
      </c>
      <c r="L2598" s="2">
        <v>0</v>
      </c>
      <c r="M2598" s="2">
        <v>0</v>
      </c>
      <c r="N2598" s="14">
        <v>4000</v>
      </c>
      <c r="O2598" s="2">
        <v>0</v>
      </c>
      <c r="P2598" s="11">
        <v>4000</v>
      </c>
      <c r="Q2598" s="2">
        <v>0</v>
      </c>
      <c r="R2598" s="2">
        <v>0</v>
      </c>
      <c r="S2598" s="9">
        <v>0</v>
      </c>
      <c r="V2598" s="2"/>
    </row>
    <row r="2599" spans="1:22" customFormat="1" x14ac:dyDescent="0.25">
      <c r="A2599" t="s">
        <v>309</v>
      </c>
      <c r="B2599">
        <v>503</v>
      </c>
      <c r="C2599" t="s">
        <v>310</v>
      </c>
      <c r="D2599">
        <v>151</v>
      </c>
      <c r="E2599" t="s">
        <v>364</v>
      </c>
      <c r="F2599">
        <v>330</v>
      </c>
      <c r="G2599" t="s">
        <v>42</v>
      </c>
      <c r="H2599">
        <v>10151010330</v>
      </c>
      <c r="I2599" t="s">
        <v>43</v>
      </c>
      <c r="J2599" t="s">
        <v>958</v>
      </c>
      <c r="K2599">
        <v>12</v>
      </c>
      <c r="L2599" s="2">
        <v>0</v>
      </c>
      <c r="M2599" s="2">
        <v>0</v>
      </c>
      <c r="N2599" s="14">
        <v>10000</v>
      </c>
      <c r="O2599" s="2">
        <v>0</v>
      </c>
      <c r="P2599" s="11">
        <v>10000</v>
      </c>
      <c r="Q2599" s="2">
        <v>0</v>
      </c>
      <c r="R2599" s="2">
        <v>0</v>
      </c>
      <c r="S2599" s="9">
        <v>0</v>
      </c>
      <c r="V2599" s="2"/>
    </row>
    <row r="2600" spans="1:22" customFormat="1" x14ac:dyDescent="0.25">
      <c r="A2600" t="s">
        <v>309</v>
      </c>
      <c r="B2600">
        <v>801</v>
      </c>
      <c r="C2600" t="s">
        <v>324</v>
      </c>
      <c r="D2600">
        <v>401</v>
      </c>
      <c r="E2600" t="s">
        <v>400</v>
      </c>
      <c r="F2600">
        <v>330</v>
      </c>
      <c r="G2600" t="s">
        <v>42</v>
      </c>
      <c r="H2600">
        <v>10401010330</v>
      </c>
      <c r="I2600" t="s">
        <v>43</v>
      </c>
      <c r="J2600" t="s">
        <v>958</v>
      </c>
      <c r="K2600">
        <v>12</v>
      </c>
      <c r="L2600" s="2">
        <v>-7179.29</v>
      </c>
      <c r="M2600" s="2">
        <v>0</v>
      </c>
      <c r="N2600" s="14">
        <v>14632</v>
      </c>
      <c r="O2600" s="2">
        <v>0</v>
      </c>
      <c r="P2600" s="11">
        <v>14632</v>
      </c>
      <c r="Q2600" s="2">
        <v>445.25</v>
      </c>
      <c r="R2600" s="2">
        <v>763.28571428571422</v>
      </c>
      <c r="S2600" s="9">
        <v>0</v>
      </c>
      <c r="V2600" s="2"/>
    </row>
    <row r="2601" spans="1:22" customFormat="1" x14ac:dyDescent="0.25">
      <c r="A2601" t="s">
        <v>309</v>
      </c>
      <c r="B2601">
        <v>801</v>
      </c>
      <c r="C2601" t="s">
        <v>324</v>
      </c>
      <c r="D2601">
        <v>403</v>
      </c>
      <c r="E2601" t="s">
        <v>401</v>
      </c>
      <c r="F2601">
        <v>330</v>
      </c>
      <c r="G2601" t="s">
        <v>42</v>
      </c>
      <c r="H2601">
        <v>10403010330</v>
      </c>
      <c r="I2601" t="s">
        <v>43</v>
      </c>
      <c r="J2601" t="s">
        <v>958</v>
      </c>
      <c r="K2601">
        <v>12</v>
      </c>
      <c r="L2601" s="2">
        <v>0</v>
      </c>
      <c r="M2601" s="2">
        <v>0</v>
      </c>
      <c r="N2601" s="14">
        <v>4126</v>
      </c>
      <c r="O2601" s="2">
        <v>0</v>
      </c>
      <c r="P2601" s="11">
        <v>4126</v>
      </c>
      <c r="Q2601" s="2">
        <v>-113.41</v>
      </c>
      <c r="R2601" s="2">
        <v>-194.41714285714286</v>
      </c>
      <c r="S2601" s="9">
        <v>0</v>
      </c>
      <c r="V2601" s="2"/>
    </row>
    <row r="2602" spans="1:22" customFormat="1" x14ac:dyDescent="0.25">
      <c r="A2602" t="s">
        <v>309</v>
      </c>
      <c r="B2602">
        <v>801</v>
      </c>
      <c r="C2602" t="s">
        <v>324</v>
      </c>
      <c r="D2602">
        <v>410</v>
      </c>
      <c r="E2602" t="s">
        <v>435</v>
      </c>
      <c r="F2602">
        <v>330</v>
      </c>
      <c r="G2602" t="s">
        <v>42</v>
      </c>
      <c r="H2602">
        <v>10410010330</v>
      </c>
      <c r="I2602" t="s">
        <v>43</v>
      </c>
      <c r="J2602" t="s">
        <v>958</v>
      </c>
      <c r="K2602">
        <v>12</v>
      </c>
      <c r="L2602" s="2">
        <v>4764.3</v>
      </c>
      <c r="M2602" s="2">
        <v>5670.28</v>
      </c>
      <c r="N2602" s="14">
        <v>5894</v>
      </c>
      <c r="O2602" s="2">
        <v>0</v>
      </c>
      <c r="P2602" s="11">
        <v>5894</v>
      </c>
      <c r="Q2602" s="2">
        <v>1805.34</v>
      </c>
      <c r="R2602" s="2">
        <v>3094.8685714285712</v>
      </c>
      <c r="S2602" s="9">
        <v>0</v>
      </c>
      <c r="V2602" s="2"/>
    </row>
    <row r="2603" spans="1:22" customFormat="1" x14ac:dyDescent="0.25">
      <c r="A2603" t="s">
        <v>309</v>
      </c>
      <c r="B2603">
        <v>801</v>
      </c>
      <c r="C2603" t="s">
        <v>324</v>
      </c>
      <c r="D2603">
        <v>411</v>
      </c>
      <c r="E2603" t="s">
        <v>411</v>
      </c>
      <c r="F2603">
        <v>330</v>
      </c>
      <c r="G2603" t="s">
        <v>42</v>
      </c>
      <c r="H2603">
        <v>10411010330</v>
      </c>
      <c r="I2603" t="s">
        <v>43</v>
      </c>
      <c r="J2603" t="s">
        <v>958</v>
      </c>
      <c r="K2603">
        <v>12</v>
      </c>
      <c r="L2603" s="2">
        <v>25734.71</v>
      </c>
      <c r="M2603" s="2">
        <v>34724.080000000002</v>
      </c>
      <c r="N2603" s="14">
        <v>65819</v>
      </c>
      <c r="O2603" s="2">
        <v>0</v>
      </c>
      <c r="P2603" s="11">
        <v>65819</v>
      </c>
      <c r="Q2603" s="2">
        <v>7516.26</v>
      </c>
      <c r="R2603" s="2">
        <v>12885.017142857141</v>
      </c>
      <c r="S2603" s="9">
        <v>0</v>
      </c>
      <c r="V2603" s="2"/>
    </row>
    <row r="2604" spans="1:22" customFormat="1" x14ac:dyDescent="0.25">
      <c r="A2604" t="s">
        <v>309</v>
      </c>
      <c r="B2604">
        <v>801</v>
      </c>
      <c r="C2604" t="s">
        <v>324</v>
      </c>
      <c r="D2604">
        <v>412</v>
      </c>
      <c r="E2604" t="s">
        <v>412</v>
      </c>
      <c r="F2604">
        <v>330</v>
      </c>
      <c r="G2604" t="s">
        <v>42</v>
      </c>
      <c r="H2604">
        <v>10412010330</v>
      </c>
      <c r="I2604" t="s">
        <v>43</v>
      </c>
      <c r="J2604" t="s">
        <v>958</v>
      </c>
      <c r="K2604">
        <v>12</v>
      </c>
      <c r="L2604" s="2">
        <v>4739.3900000000003</v>
      </c>
      <c r="M2604" s="2">
        <v>5241.66</v>
      </c>
      <c r="N2604" s="14">
        <v>3448</v>
      </c>
      <c r="O2604" s="2">
        <v>0</v>
      </c>
      <c r="P2604" s="11">
        <v>3448</v>
      </c>
      <c r="Q2604" s="2">
        <v>2117.3000000000002</v>
      </c>
      <c r="R2604" s="2">
        <v>3629.6571428571433</v>
      </c>
      <c r="S2604" s="9">
        <v>0</v>
      </c>
      <c r="V2604" s="2"/>
    </row>
    <row r="2605" spans="1:22" customFormat="1" x14ac:dyDescent="0.25">
      <c r="A2605" t="s">
        <v>309</v>
      </c>
      <c r="B2605">
        <v>801</v>
      </c>
      <c r="C2605" t="s">
        <v>324</v>
      </c>
      <c r="D2605">
        <v>413</v>
      </c>
      <c r="E2605" t="s">
        <v>415</v>
      </c>
      <c r="F2605">
        <v>330</v>
      </c>
      <c r="G2605" t="s">
        <v>42</v>
      </c>
      <c r="H2605">
        <v>10413010330</v>
      </c>
      <c r="I2605" t="s">
        <v>43</v>
      </c>
      <c r="J2605" t="s">
        <v>958</v>
      </c>
      <c r="K2605">
        <v>12</v>
      </c>
      <c r="L2605" s="2">
        <v>7041.91</v>
      </c>
      <c r="M2605" s="2">
        <v>6292.15</v>
      </c>
      <c r="N2605" s="14">
        <v>3192</v>
      </c>
      <c r="O2605" s="2">
        <v>0</v>
      </c>
      <c r="P2605" s="11">
        <v>3192</v>
      </c>
      <c r="Q2605" s="2">
        <v>2593.88</v>
      </c>
      <c r="R2605" s="2">
        <v>4446.6514285714293</v>
      </c>
      <c r="S2605" s="9">
        <v>0</v>
      </c>
      <c r="V2605" s="2"/>
    </row>
    <row r="2606" spans="1:22" customFormat="1" x14ac:dyDescent="0.25">
      <c r="A2606" t="s">
        <v>309</v>
      </c>
      <c r="B2606">
        <v>801</v>
      </c>
      <c r="C2606" t="s">
        <v>324</v>
      </c>
      <c r="D2606">
        <v>420</v>
      </c>
      <c r="E2606" t="s">
        <v>418</v>
      </c>
      <c r="F2606">
        <v>330</v>
      </c>
      <c r="G2606" t="s">
        <v>42</v>
      </c>
      <c r="H2606">
        <v>10420010330</v>
      </c>
      <c r="I2606" t="s">
        <v>43</v>
      </c>
      <c r="J2606" t="s">
        <v>958</v>
      </c>
      <c r="K2606">
        <v>12</v>
      </c>
      <c r="L2606" s="2">
        <v>6856.48</v>
      </c>
      <c r="M2606" s="2">
        <v>5015.7299999999996</v>
      </c>
      <c r="N2606" s="14">
        <v>2211</v>
      </c>
      <c r="O2606" s="2">
        <v>0</v>
      </c>
      <c r="P2606" s="11">
        <v>2211</v>
      </c>
      <c r="Q2606" s="2">
        <v>1213.82</v>
      </c>
      <c r="R2606" s="2">
        <v>2080.8342857142857</v>
      </c>
      <c r="S2606" s="9">
        <v>0</v>
      </c>
      <c r="V2606" s="2"/>
    </row>
    <row r="2607" spans="1:22" customFormat="1" x14ac:dyDescent="0.25">
      <c r="A2607" t="s">
        <v>309</v>
      </c>
      <c r="B2607">
        <v>801</v>
      </c>
      <c r="C2607" t="s">
        <v>324</v>
      </c>
      <c r="D2607">
        <v>425</v>
      </c>
      <c r="E2607" t="s">
        <v>420</v>
      </c>
      <c r="F2607">
        <v>330</v>
      </c>
      <c r="G2607" t="s">
        <v>42</v>
      </c>
      <c r="H2607">
        <v>10425010330</v>
      </c>
      <c r="I2607" t="s">
        <v>43</v>
      </c>
      <c r="J2607" t="s">
        <v>958</v>
      </c>
      <c r="K2607">
        <v>12</v>
      </c>
      <c r="L2607" s="2">
        <v>0</v>
      </c>
      <c r="M2607" s="2">
        <v>0</v>
      </c>
      <c r="N2607" s="14">
        <v>256</v>
      </c>
      <c r="O2607" s="2">
        <v>0</v>
      </c>
      <c r="P2607" s="11">
        <v>256</v>
      </c>
      <c r="Q2607" s="2">
        <v>0</v>
      </c>
      <c r="R2607" s="2">
        <v>0</v>
      </c>
      <c r="S2607" s="9">
        <v>0</v>
      </c>
      <c r="V2607" s="2"/>
    </row>
    <row r="2608" spans="1:22" customFormat="1" x14ac:dyDescent="0.25">
      <c r="A2608" t="s">
        <v>309</v>
      </c>
      <c r="B2608">
        <v>801</v>
      </c>
      <c r="C2608" t="s">
        <v>324</v>
      </c>
      <c r="D2608">
        <v>430</v>
      </c>
      <c r="E2608" t="s">
        <v>421</v>
      </c>
      <c r="F2608">
        <v>330</v>
      </c>
      <c r="G2608" t="s">
        <v>42</v>
      </c>
      <c r="H2608">
        <v>10430010330</v>
      </c>
      <c r="I2608" t="s">
        <v>43</v>
      </c>
      <c r="J2608" t="s">
        <v>958</v>
      </c>
      <c r="K2608">
        <v>12</v>
      </c>
      <c r="L2608" s="2">
        <v>0</v>
      </c>
      <c r="M2608" s="2">
        <v>0</v>
      </c>
      <c r="N2608" s="14">
        <v>3000</v>
      </c>
      <c r="O2608" s="2">
        <v>0</v>
      </c>
      <c r="P2608" s="11">
        <v>3000</v>
      </c>
      <c r="Q2608" s="2">
        <v>0</v>
      </c>
      <c r="R2608" s="2">
        <v>0</v>
      </c>
      <c r="S2608" s="9">
        <v>0</v>
      </c>
      <c r="V2608" s="2"/>
    </row>
    <row r="2609" spans="1:22" customFormat="1" x14ac:dyDescent="0.25">
      <c r="A2609" t="s">
        <v>309</v>
      </c>
      <c r="B2609">
        <v>503</v>
      </c>
      <c r="C2609" t="s">
        <v>310</v>
      </c>
      <c r="D2609">
        <v>10</v>
      </c>
      <c r="E2609" t="s">
        <v>311</v>
      </c>
      <c r="F2609">
        <v>331</v>
      </c>
      <c r="G2609" t="s">
        <v>66</v>
      </c>
      <c r="H2609">
        <v>10010010331</v>
      </c>
      <c r="I2609" t="s">
        <v>67</v>
      </c>
      <c r="J2609" t="s">
        <v>958</v>
      </c>
      <c r="K2609">
        <v>12</v>
      </c>
      <c r="L2609" s="2">
        <v>0</v>
      </c>
      <c r="M2609" s="2">
        <v>0</v>
      </c>
      <c r="N2609" s="14">
        <v>0</v>
      </c>
      <c r="O2609" s="2">
        <v>0</v>
      </c>
      <c r="P2609" s="11">
        <v>0</v>
      </c>
      <c r="Q2609" s="2">
        <v>0</v>
      </c>
      <c r="R2609" s="2">
        <v>0</v>
      </c>
      <c r="S2609" s="9"/>
      <c r="V2609" s="2"/>
    </row>
    <row r="2610" spans="1:22" customFormat="1" x14ac:dyDescent="0.25">
      <c r="A2610" t="s">
        <v>309</v>
      </c>
      <c r="B2610">
        <v>501</v>
      </c>
      <c r="C2610" t="s">
        <v>312</v>
      </c>
      <c r="D2610">
        <v>15</v>
      </c>
      <c r="E2610" t="s">
        <v>313</v>
      </c>
      <c r="F2610">
        <v>331</v>
      </c>
      <c r="G2610" t="s">
        <v>66</v>
      </c>
      <c r="H2610">
        <v>10015010331</v>
      </c>
      <c r="I2610" t="s">
        <v>67</v>
      </c>
      <c r="J2610" t="s">
        <v>958</v>
      </c>
      <c r="K2610">
        <v>12</v>
      </c>
      <c r="L2610" s="2">
        <v>2803.92</v>
      </c>
      <c r="M2610" s="2">
        <v>0</v>
      </c>
      <c r="N2610" s="14">
        <v>0</v>
      </c>
      <c r="O2610" s="2">
        <v>0</v>
      </c>
      <c r="P2610" s="11">
        <v>0</v>
      </c>
      <c r="Q2610" s="2">
        <v>0</v>
      </c>
      <c r="R2610" s="2">
        <v>0</v>
      </c>
      <c r="S2610" s="9"/>
      <c r="V2610" s="2"/>
    </row>
    <row r="2611" spans="1:22" customFormat="1" x14ac:dyDescent="0.25">
      <c r="A2611" t="s">
        <v>309</v>
      </c>
      <c r="B2611">
        <v>501</v>
      </c>
      <c r="C2611" t="s">
        <v>312</v>
      </c>
      <c r="D2611">
        <v>108</v>
      </c>
      <c r="E2611" t="s">
        <v>333</v>
      </c>
      <c r="F2611">
        <v>331</v>
      </c>
      <c r="G2611" t="s">
        <v>66</v>
      </c>
      <c r="H2611">
        <v>10108010331</v>
      </c>
      <c r="I2611" t="s">
        <v>67</v>
      </c>
      <c r="J2611" t="s">
        <v>958</v>
      </c>
      <c r="K2611">
        <v>12</v>
      </c>
      <c r="L2611" s="2">
        <v>40747.199999999997</v>
      </c>
      <c r="M2611" s="2">
        <v>0</v>
      </c>
      <c r="N2611" s="14">
        <v>0</v>
      </c>
      <c r="O2611" s="2">
        <v>0</v>
      </c>
      <c r="P2611" s="11">
        <v>0</v>
      </c>
      <c r="Q2611" s="2">
        <v>0</v>
      </c>
      <c r="R2611" s="2">
        <v>0</v>
      </c>
      <c r="S2611" s="9"/>
      <c r="V2611" s="2"/>
    </row>
    <row r="2612" spans="1:22" customFormat="1" x14ac:dyDescent="0.25">
      <c r="A2612" t="s">
        <v>309</v>
      </c>
      <c r="B2612">
        <v>501</v>
      </c>
      <c r="C2612" t="s">
        <v>312</v>
      </c>
      <c r="D2612">
        <v>118</v>
      </c>
      <c r="E2612" t="s">
        <v>340</v>
      </c>
      <c r="F2612">
        <v>331</v>
      </c>
      <c r="G2612" t="s">
        <v>66</v>
      </c>
      <c r="H2612">
        <v>10118010331</v>
      </c>
      <c r="I2612" t="s">
        <v>67</v>
      </c>
      <c r="J2612" t="s">
        <v>958</v>
      </c>
      <c r="K2612">
        <v>12</v>
      </c>
      <c r="L2612" s="2">
        <v>115.16</v>
      </c>
      <c r="M2612" s="2">
        <v>0</v>
      </c>
      <c r="N2612" s="14">
        <v>0</v>
      </c>
      <c r="O2612" s="2">
        <v>0</v>
      </c>
      <c r="P2612" s="11">
        <v>0</v>
      </c>
      <c r="Q2612" s="2">
        <v>0</v>
      </c>
      <c r="R2612" s="2">
        <v>0</v>
      </c>
      <c r="S2612" s="9"/>
      <c r="V2612" s="2"/>
    </row>
    <row r="2613" spans="1:22" customFormat="1" x14ac:dyDescent="0.25">
      <c r="A2613" t="s">
        <v>309</v>
      </c>
      <c r="B2613">
        <v>502</v>
      </c>
      <c r="C2613" t="s">
        <v>342</v>
      </c>
      <c r="D2613">
        <v>120</v>
      </c>
      <c r="E2613" t="s">
        <v>343</v>
      </c>
      <c r="F2613">
        <v>331</v>
      </c>
      <c r="G2613" t="s">
        <v>66</v>
      </c>
      <c r="H2613">
        <v>10120010331</v>
      </c>
      <c r="I2613" t="s">
        <v>67</v>
      </c>
      <c r="J2613" t="s">
        <v>958</v>
      </c>
      <c r="K2613">
        <v>12</v>
      </c>
      <c r="L2613" s="2">
        <v>3994.43</v>
      </c>
      <c r="M2613" s="2">
        <v>0</v>
      </c>
      <c r="N2613" s="14">
        <v>0</v>
      </c>
      <c r="O2613" s="2">
        <v>0</v>
      </c>
      <c r="P2613" s="11">
        <v>0</v>
      </c>
      <c r="Q2613" s="2">
        <v>0</v>
      </c>
      <c r="R2613" s="2">
        <v>0</v>
      </c>
      <c r="S2613" s="9"/>
      <c r="V2613" s="2"/>
    </row>
    <row r="2614" spans="1:22" customFormat="1" x14ac:dyDescent="0.25">
      <c r="A2614" t="s">
        <v>309</v>
      </c>
      <c r="B2614">
        <v>502</v>
      </c>
      <c r="C2614" t="s">
        <v>342</v>
      </c>
      <c r="D2614">
        <v>122</v>
      </c>
      <c r="E2614" t="s">
        <v>346</v>
      </c>
      <c r="F2614">
        <v>331</v>
      </c>
      <c r="G2614" t="s">
        <v>66</v>
      </c>
      <c r="H2614">
        <v>10122010331</v>
      </c>
      <c r="I2614" t="s">
        <v>67</v>
      </c>
      <c r="J2614" t="s">
        <v>958</v>
      </c>
      <c r="K2614">
        <v>12</v>
      </c>
      <c r="L2614" s="2">
        <v>4680.49</v>
      </c>
      <c r="M2614" s="2">
        <v>0</v>
      </c>
      <c r="N2614" s="14">
        <v>0</v>
      </c>
      <c r="O2614" s="2">
        <v>0</v>
      </c>
      <c r="P2614" s="11">
        <v>0</v>
      </c>
      <c r="Q2614" s="2">
        <v>0</v>
      </c>
      <c r="R2614" s="2">
        <v>0</v>
      </c>
      <c r="S2614" s="9"/>
      <c r="V2614" s="2"/>
    </row>
    <row r="2615" spans="1:22" customFormat="1" x14ac:dyDescent="0.25">
      <c r="A2615" t="s">
        <v>309</v>
      </c>
      <c r="B2615">
        <v>503</v>
      </c>
      <c r="C2615" t="s">
        <v>310</v>
      </c>
      <c r="D2615">
        <v>128</v>
      </c>
      <c r="E2615" t="s">
        <v>348</v>
      </c>
      <c r="F2615">
        <v>331</v>
      </c>
      <c r="G2615" t="s">
        <v>66</v>
      </c>
      <c r="H2615">
        <v>10128010331</v>
      </c>
      <c r="I2615" t="s">
        <v>67</v>
      </c>
      <c r="J2615" t="s">
        <v>958</v>
      </c>
      <c r="K2615">
        <v>12</v>
      </c>
      <c r="L2615" s="2">
        <v>43238.47</v>
      </c>
      <c r="M2615" s="2">
        <v>0</v>
      </c>
      <c r="N2615" s="14">
        <v>0</v>
      </c>
      <c r="O2615" s="2">
        <v>0</v>
      </c>
      <c r="P2615" s="11">
        <v>0</v>
      </c>
      <c r="Q2615" s="2">
        <v>0</v>
      </c>
      <c r="R2615" s="2">
        <v>0</v>
      </c>
      <c r="S2615" s="9"/>
      <c r="V2615" s="2"/>
    </row>
    <row r="2616" spans="1:22" customFormat="1" x14ac:dyDescent="0.25">
      <c r="A2616" t="s">
        <v>309</v>
      </c>
      <c r="B2616">
        <v>801</v>
      </c>
      <c r="C2616" t="s">
        <v>324</v>
      </c>
      <c r="D2616">
        <v>403</v>
      </c>
      <c r="E2616" t="s">
        <v>401</v>
      </c>
      <c r="F2616">
        <v>331</v>
      </c>
      <c r="G2616" t="s">
        <v>66</v>
      </c>
      <c r="H2616">
        <v>10403010331</v>
      </c>
      <c r="I2616" t="s">
        <v>67</v>
      </c>
      <c r="J2616" t="s">
        <v>958</v>
      </c>
      <c r="K2616">
        <v>12</v>
      </c>
      <c r="L2616" s="2">
        <v>244987.07</v>
      </c>
      <c r="M2616" s="2">
        <v>0</v>
      </c>
      <c r="N2616" s="14">
        <v>0</v>
      </c>
      <c r="O2616" s="2">
        <v>0</v>
      </c>
      <c r="P2616" s="11">
        <v>0</v>
      </c>
      <c r="Q2616" s="2">
        <v>0</v>
      </c>
      <c r="R2616" s="2">
        <v>0</v>
      </c>
      <c r="S2616" s="9">
        <v>0</v>
      </c>
      <c r="V2616" s="2"/>
    </row>
    <row r="2617" spans="1:22" customFormat="1" x14ac:dyDescent="0.25">
      <c r="A2617" t="s">
        <v>309</v>
      </c>
      <c r="B2617">
        <v>801</v>
      </c>
      <c r="C2617" t="s">
        <v>324</v>
      </c>
      <c r="D2617">
        <v>411</v>
      </c>
      <c r="E2617" t="s">
        <v>411</v>
      </c>
      <c r="F2617">
        <v>331</v>
      </c>
      <c r="G2617" t="s">
        <v>66</v>
      </c>
      <c r="H2617">
        <v>10411010331</v>
      </c>
      <c r="I2617" t="s">
        <v>67</v>
      </c>
      <c r="J2617" t="s">
        <v>958</v>
      </c>
      <c r="K2617">
        <v>12</v>
      </c>
      <c r="L2617" s="2">
        <v>364047.85</v>
      </c>
      <c r="M2617" s="2">
        <v>0</v>
      </c>
      <c r="N2617" s="14">
        <v>0</v>
      </c>
      <c r="O2617" s="2">
        <v>0</v>
      </c>
      <c r="P2617" s="11">
        <v>0</v>
      </c>
      <c r="Q2617" s="2">
        <v>0</v>
      </c>
      <c r="R2617" s="2">
        <v>0</v>
      </c>
      <c r="S2617" s="9">
        <v>0</v>
      </c>
      <c r="V2617" s="2"/>
    </row>
    <row r="2618" spans="1:22" customFormat="1" x14ac:dyDescent="0.25">
      <c r="A2618" t="s">
        <v>309</v>
      </c>
      <c r="B2618">
        <v>801</v>
      </c>
      <c r="C2618" t="s">
        <v>324</v>
      </c>
      <c r="D2618">
        <v>413</v>
      </c>
      <c r="E2618" t="s">
        <v>415</v>
      </c>
      <c r="F2618">
        <v>331</v>
      </c>
      <c r="G2618" t="s">
        <v>66</v>
      </c>
      <c r="H2618">
        <v>10413010331</v>
      </c>
      <c r="I2618" t="s">
        <v>67</v>
      </c>
      <c r="J2618" t="s">
        <v>958</v>
      </c>
      <c r="K2618">
        <v>12</v>
      </c>
      <c r="L2618" s="2">
        <v>30293.53</v>
      </c>
      <c r="M2618" s="2">
        <v>0</v>
      </c>
      <c r="N2618" s="14">
        <v>0</v>
      </c>
      <c r="O2618" s="2">
        <v>0</v>
      </c>
      <c r="P2618" s="11">
        <v>0</v>
      </c>
      <c r="Q2618" s="2">
        <v>0</v>
      </c>
      <c r="R2618" s="2">
        <v>0</v>
      </c>
      <c r="S2618" s="9">
        <v>0</v>
      </c>
      <c r="V2618" s="2"/>
    </row>
    <row r="2619" spans="1:22" customFormat="1" x14ac:dyDescent="0.25">
      <c r="A2619" t="s">
        <v>309</v>
      </c>
      <c r="B2619">
        <v>501</v>
      </c>
      <c r="C2619" t="s">
        <v>312</v>
      </c>
      <c r="D2619">
        <v>15</v>
      </c>
      <c r="E2619" t="s">
        <v>313</v>
      </c>
      <c r="F2619">
        <v>333</v>
      </c>
      <c r="G2619" t="s">
        <v>93</v>
      </c>
      <c r="H2619">
        <v>10015010333</v>
      </c>
      <c r="I2619" t="s">
        <v>94</v>
      </c>
      <c r="J2619" t="s">
        <v>958</v>
      </c>
      <c r="K2619">
        <v>12</v>
      </c>
      <c r="L2619" s="2">
        <v>3000</v>
      </c>
      <c r="M2619" s="2">
        <v>0</v>
      </c>
      <c r="N2619" s="14">
        <v>0</v>
      </c>
      <c r="O2619" s="2">
        <v>0</v>
      </c>
      <c r="P2619" s="11">
        <v>0</v>
      </c>
      <c r="Q2619" s="2">
        <v>0</v>
      </c>
      <c r="R2619" s="2">
        <v>0</v>
      </c>
      <c r="S2619" s="9">
        <v>0</v>
      </c>
      <c r="V2619" s="2"/>
    </row>
    <row r="2620" spans="1:22" customFormat="1" x14ac:dyDescent="0.25">
      <c r="A2620" t="s">
        <v>309</v>
      </c>
      <c r="B2620">
        <v>801</v>
      </c>
      <c r="C2620" t="s">
        <v>324</v>
      </c>
      <c r="D2620">
        <v>25</v>
      </c>
      <c r="E2620" t="s">
        <v>325</v>
      </c>
      <c r="F2620">
        <v>333</v>
      </c>
      <c r="G2620" t="s">
        <v>93</v>
      </c>
      <c r="H2620">
        <v>10025010333</v>
      </c>
      <c r="I2620" t="s">
        <v>94</v>
      </c>
      <c r="J2620" t="s">
        <v>958</v>
      </c>
      <c r="K2620">
        <v>12</v>
      </c>
      <c r="L2620" s="2">
        <v>0</v>
      </c>
      <c r="M2620" s="2">
        <v>0</v>
      </c>
      <c r="N2620" s="14">
        <v>0</v>
      </c>
      <c r="O2620" s="2">
        <v>0</v>
      </c>
      <c r="P2620" s="11">
        <v>0</v>
      </c>
      <c r="Q2620" s="2">
        <v>0</v>
      </c>
      <c r="R2620" s="2">
        <v>0</v>
      </c>
      <c r="S2620" s="9">
        <v>0</v>
      </c>
      <c r="V2620" s="2"/>
    </row>
    <row r="2621" spans="1:22" customFormat="1" x14ac:dyDescent="0.25">
      <c r="A2621" t="s">
        <v>309</v>
      </c>
      <c r="B2621">
        <v>801</v>
      </c>
      <c r="C2621" t="s">
        <v>324</v>
      </c>
      <c r="D2621">
        <v>28</v>
      </c>
      <c r="E2621" t="s">
        <v>328</v>
      </c>
      <c r="F2621">
        <v>333</v>
      </c>
      <c r="G2621" t="s">
        <v>93</v>
      </c>
      <c r="H2621">
        <v>10028010333</v>
      </c>
      <c r="I2621" t="s">
        <v>94</v>
      </c>
      <c r="J2621" t="s">
        <v>958</v>
      </c>
      <c r="K2621">
        <v>12</v>
      </c>
      <c r="L2621" s="2">
        <v>0</v>
      </c>
      <c r="M2621" s="2">
        <v>0</v>
      </c>
      <c r="N2621" s="14">
        <v>40096</v>
      </c>
      <c r="O2621" s="2">
        <v>0</v>
      </c>
      <c r="P2621" s="11">
        <v>40096</v>
      </c>
      <c r="Q2621" s="2">
        <v>0</v>
      </c>
      <c r="R2621" s="2">
        <v>0</v>
      </c>
      <c r="S2621" s="9">
        <v>0</v>
      </c>
      <c r="V2621" s="2"/>
    </row>
    <row r="2622" spans="1:22" customFormat="1" x14ac:dyDescent="0.25">
      <c r="A2622" t="s">
        <v>309</v>
      </c>
      <c r="B2622">
        <v>501</v>
      </c>
      <c r="C2622" t="s">
        <v>312</v>
      </c>
      <c r="D2622">
        <v>65</v>
      </c>
      <c r="E2622" t="s">
        <v>330</v>
      </c>
      <c r="F2622">
        <v>333</v>
      </c>
      <c r="G2622" t="s">
        <v>93</v>
      </c>
      <c r="H2622">
        <v>10065010333</v>
      </c>
      <c r="I2622" t="s">
        <v>94</v>
      </c>
      <c r="J2622" t="s">
        <v>958</v>
      </c>
      <c r="K2622">
        <v>12</v>
      </c>
      <c r="L2622" s="2">
        <v>0</v>
      </c>
      <c r="M2622" s="2">
        <v>0</v>
      </c>
      <c r="N2622" s="14">
        <v>10639</v>
      </c>
      <c r="O2622" s="2">
        <v>0</v>
      </c>
      <c r="P2622" s="11">
        <v>10639</v>
      </c>
      <c r="Q2622" s="2">
        <v>0</v>
      </c>
      <c r="R2622" s="2">
        <v>0</v>
      </c>
      <c r="S2622" s="9">
        <v>0</v>
      </c>
      <c r="V2622" s="2"/>
    </row>
    <row r="2623" spans="1:22" customFormat="1" x14ac:dyDescent="0.25">
      <c r="A2623" t="s">
        <v>309</v>
      </c>
      <c r="B2623">
        <v>801</v>
      </c>
      <c r="C2623" t="s">
        <v>324</v>
      </c>
      <c r="D2623">
        <v>75</v>
      </c>
      <c r="E2623" t="s">
        <v>331</v>
      </c>
      <c r="F2623">
        <v>333</v>
      </c>
      <c r="G2623" t="s">
        <v>93</v>
      </c>
      <c r="H2623">
        <v>10075010333</v>
      </c>
      <c r="I2623" t="s">
        <v>94</v>
      </c>
      <c r="J2623" t="s">
        <v>958</v>
      </c>
      <c r="K2623">
        <v>12</v>
      </c>
      <c r="L2623" s="2">
        <v>0</v>
      </c>
      <c r="M2623" s="2">
        <v>0</v>
      </c>
      <c r="N2623" s="14">
        <v>9797</v>
      </c>
      <c r="O2623" s="2">
        <v>0</v>
      </c>
      <c r="P2623" s="11">
        <v>9797</v>
      </c>
      <c r="Q2623" s="2">
        <v>0</v>
      </c>
      <c r="R2623" s="2">
        <v>0</v>
      </c>
      <c r="S2623" s="9">
        <v>0</v>
      </c>
      <c r="V2623" s="2"/>
    </row>
    <row r="2624" spans="1:22" customFormat="1" x14ac:dyDescent="0.25">
      <c r="A2624" t="s">
        <v>309</v>
      </c>
      <c r="B2624">
        <v>501</v>
      </c>
      <c r="C2624" t="s">
        <v>312</v>
      </c>
      <c r="D2624">
        <v>108</v>
      </c>
      <c r="E2624" t="s">
        <v>333</v>
      </c>
      <c r="F2624">
        <v>333</v>
      </c>
      <c r="G2624" t="s">
        <v>93</v>
      </c>
      <c r="H2624">
        <v>10108010333</v>
      </c>
      <c r="I2624" t="s">
        <v>94</v>
      </c>
      <c r="J2624" t="s">
        <v>958</v>
      </c>
      <c r="K2624">
        <v>12</v>
      </c>
      <c r="L2624" s="2">
        <v>0</v>
      </c>
      <c r="M2624" s="2">
        <v>0</v>
      </c>
      <c r="N2624" s="14">
        <v>100000</v>
      </c>
      <c r="O2624" s="2">
        <v>0</v>
      </c>
      <c r="P2624" s="11">
        <v>100000</v>
      </c>
      <c r="Q2624" s="2">
        <v>0</v>
      </c>
      <c r="R2624" s="2">
        <v>0</v>
      </c>
      <c r="S2624" s="9">
        <v>0</v>
      </c>
      <c r="V2624" s="2"/>
    </row>
    <row r="2625" spans="1:22" customFormat="1" x14ac:dyDescent="0.25">
      <c r="A2625" t="s">
        <v>309</v>
      </c>
      <c r="B2625">
        <v>503</v>
      </c>
      <c r="C2625" t="s">
        <v>310</v>
      </c>
      <c r="D2625">
        <v>109</v>
      </c>
      <c r="E2625" t="s">
        <v>336</v>
      </c>
      <c r="F2625">
        <v>333</v>
      </c>
      <c r="G2625" t="s">
        <v>93</v>
      </c>
      <c r="H2625">
        <v>10109010333</v>
      </c>
      <c r="I2625" t="s">
        <v>94</v>
      </c>
      <c r="J2625" t="s">
        <v>958</v>
      </c>
      <c r="K2625">
        <v>12</v>
      </c>
      <c r="L2625" s="2">
        <v>0</v>
      </c>
      <c r="M2625" s="2">
        <v>0</v>
      </c>
      <c r="N2625" s="14">
        <v>45323</v>
      </c>
      <c r="O2625" s="2">
        <v>0</v>
      </c>
      <c r="P2625" s="11">
        <v>45323</v>
      </c>
      <c r="Q2625" s="2">
        <v>0</v>
      </c>
      <c r="R2625" s="2">
        <v>0</v>
      </c>
      <c r="S2625" s="9">
        <v>0</v>
      </c>
      <c r="V2625" s="2"/>
    </row>
    <row r="2626" spans="1:22" customFormat="1" x14ac:dyDescent="0.25">
      <c r="A2626" t="s">
        <v>309</v>
      </c>
      <c r="B2626">
        <v>501</v>
      </c>
      <c r="C2626" t="s">
        <v>312</v>
      </c>
      <c r="D2626">
        <v>118</v>
      </c>
      <c r="E2626" t="s">
        <v>340</v>
      </c>
      <c r="F2626">
        <v>333</v>
      </c>
      <c r="G2626" t="s">
        <v>93</v>
      </c>
      <c r="H2626">
        <v>10118010333</v>
      </c>
      <c r="I2626" t="s">
        <v>94</v>
      </c>
      <c r="J2626" t="s">
        <v>958</v>
      </c>
      <c r="K2626">
        <v>12</v>
      </c>
      <c r="L2626" s="2">
        <v>0</v>
      </c>
      <c r="M2626" s="2">
        <v>0</v>
      </c>
      <c r="N2626" s="14">
        <v>10639</v>
      </c>
      <c r="O2626" s="2">
        <v>0</v>
      </c>
      <c r="P2626" s="11">
        <v>10639</v>
      </c>
      <c r="Q2626" s="2">
        <v>0</v>
      </c>
      <c r="R2626" s="2">
        <v>0</v>
      </c>
      <c r="S2626" s="9">
        <v>0</v>
      </c>
      <c r="V2626" s="2"/>
    </row>
    <row r="2627" spans="1:22" customFormat="1" x14ac:dyDescent="0.25">
      <c r="A2627" t="s">
        <v>309</v>
      </c>
      <c r="B2627">
        <v>501</v>
      </c>
      <c r="C2627" t="s">
        <v>312</v>
      </c>
      <c r="D2627">
        <v>119</v>
      </c>
      <c r="E2627" t="s">
        <v>341</v>
      </c>
      <c r="F2627">
        <v>333</v>
      </c>
      <c r="G2627" t="s">
        <v>93</v>
      </c>
      <c r="H2627">
        <v>10119010333</v>
      </c>
      <c r="I2627" t="s">
        <v>94</v>
      </c>
      <c r="J2627" t="s">
        <v>958</v>
      </c>
      <c r="K2627">
        <v>12</v>
      </c>
      <c r="L2627" s="2">
        <v>0</v>
      </c>
      <c r="M2627" s="2">
        <v>0</v>
      </c>
      <c r="N2627" s="14">
        <v>10639</v>
      </c>
      <c r="O2627" s="2">
        <v>0</v>
      </c>
      <c r="P2627" s="11">
        <v>10639</v>
      </c>
      <c r="Q2627" s="2">
        <v>0</v>
      </c>
      <c r="R2627" s="2">
        <v>0</v>
      </c>
      <c r="S2627" s="9">
        <v>0</v>
      </c>
      <c r="V2627" s="2"/>
    </row>
    <row r="2628" spans="1:22" customFormat="1" x14ac:dyDescent="0.25">
      <c r="A2628" t="s">
        <v>309</v>
      </c>
      <c r="B2628">
        <v>502</v>
      </c>
      <c r="C2628" t="s">
        <v>342</v>
      </c>
      <c r="D2628">
        <v>120</v>
      </c>
      <c r="E2628" t="s">
        <v>343</v>
      </c>
      <c r="F2628">
        <v>333</v>
      </c>
      <c r="G2628" t="s">
        <v>93</v>
      </c>
      <c r="H2628">
        <v>10120010333</v>
      </c>
      <c r="I2628" t="s">
        <v>94</v>
      </c>
      <c r="J2628" t="s">
        <v>958</v>
      </c>
      <c r="K2628">
        <v>12</v>
      </c>
      <c r="L2628" s="2">
        <v>0</v>
      </c>
      <c r="M2628" s="2">
        <v>0</v>
      </c>
      <c r="N2628" s="14">
        <v>3786</v>
      </c>
      <c r="O2628" s="2">
        <v>0</v>
      </c>
      <c r="P2628" s="11">
        <v>3786</v>
      </c>
      <c r="Q2628" s="2">
        <v>0</v>
      </c>
      <c r="R2628" s="2">
        <v>0</v>
      </c>
      <c r="S2628" s="9">
        <v>0</v>
      </c>
      <c r="V2628" s="2"/>
    </row>
    <row r="2629" spans="1:22" customFormat="1" x14ac:dyDescent="0.25">
      <c r="A2629" t="s">
        <v>309</v>
      </c>
      <c r="B2629">
        <v>502</v>
      </c>
      <c r="C2629" t="s">
        <v>342</v>
      </c>
      <c r="D2629">
        <v>122</v>
      </c>
      <c r="E2629" t="s">
        <v>346</v>
      </c>
      <c r="F2629">
        <v>333</v>
      </c>
      <c r="G2629" t="s">
        <v>93</v>
      </c>
      <c r="H2629">
        <v>10122010333</v>
      </c>
      <c r="I2629" t="s">
        <v>94</v>
      </c>
      <c r="J2629" t="s">
        <v>958</v>
      </c>
      <c r="K2629">
        <v>12</v>
      </c>
      <c r="L2629" s="2">
        <v>0</v>
      </c>
      <c r="M2629" s="2">
        <v>0</v>
      </c>
      <c r="N2629" s="14">
        <v>666</v>
      </c>
      <c r="O2629" s="2">
        <v>0</v>
      </c>
      <c r="P2629" s="11">
        <v>666</v>
      </c>
      <c r="Q2629" s="2">
        <v>0</v>
      </c>
      <c r="R2629" s="2">
        <v>0</v>
      </c>
      <c r="S2629" s="9">
        <v>0</v>
      </c>
      <c r="V2629" s="2"/>
    </row>
    <row r="2630" spans="1:22" customFormat="1" x14ac:dyDescent="0.25">
      <c r="A2630" t="s">
        <v>309</v>
      </c>
      <c r="B2630">
        <v>504</v>
      </c>
      <c r="C2630" t="s">
        <v>396</v>
      </c>
      <c r="D2630">
        <v>400</v>
      </c>
      <c r="E2630" t="s">
        <v>397</v>
      </c>
      <c r="F2630">
        <v>333</v>
      </c>
      <c r="G2630" t="s">
        <v>93</v>
      </c>
      <c r="H2630">
        <v>10400010333</v>
      </c>
      <c r="I2630" t="s">
        <v>94</v>
      </c>
      <c r="J2630" t="s">
        <v>958</v>
      </c>
      <c r="K2630">
        <v>12</v>
      </c>
      <c r="L2630" s="2">
        <v>0</v>
      </c>
      <c r="M2630" s="2">
        <v>0</v>
      </c>
      <c r="N2630" s="14">
        <v>37793</v>
      </c>
      <c r="O2630" s="2">
        <v>0</v>
      </c>
      <c r="P2630" s="11">
        <v>37793</v>
      </c>
      <c r="Q2630" s="2">
        <v>0</v>
      </c>
      <c r="R2630" s="2">
        <v>0</v>
      </c>
      <c r="S2630" s="9">
        <v>0</v>
      </c>
      <c r="V2630" s="2"/>
    </row>
    <row r="2631" spans="1:22" customFormat="1" x14ac:dyDescent="0.25">
      <c r="A2631" t="s">
        <v>309</v>
      </c>
      <c r="B2631">
        <v>801</v>
      </c>
      <c r="C2631" t="s">
        <v>324</v>
      </c>
      <c r="D2631">
        <v>403</v>
      </c>
      <c r="E2631" t="s">
        <v>401</v>
      </c>
      <c r="F2631">
        <v>333</v>
      </c>
      <c r="G2631" t="s">
        <v>93</v>
      </c>
      <c r="H2631">
        <v>10403010333</v>
      </c>
      <c r="I2631" t="s">
        <v>94</v>
      </c>
      <c r="J2631" t="s">
        <v>958</v>
      </c>
      <c r="K2631">
        <v>12</v>
      </c>
      <c r="L2631" s="2">
        <v>0</v>
      </c>
      <c r="M2631" s="2">
        <v>0</v>
      </c>
      <c r="N2631" s="14">
        <v>6573</v>
      </c>
      <c r="O2631" s="2">
        <v>0</v>
      </c>
      <c r="P2631" s="11">
        <v>6573</v>
      </c>
      <c r="Q2631" s="2">
        <v>0</v>
      </c>
      <c r="R2631" s="2">
        <v>0</v>
      </c>
      <c r="S2631" s="9">
        <v>0</v>
      </c>
      <c r="V2631" s="2"/>
    </row>
    <row r="2632" spans="1:22" customFormat="1" x14ac:dyDescent="0.25">
      <c r="A2632" t="s">
        <v>309</v>
      </c>
      <c r="B2632">
        <v>801</v>
      </c>
      <c r="C2632" t="s">
        <v>324</v>
      </c>
      <c r="D2632">
        <v>404</v>
      </c>
      <c r="E2632" t="s">
        <v>404</v>
      </c>
      <c r="F2632">
        <v>333</v>
      </c>
      <c r="G2632" t="s">
        <v>93</v>
      </c>
      <c r="H2632">
        <v>10404010333</v>
      </c>
      <c r="I2632" t="s">
        <v>94</v>
      </c>
      <c r="J2632" t="s">
        <v>958</v>
      </c>
      <c r="K2632">
        <v>12</v>
      </c>
      <c r="L2632" s="2">
        <v>0</v>
      </c>
      <c r="M2632" s="2">
        <v>0</v>
      </c>
      <c r="N2632" s="14">
        <v>129474</v>
      </c>
      <c r="O2632" s="2">
        <v>0</v>
      </c>
      <c r="P2632" s="11">
        <v>129474</v>
      </c>
      <c r="Q2632" s="2">
        <v>0</v>
      </c>
      <c r="R2632" s="2">
        <v>0</v>
      </c>
      <c r="S2632" s="9">
        <v>0</v>
      </c>
      <c r="V2632" s="2"/>
    </row>
    <row r="2633" spans="1:22" customFormat="1" x14ac:dyDescent="0.25">
      <c r="A2633" t="s">
        <v>309</v>
      </c>
      <c r="B2633">
        <v>801</v>
      </c>
      <c r="C2633" t="s">
        <v>324</v>
      </c>
      <c r="D2633">
        <v>405</v>
      </c>
      <c r="E2633" t="s">
        <v>405</v>
      </c>
      <c r="F2633">
        <v>333</v>
      </c>
      <c r="G2633" t="s">
        <v>93</v>
      </c>
      <c r="H2633">
        <v>10405010333</v>
      </c>
      <c r="I2633" t="s">
        <v>94</v>
      </c>
      <c r="J2633" t="s">
        <v>958</v>
      </c>
      <c r="K2633">
        <v>12</v>
      </c>
      <c r="L2633" s="2">
        <v>0</v>
      </c>
      <c r="M2633" s="2">
        <v>0</v>
      </c>
      <c r="N2633" s="14">
        <v>23053</v>
      </c>
      <c r="O2633" s="2">
        <v>0</v>
      </c>
      <c r="P2633" s="11">
        <v>23053</v>
      </c>
      <c r="Q2633" s="2">
        <v>0</v>
      </c>
      <c r="R2633" s="2">
        <v>0</v>
      </c>
      <c r="S2633" s="9">
        <v>0</v>
      </c>
      <c r="V2633" s="2"/>
    </row>
    <row r="2634" spans="1:22" customFormat="1" x14ac:dyDescent="0.25">
      <c r="A2634" t="s">
        <v>309</v>
      </c>
      <c r="B2634">
        <v>801</v>
      </c>
      <c r="C2634" t="s">
        <v>324</v>
      </c>
      <c r="D2634">
        <v>406</v>
      </c>
      <c r="E2634" t="s">
        <v>434</v>
      </c>
      <c r="F2634">
        <v>333</v>
      </c>
      <c r="G2634" t="s">
        <v>93</v>
      </c>
      <c r="H2634">
        <v>10406010333</v>
      </c>
      <c r="I2634" t="s">
        <v>94</v>
      </c>
      <c r="J2634" t="s">
        <v>958</v>
      </c>
      <c r="K2634">
        <v>12</v>
      </c>
      <c r="L2634" s="2">
        <v>5570.18</v>
      </c>
      <c r="M2634" s="2">
        <v>29250</v>
      </c>
      <c r="N2634" s="14">
        <v>41988</v>
      </c>
      <c r="O2634" s="2">
        <v>0</v>
      </c>
      <c r="P2634" s="11">
        <v>41988</v>
      </c>
      <c r="Q2634" s="2">
        <v>0</v>
      </c>
      <c r="R2634" s="2">
        <v>0</v>
      </c>
      <c r="S2634" s="9">
        <v>0</v>
      </c>
      <c r="V2634" s="2"/>
    </row>
    <row r="2635" spans="1:22" customFormat="1" x14ac:dyDescent="0.25">
      <c r="A2635" t="s">
        <v>309</v>
      </c>
      <c r="B2635">
        <v>801</v>
      </c>
      <c r="C2635" t="s">
        <v>324</v>
      </c>
      <c r="D2635">
        <v>407</v>
      </c>
      <c r="E2635" t="s">
        <v>406</v>
      </c>
      <c r="F2635">
        <v>333</v>
      </c>
      <c r="G2635" t="s">
        <v>93</v>
      </c>
      <c r="H2635">
        <v>10407010333</v>
      </c>
      <c r="I2635" t="s">
        <v>94</v>
      </c>
      <c r="J2635" t="s">
        <v>958</v>
      </c>
      <c r="K2635">
        <v>12</v>
      </c>
      <c r="L2635" s="2">
        <v>0</v>
      </c>
      <c r="M2635" s="2">
        <v>0</v>
      </c>
      <c r="N2635" s="14">
        <v>28517</v>
      </c>
      <c r="O2635" s="2">
        <v>0</v>
      </c>
      <c r="P2635" s="11">
        <v>28517</v>
      </c>
      <c r="Q2635" s="2">
        <v>0</v>
      </c>
      <c r="R2635" s="2">
        <v>0</v>
      </c>
      <c r="S2635" s="9">
        <v>0</v>
      </c>
      <c r="V2635" s="2"/>
    </row>
    <row r="2636" spans="1:22" customFormat="1" x14ac:dyDescent="0.25">
      <c r="A2636" t="s">
        <v>309</v>
      </c>
      <c r="B2636">
        <v>504</v>
      </c>
      <c r="C2636" t="s">
        <v>396</v>
      </c>
      <c r="D2636">
        <v>408</v>
      </c>
      <c r="E2636" t="s">
        <v>407</v>
      </c>
      <c r="F2636">
        <v>333</v>
      </c>
      <c r="G2636" t="s">
        <v>93</v>
      </c>
      <c r="H2636">
        <v>10408010333</v>
      </c>
      <c r="I2636" t="s">
        <v>94</v>
      </c>
      <c r="J2636" t="s">
        <v>958</v>
      </c>
      <c r="K2636">
        <v>12</v>
      </c>
      <c r="L2636" s="2">
        <v>36194.519999999997</v>
      </c>
      <c r="M2636" s="2">
        <v>0</v>
      </c>
      <c r="N2636" s="14">
        <v>67300</v>
      </c>
      <c r="O2636" s="2">
        <v>0</v>
      </c>
      <c r="P2636" s="11">
        <v>67300</v>
      </c>
      <c r="Q2636" s="2">
        <v>0</v>
      </c>
      <c r="R2636" s="2">
        <v>0</v>
      </c>
      <c r="S2636" s="9">
        <v>0</v>
      </c>
      <c r="V2636" s="2"/>
    </row>
    <row r="2637" spans="1:22" customFormat="1" x14ac:dyDescent="0.25">
      <c r="A2637" t="s">
        <v>309</v>
      </c>
      <c r="B2637">
        <v>504</v>
      </c>
      <c r="C2637" t="s">
        <v>396</v>
      </c>
      <c r="D2637">
        <v>409</v>
      </c>
      <c r="E2637" t="s">
        <v>410</v>
      </c>
      <c r="F2637">
        <v>333</v>
      </c>
      <c r="G2637" t="s">
        <v>93</v>
      </c>
      <c r="H2637">
        <v>10409010333</v>
      </c>
      <c r="I2637" t="s">
        <v>94</v>
      </c>
      <c r="J2637" t="s">
        <v>958</v>
      </c>
      <c r="K2637">
        <v>12</v>
      </c>
      <c r="L2637" s="2">
        <v>0</v>
      </c>
      <c r="M2637" s="2">
        <v>0</v>
      </c>
      <c r="N2637" s="14">
        <v>55990</v>
      </c>
      <c r="O2637" s="2">
        <v>0</v>
      </c>
      <c r="P2637" s="11">
        <v>55990</v>
      </c>
      <c r="Q2637" s="2">
        <v>0</v>
      </c>
      <c r="R2637" s="2">
        <v>0</v>
      </c>
      <c r="S2637" s="9">
        <v>0</v>
      </c>
      <c r="V2637" s="2"/>
    </row>
    <row r="2638" spans="1:22" customFormat="1" x14ac:dyDescent="0.25">
      <c r="A2638" t="s">
        <v>309</v>
      </c>
      <c r="B2638">
        <v>801</v>
      </c>
      <c r="C2638" t="s">
        <v>324</v>
      </c>
      <c r="D2638">
        <v>421</v>
      </c>
      <c r="E2638" t="s">
        <v>419</v>
      </c>
      <c r="F2638">
        <v>333</v>
      </c>
      <c r="G2638" t="s">
        <v>93</v>
      </c>
      <c r="H2638">
        <v>10421010333</v>
      </c>
      <c r="I2638" t="s">
        <v>94</v>
      </c>
      <c r="J2638" t="s">
        <v>958</v>
      </c>
      <c r="K2638">
        <v>12</v>
      </c>
      <c r="L2638" s="2">
        <v>0</v>
      </c>
      <c r="M2638" s="2">
        <v>0</v>
      </c>
      <c r="N2638" s="14">
        <v>5251</v>
      </c>
      <c r="O2638" s="2">
        <v>0</v>
      </c>
      <c r="P2638" s="11">
        <v>5251</v>
      </c>
      <c r="Q2638" s="2">
        <v>0</v>
      </c>
      <c r="R2638" s="2">
        <v>0</v>
      </c>
      <c r="S2638" s="9">
        <v>0</v>
      </c>
      <c r="V2638" s="2"/>
    </row>
    <row r="2639" spans="1:22" customFormat="1" x14ac:dyDescent="0.25">
      <c r="A2639" t="s">
        <v>309</v>
      </c>
      <c r="B2639">
        <v>801</v>
      </c>
      <c r="C2639" t="s">
        <v>324</v>
      </c>
      <c r="D2639">
        <v>425</v>
      </c>
      <c r="E2639" t="s">
        <v>420</v>
      </c>
      <c r="F2639">
        <v>333</v>
      </c>
      <c r="G2639" t="s">
        <v>93</v>
      </c>
      <c r="H2639">
        <v>10425010333</v>
      </c>
      <c r="I2639" t="s">
        <v>94</v>
      </c>
      <c r="J2639" t="s">
        <v>958</v>
      </c>
      <c r="K2639">
        <v>12</v>
      </c>
      <c r="L2639" s="2">
        <v>105.75</v>
      </c>
      <c r="M2639" s="2">
        <v>0</v>
      </c>
      <c r="N2639" s="14">
        <v>1931</v>
      </c>
      <c r="O2639" s="2">
        <v>0</v>
      </c>
      <c r="P2639" s="11">
        <v>1931</v>
      </c>
      <c r="Q2639" s="2">
        <v>0</v>
      </c>
      <c r="R2639" s="2">
        <v>0</v>
      </c>
      <c r="S2639" s="9">
        <v>0</v>
      </c>
      <c r="V2639" s="2"/>
    </row>
    <row r="2640" spans="1:22" customFormat="1" x14ac:dyDescent="0.25">
      <c r="A2640" t="s">
        <v>309</v>
      </c>
      <c r="B2640">
        <v>801</v>
      </c>
      <c r="C2640" t="s">
        <v>324</v>
      </c>
      <c r="D2640">
        <v>430</v>
      </c>
      <c r="E2640" t="s">
        <v>421</v>
      </c>
      <c r="F2640">
        <v>333</v>
      </c>
      <c r="G2640" t="s">
        <v>93</v>
      </c>
      <c r="H2640">
        <v>10430010333</v>
      </c>
      <c r="I2640" t="s">
        <v>94</v>
      </c>
      <c r="J2640" t="s">
        <v>958</v>
      </c>
      <c r="K2640">
        <v>12</v>
      </c>
      <c r="L2640" s="2">
        <v>0</v>
      </c>
      <c r="M2640" s="2">
        <v>0</v>
      </c>
      <c r="N2640" s="14">
        <v>20993</v>
      </c>
      <c r="O2640" s="2">
        <v>0</v>
      </c>
      <c r="P2640" s="11">
        <v>20993</v>
      </c>
      <c r="Q2640" s="2">
        <v>0</v>
      </c>
      <c r="R2640" s="2">
        <v>0</v>
      </c>
      <c r="S2640" s="9">
        <v>0</v>
      </c>
      <c r="V2640" s="2"/>
    </row>
    <row r="2641" spans="1:22" customFormat="1" x14ac:dyDescent="0.25">
      <c r="A2641" t="s">
        <v>309</v>
      </c>
      <c r="B2641">
        <v>801</v>
      </c>
      <c r="C2641" t="s">
        <v>324</v>
      </c>
      <c r="D2641">
        <v>431</v>
      </c>
      <c r="E2641" t="s">
        <v>422</v>
      </c>
      <c r="F2641">
        <v>333</v>
      </c>
      <c r="G2641" t="s">
        <v>93</v>
      </c>
      <c r="H2641">
        <v>10431010333</v>
      </c>
      <c r="I2641" t="s">
        <v>94</v>
      </c>
      <c r="J2641" t="s">
        <v>958</v>
      </c>
      <c r="K2641">
        <v>12</v>
      </c>
      <c r="L2641" s="2">
        <v>15751.1</v>
      </c>
      <c r="M2641" s="2">
        <v>0</v>
      </c>
      <c r="N2641" s="14">
        <v>70437</v>
      </c>
      <c r="O2641" s="2">
        <v>0</v>
      </c>
      <c r="P2641" s="11">
        <v>70437</v>
      </c>
      <c r="Q2641" s="2">
        <v>0</v>
      </c>
      <c r="R2641" s="2">
        <v>0</v>
      </c>
      <c r="S2641" s="9">
        <v>0</v>
      </c>
      <c r="V2641" s="2"/>
    </row>
    <row r="2642" spans="1:22" customFormat="1" x14ac:dyDescent="0.25">
      <c r="A2642" t="s">
        <v>309</v>
      </c>
      <c r="B2642">
        <v>503</v>
      </c>
      <c r="C2642" t="s">
        <v>310</v>
      </c>
      <c r="D2642">
        <v>10</v>
      </c>
      <c r="E2642" t="s">
        <v>311</v>
      </c>
      <c r="F2642">
        <v>337</v>
      </c>
      <c r="G2642" t="s">
        <v>26</v>
      </c>
      <c r="H2642">
        <v>10010010337</v>
      </c>
      <c r="I2642" t="s">
        <v>27</v>
      </c>
      <c r="J2642" t="s">
        <v>958</v>
      </c>
      <c r="K2642">
        <v>12</v>
      </c>
      <c r="L2642" s="2">
        <v>64808.27</v>
      </c>
      <c r="M2642" s="2">
        <v>56457.14</v>
      </c>
      <c r="N2642" s="14">
        <v>70097</v>
      </c>
      <c r="O2642" s="2">
        <v>0</v>
      </c>
      <c r="P2642" s="11">
        <v>70097</v>
      </c>
      <c r="Q2642" s="2">
        <v>0</v>
      </c>
      <c r="R2642" s="2">
        <v>0</v>
      </c>
      <c r="S2642" s="9">
        <v>0</v>
      </c>
      <c r="V2642" s="2"/>
    </row>
    <row r="2643" spans="1:22" customFormat="1" x14ac:dyDescent="0.25">
      <c r="A2643" t="s">
        <v>309</v>
      </c>
      <c r="B2643">
        <v>501</v>
      </c>
      <c r="C2643" t="s">
        <v>312</v>
      </c>
      <c r="D2643">
        <v>15</v>
      </c>
      <c r="E2643" t="s">
        <v>313</v>
      </c>
      <c r="F2643">
        <v>337</v>
      </c>
      <c r="G2643" t="s">
        <v>26</v>
      </c>
      <c r="H2643">
        <v>10015010337</v>
      </c>
      <c r="I2643" t="s">
        <v>27</v>
      </c>
      <c r="J2643" t="s">
        <v>958</v>
      </c>
      <c r="K2643">
        <v>12</v>
      </c>
      <c r="L2643" s="2">
        <v>12600.86</v>
      </c>
      <c r="M2643" s="2">
        <v>11327.91</v>
      </c>
      <c r="N2643" s="14">
        <v>13629</v>
      </c>
      <c r="O2643" s="2">
        <v>0</v>
      </c>
      <c r="P2643" s="11">
        <v>13629</v>
      </c>
      <c r="Q2643" s="2">
        <v>0</v>
      </c>
      <c r="R2643" s="2">
        <v>0</v>
      </c>
      <c r="S2643" s="9">
        <v>0</v>
      </c>
      <c r="V2643" s="2"/>
    </row>
    <row r="2644" spans="1:22" customFormat="1" x14ac:dyDescent="0.25">
      <c r="A2644" t="s">
        <v>309</v>
      </c>
      <c r="B2644">
        <v>801</v>
      </c>
      <c r="C2644" t="s">
        <v>324</v>
      </c>
      <c r="D2644">
        <v>25</v>
      </c>
      <c r="E2644" t="s">
        <v>325</v>
      </c>
      <c r="F2644">
        <v>337</v>
      </c>
      <c r="G2644" t="s">
        <v>26</v>
      </c>
      <c r="H2644">
        <v>10025010337</v>
      </c>
      <c r="I2644" t="s">
        <v>27</v>
      </c>
      <c r="J2644" t="s">
        <v>958</v>
      </c>
      <c r="K2644">
        <v>12</v>
      </c>
      <c r="L2644" s="2">
        <v>18421.560000000001</v>
      </c>
      <c r="M2644" s="2">
        <v>16005.38</v>
      </c>
      <c r="N2644" s="14">
        <v>19924</v>
      </c>
      <c r="O2644" s="2">
        <v>0</v>
      </c>
      <c r="P2644" s="11">
        <v>19924</v>
      </c>
      <c r="Q2644" s="2">
        <v>0</v>
      </c>
      <c r="R2644" s="2">
        <v>0</v>
      </c>
      <c r="S2644" s="9">
        <v>0</v>
      </c>
      <c r="V2644" s="2"/>
    </row>
    <row r="2645" spans="1:22" customFormat="1" x14ac:dyDescent="0.25">
      <c r="A2645" t="s">
        <v>309</v>
      </c>
      <c r="B2645">
        <v>801</v>
      </c>
      <c r="C2645" t="s">
        <v>324</v>
      </c>
      <c r="D2645">
        <v>28</v>
      </c>
      <c r="E2645" t="s">
        <v>328</v>
      </c>
      <c r="F2645">
        <v>337</v>
      </c>
      <c r="G2645" t="s">
        <v>26</v>
      </c>
      <c r="H2645">
        <v>10028010337</v>
      </c>
      <c r="I2645" t="s">
        <v>27</v>
      </c>
      <c r="J2645" t="s">
        <v>958</v>
      </c>
      <c r="K2645">
        <v>12</v>
      </c>
      <c r="L2645" s="2">
        <v>7080.5</v>
      </c>
      <c r="M2645" s="2">
        <v>6148.29</v>
      </c>
      <c r="N2645" s="14">
        <v>7659</v>
      </c>
      <c r="O2645" s="2">
        <v>0</v>
      </c>
      <c r="P2645" s="11">
        <v>7659</v>
      </c>
      <c r="Q2645" s="2">
        <v>0</v>
      </c>
      <c r="R2645" s="2">
        <v>0</v>
      </c>
      <c r="S2645" s="9">
        <v>0</v>
      </c>
      <c r="V2645" s="2"/>
    </row>
    <row r="2646" spans="1:22" customFormat="1" x14ac:dyDescent="0.25">
      <c r="A2646" t="s">
        <v>309</v>
      </c>
      <c r="B2646">
        <v>503</v>
      </c>
      <c r="C2646" t="s">
        <v>310</v>
      </c>
      <c r="D2646">
        <v>60</v>
      </c>
      <c r="E2646" t="s">
        <v>329</v>
      </c>
      <c r="F2646">
        <v>337</v>
      </c>
      <c r="G2646" t="s">
        <v>26</v>
      </c>
      <c r="H2646">
        <v>10060010337</v>
      </c>
      <c r="I2646" t="s">
        <v>27</v>
      </c>
      <c r="J2646" t="s">
        <v>958</v>
      </c>
      <c r="K2646">
        <v>12</v>
      </c>
      <c r="L2646" s="2">
        <v>0</v>
      </c>
      <c r="M2646" s="2">
        <v>313.39</v>
      </c>
      <c r="N2646" s="14">
        <v>0</v>
      </c>
      <c r="O2646" s="2">
        <v>0</v>
      </c>
      <c r="P2646" s="11">
        <v>0</v>
      </c>
      <c r="Q2646" s="2">
        <v>0</v>
      </c>
      <c r="R2646" s="2">
        <v>0</v>
      </c>
      <c r="S2646" s="9">
        <v>0</v>
      </c>
      <c r="V2646" s="2"/>
    </row>
    <row r="2647" spans="1:22" customFormat="1" x14ac:dyDescent="0.25">
      <c r="A2647" t="s">
        <v>309</v>
      </c>
      <c r="B2647">
        <v>501</v>
      </c>
      <c r="C2647" t="s">
        <v>312</v>
      </c>
      <c r="D2647">
        <v>65</v>
      </c>
      <c r="E2647" t="s">
        <v>330</v>
      </c>
      <c r="F2647">
        <v>337</v>
      </c>
      <c r="G2647" t="s">
        <v>26</v>
      </c>
      <c r="H2647">
        <v>10065010337</v>
      </c>
      <c r="I2647" t="s">
        <v>27</v>
      </c>
      <c r="J2647" t="s">
        <v>958</v>
      </c>
      <c r="K2647">
        <v>12</v>
      </c>
      <c r="L2647" s="2">
        <v>12600.86</v>
      </c>
      <c r="M2647" s="2">
        <v>11147.37</v>
      </c>
      <c r="N2647" s="14">
        <v>13629</v>
      </c>
      <c r="O2647" s="2">
        <v>0</v>
      </c>
      <c r="P2647" s="11">
        <v>13629</v>
      </c>
      <c r="Q2647" s="2">
        <v>0</v>
      </c>
      <c r="R2647" s="2">
        <v>0</v>
      </c>
      <c r="S2647" s="9">
        <v>0</v>
      </c>
      <c r="V2647" s="2"/>
    </row>
    <row r="2648" spans="1:22" customFormat="1" x14ac:dyDescent="0.25">
      <c r="A2648" t="s">
        <v>309</v>
      </c>
      <c r="B2648">
        <v>801</v>
      </c>
      <c r="C2648" t="s">
        <v>324</v>
      </c>
      <c r="D2648">
        <v>75</v>
      </c>
      <c r="E2648" t="s">
        <v>331</v>
      </c>
      <c r="F2648">
        <v>337</v>
      </c>
      <c r="G2648" t="s">
        <v>26</v>
      </c>
      <c r="H2648">
        <v>10075010337</v>
      </c>
      <c r="I2648" t="s">
        <v>27</v>
      </c>
      <c r="J2648" t="s">
        <v>958</v>
      </c>
      <c r="K2648">
        <v>12</v>
      </c>
      <c r="L2648" s="2">
        <v>7501.37</v>
      </c>
      <c r="M2648" s="2">
        <v>6518.26</v>
      </c>
      <c r="N2648" s="14">
        <v>8113</v>
      </c>
      <c r="O2648" s="2">
        <v>0</v>
      </c>
      <c r="P2648" s="11">
        <v>8113</v>
      </c>
      <c r="Q2648" s="2">
        <v>0</v>
      </c>
      <c r="R2648" s="2">
        <v>0</v>
      </c>
      <c r="S2648" s="9">
        <v>0</v>
      </c>
      <c r="V2648" s="2"/>
    </row>
    <row r="2649" spans="1:22" customFormat="1" x14ac:dyDescent="0.25">
      <c r="A2649" t="s">
        <v>309</v>
      </c>
      <c r="B2649">
        <v>501</v>
      </c>
      <c r="C2649" t="s">
        <v>312</v>
      </c>
      <c r="D2649">
        <v>108</v>
      </c>
      <c r="E2649" t="s">
        <v>333</v>
      </c>
      <c r="F2649">
        <v>337</v>
      </c>
      <c r="G2649" t="s">
        <v>26</v>
      </c>
      <c r="H2649">
        <v>10108010337</v>
      </c>
      <c r="I2649" t="s">
        <v>27</v>
      </c>
      <c r="J2649" t="s">
        <v>958</v>
      </c>
      <c r="K2649">
        <v>12</v>
      </c>
      <c r="L2649" s="2">
        <v>66093.289999999994</v>
      </c>
      <c r="M2649" s="2">
        <v>56492.18</v>
      </c>
      <c r="N2649" s="14">
        <v>69689</v>
      </c>
      <c r="O2649" s="2">
        <v>0</v>
      </c>
      <c r="P2649" s="11">
        <v>69689</v>
      </c>
      <c r="Q2649" s="2">
        <v>123.78</v>
      </c>
      <c r="R2649" s="2">
        <v>212.19428571428568</v>
      </c>
      <c r="S2649" s="9">
        <v>0</v>
      </c>
      <c r="V2649" s="2"/>
    </row>
    <row r="2650" spans="1:22" customFormat="1" x14ac:dyDescent="0.25">
      <c r="A2650" t="s">
        <v>309</v>
      </c>
      <c r="B2650">
        <v>503</v>
      </c>
      <c r="C2650" t="s">
        <v>310</v>
      </c>
      <c r="D2650">
        <v>109</v>
      </c>
      <c r="E2650" t="s">
        <v>336</v>
      </c>
      <c r="F2650">
        <v>337</v>
      </c>
      <c r="G2650" t="s">
        <v>26</v>
      </c>
      <c r="H2650">
        <v>10109010337</v>
      </c>
      <c r="I2650" t="s">
        <v>27</v>
      </c>
      <c r="J2650" t="s">
        <v>958</v>
      </c>
      <c r="K2650">
        <v>12</v>
      </c>
      <c r="L2650" s="2">
        <v>60456.88</v>
      </c>
      <c r="M2650" s="2">
        <v>53407.58</v>
      </c>
      <c r="N2650" s="14">
        <v>65390</v>
      </c>
      <c r="O2650" s="2">
        <v>0</v>
      </c>
      <c r="P2650" s="11">
        <v>65390</v>
      </c>
      <c r="Q2650" s="2">
        <v>0</v>
      </c>
      <c r="R2650" s="2">
        <v>0</v>
      </c>
      <c r="S2650" s="9">
        <v>0</v>
      </c>
      <c r="V2650" s="2"/>
    </row>
    <row r="2651" spans="1:22" customFormat="1" x14ac:dyDescent="0.25">
      <c r="A2651" t="s">
        <v>309</v>
      </c>
      <c r="B2651">
        <v>503</v>
      </c>
      <c r="C2651" t="s">
        <v>310</v>
      </c>
      <c r="D2651">
        <v>110</v>
      </c>
      <c r="E2651" t="s">
        <v>337</v>
      </c>
      <c r="F2651">
        <v>337</v>
      </c>
      <c r="G2651" t="s">
        <v>26</v>
      </c>
      <c r="H2651">
        <v>10110010337</v>
      </c>
      <c r="I2651" t="s">
        <v>27</v>
      </c>
      <c r="J2651" t="s">
        <v>958</v>
      </c>
      <c r="K2651">
        <v>12</v>
      </c>
      <c r="L2651" s="2">
        <v>23852</v>
      </c>
      <c r="M2651" s="2">
        <v>21598.42</v>
      </c>
      <c r="N2651" s="14">
        <v>25798</v>
      </c>
      <c r="O2651" s="2">
        <v>0</v>
      </c>
      <c r="P2651" s="11">
        <v>25798</v>
      </c>
      <c r="Q2651" s="2">
        <v>0</v>
      </c>
      <c r="R2651" s="2">
        <v>0</v>
      </c>
      <c r="S2651" s="9">
        <v>0</v>
      </c>
      <c r="V2651" s="2"/>
    </row>
    <row r="2652" spans="1:22" customFormat="1" x14ac:dyDescent="0.25">
      <c r="A2652" t="s">
        <v>309</v>
      </c>
      <c r="B2652">
        <v>503</v>
      </c>
      <c r="C2652" t="s">
        <v>310</v>
      </c>
      <c r="D2652">
        <v>116</v>
      </c>
      <c r="E2652" t="s">
        <v>338</v>
      </c>
      <c r="F2652">
        <v>337</v>
      </c>
      <c r="G2652" t="s">
        <v>26</v>
      </c>
      <c r="H2652">
        <v>10116010337</v>
      </c>
      <c r="I2652" t="s">
        <v>27</v>
      </c>
      <c r="J2652" t="s">
        <v>958</v>
      </c>
      <c r="K2652">
        <v>12</v>
      </c>
      <c r="L2652" s="2">
        <v>881.59</v>
      </c>
      <c r="M2652" s="2">
        <v>1076.26</v>
      </c>
      <c r="N2652" s="14">
        <v>954</v>
      </c>
      <c r="O2652" s="2">
        <v>0</v>
      </c>
      <c r="P2652" s="11">
        <v>954</v>
      </c>
      <c r="Q2652" s="2">
        <v>0</v>
      </c>
      <c r="R2652" s="2">
        <v>0</v>
      </c>
      <c r="S2652" s="9">
        <v>0</v>
      </c>
      <c r="V2652" s="2"/>
    </row>
    <row r="2653" spans="1:22" customFormat="1" x14ac:dyDescent="0.25">
      <c r="A2653" t="s">
        <v>309</v>
      </c>
      <c r="B2653">
        <v>503</v>
      </c>
      <c r="C2653" t="s">
        <v>310</v>
      </c>
      <c r="D2653">
        <v>117</v>
      </c>
      <c r="E2653" t="s">
        <v>339</v>
      </c>
      <c r="F2653">
        <v>337</v>
      </c>
      <c r="G2653" t="s">
        <v>26</v>
      </c>
      <c r="H2653">
        <v>10117010337</v>
      </c>
      <c r="I2653" t="s">
        <v>27</v>
      </c>
      <c r="J2653" t="s">
        <v>958</v>
      </c>
      <c r="K2653">
        <v>12</v>
      </c>
      <c r="L2653" s="2">
        <v>0</v>
      </c>
      <c r="M2653" s="2">
        <v>139.28</v>
      </c>
      <c r="N2653" s="14">
        <v>0</v>
      </c>
      <c r="O2653" s="2">
        <v>0</v>
      </c>
      <c r="P2653" s="11">
        <v>0</v>
      </c>
      <c r="Q2653" s="2">
        <v>0</v>
      </c>
      <c r="R2653" s="2">
        <v>0</v>
      </c>
      <c r="S2653" s="9">
        <v>0</v>
      </c>
      <c r="V2653" s="2"/>
    </row>
    <row r="2654" spans="1:22" customFormat="1" x14ac:dyDescent="0.25">
      <c r="A2654" t="s">
        <v>309</v>
      </c>
      <c r="B2654">
        <v>501</v>
      </c>
      <c r="C2654" t="s">
        <v>312</v>
      </c>
      <c r="D2654">
        <v>118</v>
      </c>
      <c r="E2654" t="s">
        <v>340</v>
      </c>
      <c r="F2654">
        <v>337</v>
      </c>
      <c r="G2654" t="s">
        <v>26</v>
      </c>
      <c r="H2654">
        <v>10118010337</v>
      </c>
      <c r="I2654" t="s">
        <v>27</v>
      </c>
      <c r="J2654" t="s">
        <v>958</v>
      </c>
      <c r="K2654">
        <v>12</v>
      </c>
      <c r="L2654" s="2">
        <v>0</v>
      </c>
      <c r="M2654" s="2">
        <v>78.05</v>
      </c>
      <c r="N2654" s="14">
        <v>0</v>
      </c>
      <c r="O2654" s="2">
        <v>0</v>
      </c>
      <c r="P2654" s="11">
        <v>0</v>
      </c>
      <c r="Q2654" s="2">
        <v>0</v>
      </c>
      <c r="R2654" s="2">
        <v>0</v>
      </c>
      <c r="S2654" s="9">
        <v>0</v>
      </c>
      <c r="V2654" s="2"/>
    </row>
    <row r="2655" spans="1:22" customFormat="1" x14ac:dyDescent="0.25">
      <c r="A2655" t="s">
        <v>309</v>
      </c>
      <c r="B2655">
        <v>501</v>
      </c>
      <c r="C2655" t="s">
        <v>312</v>
      </c>
      <c r="D2655">
        <v>119</v>
      </c>
      <c r="E2655" t="s">
        <v>341</v>
      </c>
      <c r="F2655">
        <v>337</v>
      </c>
      <c r="G2655" t="s">
        <v>26</v>
      </c>
      <c r="H2655">
        <v>10119010337</v>
      </c>
      <c r="I2655" t="s">
        <v>27</v>
      </c>
      <c r="J2655" t="s">
        <v>958</v>
      </c>
      <c r="K2655">
        <v>12</v>
      </c>
      <c r="L2655" s="2">
        <v>0</v>
      </c>
      <c r="M2655" s="2">
        <v>78.05</v>
      </c>
      <c r="N2655" s="14">
        <v>0</v>
      </c>
      <c r="O2655" s="2">
        <v>0</v>
      </c>
      <c r="P2655" s="11">
        <v>0</v>
      </c>
      <c r="Q2655" s="2">
        <v>73.290000000000006</v>
      </c>
      <c r="R2655" s="2">
        <v>125.64000000000001</v>
      </c>
      <c r="S2655" s="9">
        <v>0</v>
      </c>
      <c r="V2655" s="2"/>
    </row>
    <row r="2656" spans="1:22" customFormat="1" x14ac:dyDescent="0.25">
      <c r="A2656" t="s">
        <v>309</v>
      </c>
      <c r="B2656">
        <v>502</v>
      </c>
      <c r="C2656" t="s">
        <v>342</v>
      </c>
      <c r="D2656">
        <v>120</v>
      </c>
      <c r="E2656" t="s">
        <v>343</v>
      </c>
      <c r="F2656">
        <v>337</v>
      </c>
      <c r="G2656" t="s">
        <v>26</v>
      </c>
      <c r="H2656">
        <v>10120010337</v>
      </c>
      <c r="I2656" t="s">
        <v>27</v>
      </c>
      <c r="J2656" t="s">
        <v>958</v>
      </c>
      <c r="K2656">
        <v>12</v>
      </c>
      <c r="L2656" s="2">
        <v>3468.88</v>
      </c>
      <c r="M2656" s="2">
        <v>3114.03</v>
      </c>
      <c r="N2656" s="14">
        <v>3752</v>
      </c>
      <c r="O2656" s="2">
        <v>0</v>
      </c>
      <c r="P2656" s="11">
        <v>3752</v>
      </c>
      <c r="Q2656" s="2">
        <v>0</v>
      </c>
      <c r="R2656" s="2">
        <v>0</v>
      </c>
      <c r="S2656" s="9">
        <v>0</v>
      </c>
      <c r="V2656" s="2"/>
    </row>
    <row r="2657" spans="1:22" customFormat="1" x14ac:dyDescent="0.25">
      <c r="A2657" t="s">
        <v>309</v>
      </c>
      <c r="B2657">
        <v>502</v>
      </c>
      <c r="C2657" t="s">
        <v>342</v>
      </c>
      <c r="D2657">
        <v>122</v>
      </c>
      <c r="E2657" t="s">
        <v>346</v>
      </c>
      <c r="F2657">
        <v>337</v>
      </c>
      <c r="G2657" t="s">
        <v>26</v>
      </c>
      <c r="H2657">
        <v>10122010337</v>
      </c>
      <c r="I2657" t="s">
        <v>27</v>
      </c>
      <c r="J2657" t="s">
        <v>958</v>
      </c>
      <c r="K2657">
        <v>12</v>
      </c>
      <c r="L2657" s="2">
        <v>93394.99</v>
      </c>
      <c r="M2657" s="2">
        <v>81885.11</v>
      </c>
      <c r="N2657" s="14">
        <v>100450</v>
      </c>
      <c r="O2657" s="2">
        <v>0</v>
      </c>
      <c r="P2657" s="11">
        <v>100450</v>
      </c>
      <c r="Q2657" s="2">
        <v>24.02</v>
      </c>
      <c r="R2657" s="2">
        <v>41.177142857142854</v>
      </c>
      <c r="S2657" s="9">
        <v>0</v>
      </c>
      <c r="V2657" s="2"/>
    </row>
    <row r="2658" spans="1:22" customFormat="1" x14ac:dyDescent="0.25">
      <c r="A2658" t="s">
        <v>309</v>
      </c>
      <c r="B2658">
        <v>503</v>
      </c>
      <c r="C2658" t="s">
        <v>310</v>
      </c>
      <c r="D2658">
        <v>127</v>
      </c>
      <c r="E2658" t="s">
        <v>347</v>
      </c>
      <c r="F2658">
        <v>337</v>
      </c>
      <c r="G2658" t="s">
        <v>26</v>
      </c>
      <c r="H2658">
        <v>10127010337</v>
      </c>
      <c r="I2658" t="s">
        <v>27</v>
      </c>
      <c r="J2658" t="s">
        <v>958</v>
      </c>
      <c r="K2658">
        <v>12</v>
      </c>
      <c r="L2658" s="2">
        <v>23852</v>
      </c>
      <c r="M2658" s="2">
        <v>20936.82</v>
      </c>
      <c r="N2658" s="14">
        <v>25798</v>
      </c>
      <c r="O2658" s="2">
        <v>0</v>
      </c>
      <c r="P2658" s="11">
        <v>25798</v>
      </c>
      <c r="Q2658" s="2">
        <v>0</v>
      </c>
      <c r="R2658" s="2">
        <v>0</v>
      </c>
      <c r="S2658" s="9">
        <v>0</v>
      </c>
      <c r="V2658" s="2"/>
    </row>
    <row r="2659" spans="1:22" customFormat="1" x14ac:dyDescent="0.25">
      <c r="A2659" t="s">
        <v>309</v>
      </c>
      <c r="B2659">
        <v>501</v>
      </c>
      <c r="C2659" t="s">
        <v>312</v>
      </c>
      <c r="D2659">
        <v>149</v>
      </c>
      <c r="E2659" t="s">
        <v>428</v>
      </c>
      <c r="F2659">
        <v>337</v>
      </c>
      <c r="G2659" t="s">
        <v>26</v>
      </c>
      <c r="H2659">
        <v>10149010337</v>
      </c>
      <c r="I2659" t="s">
        <v>27</v>
      </c>
      <c r="J2659" t="s">
        <v>958</v>
      </c>
      <c r="K2659">
        <v>12</v>
      </c>
      <c r="L2659" s="2">
        <v>0</v>
      </c>
      <c r="M2659" s="2">
        <v>1032.6300000000001</v>
      </c>
      <c r="N2659" s="14">
        <v>0</v>
      </c>
      <c r="O2659" s="2">
        <v>0</v>
      </c>
      <c r="P2659" s="11">
        <v>0</v>
      </c>
      <c r="Q2659" s="2">
        <v>0</v>
      </c>
      <c r="R2659" s="2">
        <v>0</v>
      </c>
      <c r="S2659" s="9">
        <v>0</v>
      </c>
      <c r="T2659" t="s">
        <v>430</v>
      </c>
      <c r="V2659" s="2"/>
    </row>
    <row r="2660" spans="1:22" customFormat="1" x14ac:dyDescent="0.25">
      <c r="A2660" t="s">
        <v>309</v>
      </c>
      <c r="B2660">
        <v>504</v>
      </c>
      <c r="C2660" t="s">
        <v>396</v>
      </c>
      <c r="D2660">
        <v>400</v>
      </c>
      <c r="E2660" t="s">
        <v>397</v>
      </c>
      <c r="F2660">
        <v>337</v>
      </c>
      <c r="G2660" t="s">
        <v>26</v>
      </c>
      <c r="H2660">
        <v>10400010337</v>
      </c>
      <c r="I2660" t="s">
        <v>27</v>
      </c>
      <c r="J2660" t="s">
        <v>958</v>
      </c>
      <c r="K2660">
        <v>12</v>
      </c>
      <c r="L2660" s="2">
        <v>902.22</v>
      </c>
      <c r="M2660" s="2">
        <v>782.48</v>
      </c>
      <c r="N2660" s="14">
        <v>976</v>
      </c>
      <c r="O2660" s="2">
        <v>0</v>
      </c>
      <c r="P2660" s="11">
        <v>976</v>
      </c>
      <c r="Q2660" s="2">
        <v>0</v>
      </c>
      <c r="R2660" s="2">
        <v>0</v>
      </c>
      <c r="S2660" s="9">
        <v>0</v>
      </c>
      <c r="V2660" s="2"/>
    </row>
    <row r="2661" spans="1:22" customFormat="1" x14ac:dyDescent="0.25">
      <c r="A2661" t="s">
        <v>309</v>
      </c>
      <c r="B2661">
        <v>801</v>
      </c>
      <c r="C2661" t="s">
        <v>324</v>
      </c>
      <c r="D2661">
        <v>401</v>
      </c>
      <c r="E2661" t="s">
        <v>400</v>
      </c>
      <c r="F2661">
        <v>337</v>
      </c>
      <c r="G2661" t="s">
        <v>26</v>
      </c>
      <c r="H2661">
        <v>10401010337</v>
      </c>
      <c r="I2661" t="s">
        <v>27</v>
      </c>
      <c r="J2661" t="s">
        <v>958</v>
      </c>
      <c r="K2661">
        <v>12</v>
      </c>
      <c r="L2661" s="2">
        <v>749.95</v>
      </c>
      <c r="M2661" s="2">
        <v>651.80999999999995</v>
      </c>
      <c r="N2661" s="14">
        <v>811</v>
      </c>
      <c r="O2661" s="2">
        <v>0</v>
      </c>
      <c r="P2661" s="11">
        <v>811</v>
      </c>
      <c r="Q2661" s="2">
        <v>66.44</v>
      </c>
      <c r="R2661" s="2">
        <v>113.89714285714285</v>
      </c>
      <c r="S2661" s="9">
        <v>0</v>
      </c>
      <c r="V2661" s="2"/>
    </row>
    <row r="2662" spans="1:22" customFormat="1" x14ac:dyDescent="0.25">
      <c r="A2662" t="s">
        <v>309</v>
      </c>
      <c r="B2662">
        <v>801</v>
      </c>
      <c r="C2662" t="s">
        <v>324</v>
      </c>
      <c r="D2662">
        <v>403</v>
      </c>
      <c r="E2662" t="s">
        <v>401</v>
      </c>
      <c r="F2662">
        <v>337</v>
      </c>
      <c r="G2662" t="s">
        <v>26</v>
      </c>
      <c r="H2662">
        <v>10403010337</v>
      </c>
      <c r="I2662" t="s">
        <v>27</v>
      </c>
      <c r="J2662" t="s">
        <v>958</v>
      </c>
      <c r="K2662">
        <v>12</v>
      </c>
      <c r="L2662" s="2">
        <v>1253.21</v>
      </c>
      <c r="M2662" s="2">
        <v>0</v>
      </c>
      <c r="N2662" s="14">
        <v>0</v>
      </c>
      <c r="O2662" s="2">
        <v>0</v>
      </c>
      <c r="P2662" s="11">
        <v>0</v>
      </c>
      <c r="Q2662" s="2">
        <v>0</v>
      </c>
      <c r="R2662" s="2">
        <v>0</v>
      </c>
      <c r="S2662" s="9">
        <v>0</v>
      </c>
      <c r="V2662" s="2"/>
    </row>
    <row r="2663" spans="1:22" customFormat="1" x14ac:dyDescent="0.25">
      <c r="A2663" t="s">
        <v>309</v>
      </c>
      <c r="B2663">
        <v>801</v>
      </c>
      <c r="C2663" t="s">
        <v>324</v>
      </c>
      <c r="D2663">
        <v>406</v>
      </c>
      <c r="E2663" t="s">
        <v>434</v>
      </c>
      <c r="F2663">
        <v>337</v>
      </c>
      <c r="G2663" t="s">
        <v>26</v>
      </c>
      <c r="H2663">
        <v>10406010337</v>
      </c>
      <c r="I2663" t="s">
        <v>27</v>
      </c>
      <c r="J2663" t="s">
        <v>958</v>
      </c>
      <c r="K2663">
        <v>12</v>
      </c>
      <c r="L2663" s="2">
        <v>170.16</v>
      </c>
      <c r="M2663" s="2">
        <v>141.75</v>
      </c>
      <c r="N2663" s="14">
        <v>184</v>
      </c>
      <c r="O2663" s="2">
        <v>0</v>
      </c>
      <c r="P2663" s="11">
        <v>184</v>
      </c>
      <c r="Q2663" s="2">
        <v>0</v>
      </c>
      <c r="R2663" s="2">
        <v>0</v>
      </c>
      <c r="S2663" s="9">
        <v>0</v>
      </c>
      <c r="V2663" s="2"/>
    </row>
    <row r="2664" spans="1:22" customFormat="1" x14ac:dyDescent="0.25">
      <c r="A2664" t="s">
        <v>309</v>
      </c>
      <c r="B2664">
        <v>801</v>
      </c>
      <c r="C2664" t="s">
        <v>324</v>
      </c>
      <c r="D2664">
        <v>410</v>
      </c>
      <c r="E2664" t="s">
        <v>435</v>
      </c>
      <c r="F2664">
        <v>337</v>
      </c>
      <c r="G2664" t="s">
        <v>26</v>
      </c>
      <c r="H2664">
        <v>10410010337</v>
      </c>
      <c r="I2664" t="s">
        <v>27</v>
      </c>
      <c r="J2664" t="s">
        <v>958</v>
      </c>
      <c r="K2664">
        <v>12</v>
      </c>
      <c r="L2664" s="2">
        <v>61806.61</v>
      </c>
      <c r="M2664" s="2">
        <v>53710.32</v>
      </c>
      <c r="N2664" s="14">
        <v>66850</v>
      </c>
      <c r="O2664" s="2">
        <v>0</v>
      </c>
      <c r="P2664" s="11">
        <v>66850</v>
      </c>
      <c r="Q2664" s="2">
        <v>2091.9699999999998</v>
      </c>
      <c r="R2664" s="2">
        <v>3586.2342857142849</v>
      </c>
      <c r="S2664" s="9">
        <v>0</v>
      </c>
      <c r="V2664" s="2"/>
    </row>
    <row r="2665" spans="1:22" customFormat="1" x14ac:dyDescent="0.25">
      <c r="A2665" t="s">
        <v>309</v>
      </c>
      <c r="B2665">
        <v>801</v>
      </c>
      <c r="C2665" t="s">
        <v>324</v>
      </c>
      <c r="D2665">
        <v>411</v>
      </c>
      <c r="E2665" t="s">
        <v>411</v>
      </c>
      <c r="F2665">
        <v>337</v>
      </c>
      <c r="G2665" t="s">
        <v>26</v>
      </c>
      <c r="H2665">
        <v>10411010337</v>
      </c>
      <c r="I2665" t="s">
        <v>27</v>
      </c>
      <c r="J2665" t="s">
        <v>958</v>
      </c>
      <c r="K2665">
        <v>12</v>
      </c>
      <c r="L2665" s="2">
        <v>786.64</v>
      </c>
      <c r="M2665" s="2">
        <v>1054.3900000000001</v>
      </c>
      <c r="N2665" s="14">
        <v>666</v>
      </c>
      <c r="O2665" s="2">
        <v>0</v>
      </c>
      <c r="P2665" s="11">
        <v>666</v>
      </c>
      <c r="Q2665" s="2">
        <v>0</v>
      </c>
      <c r="R2665" s="2">
        <v>0</v>
      </c>
      <c r="S2665" s="9">
        <v>0</v>
      </c>
      <c r="V2665" s="2"/>
    </row>
    <row r="2666" spans="1:22" customFormat="1" x14ac:dyDescent="0.25">
      <c r="A2666" t="s">
        <v>309</v>
      </c>
      <c r="B2666">
        <v>801</v>
      </c>
      <c r="C2666" t="s">
        <v>324</v>
      </c>
      <c r="D2666">
        <v>420</v>
      </c>
      <c r="E2666" t="s">
        <v>418</v>
      </c>
      <c r="F2666">
        <v>337</v>
      </c>
      <c r="G2666" t="s">
        <v>26</v>
      </c>
      <c r="H2666">
        <v>10420010337</v>
      </c>
      <c r="I2666" t="s">
        <v>27</v>
      </c>
      <c r="J2666" t="s">
        <v>958</v>
      </c>
      <c r="K2666">
        <v>12</v>
      </c>
      <c r="L2666" s="2">
        <v>43394.32</v>
      </c>
      <c r="M2666" s="2">
        <v>37706.32</v>
      </c>
      <c r="N2666" s="14">
        <v>46935</v>
      </c>
      <c r="O2666" s="2">
        <v>0</v>
      </c>
      <c r="P2666" s="11">
        <v>46935</v>
      </c>
      <c r="Q2666" s="2">
        <v>0</v>
      </c>
      <c r="R2666" s="2">
        <v>0</v>
      </c>
      <c r="S2666" s="9">
        <v>0</v>
      </c>
      <c r="V2666" s="2"/>
    </row>
    <row r="2667" spans="1:22" customFormat="1" x14ac:dyDescent="0.25">
      <c r="A2667" t="s">
        <v>309</v>
      </c>
      <c r="B2667">
        <v>801</v>
      </c>
      <c r="C2667" t="s">
        <v>324</v>
      </c>
      <c r="D2667">
        <v>425</v>
      </c>
      <c r="E2667" t="s">
        <v>420</v>
      </c>
      <c r="F2667">
        <v>337</v>
      </c>
      <c r="G2667" t="s">
        <v>26</v>
      </c>
      <c r="H2667">
        <v>10425010337</v>
      </c>
      <c r="I2667" t="s">
        <v>27</v>
      </c>
      <c r="J2667" t="s">
        <v>958</v>
      </c>
      <c r="K2667">
        <v>12</v>
      </c>
      <c r="L2667" s="2">
        <v>16109.6</v>
      </c>
      <c r="M2667" s="2">
        <v>13999.21</v>
      </c>
      <c r="N2667" s="14">
        <v>17424</v>
      </c>
      <c r="O2667" s="2">
        <v>0</v>
      </c>
      <c r="P2667" s="11">
        <v>17424</v>
      </c>
      <c r="Q2667" s="2">
        <v>0</v>
      </c>
      <c r="R2667" s="2">
        <v>0</v>
      </c>
      <c r="S2667" s="9">
        <v>0</v>
      </c>
      <c r="V2667" s="2"/>
    </row>
    <row r="2668" spans="1:22" customFormat="1" x14ac:dyDescent="0.25">
      <c r="A2668" t="s">
        <v>309</v>
      </c>
      <c r="B2668">
        <v>801</v>
      </c>
      <c r="C2668" t="s">
        <v>324</v>
      </c>
      <c r="D2668">
        <v>430</v>
      </c>
      <c r="E2668" t="s">
        <v>421</v>
      </c>
      <c r="F2668">
        <v>337</v>
      </c>
      <c r="G2668" t="s">
        <v>26</v>
      </c>
      <c r="H2668">
        <v>10430010337</v>
      </c>
      <c r="I2668" t="s">
        <v>27</v>
      </c>
      <c r="J2668" t="s">
        <v>958</v>
      </c>
      <c r="K2668">
        <v>12</v>
      </c>
      <c r="L2668" s="2">
        <v>0</v>
      </c>
      <c r="M2668" s="2">
        <v>0</v>
      </c>
      <c r="N2668" s="14">
        <v>0</v>
      </c>
      <c r="O2668" s="2">
        <v>0</v>
      </c>
      <c r="P2668" s="11">
        <v>0</v>
      </c>
      <c r="Q2668" s="2">
        <v>0</v>
      </c>
      <c r="R2668" s="2">
        <v>0</v>
      </c>
      <c r="S2668" s="9">
        <v>0</v>
      </c>
      <c r="V2668" s="2"/>
    </row>
    <row r="2669" spans="1:22" customFormat="1" x14ac:dyDescent="0.25">
      <c r="A2669" t="s">
        <v>309</v>
      </c>
      <c r="B2669">
        <v>501</v>
      </c>
      <c r="C2669" t="s">
        <v>312</v>
      </c>
      <c r="D2669">
        <v>15</v>
      </c>
      <c r="E2669" t="s">
        <v>313</v>
      </c>
      <c r="F2669">
        <v>338</v>
      </c>
      <c r="G2669" t="s">
        <v>322</v>
      </c>
      <c r="H2669">
        <v>10015010338</v>
      </c>
      <c r="I2669" t="s">
        <v>323</v>
      </c>
      <c r="J2669" t="s">
        <v>958</v>
      </c>
      <c r="K2669">
        <v>12</v>
      </c>
      <c r="L2669" s="2">
        <v>0</v>
      </c>
      <c r="M2669" s="2">
        <v>0</v>
      </c>
      <c r="N2669" s="14">
        <v>2400</v>
      </c>
      <c r="O2669" s="2">
        <v>0</v>
      </c>
      <c r="P2669" s="11">
        <v>2400</v>
      </c>
      <c r="Q2669" s="2">
        <v>0</v>
      </c>
      <c r="R2669" s="2">
        <v>0</v>
      </c>
      <c r="S2669" s="9">
        <v>2400</v>
      </c>
      <c r="V2669" s="2"/>
    </row>
    <row r="2670" spans="1:22" customFormat="1" x14ac:dyDescent="0.25">
      <c r="A2670" t="s">
        <v>309</v>
      </c>
      <c r="B2670">
        <v>501</v>
      </c>
      <c r="C2670" t="s">
        <v>312</v>
      </c>
      <c r="D2670">
        <v>65</v>
      </c>
      <c r="E2670" t="s">
        <v>330</v>
      </c>
      <c r="F2670">
        <v>338</v>
      </c>
      <c r="G2670" t="s">
        <v>322</v>
      </c>
      <c r="H2670">
        <v>10065010338</v>
      </c>
      <c r="I2670" t="s">
        <v>323</v>
      </c>
      <c r="J2670" t="s">
        <v>958</v>
      </c>
      <c r="K2670">
        <v>12</v>
      </c>
      <c r="L2670" s="2">
        <v>0</v>
      </c>
      <c r="M2670" s="2">
        <v>17661.43</v>
      </c>
      <c r="N2670" s="14">
        <v>1230</v>
      </c>
      <c r="O2670" s="2">
        <v>0</v>
      </c>
      <c r="P2670" s="11">
        <v>1230</v>
      </c>
      <c r="Q2670" s="2">
        <v>0</v>
      </c>
      <c r="R2670" s="2">
        <v>0</v>
      </c>
      <c r="S2670" s="9">
        <v>1230</v>
      </c>
      <c r="V2670" s="2"/>
    </row>
    <row r="2671" spans="1:22" customFormat="1" x14ac:dyDescent="0.25">
      <c r="A2671" t="s">
        <v>309</v>
      </c>
      <c r="B2671">
        <v>501</v>
      </c>
      <c r="C2671" t="s">
        <v>312</v>
      </c>
      <c r="D2671">
        <v>108</v>
      </c>
      <c r="E2671" t="s">
        <v>333</v>
      </c>
      <c r="F2671">
        <v>338</v>
      </c>
      <c r="G2671" t="s">
        <v>322</v>
      </c>
      <c r="H2671">
        <v>10108010338</v>
      </c>
      <c r="I2671" t="s">
        <v>323</v>
      </c>
      <c r="J2671" t="s">
        <v>958</v>
      </c>
      <c r="K2671">
        <v>12</v>
      </c>
      <c r="L2671" s="2">
        <v>583.49</v>
      </c>
      <c r="M2671" s="2">
        <v>481.75</v>
      </c>
      <c r="N2671" s="14">
        <v>16260</v>
      </c>
      <c r="O2671" s="2">
        <v>0</v>
      </c>
      <c r="P2671" s="11">
        <v>16260</v>
      </c>
      <c r="Q2671" s="2">
        <v>261.63</v>
      </c>
      <c r="R2671" s="2">
        <v>448.50857142857149</v>
      </c>
      <c r="S2671" s="9">
        <v>16260</v>
      </c>
      <c r="V2671" s="2"/>
    </row>
    <row r="2672" spans="1:22" customFormat="1" x14ac:dyDescent="0.25">
      <c r="A2672" t="s">
        <v>309</v>
      </c>
      <c r="B2672">
        <v>501</v>
      </c>
      <c r="C2672" t="s">
        <v>312</v>
      </c>
      <c r="D2672">
        <v>118</v>
      </c>
      <c r="E2672" t="s">
        <v>340</v>
      </c>
      <c r="F2672">
        <v>338</v>
      </c>
      <c r="G2672" t="s">
        <v>322</v>
      </c>
      <c r="H2672">
        <v>10118010338</v>
      </c>
      <c r="I2672" t="s">
        <v>323</v>
      </c>
      <c r="J2672" t="s">
        <v>958</v>
      </c>
      <c r="K2672">
        <v>12</v>
      </c>
      <c r="L2672" s="2">
        <v>0</v>
      </c>
      <c r="M2672" s="2">
        <v>0</v>
      </c>
      <c r="N2672" s="14">
        <v>3360</v>
      </c>
      <c r="O2672" s="2">
        <v>0</v>
      </c>
      <c r="P2672" s="11">
        <v>3360</v>
      </c>
      <c r="Q2672" s="2">
        <v>0</v>
      </c>
      <c r="R2672" s="2">
        <v>0</v>
      </c>
      <c r="S2672" s="9">
        <v>3360</v>
      </c>
      <c r="V2672" s="2"/>
    </row>
    <row r="2673" spans="1:22" customFormat="1" x14ac:dyDescent="0.25">
      <c r="A2673" t="s">
        <v>309</v>
      </c>
      <c r="B2673">
        <v>501</v>
      </c>
      <c r="C2673" t="s">
        <v>312</v>
      </c>
      <c r="D2673">
        <v>119</v>
      </c>
      <c r="E2673" t="s">
        <v>341</v>
      </c>
      <c r="F2673">
        <v>338</v>
      </c>
      <c r="G2673" t="s">
        <v>322</v>
      </c>
      <c r="H2673">
        <v>10119010338</v>
      </c>
      <c r="I2673" t="s">
        <v>323</v>
      </c>
      <c r="J2673" t="s">
        <v>958</v>
      </c>
      <c r="K2673">
        <v>12</v>
      </c>
      <c r="L2673" s="2">
        <v>0</v>
      </c>
      <c r="M2673" s="2">
        <v>0</v>
      </c>
      <c r="N2673" s="14">
        <v>2460</v>
      </c>
      <c r="O2673" s="2">
        <v>0</v>
      </c>
      <c r="P2673" s="11">
        <v>2460</v>
      </c>
      <c r="Q2673" s="2">
        <v>0</v>
      </c>
      <c r="R2673" s="2">
        <v>0</v>
      </c>
      <c r="S2673" s="9">
        <v>2460</v>
      </c>
      <c r="V2673" s="2"/>
    </row>
    <row r="2674" spans="1:22" customFormat="1" x14ac:dyDescent="0.25">
      <c r="A2674" t="s">
        <v>309</v>
      </c>
      <c r="B2674">
        <v>501</v>
      </c>
      <c r="C2674" t="s">
        <v>312</v>
      </c>
      <c r="D2674">
        <v>149</v>
      </c>
      <c r="E2674" t="s">
        <v>428</v>
      </c>
      <c r="F2674">
        <v>338</v>
      </c>
      <c r="G2674" t="s">
        <v>322</v>
      </c>
      <c r="H2674">
        <v>10149010338</v>
      </c>
      <c r="I2674" t="s">
        <v>323</v>
      </c>
      <c r="J2674" t="s">
        <v>958</v>
      </c>
      <c r="K2674">
        <v>12</v>
      </c>
      <c r="L2674" s="2">
        <v>0</v>
      </c>
      <c r="M2674" s="2">
        <v>0</v>
      </c>
      <c r="N2674" s="14">
        <v>1200</v>
      </c>
      <c r="O2674" s="2">
        <v>0</v>
      </c>
      <c r="P2674" s="11">
        <v>1200</v>
      </c>
      <c r="Q2674" s="2">
        <v>0</v>
      </c>
      <c r="R2674" s="2">
        <v>0</v>
      </c>
      <c r="S2674" s="9">
        <v>1200</v>
      </c>
      <c r="V2674" s="2"/>
    </row>
    <row r="2675" spans="1:22" customFormat="1" x14ac:dyDescent="0.25">
      <c r="A2675" t="s">
        <v>309</v>
      </c>
      <c r="B2675">
        <v>501</v>
      </c>
      <c r="C2675" t="s">
        <v>312</v>
      </c>
      <c r="D2675">
        <v>108</v>
      </c>
      <c r="E2675" t="s">
        <v>333</v>
      </c>
      <c r="F2675">
        <v>344</v>
      </c>
      <c r="G2675" t="s">
        <v>111</v>
      </c>
      <c r="H2675">
        <v>10108010848</v>
      </c>
      <c r="I2675" t="s">
        <v>112</v>
      </c>
      <c r="J2675" t="s">
        <v>958</v>
      </c>
      <c r="K2675">
        <v>12</v>
      </c>
      <c r="L2675" s="2">
        <v>0</v>
      </c>
      <c r="M2675" s="2">
        <v>0</v>
      </c>
      <c r="N2675" s="14">
        <v>0</v>
      </c>
      <c r="O2675" s="2">
        <v>0</v>
      </c>
      <c r="P2675" s="11">
        <v>0</v>
      </c>
      <c r="Q2675" s="2">
        <v>0</v>
      </c>
      <c r="R2675" s="2">
        <v>0</v>
      </c>
      <c r="S2675" s="9">
        <v>0</v>
      </c>
      <c r="V2675" s="2"/>
    </row>
    <row r="2676" spans="1:22" customFormat="1" x14ac:dyDescent="0.25">
      <c r="A2676" t="s">
        <v>309</v>
      </c>
      <c r="B2676">
        <v>501</v>
      </c>
      <c r="C2676" t="s">
        <v>312</v>
      </c>
      <c r="D2676">
        <v>108</v>
      </c>
      <c r="E2676" t="s">
        <v>333</v>
      </c>
      <c r="F2676">
        <v>344</v>
      </c>
      <c r="G2676" t="s">
        <v>111</v>
      </c>
      <c r="H2676">
        <v>10108010344</v>
      </c>
      <c r="I2676" t="s">
        <v>112</v>
      </c>
      <c r="J2676" t="s">
        <v>958</v>
      </c>
      <c r="K2676">
        <v>12</v>
      </c>
      <c r="L2676" s="2">
        <v>10740.88</v>
      </c>
      <c r="M2676" s="2">
        <v>34786</v>
      </c>
      <c r="N2676" s="14">
        <v>25100</v>
      </c>
      <c r="O2676" s="2">
        <v>0</v>
      </c>
      <c r="P2676" s="11">
        <v>25100</v>
      </c>
      <c r="Q2676" s="2">
        <v>11008.48</v>
      </c>
      <c r="R2676" s="2">
        <v>18871.68</v>
      </c>
      <c r="S2676" s="9">
        <v>30800</v>
      </c>
      <c r="V2676" s="2"/>
    </row>
    <row r="2677" spans="1:22" customFormat="1" x14ac:dyDescent="0.25">
      <c r="A2677" t="s">
        <v>309</v>
      </c>
      <c r="B2677">
        <v>801</v>
      </c>
      <c r="C2677" t="s">
        <v>324</v>
      </c>
      <c r="D2677">
        <v>403</v>
      </c>
      <c r="E2677" t="s">
        <v>401</v>
      </c>
      <c r="F2677">
        <v>344</v>
      </c>
      <c r="G2677" t="s">
        <v>111</v>
      </c>
      <c r="H2677">
        <v>10403010344</v>
      </c>
      <c r="I2677" t="s">
        <v>112</v>
      </c>
      <c r="J2677" t="s">
        <v>958</v>
      </c>
      <c r="K2677">
        <v>12</v>
      </c>
      <c r="L2677" s="2">
        <v>991510.92</v>
      </c>
      <c r="M2677" s="2">
        <v>1002266.3</v>
      </c>
      <c r="N2677" s="14">
        <v>1008600</v>
      </c>
      <c r="O2677" s="2">
        <v>0</v>
      </c>
      <c r="P2677" s="11">
        <v>1008600</v>
      </c>
      <c r="Q2677" s="2">
        <v>602308.16</v>
      </c>
      <c r="R2677" s="2">
        <v>1032528.2742857144</v>
      </c>
      <c r="S2677" s="9">
        <v>1155209</v>
      </c>
      <c r="V2677" s="2"/>
    </row>
    <row r="2678" spans="1:22" customFormat="1" x14ac:dyDescent="0.25">
      <c r="A2678" t="s">
        <v>309</v>
      </c>
      <c r="B2678">
        <v>801</v>
      </c>
      <c r="C2678" t="s">
        <v>324</v>
      </c>
      <c r="D2678">
        <v>404</v>
      </c>
      <c r="E2678" t="s">
        <v>404</v>
      </c>
      <c r="F2678">
        <v>344</v>
      </c>
      <c r="G2678" t="s">
        <v>111</v>
      </c>
      <c r="H2678">
        <v>10404010344</v>
      </c>
      <c r="I2678" t="s">
        <v>112</v>
      </c>
      <c r="J2678" t="s">
        <v>958</v>
      </c>
      <c r="K2678">
        <v>12</v>
      </c>
      <c r="L2678" s="2">
        <v>46946.7</v>
      </c>
      <c r="M2678" s="2">
        <v>45167.41</v>
      </c>
      <c r="N2678" s="14">
        <v>43500</v>
      </c>
      <c r="O2678" s="2">
        <v>0</v>
      </c>
      <c r="P2678" s="11">
        <v>43500</v>
      </c>
      <c r="Q2678" s="2">
        <v>13326.28</v>
      </c>
      <c r="R2678" s="2">
        <v>22845.051428571431</v>
      </c>
      <c r="S2678" s="9">
        <v>35462</v>
      </c>
      <c r="V2678" s="2"/>
    </row>
    <row r="2679" spans="1:22" customFormat="1" x14ac:dyDescent="0.25">
      <c r="A2679" t="s">
        <v>309</v>
      </c>
      <c r="B2679">
        <v>801</v>
      </c>
      <c r="C2679" t="s">
        <v>324</v>
      </c>
      <c r="D2679">
        <v>405</v>
      </c>
      <c r="E2679" t="s">
        <v>405</v>
      </c>
      <c r="F2679">
        <v>344</v>
      </c>
      <c r="G2679" t="s">
        <v>111</v>
      </c>
      <c r="H2679">
        <v>10405010344</v>
      </c>
      <c r="I2679" t="s">
        <v>112</v>
      </c>
      <c r="J2679" t="s">
        <v>958</v>
      </c>
      <c r="K2679">
        <v>12</v>
      </c>
      <c r="L2679" s="2">
        <v>35147.68</v>
      </c>
      <c r="M2679" s="2">
        <v>25844.1</v>
      </c>
      <c r="N2679" s="14">
        <v>112500</v>
      </c>
      <c r="O2679" s="2">
        <v>0</v>
      </c>
      <c r="P2679" s="11">
        <v>112500</v>
      </c>
      <c r="Q2679" s="2">
        <v>21533.37</v>
      </c>
      <c r="R2679" s="2">
        <v>36914.348571428571</v>
      </c>
      <c r="S2679" s="9">
        <v>60462</v>
      </c>
      <c r="V2679" s="2"/>
    </row>
    <row r="2680" spans="1:22" customFormat="1" x14ac:dyDescent="0.25">
      <c r="A2680" t="s">
        <v>309</v>
      </c>
      <c r="B2680">
        <v>801</v>
      </c>
      <c r="C2680" t="s">
        <v>324</v>
      </c>
      <c r="D2680">
        <v>411</v>
      </c>
      <c r="E2680" t="s">
        <v>411</v>
      </c>
      <c r="F2680">
        <v>344</v>
      </c>
      <c r="G2680" t="s">
        <v>111</v>
      </c>
      <c r="H2680">
        <v>10411010344</v>
      </c>
      <c r="I2680" t="s">
        <v>112</v>
      </c>
      <c r="J2680" t="s">
        <v>958</v>
      </c>
      <c r="K2680">
        <v>12</v>
      </c>
      <c r="L2680" s="2">
        <v>66704.92</v>
      </c>
      <c r="M2680" s="2">
        <v>95624.44</v>
      </c>
      <c r="N2680" s="14">
        <v>112000</v>
      </c>
      <c r="O2680" s="2">
        <v>0</v>
      </c>
      <c r="P2680" s="11">
        <v>112000</v>
      </c>
      <c r="Q2680" s="2">
        <v>35306.870000000003</v>
      </c>
      <c r="R2680" s="2">
        <v>60526.062857142853</v>
      </c>
      <c r="S2680" s="9">
        <v>80202</v>
      </c>
      <c r="V2680" s="2"/>
    </row>
    <row r="2681" spans="1:22" customFormat="1" x14ac:dyDescent="0.25">
      <c r="A2681" t="s">
        <v>309</v>
      </c>
      <c r="B2681">
        <v>503</v>
      </c>
      <c r="C2681" t="s">
        <v>310</v>
      </c>
      <c r="D2681">
        <v>10</v>
      </c>
      <c r="E2681" t="s">
        <v>311</v>
      </c>
      <c r="F2681">
        <v>345</v>
      </c>
      <c r="G2681" t="s">
        <v>72</v>
      </c>
      <c r="H2681">
        <v>10010010345</v>
      </c>
      <c r="I2681" t="s">
        <v>69</v>
      </c>
      <c r="J2681" t="s">
        <v>958</v>
      </c>
      <c r="K2681">
        <v>12</v>
      </c>
      <c r="L2681" s="2">
        <v>6982.07</v>
      </c>
      <c r="M2681" s="2">
        <v>0</v>
      </c>
      <c r="N2681" s="14">
        <v>0</v>
      </c>
      <c r="O2681" s="2">
        <v>0</v>
      </c>
      <c r="P2681" s="11">
        <v>0</v>
      </c>
      <c r="Q2681" s="2">
        <v>0</v>
      </c>
      <c r="R2681" s="2">
        <v>0</v>
      </c>
      <c r="S2681" s="9"/>
      <c r="V2681" s="2"/>
    </row>
    <row r="2682" spans="1:22" customFormat="1" x14ac:dyDescent="0.25">
      <c r="A2682" t="s">
        <v>309</v>
      </c>
      <c r="B2682">
        <v>501</v>
      </c>
      <c r="C2682" t="s">
        <v>312</v>
      </c>
      <c r="D2682">
        <v>15</v>
      </c>
      <c r="E2682" t="s">
        <v>313</v>
      </c>
      <c r="F2682">
        <v>345</v>
      </c>
      <c r="G2682" t="s">
        <v>72</v>
      </c>
      <c r="H2682">
        <v>10015010345</v>
      </c>
      <c r="I2682" t="s">
        <v>69</v>
      </c>
      <c r="J2682" t="s">
        <v>958</v>
      </c>
      <c r="K2682">
        <v>12</v>
      </c>
      <c r="L2682" s="2">
        <v>8374.27</v>
      </c>
      <c r="M2682" s="2">
        <v>0</v>
      </c>
      <c r="N2682" s="14">
        <v>0</v>
      </c>
      <c r="O2682" s="2">
        <v>0</v>
      </c>
      <c r="P2682" s="11">
        <v>0</v>
      </c>
      <c r="Q2682" s="2">
        <v>0</v>
      </c>
      <c r="R2682" s="2">
        <v>0</v>
      </c>
      <c r="S2682" s="9"/>
      <c r="V2682" s="2"/>
    </row>
    <row r="2683" spans="1:22" customFormat="1" x14ac:dyDescent="0.25">
      <c r="A2683" t="s">
        <v>309</v>
      </c>
      <c r="B2683">
        <v>801</v>
      </c>
      <c r="C2683" t="s">
        <v>324</v>
      </c>
      <c r="D2683">
        <v>28</v>
      </c>
      <c r="E2683" t="s">
        <v>328</v>
      </c>
      <c r="F2683">
        <v>345</v>
      </c>
      <c r="G2683" t="s">
        <v>72</v>
      </c>
      <c r="H2683">
        <v>10028010345</v>
      </c>
      <c r="I2683" t="s">
        <v>69</v>
      </c>
      <c r="J2683" t="s">
        <v>958</v>
      </c>
      <c r="K2683">
        <v>12</v>
      </c>
      <c r="L2683" s="2">
        <v>15883.88</v>
      </c>
      <c r="M2683" s="2">
        <v>0</v>
      </c>
      <c r="N2683" s="14">
        <v>0</v>
      </c>
      <c r="O2683" s="2">
        <v>0</v>
      </c>
      <c r="P2683" s="11">
        <v>0</v>
      </c>
      <c r="Q2683" s="2">
        <v>0</v>
      </c>
      <c r="R2683" s="2">
        <v>0</v>
      </c>
      <c r="S2683" s="9">
        <v>0</v>
      </c>
      <c r="V2683" s="2"/>
    </row>
    <row r="2684" spans="1:22" customFormat="1" x14ac:dyDescent="0.25">
      <c r="A2684" t="s">
        <v>309</v>
      </c>
      <c r="B2684">
        <v>503</v>
      </c>
      <c r="C2684" t="s">
        <v>310</v>
      </c>
      <c r="D2684">
        <v>60</v>
      </c>
      <c r="E2684" t="s">
        <v>329</v>
      </c>
      <c r="F2684">
        <v>345</v>
      </c>
      <c r="G2684" t="s">
        <v>72</v>
      </c>
      <c r="H2684">
        <v>10060010345</v>
      </c>
      <c r="I2684" t="s">
        <v>69</v>
      </c>
      <c r="J2684" t="s">
        <v>958</v>
      </c>
      <c r="K2684">
        <v>12</v>
      </c>
      <c r="L2684" s="2">
        <v>2150.73</v>
      </c>
      <c r="M2684" s="2">
        <v>0</v>
      </c>
      <c r="N2684" s="14">
        <v>0</v>
      </c>
      <c r="O2684" s="2">
        <v>0</v>
      </c>
      <c r="P2684" s="11">
        <v>0</v>
      </c>
      <c r="Q2684" s="2">
        <v>0</v>
      </c>
      <c r="R2684" s="2">
        <v>0</v>
      </c>
      <c r="S2684" s="9"/>
      <c r="V2684" s="2"/>
    </row>
    <row r="2685" spans="1:22" customFormat="1" x14ac:dyDescent="0.25">
      <c r="A2685" t="s">
        <v>309</v>
      </c>
      <c r="B2685">
        <v>501</v>
      </c>
      <c r="C2685" t="s">
        <v>312</v>
      </c>
      <c r="D2685">
        <v>65</v>
      </c>
      <c r="E2685" t="s">
        <v>330</v>
      </c>
      <c r="F2685">
        <v>345</v>
      </c>
      <c r="G2685" t="s">
        <v>72</v>
      </c>
      <c r="H2685">
        <v>10065010345</v>
      </c>
      <c r="I2685" t="s">
        <v>69</v>
      </c>
      <c r="J2685" t="s">
        <v>958</v>
      </c>
      <c r="K2685">
        <v>12</v>
      </c>
      <c r="L2685" s="2">
        <v>3176.15</v>
      </c>
      <c r="M2685" s="2">
        <v>0</v>
      </c>
      <c r="N2685" s="14">
        <v>0</v>
      </c>
      <c r="O2685" s="2">
        <v>0</v>
      </c>
      <c r="P2685" s="11">
        <v>0</v>
      </c>
      <c r="Q2685" s="2">
        <v>0</v>
      </c>
      <c r="R2685" s="2">
        <v>0</v>
      </c>
      <c r="S2685" s="9"/>
      <c r="V2685" s="2"/>
    </row>
    <row r="2686" spans="1:22" customFormat="1" x14ac:dyDescent="0.25">
      <c r="A2686" t="s">
        <v>309</v>
      </c>
      <c r="B2686">
        <v>801</v>
      </c>
      <c r="C2686" t="s">
        <v>324</v>
      </c>
      <c r="D2686">
        <v>75</v>
      </c>
      <c r="E2686" t="s">
        <v>331</v>
      </c>
      <c r="F2686">
        <v>345</v>
      </c>
      <c r="G2686" t="s">
        <v>72</v>
      </c>
      <c r="H2686">
        <v>10075010345</v>
      </c>
      <c r="I2686" t="s">
        <v>69</v>
      </c>
      <c r="J2686" t="s">
        <v>958</v>
      </c>
      <c r="K2686">
        <v>12</v>
      </c>
      <c r="L2686" s="2">
        <v>2690.76</v>
      </c>
      <c r="M2686" s="2">
        <v>0</v>
      </c>
      <c r="N2686" s="14">
        <v>0</v>
      </c>
      <c r="O2686" s="2">
        <v>0</v>
      </c>
      <c r="P2686" s="11">
        <v>0</v>
      </c>
      <c r="Q2686" s="2">
        <v>0</v>
      </c>
      <c r="R2686" s="2">
        <v>0</v>
      </c>
      <c r="S2686" s="9">
        <v>0</v>
      </c>
      <c r="V2686" s="2"/>
    </row>
    <row r="2687" spans="1:22" customFormat="1" x14ac:dyDescent="0.25">
      <c r="A2687" t="s">
        <v>309</v>
      </c>
      <c r="B2687">
        <v>501</v>
      </c>
      <c r="C2687" t="s">
        <v>312</v>
      </c>
      <c r="D2687">
        <v>108</v>
      </c>
      <c r="E2687" t="s">
        <v>333</v>
      </c>
      <c r="F2687">
        <v>345</v>
      </c>
      <c r="G2687" t="s">
        <v>72</v>
      </c>
      <c r="H2687">
        <v>10108010345</v>
      </c>
      <c r="I2687" t="s">
        <v>69</v>
      </c>
      <c r="J2687" t="s">
        <v>958</v>
      </c>
      <c r="K2687">
        <v>12</v>
      </c>
      <c r="L2687" s="2">
        <v>59883.35</v>
      </c>
      <c r="M2687" s="2">
        <v>0</v>
      </c>
      <c r="N2687" s="14">
        <v>0</v>
      </c>
      <c r="O2687" s="2">
        <v>0</v>
      </c>
      <c r="P2687" s="11">
        <v>0</v>
      </c>
      <c r="Q2687" s="2">
        <v>0</v>
      </c>
      <c r="R2687" s="2">
        <v>0</v>
      </c>
      <c r="S2687" s="9"/>
      <c r="V2687" s="2"/>
    </row>
    <row r="2688" spans="1:22" customFormat="1" x14ac:dyDescent="0.25">
      <c r="A2688" t="s">
        <v>309</v>
      </c>
      <c r="B2688">
        <v>503</v>
      </c>
      <c r="C2688" t="s">
        <v>310</v>
      </c>
      <c r="D2688">
        <v>109</v>
      </c>
      <c r="E2688" t="s">
        <v>336</v>
      </c>
      <c r="F2688">
        <v>345</v>
      </c>
      <c r="G2688" t="s">
        <v>72</v>
      </c>
      <c r="H2688">
        <v>10109010345</v>
      </c>
      <c r="I2688" t="s">
        <v>69</v>
      </c>
      <c r="J2688" t="s">
        <v>958</v>
      </c>
      <c r="K2688">
        <v>12</v>
      </c>
      <c r="L2688" s="2">
        <v>1694.99</v>
      </c>
      <c r="M2688" s="2">
        <v>0</v>
      </c>
      <c r="N2688" s="14">
        <v>0</v>
      </c>
      <c r="O2688" s="2">
        <v>0</v>
      </c>
      <c r="P2688" s="11">
        <v>0</v>
      </c>
      <c r="Q2688" s="2">
        <v>0</v>
      </c>
      <c r="R2688" s="2">
        <v>0</v>
      </c>
      <c r="S2688" s="9"/>
      <c r="V2688" s="2"/>
    </row>
    <row r="2689" spans="1:22" customFormat="1" x14ac:dyDescent="0.25">
      <c r="A2689" t="s">
        <v>309</v>
      </c>
      <c r="B2689">
        <v>503</v>
      </c>
      <c r="C2689" t="s">
        <v>310</v>
      </c>
      <c r="D2689">
        <v>110</v>
      </c>
      <c r="E2689" t="s">
        <v>337</v>
      </c>
      <c r="F2689">
        <v>345</v>
      </c>
      <c r="G2689" t="s">
        <v>72</v>
      </c>
      <c r="H2689">
        <v>10110010345</v>
      </c>
      <c r="I2689" t="s">
        <v>69</v>
      </c>
      <c r="J2689" t="s">
        <v>958</v>
      </c>
      <c r="K2689">
        <v>12</v>
      </c>
      <c r="L2689" s="2">
        <v>2064.89</v>
      </c>
      <c r="M2689" s="2">
        <v>0</v>
      </c>
      <c r="N2689" s="14">
        <v>0</v>
      </c>
      <c r="O2689" s="2">
        <v>0</v>
      </c>
      <c r="P2689" s="11">
        <v>0</v>
      </c>
      <c r="Q2689" s="2">
        <v>0</v>
      </c>
      <c r="R2689" s="2">
        <v>0</v>
      </c>
      <c r="S2689" s="9"/>
      <c r="V2689" s="2"/>
    </row>
    <row r="2690" spans="1:22" customFormat="1" x14ac:dyDescent="0.25">
      <c r="A2690" t="s">
        <v>309</v>
      </c>
      <c r="B2690">
        <v>503</v>
      </c>
      <c r="C2690" t="s">
        <v>310</v>
      </c>
      <c r="D2690">
        <v>116</v>
      </c>
      <c r="E2690" t="s">
        <v>338</v>
      </c>
      <c r="F2690">
        <v>345</v>
      </c>
      <c r="G2690" t="s">
        <v>72</v>
      </c>
      <c r="H2690">
        <v>10116010345</v>
      </c>
      <c r="I2690" t="s">
        <v>69</v>
      </c>
      <c r="J2690" t="s">
        <v>958</v>
      </c>
      <c r="K2690">
        <v>12</v>
      </c>
      <c r="L2690" s="2">
        <v>2026.65</v>
      </c>
      <c r="M2690" s="2">
        <v>0</v>
      </c>
      <c r="N2690" s="14">
        <v>0</v>
      </c>
      <c r="O2690" s="2">
        <v>0</v>
      </c>
      <c r="P2690" s="11">
        <v>0</v>
      </c>
      <c r="Q2690" s="2">
        <v>0</v>
      </c>
      <c r="R2690" s="2">
        <v>0</v>
      </c>
      <c r="S2690" s="9"/>
      <c r="V2690" s="2"/>
    </row>
    <row r="2691" spans="1:22" customFormat="1" x14ac:dyDescent="0.25">
      <c r="A2691" t="s">
        <v>309</v>
      </c>
      <c r="B2691">
        <v>503</v>
      </c>
      <c r="C2691" t="s">
        <v>310</v>
      </c>
      <c r="D2691">
        <v>117</v>
      </c>
      <c r="E2691" t="s">
        <v>339</v>
      </c>
      <c r="F2691">
        <v>345</v>
      </c>
      <c r="G2691" t="s">
        <v>72</v>
      </c>
      <c r="H2691">
        <v>10117010345</v>
      </c>
      <c r="I2691" t="s">
        <v>69</v>
      </c>
      <c r="J2691" t="s">
        <v>958</v>
      </c>
      <c r="K2691">
        <v>12</v>
      </c>
      <c r="L2691" s="2">
        <v>3031.78</v>
      </c>
      <c r="M2691" s="2">
        <v>0</v>
      </c>
      <c r="N2691" s="14">
        <v>0</v>
      </c>
      <c r="O2691" s="2">
        <v>0</v>
      </c>
      <c r="P2691" s="11">
        <v>0</v>
      </c>
      <c r="Q2691" s="2">
        <v>0</v>
      </c>
      <c r="R2691" s="2">
        <v>0</v>
      </c>
      <c r="S2691" s="9"/>
      <c r="V2691" s="2"/>
    </row>
    <row r="2692" spans="1:22" customFormat="1" x14ac:dyDescent="0.25">
      <c r="A2692" t="s">
        <v>309</v>
      </c>
      <c r="B2692">
        <v>501</v>
      </c>
      <c r="C2692" t="s">
        <v>312</v>
      </c>
      <c r="D2692">
        <v>119</v>
      </c>
      <c r="E2692" t="s">
        <v>341</v>
      </c>
      <c r="F2692">
        <v>345</v>
      </c>
      <c r="G2692" t="s">
        <v>72</v>
      </c>
      <c r="H2692">
        <v>10119010345</v>
      </c>
      <c r="I2692" t="s">
        <v>69</v>
      </c>
      <c r="J2692" t="s">
        <v>958</v>
      </c>
      <c r="K2692">
        <v>12</v>
      </c>
      <c r="L2692" s="2">
        <v>11362.35</v>
      </c>
      <c r="M2692" s="2">
        <v>0</v>
      </c>
      <c r="N2692" s="14">
        <v>0</v>
      </c>
      <c r="O2692" s="2">
        <v>0</v>
      </c>
      <c r="P2692" s="11">
        <v>0</v>
      </c>
      <c r="Q2692" s="2">
        <v>0</v>
      </c>
      <c r="R2692" s="2">
        <v>0</v>
      </c>
      <c r="S2692" s="9"/>
      <c r="V2692" s="2"/>
    </row>
    <row r="2693" spans="1:22" customFormat="1" x14ac:dyDescent="0.25">
      <c r="A2693" t="s">
        <v>309</v>
      </c>
      <c r="B2693">
        <v>502</v>
      </c>
      <c r="C2693" t="s">
        <v>342</v>
      </c>
      <c r="D2693">
        <v>120</v>
      </c>
      <c r="E2693" t="s">
        <v>343</v>
      </c>
      <c r="F2693">
        <v>345</v>
      </c>
      <c r="G2693" t="s">
        <v>72</v>
      </c>
      <c r="H2693">
        <v>10120010345</v>
      </c>
      <c r="I2693" t="s">
        <v>69</v>
      </c>
      <c r="J2693" t="s">
        <v>958</v>
      </c>
      <c r="K2693">
        <v>12</v>
      </c>
      <c r="L2693" s="2">
        <v>11362.35</v>
      </c>
      <c r="M2693" s="2">
        <v>0</v>
      </c>
      <c r="N2693" s="14">
        <v>0</v>
      </c>
      <c r="O2693" s="2">
        <v>0</v>
      </c>
      <c r="P2693" s="11">
        <v>0</v>
      </c>
      <c r="Q2693" s="2">
        <v>0</v>
      </c>
      <c r="R2693" s="2">
        <v>0</v>
      </c>
      <c r="S2693" s="9"/>
      <c r="V2693" s="2"/>
    </row>
    <row r="2694" spans="1:22" customFormat="1" x14ac:dyDescent="0.25">
      <c r="A2694" t="s">
        <v>309</v>
      </c>
      <c r="B2694">
        <v>502</v>
      </c>
      <c r="C2694" t="s">
        <v>342</v>
      </c>
      <c r="D2694">
        <v>122</v>
      </c>
      <c r="E2694" t="s">
        <v>346</v>
      </c>
      <c r="F2694">
        <v>345</v>
      </c>
      <c r="G2694" t="s">
        <v>72</v>
      </c>
      <c r="H2694">
        <v>10122010345</v>
      </c>
      <c r="I2694" t="s">
        <v>69</v>
      </c>
      <c r="J2694" t="s">
        <v>958</v>
      </c>
      <c r="K2694">
        <v>12</v>
      </c>
      <c r="L2694" s="2">
        <v>6189.99</v>
      </c>
      <c r="M2694" s="2">
        <v>0</v>
      </c>
      <c r="N2694" s="14">
        <v>0</v>
      </c>
      <c r="O2694" s="2">
        <v>0</v>
      </c>
      <c r="P2694" s="11">
        <v>0</v>
      </c>
      <c r="Q2694" s="2">
        <v>0</v>
      </c>
      <c r="R2694" s="2">
        <v>0</v>
      </c>
      <c r="S2694" s="9"/>
      <c r="V2694" s="2"/>
    </row>
    <row r="2695" spans="1:22" customFormat="1" x14ac:dyDescent="0.25">
      <c r="A2695" t="s">
        <v>309</v>
      </c>
      <c r="B2695">
        <v>503</v>
      </c>
      <c r="C2695" t="s">
        <v>310</v>
      </c>
      <c r="D2695">
        <v>127</v>
      </c>
      <c r="E2695" t="s">
        <v>347</v>
      </c>
      <c r="F2695">
        <v>345</v>
      </c>
      <c r="G2695" t="s">
        <v>72</v>
      </c>
      <c r="H2695">
        <v>10127010345</v>
      </c>
      <c r="I2695" t="s">
        <v>69</v>
      </c>
      <c r="J2695" t="s">
        <v>958</v>
      </c>
      <c r="K2695">
        <v>12</v>
      </c>
      <c r="L2695" s="2">
        <v>2266.23</v>
      </c>
      <c r="M2695" s="2">
        <v>0</v>
      </c>
      <c r="N2695" s="14">
        <v>0</v>
      </c>
      <c r="O2695" s="2">
        <v>0</v>
      </c>
      <c r="P2695" s="11">
        <v>0</v>
      </c>
      <c r="Q2695" s="2">
        <v>0</v>
      </c>
      <c r="R2695" s="2">
        <v>0</v>
      </c>
      <c r="S2695" s="9"/>
      <c r="V2695" s="2"/>
    </row>
    <row r="2696" spans="1:22" customFormat="1" x14ac:dyDescent="0.25">
      <c r="A2696" t="s">
        <v>309</v>
      </c>
      <c r="B2696">
        <v>503</v>
      </c>
      <c r="C2696" t="s">
        <v>310</v>
      </c>
      <c r="D2696">
        <v>128</v>
      </c>
      <c r="E2696" t="s">
        <v>348</v>
      </c>
      <c r="F2696">
        <v>345</v>
      </c>
      <c r="G2696" t="s">
        <v>72</v>
      </c>
      <c r="H2696">
        <v>10128010345</v>
      </c>
      <c r="I2696" t="s">
        <v>69</v>
      </c>
      <c r="J2696" t="s">
        <v>958</v>
      </c>
      <c r="K2696">
        <v>12</v>
      </c>
      <c r="L2696" s="2">
        <v>1217.3900000000001</v>
      </c>
      <c r="M2696" s="2">
        <v>0</v>
      </c>
      <c r="N2696" s="14">
        <v>0</v>
      </c>
      <c r="O2696" s="2">
        <v>0</v>
      </c>
      <c r="P2696" s="11">
        <v>0</v>
      </c>
      <c r="Q2696" s="2">
        <v>0</v>
      </c>
      <c r="R2696" s="2">
        <v>0</v>
      </c>
      <c r="S2696" s="9"/>
      <c r="V2696" s="2"/>
    </row>
    <row r="2697" spans="1:22" customFormat="1" x14ac:dyDescent="0.25">
      <c r="A2697" t="s">
        <v>309</v>
      </c>
      <c r="B2697">
        <v>504</v>
      </c>
      <c r="C2697" t="s">
        <v>396</v>
      </c>
      <c r="D2697">
        <v>400</v>
      </c>
      <c r="E2697" t="s">
        <v>397</v>
      </c>
      <c r="F2697">
        <v>345</v>
      </c>
      <c r="G2697" t="s">
        <v>72</v>
      </c>
      <c r="H2697">
        <v>10400010345</v>
      </c>
      <c r="I2697" t="s">
        <v>69</v>
      </c>
      <c r="J2697" t="s">
        <v>958</v>
      </c>
      <c r="K2697">
        <v>12</v>
      </c>
      <c r="L2697" s="2">
        <v>5731.12</v>
      </c>
      <c r="M2697" s="2">
        <v>0</v>
      </c>
      <c r="N2697" s="14">
        <v>0</v>
      </c>
      <c r="O2697" s="2">
        <v>0</v>
      </c>
      <c r="P2697" s="11">
        <v>0</v>
      </c>
      <c r="Q2697" s="2">
        <v>0</v>
      </c>
      <c r="R2697" s="2">
        <v>0</v>
      </c>
      <c r="S2697" s="9"/>
      <c r="V2697" s="2"/>
    </row>
    <row r="2698" spans="1:22" customFormat="1" x14ac:dyDescent="0.25">
      <c r="A2698" t="s">
        <v>309</v>
      </c>
      <c r="B2698">
        <v>801</v>
      </c>
      <c r="C2698" t="s">
        <v>324</v>
      </c>
      <c r="D2698">
        <v>403</v>
      </c>
      <c r="E2698" t="s">
        <v>401</v>
      </c>
      <c r="F2698">
        <v>345</v>
      </c>
      <c r="G2698" t="s">
        <v>72</v>
      </c>
      <c r="H2698">
        <v>10403010345</v>
      </c>
      <c r="I2698" t="s">
        <v>69</v>
      </c>
      <c r="J2698" t="s">
        <v>958</v>
      </c>
      <c r="K2698">
        <v>12</v>
      </c>
      <c r="L2698" s="2">
        <v>60976.66</v>
      </c>
      <c r="M2698" s="2">
        <v>0</v>
      </c>
      <c r="N2698" s="14">
        <v>0</v>
      </c>
      <c r="O2698" s="2">
        <v>0</v>
      </c>
      <c r="P2698" s="11">
        <v>0</v>
      </c>
      <c r="Q2698" s="2">
        <v>0</v>
      </c>
      <c r="R2698" s="2">
        <v>0</v>
      </c>
      <c r="S2698" s="9">
        <v>0</v>
      </c>
      <c r="V2698" s="2"/>
    </row>
    <row r="2699" spans="1:22" customFormat="1" x14ac:dyDescent="0.25">
      <c r="A2699" t="s">
        <v>309</v>
      </c>
      <c r="B2699">
        <v>801</v>
      </c>
      <c r="C2699" t="s">
        <v>324</v>
      </c>
      <c r="D2699">
        <v>404</v>
      </c>
      <c r="E2699" t="s">
        <v>404</v>
      </c>
      <c r="F2699">
        <v>345</v>
      </c>
      <c r="G2699" t="s">
        <v>72</v>
      </c>
      <c r="H2699">
        <v>10404010345</v>
      </c>
      <c r="I2699" t="s">
        <v>69</v>
      </c>
      <c r="J2699" t="s">
        <v>958</v>
      </c>
      <c r="K2699">
        <v>12</v>
      </c>
      <c r="L2699" s="2">
        <v>3553.86</v>
      </c>
      <c r="M2699" s="2">
        <v>0</v>
      </c>
      <c r="N2699" s="14">
        <v>0</v>
      </c>
      <c r="O2699" s="2">
        <v>0</v>
      </c>
      <c r="P2699" s="11">
        <v>0</v>
      </c>
      <c r="Q2699" s="2">
        <v>0</v>
      </c>
      <c r="R2699" s="2">
        <v>0</v>
      </c>
      <c r="S2699" s="9">
        <v>0</v>
      </c>
      <c r="V2699" s="2"/>
    </row>
    <row r="2700" spans="1:22" customFormat="1" x14ac:dyDescent="0.25">
      <c r="A2700" t="s">
        <v>309</v>
      </c>
      <c r="B2700">
        <v>801</v>
      </c>
      <c r="C2700" t="s">
        <v>324</v>
      </c>
      <c r="D2700">
        <v>405</v>
      </c>
      <c r="E2700" t="s">
        <v>405</v>
      </c>
      <c r="F2700">
        <v>345</v>
      </c>
      <c r="G2700" t="s">
        <v>72</v>
      </c>
      <c r="H2700">
        <v>10405010345</v>
      </c>
      <c r="I2700" t="s">
        <v>69</v>
      </c>
      <c r="J2700" t="s">
        <v>958</v>
      </c>
      <c r="K2700">
        <v>12</v>
      </c>
      <c r="L2700" s="2">
        <v>1838.58</v>
      </c>
      <c r="M2700" s="2">
        <v>0</v>
      </c>
      <c r="N2700" s="14">
        <v>0</v>
      </c>
      <c r="O2700" s="2">
        <v>0</v>
      </c>
      <c r="P2700" s="11">
        <v>0</v>
      </c>
      <c r="Q2700" s="2">
        <v>0</v>
      </c>
      <c r="R2700" s="2">
        <v>0</v>
      </c>
      <c r="S2700" s="9">
        <v>0</v>
      </c>
      <c r="V2700" s="2"/>
    </row>
    <row r="2701" spans="1:22" customFormat="1" x14ac:dyDescent="0.25">
      <c r="A2701" t="s">
        <v>309</v>
      </c>
      <c r="B2701">
        <v>801</v>
      </c>
      <c r="C2701" t="s">
        <v>324</v>
      </c>
      <c r="D2701">
        <v>406</v>
      </c>
      <c r="E2701" t="s">
        <v>434</v>
      </c>
      <c r="F2701">
        <v>345</v>
      </c>
      <c r="G2701" t="s">
        <v>72</v>
      </c>
      <c r="H2701">
        <v>10406010345</v>
      </c>
      <c r="I2701" t="s">
        <v>69</v>
      </c>
      <c r="J2701" t="s">
        <v>958</v>
      </c>
      <c r="K2701">
        <v>12</v>
      </c>
      <c r="L2701" s="2">
        <v>6129.12</v>
      </c>
      <c r="M2701" s="2">
        <v>0</v>
      </c>
      <c r="N2701" s="14">
        <v>0</v>
      </c>
      <c r="O2701" s="2">
        <v>0</v>
      </c>
      <c r="P2701" s="11">
        <v>0</v>
      </c>
      <c r="Q2701" s="2">
        <v>0</v>
      </c>
      <c r="R2701" s="2">
        <v>0</v>
      </c>
      <c r="S2701" s="9">
        <v>0</v>
      </c>
      <c r="V2701" s="2"/>
    </row>
    <row r="2702" spans="1:22" customFormat="1" x14ac:dyDescent="0.25">
      <c r="A2702" t="s">
        <v>309</v>
      </c>
      <c r="B2702">
        <v>801</v>
      </c>
      <c r="C2702" t="s">
        <v>324</v>
      </c>
      <c r="D2702">
        <v>407</v>
      </c>
      <c r="E2702" t="s">
        <v>406</v>
      </c>
      <c r="F2702">
        <v>345</v>
      </c>
      <c r="G2702" t="s">
        <v>72</v>
      </c>
      <c r="H2702">
        <v>10407010345</v>
      </c>
      <c r="I2702" t="s">
        <v>69</v>
      </c>
      <c r="J2702" t="s">
        <v>958</v>
      </c>
      <c r="K2702">
        <v>12</v>
      </c>
      <c r="L2702" s="2">
        <v>4669.0200000000004</v>
      </c>
      <c r="M2702" s="2">
        <v>0</v>
      </c>
      <c r="N2702" s="14">
        <v>0</v>
      </c>
      <c r="O2702" s="2">
        <v>0</v>
      </c>
      <c r="P2702" s="11">
        <v>0</v>
      </c>
      <c r="Q2702" s="2">
        <v>0</v>
      </c>
      <c r="R2702" s="2">
        <v>0</v>
      </c>
      <c r="S2702" s="9">
        <v>0</v>
      </c>
      <c r="V2702" s="2"/>
    </row>
    <row r="2703" spans="1:22" customFormat="1" x14ac:dyDescent="0.25">
      <c r="A2703" t="s">
        <v>309</v>
      </c>
      <c r="B2703">
        <v>504</v>
      </c>
      <c r="C2703" t="s">
        <v>396</v>
      </c>
      <c r="D2703">
        <v>408</v>
      </c>
      <c r="E2703" t="s">
        <v>407</v>
      </c>
      <c r="F2703">
        <v>345</v>
      </c>
      <c r="G2703" t="s">
        <v>72</v>
      </c>
      <c r="H2703">
        <v>10408010345</v>
      </c>
      <c r="I2703" t="s">
        <v>69</v>
      </c>
      <c r="J2703" t="s">
        <v>958</v>
      </c>
      <c r="K2703">
        <v>12</v>
      </c>
      <c r="L2703" s="2">
        <v>2770.35</v>
      </c>
      <c r="M2703" s="2">
        <v>0</v>
      </c>
      <c r="N2703" s="14">
        <v>0</v>
      </c>
      <c r="O2703" s="2">
        <v>0</v>
      </c>
      <c r="P2703" s="11">
        <v>0</v>
      </c>
      <c r="Q2703" s="2">
        <v>0</v>
      </c>
      <c r="R2703" s="2">
        <v>0</v>
      </c>
      <c r="S2703" s="9">
        <v>0</v>
      </c>
      <c r="V2703" s="2"/>
    </row>
    <row r="2704" spans="1:22" customFormat="1" x14ac:dyDescent="0.25">
      <c r="A2704" t="s">
        <v>309</v>
      </c>
      <c r="B2704">
        <v>504</v>
      </c>
      <c r="C2704" t="s">
        <v>396</v>
      </c>
      <c r="D2704">
        <v>409</v>
      </c>
      <c r="E2704" t="s">
        <v>410</v>
      </c>
      <c r="F2704">
        <v>345</v>
      </c>
      <c r="G2704" t="s">
        <v>72</v>
      </c>
      <c r="H2704">
        <v>10409010345</v>
      </c>
      <c r="I2704" t="s">
        <v>69</v>
      </c>
      <c r="J2704" t="s">
        <v>958</v>
      </c>
      <c r="K2704">
        <v>12</v>
      </c>
      <c r="L2704" s="2">
        <v>2823.42</v>
      </c>
      <c r="M2704" s="2">
        <v>0</v>
      </c>
      <c r="N2704" s="14">
        <v>0</v>
      </c>
      <c r="O2704" s="2">
        <v>0</v>
      </c>
      <c r="P2704" s="11">
        <v>0</v>
      </c>
      <c r="Q2704" s="2">
        <v>0</v>
      </c>
      <c r="R2704" s="2">
        <v>0</v>
      </c>
      <c r="S2704" s="9">
        <v>0</v>
      </c>
      <c r="V2704" s="2"/>
    </row>
    <row r="2705" spans="1:22" customFormat="1" x14ac:dyDescent="0.25">
      <c r="A2705" t="s">
        <v>309</v>
      </c>
      <c r="B2705">
        <v>801</v>
      </c>
      <c r="C2705" t="s">
        <v>324</v>
      </c>
      <c r="D2705">
        <v>410</v>
      </c>
      <c r="E2705" t="s">
        <v>435</v>
      </c>
      <c r="F2705">
        <v>345</v>
      </c>
      <c r="G2705" t="s">
        <v>72</v>
      </c>
      <c r="H2705">
        <v>10410010345</v>
      </c>
      <c r="I2705" t="s">
        <v>69</v>
      </c>
      <c r="J2705" t="s">
        <v>958</v>
      </c>
      <c r="K2705">
        <v>12</v>
      </c>
      <c r="L2705" s="2">
        <v>5070.92</v>
      </c>
      <c r="M2705" s="2">
        <v>0</v>
      </c>
      <c r="N2705" s="14">
        <v>0</v>
      </c>
      <c r="O2705" s="2">
        <v>0</v>
      </c>
      <c r="P2705" s="11">
        <v>0</v>
      </c>
      <c r="Q2705" s="2">
        <v>0</v>
      </c>
      <c r="R2705" s="2">
        <v>0</v>
      </c>
      <c r="S2705" s="9">
        <v>0</v>
      </c>
      <c r="V2705" s="2"/>
    </row>
    <row r="2706" spans="1:22" customFormat="1" x14ac:dyDescent="0.25">
      <c r="A2706" t="s">
        <v>309</v>
      </c>
      <c r="B2706">
        <v>801</v>
      </c>
      <c r="C2706" t="s">
        <v>324</v>
      </c>
      <c r="D2706">
        <v>411</v>
      </c>
      <c r="E2706" t="s">
        <v>411</v>
      </c>
      <c r="F2706">
        <v>345</v>
      </c>
      <c r="G2706" t="s">
        <v>72</v>
      </c>
      <c r="H2706">
        <v>10411010345</v>
      </c>
      <c r="I2706" t="s">
        <v>69</v>
      </c>
      <c r="J2706" t="s">
        <v>958</v>
      </c>
      <c r="K2706">
        <v>12</v>
      </c>
      <c r="L2706" s="2">
        <v>32271.11</v>
      </c>
      <c r="M2706" s="2">
        <v>0</v>
      </c>
      <c r="N2706" s="14">
        <v>0</v>
      </c>
      <c r="O2706" s="2">
        <v>0</v>
      </c>
      <c r="P2706" s="11">
        <v>0</v>
      </c>
      <c r="Q2706" s="2">
        <v>0</v>
      </c>
      <c r="R2706" s="2">
        <v>0</v>
      </c>
      <c r="S2706" s="9">
        <v>0</v>
      </c>
      <c r="V2706" s="2"/>
    </row>
    <row r="2707" spans="1:22" customFormat="1" x14ac:dyDescent="0.25">
      <c r="A2707" t="s">
        <v>309</v>
      </c>
      <c r="B2707">
        <v>801</v>
      </c>
      <c r="C2707" t="s">
        <v>324</v>
      </c>
      <c r="D2707">
        <v>412</v>
      </c>
      <c r="E2707" t="s">
        <v>412</v>
      </c>
      <c r="F2707">
        <v>345</v>
      </c>
      <c r="G2707" t="s">
        <v>72</v>
      </c>
      <c r="H2707">
        <v>10412010345</v>
      </c>
      <c r="I2707" t="s">
        <v>69</v>
      </c>
      <c r="J2707" t="s">
        <v>958</v>
      </c>
      <c r="K2707">
        <v>12</v>
      </c>
      <c r="L2707" s="2">
        <v>2365.34</v>
      </c>
      <c r="M2707" s="2">
        <v>0</v>
      </c>
      <c r="N2707" s="14">
        <v>0</v>
      </c>
      <c r="O2707" s="2">
        <v>0</v>
      </c>
      <c r="P2707" s="11">
        <v>0</v>
      </c>
      <c r="Q2707" s="2">
        <v>0</v>
      </c>
      <c r="R2707" s="2">
        <v>0</v>
      </c>
      <c r="S2707" s="9">
        <v>0</v>
      </c>
      <c r="V2707" s="2"/>
    </row>
    <row r="2708" spans="1:22" customFormat="1" x14ac:dyDescent="0.25">
      <c r="A2708" t="s">
        <v>309</v>
      </c>
      <c r="B2708">
        <v>801</v>
      </c>
      <c r="C2708" t="s">
        <v>324</v>
      </c>
      <c r="D2708">
        <v>413</v>
      </c>
      <c r="E2708" t="s">
        <v>415</v>
      </c>
      <c r="F2708">
        <v>345</v>
      </c>
      <c r="G2708" t="s">
        <v>72</v>
      </c>
      <c r="H2708">
        <v>10413010345</v>
      </c>
      <c r="I2708" t="s">
        <v>69</v>
      </c>
      <c r="J2708" t="s">
        <v>958</v>
      </c>
      <c r="K2708">
        <v>12</v>
      </c>
      <c r="L2708" s="2">
        <v>11754.88</v>
      </c>
      <c r="M2708" s="2">
        <v>0</v>
      </c>
      <c r="N2708" s="14">
        <v>0</v>
      </c>
      <c r="O2708" s="2">
        <v>0</v>
      </c>
      <c r="P2708" s="11">
        <v>0</v>
      </c>
      <c r="Q2708" s="2">
        <v>0</v>
      </c>
      <c r="R2708" s="2">
        <v>0</v>
      </c>
      <c r="S2708" s="9">
        <v>0</v>
      </c>
      <c r="V2708" s="2"/>
    </row>
    <row r="2709" spans="1:22" customFormat="1" x14ac:dyDescent="0.25">
      <c r="A2709" t="s">
        <v>309</v>
      </c>
      <c r="B2709">
        <v>801</v>
      </c>
      <c r="C2709" t="s">
        <v>324</v>
      </c>
      <c r="D2709">
        <v>420</v>
      </c>
      <c r="E2709" t="s">
        <v>418</v>
      </c>
      <c r="F2709">
        <v>345</v>
      </c>
      <c r="G2709" t="s">
        <v>72</v>
      </c>
      <c r="H2709">
        <v>10420010345</v>
      </c>
      <c r="I2709" t="s">
        <v>69</v>
      </c>
      <c r="J2709" t="s">
        <v>958</v>
      </c>
      <c r="K2709">
        <v>12</v>
      </c>
      <c r="L2709" s="2">
        <v>8979.07</v>
      </c>
      <c r="M2709" s="2">
        <v>0</v>
      </c>
      <c r="N2709" s="14">
        <v>0</v>
      </c>
      <c r="O2709" s="2">
        <v>0</v>
      </c>
      <c r="P2709" s="11">
        <v>0</v>
      </c>
      <c r="Q2709" s="2">
        <v>0</v>
      </c>
      <c r="R2709" s="2">
        <v>0</v>
      </c>
      <c r="S2709" s="9">
        <v>0</v>
      </c>
      <c r="V2709" s="2"/>
    </row>
    <row r="2710" spans="1:22" customFormat="1" x14ac:dyDescent="0.25">
      <c r="A2710" t="s">
        <v>309</v>
      </c>
      <c r="B2710">
        <v>801</v>
      </c>
      <c r="C2710" t="s">
        <v>324</v>
      </c>
      <c r="D2710">
        <v>431</v>
      </c>
      <c r="E2710" t="s">
        <v>422</v>
      </c>
      <c r="F2710">
        <v>345</v>
      </c>
      <c r="G2710" t="s">
        <v>72</v>
      </c>
      <c r="H2710">
        <v>10431010345</v>
      </c>
      <c r="I2710" t="s">
        <v>69</v>
      </c>
      <c r="J2710" t="s">
        <v>958</v>
      </c>
      <c r="K2710">
        <v>12</v>
      </c>
      <c r="L2710" s="2">
        <v>2771.13</v>
      </c>
      <c r="M2710" s="2">
        <v>0</v>
      </c>
      <c r="N2710" s="14">
        <v>0</v>
      </c>
      <c r="O2710" s="2">
        <v>0</v>
      </c>
      <c r="P2710" s="11">
        <v>0</v>
      </c>
      <c r="Q2710" s="2">
        <v>0</v>
      </c>
      <c r="R2710" s="2">
        <v>0</v>
      </c>
      <c r="S2710" s="9">
        <v>0</v>
      </c>
      <c r="V2710" s="2"/>
    </row>
    <row r="2711" spans="1:22" customFormat="1" x14ac:dyDescent="0.25">
      <c r="A2711" t="s">
        <v>309</v>
      </c>
      <c r="B2711">
        <v>801</v>
      </c>
      <c r="C2711" t="s">
        <v>324</v>
      </c>
      <c r="D2711">
        <v>490</v>
      </c>
      <c r="E2711" t="s">
        <v>423</v>
      </c>
      <c r="F2711">
        <v>345</v>
      </c>
      <c r="G2711" t="s">
        <v>72</v>
      </c>
      <c r="H2711">
        <v>10490010345</v>
      </c>
      <c r="I2711" t="s">
        <v>69</v>
      </c>
      <c r="J2711" t="s">
        <v>958</v>
      </c>
      <c r="K2711">
        <v>12</v>
      </c>
      <c r="L2711" s="2">
        <v>97664.73</v>
      </c>
      <c r="M2711" s="2">
        <v>0</v>
      </c>
      <c r="N2711" s="14">
        <v>0</v>
      </c>
      <c r="O2711" s="2">
        <v>0</v>
      </c>
      <c r="P2711" s="11">
        <v>0</v>
      </c>
      <c r="Q2711" s="2">
        <v>0</v>
      </c>
      <c r="R2711" s="2">
        <v>0</v>
      </c>
      <c r="S2711" s="9"/>
      <c r="V2711" s="2"/>
    </row>
    <row r="2712" spans="1:22" customFormat="1" x14ac:dyDescent="0.25">
      <c r="A2712" t="s">
        <v>309</v>
      </c>
      <c r="B2712">
        <v>502</v>
      </c>
      <c r="C2712" t="s">
        <v>342</v>
      </c>
      <c r="D2712">
        <v>122</v>
      </c>
      <c r="E2712" t="s">
        <v>346</v>
      </c>
      <c r="F2712">
        <v>590</v>
      </c>
      <c r="G2712" t="s">
        <v>126</v>
      </c>
      <c r="H2712">
        <v>10122010590</v>
      </c>
      <c r="I2712" t="s">
        <v>127</v>
      </c>
      <c r="J2712" t="s">
        <v>958</v>
      </c>
      <c r="K2712">
        <v>12</v>
      </c>
      <c r="L2712" s="2">
        <v>0</v>
      </c>
      <c r="M2712" s="2">
        <v>623.24</v>
      </c>
      <c r="N2712" s="14">
        <v>860</v>
      </c>
      <c r="O2712" s="2">
        <v>0</v>
      </c>
      <c r="P2712" s="11">
        <v>860</v>
      </c>
      <c r="Q2712" s="2">
        <v>0</v>
      </c>
      <c r="R2712" s="2">
        <v>0</v>
      </c>
      <c r="S2712" s="9">
        <v>860</v>
      </c>
      <c r="V2712" s="2"/>
    </row>
    <row r="2713" spans="1:22" customFormat="1" x14ac:dyDescent="0.25">
      <c r="A2713" t="s">
        <v>309</v>
      </c>
      <c r="B2713">
        <v>801</v>
      </c>
      <c r="C2713" t="s">
        <v>324</v>
      </c>
      <c r="D2713">
        <v>403</v>
      </c>
      <c r="E2713" t="s">
        <v>401</v>
      </c>
      <c r="F2713">
        <v>590</v>
      </c>
      <c r="G2713" t="s">
        <v>126</v>
      </c>
      <c r="H2713">
        <v>10403010590</v>
      </c>
      <c r="I2713" t="s">
        <v>127</v>
      </c>
      <c r="J2713" t="s">
        <v>958</v>
      </c>
      <c r="K2713">
        <v>12</v>
      </c>
      <c r="L2713" s="2">
        <v>0</v>
      </c>
      <c r="M2713" s="2">
        <v>2440</v>
      </c>
      <c r="N2713" s="14">
        <v>3000</v>
      </c>
      <c r="O2713" s="2">
        <v>0</v>
      </c>
      <c r="P2713" s="11">
        <v>3000</v>
      </c>
      <c r="Q2713" s="2">
        <v>0</v>
      </c>
      <c r="R2713" s="2">
        <v>0</v>
      </c>
      <c r="S2713" s="9">
        <v>3000</v>
      </c>
      <c r="V2713" s="2"/>
    </row>
    <row r="2714" spans="1:22" customFormat="1" x14ac:dyDescent="0.25">
      <c r="A2714" t="s">
        <v>309</v>
      </c>
      <c r="B2714">
        <v>801</v>
      </c>
      <c r="C2714" t="s">
        <v>324</v>
      </c>
      <c r="D2714">
        <v>404</v>
      </c>
      <c r="E2714" t="s">
        <v>404</v>
      </c>
      <c r="F2714">
        <v>590</v>
      </c>
      <c r="G2714" t="s">
        <v>126</v>
      </c>
      <c r="H2714">
        <v>10404010590</v>
      </c>
      <c r="I2714" t="s">
        <v>127</v>
      </c>
      <c r="J2714" t="s">
        <v>958</v>
      </c>
      <c r="K2714">
        <v>12</v>
      </c>
      <c r="L2714" s="2">
        <v>0</v>
      </c>
      <c r="M2714" s="2">
        <v>0</v>
      </c>
      <c r="N2714" s="14">
        <v>5000</v>
      </c>
      <c r="O2714" s="2">
        <v>0</v>
      </c>
      <c r="P2714" s="11">
        <v>5000</v>
      </c>
      <c r="Q2714" s="2">
        <v>0</v>
      </c>
      <c r="R2714" s="2">
        <v>0</v>
      </c>
      <c r="S2714" s="9">
        <v>5000</v>
      </c>
      <c r="V2714" s="2"/>
    </row>
    <row r="2715" spans="1:22" customFormat="1" x14ac:dyDescent="0.25">
      <c r="A2715" t="s">
        <v>309</v>
      </c>
      <c r="B2715">
        <v>801</v>
      </c>
      <c r="C2715" t="s">
        <v>324</v>
      </c>
      <c r="D2715">
        <v>405</v>
      </c>
      <c r="E2715" t="s">
        <v>405</v>
      </c>
      <c r="F2715">
        <v>590</v>
      </c>
      <c r="G2715" t="s">
        <v>126</v>
      </c>
      <c r="H2715">
        <v>10405010590</v>
      </c>
      <c r="I2715" t="s">
        <v>127</v>
      </c>
      <c r="J2715" t="s">
        <v>958</v>
      </c>
      <c r="K2715">
        <v>12</v>
      </c>
      <c r="L2715" s="2">
        <v>0</v>
      </c>
      <c r="M2715" s="2">
        <v>0</v>
      </c>
      <c r="N2715" s="14">
        <v>5000</v>
      </c>
      <c r="O2715" s="2">
        <v>0</v>
      </c>
      <c r="P2715" s="11">
        <v>5000</v>
      </c>
      <c r="Q2715" s="2">
        <v>0</v>
      </c>
      <c r="R2715" s="2">
        <v>0</v>
      </c>
      <c r="S2715" s="9">
        <v>5000</v>
      </c>
      <c r="V2715" s="2"/>
    </row>
    <row r="2716" spans="1:22" customFormat="1" x14ac:dyDescent="0.25">
      <c r="A2716" t="s">
        <v>309</v>
      </c>
      <c r="B2716">
        <v>801</v>
      </c>
      <c r="C2716" t="s">
        <v>324</v>
      </c>
      <c r="D2716">
        <v>406</v>
      </c>
      <c r="E2716" t="s">
        <v>434</v>
      </c>
      <c r="F2716">
        <v>590</v>
      </c>
      <c r="G2716" t="s">
        <v>126</v>
      </c>
      <c r="H2716">
        <v>10406010590</v>
      </c>
      <c r="I2716" t="s">
        <v>127</v>
      </c>
      <c r="J2716" t="s">
        <v>958</v>
      </c>
      <c r="K2716">
        <v>12</v>
      </c>
      <c r="L2716" s="2">
        <v>0</v>
      </c>
      <c r="M2716" s="2">
        <v>0</v>
      </c>
      <c r="N2716" s="14">
        <v>10000</v>
      </c>
      <c r="O2716" s="2">
        <v>0</v>
      </c>
      <c r="P2716" s="11">
        <v>10000</v>
      </c>
      <c r="Q2716" s="2">
        <v>0</v>
      </c>
      <c r="R2716" s="2">
        <v>0</v>
      </c>
      <c r="S2716" s="9">
        <v>10000</v>
      </c>
      <c r="V2716" s="2"/>
    </row>
    <row r="2717" spans="1:22" customFormat="1" x14ac:dyDescent="0.25">
      <c r="A2717" t="s">
        <v>309</v>
      </c>
      <c r="B2717">
        <v>504</v>
      </c>
      <c r="C2717" t="s">
        <v>396</v>
      </c>
      <c r="D2717">
        <v>408</v>
      </c>
      <c r="E2717" t="s">
        <v>407</v>
      </c>
      <c r="F2717">
        <v>590</v>
      </c>
      <c r="G2717" t="s">
        <v>126</v>
      </c>
      <c r="H2717">
        <v>10408010590</v>
      </c>
      <c r="I2717" t="s">
        <v>127</v>
      </c>
      <c r="J2717" t="s">
        <v>958</v>
      </c>
      <c r="K2717">
        <v>12</v>
      </c>
      <c r="L2717" s="2">
        <v>0</v>
      </c>
      <c r="M2717" s="2">
        <v>0</v>
      </c>
      <c r="N2717" s="14">
        <v>3000</v>
      </c>
      <c r="O2717" s="2">
        <v>0</v>
      </c>
      <c r="P2717" s="11">
        <v>3000</v>
      </c>
      <c r="Q2717" s="2">
        <v>0</v>
      </c>
      <c r="R2717" s="2">
        <v>0</v>
      </c>
      <c r="S2717" s="9">
        <v>3000</v>
      </c>
      <c r="V2717" s="2"/>
    </row>
    <row r="2718" spans="1:22" customFormat="1" x14ac:dyDescent="0.25">
      <c r="A2718" t="s">
        <v>309</v>
      </c>
      <c r="B2718">
        <v>504</v>
      </c>
      <c r="C2718" t="s">
        <v>396</v>
      </c>
      <c r="D2718">
        <v>409</v>
      </c>
      <c r="E2718" t="s">
        <v>410</v>
      </c>
      <c r="F2718">
        <v>590</v>
      </c>
      <c r="G2718" t="s">
        <v>126</v>
      </c>
      <c r="H2718">
        <v>10409010590</v>
      </c>
      <c r="I2718" t="s">
        <v>127</v>
      </c>
      <c r="J2718" t="s">
        <v>958</v>
      </c>
      <c r="K2718">
        <v>12</v>
      </c>
      <c r="L2718" s="2">
        <v>0</v>
      </c>
      <c r="M2718" s="2">
        <v>0</v>
      </c>
      <c r="N2718" s="14">
        <v>3000</v>
      </c>
      <c r="O2718" s="2">
        <v>0</v>
      </c>
      <c r="P2718" s="11">
        <v>3000</v>
      </c>
      <c r="Q2718" s="2">
        <v>0</v>
      </c>
      <c r="R2718" s="2">
        <v>0</v>
      </c>
      <c r="S2718" s="9">
        <v>3000</v>
      </c>
      <c r="V2718" s="2"/>
    </row>
    <row r="2719" spans="1:22" customFormat="1" x14ac:dyDescent="0.25">
      <c r="A2719" t="s">
        <v>309</v>
      </c>
      <c r="B2719">
        <v>503</v>
      </c>
      <c r="C2719" t="s">
        <v>310</v>
      </c>
      <c r="D2719">
        <v>10</v>
      </c>
      <c r="E2719" t="s">
        <v>311</v>
      </c>
      <c r="F2719">
        <v>611</v>
      </c>
      <c r="G2719" t="s">
        <v>52</v>
      </c>
      <c r="H2719">
        <v>10010010611</v>
      </c>
      <c r="I2719" t="s">
        <v>53</v>
      </c>
      <c r="J2719" t="s">
        <v>958</v>
      </c>
      <c r="K2719">
        <v>12</v>
      </c>
      <c r="L2719" s="2">
        <v>0</v>
      </c>
      <c r="M2719" s="2">
        <v>2836.29</v>
      </c>
      <c r="N2719" s="14">
        <v>4510</v>
      </c>
      <c r="O2719" s="2">
        <v>0</v>
      </c>
      <c r="P2719" s="11">
        <v>4510</v>
      </c>
      <c r="Q2719" s="2">
        <v>2180.58</v>
      </c>
      <c r="R2719" s="2">
        <v>3738.1371428571429</v>
      </c>
      <c r="S2719" s="9">
        <v>4510</v>
      </c>
      <c r="V2719" s="2"/>
    </row>
    <row r="2720" spans="1:22" customFormat="1" x14ac:dyDescent="0.25">
      <c r="A2720" t="s">
        <v>309</v>
      </c>
      <c r="B2720">
        <v>501</v>
      </c>
      <c r="C2720" t="s">
        <v>312</v>
      </c>
      <c r="D2720">
        <v>15</v>
      </c>
      <c r="E2720" t="s">
        <v>313</v>
      </c>
      <c r="F2720">
        <v>611</v>
      </c>
      <c r="G2720" t="s">
        <v>52</v>
      </c>
      <c r="H2720">
        <v>10015010611</v>
      </c>
      <c r="I2720" t="s">
        <v>53</v>
      </c>
      <c r="J2720" t="s">
        <v>958</v>
      </c>
      <c r="K2720">
        <v>12</v>
      </c>
      <c r="L2720" s="2">
        <v>0</v>
      </c>
      <c r="M2720" s="2">
        <v>353.07</v>
      </c>
      <c r="N2720" s="14">
        <v>3000</v>
      </c>
      <c r="O2720" s="2">
        <v>0</v>
      </c>
      <c r="P2720" s="11">
        <v>3000</v>
      </c>
      <c r="Q2720" s="2">
        <v>2902.83</v>
      </c>
      <c r="R2720" s="2">
        <v>4976.28</v>
      </c>
      <c r="S2720" s="9">
        <v>3000</v>
      </c>
      <c r="V2720" s="2"/>
    </row>
    <row r="2721" spans="1:22" customFormat="1" x14ac:dyDescent="0.25">
      <c r="A2721" t="s">
        <v>309</v>
      </c>
      <c r="B2721">
        <v>801</v>
      </c>
      <c r="C2721" t="s">
        <v>324</v>
      </c>
      <c r="D2721">
        <v>28</v>
      </c>
      <c r="E2721" t="s">
        <v>328</v>
      </c>
      <c r="F2721">
        <v>611</v>
      </c>
      <c r="G2721" t="s">
        <v>52</v>
      </c>
      <c r="H2721">
        <v>10028010611</v>
      </c>
      <c r="I2721" t="s">
        <v>53</v>
      </c>
      <c r="J2721" t="s">
        <v>958</v>
      </c>
      <c r="K2721">
        <v>12</v>
      </c>
      <c r="L2721" s="2">
        <v>0</v>
      </c>
      <c r="M2721" s="2">
        <v>0</v>
      </c>
      <c r="N2721" s="14">
        <v>1773</v>
      </c>
      <c r="O2721" s="2">
        <v>0</v>
      </c>
      <c r="P2721" s="11">
        <v>1773</v>
      </c>
      <c r="Q2721" s="2">
        <v>1549.12</v>
      </c>
      <c r="R2721" s="2">
        <v>2655.6342857142854</v>
      </c>
      <c r="S2721" s="9">
        <v>1773</v>
      </c>
      <c r="V2721" s="2"/>
    </row>
    <row r="2722" spans="1:22" customFormat="1" x14ac:dyDescent="0.25">
      <c r="A2722" t="s">
        <v>309</v>
      </c>
      <c r="B2722">
        <v>503</v>
      </c>
      <c r="C2722" t="s">
        <v>310</v>
      </c>
      <c r="D2722">
        <v>60</v>
      </c>
      <c r="E2722" t="s">
        <v>329</v>
      </c>
      <c r="F2722">
        <v>611</v>
      </c>
      <c r="G2722" t="s">
        <v>52</v>
      </c>
      <c r="H2722">
        <v>10060010611</v>
      </c>
      <c r="I2722" t="s">
        <v>53</v>
      </c>
      <c r="J2722" t="s">
        <v>958</v>
      </c>
      <c r="K2722">
        <v>12</v>
      </c>
      <c r="L2722" s="2">
        <v>0</v>
      </c>
      <c r="M2722" s="2">
        <v>2667.07</v>
      </c>
      <c r="N2722" s="14">
        <v>3000</v>
      </c>
      <c r="O2722" s="2">
        <v>0</v>
      </c>
      <c r="P2722" s="11">
        <v>3000</v>
      </c>
      <c r="Q2722" s="2">
        <v>1749.39</v>
      </c>
      <c r="R2722" s="2">
        <v>2998.954285714286</v>
      </c>
      <c r="S2722" s="9">
        <v>3000</v>
      </c>
      <c r="V2722" s="2"/>
    </row>
    <row r="2723" spans="1:22" customFormat="1" x14ac:dyDescent="0.25">
      <c r="A2723" t="s">
        <v>309</v>
      </c>
      <c r="B2723">
        <v>801</v>
      </c>
      <c r="C2723" t="s">
        <v>324</v>
      </c>
      <c r="D2723">
        <v>75</v>
      </c>
      <c r="E2723" t="s">
        <v>331</v>
      </c>
      <c r="F2723">
        <v>611</v>
      </c>
      <c r="G2723" t="s">
        <v>52</v>
      </c>
      <c r="H2723">
        <v>10075010611</v>
      </c>
      <c r="I2723" t="s">
        <v>53</v>
      </c>
      <c r="J2723" t="s">
        <v>958</v>
      </c>
      <c r="K2723">
        <v>12</v>
      </c>
      <c r="L2723" s="2">
        <v>0</v>
      </c>
      <c r="M2723" s="2">
        <v>743.51</v>
      </c>
      <c r="N2723" s="14">
        <v>132</v>
      </c>
      <c r="O2723" s="2">
        <v>0</v>
      </c>
      <c r="P2723" s="11">
        <v>132</v>
      </c>
      <c r="Q2723" s="2">
        <v>0</v>
      </c>
      <c r="R2723" s="2">
        <v>0</v>
      </c>
      <c r="S2723" s="9">
        <v>132</v>
      </c>
      <c r="V2723" s="2"/>
    </row>
    <row r="2724" spans="1:22" customFormat="1" x14ac:dyDescent="0.25">
      <c r="A2724" t="s">
        <v>309</v>
      </c>
      <c r="B2724">
        <v>501</v>
      </c>
      <c r="C2724" t="s">
        <v>312</v>
      </c>
      <c r="D2724">
        <v>108</v>
      </c>
      <c r="E2724" t="s">
        <v>333</v>
      </c>
      <c r="F2724">
        <v>611</v>
      </c>
      <c r="G2724" t="s">
        <v>52</v>
      </c>
      <c r="H2724">
        <v>10108010611</v>
      </c>
      <c r="I2724" t="s">
        <v>53</v>
      </c>
      <c r="J2724" t="s">
        <v>958</v>
      </c>
      <c r="K2724">
        <v>12</v>
      </c>
      <c r="L2724" s="2">
        <v>0</v>
      </c>
      <c r="M2724" s="2">
        <v>1359.98</v>
      </c>
      <c r="N2724" s="14">
        <v>5225</v>
      </c>
      <c r="O2724" s="2">
        <v>0</v>
      </c>
      <c r="P2724" s="11">
        <v>5225</v>
      </c>
      <c r="Q2724" s="2">
        <v>5133.3599999999997</v>
      </c>
      <c r="R2724" s="2">
        <v>8800.045714285714</v>
      </c>
      <c r="S2724" s="9">
        <v>5225</v>
      </c>
      <c r="V2724" s="2"/>
    </row>
    <row r="2725" spans="1:22" customFormat="1" x14ac:dyDescent="0.25">
      <c r="A2725" t="s">
        <v>309</v>
      </c>
      <c r="B2725">
        <v>503</v>
      </c>
      <c r="C2725" t="s">
        <v>310</v>
      </c>
      <c r="D2725">
        <v>109</v>
      </c>
      <c r="E2725" t="s">
        <v>336</v>
      </c>
      <c r="F2725">
        <v>611</v>
      </c>
      <c r="G2725" t="s">
        <v>52</v>
      </c>
      <c r="H2725">
        <v>10109010611</v>
      </c>
      <c r="I2725" t="s">
        <v>53</v>
      </c>
      <c r="J2725" t="s">
        <v>958</v>
      </c>
      <c r="K2725">
        <v>12</v>
      </c>
      <c r="L2725" s="2">
        <v>0</v>
      </c>
      <c r="M2725" s="2">
        <v>2883.74</v>
      </c>
      <c r="N2725" s="14">
        <v>5220</v>
      </c>
      <c r="O2725" s="2">
        <v>0</v>
      </c>
      <c r="P2725" s="11">
        <v>5220</v>
      </c>
      <c r="Q2725" s="2">
        <v>2671.54</v>
      </c>
      <c r="R2725" s="2">
        <v>4579.7828571428572</v>
      </c>
      <c r="S2725" s="9">
        <v>5220</v>
      </c>
      <c r="V2725" s="2"/>
    </row>
    <row r="2726" spans="1:22" customFormat="1" x14ac:dyDescent="0.25">
      <c r="A2726" t="s">
        <v>309</v>
      </c>
      <c r="B2726">
        <v>503</v>
      </c>
      <c r="C2726" t="s">
        <v>310</v>
      </c>
      <c r="D2726">
        <v>110</v>
      </c>
      <c r="E2726" t="s">
        <v>337</v>
      </c>
      <c r="F2726">
        <v>611</v>
      </c>
      <c r="G2726" t="s">
        <v>52</v>
      </c>
      <c r="H2726">
        <v>10110010611</v>
      </c>
      <c r="I2726" t="s">
        <v>53</v>
      </c>
      <c r="J2726" t="s">
        <v>958</v>
      </c>
      <c r="K2726">
        <v>12</v>
      </c>
      <c r="L2726" s="2">
        <v>0</v>
      </c>
      <c r="M2726" s="2">
        <v>2530.85</v>
      </c>
      <c r="N2726" s="14">
        <v>3000</v>
      </c>
      <c r="O2726" s="2">
        <v>0</v>
      </c>
      <c r="P2726" s="11">
        <v>3000</v>
      </c>
      <c r="Q2726" s="2">
        <v>1522.58</v>
      </c>
      <c r="R2726" s="2">
        <v>2610.1371428571429</v>
      </c>
      <c r="S2726" s="9">
        <v>3000</v>
      </c>
      <c r="V2726" s="2"/>
    </row>
    <row r="2727" spans="1:22" customFormat="1" x14ac:dyDescent="0.25">
      <c r="A2727" t="s">
        <v>309</v>
      </c>
      <c r="B2727">
        <v>503</v>
      </c>
      <c r="C2727" t="s">
        <v>310</v>
      </c>
      <c r="D2727">
        <v>116</v>
      </c>
      <c r="E2727" t="s">
        <v>338</v>
      </c>
      <c r="F2727">
        <v>611</v>
      </c>
      <c r="G2727" t="s">
        <v>52</v>
      </c>
      <c r="H2727">
        <v>10116010611</v>
      </c>
      <c r="I2727" t="s">
        <v>53</v>
      </c>
      <c r="J2727" t="s">
        <v>958</v>
      </c>
      <c r="K2727">
        <v>12</v>
      </c>
      <c r="L2727" s="2">
        <v>0</v>
      </c>
      <c r="M2727" s="2">
        <v>2750.9</v>
      </c>
      <c r="N2727" s="14">
        <v>3762</v>
      </c>
      <c r="O2727" s="2">
        <v>0</v>
      </c>
      <c r="P2727" s="11">
        <v>3762</v>
      </c>
      <c r="Q2727" s="2">
        <v>2462.8000000000002</v>
      </c>
      <c r="R2727" s="2">
        <v>4221.942857142858</v>
      </c>
      <c r="S2727" s="9">
        <v>3762</v>
      </c>
      <c r="V2727" s="2"/>
    </row>
    <row r="2728" spans="1:22" customFormat="1" x14ac:dyDescent="0.25">
      <c r="A2728" t="s">
        <v>309</v>
      </c>
      <c r="B2728">
        <v>503</v>
      </c>
      <c r="C2728" t="s">
        <v>310</v>
      </c>
      <c r="D2728">
        <v>117</v>
      </c>
      <c r="E2728" t="s">
        <v>339</v>
      </c>
      <c r="F2728">
        <v>611</v>
      </c>
      <c r="G2728" t="s">
        <v>52</v>
      </c>
      <c r="H2728">
        <v>10117010611</v>
      </c>
      <c r="I2728" t="s">
        <v>53</v>
      </c>
      <c r="J2728" t="s">
        <v>958</v>
      </c>
      <c r="K2728">
        <v>12</v>
      </c>
      <c r="L2728" s="2">
        <v>0</v>
      </c>
      <c r="M2728" s="2">
        <v>2032.89</v>
      </c>
      <c r="N2728" s="14">
        <v>4950</v>
      </c>
      <c r="O2728" s="2">
        <v>0</v>
      </c>
      <c r="P2728" s="11">
        <v>4950</v>
      </c>
      <c r="Q2728" s="2">
        <v>3384.11</v>
      </c>
      <c r="R2728" s="2">
        <v>5801.3314285714287</v>
      </c>
      <c r="S2728" s="9">
        <v>4950</v>
      </c>
      <c r="V2728" s="2"/>
    </row>
    <row r="2729" spans="1:22" customFormat="1" x14ac:dyDescent="0.25">
      <c r="A2729" t="s">
        <v>309</v>
      </c>
      <c r="B2729">
        <v>501</v>
      </c>
      <c r="C2729" t="s">
        <v>312</v>
      </c>
      <c r="D2729">
        <v>118</v>
      </c>
      <c r="E2729" t="s">
        <v>340</v>
      </c>
      <c r="F2729">
        <v>611</v>
      </c>
      <c r="G2729" t="s">
        <v>52</v>
      </c>
      <c r="H2729">
        <v>10118010611</v>
      </c>
      <c r="I2729" t="s">
        <v>53</v>
      </c>
      <c r="J2729" t="s">
        <v>958</v>
      </c>
      <c r="K2729">
        <v>12</v>
      </c>
      <c r="L2729" s="2">
        <v>0</v>
      </c>
      <c r="M2729" s="2">
        <v>353.08</v>
      </c>
      <c r="N2729" s="14">
        <v>1600</v>
      </c>
      <c r="O2729" s="2">
        <v>0</v>
      </c>
      <c r="P2729" s="11">
        <v>1600</v>
      </c>
      <c r="Q2729" s="2">
        <v>1555.3</v>
      </c>
      <c r="R2729" s="2">
        <v>2666.2285714285713</v>
      </c>
      <c r="S2729" s="9">
        <v>1600</v>
      </c>
      <c r="V2729" s="2"/>
    </row>
    <row r="2730" spans="1:22" customFormat="1" x14ac:dyDescent="0.25">
      <c r="A2730" t="s">
        <v>309</v>
      </c>
      <c r="B2730">
        <v>501</v>
      </c>
      <c r="C2730" t="s">
        <v>312</v>
      </c>
      <c r="D2730">
        <v>119</v>
      </c>
      <c r="E2730" t="s">
        <v>341</v>
      </c>
      <c r="F2730">
        <v>611</v>
      </c>
      <c r="G2730" t="s">
        <v>52</v>
      </c>
      <c r="H2730">
        <v>10119010611</v>
      </c>
      <c r="I2730" t="s">
        <v>53</v>
      </c>
      <c r="J2730" t="s">
        <v>958</v>
      </c>
      <c r="K2730">
        <v>12</v>
      </c>
      <c r="L2730" s="2">
        <v>0</v>
      </c>
      <c r="M2730" s="2">
        <v>864.65</v>
      </c>
      <c r="N2730" s="14">
        <v>1600</v>
      </c>
      <c r="O2730" s="2">
        <v>0</v>
      </c>
      <c r="P2730" s="11">
        <v>1600</v>
      </c>
      <c r="Q2730" s="2">
        <v>1569.39</v>
      </c>
      <c r="R2730" s="2">
        <v>2690.3828571428576</v>
      </c>
      <c r="S2730" s="9">
        <v>1600</v>
      </c>
      <c r="V2730" s="2"/>
    </row>
    <row r="2731" spans="1:22" customFormat="1" x14ac:dyDescent="0.25">
      <c r="A2731" t="s">
        <v>309</v>
      </c>
      <c r="B2731">
        <v>502</v>
      </c>
      <c r="C2731" t="s">
        <v>342</v>
      </c>
      <c r="D2731">
        <v>120</v>
      </c>
      <c r="E2731" t="s">
        <v>343</v>
      </c>
      <c r="F2731">
        <v>611</v>
      </c>
      <c r="G2731" t="s">
        <v>52</v>
      </c>
      <c r="H2731">
        <v>10120010611</v>
      </c>
      <c r="I2731" t="s">
        <v>53</v>
      </c>
      <c r="J2731" t="s">
        <v>958</v>
      </c>
      <c r="K2731">
        <v>12</v>
      </c>
      <c r="L2731" s="2">
        <v>0</v>
      </c>
      <c r="M2731" s="2">
        <v>1081.82</v>
      </c>
      <c r="N2731" s="14">
        <v>3300</v>
      </c>
      <c r="O2731" s="2">
        <v>0</v>
      </c>
      <c r="P2731" s="11">
        <v>3300</v>
      </c>
      <c r="Q2731" s="2">
        <v>1506.96</v>
      </c>
      <c r="R2731" s="2">
        <v>2583.36</v>
      </c>
      <c r="S2731" s="9">
        <v>3300</v>
      </c>
      <c r="V2731" s="2"/>
    </row>
    <row r="2732" spans="1:22" customFormat="1" x14ac:dyDescent="0.25">
      <c r="A2732" t="s">
        <v>309</v>
      </c>
      <c r="B2732">
        <v>502</v>
      </c>
      <c r="C2732" t="s">
        <v>342</v>
      </c>
      <c r="D2732">
        <v>122</v>
      </c>
      <c r="E2732" t="s">
        <v>346</v>
      </c>
      <c r="F2732">
        <v>611</v>
      </c>
      <c r="G2732" t="s">
        <v>52</v>
      </c>
      <c r="H2732">
        <v>10122010611</v>
      </c>
      <c r="I2732" t="s">
        <v>53</v>
      </c>
      <c r="J2732" t="s">
        <v>958</v>
      </c>
      <c r="K2732">
        <v>12</v>
      </c>
      <c r="L2732" s="2">
        <v>0</v>
      </c>
      <c r="M2732" s="2">
        <v>690</v>
      </c>
      <c r="N2732" s="14">
        <v>1850</v>
      </c>
      <c r="O2732" s="2">
        <v>0</v>
      </c>
      <c r="P2732" s="11">
        <v>1850</v>
      </c>
      <c r="Q2732" s="2">
        <v>0</v>
      </c>
      <c r="R2732" s="2">
        <v>0</v>
      </c>
      <c r="S2732" s="9">
        <v>1850</v>
      </c>
      <c r="V2732" s="2"/>
    </row>
    <row r="2733" spans="1:22" customFormat="1" x14ac:dyDescent="0.25">
      <c r="A2733" t="s">
        <v>309</v>
      </c>
      <c r="B2733">
        <v>503</v>
      </c>
      <c r="C2733" t="s">
        <v>310</v>
      </c>
      <c r="D2733">
        <v>127</v>
      </c>
      <c r="E2733" t="s">
        <v>347</v>
      </c>
      <c r="F2733">
        <v>611</v>
      </c>
      <c r="G2733" t="s">
        <v>52</v>
      </c>
      <c r="H2733">
        <v>10127010611</v>
      </c>
      <c r="I2733" t="s">
        <v>53</v>
      </c>
      <c r="J2733" t="s">
        <v>958</v>
      </c>
      <c r="K2733">
        <v>12</v>
      </c>
      <c r="L2733" s="2">
        <v>0</v>
      </c>
      <c r="M2733" s="2">
        <v>2167.75</v>
      </c>
      <c r="N2733" s="14">
        <v>4500</v>
      </c>
      <c r="O2733" s="2">
        <v>0</v>
      </c>
      <c r="P2733" s="11">
        <v>4500</v>
      </c>
      <c r="Q2733" s="2">
        <v>996.25</v>
      </c>
      <c r="R2733" s="2">
        <v>1707.8571428571431</v>
      </c>
      <c r="S2733" s="9">
        <v>4500</v>
      </c>
      <c r="V2733" s="2"/>
    </row>
    <row r="2734" spans="1:22" customFormat="1" x14ac:dyDescent="0.25">
      <c r="A2734" t="s">
        <v>309</v>
      </c>
      <c r="B2734">
        <v>503</v>
      </c>
      <c r="C2734" t="s">
        <v>310</v>
      </c>
      <c r="D2734">
        <v>128</v>
      </c>
      <c r="E2734" t="s">
        <v>348</v>
      </c>
      <c r="F2734">
        <v>611</v>
      </c>
      <c r="G2734" t="s">
        <v>52</v>
      </c>
      <c r="H2734">
        <v>10128010611</v>
      </c>
      <c r="I2734" t="s">
        <v>53</v>
      </c>
      <c r="J2734" t="s">
        <v>958</v>
      </c>
      <c r="K2734">
        <v>12</v>
      </c>
      <c r="L2734" s="2">
        <v>0</v>
      </c>
      <c r="M2734" s="2">
        <v>750.62</v>
      </c>
      <c r="N2734" s="14">
        <v>1620</v>
      </c>
      <c r="O2734" s="2">
        <v>0</v>
      </c>
      <c r="P2734" s="11">
        <v>1620</v>
      </c>
      <c r="Q2734" s="2">
        <v>261.89999999999998</v>
      </c>
      <c r="R2734" s="2">
        <v>448.97142857142853</v>
      </c>
      <c r="S2734" s="9">
        <v>1620</v>
      </c>
      <c r="V2734" s="2"/>
    </row>
    <row r="2735" spans="1:22" customFormat="1" x14ac:dyDescent="0.25">
      <c r="A2735" t="s">
        <v>309</v>
      </c>
      <c r="B2735">
        <v>501</v>
      </c>
      <c r="C2735" t="s">
        <v>312</v>
      </c>
      <c r="D2735">
        <v>149</v>
      </c>
      <c r="E2735" t="s">
        <v>428</v>
      </c>
      <c r="F2735">
        <v>611</v>
      </c>
      <c r="G2735" t="s">
        <v>52</v>
      </c>
      <c r="H2735">
        <v>10149010611</v>
      </c>
      <c r="I2735" t="s">
        <v>53</v>
      </c>
      <c r="J2735" t="s">
        <v>958</v>
      </c>
      <c r="K2735">
        <v>12</v>
      </c>
      <c r="L2735" s="2">
        <v>0</v>
      </c>
      <c r="M2735" s="2">
        <v>0</v>
      </c>
      <c r="N2735" s="14">
        <v>1620</v>
      </c>
      <c r="O2735" s="2">
        <v>0</v>
      </c>
      <c r="P2735" s="11">
        <v>1620</v>
      </c>
      <c r="Q2735" s="2">
        <v>1616.41</v>
      </c>
      <c r="R2735" s="2">
        <v>2770.9885714285715</v>
      </c>
      <c r="S2735" s="9">
        <v>1620</v>
      </c>
      <c r="V2735" s="2"/>
    </row>
    <row r="2736" spans="1:22" customFormat="1" x14ac:dyDescent="0.25">
      <c r="A2736" t="s">
        <v>309</v>
      </c>
      <c r="B2736">
        <v>503</v>
      </c>
      <c r="C2736" t="s">
        <v>310</v>
      </c>
      <c r="D2736">
        <v>151</v>
      </c>
      <c r="E2736" t="s">
        <v>364</v>
      </c>
      <c r="F2736">
        <v>611</v>
      </c>
      <c r="G2736" t="s">
        <v>52</v>
      </c>
      <c r="H2736">
        <v>10151010611</v>
      </c>
      <c r="I2736" t="s">
        <v>53</v>
      </c>
      <c r="J2736" t="s">
        <v>958</v>
      </c>
      <c r="K2736">
        <v>12</v>
      </c>
      <c r="L2736" s="2">
        <v>0</v>
      </c>
      <c r="M2736" s="2">
        <v>3475.08</v>
      </c>
      <c r="N2736" s="14">
        <v>4950</v>
      </c>
      <c r="O2736" s="2">
        <v>0</v>
      </c>
      <c r="P2736" s="11">
        <v>4950</v>
      </c>
      <c r="Q2736" s="2">
        <v>3944.3</v>
      </c>
      <c r="R2736" s="2">
        <v>6761.6571428571442</v>
      </c>
      <c r="S2736" s="9">
        <v>4950</v>
      </c>
      <c r="V2736" s="2"/>
    </row>
    <row r="2737" spans="1:22" customFormat="1" x14ac:dyDescent="0.25">
      <c r="A2737" t="s">
        <v>309</v>
      </c>
      <c r="B2737">
        <v>801</v>
      </c>
      <c r="C2737" t="s">
        <v>324</v>
      </c>
      <c r="D2737">
        <v>401</v>
      </c>
      <c r="E2737" t="s">
        <v>400</v>
      </c>
      <c r="F2737">
        <v>611</v>
      </c>
      <c r="G2737" t="s">
        <v>52</v>
      </c>
      <c r="H2737">
        <v>10401010611</v>
      </c>
      <c r="I2737" t="s">
        <v>53</v>
      </c>
      <c r="J2737" t="s">
        <v>958</v>
      </c>
      <c r="K2737">
        <v>12</v>
      </c>
      <c r="L2737" s="2">
        <v>0</v>
      </c>
      <c r="M2737" s="2">
        <v>0</v>
      </c>
      <c r="N2737" s="14">
        <v>546</v>
      </c>
      <c r="O2737" s="2">
        <v>0</v>
      </c>
      <c r="P2737" s="11">
        <v>546</v>
      </c>
      <c r="Q2737" s="2">
        <v>0</v>
      </c>
      <c r="R2737" s="2">
        <v>0</v>
      </c>
      <c r="S2737" s="9">
        <v>546</v>
      </c>
      <c r="V2737" s="2"/>
    </row>
    <row r="2738" spans="1:22" customFormat="1" x14ac:dyDescent="0.25">
      <c r="A2738" t="s">
        <v>309</v>
      </c>
      <c r="B2738">
        <v>801</v>
      </c>
      <c r="C2738" t="s">
        <v>324</v>
      </c>
      <c r="D2738">
        <v>403</v>
      </c>
      <c r="E2738" t="s">
        <v>401</v>
      </c>
      <c r="F2738">
        <v>611</v>
      </c>
      <c r="G2738" t="s">
        <v>52</v>
      </c>
      <c r="H2738">
        <v>10403010611</v>
      </c>
      <c r="I2738" t="s">
        <v>53</v>
      </c>
      <c r="J2738" t="s">
        <v>958</v>
      </c>
      <c r="K2738">
        <v>12</v>
      </c>
      <c r="L2738" s="2">
        <v>0</v>
      </c>
      <c r="M2738" s="2">
        <v>264897.88</v>
      </c>
      <c r="N2738" s="14">
        <v>269607</v>
      </c>
      <c r="O2738" s="2">
        <v>0</v>
      </c>
      <c r="P2738" s="11">
        <v>269607</v>
      </c>
      <c r="Q2738" s="2">
        <v>269100.46999999997</v>
      </c>
      <c r="R2738" s="2">
        <v>461315.09142857138</v>
      </c>
      <c r="S2738" s="9">
        <v>370000</v>
      </c>
      <c r="T2738" t="s">
        <v>559</v>
      </c>
      <c r="V2738" s="2"/>
    </row>
    <row r="2739" spans="1:22" customFormat="1" x14ac:dyDescent="0.25">
      <c r="A2739" t="s">
        <v>309</v>
      </c>
      <c r="B2739">
        <v>801</v>
      </c>
      <c r="C2739" t="s">
        <v>324</v>
      </c>
      <c r="D2739">
        <v>404</v>
      </c>
      <c r="E2739" t="s">
        <v>404</v>
      </c>
      <c r="F2739">
        <v>611</v>
      </c>
      <c r="G2739" t="s">
        <v>52</v>
      </c>
      <c r="H2739">
        <v>10404010611</v>
      </c>
      <c r="I2739" t="s">
        <v>53</v>
      </c>
      <c r="J2739" t="s">
        <v>958</v>
      </c>
      <c r="K2739">
        <v>12</v>
      </c>
      <c r="L2739" s="2">
        <v>0</v>
      </c>
      <c r="M2739" s="2">
        <v>16202.18</v>
      </c>
      <c r="N2739" s="14">
        <v>29277</v>
      </c>
      <c r="O2739" s="2">
        <v>0</v>
      </c>
      <c r="P2739" s="11">
        <v>29277</v>
      </c>
      <c r="Q2739" s="2">
        <v>29077.51</v>
      </c>
      <c r="R2739" s="2">
        <v>49847.159999999989</v>
      </c>
      <c r="S2739" s="9">
        <v>29277</v>
      </c>
      <c r="V2739" s="2"/>
    </row>
    <row r="2740" spans="1:22" customFormat="1" x14ac:dyDescent="0.25">
      <c r="A2740" t="s">
        <v>309</v>
      </c>
      <c r="B2740">
        <v>801</v>
      </c>
      <c r="C2740" t="s">
        <v>324</v>
      </c>
      <c r="D2740">
        <v>406</v>
      </c>
      <c r="E2740" t="s">
        <v>434</v>
      </c>
      <c r="F2740">
        <v>611</v>
      </c>
      <c r="G2740" t="s">
        <v>52</v>
      </c>
      <c r="H2740">
        <v>10406010611</v>
      </c>
      <c r="I2740" t="s">
        <v>53</v>
      </c>
      <c r="J2740" t="s">
        <v>958</v>
      </c>
      <c r="K2740">
        <v>12</v>
      </c>
      <c r="L2740" s="2">
        <v>0</v>
      </c>
      <c r="M2740" s="2">
        <v>10988.16</v>
      </c>
      <c r="N2740" s="14">
        <v>11966</v>
      </c>
      <c r="O2740" s="2">
        <v>0</v>
      </c>
      <c r="P2740" s="11">
        <v>11966</v>
      </c>
      <c r="Q2740" s="2">
        <v>8390.7199999999993</v>
      </c>
      <c r="R2740" s="2">
        <v>14384.091428571428</v>
      </c>
      <c r="S2740" s="9">
        <v>11966</v>
      </c>
      <c r="T2740" t="s">
        <v>555</v>
      </c>
      <c r="V2740" s="2"/>
    </row>
    <row r="2741" spans="1:22" customFormat="1" x14ac:dyDescent="0.25">
      <c r="A2741" t="s">
        <v>309</v>
      </c>
      <c r="B2741">
        <v>504</v>
      </c>
      <c r="C2741" t="s">
        <v>396</v>
      </c>
      <c r="D2741">
        <v>408</v>
      </c>
      <c r="E2741" t="s">
        <v>407</v>
      </c>
      <c r="F2741">
        <v>611</v>
      </c>
      <c r="G2741" t="s">
        <v>52</v>
      </c>
      <c r="H2741">
        <v>10408010611</v>
      </c>
      <c r="I2741" t="s">
        <v>53</v>
      </c>
      <c r="J2741" t="s">
        <v>958</v>
      </c>
      <c r="K2741">
        <v>12</v>
      </c>
      <c r="L2741" s="2">
        <v>0</v>
      </c>
      <c r="M2741" s="2">
        <v>8193.15</v>
      </c>
      <c r="N2741" s="14">
        <v>9804</v>
      </c>
      <c r="O2741" s="2">
        <v>0</v>
      </c>
      <c r="P2741" s="11">
        <v>9804</v>
      </c>
      <c r="Q2741" s="2">
        <v>9492.27</v>
      </c>
      <c r="R2741" s="2">
        <v>16272.462857142858</v>
      </c>
      <c r="S2741" s="9">
        <v>9804</v>
      </c>
      <c r="V2741" s="2"/>
    </row>
    <row r="2742" spans="1:22" customFormat="1" x14ac:dyDescent="0.25">
      <c r="A2742" t="s">
        <v>309</v>
      </c>
      <c r="B2742">
        <v>504</v>
      </c>
      <c r="C2742" t="s">
        <v>396</v>
      </c>
      <c r="D2742">
        <v>409</v>
      </c>
      <c r="E2742" t="s">
        <v>410</v>
      </c>
      <c r="F2742">
        <v>611</v>
      </c>
      <c r="G2742" t="s">
        <v>52</v>
      </c>
      <c r="H2742">
        <v>10409010611</v>
      </c>
      <c r="I2742" t="s">
        <v>53</v>
      </c>
      <c r="J2742" t="s">
        <v>958</v>
      </c>
      <c r="K2742">
        <v>12</v>
      </c>
      <c r="L2742" s="2">
        <v>0</v>
      </c>
      <c r="M2742" s="2">
        <v>3138.51</v>
      </c>
      <c r="N2742" s="14">
        <v>11030</v>
      </c>
      <c r="O2742" s="2">
        <v>0</v>
      </c>
      <c r="P2742" s="11">
        <v>11030</v>
      </c>
      <c r="Q2742" s="2">
        <v>2798.21</v>
      </c>
      <c r="R2742" s="2">
        <v>4796.9314285714281</v>
      </c>
      <c r="S2742" s="9">
        <v>11030</v>
      </c>
      <c r="V2742" s="2"/>
    </row>
    <row r="2743" spans="1:22" customFormat="1" x14ac:dyDescent="0.25">
      <c r="A2743" t="s">
        <v>309</v>
      </c>
      <c r="B2743">
        <v>801</v>
      </c>
      <c r="C2743" t="s">
        <v>324</v>
      </c>
      <c r="D2743">
        <v>410</v>
      </c>
      <c r="E2743" t="s">
        <v>435</v>
      </c>
      <c r="F2743">
        <v>611</v>
      </c>
      <c r="G2743" t="s">
        <v>52</v>
      </c>
      <c r="H2743">
        <v>10410010611</v>
      </c>
      <c r="I2743" t="s">
        <v>53</v>
      </c>
      <c r="J2743" t="s">
        <v>958</v>
      </c>
      <c r="K2743">
        <v>12</v>
      </c>
      <c r="L2743" s="2">
        <v>0</v>
      </c>
      <c r="M2743" s="2">
        <v>0</v>
      </c>
      <c r="N2743" s="14">
        <v>6127</v>
      </c>
      <c r="O2743" s="2">
        <v>0</v>
      </c>
      <c r="P2743" s="11">
        <v>6127</v>
      </c>
      <c r="Q2743" s="2">
        <v>3649.88</v>
      </c>
      <c r="R2743" s="2">
        <v>6256.937142857143</v>
      </c>
      <c r="S2743" s="9">
        <v>6127</v>
      </c>
      <c r="V2743" s="2"/>
    </row>
    <row r="2744" spans="1:22" customFormat="1" x14ac:dyDescent="0.25">
      <c r="A2744" t="s">
        <v>309</v>
      </c>
      <c r="B2744">
        <v>801</v>
      </c>
      <c r="C2744" t="s">
        <v>324</v>
      </c>
      <c r="D2744">
        <v>412</v>
      </c>
      <c r="E2744" t="s">
        <v>412</v>
      </c>
      <c r="F2744">
        <v>611</v>
      </c>
      <c r="G2744" t="s">
        <v>52</v>
      </c>
      <c r="H2744">
        <v>10412010611</v>
      </c>
      <c r="I2744" t="s">
        <v>53</v>
      </c>
      <c r="J2744" t="s">
        <v>958</v>
      </c>
      <c r="K2744">
        <v>12</v>
      </c>
      <c r="L2744" s="2">
        <v>0</v>
      </c>
      <c r="M2744" s="2">
        <v>743.51</v>
      </c>
      <c r="N2744" s="14">
        <v>156</v>
      </c>
      <c r="O2744" s="2">
        <v>0</v>
      </c>
      <c r="P2744" s="11">
        <v>156</v>
      </c>
      <c r="Q2744" s="2">
        <v>0</v>
      </c>
      <c r="R2744" s="2">
        <v>0</v>
      </c>
      <c r="S2744" s="9">
        <v>156</v>
      </c>
      <c r="V2744" s="2"/>
    </row>
    <row r="2745" spans="1:22" customFormat="1" x14ac:dyDescent="0.25">
      <c r="A2745" t="s">
        <v>309</v>
      </c>
      <c r="B2745">
        <v>801</v>
      </c>
      <c r="C2745" t="s">
        <v>324</v>
      </c>
      <c r="D2745">
        <v>413</v>
      </c>
      <c r="E2745" t="s">
        <v>415</v>
      </c>
      <c r="F2745">
        <v>611</v>
      </c>
      <c r="G2745" t="s">
        <v>52</v>
      </c>
      <c r="H2745">
        <v>10413010611</v>
      </c>
      <c r="I2745" t="s">
        <v>53</v>
      </c>
      <c r="J2745" t="s">
        <v>958</v>
      </c>
      <c r="K2745">
        <v>12</v>
      </c>
      <c r="L2745" s="2">
        <v>0</v>
      </c>
      <c r="M2745" s="2">
        <v>5023.8599999999997</v>
      </c>
      <c r="N2745" s="14">
        <v>1248</v>
      </c>
      <c r="O2745" s="2">
        <v>0</v>
      </c>
      <c r="P2745" s="11">
        <v>1248</v>
      </c>
      <c r="Q2745" s="2">
        <v>0</v>
      </c>
      <c r="R2745" s="2">
        <v>0</v>
      </c>
      <c r="S2745" s="9">
        <v>1248</v>
      </c>
      <c r="V2745" s="2"/>
    </row>
    <row r="2746" spans="1:22" customFormat="1" x14ac:dyDescent="0.25">
      <c r="A2746" t="s">
        <v>309</v>
      </c>
      <c r="B2746">
        <v>801</v>
      </c>
      <c r="C2746" t="s">
        <v>324</v>
      </c>
      <c r="D2746">
        <v>420</v>
      </c>
      <c r="E2746" t="s">
        <v>418</v>
      </c>
      <c r="F2746">
        <v>611</v>
      </c>
      <c r="G2746" t="s">
        <v>52</v>
      </c>
      <c r="H2746">
        <v>10420010611</v>
      </c>
      <c r="I2746" t="s">
        <v>53</v>
      </c>
      <c r="J2746" t="s">
        <v>958</v>
      </c>
      <c r="K2746">
        <v>12</v>
      </c>
      <c r="L2746" s="2">
        <v>0</v>
      </c>
      <c r="M2746" s="2">
        <v>4912.28</v>
      </c>
      <c r="N2746" s="14">
        <v>5848</v>
      </c>
      <c r="O2746" s="2">
        <v>0</v>
      </c>
      <c r="P2746" s="11">
        <v>5848</v>
      </c>
      <c r="Q2746" s="2">
        <v>2238.5700000000002</v>
      </c>
      <c r="R2746" s="2">
        <v>3837.5485714285719</v>
      </c>
      <c r="S2746" s="9">
        <v>5848</v>
      </c>
      <c r="T2746" t="s">
        <v>548</v>
      </c>
      <c r="V2746" s="2"/>
    </row>
    <row r="2747" spans="1:22" customFormat="1" x14ac:dyDescent="0.25">
      <c r="A2747" t="s">
        <v>309</v>
      </c>
      <c r="B2747">
        <v>801</v>
      </c>
      <c r="C2747" t="s">
        <v>324</v>
      </c>
      <c r="D2747">
        <v>421</v>
      </c>
      <c r="E2747" t="s">
        <v>419</v>
      </c>
      <c r="F2747">
        <v>611</v>
      </c>
      <c r="G2747" t="s">
        <v>52</v>
      </c>
      <c r="H2747">
        <v>10421010611</v>
      </c>
      <c r="I2747" t="s">
        <v>53</v>
      </c>
      <c r="J2747" t="s">
        <v>958</v>
      </c>
      <c r="K2747">
        <v>12</v>
      </c>
      <c r="L2747" s="2">
        <v>0</v>
      </c>
      <c r="M2747" s="2">
        <v>0</v>
      </c>
      <c r="N2747" s="14">
        <v>11483</v>
      </c>
      <c r="O2747" s="2">
        <v>0</v>
      </c>
      <c r="P2747" s="11">
        <v>11483</v>
      </c>
      <c r="Q2747" s="2">
        <v>10073.549999999999</v>
      </c>
      <c r="R2747" s="2">
        <v>17268.942857142858</v>
      </c>
      <c r="S2747" s="9">
        <v>11483</v>
      </c>
      <c r="V2747" s="2"/>
    </row>
    <row r="2748" spans="1:22" customFormat="1" x14ac:dyDescent="0.25">
      <c r="A2748" t="s">
        <v>309</v>
      </c>
      <c r="B2748">
        <v>801</v>
      </c>
      <c r="C2748" t="s">
        <v>324</v>
      </c>
      <c r="D2748">
        <v>425</v>
      </c>
      <c r="E2748" t="s">
        <v>420</v>
      </c>
      <c r="F2748">
        <v>611</v>
      </c>
      <c r="G2748" t="s">
        <v>52</v>
      </c>
      <c r="H2748">
        <v>10425010611</v>
      </c>
      <c r="I2748" t="s">
        <v>53</v>
      </c>
      <c r="J2748" t="s">
        <v>958</v>
      </c>
      <c r="K2748">
        <v>12</v>
      </c>
      <c r="L2748" s="2">
        <v>0</v>
      </c>
      <c r="M2748" s="2">
        <v>0</v>
      </c>
      <c r="N2748" s="14">
        <v>1838</v>
      </c>
      <c r="O2748" s="2">
        <v>0</v>
      </c>
      <c r="P2748" s="11">
        <v>1838</v>
      </c>
      <c r="Q2748" s="2">
        <v>1678.93</v>
      </c>
      <c r="R2748" s="2">
        <v>2878.1657142857143</v>
      </c>
      <c r="S2748" s="9">
        <v>1838</v>
      </c>
      <c r="V2748" s="2"/>
    </row>
    <row r="2749" spans="1:22" customFormat="1" x14ac:dyDescent="0.25">
      <c r="A2749" t="s">
        <v>309</v>
      </c>
      <c r="B2749">
        <v>801</v>
      </c>
      <c r="C2749" t="s">
        <v>324</v>
      </c>
      <c r="D2749">
        <v>431</v>
      </c>
      <c r="E2749" t="s">
        <v>422</v>
      </c>
      <c r="F2749">
        <v>611</v>
      </c>
      <c r="G2749" t="s">
        <v>52</v>
      </c>
      <c r="H2749">
        <v>10431010611</v>
      </c>
      <c r="I2749" t="s">
        <v>53</v>
      </c>
      <c r="J2749" t="s">
        <v>958</v>
      </c>
      <c r="K2749">
        <v>12</v>
      </c>
      <c r="L2749" s="2">
        <v>0</v>
      </c>
      <c r="M2749" s="2">
        <v>0</v>
      </c>
      <c r="N2749" s="14">
        <v>7108</v>
      </c>
      <c r="O2749" s="2">
        <v>0</v>
      </c>
      <c r="P2749" s="11">
        <v>7108</v>
      </c>
      <c r="Q2749" s="2">
        <v>6944.63</v>
      </c>
      <c r="R2749" s="2">
        <v>11905.08</v>
      </c>
      <c r="S2749" s="9">
        <v>7108</v>
      </c>
      <c r="V2749" s="2"/>
    </row>
    <row r="2750" spans="1:22" customFormat="1" x14ac:dyDescent="0.25">
      <c r="A2750" t="s">
        <v>309</v>
      </c>
      <c r="B2750">
        <v>801</v>
      </c>
      <c r="C2750" t="s">
        <v>324</v>
      </c>
      <c r="D2750">
        <v>490</v>
      </c>
      <c r="E2750" t="s">
        <v>423</v>
      </c>
      <c r="F2750">
        <v>611</v>
      </c>
      <c r="G2750" t="s">
        <v>52</v>
      </c>
      <c r="H2750">
        <v>10490010611</v>
      </c>
      <c r="I2750" t="s">
        <v>53</v>
      </c>
      <c r="J2750" t="s">
        <v>958</v>
      </c>
      <c r="K2750">
        <v>12</v>
      </c>
      <c r="L2750" s="2">
        <v>0</v>
      </c>
      <c r="M2750" s="2">
        <v>19578.490000000002</v>
      </c>
      <c r="N2750" s="14">
        <v>21386</v>
      </c>
      <c r="O2750" s="2">
        <v>0</v>
      </c>
      <c r="P2750" s="11">
        <v>21386</v>
      </c>
      <c r="Q2750" s="2">
        <v>19115.62</v>
      </c>
      <c r="R2750" s="2">
        <v>32769.634285714288</v>
      </c>
      <c r="S2750" s="9">
        <v>21386</v>
      </c>
      <c r="V2750" s="2"/>
    </row>
    <row r="2751" spans="1:22" customFormat="1" x14ac:dyDescent="0.25">
      <c r="A2751" t="s">
        <v>309</v>
      </c>
      <c r="B2751">
        <v>801</v>
      </c>
      <c r="C2751" t="s">
        <v>324</v>
      </c>
      <c r="D2751">
        <v>430</v>
      </c>
      <c r="E2751" t="s">
        <v>421</v>
      </c>
      <c r="F2751">
        <v>621</v>
      </c>
      <c r="G2751" t="s">
        <v>542</v>
      </c>
      <c r="H2751">
        <v>10430010621</v>
      </c>
      <c r="I2751" t="s">
        <v>543</v>
      </c>
      <c r="J2751" t="s">
        <v>958</v>
      </c>
      <c r="K2751">
        <v>12</v>
      </c>
      <c r="L2751" s="2">
        <v>0</v>
      </c>
      <c r="M2751" s="2">
        <v>0</v>
      </c>
      <c r="N2751" s="14">
        <v>1800000</v>
      </c>
      <c r="O2751" s="2">
        <v>0</v>
      </c>
      <c r="P2751" s="11">
        <v>1800000</v>
      </c>
      <c r="Q2751" s="2">
        <v>1134000</v>
      </c>
      <c r="R2751" s="2">
        <v>1944000</v>
      </c>
      <c r="S2751" s="9">
        <v>1800000</v>
      </c>
      <c r="V2751" s="2"/>
    </row>
    <row r="2752" spans="1:22" customFormat="1" x14ac:dyDescent="0.25">
      <c r="A2752" t="s">
        <v>309</v>
      </c>
      <c r="B2752">
        <v>801</v>
      </c>
      <c r="C2752" t="s">
        <v>324</v>
      </c>
      <c r="D2752">
        <v>28</v>
      </c>
      <c r="E2752" t="s">
        <v>328</v>
      </c>
      <c r="F2752">
        <v>845</v>
      </c>
      <c r="G2752" t="s">
        <v>101</v>
      </c>
      <c r="H2752">
        <v>10028010845</v>
      </c>
      <c r="I2752" t="s">
        <v>102</v>
      </c>
      <c r="J2752" t="s">
        <v>958</v>
      </c>
      <c r="K2752">
        <v>12</v>
      </c>
      <c r="L2752" s="2">
        <v>0</v>
      </c>
      <c r="M2752" s="2">
        <v>0</v>
      </c>
      <c r="N2752" s="14">
        <v>0</v>
      </c>
      <c r="O2752" s="2">
        <v>0</v>
      </c>
      <c r="P2752" s="11">
        <v>0</v>
      </c>
      <c r="Q2752" s="2">
        <v>0</v>
      </c>
      <c r="R2752" s="2">
        <v>0</v>
      </c>
      <c r="S2752" s="9">
        <v>0</v>
      </c>
      <c r="V2752" s="2"/>
    </row>
    <row r="2753" spans="1:22" customFormat="1" x14ac:dyDescent="0.25">
      <c r="A2753" t="s">
        <v>309</v>
      </c>
      <c r="B2753">
        <v>504</v>
      </c>
      <c r="C2753" t="s">
        <v>396</v>
      </c>
      <c r="D2753">
        <v>400</v>
      </c>
      <c r="E2753" t="s">
        <v>397</v>
      </c>
      <c r="F2753">
        <v>845</v>
      </c>
      <c r="G2753" t="s">
        <v>101</v>
      </c>
      <c r="H2753">
        <v>10400010845</v>
      </c>
      <c r="I2753" t="s">
        <v>102</v>
      </c>
      <c r="J2753" t="s">
        <v>958</v>
      </c>
      <c r="K2753">
        <v>12</v>
      </c>
      <c r="L2753" s="2">
        <v>0</v>
      </c>
      <c r="M2753" s="2">
        <v>0</v>
      </c>
      <c r="N2753" s="14">
        <v>0</v>
      </c>
      <c r="O2753" s="2">
        <v>0</v>
      </c>
      <c r="P2753" s="11">
        <v>0</v>
      </c>
      <c r="Q2753" s="2">
        <v>0</v>
      </c>
      <c r="R2753" s="2">
        <v>0</v>
      </c>
      <c r="S2753" s="9"/>
      <c r="V2753" s="2"/>
    </row>
    <row r="2754" spans="1:22" customFormat="1" x14ac:dyDescent="0.25">
      <c r="A2754" t="s">
        <v>309</v>
      </c>
      <c r="B2754">
        <v>801</v>
      </c>
      <c r="C2754" t="s">
        <v>324</v>
      </c>
      <c r="D2754">
        <v>403</v>
      </c>
      <c r="E2754" t="s">
        <v>401</v>
      </c>
      <c r="F2754">
        <v>845</v>
      </c>
      <c r="G2754" t="s">
        <v>101</v>
      </c>
      <c r="H2754">
        <v>10403010845</v>
      </c>
      <c r="I2754" t="s">
        <v>102</v>
      </c>
      <c r="J2754" t="s">
        <v>958</v>
      </c>
      <c r="K2754">
        <v>12</v>
      </c>
      <c r="L2754" s="2">
        <v>0</v>
      </c>
      <c r="M2754" s="2">
        <v>0</v>
      </c>
      <c r="N2754" s="14">
        <v>0</v>
      </c>
      <c r="O2754" s="2">
        <v>0</v>
      </c>
      <c r="P2754" s="11">
        <v>0</v>
      </c>
      <c r="Q2754" s="2">
        <v>0</v>
      </c>
      <c r="R2754" s="2">
        <v>0</v>
      </c>
      <c r="S2754" s="9">
        <v>0</v>
      </c>
      <c r="V2754" s="2"/>
    </row>
    <row r="2755" spans="1:22" customFormat="1" x14ac:dyDescent="0.25">
      <c r="A2755" t="s">
        <v>309</v>
      </c>
      <c r="B2755">
        <v>801</v>
      </c>
      <c r="C2755" t="s">
        <v>324</v>
      </c>
      <c r="D2755">
        <v>404</v>
      </c>
      <c r="E2755" t="s">
        <v>404</v>
      </c>
      <c r="F2755">
        <v>845</v>
      </c>
      <c r="G2755" t="s">
        <v>101</v>
      </c>
      <c r="H2755">
        <v>10404010845</v>
      </c>
      <c r="I2755" t="s">
        <v>102</v>
      </c>
      <c r="J2755" t="s">
        <v>958</v>
      </c>
      <c r="K2755">
        <v>12</v>
      </c>
      <c r="L2755" s="2">
        <v>0</v>
      </c>
      <c r="M2755" s="2">
        <v>0</v>
      </c>
      <c r="N2755" s="14">
        <v>0</v>
      </c>
      <c r="O2755" s="2">
        <v>0</v>
      </c>
      <c r="P2755" s="11">
        <v>0</v>
      </c>
      <c r="Q2755" s="2">
        <v>0</v>
      </c>
      <c r="R2755" s="2">
        <v>0</v>
      </c>
      <c r="S2755" s="9">
        <v>0</v>
      </c>
      <c r="V2755" s="2"/>
    </row>
    <row r="2756" spans="1:22" customFormat="1" x14ac:dyDescent="0.25">
      <c r="A2756" t="s">
        <v>309</v>
      </c>
      <c r="B2756">
        <v>801</v>
      </c>
      <c r="C2756" t="s">
        <v>324</v>
      </c>
      <c r="D2756">
        <v>405</v>
      </c>
      <c r="E2756" t="s">
        <v>405</v>
      </c>
      <c r="F2756">
        <v>845</v>
      </c>
      <c r="G2756" t="s">
        <v>101</v>
      </c>
      <c r="H2756">
        <v>10405010845</v>
      </c>
      <c r="I2756" t="s">
        <v>102</v>
      </c>
      <c r="J2756" t="s">
        <v>958</v>
      </c>
      <c r="K2756">
        <v>12</v>
      </c>
      <c r="L2756" s="2">
        <v>0</v>
      </c>
      <c r="M2756" s="2">
        <v>0</v>
      </c>
      <c r="N2756" s="14">
        <v>0</v>
      </c>
      <c r="O2756" s="2">
        <v>0</v>
      </c>
      <c r="P2756" s="11">
        <v>0</v>
      </c>
      <c r="Q2756" s="2">
        <v>0</v>
      </c>
      <c r="R2756" s="2">
        <v>0</v>
      </c>
      <c r="S2756" s="9">
        <v>0</v>
      </c>
      <c r="V2756" s="2"/>
    </row>
    <row r="2757" spans="1:22" customFormat="1" x14ac:dyDescent="0.25">
      <c r="A2757" t="s">
        <v>309</v>
      </c>
      <c r="B2757">
        <v>801</v>
      </c>
      <c r="C2757" t="s">
        <v>324</v>
      </c>
      <c r="D2757">
        <v>406</v>
      </c>
      <c r="E2757" t="s">
        <v>434</v>
      </c>
      <c r="F2757">
        <v>845</v>
      </c>
      <c r="G2757" t="s">
        <v>101</v>
      </c>
      <c r="H2757">
        <v>10406010845</v>
      </c>
      <c r="I2757" t="s">
        <v>102</v>
      </c>
      <c r="J2757" t="s">
        <v>958</v>
      </c>
      <c r="K2757">
        <v>12</v>
      </c>
      <c r="L2757" s="2">
        <v>0</v>
      </c>
      <c r="M2757" s="2">
        <v>0</v>
      </c>
      <c r="N2757" s="14">
        <v>0</v>
      </c>
      <c r="O2757" s="2">
        <v>0</v>
      </c>
      <c r="P2757" s="11">
        <v>0</v>
      </c>
      <c r="Q2757" s="2">
        <v>0</v>
      </c>
      <c r="R2757" s="2">
        <v>0</v>
      </c>
      <c r="S2757" s="9">
        <v>0</v>
      </c>
      <c r="V2757" s="2"/>
    </row>
    <row r="2758" spans="1:22" customFormat="1" x14ac:dyDescent="0.25">
      <c r="A2758" t="s">
        <v>309</v>
      </c>
      <c r="B2758">
        <v>801</v>
      </c>
      <c r="C2758" t="s">
        <v>324</v>
      </c>
      <c r="D2758">
        <v>407</v>
      </c>
      <c r="E2758" t="s">
        <v>406</v>
      </c>
      <c r="F2758">
        <v>845</v>
      </c>
      <c r="G2758" t="s">
        <v>101</v>
      </c>
      <c r="H2758">
        <v>10407010845</v>
      </c>
      <c r="I2758" t="s">
        <v>102</v>
      </c>
      <c r="J2758" t="s">
        <v>958</v>
      </c>
      <c r="K2758">
        <v>12</v>
      </c>
      <c r="L2758" s="2">
        <v>0</v>
      </c>
      <c r="M2758" s="2">
        <v>0</v>
      </c>
      <c r="N2758" s="14">
        <v>0</v>
      </c>
      <c r="O2758" s="2">
        <v>0</v>
      </c>
      <c r="P2758" s="11">
        <v>0</v>
      </c>
      <c r="Q2758" s="2">
        <v>0</v>
      </c>
      <c r="R2758" s="2">
        <v>0</v>
      </c>
      <c r="S2758" s="9">
        <v>0</v>
      </c>
      <c r="V2758" s="2"/>
    </row>
    <row r="2759" spans="1:22" customFormat="1" x14ac:dyDescent="0.25">
      <c r="A2759" t="s">
        <v>309</v>
      </c>
      <c r="B2759">
        <v>504</v>
      </c>
      <c r="C2759" t="s">
        <v>396</v>
      </c>
      <c r="D2759">
        <v>408</v>
      </c>
      <c r="E2759" t="s">
        <v>407</v>
      </c>
      <c r="F2759">
        <v>845</v>
      </c>
      <c r="G2759" t="s">
        <v>101</v>
      </c>
      <c r="H2759">
        <v>10408010845</v>
      </c>
      <c r="I2759" t="s">
        <v>102</v>
      </c>
      <c r="J2759" t="s">
        <v>958</v>
      </c>
      <c r="K2759">
        <v>12</v>
      </c>
      <c r="L2759" s="2">
        <v>0</v>
      </c>
      <c r="M2759" s="2">
        <v>0</v>
      </c>
      <c r="N2759" s="14">
        <v>0</v>
      </c>
      <c r="O2759" s="2">
        <v>0</v>
      </c>
      <c r="P2759" s="11">
        <v>0</v>
      </c>
      <c r="Q2759" s="2">
        <v>0</v>
      </c>
      <c r="R2759" s="2">
        <v>0</v>
      </c>
      <c r="S2759" s="9">
        <v>0</v>
      </c>
      <c r="V2759" s="2"/>
    </row>
    <row r="2760" spans="1:22" customFormat="1" x14ac:dyDescent="0.25">
      <c r="A2760" t="s">
        <v>309</v>
      </c>
      <c r="B2760">
        <v>504</v>
      </c>
      <c r="C2760" t="s">
        <v>396</v>
      </c>
      <c r="D2760">
        <v>409</v>
      </c>
      <c r="E2760" t="s">
        <v>410</v>
      </c>
      <c r="F2760">
        <v>845</v>
      </c>
      <c r="G2760" t="s">
        <v>101</v>
      </c>
      <c r="H2760">
        <v>10409010845</v>
      </c>
      <c r="I2760" t="s">
        <v>102</v>
      </c>
      <c r="J2760" t="s">
        <v>958</v>
      </c>
      <c r="K2760">
        <v>12</v>
      </c>
      <c r="L2760" s="2">
        <v>0</v>
      </c>
      <c r="M2760" s="2">
        <v>0</v>
      </c>
      <c r="N2760" s="14">
        <v>0</v>
      </c>
      <c r="O2760" s="2">
        <v>0</v>
      </c>
      <c r="P2760" s="11">
        <v>0</v>
      </c>
      <c r="Q2760" s="2">
        <v>0</v>
      </c>
      <c r="R2760" s="2">
        <v>0</v>
      </c>
      <c r="S2760" s="9">
        <v>0</v>
      </c>
      <c r="V2760" s="2"/>
    </row>
    <row r="2761" spans="1:22" customFormat="1" x14ac:dyDescent="0.25">
      <c r="A2761" t="s">
        <v>309</v>
      </c>
      <c r="B2761">
        <v>801</v>
      </c>
      <c r="C2761" t="s">
        <v>324</v>
      </c>
      <c r="D2761">
        <v>410</v>
      </c>
      <c r="E2761" t="s">
        <v>435</v>
      </c>
      <c r="F2761">
        <v>845</v>
      </c>
      <c r="G2761" t="s">
        <v>101</v>
      </c>
      <c r="H2761">
        <v>10410010845</v>
      </c>
      <c r="I2761" t="s">
        <v>102</v>
      </c>
      <c r="J2761" t="s">
        <v>958</v>
      </c>
      <c r="K2761">
        <v>12</v>
      </c>
      <c r="L2761" s="2">
        <v>0</v>
      </c>
      <c r="M2761" s="2">
        <v>0</v>
      </c>
      <c r="N2761" s="14">
        <v>0</v>
      </c>
      <c r="O2761" s="2">
        <v>0</v>
      </c>
      <c r="P2761" s="11">
        <v>0</v>
      </c>
      <c r="Q2761" s="2">
        <v>0</v>
      </c>
      <c r="R2761" s="2">
        <v>0</v>
      </c>
      <c r="S2761" s="9">
        <v>0</v>
      </c>
      <c r="V2761" s="2"/>
    </row>
    <row r="2762" spans="1:22" customFormat="1" x14ac:dyDescent="0.25">
      <c r="A2762" t="s">
        <v>309</v>
      </c>
      <c r="B2762">
        <v>801</v>
      </c>
      <c r="C2762" t="s">
        <v>324</v>
      </c>
      <c r="D2762">
        <v>413</v>
      </c>
      <c r="E2762" t="s">
        <v>415</v>
      </c>
      <c r="F2762">
        <v>845</v>
      </c>
      <c r="G2762" t="s">
        <v>101</v>
      </c>
      <c r="H2762">
        <v>10413010845</v>
      </c>
      <c r="I2762" t="s">
        <v>102</v>
      </c>
      <c r="J2762" t="s">
        <v>958</v>
      </c>
      <c r="K2762">
        <v>12</v>
      </c>
      <c r="L2762" s="2">
        <v>0</v>
      </c>
      <c r="M2762" s="2">
        <v>0</v>
      </c>
      <c r="N2762" s="14">
        <v>0</v>
      </c>
      <c r="O2762" s="2">
        <v>0</v>
      </c>
      <c r="P2762" s="11">
        <v>0</v>
      </c>
      <c r="Q2762" s="2">
        <v>0</v>
      </c>
      <c r="R2762" s="2">
        <v>0</v>
      </c>
      <c r="S2762" s="9"/>
      <c r="V2762" s="2"/>
    </row>
    <row r="2763" spans="1:22" customFormat="1" x14ac:dyDescent="0.25">
      <c r="A2763" t="s">
        <v>309</v>
      </c>
      <c r="B2763">
        <v>801</v>
      </c>
      <c r="C2763" t="s">
        <v>324</v>
      </c>
      <c r="D2763">
        <v>420</v>
      </c>
      <c r="E2763" t="s">
        <v>418</v>
      </c>
      <c r="F2763">
        <v>845</v>
      </c>
      <c r="G2763" t="s">
        <v>101</v>
      </c>
      <c r="H2763">
        <v>10420010845</v>
      </c>
      <c r="I2763" t="s">
        <v>102</v>
      </c>
      <c r="J2763" t="s">
        <v>958</v>
      </c>
      <c r="K2763">
        <v>12</v>
      </c>
      <c r="L2763" s="2">
        <v>0</v>
      </c>
      <c r="M2763" s="2">
        <v>0</v>
      </c>
      <c r="N2763" s="14">
        <v>0</v>
      </c>
      <c r="O2763" s="2">
        <v>0</v>
      </c>
      <c r="P2763" s="11">
        <v>0</v>
      </c>
      <c r="Q2763" s="2">
        <v>0</v>
      </c>
      <c r="R2763" s="2">
        <v>0</v>
      </c>
      <c r="S2763" s="9">
        <v>0</v>
      </c>
      <c r="V2763" s="2"/>
    </row>
    <row r="2764" spans="1:22" customFormat="1" x14ac:dyDescent="0.25">
      <c r="A2764" t="s">
        <v>309</v>
      </c>
      <c r="B2764">
        <v>801</v>
      </c>
      <c r="C2764" t="s">
        <v>324</v>
      </c>
      <c r="D2764">
        <v>430</v>
      </c>
      <c r="E2764" t="s">
        <v>421</v>
      </c>
      <c r="F2764">
        <v>845</v>
      </c>
      <c r="G2764" t="s">
        <v>101</v>
      </c>
      <c r="H2764">
        <v>10430010845</v>
      </c>
      <c r="I2764" t="s">
        <v>102</v>
      </c>
      <c r="J2764" t="s">
        <v>958</v>
      </c>
      <c r="K2764">
        <v>12</v>
      </c>
      <c r="L2764" s="2">
        <v>0</v>
      </c>
      <c r="M2764" s="2">
        <v>0</v>
      </c>
      <c r="N2764" s="14">
        <v>0</v>
      </c>
      <c r="O2764" s="2">
        <v>0</v>
      </c>
      <c r="P2764" s="11">
        <v>0</v>
      </c>
      <c r="Q2764" s="2">
        <v>0</v>
      </c>
      <c r="R2764" s="2">
        <v>0</v>
      </c>
      <c r="S2764" s="9">
        <v>0</v>
      </c>
      <c r="V2764" s="2"/>
    </row>
    <row r="2765" spans="1:22" customFormat="1" x14ac:dyDescent="0.25">
      <c r="A2765" t="s">
        <v>309</v>
      </c>
      <c r="B2765">
        <v>801</v>
      </c>
      <c r="C2765" t="s">
        <v>324</v>
      </c>
      <c r="D2765">
        <v>431</v>
      </c>
      <c r="E2765" t="s">
        <v>422</v>
      </c>
      <c r="F2765">
        <v>845</v>
      </c>
      <c r="G2765" t="s">
        <v>101</v>
      </c>
      <c r="H2765">
        <v>10431010845</v>
      </c>
      <c r="I2765" t="s">
        <v>102</v>
      </c>
      <c r="J2765" t="s">
        <v>958</v>
      </c>
      <c r="K2765">
        <v>12</v>
      </c>
      <c r="L2765" s="2">
        <v>0</v>
      </c>
      <c r="M2765" s="2">
        <v>0</v>
      </c>
      <c r="N2765" s="14">
        <v>0</v>
      </c>
      <c r="O2765" s="2">
        <v>0</v>
      </c>
      <c r="P2765" s="11">
        <v>0</v>
      </c>
      <c r="Q2765" s="2">
        <v>0</v>
      </c>
      <c r="R2765" s="2">
        <v>0</v>
      </c>
      <c r="S2765" s="9">
        <v>0</v>
      </c>
      <c r="V2765" s="2"/>
    </row>
    <row r="2766" spans="1:22" customFormat="1" x14ac:dyDescent="0.25">
      <c r="A2766" t="s">
        <v>309</v>
      </c>
      <c r="B2766">
        <v>801</v>
      </c>
      <c r="C2766" t="s">
        <v>324</v>
      </c>
      <c r="D2766">
        <v>490</v>
      </c>
      <c r="E2766" t="s">
        <v>423</v>
      </c>
      <c r="F2766">
        <v>845</v>
      </c>
      <c r="G2766" t="s">
        <v>101</v>
      </c>
      <c r="H2766">
        <v>10490010845</v>
      </c>
      <c r="I2766" t="s">
        <v>102</v>
      </c>
      <c r="J2766" t="s">
        <v>958</v>
      </c>
      <c r="K2766">
        <v>12</v>
      </c>
      <c r="L2766" s="2">
        <v>0</v>
      </c>
      <c r="M2766" s="2">
        <v>0</v>
      </c>
      <c r="N2766" s="14">
        <v>0</v>
      </c>
      <c r="O2766" s="2">
        <v>0</v>
      </c>
      <c r="P2766" s="11">
        <v>0</v>
      </c>
      <c r="Q2766" s="2">
        <v>0</v>
      </c>
      <c r="R2766" s="2">
        <v>0</v>
      </c>
      <c r="S2766" s="9">
        <v>0</v>
      </c>
      <c r="V2766" s="2"/>
    </row>
    <row r="2767" spans="1:22" customFormat="1" x14ac:dyDescent="0.25">
      <c r="A2767" t="s">
        <v>309</v>
      </c>
      <c r="B2767">
        <v>801</v>
      </c>
      <c r="C2767" t="s">
        <v>324</v>
      </c>
      <c r="D2767">
        <v>403</v>
      </c>
      <c r="E2767" t="s">
        <v>401</v>
      </c>
      <c r="F2767">
        <v>846</v>
      </c>
      <c r="G2767" t="s">
        <v>161</v>
      </c>
      <c r="H2767">
        <v>10403010846</v>
      </c>
      <c r="I2767" t="s">
        <v>162</v>
      </c>
      <c r="J2767" t="s">
        <v>958</v>
      </c>
      <c r="K2767">
        <v>12</v>
      </c>
      <c r="L2767" s="2">
        <v>0</v>
      </c>
      <c r="M2767" s="2">
        <v>0</v>
      </c>
      <c r="N2767" s="14">
        <v>0</v>
      </c>
      <c r="O2767" s="2">
        <v>0</v>
      </c>
      <c r="P2767" s="11">
        <v>0</v>
      </c>
      <c r="Q2767" s="2">
        <v>0</v>
      </c>
      <c r="R2767" s="2">
        <v>0</v>
      </c>
      <c r="S2767" s="9">
        <v>0</v>
      </c>
      <c r="V2767" s="2"/>
    </row>
    <row r="2768" spans="1:22" customFormat="1" x14ac:dyDescent="0.25">
      <c r="A2768" t="s">
        <v>309</v>
      </c>
      <c r="B2768">
        <v>801</v>
      </c>
      <c r="C2768" t="s">
        <v>324</v>
      </c>
      <c r="D2768">
        <v>404</v>
      </c>
      <c r="E2768" t="s">
        <v>404</v>
      </c>
      <c r="F2768">
        <v>846</v>
      </c>
      <c r="G2768" t="s">
        <v>161</v>
      </c>
      <c r="H2768">
        <v>10404010846</v>
      </c>
      <c r="I2768" t="s">
        <v>162</v>
      </c>
      <c r="J2768" t="s">
        <v>958</v>
      </c>
      <c r="K2768">
        <v>12</v>
      </c>
      <c r="L2768" s="2">
        <v>0</v>
      </c>
      <c r="M2768" s="2">
        <v>0</v>
      </c>
      <c r="N2768" s="14">
        <v>0</v>
      </c>
      <c r="O2768" s="2">
        <v>0</v>
      </c>
      <c r="P2768" s="11">
        <v>0</v>
      </c>
      <c r="Q2768" s="2">
        <v>0</v>
      </c>
      <c r="R2768" s="2">
        <v>0</v>
      </c>
      <c r="S2768" s="9">
        <v>0</v>
      </c>
      <c r="V2768" s="2"/>
    </row>
    <row r="2769" spans="1:22" customFormat="1" x14ac:dyDescent="0.25">
      <c r="A2769" t="s">
        <v>309</v>
      </c>
      <c r="B2769">
        <v>801</v>
      </c>
      <c r="C2769" t="s">
        <v>324</v>
      </c>
      <c r="D2769">
        <v>405</v>
      </c>
      <c r="E2769" t="s">
        <v>405</v>
      </c>
      <c r="F2769">
        <v>846</v>
      </c>
      <c r="G2769" t="s">
        <v>161</v>
      </c>
      <c r="H2769">
        <v>10405010846</v>
      </c>
      <c r="I2769" t="s">
        <v>162</v>
      </c>
      <c r="J2769" t="s">
        <v>958</v>
      </c>
      <c r="K2769">
        <v>12</v>
      </c>
      <c r="L2769" s="2">
        <v>0</v>
      </c>
      <c r="M2769" s="2">
        <v>0</v>
      </c>
      <c r="N2769" s="14">
        <v>0</v>
      </c>
      <c r="O2769" s="2">
        <v>0</v>
      </c>
      <c r="P2769" s="11">
        <v>0</v>
      </c>
      <c r="Q2769" s="2">
        <v>0</v>
      </c>
      <c r="R2769" s="2">
        <v>0</v>
      </c>
      <c r="S2769" s="9">
        <v>0</v>
      </c>
      <c r="V2769" s="2"/>
    </row>
    <row r="2770" spans="1:22" customFormat="1" x14ac:dyDescent="0.25">
      <c r="A2770" t="s">
        <v>309</v>
      </c>
      <c r="B2770">
        <v>801</v>
      </c>
      <c r="C2770" t="s">
        <v>324</v>
      </c>
      <c r="D2770">
        <v>403</v>
      </c>
      <c r="E2770" t="s">
        <v>401</v>
      </c>
      <c r="F2770">
        <v>848</v>
      </c>
      <c r="G2770" t="s">
        <v>113</v>
      </c>
      <c r="H2770">
        <v>10403010848</v>
      </c>
      <c r="I2770" t="s">
        <v>114</v>
      </c>
      <c r="J2770" t="s">
        <v>958</v>
      </c>
      <c r="K2770">
        <v>12</v>
      </c>
      <c r="L2770" s="2">
        <v>0</v>
      </c>
      <c r="M2770" s="2">
        <v>0</v>
      </c>
      <c r="N2770" s="14">
        <v>0</v>
      </c>
      <c r="O2770" s="2">
        <v>0</v>
      </c>
      <c r="P2770" s="11">
        <v>0</v>
      </c>
      <c r="Q2770" s="2">
        <v>0</v>
      </c>
      <c r="R2770" s="2">
        <v>0</v>
      </c>
      <c r="S2770" s="9">
        <v>0</v>
      </c>
      <c r="V2770" s="2"/>
    </row>
    <row r="2771" spans="1:22" customFormat="1" x14ac:dyDescent="0.25">
      <c r="A2771" t="s">
        <v>309</v>
      </c>
      <c r="B2771">
        <v>801</v>
      </c>
      <c r="C2771" t="s">
        <v>324</v>
      </c>
      <c r="D2771">
        <v>404</v>
      </c>
      <c r="E2771" t="s">
        <v>404</v>
      </c>
      <c r="F2771">
        <v>848</v>
      </c>
      <c r="G2771" t="s">
        <v>113</v>
      </c>
      <c r="H2771">
        <v>10404010848</v>
      </c>
      <c r="I2771" t="s">
        <v>114</v>
      </c>
      <c r="J2771" t="s">
        <v>958</v>
      </c>
      <c r="K2771">
        <v>12</v>
      </c>
      <c r="L2771" s="2">
        <v>0</v>
      </c>
      <c r="M2771" s="2">
        <v>0</v>
      </c>
      <c r="N2771" s="14">
        <v>0</v>
      </c>
      <c r="O2771" s="2">
        <v>0</v>
      </c>
      <c r="P2771" s="11">
        <v>0</v>
      </c>
      <c r="Q2771" s="2">
        <v>0</v>
      </c>
      <c r="R2771" s="2">
        <v>0</v>
      </c>
      <c r="S2771" s="9">
        <v>0</v>
      </c>
      <c r="V2771" s="2"/>
    </row>
    <row r="2772" spans="1:22" customFormat="1" x14ac:dyDescent="0.25">
      <c r="A2772" t="s">
        <v>309</v>
      </c>
      <c r="B2772">
        <v>801</v>
      </c>
      <c r="C2772" t="s">
        <v>324</v>
      </c>
      <c r="D2772">
        <v>405</v>
      </c>
      <c r="E2772" t="s">
        <v>405</v>
      </c>
      <c r="F2772">
        <v>848</v>
      </c>
      <c r="G2772" t="s">
        <v>113</v>
      </c>
      <c r="H2772">
        <v>10405010848</v>
      </c>
      <c r="I2772" t="s">
        <v>114</v>
      </c>
      <c r="J2772" t="s">
        <v>958</v>
      </c>
      <c r="K2772">
        <v>12</v>
      </c>
      <c r="L2772" s="2">
        <v>0</v>
      </c>
      <c r="M2772" s="2">
        <v>0</v>
      </c>
      <c r="N2772" s="14">
        <v>0</v>
      </c>
      <c r="O2772" s="2">
        <v>0</v>
      </c>
      <c r="P2772" s="11">
        <v>0</v>
      </c>
      <c r="Q2772" s="2">
        <v>0</v>
      </c>
      <c r="R2772" s="2">
        <v>0</v>
      </c>
      <c r="S2772" s="9">
        <v>0</v>
      </c>
      <c r="V2772" s="2"/>
    </row>
    <row r="2773" spans="1:22" customFormat="1" x14ac:dyDescent="0.25">
      <c r="A2773" t="s">
        <v>309</v>
      </c>
      <c r="B2773">
        <v>801</v>
      </c>
      <c r="C2773" t="s">
        <v>324</v>
      </c>
      <c r="D2773">
        <v>411</v>
      </c>
      <c r="E2773" t="s">
        <v>411</v>
      </c>
      <c r="F2773">
        <v>848</v>
      </c>
      <c r="G2773" t="s">
        <v>113</v>
      </c>
      <c r="H2773">
        <v>10411010848</v>
      </c>
      <c r="I2773" t="s">
        <v>114</v>
      </c>
      <c r="J2773" t="s">
        <v>958</v>
      </c>
      <c r="K2773">
        <v>12</v>
      </c>
      <c r="L2773" s="2">
        <v>0</v>
      </c>
      <c r="M2773" s="2">
        <v>0</v>
      </c>
      <c r="N2773" s="14">
        <v>0</v>
      </c>
      <c r="O2773" s="2">
        <v>0</v>
      </c>
      <c r="P2773" s="11">
        <v>0</v>
      </c>
      <c r="Q2773" s="2">
        <v>0</v>
      </c>
      <c r="R2773" s="2">
        <v>0</v>
      </c>
      <c r="S2773" s="9">
        <v>0</v>
      </c>
      <c r="V2773" s="2"/>
    </row>
    <row r="2774" spans="1:22" customFormat="1" x14ac:dyDescent="0.25">
      <c r="A2774" t="s">
        <v>309</v>
      </c>
      <c r="B2774">
        <v>501</v>
      </c>
      <c r="C2774" t="s">
        <v>312</v>
      </c>
      <c r="D2774">
        <v>108</v>
      </c>
      <c r="E2774" t="s">
        <v>333</v>
      </c>
      <c r="F2774">
        <v>360</v>
      </c>
      <c r="G2774" t="s">
        <v>121</v>
      </c>
      <c r="H2774">
        <v>10108010360</v>
      </c>
      <c r="I2774" t="s">
        <v>122</v>
      </c>
      <c r="J2774" t="s">
        <v>965</v>
      </c>
      <c r="K2774">
        <v>14</v>
      </c>
      <c r="L2774" s="2">
        <v>2336642.61</v>
      </c>
      <c r="M2774" s="2">
        <v>1873629.76</v>
      </c>
      <c r="N2774" s="14">
        <v>5278000</v>
      </c>
      <c r="O2774" s="2">
        <v>0</v>
      </c>
      <c r="P2774" s="11">
        <v>5278000</v>
      </c>
      <c r="Q2774" s="2">
        <v>1303918.51</v>
      </c>
      <c r="R2774" s="2">
        <v>2235288.8742857142</v>
      </c>
      <c r="S2774" s="9">
        <v>2813169</v>
      </c>
      <c r="V2774" s="2"/>
    </row>
    <row r="2775" spans="1:22" customFormat="1" x14ac:dyDescent="0.25">
      <c r="A2775" t="s">
        <v>309</v>
      </c>
      <c r="B2775">
        <v>501</v>
      </c>
      <c r="C2775" t="s">
        <v>312</v>
      </c>
      <c r="D2775">
        <v>118</v>
      </c>
      <c r="E2775" t="s">
        <v>340</v>
      </c>
      <c r="F2775">
        <v>360</v>
      </c>
      <c r="G2775" t="s">
        <v>121</v>
      </c>
      <c r="H2775">
        <v>10118010360</v>
      </c>
      <c r="I2775" t="s">
        <v>122</v>
      </c>
      <c r="J2775" t="s">
        <v>965</v>
      </c>
      <c r="K2775">
        <v>14</v>
      </c>
      <c r="L2775" s="2">
        <v>0</v>
      </c>
      <c r="M2775" s="2">
        <v>9602.99</v>
      </c>
      <c r="N2775" s="14">
        <v>0</v>
      </c>
      <c r="O2775" s="2">
        <v>0</v>
      </c>
      <c r="P2775" s="11">
        <v>0</v>
      </c>
      <c r="Q2775" s="2">
        <v>0</v>
      </c>
      <c r="R2775" s="2">
        <v>0</v>
      </c>
      <c r="S2775" s="9">
        <v>0</v>
      </c>
      <c r="V2775" s="2"/>
    </row>
    <row r="2776" spans="1:22" customFormat="1" x14ac:dyDescent="0.25">
      <c r="A2776" t="s">
        <v>309</v>
      </c>
      <c r="B2776">
        <v>501</v>
      </c>
      <c r="C2776" t="s">
        <v>312</v>
      </c>
      <c r="D2776">
        <v>119</v>
      </c>
      <c r="E2776" t="s">
        <v>341</v>
      </c>
      <c r="F2776">
        <v>360</v>
      </c>
      <c r="G2776" t="s">
        <v>121</v>
      </c>
      <c r="H2776">
        <v>10119010360</v>
      </c>
      <c r="I2776" t="s">
        <v>122</v>
      </c>
      <c r="J2776" t="s">
        <v>965</v>
      </c>
      <c r="K2776">
        <v>14</v>
      </c>
      <c r="L2776" s="2">
        <v>104133.36</v>
      </c>
      <c r="M2776" s="2">
        <v>11346.11</v>
      </c>
      <c r="N2776" s="14">
        <v>0</v>
      </c>
      <c r="O2776" s="2">
        <v>0</v>
      </c>
      <c r="P2776" s="11">
        <v>0</v>
      </c>
      <c r="Q2776" s="2">
        <v>0</v>
      </c>
      <c r="R2776" s="2">
        <v>0</v>
      </c>
      <c r="S2776" s="9">
        <v>0</v>
      </c>
      <c r="V2776" s="2"/>
    </row>
    <row r="2777" spans="1:22" customFormat="1" x14ac:dyDescent="0.25">
      <c r="A2777" t="s">
        <v>309</v>
      </c>
      <c r="B2777">
        <v>502</v>
      </c>
      <c r="C2777" t="s">
        <v>342</v>
      </c>
      <c r="D2777">
        <v>120</v>
      </c>
      <c r="E2777" t="s">
        <v>343</v>
      </c>
      <c r="F2777">
        <v>360</v>
      </c>
      <c r="G2777" t="s">
        <v>121</v>
      </c>
      <c r="H2777">
        <v>10120010360</v>
      </c>
      <c r="I2777" t="s">
        <v>122</v>
      </c>
      <c r="J2777" t="s">
        <v>965</v>
      </c>
      <c r="K2777">
        <v>14</v>
      </c>
      <c r="L2777" s="2">
        <v>134000</v>
      </c>
      <c r="M2777" s="2">
        <v>0</v>
      </c>
      <c r="N2777" s="14">
        <v>598000</v>
      </c>
      <c r="O2777" s="2">
        <v>0</v>
      </c>
      <c r="P2777" s="11">
        <v>598000</v>
      </c>
      <c r="Q2777" s="2">
        <v>0</v>
      </c>
      <c r="R2777" s="2">
        <v>0</v>
      </c>
      <c r="S2777" s="9">
        <v>151000</v>
      </c>
      <c r="V2777" s="2"/>
    </row>
    <row r="2778" spans="1:22" customFormat="1" x14ac:dyDescent="0.25">
      <c r="A2778" t="s">
        <v>309</v>
      </c>
      <c r="B2778">
        <v>502</v>
      </c>
      <c r="C2778" t="s">
        <v>342</v>
      </c>
      <c r="D2778">
        <v>122</v>
      </c>
      <c r="E2778" t="s">
        <v>346</v>
      </c>
      <c r="F2778">
        <v>360</v>
      </c>
      <c r="G2778" t="s">
        <v>121</v>
      </c>
      <c r="H2778">
        <v>10122010360</v>
      </c>
      <c r="I2778" t="s">
        <v>122</v>
      </c>
      <c r="J2778" t="s">
        <v>965</v>
      </c>
      <c r="K2778">
        <v>14</v>
      </c>
      <c r="L2778" s="2">
        <v>134000</v>
      </c>
      <c r="M2778" s="2">
        <v>0</v>
      </c>
      <c r="N2778" s="14">
        <v>0</v>
      </c>
      <c r="O2778" s="2">
        <v>0</v>
      </c>
      <c r="P2778" s="11">
        <v>0</v>
      </c>
      <c r="Q2778" s="2">
        <v>0</v>
      </c>
      <c r="R2778" s="2">
        <v>0</v>
      </c>
      <c r="S2778" s="9">
        <v>269800</v>
      </c>
      <c r="V2778" s="2"/>
    </row>
    <row r="2779" spans="1:22" customFormat="1" x14ac:dyDescent="0.25">
      <c r="A2779" t="s">
        <v>309</v>
      </c>
      <c r="B2779">
        <v>503</v>
      </c>
      <c r="C2779" t="s">
        <v>310</v>
      </c>
      <c r="D2779">
        <v>151</v>
      </c>
      <c r="E2779" t="s">
        <v>364</v>
      </c>
      <c r="F2779">
        <v>360</v>
      </c>
      <c r="G2779" t="s">
        <v>121</v>
      </c>
      <c r="H2779">
        <v>10151010360</v>
      </c>
      <c r="I2779" t="s">
        <v>122</v>
      </c>
      <c r="J2779" t="s">
        <v>965</v>
      </c>
      <c r="K2779">
        <v>14</v>
      </c>
      <c r="L2779" s="2">
        <v>73980</v>
      </c>
      <c r="M2779" s="2">
        <v>0</v>
      </c>
      <c r="N2779" s="14">
        <v>0</v>
      </c>
      <c r="O2779" s="2">
        <v>0</v>
      </c>
      <c r="P2779" s="11">
        <v>0</v>
      </c>
      <c r="Q2779" s="2">
        <v>0</v>
      </c>
      <c r="R2779" s="2">
        <v>0</v>
      </c>
      <c r="S2779" s="9"/>
      <c r="V2779" s="2"/>
    </row>
    <row r="2780" spans="1:22" customFormat="1" x14ac:dyDescent="0.25">
      <c r="A2780" t="s">
        <v>309</v>
      </c>
      <c r="B2780">
        <v>801</v>
      </c>
      <c r="C2780" t="s">
        <v>324</v>
      </c>
      <c r="D2780">
        <v>415</v>
      </c>
      <c r="E2780" t="s">
        <v>416</v>
      </c>
      <c r="F2780">
        <v>360</v>
      </c>
      <c r="G2780" t="s">
        <v>121</v>
      </c>
      <c r="H2780">
        <v>10415010360</v>
      </c>
      <c r="I2780" t="s">
        <v>122</v>
      </c>
      <c r="J2780" t="s">
        <v>965</v>
      </c>
      <c r="K2780">
        <v>14</v>
      </c>
      <c r="L2780" s="2">
        <v>0</v>
      </c>
      <c r="M2780" s="2">
        <v>0</v>
      </c>
      <c r="N2780" s="14">
        <v>150000</v>
      </c>
      <c r="O2780" s="2">
        <v>0</v>
      </c>
      <c r="P2780" s="11">
        <v>150000</v>
      </c>
      <c r="Q2780" s="2">
        <v>0</v>
      </c>
      <c r="R2780" s="2">
        <v>0</v>
      </c>
      <c r="S2780" s="9">
        <v>0</v>
      </c>
      <c r="V2780" s="2"/>
    </row>
    <row r="2781" spans="1:22" customFormat="1" x14ac:dyDescent="0.25">
      <c r="A2781" t="s">
        <v>309</v>
      </c>
      <c r="B2781">
        <v>801</v>
      </c>
      <c r="C2781" t="s">
        <v>324</v>
      </c>
      <c r="D2781">
        <v>490</v>
      </c>
      <c r="E2781" t="s">
        <v>423</v>
      </c>
      <c r="F2781">
        <v>360</v>
      </c>
      <c r="G2781" t="s">
        <v>121</v>
      </c>
      <c r="H2781">
        <v>10490010360</v>
      </c>
      <c r="I2781" t="s">
        <v>122</v>
      </c>
      <c r="J2781" t="s">
        <v>965</v>
      </c>
      <c r="K2781">
        <v>14</v>
      </c>
      <c r="L2781" s="2">
        <v>0</v>
      </c>
      <c r="M2781" s="2">
        <v>0</v>
      </c>
      <c r="N2781" s="14">
        <v>0</v>
      </c>
      <c r="O2781" s="2">
        <v>0</v>
      </c>
      <c r="P2781" s="11">
        <v>0</v>
      </c>
      <c r="Q2781" s="2">
        <v>44406.58</v>
      </c>
      <c r="R2781" s="2">
        <v>76125.565714285709</v>
      </c>
      <c r="S2781" s="9">
        <v>150000</v>
      </c>
      <c r="V2781" s="2"/>
    </row>
    <row r="2782" spans="1:22" customFormat="1" x14ac:dyDescent="0.25">
      <c r="A2782" t="s">
        <v>562</v>
      </c>
      <c r="B2782">
        <v>1401</v>
      </c>
      <c r="C2782" t="s">
        <v>563</v>
      </c>
      <c r="D2782">
        <v>125</v>
      </c>
      <c r="E2782" t="s">
        <v>564</v>
      </c>
      <c r="F2782">
        <v>525</v>
      </c>
      <c r="G2782" t="s">
        <v>32</v>
      </c>
      <c r="H2782">
        <v>10125010525</v>
      </c>
      <c r="I2782" t="s">
        <v>33</v>
      </c>
      <c r="J2782" t="s">
        <v>955</v>
      </c>
      <c r="K2782">
        <v>4</v>
      </c>
      <c r="L2782" s="2">
        <v>0</v>
      </c>
      <c r="M2782" s="2">
        <v>0</v>
      </c>
      <c r="N2782" s="14">
        <v>183657</v>
      </c>
      <c r="O2782" s="2">
        <v>0</v>
      </c>
      <c r="P2782" s="11">
        <v>183657</v>
      </c>
      <c r="Q2782" s="2">
        <v>0</v>
      </c>
      <c r="R2782" s="2">
        <v>0</v>
      </c>
      <c r="S2782" s="9">
        <v>0</v>
      </c>
      <c r="V2782" s="2"/>
    </row>
    <row r="2783" spans="1:22" customFormat="1" x14ac:dyDescent="0.25">
      <c r="A2783" t="s">
        <v>562</v>
      </c>
      <c r="B2783">
        <v>301</v>
      </c>
      <c r="C2783" t="s">
        <v>355</v>
      </c>
      <c r="D2783">
        <v>121</v>
      </c>
      <c r="E2783" t="s">
        <v>562</v>
      </c>
      <c r="F2783">
        <v>525</v>
      </c>
      <c r="G2783" t="s">
        <v>32</v>
      </c>
      <c r="H2783">
        <v>10121010525</v>
      </c>
      <c r="I2783" t="s">
        <v>33</v>
      </c>
      <c r="J2783" t="s">
        <v>955</v>
      </c>
      <c r="K2783">
        <v>4</v>
      </c>
      <c r="L2783" s="2">
        <v>-883.49</v>
      </c>
      <c r="M2783" s="2">
        <v>2335897.77</v>
      </c>
      <c r="N2783" s="14">
        <v>32751</v>
      </c>
      <c r="O2783" s="2">
        <v>0</v>
      </c>
      <c r="P2783" s="11">
        <v>32751</v>
      </c>
      <c r="Q2783" s="2">
        <v>668292.28</v>
      </c>
      <c r="R2783" s="2">
        <v>1145643.9085714286</v>
      </c>
      <c r="S2783" s="9">
        <v>2201369</v>
      </c>
      <c r="V2783" s="2"/>
    </row>
    <row r="2784" spans="1:22" customFormat="1" x14ac:dyDescent="0.25">
      <c r="A2784" t="s">
        <v>562</v>
      </c>
      <c r="B2784">
        <v>303</v>
      </c>
      <c r="C2784" t="s">
        <v>567</v>
      </c>
      <c r="D2784">
        <v>142</v>
      </c>
      <c r="E2784" t="s">
        <v>568</v>
      </c>
      <c r="F2784">
        <v>525</v>
      </c>
      <c r="G2784" t="s">
        <v>32</v>
      </c>
      <c r="H2784">
        <v>10142010525</v>
      </c>
      <c r="I2784" t="s">
        <v>33</v>
      </c>
      <c r="J2784" t="s">
        <v>955</v>
      </c>
      <c r="K2784">
        <v>4</v>
      </c>
      <c r="L2784" s="2">
        <v>0</v>
      </c>
      <c r="M2784" s="2">
        <v>0</v>
      </c>
      <c r="N2784" s="14">
        <v>16719</v>
      </c>
      <c r="O2784" s="2">
        <v>0</v>
      </c>
      <c r="P2784" s="11">
        <v>16719</v>
      </c>
      <c r="Q2784" s="2">
        <v>0</v>
      </c>
      <c r="R2784" s="2">
        <v>0</v>
      </c>
      <c r="S2784" s="9"/>
      <c r="V2784" s="2"/>
    </row>
    <row r="2785" spans="1:22" customFormat="1" x14ac:dyDescent="0.25">
      <c r="A2785" t="s">
        <v>562</v>
      </c>
      <c r="B2785">
        <v>301</v>
      </c>
      <c r="C2785" t="s">
        <v>355</v>
      </c>
      <c r="D2785">
        <v>121</v>
      </c>
      <c r="E2785" t="s">
        <v>562</v>
      </c>
      <c r="F2785">
        <v>512</v>
      </c>
      <c r="G2785" t="s">
        <v>30</v>
      </c>
      <c r="H2785">
        <v>10121010512</v>
      </c>
      <c r="I2785" t="s">
        <v>31</v>
      </c>
      <c r="J2785" t="s">
        <v>957</v>
      </c>
      <c r="K2785">
        <v>5</v>
      </c>
      <c r="L2785" s="2">
        <v>88.78</v>
      </c>
      <c r="M2785" s="2">
        <v>43.57</v>
      </c>
      <c r="N2785" s="14">
        <v>176</v>
      </c>
      <c r="O2785" s="2">
        <v>0</v>
      </c>
      <c r="P2785" s="11">
        <v>176</v>
      </c>
      <c r="Q2785" s="2">
        <v>0</v>
      </c>
      <c r="R2785" s="2">
        <v>0</v>
      </c>
      <c r="S2785" s="9">
        <v>0</v>
      </c>
      <c r="V2785" s="2"/>
    </row>
    <row r="2786" spans="1:22" customFormat="1" x14ac:dyDescent="0.25">
      <c r="A2786" t="s">
        <v>562</v>
      </c>
      <c r="B2786">
        <v>1401</v>
      </c>
      <c r="C2786" t="s">
        <v>563</v>
      </c>
      <c r="D2786">
        <v>125</v>
      </c>
      <c r="E2786" t="s">
        <v>564</v>
      </c>
      <c r="F2786">
        <v>512</v>
      </c>
      <c r="G2786" t="s">
        <v>30</v>
      </c>
      <c r="H2786">
        <v>10125010512</v>
      </c>
      <c r="I2786" t="s">
        <v>31</v>
      </c>
      <c r="J2786" t="s">
        <v>957</v>
      </c>
      <c r="K2786">
        <v>5</v>
      </c>
      <c r="L2786" s="2">
        <v>34886.68</v>
      </c>
      <c r="M2786" s="2">
        <v>17118.28</v>
      </c>
      <c r="N2786" s="14">
        <v>69459</v>
      </c>
      <c r="O2786" s="2">
        <v>0</v>
      </c>
      <c r="P2786" s="11">
        <v>69459</v>
      </c>
      <c r="Q2786" s="2">
        <v>0</v>
      </c>
      <c r="R2786" s="2">
        <v>0</v>
      </c>
      <c r="S2786" s="9">
        <v>0</v>
      </c>
      <c r="V2786" s="2"/>
    </row>
    <row r="2787" spans="1:22" customFormat="1" x14ac:dyDescent="0.25">
      <c r="A2787" t="s">
        <v>562</v>
      </c>
      <c r="B2787">
        <v>1401</v>
      </c>
      <c r="C2787" t="s">
        <v>563</v>
      </c>
      <c r="D2787">
        <v>125</v>
      </c>
      <c r="E2787" t="s">
        <v>564</v>
      </c>
      <c r="F2787">
        <v>285</v>
      </c>
      <c r="G2787" t="s">
        <v>40</v>
      </c>
      <c r="H2787">
        <v>10125010285</v>
      </c>
      <c r="I2787" t="s">
        <v>41</v>
      </c>
      <c r="J2787" t="s">
        <v>959</v>
      </c>
      <c r="K2787">
        <v>7</v>
      </c>
      <c r="L2787" s="2">
        <v>0</v>
      </c>
      <c r="M2787" s="2">
        <v>102.15</v>
      </c>
      <c r="N2787" s="14">
        <v>596</v>
      </c>
      <c r="O2787" s="2">
        <v>0</v>
      </c>
      <c r="P2787" s="11">
        <v>596</v>
      </c>
      <c r="Q2787" s="2">
        <v>0</v>
      </c>
      <c r="R2787" s="2">
        <v>0</v>
      </c>
      <c r="S2787" s="9">
        <v>0</v>
      </c>
      <c r="T2787" t="s">
        <v>632</v>
      </c>
      <c r="V2787" s="2"/>
    </row>
    <row r="2788" spans="1:22" customFormat="1" x14ac:dyDescent="0.25">
      <c r="A2788" t="s">
        <v>562</v>
      </c>
      <c r="B2788">
        <v>301</v>
      </c>
      <c r="C2788" t="s">
        <v>355</v>
      </c>
      <c r="D2788">
        <v>121</v>
      </c>
      <c r="E2788" t="s">
        <v>562</v>
      </c>
      <c r="F2788">
        <v>285</v>
      </c>
      <c r="G2788" t="s">
        <v>40</v>
      </c>
      <c r="H2788">
        <v>10121010285</v>
      </c>
      <c r="I2788" t="s">
        <v>41</v>
      </c>
      <c r="J2788" t="s">
        <v>959</v>
      </c>
      <c r="K2788">
        <v>7</v>
      </c>
      <c r="L2788" s="2">
        <v>18265.38</v>
      </c>
      <c r="M2788" s="2">
        <v>18437.32</v>
      </c>
      <c r="N2788" s="14">
        <v>21632</v>
      </c>
      <c r="O2788" s="2">
        <v>0</v>
      </c>
      <c r="P2788" s="11">
        <v>21632</v>
      </c>
      <c r="Q2788" s="2">
        <v>5003.6099999999997</v>
      </c>
      <c r="R2788" s="2">
        <v>8577.6171428571433</v>
      </c>
      <c r="S2788" s="9">
        <v>21632</v>
      </c>
      <c r="V2788" s="2"/>
    </row>
    <row r="2789" spans="1:22" customFormat="1" x14ac:dyDescent="0.25">
      <c r="A2789" t="s">
        <v>562</v>
      </c>
      <c r="B2789">
        <v>1401</v>
      </c>
      <c r="C2789" t="s">
        <v>563</v>
      </c>
      <c r="D2789">
        <v>125</v>
      </c>
      <c r="E2789" t="s">
        <v>564</v>
      </c>
      <c r="F2789">
        <v>459</v>
      </c>
      <c r="G2789" t="s">
        <v>95</v>
      </c>
      <c r="H2789">
        <v>10125010459</v>
      </c>
      <c r="I2789" t="s">
        <v>96</v>
      </c>
      <c r="J2789" t="s">
        <v>960</v>
      </c>
      <c r="K2789">
        <v>11</v>
      </c>
      <c r="L2789" s="2">
        <v>0</v>
      </c>
      <c r="M2789" s="2">
        <v>0</v>
      </c>
      <c r="N2789" s="14">
        <v>20800</v>
      </c>
      <c r="O2789" s="2">
        <v>0</v>
      </c>
      <c r="P2789" s="11">
        <v>20800</v>
      </c>
      <c r="Q2789" s="2">
        <v>0</v>
      </c>
      <c r="R2789" s="2">
        <v>0</v>
      </c>
      <c r="S2789" s="9">
        <v>20800</v>
      </c>
      <c r="V2789" s="2"/>
    </row>
    <row r="2790" spans="1:22" customFormat="1" x14ac:dyDescent="0.25">
      <c r="A2790" t="s">
        <v>562</v>
      </c>
      <c r="B2790">
        <v>1401</v>
      </c>
      <c r="C2790" t="s">
        <v>563</v>
      </c>
      <c r="D2790">
        <v>125</v>
      </c>
      <c r="E2790" t="s">
        <v>564</v>
      </c>
      <c r="F2790">
        <v>454</v>
      </c>
      <c r="G2790" t="s">
        <v>44</v>
      </c>
      <c r="H2790">
        <v>10125010454</v>
      </c>
      <c r="I2790" t="s">
        <v>45</v>
      </c>
      <c r="J2790" t="s">
        <v>960</v>
      </c>
      <c r="K2790">
        <v>11</v>
      </c>
      <c r="L2790" s="2">
        <v>29620.76</v>
      </c>
      <c r="M2790" s="2">
        <v>1632.19</v>
      </c>
      <c r="N2790" s="14">
        <v>40000</v>
      </c>
      <c r="O2790" s="2">
        <v>0</v>
      </c>
      <c r="P2790" s="11">
        <v>40000</v>
      </c>
      <c r="Q2790" s="2">
        <v>0</v>
      </c>
      <c r="R2790" s="2">
        <v>0</v>
      </c>
      <c r="S2790" s="9">
        <v>40000</v>
      </c>
      <c r="V2790" s="2"/>
    </row>
    <row r="2791" spans="1:22" customFormat="1" x14ac:dyDescent="0.25">
      <c r="A2791" t="s">
        <v>562</v>
      </c>
      <c r="B2791">
        <v>1401</v>
      </c>
      <c r="C2791" t="s">
        <v>563</v>
      </c>
      <c r="D2791">
        <v>125</v>
      </c>
      <c r="E2791" t="s">
        <v>564</v>
      </c>
      <c r="F2791">
        <v>455</v>
      </c>
      <c r="G2791" t="s">
        <v>46</v>
      </c>
      <c r="H2791">
        <v>10125010455</v>
      </c>
      <c r="I2791" t="s">
        <v>47</v>
      </c>
      <c r="J2791" t="s">
        <v>960</v>
      </c>
      <c r="K2791">
        <v>11</v>
      </c>
      <c r="L2791" s="2">
        <v>45709</v>
      </c>
      <c r="M2791" s="2">
        <v>17900</v>
      </c>
      <c r="N2791" s="14">
        <v>45000</v>
      </c>
      <c r="O2791" s="2">
        <v>0</v>
      </c>
      <c r="P2791" s="11">
        <v>45000</v>
      </c>
      <c r="Q2791" s="2">
        <v>0</v>
      </c>
      <c r="R2791" s="2">
        <v>0</v>
      </c>
      <c r="S2791" s="9">
        <v>45000</v>
      </c>
      <c r="V2791" s="2"/>
    </row>
    <row r="2792" spans="1:22" customFormat="1" x14ac:dyDescent="0.25">
      <c r="A2792" t="s">
        <v>562</v>
      </c>
      <c r="B2792">
        <v>1401</v>
      </c>
      <c r="C2792" t="s">
        <v>563</v>
      </c>
      <c r="D2792">
        <v>125</v>
      </c>
      <c r="E2792" t="s">
        <v>564</v>
      </c>
      <c r="F2792">
        <v>466</v>
      </c>
      <c r="G2792" t="s">
        <v>130</v>
      </c>
      <c r="H2792">
        <v>10125010466</v>
      </c>
      <c r="I2792" t="s">
        <v>131</v>
      </c>
      <c r="J2792" t="s">
        <v>960</v>
      </c>
      <c r="K2792">
        <v>11</v>
      </c>
      <c r="L2792" s="2">
        <v>81266.36</v>
      </c>
      <c r="M2792" s="2">
        <v>57098.16</v>
      </c>
      <c r="N2792" s="14">
        <v>50000</v>
      </c>
      <c r="O2792" s="2">
        <v>0</v>
      </c>
      <c r="P2792" s="11">
        <v>50000</v>
      </c>
      <c r="Q2792" s="2">
        <v>25627.38</v>
      </c>
      <c r="R2792" s="2">
        <v>43932.651428571429</v>
      </c>
      <c r="S2792" s="9">
        <v>50000</v>
      </c>
      <c r="T2792" t="s">
        <v>636</v>
      </c>
      <c r="V2792" s="2"/>
    </row>
    <row r="2793" spans="1:22" customFormat="1" x14ac:dyDescent="0.25">
      <c r="A2793" t="s">
        <v>562</v>
      </c>
      <c r="B2793">
        <v>1401</v>
      </c>
      <c r="C2793" t="s">
        <v>563</v>
      </c>
      <c r="D2793">
        <v>125</v>
      </c>
      <c r="E2793" t="s">
        <v>564</v>
      </c>
      <c r="F2793">
        <v>471</v>
      </c>
      <c r="G2793" t="s">
        <v>99</v>
      </c>
      <c r="H2793">
        <v>10125010471</v>
      </c>
      <c r="I2793" t="s">
        <v>100</v>
      </c>
      <c r="J2793" t="s">
        <v>960</v>
      </c>
      <c r="K2793">
        <v>11</v>
      </c>
      <c r="L2793" s="2">
        <v>0</v>
      </c>
      <c r="M2793" s="2">
        <v>0</v>
      </c>
      <c r="N2793" s="14">
        <v>0</v>
      </c>
      <c r="O2793" s="2">
        <v>0</v>
      </c>
      <c r="P2793" s="11">
        <v>0</v>
      </c>
      <c r="Q2793" s="2">
        <v>0</v>
      </c>
      <c r="R2793" s="2">
        <v>0</v>
      </c>
      <c r="S2793" s="9"/>
      <c r="T2793" t="s">
        <v>637</v>
      </c>
      <c r="V2793" s="2"/>
    </row>
    <row r="2794" spans="1:22" customFormat="1" x14ac:dyDescent="0.25">
      <c r="A2794" t="s">
        <v>562</v>
      </c>
      <c r="B2794">
        <v>301</v>
      </c>
      <c r="C2794" t="s">
        <v>355</v>
      </c>
      <c r="D2794">
        <v>121</v>
      </c>
      <c r="E2794" t="s">
        <v>562</v>
      </c>
      <c r="F2794">
        <v>479</v>
      </c>
      <c r="G2794" t="s">
        <v>627</v>
      </c>
      <c r="H2794">
        <v>10121010479</v>
      </c>
      <c r="I2794" t="s">
        <v>628</v>
      </c>
      <c r="J2794" t="s">
        <v>960</v>
      </c>
      <c r="K2794">
        <v>11</v>
      </c>
      <c r="L2794" s="2">
        <v>0</v>
      </c>
      <c r="M2794" s="2">
        <v>0</v>
      </c>
      <c r="N2794" s="14">
        <v>50000</v>
      </c>
      <c r="O2794" s="2">
        <v>0</v>
      </c>
      <c r="P2794" s="11">
        <v>50000</v>
      </c>
      <c r="Q2794" s="2">
        <v>0</v>
      </c>
      <c r="R2794" s="2">
        <v>0</v>
      </c>
      <c r="S2794" s="9">
        <v>50000</v>
      </c>
      <c r="V2794" s="2"/>
    </row>
    <row r="2795" spans="1:22" customFormat="1" x14ac:dyDescent="0.25">
      <c r="A2795" t="s">
        <v>562</v>
      </c>
      <c r="B2795">
        <v>303</v>
      </c>
      <c r="C2795" t="s">
        <v>567</v>
      </c>
      <c r="D2795">
        <v>142</v>
      </c>
      <c r="E2795" t="s">
        <v>568</v>
      </c>
      <c r="F2795">
        <v>454</v>
      </c>
      <c r="G2795" t="s">
        <v>44</v>
      </c>
      <c r="H2795">
        <v>10142010454</v>
      </c>
      <c r="I2795" t="s">
        <v>45</v>
      </c>
      <c r="J2795" t="s">
        <v>960</v>
      </c>
      <c r="K2795">
        <v>11</v>
      </c>
      <c r="L2795" s="2">
        <v>5800</v>
      </c>
      <c r="M2795" s="2">
        <v>0</v>
      </c>
      <c r="N2795" s="14">
        <v>0</v>
      </c>
      <c r="O2795" s="2">
        <v>0</v>
      </c>
      <c r="P2795" s="11">
        <v>0</v>
      </c>
      <c r="Q2795" s="2">
        <v>0</v>
      </c>
      <c r="R2795" s="2">
        <v>0</v>
      </c>
      <c r="S2795" s="9"/>
      <c r="V2795" s="2"/>
    </row>
    <row r="2796" spans="1:22" customFormat="1" x14ac:dyDescent="0.25">
      <c r="A2796" t="s">
        <v>562</v>
      </c>
      <c r="B2796">
        <v>301</v>
      </c>
      <c r="C2796" t="s">
        <v>355</v>
      </c>
      <c r="D2796">
        <v>121</v>
      </c>
      <c r="E2796" t="s">
        <v>562</v>
      </c>
      <c r="F2796">
        <v>201</v>
      </c>
      <c r="G2796" t="s">
        <v>467</v>
      </c>
      <c r="H2796">
        <v>10121010201</v>
      </c>
      <c r="I2796" t="s">
        <v>468</v>
      </c>
      <c r="J2796" t="s">
        <v>958</v>
      </c>
      <c r="K2796">
        <v>12</v>
      </c>
      <c r="L2796" s="2">
        <v>89654</v>
      </c>
      <c r="M2796" s="2">
        <v>88250</v>
      </c>
      <c r="N2796" s="14">
        <v>108160</v>
      </c>
      <c r="O2796" s="2">
        <v>0</v>
      </c>
      <c r="P2796" s="11">
        <v>108160</v>
      </c>
      <c r="Q2796" s="2">
        <v>0</v>
      </c>
      <c r="R2796" s="2">
        <v>0</v>
      </c>
      <c r="S2796" s="9">
        <v>108160</v>
      </c>
      <c r="V2796" s="2"/>
    </row>
    <row r="2797" spans="1:22" customFormat="1" x14ac:dyDescent="0.25">
      <c r="A2797" t="s">
        <v>562</v>
      </c>
      <c r="B2797">
        <v>1401</v>
      </c>
      <c r="C2797" t="s">
        <v>563</v>
      </c>
      <c r="D2797">
        <v>125</v>
      </c>
      <c r="E2797" t="s">
        <v>564</v>
      </c>
      <c r="F2797">
        <v>239</v>
      </c>
      <c r="G2797" t="s">
        <v>22</v>
      </c>
      <c r="H2797">
        <v>10125010239</v>
      </c>
      <c r="I2797" t="s">
        <v>23</v>
      </c>
      <c r="J2797" t="s">
        <v>958</v>
      </c>
      <c r="K2797">
        <v>12</v>
      </c>
      <c r="L2797" s="2">
        <v>44091.18</v>
      </c>
      <c r="M2797" s="2">
        <v>46257.54</v>
      </c>
      <c r="N2797" s="14">
        <v>43551</v>
      </c>
      <c r="O2797" s="2">
        <v>0</v>
      </c>
      <c r="P2797" s="11">
        <v>43551</v>
      </c>
      <c r="Q2797" s="2">
        <v>9534.65</v>
      </c>
      <c r="R2797" s="2">
        <v>16345.114285714286</v>
      </c>
      <c r="S2797" s="9">
        <v>17162.37</v>
      </c>
      <c r="V2797" s="2"/>
    </row>
    <row r="2798" spans="1:22" customFormat="1" x14ac:dyDescent="0.25">
      <c r="A2798" t="s">
        <v>562</v>
      </c>
      <c r="B2798">
        <v>301</v>
      </c>
      <c r="C2798" t="s">
        <v>355</v>
      </c>
      <c r="D2798">
        <v>121</v>
      </c>
      <c r="E2798" t="s">
        <v>562</v>
      </c>
      <c r="F2798">
        <v>243</v>
      </c>
      <c r="G2798" t="s">
        <v>83</v>
      </c>
      <c r="H2798">
        <v>10121010243</v>
      </c>
      <c r="I2798" t="s">
        <v>84</v>
      </c>
      <c r="J2798" t="s">
        <v>958</v>
      </c>
      <c r="K2798">
        <v>12</v>
      </c>
      <c r="L2798" s="2">
        <v>19638.98</v>
      </c>
      <c r="M2798" s="2">
        <v>28799.57</v>
      </c>
      <c r="N2798" s="14">
        <v>40000</v>
      </c>
      <c r="O2798" s="2">
        <v>0</v>
      </c>
      <c r="P2798" s="11">
        <v>40000</v>
      </c>
      <c r="Q2798" s="2">
        <v>4669.59</v>
      </c>
      <c r="R2798" s="2">
        <v>8005.0114285714299</v>
      </c>
      <c r="S2798" s="9">
        <v>40000</v>
      </c>
      <c r="V2798" s="2"/>
    </row>
    <row r="2799" spans="1:22" customFormat="1" x14ac:dyDescent="0.25">
      <c r="A2799" t="s">
        <v>562</v>
      </c>
      <c r="B2799">
        <v>1401</v>
      </c>
      <c r="C2799" t="s">
        <v>563</v>
      </c>
      <c r="D2799">
        <v>125</v>
      </c>
      <c r="E2799" t="s">
        <v>564</v>
      </c>
      <c r="F2799">
        <v>243</v>
      </c>
      <c r="G2799" t="s">
        <v>83</v>
      </c>
      <c r="H2799">
        <v>10125010243</v>
      </c>
      <c r="I2799" t="s">
        <v>84</v>
      </c>
      <c r="J2799" t="s">
        <v>958</v>
      </c>
      <c r="K2799">
        <v>12</v>
      </c>
      <c r="L2799" s="2">
        <v>0</v>
      </c>
      <c r="M2799" s="2">
        <v>0</v>
      </c>
      <c r="N2799" s="14">
        <v>308</v>
      </c>
      <c r="O2799" s="2">
        <v>0</v>
      </c>
      <c r="P2799" s="11">
        <v>308</v>
      </c>
      <c r="Q2799" s="2">
        <v>0</v>
      </c>
      <c r="R2799" s="2">
        <v>0</v>
      </c>
      <c r="S2799" s="9">
        <v>308</v>
      </c>
      <c r="V2799" s="2"/>
    </row>
    <row r="2800" spans="1:22" customFormat="1" x14ac:dyDescent="0.25">
      <c r="A2800" t="s">
        <v>562</v>
      </c>
      <c r="B2800">
        <v>303</v>
      </c>
      <c r="C2800" t="s">
        <v>567</v>
      </c>
      <c r="D2800">
        <v>142</v>
      </c>
      <c r="E2800" t="s">
        <v>568</v>
      </c>
      <c r="F2800">
        <v>243</v>
      </c>
      <c r="G2800" t="s">
        <v>83</v>
      </c>
      <c r="H2800">
        <v>10142010243</v>
      </c>
      <c r="I2800" t="s">
        <v>84</v>
      </c>
      <c r="J2800" t="s">
        <v>958</v>
      </c>
      <c r="K2800">
        <v>12</v>
      </c>
      <c r="L2800" s="2">
        <v>1518.39</v>
      </c>
      <c r="M2800" s="2">
        <v>0</v>
      </c>
      <c r="N2800" s="14">
        <v>0</v>
      </c>
      <c r="O2800" s="2">
        <v>0</v>
      </c>
      <c r="P2800" s="11">
        <v>0</v>
      </c>
      <c r="Q2800" s="2">
        <v>0</v>
      </c>
      <c r="R2800" s="2">
        <v>0</v>
      </c>
      <c r="S2800" s="9"/>
      <c r="V2800" s="2"/>
    </row>
    <row r="2801" spans="1:22" customFormat="1" x14ac:dyDescent="0.25">
      <c r="A2801" t="s">
        <v>562</v>
      </c>
      <c r="B2801">
        <v>301</v>
      </c>
      <c r="C2801" t="s">
        <v>355</v>
      </c>
      <c r="D2801">
        <v>121</v>
      </c>
      <c r="E2801" t="s">
        <v>562</v>
      </c>
      <c r="F2801">
        <v>257</v>
      </c>
      <c r="G2801" t="s">
        <v>464</v>
      </c>
      <c r="H2801">
        <v>10121010257</v>
      </c>
      <c r="I2801" t="s">
        <v>465</v>
      </c>
      <c r="J2801" t="s">
        <v>958</v>
      </c>
      <c r="K2801">
        <v>12</v>
      </c>
      <c r="L2801" s="2">
        <v>2590.4</v>
      </c>
      <c r="M2801" s="2">
        <v>0</v>
      </c>
      <c r="N2801" s="14">
        <v>4326</v>
      </c>
      <c r="O2801" s="2">
        <v>0</v>
      </c>
      <c r="P2801" s="11">
        <v>4326</v>
      </c>
      <c r="Q2801" s="2">
        <v>0</v>
      </c>
      <c r="R2801" s="2">
        <v>0</v>
      </c>
      <c r="S2801" s="9">
        <v>4326</v>
      </c>
      <c r="V2801" s="2"/>
    </row>
    <row r="2802" spans="1:22" customFormat="1" x14ac:dyDescent="0.25">
      <c r="A2802" t="s">
        <v>562</v>
      </c>
      <c r="B2802">
        <v>301</v>
      </c>
      <c r="C2802" t="s">
        <v>355</v>
      </c>
      <c r="D2802">
        <v>121</v>
      </c>
      <c r="E2802" t="s">
        <v>562</v>
      </c>
      <c r="F2802">
        <v>262</v>
      </c>
      <c r="G2802" t="s">
        <v>606</v>
      </c>
      <c r="H2802">
        <v>10121010262</v>
      </c>
      <c r="I2802" t="s">
        <v>607</v>
      </c>
      <c r="J2802" t="s">
        <v>958</v>
      </c>
      <c r="K2802">
        <v>12</v>
      </c>
      <c r="L2802" s="2">
        <v>1523623.15</v>
      </c>
      <c r="M2802" s="2">
        <v>1988921.85</v>
      </c>
      <c r="N2802" s="14">
        <v>2500000</v>
      </c>
      <c r="O2802" s="2">
        <v>0</v>
      </c>
      <c r="P2802" s="11">
        <v>2500000</v>
      </c>
      <c r="Q2802" s="2">
        <v>0</v>
      </c>
      <c r="R2802" s="2">
        <v>0</v>
      </c>
      <c r="S2802" s="9">
        <v>2500000</v>
      </c>
      <c r="V2802" s="2"/>
    </row>
    <row r="2803" spans="1:22" customFormat="1" x14ac:dyDescent="0.25">
      <c r="A2803" t="s">
        <v>562</v>
      </c>
      <c r="B2803">
        <v>301</v>
      </c>
      <c r="C2803" t="s">
        <v>355</v>
      </c>
      <c r="D2803">
        <v>121</v>
      </c>
      <c r="E2803" t="s">
        <v>562</v>
      </c>
      <c r="F2803">
        <v>270</v>
      </c>
      <c r="G2803" t="s">
        <v>87</v>
      </c>
      <c r="H2803">
        <v>10121010270</v>
      </c>
      <c r="I2803" t="s">
        <v>88</v>
      </c>
      <c r="J2803" t="s">
        <v>958</v>
      </c>
      <c r="K2803">
        <v>12</v>
      </c>
      <c r="L2803" s="2">
        <v>191399.66</v>
      </c>
      <c r="M2803" s="2">
        <v>180327.03</v>
      </c>
      <c r="N2803" s="14">
        <v>200000</v>
      </c>
      <c r="O2803" s="2">
        <v>0</v>
      </c>
      <c r="P2803" s="11">
        <v>200000</v>
      </c>
      <c r="Q2803" s="2">
        <v>66106.7</v>
      </c>
      <c r="R2803" s="2">
        <v>113325.77142857142</v>
      </c>
      <c r="S2803" s="9">
        <v>200000</v>
      </c>
      <c r="V2803" s="2"/>
    </row>
    <row r="2804" spans="1:22" customFormat="1" x14ac:dyDescent="0.25">
      <c r="A2804" t="s">
        <v>562</v>
      </c>
      <c r="B2804">
        <v>1401</v>
      </c>
      <c r="C2804" t="s">
        <v>563</v>
      </c>
      <c r="D2804">
        <v>125</v>
      </c>
      <c r="E2804" t="s">
        <v>564</v>
      </c>
      <c r="F2804">
        <v>274</v>
      </c>
      <c r="G2804" t="s">
        <v>89</v>
      </c>
      <c r="H2804">
        <v>10125010274</v>
      </c>
      <c r="I2804" t="s">
        <v>90</v>
      </c>
      <c r="J2804" t="s">
        <v>958</v>
      </c>
      <c r="K2804">
        <v>12</v>
      </c>
      <c r="L2804" s="2">
        <v>5620</v>
      </c>
      <c r="M2804" s="2">
        <v>0</v>
      </c>
      <c r="N2804" s="14">
        <v>6219</v>
      </c>
      <c r="O2804" s="2">
        <v>0</v>
      </c>
      <c r="P2804" s="11">
        <v>6219</v>
      </c>
      <c r="Q2804" s="2">
        <v>0</v>
      </c>
      <c r="R2804" s="2">
        <v>0</v>
      </c>
      <c r="S2804" s="9">
        <v>6219</v>
      </c>
      <c r="V2804" s="2"/>
    </row>
    <row r="2805" spans="1:22" customFormat="1" x14ac:dyDescent="0.25">
      <c r="A2805" t="s">
        <v>562</v>
      </c>
      <c r="B2805">
        <v>301</v>
      </c>
      <c r="C2805" t="s">
        <v>355</v>
      </c>
      <c r="D2805">
        <v>121</v>
      </c>
      <c r="E2805" t="s">
        <v>562</v>
      </c>
      <c r="F2805">
        <v>276</v>
      </c>
      <c r="G2805" t="s">
        <v>105</v>
      </c>
      <c r="H2805">
        <v>10121010276</v>
      </c>
      <c r="I2805" t="s">
        <v>106</v>
      </c>
      <c r="J2805" t="s">
        <v>958</v>
      </c>
      <c r="K2805">
        <v>12</v>
      </c>
      <c r="L2805" s="2">
        <v>0</v>
      </c>
      <c r="M2805" s="2">
        <v>4000</v>
      </c>
      <c r="N2805" s="14">
        <v>5000</v>
      </c>
      <c r="O2805" s="2">
        <v>0</v>
      </c>
      <c r="P2805" s="11">
        <v>5000</v>
      </c>
      <c r="Q2805" s="2">
        <v>0</v>
      </c>
      <c r="R2805" s="2">
        <v>0</v>
      </c>
      <c r="S2805" s="9">
        <v>0</v>
      </c>
      <c r="T2805" t="s">
        <v>608</v>
      </c>
      <c r="V2805" s="2"/>
    </row>
    <row r="2806" spans="1:22" customFormat="1" x14ac:dyDescent="0.25">
      <c r="A2806" t="s">
        <v>562</v>
      </c>
      <c r="B2806">
        <v>301</v>
      </c>
      <c r="C2806" t="s">
        <v>355</v>
      </c>
      <c r="D2806">
        <v>121</v>
      </c>
      <c r="E2806" t="s">
        <v>562</v>
      </c>
      <c r="F2806">
        <v>294</v>
      </c>
      <c r="G2806" t="s">
        <v>107</v>
      </c>
      <c r="H2806">
        <v>10121010294</v>
      </c>
      <c r="I2806" t="s">
        <v>108</v>
      </c>
      <c r="J2806" t="s">
        <v>958</v>
      </c>
      <c r="K2806">
        <v>12</v>
      </c>
      <c r="L2806" s="2">
        <v>17951.400000000001</v>
      </c>
      <c r="M2806" s="2">
        <v>5970</v>
      </c>
      <c r="N2806" s="14">
        <v>7000</v>
      </c>
      <c r="O2806" s="2">
        <v>0</v>
      </c>
      <c r="P2806" s="11">
        <v>7000</v>
      </c>
      <c r="Q2806" s="2">
        <v>2520</v>
      </c>
      <c r="R2806" s="2">
        <v>4320</v>
      </c>
      <c r="S2806" s="9">
        <v>7000</v>
      </c>
      <c r="V2806" s="2"/>
    </row>
    <row r="2807" spans="1:22" customFormat="1" x14ac:dyDescent="0.25">
      <c r="A2807" t="s">
        <v>562</v>
      </c>
      <c r="B2807">
        <v>303</v>
      </c>
      <c r="C2807" t="s">
        <v>567</v>
      </c>
      <c r="D2807">
        <v>142</v>
      </c>
      <c r="E2807" t="s">
        <v>568</v>
      </c>
      <c r="F2807">
        <v>295</v>
      </c>
      <c r="G2807" t="s">
        <v>638</v>
      </c>
      <c r="H2807">
        <v>10142010295</v>
      </c>
      <c r="I2807" t="s">
        <v>639</v>
      </c>
      <c r="J2807" t="s">
        <v>958</v>
      </c>
      <c r="K2807">
        <v>12</v>
      </c>
      <c r="L2807" s="2">
        <v>38500.33</v>
      </c>
      <c r="M2807" s="2">
        <v>0</v>
      </c>
      <c r="N2807" s="14">
        <v>0</v>
      </c>
      <c r="O2807" s="2">
        <v>0</v>
      </c>
      <c r="P2807" s="11">
        <v>0</v>
      </c>
      <c r="Q2807" s="2">
        <v>0</v>
      </c>
      <c r="R2807" s="2">
        <v>0</v>
      </c>
      <c r="S2807" s="9">
        <v>0</v>
      </c>
      <c r="V2807" s="2"/>
    </row>
    <row r="2808" spans="1:22" customFormat="1" x14ac:dyDescent="0.25">
      <c r="A2808" t="s">
        <v>562</v>
      </c>
      <c r="B2808">
        <v>301</v>
      </c>
      <c r="C2808" t="s">
        <v>355</v>
      </c>
      <c r="D2808">
        <v>121</v>
      </c>
      <c r="E2808" t="s">
        <v>562</v>
      </c>
      <c r="F2808">
        <v>297</v>
      </c>
      <c r="G2808" t="s">
        <v>609</v>
      </c>
      <c r="H2808">
        <v>10121010297</v>
      </c>
      <c r="I2808" t="s">
        <v>610</v>
      </c>
      <c r="J2808" t="s">
        <v>958</v>
      </c>
      <c r="K2808">
        <v>12</v>
      </c>
      <c r="L2808" s="2">
        <v>698344.91</v>
      </c>
      <c r="M2808" s="2">
        <v>1100612.19</v>
      </c>
      <c r="N2808" s="14">
        <v>1109000</v>
      </c>
      <c r="O2808" s="2">
        <v>0</v>
      </c>
      <c r="P2808" s="11">
        <v>1109000</v>
      </c>
      <c r="Q2808" s="2">
        <v>200000</v>
      </c>
      <c r="R2808" s="2">
        <v>342857.14285714284</v>
      </c>
      <c r="S2808" s="9">
        <v>1109000</v>
      </c>
      <c r="V2808" s="2"/>
    </row>
    <row r="2809" spans="1:22" customFormat="1" x14ac:dyDescent="0.25">
      <c r="A2809" t="s">
        <v>562</v>
      </c>
      <c r="B2809">
        <v>301</v>
      </c>
      <c r="C2809" t="s">
        <v>355</v>
      </c>
      <c r="D2809">
        <v>121</v>
      </c>
      <c r="E2809" t="s">
        <v>562</v>
      </c>
      <c r="F2809">
        <v>311</v>
      </c>
      <c r="G2809" t="s">
        <v>470</v>
      </c>
      <c r="H2809">
        <v>10121010311</v>
      </c>
      <c r="I2809" t="s">
        <v>471</v>
      </c>
      <c r="J2809" t="s">
        <v>958</v>
      </c>
      <c r="K2809">
        <v>12</v>
      </c>
      <c r="L2809" s="2">
        <v>1030464.32</v>
      </c>
      <c r="M2809" s="2">
        <v>1759688.59</v>
      </c>
      <c r="N2809" s="14">
        <v>1840800</v>
      </c>
      <c r="O2809" s="2">
        <v>0</v>
      </c>
      <c r="P2809" s="11">
        <v>1840800</v>
      </c>
      <c r="Q2809" s="2">
        <v>582379.82999999996</v>
      </c>
      <c r="R2809" s="2">
        <v>998365.42285714275</v>
      </c>
      <c r="S2809" s="9">
        <v>1840800</v>
      </c>
      <c r="T2809" t="s">
        <v>611</v>
      </c>
      <c r="V2809" s="2"/>
    </row>
    <row r="2810" spans="1:22" customFormat="1" x14ac:dyDescent="0.25">
      <c r="A2810" t="s">
        <v>562</v>
      </c>
      <c r="B2810">
        <v>301</v>
      </c>
      <c r="C2810" t="s">
        <v>355</v>
      </c>
      <c r="D2810">
        <v>121</v>
      </c>
      <c r="E2810" t="s">
        <v>562</v>
      </c>
      <c r="F2810">
        <v>315</v>
      </c>
      <c r="G2810" t="s">
        <v>612</v>
      </c>
      <c r="H2810">
        <v>10121010315</v>
      </c>
      <c r="I2810" t="s">
        <v>613</v>
      </c>
      <c r="J2810" t="s">
        <v>958</v>
      </c>
      <c r="K2810">
        <v>12</v>
      </c>
      <c r="L2810" s="2">
        <v>260933.04</v>
      </c>
      <c r="M2810" s="2">
        <v>0</v>
      </c>
      <c r="N2810" s="14">
        <v>100000</v>
      </c>
      <c r="O2810" s="2">
        <v>0</v>
      </c>
      <c r="P2810" s="11">
        <v>100000</v>
      </c>
      <c r="Q2810" s="2">
        <v>0</v>
      </c>
      <c r="R2810" s="2">
        <v>0</v>
      </c>
      <c r="S2810" s="9">
        <v>100000</v>
      </c>
      <c r="V2810" s="2"/>
    </row>
    <row r="2811" spans="1:22" customFormat="1" x14ac:dyDescent="0.25">
      <c r="A2811" t="s">
        <v>562</v>
      </c>
      <c r="B2811">
        <v>301</v>
      </c>
      <c r="C2811" t="s">
        <v>355</v>
      </c>
      <c r="D2811">
        <v>121</v>
      </c>
      <c r="E2811" t="s">
        <v>562</v>
      </c>
      <c r="F2811">
        <v>325</v>
      </c>
      <c r="G2811" t="s">
        <v>614</v>
      </c>
      <c r="H2811">
        <v>10121010325</v>
      </c>
      <c r="I2811" t="s">
        <v>615</v>
      </c>
      <c r="J2811" t="s">
        <v>958</v>
      </c>
      <c r="K2811">
        <v>12</v>
      </c>
      <c r="L2811" s="2">
        <v>2136.36</v>
      </c>
      <c r="M2811" s="2">
        <v>55359</v>
      </c>
      <c r="N2811" s="14">
        <v>55973</v>
      </c>
      <c r="O2811" s="2">
        <v>0</v>
      </c>
      <c r="P2811" s="11">
        <v>55973</v>
      </c>
      <c r="Q2811" s="2">
        <v>442.2</v>
      </c>
      <c r="R2811" s="2">
        <v>758.05714285714282</v>
      </c>
      <c r="S2811" s="9">
        <v>55973</v>
      </c>
      <c r="V2811" s="2"/>
    </row>
    <row r="2812" spans="1:22" customFormat="1" x14ac:dyDescent="0.25">
      <c r="A2812" t="s">
        <v>562</v>
      </c>
      <c r="B2812">
        <v>301</v>
      </c>
      <c r="C2812" t="s">
        <v>355</v>
      </c>
      <c r="D2812">
        <v>121</v>
      </c>
      <c r="E2812" t="s">
        <v>562</v>
      </c>
      <c r="F2812">
        <v>330</v>
      </c>
      <c r="G2812" t="s">
        <v>42</v>
      </c>
      <c r="H2812">
        <v>10121010330</v>
      </c>
      <c r="I2812" t="s">
        <v>43</v>
      </c>
      <c r="J2812" t="s">
        <v>958</v>
      </c>
      <c r="K2812">
        <v>12</v>
      </c>
      <c r="L2812" s="2">
        <v>55805.85</v>
      </c>
      <c r="M2812" s="2">
        <v>140067.99</v>
      </c>
      <c r="N2812" s="14">
        <v>83200</v>
      </c>
      <c r="O2812" s="2">
        <v>0</v>
      </c>
      <c r="P2812" s="11">
        <v>83200</v>
      </c>
      <c r="Q2812" s="2">
        <v>62656.94</v>
      </c>
      <c r="R2812" s="2">
        <v>107411.89714285715</v>
      </c>
      <c r="S2812" s="9">
        <v>0</v>
      </c>
      <c r="V2812" s="2"/>
    </row>
    <row r="2813" spans="1:22" customFormat="1" x14ac:dyDescent="0.25">
      <c r="A2813" t="s">
        <v>562</v>
      </c>
      <c r="B2813">
        <v>1401</v>
      </c>
      <c r="C2813" t="s">
        <v>563</v>
      </c>
      <c r="D2813">
        <v>125</v>
      </c>
      <c r="E2813" t="s">
        <v>564</v>
      </c>
      <c r="F2813">
        <v>330</v>
      </c>
      <c r="G2813" t="s">
        <v>42</v>
      </c>
      <c r="H2813">
        <v>10125010330</v>
      </c>
      <c r="I2813" t="s">
        <v>43</v>
      </c>
      <c r="J2813" t="s">
        <v>958</v>
      </c>
      <c r="K2813">
        <v>12</v>
      </c>
      <c r="L2813" s="2">
        <v>0</v>
      </c>
      <c r="M2813" s="2">
        <v>0</v>
      </c>
      <c r="N2813" s="14">
        <v>0</v>
      </c>
      <c r="O2813" s="2">
        <v>0</v>
      </c>
      <c r="P2813" s="11">
        <v>0</v>
      </c>
      <c r="Q2813" s="2">
        <v>0</v>
      </c>
      <c r="R2813" s="2">
        <v>0</v>
      </c>
      <c r="S2813" s="9">
        <v>0</v>
      </c>
      <c r="T2813" t="s">
        <v>633</v>
      </c>
      <c r="V2813" s="2"/>
    </row>
    <row r="2814" spans="1:22" customFormat="1" x14ac:dyDescent="0.25">
      <c r="A2814" t="s">
        <v>562</v>
      </c>
      <c r="B2814">
        <v>301</v>
      </c>
      <c r="C2814" t="s">
        <v>355</v>
      </c>
      <c r="D2814">
        <v>121</v>
      </c>
      <c r="E2814" t="s">
        <v>562</v>
      </c>
      <c r="F2814">
        <v>331</v>
      </c>
      <c r="G2814" t="s">
        <v>66</v>
      </c>
      <c r="H2814">
        <v>10121010331</v>
      </c>
      <c r="I2814" t="s">
        <v>67</v>
      </c>
      <c r="J2814" t="s">
        <v>958</v>
      </c>
      <c r="K2814">
        <v>12</v>
      </c>
      <c r="L2814" s="2">
        <v>708417.4</v>
      </c>
      <c r="M2814" s="2">
        <v>0</v>
      </c>
      <c r="N2814" s="14">
        <v>0</v>
      </c>
      <c r="O2814" s="2">
        <v>0</v>
      </c>
      <c r="P2814" s="11">
        <v>0</v>
      </c>
      <c r="Q2814" s="2">
        <v>0</v>
      </c>
      <c r="R2814" s="2">
        <v>0</v>
      </c>
      <c r="S2814" s="9"/>
      <c r="V2814" s="2"/>
    </row>
    <row r="2815" spans="1:22" customFormat="1" x14ac:dyDescent="0.25">
      <c r="A2815" t="s">
        <v>562</v>
      </c>
      <c r="B2815">
        <v>1401</v>
      </c>
      <c r="C2815" t="s">
        <v>563</v>
      </c>
      <c r="D2815">
        <v>125</v>
      </c>
      <c r="E2815" t="s">
        <v>564</v>
      </c>
      <c r="F2815">
        <v>332</v>
      </c>
      <c r="G2815" t="s">
        <v>634</v>
      </c>
      <c r="H2815">
        <v>10125010332</v>
      </c>
      <c r="I2815" t="s">
        <v>635</v>
      </c>
      <c r="J2815" t="s">
        <v>958</v>
      </c>
      <c r="K2815">
        <v>12</v>
      </c>
      <c r="L2815" s="2">
        <v>66614.52</v>
      </c>
      <c r="M2815" s="2">
        <v>0</v>
      </c>
      <c r="N2815" s="14">
        <v>61757</v>
      </c>
      <c r="O2815" s="2">
        <v>0</v>
      </c>
      <c r="P2815" s="11">
        <v>61757</v>
      </c>
      <c r="Q2815" s="2">
        <v>0</v>
      </c>
      <c r="R2815" s="2">
        <v>0</v>
      </c>
      <c r="S2815" s="9">
        <v>61757</v>
      </c>
      <c r="V2815" s="2"/>
    </row>
    <row r="2816" spans="1:22" customFormat="1" x14ac:dyDescent="0.25">
      <c r="A2816" t="s">
        <v>562</v>
      </c>
      <c r="B2816">
        <v>301</v>
      </c>
      <c r="C2816" t="s">
        <v>355</v>
      </c>
      <c r="D2816">
        <v>121</v>
      </c>
      <c r="E2816" t="s">
        <v>562</v>
      </c>
      <c r="F2816">
        <v>333</v>
      </c>
      <c r="G2816" t="s">
        <v>93</v>
      </c>
      <c r="H2816">
        <v>10121010333</v>
      </c>
      <c r="I2816" t="s">
        <v>94</v>
      </c>
      <c r="J2816" t="s">
        <v>958</v>
      </c>
      <c r="K2816">
        <v>12</v>
      </c>
      <c r="L2816" s="2">
        <v>550</v>
      </c>
      <c r="M2816" s="2">
        <v>0</v>
      </c>
      <c r="N2816" s="14">
        <v>1327</v>
      </c>
      <c r="O2816" s="2">
        <v>0</v>
      </c>
      <c r="P2816" s="11">
        <v>1327</v>
      </c>
      <c r="Q2816" s="2">
        <v>0</v>
      </c>
      <c r="R2816" s="2">
        <v>0</v>
      </c>
      <c r="S2816" s="9">
        <v>0</v>
      </c>
      <c r="V2816" s="2"/>
    </row>
    <row r="2817" spans="1:22" customFormat="1" x14ac:dyDescent="0.25">
      <c r="A2817" t="s">
        <v>562</v>
      </c>
      <c r="B2817">
        <v>301</v>
      </c>
      <c r="C2817" t="s">
        <v>355</v>
      </c>
      <c r="D2817">
        <v>112</v>
      </c>
      <c r="E2817" t="s">
        <v>562</v>
      </c>
      <c r="F2817">
        <v>337</v>
      </c>
      <c r="G2817" t="s">
        <v>26</v>
      </c>
      <c r="H2817">
        <v>10112010337</v>
      </c>
      <c r="I2817" t="s">
        <v>27</v>
      </c>
      <c r="J2817" t="s">
        <v>958</v>
      </c>
      <c r="K2817">
        <v>12</v>
      </c>
      <c r="L2817" s="2">
        <v>1846.12</v>
      </c>
      <c r="M2817" s="2">
        <v>1604.46</v>
      </c>
      <c r="N2817" s="14">
        <v>1997</v>
      </c>
      <c r="O2817" s="2">
        <v>0</v>
      </c>
      <c r="P2817" s="11">
        <v>1997</v>
      </c>
      <c r="Q2817" s="2">
        <v>0</v>
      </c>
      <c r="R2817" s="2">
        <v>0</v>
      </c>
      <c r="S2817" s="9">
        <v>0</v>
      </c>
      <c r="V2817" s="2"/>
    </row>
    <row r="2818" spans="1:22" customFormat="1" x14ac:dyDescent="0.25">
      <c r="A2818" t="s">
        <v>562</v>
      </c>
      <c r="B2818">
        <v>301</v>
      </c>
      <c r="C2818" t="s">
        <v>355</v>
      </c>
      <c r="D2818">
        <v>121</v>
      </c>
      <c r="E2818" t="s">
        <v>562</v>
      </c>
      <c r="F2818">
        <v>337</v>
      </c>
      <c r="G2818" t="s">
        <v>26</v>
      </c>
      <c r="H2818">
        <v>10121010337</v>
      </c>
      <c r="I2818" t="s">
        <v>27</v>
      </c>
      <c r="J2818" t="s">
        <v>958</v>
      </c>
      <c r="K2818">
        <v>12</v>
      </c>
      <c r="L2818" s="2">
        <v>721.44</v>
      </c>
      <c r="M2818" s="2">
        <v>732.12</v>
      </c>
      <c r="N2818" s="14">
        <v>666</v>
      </c>
      <c r="O2818" s="2">
        <v>0</v>
      </c>
      <c r="P2818" s="11">
        <v>666</v>
      </c>
      <c r="Q2818" s="2">
        <v>201.78</v>
      </c>
      <c r="R2818" s="2">
        <v>345.90857142857146</v>
      </c>
      <c r="S2818" s="9">
        <v>0</v>
      </c>
      <c r="V2818" s="2"/>
    </row>
    <row r="2819" spans="1:22" customFormat="1" x14ac:dyDescent="0.25">
      <c r="A2819" t="s">
        <v>562</v>
      </c>
      <c r="B2819">
        <v>1401</v>
      </c>
      <c r="C2819" t="s">
        <v>563</v>
      </c>
      <c r="D2819">
        <v>125</v>
      </c>
      <c r="E2819" t="s">
        <v>564</v>
      </c>
      <c r="F2819">
        <v>337</v>
      </c>
      <c r="G2819" t="s">
        <v>26</v>
      </c>
      <c r="H2819">
        <v>10125010337</v>
      </c>
      <c r="I2819" t="s">
        <v>27</v>
      </c>
      <c r="J2819" t="s">
        <v>958</v>
      </c>
      <c r="K2819">
        <v>12</v>
      </c>
      <c r="L2819" s="2">
        <v>97361.19</v>
      </c>
      <c r="M2819" s="2">
        <v>84615.15</v>
      </c>
      <c r="N2819" s="14">
        <v>105306</v>
      </c>
      <c r="O2819" s="2">
        <v>0</v>
      </c>
      <c r="P2819" s="11">
        <v>105306</v>
      </c>
      <c r="Q2819" s="2">
        <v>0</v>
      </c>
      <c r="R2819" s="2">
        <v>0</v>
      </c>
      <c r="S2819" s="9">
        <v>0</v>
      </c>
      <c r="V2819" s="2"/>
    </row>
    <row r="2820" spans="1:22" customFormat="1" x14ac:dyDescent="0.25">
      <c r="A2820" t="s">
        <v>562</v>
      </c>
      <c r="B2820">
        <v>301</v>
      </c>
      <c r="C2820" t="s">
        <v>355</v>
      </c>
      <c r="D2820">
        <v>121</v>
      </c>
      <c r="E2820" t="s">
        <v>562</v>
      </c>
      <c r="F2820">
        <v>342</v>
      </c>
      <c r="G2820" t="s">
        <v>616</v>
      </c>
      <c r="H2820">
        <v>10121010342</v>
      </c>
      <c r="I2820" t="s">
        <v>617</v>
      </c>
      <c r="J2820" t="s">
        <v>958</v>
      </c>
      <c r="K2820">
        <v>12</v>
      </c>
      <c r="L2820" s="2">
        <v>47769.39</v>
      </c>
      <c r="M2820" s="2">
        <v>44080.7</v>
      </c>
      <c r="N2820" s="14">
        <v>260000</v>
      </c>
      <c r="O2820" s="2">
        <v>0</v>
      </c>
      <c r="P2820" s="11">
        <v>260000</v>
      </c>
      <c r="Q2820" s="2">
        <v>0</v>
      </c>
      <c r="R2820" s="2">
        <v>0</v>
      </c>
      <c r="S2820" s="9">
        <v>260000</v>
      </c>
      <c r="V2820" s="2"/>
    </row>
    <row r="2821" spans="1:22" customFormat="1" x14ac:dyDescent="0.25">
      <c r="A2821" t="s">
        <v>562</v>
      </c>
      <c r="B2821">
        <v>303</v>
      </c>
      <c r="C2821" t="s">
        <v>567</v>
      </c>
      <c r="D2821">
        <v>142</v>
      </c>
      <c r="E2821" t="s">
        <v>568</v>
      </c>
      <c r="F2821">
        <v>344</v>
      </c>
      <c r="G2821" t="s">
        <v>111</v>
      </c>
      <c r="H2821">
        <v>10142010344</v>
      </c>
      <c r="I2821" t="s">
        <v>112</v>
      </c>
      <c r="J2821" t="s">
        <v>958</v>
      </c>
      <c r="K2821">
        <v>12</v>
      </c>
      <c r="L2821" s="2">
        <v>57530</v>
      </c>
      <c r="M2821" s="2">
        <v>0</v>
      </c>
      <c r="N2821" s="14">
        <v>0</v>
      </c>
      <c r="O2821" s="2">
        <v>0</v>
      </c>
      <c r="P2821" s="11">
        <v>0</v>
      </c>
      <c r="Q2821" s="2">
        <v>0</v>
      </c>
      <c r="R2821" s="2">
        <v>0</v>
      </c>
      <c r="S2821" s="9"/>
      <c r="V2821" s="2"/>
    </row>
    <row r="2822" spans="1:22" customFormat="1" x14ac:dyDescent="0.25">
      <c r="A2822" t="s">
        <v>562</v>
      </c>
      <c r="B2822">
        <v>301</v>
      </c>
      <c r="C2822" t="s">
        <v>355</v>
      </c>
      <c r="D2822">
        <v>121</v>
      </c>
      <c r="E2822" t="s">
        <v>562</v>
      </c>
      <c r="F2822">
        <v>345</v>
      </c>
      <c r="G2822" t="s">
        <v>72</v>
      </c>
      <c r="H2822">
        <v>10121010345</v>
      </c>
      <c r="I2822" t="s">
        <v>69</v>
      </c>
      <c r="J2822" t="s">
        <v>958</v>
      </c>
      <c r="K2822">
        <v>12</v>
      </c>
      <c r="L2822" s="2">
        <v>31925.4</v>
      </c>
      <c r="M2822" s="2">
        <v>0</v>
      </c>
      <c r="N2822" s="14">
        <v>0</v>
      </c>
      <c r="O2822" s="2">
        <v>0</v>
      </c>
      <c r="P2822" s="11">
        <v>0</v>
      </c>
      <c r="Q2822" s="2">
        <v>0</v>
      </c>
      <c r="R2822" s="2">
        <v>0</v>
      </c>
      <c r="S2822" s="9"/>
      <c r="V2822" s="2"/>
    </row>
    <row r="2823" spans="1:22" customFormat="1" x14ac:dyDescent="0.25">
      <c r="A2823" t="s">
        <v>562</v>
      </c>
      <c r="B2823">
        <v>303</v>
      </c>
      <c r="C2823" t="s">
        <v>567</v>
      </c>
      <c r="D2823">
        <v>142</v>
      </c>
      <c r="E2823" t="s">
        <v>568</v>
      </c>
      <c r="F2823">
        <v>345</v>
      </c>
      <c r="G2823" t="s">
        <v>72</v>
      </c>
      <c r="H2823">
        <v>10142010345</v>
      </c>
      <c r="I2823" t="s">
        <v>69</v>
      </c>
      <c r="J2823" t="s">
        <v>958</v>
      </c>
      <c r="K2823">
        <v>12</v>
      </c>
      <c r="L2823" s="2">
        <v>6313.29</v>
      </c>
      <c r="M2823" s="2">
        <v>0</v>
      </c>
      <c r="N2823" s="14">
        <v>0</v>
      </c>
      <c r="O2823" s="2">
        <v>0</v>
      </c>
      <c r="P2823" s="11">
        <v>0</v>
      </c>
      <c r="Q2823" s="2">
        <v>0</v>
      </c>
      <c r="R2823" s="2">
        <v>0</v>
      </c>
      <c r="S2823" s="9"/>
      <c r="V2823" s="2"/>
    </row>
    <row r="2824" spans="1:22" customFormat="1" x14ac:dyDescent="0.25">
      <c r="A2824" t="s">
        <v>562</v>
      </c>
      <c r="B2824">
        <v>301</v>
      </c>
      <c r="C2824" t="s">
        <v>355</v>
      </c>
      <c r="D2824">
        <v>121</v>
      </c>
      <c r="E2824" t="s">
        <v>562</v>
      </c>
      <c r="F2824">
        <v>350</v>
      </c>
      <c r="G2824" t="s">
        <v>618</v>
      </c>
      <c r="H2824">
        <v>10121010350</v>
      </c>
      <c r="I2824" t="s">
        <v>619</v>
      </c>
      <c r="J2824" t="s">
        <v>958</v>
      </c>
      <c r="K2824">
        <v>12</v>
      </c>
      <c r="L2824" s="2">
        <v>21849.25</v>
      </c>
      <c r="M2824" s="2">
        <v>7848.28</v>
      </c>
      <c r="N2824" s="14">
        <v>20000</v>
      </c>
      <c r="O2824" s="2">
        <v>0</v>
      </c>
      <c r="P2824" s="11">
        <v>20000</v>
      </c>
      <c r="Q2824" s="2">
        <v>0</v>
      </c>
      <c r="R2824" s="2">
        <v>0</v>
      </c>
      <c r="S2824" s="9">
        <v>20000</v>
      </c>
      <c r="V2824" s="2"/>
    </row>
    <row r="2825" spans="1:22" customFormat="1" x14ac:dyDescent="0.25">
      <c r="A2825" t="s">
        <v>562</v>
      </c>
      <c r="B2825">
        <v>301</v>
      </c>
      <c r="C2825" t="s">
        <v>355</v>
      </c>
      <c r="D2825">
        <v>121</v>
      </c>
      <c r="E2825" t="s">
        <v>562</v>
      </c>
      <c r="F2825">
        <v>359</v>
      </c>
      <c r="G2825" t="s">
        <v>620</v>
      </c>
      <c r="H2825">
        <v>10121010359</v>
      </c>
      <c r="I2825" t="s">
        <v>621</v>
      </c>
      <c r="J2825" t="s">
        <v>958</v>
      </c>
      <c r="K2825">
        <v>12</v>
      </c>
      <c r="L2825" s="2">
        <v>128965.95</v>
      </c>
      <c r="M2825" s="2">
        <v>0</v>
      </c>
      <c r="N2825" s="14">
        <v>150000</v>
      </c>
      <c r="O2825" s="2">
        <v>0</v>
      </c>
      <c r="P2825" s="11">
        <v>150000</v>
      </c>
      <c r="Q2825" s="2">
        <v>0</v>
      </c>
      <c r="R2825" s="2">
        <v>0</v>
      </c>
      <c r="S2825" s="9">
        <v>150000</v>
      </c>
      <c r="V2825" s="2"/>
    </row>
    <row r="2826" spans="1:22" customFormat="1" x14ac:dyDescent="0.25">
      <c r="A2826" t="s">
        <v>562</v>
      </c>
      <c r="B2826">
        <v>301</v>
      </c>
      <c r="C2826" t="s">
        <v>355</v>
      </c>
      <c r="D2826">
        <v>121</v>
      </c>
      <c r="E2826" t="s">
        <v>562</v>
      </c>
      <c r="F2826">
        <v>361</v>
      </c>
      <c r="G2826" t="s">
        <v>622</v>
      </c>
      <c r="H2826">
        <v>10121010361</v>
      </c>
      <c r="I2826" t="s">
        <v>623</v>
      </c>
      <c r="J2826" t="s">
        <v>958</v>
      </c>
      <c r="K2826">
        <v>12</v>
      </c>
      <c r="L2826" s="2">
        <v>0</v>
      </c>
      <c r="M2826" s="2">
        <v>0</v>
      </c>
      <c r="N2826" s="14">
        <v>52000</v>
      </c>
      <c r="O2826" s="2">
        <v>0</v>
      </c>
      <c r="P2826" s="11">
        <v>52000</v>
      </c>
      <c r="Q2826" s="2">
        <v>0</v>
      </c>
      <c r="R2826" s="2">
        <v>0</v>
      </c>
      <c r="S2826" s="9">
        <v>0</v>
      </c>
      <c r="T2826" t="s">
        <v>624</v>
      </c>
      <c r="V2826" s="2"/>
    </row>
    <row r="2827" spans="1:22" customFormat="1" x14ac:dyDescent="0.25">
      <c r="A2827" t="s">
        <v>562</v>
      </c>
      <c r="B2827">
        <v>301</v>
      </c>
      <c r="C2827" t="s">
        <v>355</v>
      </c>
      <c r="D2827">
        <v>121</v>
      </c>
      <c r="E2827" t="s">
        <v>562</v>
      </c>
      <c r="F2827">
        <v>373</v>
      </c>
      <c r="G2827" t="s">
        <v>625</v>
      </c>
      <c r="H2827">
        <v>10121010373</v>
      </c>
      <c r="I2827" t="s">
        <v>626</v>
      </c>
      <c r="J2827" t="s">
        <v>958</v>
      </c>
      <c r="K2827">
        <v>12</v>
      </c>
      <c r="L2827" s="2">
        <v>369135</v>
      </c>
      <c r="M2827" s="2">
        <v>497600</v>
      </c>
      <c r="N2827" s="14">
        <v>485000</v>
      </c>
      <c r="O2827" s="2">
        <v>0</v>
      </c>
      <c r="P2827" s="11">
        <v>485000</v>
      </c>
      <c r="Q2827" s="2">
        <v>221177.88</v>
      </c>
      <c r="R2827" s="2">
        <v>379162.08</v>
      </c>
      <c r="S2827" s="9">
        <v>485000</v>
      </c>
      <c r="V2827" s="2"/>
    </row>
    <row r="2828" spans="1:22" customFormat="1" x14ac:dyDescent="0.25">
      <c r="A2828" t="s">
        <v>562</v>
      </c>
      <c r="B2828">
        <v>303</v>
      </c>
      <c r="C2828" t="s">
        <v>567</v>
      </c>
      <c r="D2828">
        <v>142</v>
      </c>
      <c r="E2828" t="s">
        <v>568</v>
      </c>
      <c r="F2828">
        <v>387</v>
      </c>
      <c r="G2828" t="s">
        <v>640</v>
      </c>
      <c r="H2828">
        <v>10142010387</v>
      </c>
      <c r="I2828" t="s">
        <v>641</v>
      </c>
      <c r="J2828" t="s">
        <v>958</v>
      </c>
      <c r="K2828">
        <v>12</v>
      </c>
      <c r="L2828" s="2">
        <v>0</v>
      </c>
      <c r="M2828" s="2">
        <v>0</v>
      </c>
      <c r="N2828" s="14">
        <v>100000</v>
      </c>
      <c r="O2828" s="2">
        <v>0</v>
      </c>
      <c r="P2828" s="11">
        <v>100000</v>
      </c>
      <c r="Q2828" s="2">
        <v>0</v>
      </c>
      <c r="R2828" s="2">
        <v>0</v>
      </c>
      <c r="S2828" s="9">
        <v>0</v>
      </c>
      <c r="V2828" s="2"/>
    </row>
    <row r="2829" spans="1:22" customFormat="1" x14ac:dyDescent="0.25">
      <c r="A2829" t="s">
        <v>562</v>
      </c>
      <c r="B2829">
        <v>301</v>
      </c>
      <c r="C2829" t="s">
        <v>355</v>
      </c>
      <c r="D2829">
        <v>121</v>
      </c>
      <c r="E2829" t="s">
        <v>562</v>
      </c>
      <c r="F2829">
        <v>616</v>
      </c>
      <c r="G2829" t="s">
        <v>629</v>
      </c>
      <c r="H2829">
        <v>10121010616</v>
      </c>
      <c r="I2829" t="s">
        <v>630</v>
      </c>
      <c r="J2829" t="s">
        <v>958</v>
      </c>
      <c r="K2829">
        <v>12</v>
      </c>
      <c r="L2829" s="2">
        <v>0</v>
      </c>
      <c r="M2829" s="2">
        <v>0</v>
      </c>
      <c r="N2829" s="14">
        <v>500000</v>
      </c>
      <c r="O2829" s="2">
        <v>0</v>
      </c>
      <c r="P2829" s="11">
        <v>500000</v>
      </c>
      <c r="Q2829" s="2">
        <v>165442.5</v>
      </c>
      <c r="R2829" s="2">
        <v>283615.71428571432</v>
      </c>
      <c r="S2829" s="9">
        <v>552000</v>
      </c>
      <c r="T2829" t="s">
        <v>631</v>
      </c>
      <c r="V2829" s="2"/>
    </row>
    <row r="2830" spans="1:22" customFormat="1" x14ac:dyDescent="0.25">
      <c r="A2830" t="s">
        <v>562</v>
      </c>
      <c r="B2830">
        <v>301</v>
      </c>
      <c r="C2830" t="s">
        <v>355</v>
      </c>
      <c r="D2830">
        <v>121</v>
      </c>
      <c r="E2830" t="s">
        <v>562</v>
      </c>
      <c r="F2830">
        <v>360</v>
      </c>
      <c r="G2830" t="s">
        <v>121</v>
      </c>
      <c r="H2830">
        <v>10121010360</v>
      </c>
      <c r="I2830" t="s">
        <v>122</v>
      </c>
      <c r="J2830" t="s">
        <v>965</v>
      </c>
      <c r="K2830">
        <v>14</v>
      </c>
      <c r="L2830" s="2">
        <v>0</v>
      </c>
      <c r="M2830" s="2">
        <v>0</v>
      </c>
      <c r="N2830" s="14">
        <v>0</v>
      </c>
      <c r="O2830" s="2">
        <v>0</v>
      </c>
      <c r="P2830" s="11">
        <v>0</v>
      </c>
      <c r="Q2830" s="2">
        <v>0</v>
      </c>
      <c r="R2830" s="2">
        <v>0</v>
      </c>
      <c r="S2830" s="9"/>
      <c r="V2830" s="2"/>
    </row>
    <row r="2831" spans="1:22" customFormat="1" x14ac:dyDescent="0.25">
      <c r="A2831" t="s">
        <v>571</v>
      </c>
      <c r="B2831">
        <v>601</v>
      </c>
      <c r="C2831" t="s">
        <v>572</v>
      </c>
      <c r="D2831">
        <v>131</v>
      </c>
      <c r="E2831" t="s">
        <v>584</v>
      </c>
      <c r="F2831">
        <v>525</v>
      </c>
      <c r="G2831" t="s">
        <v>32</v>
      </c>
      <c r="H2831">
        <v>10131010525</v>
      </c>
      <c r="I2831" t="s">
        <v>33</v>
      </c>
      <c r="J2831" t="s">
        <v>955</v>
      </c>
      <c r="K2831">
        <v>4</v>
      </c>
      <c r="L2831" s="2">
        <v>0</v>
      </c>
      <c r="M2831" s="2">
        <v>0</v>
      </c>
      <c r="N2831" s="14">
        <v>398647</v>
      </c>
      <c r="O2831" s="2">
        <v>0</v>
      </c>
      <c r="P2831" s="11">
        <v>398647</v>
      </c>
      <c r="Q2831" s="2">
        <v>0</v>
      </c>
      <c r="R2831" s="2">
        <v>0</v>
      </c>
      <c r="S2831" s="9">
        <v>0</v>
      </c>
      <c r="V2831" s="2"/>
    </row>
    <row r="2832" spans="1:22" customFormat="1" x14ac:dyDescent="0.25">
      <c r="A2832" t="s">
        <v>571</v>
      </c>
      <c r="B2832">
        <v>601</v>
      </c>
      <c r="C2832" t="s">
        <v>572</v>
      </c>
      <c r="D2832">
        <v>132</v>
      </c>
      <c r="E2832" t="s">
        <v>587</v>
      </c>
      <c r="F2832">
        <v>525</v>
      </c>
      <c r="G2832" t="s">
        <v>32</v>
      </c>
      <c r="H2832">
        <v>10132010525</v>
      </c>
      <c r="I2832" t="s">
        <v>33</v>
      </c>
      <c r="J2832" t="s">
        <v>955</v>
      </c>
      <c r="K2832">
        <v>4</v>
      </c>
      <c r="L2832" s="2">
        <v>0</v>
      </c>
      <c r="M2832" s="2">
        <v>7600</v>
      </c>
      <c r="N2832" s="14">
        <v>111418</v>
      </c>
      <c r="O2832" s="2">
        <v>0</v>
      </c>
      <c r="P2832" s="11">
        <v>111418</v>
      </c>
      <c r="Q2832" s="2">
        <v>0</v>
      </c>
      <c r="R2832" s="2">
        <v>0</v>
      </c>
      <c r="S2832" s="9">
        <v>0</v>
      </c>
      <c r="V2832" s="2"/>
    </row>
    <row r="2833" spans="1:22" customFormat="1" x14ac:dyDescent="0.25">
      <c r="A2833" t="s">
        <v>571</v>
      </c>
      <c r="B2833">
        <v>601</v>
      </c>
      <c r="C2833" t="s">
        <v>572</v>
      </c>
      <c r="D2833">
        <v>123</v>
      </c>
      <c r="E2833" t="s">
        <v>583</v>
      </c>
      <c r="F2833">
        <v>525</v>
      </c>
      <c r="G2833" t="s">
        <v>32</v>
      </c>
      <c r="H2833">
        <v>10123010525</v>
      </c>
      <c r="I2833" t="s">
        <v>33</v>
      </c>
      <c r="J2833" t="s">
        <v>955</v>
      </c>
      <c r="K2833">
        <v>4</v>
      </c>
      <c r="L2833" s="2">
        <v>999061.98</v>
      </c>
      <c r="M2833" s="2">
        <v>402109.88</v>
      </c>
      <c r="N2833" s="14">
        <v>214666</v>
      </c>
      <c r="O2833" s="2">
        <v>0</v>
      </c>
      <c r="P2833" s="11">
        <v>214666</v>
      </c>
      <c r="Q2833" s="2">
        <v>761993.66</v>
      </c>
      <c r="R2833" s="2">
        <v>1306274.8457142857</v>
      </c>
      <c r="S2833" s="9">
        <v>3355555</v>
      </c>
      <c r="V2833" s="2"/>
    </row>
    <row r="2834" spans="1:22" customFormat="1" x14ac:dyDescent="0.25">
      <c r="A2834" t="s">
        <v>571</v>
      </c>
      <c r="B2834">
        <v>601</v>
      </c>
      <c r="C2834" t="s">
        <v>572</v>
      </c>
      <c r="D2834">
        <v>123</v>
      </c>
      <c r="E2834" t="s">
        <v>583</v>
      </c>
      <c r="F2834">
        <v>512</v>
      </c>
      <c r="G2834" t="s">
        <v>30</v>
      </c>
      <c r="H2834">
        <v>10123010512</v>
      </c>
      <c r="I2834" t="s">
        <v>31</v>
      </c>
      <c r="J2834" t="s">
        <v>957</v>
      </c>
      <c r="K2834">
        <v>5</v>
      </c>
      <c r="L2834" s="2">
        <v>49519.7</v>
      </c>
      <c r="M2834" s="2">
        <v>24298.44</v>
      </c>
      <c r="N2834" s="14">
        <v>109549</v>
      </c>
      <c r="O2834" s="2">
        <v>0</v>
      </c>
      <c r="P2834" s="11">
        <v>109549</v>
      </c>
      <c r="Q2834" s="2">
        <v>0</v>
      </c>
      <c r="R2834" s="2">
        <v>0</v>
      </c>
      <c r="S2834" s="9">
        <v>0</v>
      </c>
      <c r="V2834" s="2"/>
    </row>
    <row r="2835" spans="1:22" customFormat="1" x14ac:dyDescent="0.25">
      <c r="A2835" t="s">
        <v>571</v>
      </c>
      <c r="B2835">
        <v>601</v>
      </c>
      <c r="C2835" t="s">
        <v>572</v>
      </c>
      <c r="D2835">
        <v>9</v>
      </c>
      <c r="E2835" t="s">
        <v>573</v>
      </c>
      <c r="F2835">
        <v>285</v>
      </c>
      <c r="G2835" t="s">
        <v>40</v>
      </c>
      <c r="H2835">
        <v>10009010285</v>
      </c>
      <c r="I2835" t="s">
        <v>41</v>
      </c>
      <c r="J2835" t="s">
        <v>959</v>
      </c>
      <c r="K2835">
        <v>7</v>
      </c>
      <c r="L2835" s="2">
        <v>1270.42</v>
      </c>
      <c r="M2835" s="2">
        <v>1163.99</v>
      </c>
      <c r="N2835" s="14">
        <v>1344</v>
      </c>
      <c r="O2835" s="2">
        <v>0</v>
      </c>
      <c r="P2835" s="11">
        <v>1344</v>
      </c>
      <c r="Q2835" s="2">
        <v>1136.96</v>
      </c>
      <c r="R2835" s="2">
        <v>1949.0742857142857</v>
      </c>
      <c r="S2835" s="9">
        <v>1344</v>
      </c>
      <c r="V2835" s="2"/>
    </row>
    <row r="2836" spans="1:22" customFormat="1" x14ac:dyDescent="0.25">
      <c r="A2836" t="s">
        <v>571</v>
      </c>
      <c r="B2836">
        <v>601</v>
      </c>
      <c r="C2836" t="s">
        <v>572</v>
      </c>
      <c r="D2836">
        <v>132</v>
      </c>
      <c r="E2836" t="s">
        <v>587</v>
      </c>
      <c r="F2836">
        <v>285</v>
      </c>
      <c r="G2836" t="s">
        <v>40</v>
      </c>
      <c r="H2836">
        <v>10132010285</v>
      </c>
      <c r="I2836" t="s">
        <v>41</v>
      </c>
      <c r="J2836" t="s">
        <v>959</v>
      </c>
      <c r="K2836">
        <v>7</v>
      </c>
      <c r="L2836" s="2">
        <v>2269.35</v>
      </c>
      <c r="M2836" s="2">
        <v>2120.16</v>
      </c>
      <c r="N2836" s="14">
        <v>2463</v>
      </c>
      <c r="O2836" s="2">
        <v>0</v>
      </c>
      <c r="P2836" s="11">
        <v>2463</v>
      </c>
      <c r="Q2836" s="2">
        <v>1800.88</v>
      </c>
      <c r="R2836" s="2">
        <v>3087.2228571428568</v>
      </c>
      <c r="S2836" s="9">
        <v>2463</v>
      </c>
      <c r="V2836" s="2"/>
    </row>
    <row r="2837" spans="1:22" customFormat="1" x14ac:dyDescent="0.25">
      <c r="A2837" t="s">
        <v>571</v>
      </c>
      <c r="B2837">
        <v>601</v>
      </c>
      <c r="C2837" t="s">
        <v>572</v>
      </c>
      <c r="D2837">
        <v>123</v>
      </c>
      <c r="E2837" t="s">
        <v>583</v>
      </c>
      <c r="F2837">
        <v>285</v>
      </c>
      <c r="G2837" t="s">
        <v>40</v>
      </c>
      <c r="H2837">
        <v>10123010285</v>
      </c>
      <c r="I2837" t="s">
        <v>41</v>
      </c>
      <c r="J2837" t="s">
        <v>959</v>
      </c>
      <c r="K2837">
        <v>7</v>
      </c>
      <c r="L2837" s="2">
        <v>3719.6</v>
      </c>
      <c r="M2837" s="2">
        <v>3629.94</v>
      </c>
      <c r="N2837" s="14">
        <v>4191</v>
      </c>
      <c r="O2837" s="2">
        <v>0</v>
      </c>
      <c r="P2837" s="11">
        <v>4191</v>
      </c>
      <c r="Q2837" s="2">
        <v>3946.26</v>
      </c>
      <c r="R2837" s="2">
        <v>6765.017142857143</v>
      </c>
      <c r="S2837" s="9">
        <v>4191</v>
      </c>
      <c r="V2837" s="2"/>
    </row>
    <row r="2838" spans="1:22" customFormat="1" x14ac:dyDescent="0.25">
      <c r="A2838" t="s">
        <v>571</v>
      </c>
      <c r="B2838">
        <v>601</v>
      </c>
      <c r="C2838" t="s">
        <v>572</v>
      </c>
      <c r="D2838">
        <v>139</v>
      </c>
      <c r="E2838" t="s">
        <v>588</v>
      </c>
      <c r="F2838">
        <v>229</v>
      </c>
      <c r="G2838" t="s">
        <v>117</v>
      </c>
      <c r="H2838">
        <v>10139010229</v>
      </c>
      <c r="I2838" t="s">
        <v>118</v>
      </c>
      <c r="J2838" t="s">
        <v>953</v>
      </c>
      <c r="K2838">
        <v>10</v>
      </c>
      <c r="L2838" s="2">
        <v>0</v>
      </c>
      <c r="M2838" s="2">
        <v>14623.02</v>
      </c>
      <c r="N2838" s="14">
        <v>0</v>
      </c>
      <c r="O2838" s="2">
        <v>0</v>
      </c>
      <c r="P2838" s="11">
        <v>0</v>
      </c>
      <c r="Q2838" s="2">
        <v>0</v>
      </c>
      <c r="R2838" s="2">
        <v>0</v>
      </c>
      <c r="S2838" s="9">
        <v>0</v>
      </c>
      <c r="V2838" s="2"/>
    </row>
    <row r="2839" spans="1:22" customFormat="1" x14ac:dyDescent="0.25">
      <c r="A2839" t="s">
        <v>571</v>
      </c>
      <c r="B2839">
        <v>601</v>
      </c>
      <c r="C2839" t="s">
        <v>572</v>
      </c>
      <c r="D2839">
        <v>123</v>
      </c>
      <c r="E2839" t="s">
        <v>583</v>
      </c>
      <c r="F2839">
        <v>229</v>
      </c>
      <c r="G2839" t="s">
        <v>117</v>
      </c>
      <c r="H2839">
        <v>10123010229</v>
      </c>
      <c r="I2839" t="s">
        <v>118</v>
      </c>
      <c r="J2839" t="s">
        <v>953</v>
      </c>
      <c r="K2839">
        <v>10</v>
      </c>
      <c r="L2839" s="2">
        <v>457602.36</v>
      </c>
      <c r="M2839" s="2">
        <v>124882.65</v>
      </c>
      <c r="N2839" s="14">
        <v>548533</v>
      </c>
      <c r="O2839" s="2">
        <v>0</v>
      </c>
      <c r="P2839" s="11">
        <v>548533</v>
      </c>
      <c r="Q2839" s="2">
        <v>10500</v>
      </c>
      <c r="R2839" s="2">
        <v>18000</v>
      </c>
      <c r="S2839" s="9">
        <v>438533</v>
      </c>
      <c r="T2839" t="s">
        <v>655</v>
      </c>
      <c r="V2839" s="2"/>
    </row>
    <row r="2840" spans="1:22" customFormat="1" x14ac:dyDescent="0.25">
      <c r="A2840" t="s">
        <v>571</v>
      </c>
      <c r="B2840">
        <v>601</v>
      </c>
      <c r="C2840" t="s">
        <v>572</v>
      </c>
      <c r="D2840">
        <v>44</v>
      </c>
      <c r="E2840" t="s">
        <v>578</v>
      </c>
      <c r="F2840">
        <v>454</v>
      </c>
      <c r="G2840" t="s">
        <v>44</v>
      </c>
      <c r="H2840">
        <v>10044010454</v>
      </c>
      <c r="I2840" t="s">
        <v>45</v>
      </c>
      <c r="J2840" t="s">
        <v>960</v>
      </c>
      <c r="K2840">
        <v>11</v>
      </c>
      <c r="L2840" s="2">
        <v>0</v>
      </c>
      <c r="M2840" s="2">
        <v>0</v>
      </c>
      <c r="N2840" s="14">
        <v>0</v>
      </c>
      <c r="O2840" s="2">
        <v>0</v>
      </c>
      <c r="P2840" s="11">
        <v>0</v>
      </c>
      <c r="Q2840" s="2">
        <v>0</v>
      </c>
      <c r="R2840" s="2">
        <v>0</v>
      </c>
      <c r="S2840" s="9">
        <v>0</v>
      </c>
      <c r="V2840" s="2"/>
    </row>
    <row r="2841" spans="1:22" customFormat="1" x14ac:dyDescent="0.25">
      <c r="A2841" t="s">
        <v>571</v>
      </c>
      <c r="B2841">
        <v>601</v>
      </c>
      <c r="C2841" t="s">
        <v>572</v>
      </c>
      <c r="D2841">
        <v>94</v>
      </c>
      <c r="E2841" t="s">
        <v>582</v>
      </c>
      <c r="F2841">
        <v>454</v>
      </c>
      <c r="G2841" t="s">
        <v>44</v>
      </c>
      <c r="H2841">
        <v>10094010454</v>
      </c>
      <c r="I2841" t="s">
        <v>45</v>
      </c>
      <c r="J2841" t="s">
        <v>960</v>
      </c>
      <c r="K2841">
        <v>11</v>
      </c>
      <c r="L2841" s="2">
        <v>1370.67</v>
      </c>
      <c r="M2841" s="2">
        <v>0</v>
      </c>
      <c r="N2841" s="14">
        <v>0</v>
      </c>
      <c r="O2841" s="2">
        <v>0</v>
      </c>
      <c r="P2841" s="11">
        <v>0</v>
      </c>
      <c r="Q2841" s="2">
        <v>0</v>
      </c>
      <c r="R2841" s="2">
        <v>0</v>
      </c>
      <c r="S2841" s="9">
        <v>0</v>
      </c>
      <c r="V2841" s="2"/>
    </row>
    <row r="2842" spans="1:22" customFormat="1" x14ac:dyDescent="0.25">
      <c r="A2842" t="s">
        <v>571</v>
      </c>
      <c r="B2842">
        <v>601</v>
      </c>
      <c r="C2842" t="s">
        <v>572</v>
      </c>
      <c r="D2842">
        <v>139</v>
      </c>
      <c r="E2842" t="s">
        <v>588</v>
      </c>
      <c r="F2842">
        <v>454</v>
      </c>
      <c r="G2842" t="s">
        <v>44</v>
      </c>
      <c r="H2842">
        <v>10139010454</v>
      </c>
      <c r="I2842" t="s">
        <v>45</v>
      </c>
      <c r="J2842" t="s">
        <v>960</v>
      </c>
      <c r="K2842">
        <v>11</v>
      </c>
      <c r="L2842" s="2">
        <v>0</v>
      </c>
      <c r="M2842" s="2">
        <v>1077.72</v>
      </c>
      <c r="N2842" s="14">
        <v>0</v>
      </c>
      <c r="O2842" s="2">
        <v>0</v>
      </c>
      <c r="P2842" s="11">
        <v>0</v>
      </c>
      <c r="Q2842" s="2">
        <v>0</v>
      </c>
      <c r="R2842" s="2">
        <v>0</v>
      </c>
      <c r="S2842" s="9">
        <v>0</v>
      </c>
      <c r="V2842" s="2"/>
    </row>
    <row r="2843" spans="1:22" customFormat="1" x14ac:dyDescent="0.25">
      <c r="A2843" t="s">
        <v>571</v>
      </c>
      <c r="B2843">
        <v>601</v>
      </c>
      <c r="C2843" t="s">
        <v>572</v>
      </c>
      <c r="D2843">
        <v>451</v>
      </c>
      <c r="E2843" t="s">
        <v>590</v>
      </c>
      <c r="F2843">
        <v>454</v>
      </c>
      <c r="G2843" t="s">
        <v>44</v>
      </c>
      <c r="H2843">
        <v>10451010454</v>
      </c>
      <c r="I2843" t="s">
        <v>45</v>
      </c>
      <c r="J2843" t="s">
        <v>960</v>
      </c>
      <c r="K2843">
        <v>11</v>
      </c>
      <c r="L2843" s="2">
        <v>4804.8500000000004</v>
      </c>
      <c r="M2843" s="2">
        <v>0</v>
      </c>
      <c r="N2843" s="14">
        <v>0</v>
      </c>
      <c r="O2843" s="2">
        <v>0</v>
      </c>
      <c r="P2843" s="11">
        <v>0</v>
      </c>
      <c r="Q2843" s="2">
        <v>0</v>
      </c>
      <c r="R2843" s="2">
        <v>0</v>
      </c>
      <c r="S2843" s="9">
        <v>0</v>
      </c>
      <c r="V2843" s="2"/>
    </row>
    <row r="2844" spans="1:22" customFormat="1" x14ac:dyDescent="0.25">
      <c r="A2844" t="s">
        <v>571</v>
      </c>
      <c r="B2844">
        <v>601</v>
      </c>
      <c r="C2844" t="s">
        <v>572</v>
      </c>
      <c r="D2844">
        <v>123</v>
      </c>
      <c r="E2844" t="s">
        <v>583</v>
      </c>
      <c r="F2844">
        <v>464</v>
      </c>
      <c r="G2844" t="s">
        <v>288</v>
      </c>
      <c r="H2844">
        <v>10123010464</v>
      </c>
      <c r="I2844" t="s">
        <v>289</v>
      </c>
      <c r="J2844" t="s">
        <v>960</v>
      </c>
      <c r="K2844">
        <v>11</v>
      </c>
      <c r="L2844" s="2">
        <v>9136.98</v>
      </c>
      <c r="M2844" s="2">
        <v>0</v>
      </c>
      <c r="N2844" s="14">
        <v>10816</v>
      </c>
      <c r="O2844" s="2">
        <v>0</v>
      </c>
      <c r="P2844" s="11">
        <v>10816</v>
      </c>
      <c r="Q2844" s="2">
        <v>0</v>
      </c>
      <c r="R2844" s="2">
        <v>0</v>
      </c>
      <c r="S2844" s="9">
        <v>0</v>
      </c>
      <c r="V2844" s="2"/>
    </row>
    <row r="2845" spans="1:22" customFormat="1" x14ac:dyDescent="0.25">
      <c r="A2845" t="s">
        <v>571</v>
      </c>
      <c r="B2845">
        <v>601</v>
      </c>
      <c r="C2845" t="s">
        <v>572</v>
      </c>
      <c r="D2845">
        <v>123</v>
      </c>
      <c r="E2845" t="s">
        <v>583</v>
      </c>
      <c r="F2845">
        <v>471</v>
      </c>
      <c r="G2845" t="s">
        <v>99</v>
      </c>
      <c r="H2845">
        <v>10123010471</v>
      </c>
      <c r="I2845" t="s">
        <v>100</v>
      </c>
      <c r="J2845" t="s">
        <v>960</v>
      </c>
      <c r="K2845">
        <v>11</v>
      </c>
      <c r="L2845" s="2">
        <v>0</v>
      </c>
      <c r="M2845" s="2">
        <v>0</v>
      </c>
      <c r="N2845" s="14">
        <v>0</v>
      </c>
      <c r="O2845" s="2">
        <v>0</v>
      </c>
      <c r="P2845" s="11">
        <v>0</v>
      </c>
      <c r="Q2845" s="2">
        <v>0</v>
      </c>
      <c r="R2845" s="2">
        <v>0</v>
      </c>
      <c r="S2845" s="9">
        <v>0</v>
      </c>
      <c r="V2845" s="2"/>
    </row>
    <row r="2846" spans="1:22" customFormat="1" x14ac:dyDescent="0.25">
      <c r="A2846" t="s">
        <v>571</v>
      </c>
      <c r="B2846">
        <v>601</v>
      </c>
      <c r="C2846" t="s">
        <v>572</v>
      </c>
      <c r="D2846">
        <v>91</v>
      </c>
      <c r="E2846" t="s">
        <v>580</v>
      </c>
      <c r="F2846">
        <v>471</v>
      </c>
      <c r="G2846" t="s">
        <v>99</v>
      </c>
      <c r="H2846">
        <v>10091010471</v>
      </c>
      <c r="I2846" t="s">
        <v>100</v>
      </c>
      <c r="J2846" t="s">
        <v>960</v>
      </c>
      <c r="K2846">
        <v>11</v>
      </c>
      <c r="L2846" s="2">
        <v>0</v>
      </c>
      <c r="M2846" s="2">
        <v>0</v>
      </c>
      <c r="N2846" s="14">
        <v>1047</v>
      </c>
      <c r="O2846" s="2">
        <v>0</v>
      </c>
      <c r="P2846" s="11">
        <v>1047</v>
      </c>
      <c r="Q2846" s="2">
        <v>0</v>
      </c>
      <c r="R2846" s="2">
        <v>0</v>
      </c>
      <c r="S2846" s="9">
        <v>1047</v>
      </c>
      <c r="V2846" s="2"/>
    </row>
    <row r="2847" spans="1:22" customFormat="1" x14ac:dyDescent="0.25">
      <c r="A2847" t="s">
        <v>571</v>
      </c>
      <c r="B2847">
        <v>601</v>
      </c>
      <c r="C2847" t="s">
        <v>572</v>
      </c>
      <c r="D2847">
        <v>42</v>
      </c>
      <c r="E2847" t="s">
        <v>577</v>
      </c>
      <c r="F2847">
        <v>471</v>
      </c>
      <c r="G2847" t="s">
        <v>99</v>
      </c>
      <c r="H2847">
        <v>10042010471</v>
      </c>
      <c r="I2847" t="s">
        <v>100</v>
      </c>
      <c r="J2847" t="s">
        <v>960</v>
      </c>
      <c r="K2847">
        <v>11</v>
      </c>
      <c r="L2847" s="2">
        <v>0</v>
      </c>
      <c r="M2847" s="2">
        <v>0</v>
      </c>
      <c r="N2847" s="14">
        <v>1190</v>
      </c>
      <c r="O2847" s="2">
        <v>0</v>
      </c>
      <c r="P2847" s="11">
        <v>1190</v>
      </c>
      <c r="Q2847" s="2">
        <v>0</v>
      </c>
      <c r="R2847" s="2">
        <v>0</v>
      </c>
      <c r="S2847" s="9">
        <v>1190</v>
      </c>
      <c r="V2847" s="2"/>
    </row>
    <row r="2848" spans="1:22" customFormat="1" x14ac:dyDescent="0.25">
      <c r="A2848" t="s">
        <v>571</v>
      </c>
      <c r="B2848">
        <v>601</v>
      </c>
      <c r="C2848" t="s">
        <v>572</v>
      </c>
      <c r="D2848">
        <v>132</v>
      </c>
      <c r="E2848" t="s">
        <v>587</v>
      </c>
      <c r="F2848">
        <v>455</v>
      </c>
      <c r="G2848" t="s">
        <v>46</v>
      </c>
      <c r="H2848">
        <v>10132010455</v>
      </c>
      <c r="I2848" t="s">
        <v>47</v>
      </c>
      <c r="J2848" t="s">
        <v>960</v>
      </c>
      <c r="K2848">
        <v>11</v>
      </c>
      <c r="L2848" s="2">
        <v>0</v>
      </c>
      <c r="M2848" s="2">
        <v>0</v>
      </c>
      <c r="N2848" s="14">
        <v>2500</v>
      </c>
      <c r="O2848" s="2">
        <v>0</v>
      </c>
      <c r="P2848" s="11">
        <v>2500</v>
      </c>
      <c r="Q2848" s="2">
        <v>0</v>
      </c>
      <c r="R2848" s="2">
        <v>0</v>
      </c>
      <c r="S2848" s="9">
        <v>2500</v>
      </c>
      <c r="V2848" s="2"/>
    </row>
    <row r="2849" spans="1:22" customFormat="1" x14ac:dyDescent="0.25">
      <c r="A2849" t="s">
        <v>571</v>
      </c>
      <c r="B2849">
        <v>601</v>
      </c>
      <c r="C2849" t="s">
        <v>572</v>
      </c>
      <c r="D2849">
        <v>9</v>
      </c>
      <c r="E2849" t="s">
        <v>573</v>
      </c>
      <c r="F2849">
        <v>455</v>
      </c>
      <c r="G2849" t="s">
        <v>46</v>
      </c>
      <c r="H2849">
        <v>10009010455</v>
      </c>
      <c r="I2849" t="s">
        <v>47</v>
      </c>
      <c r="J2849" t="s">
        <v>960</v>
      </c>
      <c r="K2849">
        <v>11</v>
      </c>
      <c r="L2849" s="2">
        <v>0</v>
      </c>
      <c r="M2849" s="2">
        <v>0</v>
      </c>
      <c r="N2849" s="14">
        <v>3000</v>
      </c>
      <c r="O2849" s="2">
        <v>0</v>
      </c>
      <c r="P2849" s="11">
        <v>3000</v>
      </c>
      <c r="Q2849" s="2">
        <v>0</v>
      </c>
      <c r="R2849" s="2">
        <v>0</v>
      </c>
      <c r="S2849" s="9">
        <v>3000</v>
      </c>
      <c r="V2849" s="2"/>
    </row>
    <row r="2850" spans="1:22" customFormat="1" x14ac:dyDescent="0.25">
      <c r="A2850" t="s">
        <v>571</v>
      </c>
      <c r="B2850">
        <v>601</v>
      </c>
      <c r="C2850" t="s">
        <v>572</v>
      </c>
      <c r="D2850">
        <v>123</v>
      </c>
      <c r="E2850" t="s">
        <v>583</v>
      </c>
      <c r="F2850">
        <v>469</v>
      </c>
      <c r="G2850" t="s">
        <v>73</v>
      </c>
      <c r="H2850">
        <v>10123010469</v>
      </c>
      <c r="I2850" t="s">
        <v>74</v>
      </c>
      <c r="J2850" t="s">
        <v>960</v>
      </c>
      <c r="K2850">
        <v>11</v>
      </c>
      <c r="L2850" s="2">
        <v>0</v>
      </c>
      <c r="M2850" s="2">
        <v>0</v>
      </c>
      <c r="N2850" s="14">
        <v>3000</v>
      </c>
      <c r="O2850" s="2">
        <v>0</v>
      </c>
      <c r="P2850" s="11">
        <v>3000</v>
      </c>
      <c r="Q2850" s="2">
        <v>0</v>
      </c>
      <c r="R2850" s="2">
        <v>0</v>
      </c>
      <c r="S2850" s="9">
        <v>3000</v>
      </c>
      <c r="V2850" s="2"/>
    </row>
    <row r="2851" spans="1:22" customFormat="1" x14ac:dyDescent="0.25">
      <c r="A2851" t="s">
        <v>571</v>
      </c>
      <c r="B2851">
        <v>601</v>
      </c>
      <c r="C2851" t="s">
        <v>572</v>
      </c>
      <c r="D2851">
        <v>131</v>
      </c>
      <c r="E2851" t="s">
        <v>584</v>
      </c>
      <c r="F2851">
        <v>471</v>
      </c>
      <c r="G2851" t="s">
        <v>99</v>
      </c>
      <c r="H2851">
        <v>10131010471</v>
      </c>
      <c r="I2851" t="s">
        <v>100</v>
      </c>
      <c r="J2851" t="s">
        <v>960</v>
      </c>
      <c r="K2851">
        <v>11</v>
      </c>
      <c r="L2851" s="2">
        <v>0</v>
      </c>
      <c r="M2851" s="2">
        <v>1919.83</v>
      </c>
      <c r="N2851" s="14">
        <v>4000</v>
      </c>
      <c r="O2851" s="2">
        <v>0</v>
      </c>
      <c r="P2851" s="11">
        <v>4000</v>
      </c>
      <c r="Q2851" s="2">
        <v>0</v>
      </c>
      <c r="R2851" s="2">
        <v>0</v>
      </c>
      <c r="S2851" s="9">
        <v>4000</v>
      </c>
      <c r="V2851" s="2"/>
    </row>
    <row r="2852" spans="1:22" customFormat="1" x14ac:dyDescent="0.25">
      <c r="A2852" t="s">
        <v>571</v>
      </c>
      <c r="B2852">
        <v>601</v>
      </c>
      <c r="C2852" t="s">
        <v>572</v>
      </c>
      <c r="D2852">
        <v>131</v>
      </c>
      <c r="E2852" t="s">
        <v>584</v>
      </c>
      <c r="F2852">
        <v>455</v>
      </c>
      <c r="G2852" t="s">
        <v>46</v>
      </c>
      <c r="H2852">
        <v>10131010455</v>
      </c>
      <c r="I2852" t="s">
        <v>47</v>
      </c>
      <c r="J2852" t="s">
        <v>960</v>
      </c>
      <c r="K2852">
        <v>11</v>
      </c>
      <c r="L2852" s="2">
        <v>0</v>
      </c>
      <c r="M2852" s="2">
        <v>0</v>
      </c>
      <c r="N2852" s="14">
        <v>6000</v>
      </c>
      <c r="O2852" s="2">
        <v>0</v>
      </c>
      <c r="P2852" s="11">
        <v>6000</v>
      </c>
      <c r="Q2852" s="2">
        <v>0</v>
      </c>
      <c r="R2852" s="2">
        <v>0</v>
      </c>
      <c r="S2852" s="9">
        <v>6000</v>
      </c>
      <c r="V2852" s="2"/>
    </row>
    <row r="2853" spans="1:22" customFormat="1" x14ac:dyDescent="0.25">
      <c r="A2853" t="s">
        <v>571</v>
      </c>
      <c r="B2853">
        <v>601</v>
      </c>
      <c r="C2853" t="s">
        <v>572</v>
      </c>
      <c r="D2853">
        <v>450</v>
      </c>
      <c r="E2853" t="s">
        <v>589</v>
      </c>
      <c r="F2853">
        <v>454</v>
      </c>
      <c r="G2853" t="s">
        <v>44</v>
      </c>
      <c r="H2853">
        <v>10450010454</v>
      </c>
      <c r="I2853" t="s">
        <v>45</v>
      </c>
      <c r="J2853" t="s">
        <v>960</v>
      </c>
      <c r="K2853">
        <v>11</v>
      </c>
      <c r="L2853" s="2">
        <v>565.27</v>
      </c>
      <c r="M2853" s="2">
        <v>5812.45</v>
      </c>
      <c r="N2853" s="14">
        <v>10000</v>
      </c>
      <c r="O2853" s="2">
        <v>0</v>
      </c>
      <c r="P2853" s="11">
        <v>10000</v>
      </c>
      <c r="Q2853" s="2">
        <v>6717.83</v>
      </c>
      <c r="R2853" s="2">
        <v>11516.279999999999</v>
      </c>
      <c r="S2853" s="9">
        <v>10000</v>
      </c>
      <c r="V2853" s="2"/>
    </row>
    <row r="2854" spans="1:22" customFormat="1" x14ac:dyDescent="0.25">
      <c r="A2854" t="s">
        <v>571</v>
      </c>
      <c r="B2854">
        <v>601</v>
      </c>
      <c r="C2854" t="s">
        <v>572</v>
      </c>
      <c r="D2854">
        <v>40</v>
      </c>
      <c r="E2854" t="s">
        <v>576</v>
      </c>
      <c r="F2854">
        <v>454</v>
      </c>
      <c r="G2854" t="s">
        <v>44</v>
      </c>
      <c r="H2854">
        <v>10040010454</v>
      </c>
      <c r="I2854" t="s">
        <v>45</v>
      </c>
      <c r="J2854" t="s">
        <v>960</v>
      </c>
      <c r="K2854">
        <v>11</v>
      </c>
      <c r="L2854" s="2">
        <v>2524.4499999999998</v>
      </c>
      <c r="M2854" s="2">
        <v>15356.66</v>
      </c>
      <c r="N2854" s="14">
        <v>20522</v>
      </c>
      <c r="O2854" s="2">
        <v>0</v>
      </c>
      <c r="P2854" s="11">
        <v>20522</v>
      </c>
      <c r="Q2854" s="2">
        <v>0</v>
      </c>
      <c r="R2854" s="2">
        <v>0</v>
      </c>
      <c r="S2854" s="9">
        <v>20500</v>
      </c>
      <c r="V2854" s="2"/>
    </row>
    <row r="2855" spans="1:22" customFormat="1" x14ac:dyDescent="0.25">
      <c r="A2855" t="s">
        <v>571</v>
      </c>
      <c r="B2855">
        <v>601</v>
      </c>
      <c r="C2855" t="s">
        <v>572</v>
      </c>
      <c r="D2855">
        <v>92</v>
      </c>
      <c r="E2855" t="s">
        <v>581</v>
      </c>
      <c r="F2855">
        <v>454</v>
      </c>
      <c r="G2855" t="s">
        <v>44</v>
      </c>
      <c r="H2855">
        <v>10092010454</v>
      </c>
      <c r="I2855" t="s">
        <v>45</v>
      </c>
      <c r="J2855" t="s">
        <v>960</v>
      </c>
      <c r="K2855">
        <v>11</v>
      </c>
      <c r="L2855" s="2">
        <v>22298.67</v>
      </c>
      <c r="M2855" s="2">
        <v>0</v>
      </c>
      <c r="N2855" s="14">
        <v>34451</v>
      </c>
      <c r="O2855" s="2">
        <v>0</v>
      </c>
      <c r="P2855" s="11">
        <v>34451</v>
      </c>
      <c r="Q2855" s="2">
        <v>1335.6</v>
      </c>
      <c r="R2855" s="2">
        <v>2289.6</v>
      </c>
      <c r="S2855" s="9">
        <v>34451</v>
      </c>
      <c r="V2855" s="2"/>
    </row>
    <row r="2856" spans="1:22" customFormat="1" x14ac:dyDescent="0.25">
      <c r="A2856" t="s">
        <v>571</v>
      </c>
      <c r="B2856">
        <v>601</v>
      </c>
      <c r="C2856" t="s">
        <v>572</v>
      </c>
      <c r="D2856">
        <v>123</v>
      </c>
      <c r="E2856" t="s">
        <v>583</v>
      </c>
      <c r="F2856">
        <v>454</v>
      </c>
      <c r="G2856" t="s">
        <v>44</v>
      </c>
      <c r="H2856">
        <v>10123010454</v>
      </c>
      <c r="I2856" t="s">
        <v>45</v>
      </c>
      <c r="J2856" t="s">
        <v>960</v>
      </c>
      <c r="K2856">
        <v>11</v>
      </c>
      <c r="L2856" s="2">
        <v>12747.52</v>
      </c>
      <c r="M2856" s="2">
        <v>18702.169999999998</v>
      </c>
      <c r="N2856" s="14">
        <v>50000</v>
      </c>
      <c r="O2856" s="2">
        <v>0</v>
      </c>
      <c r="P2856" s="11">
        <v>50000</v>
      </c>
      <c r="Q2856" s="2">
        <v>29650</v>
      </c>
      <c r="R2856" s="2">
        <v>50828.57142857142</v>
      </c>
      <c r="S2856" s="9">
        <v>50000</v>
      </c>
      <c r="T2856" t="s">
        <v>667</v>
      </c>
      <c r="V2856" s="2"/>
    </row>
    <row r="2857" spans="1:22" customFormat="1" x14ac:dyDescent="0.25">
      <c r="A2857" t="s">
        <v>571</v>
      </c>
      <c r="B2857">
        <v>601</v>
      </c>
      <c r="C2857" t="s">
        <v>572</v>
      </c>
      <c r="D2857">
        <v>441</v>
      </c>
      <c r="E2857" t="s">
        <v>675</v>
      </c>
      <c r="F2857">
        <v>454</v>
      </c>
      <c r="G2857" t="s">
        <v>44</v>
      </c>
      <c r="H2857">
        <v>10441010454</v>
      </c>
      <c r="I2857" t="s">
        <v>45</v>
      </c>
      <c r="J2857" t="s">
        <v>960</v>
      </c>
      <c r="K2857">
        <v>11</v>
      </c>
      <c r="L2857" s="2">
        <v>0</v>
      </c>
      <c r="M2857" s="2">
        <v>0</v>
      </c>
      <c r="N2857" s="14">
        <v>10648</v>
      </c>
      <c r="O2857" s="2">
        <v>0</v>
      </c>
      <c r="P2857" s="11">
        <v>10648</v>
      </c>
      <c r="Q2857" s="2">
        <v>0</v>
      </c>
      <c r="R2857" s="2">
        <v>0</v>
      </c>
      <c r="S2857" s="9">
        <v>60648</v>
      </c>
      <c r="V2857" s="2"/>
    </row>
    <row r="2858" spans="1:22" customFormat="1" x14ac:dyDescent="0.25">
      <c r="A2858" t="s">
        <v>571</v>
      </c>
      <c r="B2858">
        <v>601</v>
      </c>
      <c r="C2858" t="s">
        <v>572</v>
      </c>
      <c r="D2858">
        <v>91</v>
      </c>
      <c r="E2858" t="s">
        <v>580</v>
      </c>
      <c r="F2858">
        <v>454</v>
      </c>
      <c r="G2858" t="s">
        <v>44</v>
      </c>
      <c r="H2858">
        <v>10091010454</v>
      </c>
      <c r="I2858" t="s">
        <v>45</v>
      </c>
      <c r="J2858" t="s">
        <v>960</v>
      </c>
      <c r="K2858">
        <v>11</v>
      </c>
      <c r="L2858" s="2">
        <v>93222.5</v>
      </c>
      <c r="M2858" s="2">
        <v>150176.07</v>
      </c>
      <c r="N2858" s="14">
        <v>113000</v>
      </c>
      <c r="O2858" s="2">
        <v>0</v>
      </c>
      <c r="P2858" s="11">
        <v>113000</v>
      </c>
      <c r="Q2858" s="2">
        <v>147246.85</v>
      </c>
      <c r="R2858" s="2">
        <v>252423.17142857143</v>
      </c>
      <c r="S2858" s="9">
        <v>113000</v>
      </c>
      <c r="V2858" s="2"/>
    </row>
    <row r="2859" spans="1:22" customFormat="1" x14ac:dyDescent="0.25">
      <c r="A2859" t="s">
        <v>571</v>
      </c>
      <c r="B2859">
        <v>601</v>
      </c>
      <c r="C2859" t="s">
        <v>572</v>
      </c>
      <c r="D2859">
        <v>42</v>
      </c>
      <c r="E2859" t="s">
        <v>577</v>
      </c>
      <c r="F2859">
        <v>454</v>
      </c>
      <c r="G2859" t="s">
        <v>44</v>
      </c>
      <c r="H2859">
        <v>10042010454</v>
      </c>
      <c r="I2859" t="s">
        <v>45</v>
      </c>
      <c r="J2859" t="s">
        <v>960</v>
      </c>
      <c r="K2859">
        <v>11</v>
      </c>
      <c r="L2859" s="2">
        <v>88361.45</v>
      </c>
      <c r="M2859" s="2">
        <v>0</v>
      </c>
      <c r="N2859" s="14">
        <v>197526</v>
      </c>
      <c r="O2859" s="2">
        <v>0</v>
      </c>
      <c r="P2859" s="11">
        <v>197526</v>
      </c>
      <c r="Q2859" s="2">
        <v>109635.92</v>
      </c>
      <c r="R2859" s="2">
        <v>187947.29142857142</v>
      </c>
      <c r="S2859" s="9">
        <v>197526</v>
      </c>
      <c r="V2859" s="2"/>
    </row>
    <row r="2860" spans="1:22" customFormat="1" x14ac:dyDescent="0.25">
      <c r="A2860" t="s">
        <v>571</v>
      </c>
      <c r="B2860">
        <v>601</v>
      </c>
      <c r="C2860" t="s">
        <v>572</v>
      </c>
      <c r="D2860">
        <v>9</v>
      </c>
      <c r="E2860" t="s">
        <v>573</v>
      </c>
      <c r="F2860">
        <v>454</v>
      </c>
      <c r="G2860" t="s">
        <v>44</v>
      </c>
      <c r="H2860">
        <v>10009010454</v>
      </c>
      <c r="I2860" t="s">
        <v>45</v>
      </c>
      <c r="J2860" t="s">
        <v>960</v>
      </c>
      <c r="K2860">
        <v>11</v>
      </c>
      <c r="L2860" s="2">
        <v>141910.92000000001</v>
      </c>
      <c r="M2860" s="2">
        <v>137042.26</v>
      </c>
      <c r="N2860" s="14">
        <v>215477</v>
      </c>
      <c r="O2860" s="2">
        <v>0</v>
      </c>
      <c r="P2860" s="11">
        <v>215477</v>
      </c>
      <c r="Q2860" s="2">
        <v>116711.83</v>
      </c>
      <c r="R2860" s="2">
        <v>200077.42285714287</v>
      </c>
      <c r="S2860" s="9">
        <v>215477</v>
      </c>
      <c r="V2860" s="2"/>
    </row>
    <row r="2861" spans="1:22" customFormat="1" x14ac:dyDescent="0.25">
      <c r="A2861" t="s">
        <v>571</v>
      </c>
      <c r="B2861">
        <v>601</v>
      </c>
      <c r="C2861" t="s">
        <v>572</v>
      </c>
      <c r="D2861">
        <v>131</v>
      </c>
      <c r="E2861" t="s">
        <v>584</v>
      </c>
      <c r="F2861">
        <v>454</v>
      </c>
      <c r="G2861" t="s">
        <v>44</v>
      </c>
      <c r="H2861">
        <v>10131010454</v>
      </c>
      <c r="I2861" t="s">
        <v>45</v>
      </c>
      <c r="J2861" t="s">
        <v>960</v>
      </c>
      <c r="K2861">
        <v>11</v>
      </c>
      <c r="L2861" s="2">
        <v>492271.53</v>
      </c>
      <c r="M2861" s="2">
        <v>390087.72</v>
      </c>
      <c r="N2861" s="14">
        <v>500000</v>
      </c>
      <c r="O2861" s="2">
        <v>0</v>
      </c>
      <c r="P2861" s="11">
        <v>500000</v>
      </c>
      <c r="Q2861" s="2">
        <v>244957.24</v>
      </c>
      <c r="R2861" s="2">
        <v>419926.69714285713</v>
      </c>
      <c r="S2861" s="9">
        <v>500000</v>
      </c>
      <c r="V2861" s="2"/>
    </row>
    <row r="2862" spans="1:22" customFormat="1" x14ac:dyDescent="0.25">
      <c r="A2862" t="s">
        <v>571</v>
      </c>
      <c r="B2862">
        <v>601</v>
      </c>
      <c r="C2862" t="s">
        <v>572</v>
      </c>
      <c r="D2862">
        <v>132</v>
      </c>
      <c r="E2862" t="s">
        <v>587</v>
      </c>
      <c r="F2862">
        <v>454</v>
      </c>
      <c r="G2862" t="s">
        <v>44</v>
      </c>
      <c r="H2862">
        <v>10132010454</v>
      </c>
      <c r="I2862" t="s">
        <v>45</v>
      </c>
      <c r="J2862" t="s">
        <v>960</v>
      </c>
      <c r="K2862">
        <v>11</v>
      </c>
      <c r="L2862" s="2">
        <v>259637.46</v>
      </c>
      <c r="M2862" s="2">
        <v>497593.07</v>
      </c>
      <c r="N2862" s="14">
        <v>594800</v>
      </c>
      <c r="O2862" s="2">
        <v>0</v>
      </c>
      <c r="P2862" s="11">
        <v>594800</v>
      </c>
      <c r="Q2862" s="2">
        <v>253215.17</v>
      </c>
      <c r="R2862" s="2">
        <v>434083.14857142861</v>
      </c>
      <c r="S2862" s="9">
        <v>594800</v>
      </c>
      <c r="V2862" s="2"/>
    </row>
    <row r="2863" spans="1:22" customFormat="1" x14ac:dyDescent="0.25">
      <c r="A2863" t="s">
        <v>571</v>
      </c>
      <c r="B2863">
        <v>601</v>
      </c>
      <c r="C2863" t="s">
        <v>572</v>
      </c>
      <c r="D2863">
        <v>40</v>
      </c>
      <c r="E2863" t="s">
        <v>576</v>
      </c>
      <c r="F2863">
        <v>205</v>
      </c>
      <c r="G2863" t="s">
        <v>642</v>
      </c>
      <c r="H2863">
        <v>10040010205</v>
      </c>
      <c r="I2863" t="s">
        <v>643</v>
      </c>
      <c r="J2863" t="s">
        <v>958</v>
      </c>
      <c r="K2863">
        <v>12</v>
      </c>
      <c r="L2863" s="2">
        <v>0</v>
      </c>
      <c r="M2863" s="2">
        <v>0</v>
      </c>
      <c r="N2863" s="14">
        <v>0</v>
      </c>
      <c r="O2863" s="2">
        <v>0</v>
      </c>
      <c r="P2863" s="11">
        <v>0</v>
      </c>
      <c r="Q2863" s="2">
        <v>0</v>
      </c>
      <c r="R2863" s="2">
        <v>0</v>
      </c>
      <c r="S2863" s="9">
        <v>0</v>
      </c>
      <c r="V2863" s="2"/>
    </row>
    <row r="2864" spans="1:22" customFormat="1" x14ac:dyDescent="0.25">
      <c r="A2864" t="s">
        <v>571</v>
      </c>
      <c r="B2864">
        <v>601</v>
      </c>
      <c r="C2864" t="s">
        <v>572</v>
      </c>
      <c r="D2864">
        <v>42</v>
      </c>
      <c r="E2864" t="s">
        <v>577</v>
      </c>
      <c r="F2864">
        <v>205</v>
      </c>
      <c r="G2864" t="s">
        <v>642</v>
      </c>
      <c r="H2864">
        <v>10042010205</v>
      </c>
      <c r="I2864" t="s">
        <v>643</v>
      </c>
      <c r="J2864" t="s">
        <v>958</v>
      </c>
      <c r="K2864">
        <v>12</v>
      </c>
      <c r="L2864" s="2">
        <v>0</v>
      </c>
      <c r="M2864" s="2">
        <v>0</v>
      </c>
      <c r="N2864" s="14">
        <v>0</v>
      </c>
      <c r="O2864" s="2">
        <v>0</v>
      </c>
      <c r="P2864" s="11">
        <v>0</v>
      </c>
      <c r="Q2864" s="2">
        <v>0</v>
      </c>
      <c r="R2864" s="2">
        <v>0</v>
      </c>
      <c r="S2864" s="9">
        <v>0</v>
      </c>
      <c r="V2864" s="2"/>
    </row>
    <row r="2865" spans="1:22" customFormat="1" x14ac:dyDescent="0.25">
      <c r="A2865" t="s">
        <v>571</v>
      </c>
      <c r="B2865">
        <v>601</v>
      </c>
      <c r="C2865" t="s">
        <v>572</v>
      </c>
      <c r="D2865">
        <v>44</v>
      </c>
      <c r="E2865" t="s">
        <v>578</v>
      </c>
      <c r="F2865">
        <v>205</v>
      </c>
      <c r="G2865" t="s">
        <v>642</v>
      </c>
      <c r="H2865">
        <v>10044010205</v>
      </c>
      <c r="I2865" t="s">
        <v>643</v>
      </c>
      <c r="J2865" t="s">
        <v>958</v>
      </c>
      <c r="K2865">
        <v>12</v>
      </c>
      <c r="L2865" s="2">
        <v>0</v>
      </c>
      <c r="M2865" s="2">
        <v>0</v>
      </c>
      <c r="N2865" s="14">
        <v>0</v>
      </c>
      <c r="O2865" s="2">
        <v>0</v>
      </c>
      <c r="P2865" s="11">
        <v>0</v>
      </c>
      <c r="Q2865" s="2">
        <v>0</v>
      </c>
      <c r="R2865" s="2">
        <v>0</v>
      </c>
      <c r="S2865" s="9">
        <v>0</v>
      </c>
      <c r="V2865" s="2"/>
    </row>
    <row r="2866" spans="1:22" customFormat="1" x14ac:dyDescent="0.25">
      <c r="A2866" t="s">
        <v>571</v>
      </c>
      <c r="B2866">
        <v>601</v>
      </c>
      <c r="C2866" t="s">
        <v>572</v>
      </c>
      <c r="D2866">
        <v>91</v>
      </c>
      <c r="E2866" t="s">
        <v>580</v>
      </c>
      <c r="F2866">
        <v>205</v>
      </c>
      <c r="G2866" t="s">
        <v>642</v>
      </c>
      <c r="H2866">
        <v>10091010205</v>
      </c>
      <c r="I2866" t="s">
        <v>643</v>
      </c>
      <c r="J2866" t="s">
        <v>958</v>
      </c>
      <c r="K2866">
        <v>12</v>
      </c>
      <c r="L2866" s="2">
        <v>0</v>
      </c>
      <c r="M2866" s="2">
        <v>0</v>
      </c>
      <c r="N2866" s="14">
        <v>0</v>
      </c>
      <c r="O2866" s="2">
        <v>0</v>
      </c>
      <c r="P2866" s="11">
        <v>0</v>
      </c>
      <c r="Q2866" s="2">
        <v>0</v>
      </c>
      <c r="R2866" s="2">
        <v>0</v>
      </c>
      <c r="S2866" s="9">
        <v>0</v>
      </c>
      <c r="V2866" s="2"/>
    </row>
    <row r="2867" spans="1:22" customFormat="1" x14ac:dyDescent="0.25">
      <c r="A2867" t="s">
        <v>571</v>
      </c>
      <c r="B2867">
        <v>601</v>
      </c>
      <c r="C2867" t="s">
        <v>572</v>
      </c>
      <c r="D2867">
        <v>92</v>
      </c>
      <c r="E2867" t="s">
        <v>581</v>
      </c>
      <c r="F2867">
        <v>205</v>
      </c>
      <c r="G2867" t="s">
        <v>642</v>
      </c>
      <c r="H2867">
        <v>10092010205</v>
      </c>
      <c r="I2867" t="s">
        <v>643</v>
      </c>
      <c r="J2867" t="s">
        <v>958</v>
      </c>
      <c r="K2867">
        <v>12</v>
      </c>
      <c r="L2867" s="2">
        <v>0</v>
      </c>
      <c r="M2867" s="2">
        <v>0</v>
      </c>
      <c r="N2867" s="14">
        <v>0</v>
      </c>
      <c r="O2867" s="2">
        <v>0</v>
      </c>
      <c r="P2867" s="11">
        <v>0</v>
      </c>
      <c r="Q2867" s="2">
        <v>0</v>
      </c>
      <c r="R2867" s="2">
        <v>0</v>
      </c>
      <c r="S2867" s="9">
        <v>0</v>
      </c>
      <c r="V2867" s="2"/>
    </row>
    <row r="2868" spans="1:22" customFormat="1" x14ac:dyDescent="0.25">
      <c r="A2868" t="s">
        <v>571</v>
      </c>
      <c r="B2868">
        <v>601</v>
      </c>
      <c r="C2868" t="s">
        <v>572</v>
      </c>
      <c r="D2868">
        <v>94</v>
      </c>
      <c r="E2868" t="s">
        <v>582</v>
      </c>
      <c r="F2868">
        <v>205</v>
      </c>
      <c r="G2868" t="s">
        <v>642</v>
      </c>
      <c r="H2868">
        <v>10094010205</v>
      </c>
      <c r="I2868" t="s">
        <v>643</v>
      </c>
      <c r="J2868" t="s">
        <v>958</v>
      </c>
      <c r="K2868">
        <v>12</v>
      </c>
      <c r="L2868" s="2">
        <v>0</v>
      </c>
      <c r="M2868" s="2">
        <v>0</v>
      </c>
      <c r="N2868" s="14">
        <v>0</v>
      </c>
      <c r="O2868" s="2">
        <v>0</v>
      </c>
      <c r="P2868" s="11">
        <v>0</v>
      </c>
      <c r="Q2868" s="2">
        <v>0</v>
      </c>
      <c r="R2868" s="2">
        <v>0</v>
      </c>
      <c r="S2868" s="9">
        <v>0</v>
      </c>
      <c r="V2868" s="2"/>
    </row>
    <row r="2869" spans="1:22" customFormat="1" x14ac:dyDescent="0.25">
      <c r="A2869" t="s">
        <v>571</v>
      </c>
      <c r="B2869">
        <v>601</v>
      </c>
      <c r="C2869" t="s">
        <v>572</v>
      </c>
      <c r="D2869">
        <v>450</v>
      </c>
      <c r="E2869" t="s">
        <v>589</v>
      </c>
      <c r="F2869">
        <v>205</v>
      </c>
      <c r="G2869" t="s">
        <v>642</v>
      </c>
      <c r="H2869">
        <v>10450010205</v>
      </c>
      <c r="I2869" t="s">
        <v>643</v>
      </c>
      <c r="J2869" t="s">
        <v>958</v>
      </c>
      <c r="K2869">
        <v>12</v>
      </c>
      <c r="L2869" s="2">
        <v>0</v>
      </c>
      <c r="M2869" s="2">
        <v>0</v>
      </c>
      <c r="N2869" s="14">
        <v>0</v>
      </c>
      <c r="O2869" s="2">
        <v>0</v>
      </c>
      <c r="P2869" s="11">
        <v>0</v>
      </c>
      <c r="Q2869" s="2">
        <v>0</v>
      </c>
      <c r="R2869" s="2">
        <v>0</v>
      </c>
      <c r="S2869" s="9">
        <v>0</v>
      </c>
      <c r="V2869" s="2"/>
    </row>
    <row r="2870" spans="1:22" customFormat="1" x14ac:dyDescent="0.25">
      <c r="A2870" t="s">
        <v>571</v>
      </c>
      <c r="B2870">
        <v>601</v>
      </c>
      <c r="C2870" t="s">
        <v>572</v>
      </c>
      <c r="D2870">
        <v>451</v>
      </c>
      <c r="E2870" t="s">
        <v>590</v>
      </c>
      <c r="F2870">
        <v>205</v>
      </c>
      <c r="G2870" t="s">
        <v>642</v>
      </c>
      <c r="H2870">
        <v>10451010205</v>
      </c>
      <c r="I2870" t="s">
        <v>643</v>
      </c>
      <c r="J2870" t="s">
        <v>958</v>
      </c>
      <c r="K2870">
        <v>12</v>
      </c>
      <c r="L2870" s="2">
        <v>0</v>
      </c>
      <c r="M2870" s="2">
        <v>0</v>
      </c>
      <c r="N2870" s="14">
        <v>0</v>
      </c>
      <c r="O2870" s="2">
        <v>0</v>
      </c>
      <c r="P2870" s="11">
        <v>0</v>
      </c>
      <c r="Q2870" s="2">
        <v>0</v>
      </c>
      <c r="R2870" s="2">
        <v>0</v>
      </c>
      <c r="S2870" s="9">
        <v>0</v>
      </c>
      <c r="V2870" s="2"/>
    </row>
    <row r="2871" spans="1:22" customFormat="1" x14ac:dyDescent="0.25">
      <c r="A2871" t="s">
        <v>571</v>
      </c>
      <c r="B2871">
        <v>601</v>
      </c>
      <c r="C2871" t="s">
        <v>572</v>
      </c>
      <c r="D2871">
        <v>9</v>
      </c>
      <c r="E2871" t="s">
        <v>573</v>
      </c>
      <c r="F2871">
        <v>236</v>
      </c>
      <c r="G2871" t="s">
        <v>20</v>
      </c>
      <c r="H2871">
        <v>10009010236</v>
      </c>
      <c r="I2871" t="s">
        <v>21</v>
      </c>
      <c r="J2871" t="s">
        <v>958</v>
      </c>
      <c r="K2871">
        <v>12</v>
      </c>
      <c r="L2871" s="2">
        <v>11496.84</v>
      </c>
      <c r="M2871" s="2">
        <v>14582.72</v>
      </c>
      <c r="N2871" s="14">
        <v>38209</v>
      </c>
      <c r="O2871" s="2">
        <v>0</v>
      </c>
      <c r="P2871" s="11">
        <v>38209</v>
      </c>
      <c r="Q2871" s="2">
        <v>31306.19</v>
      </c>
      <c r="R2871" s="2">
        <v>53667.754285714283</v>
      </c>
      <c r="S2871" s="9">
        <v>56351.14</v>
      </c>
      <c r="V2871" s="2"/>
    </row>
    <row r="2872" spans="1:22" customFormat="1" x14ac:dyDescent="0.25">
      <c r="A2872" t="s">
        <v>571</v>
      </c>
      <c r="B2872">
        <v>601</v>
      </c>
      <c r="C2872" t="s">
        <v>572</v>
      </c>
      <c r="D2872">
        <v>40</v>
      </c>
      <c r="E2872" t="s">
        <v>576</v>
      </c>
      <c r="F2872">
        <v>236</v>
      </c>
      <c r="G2872" t="s">
        <v>20</v>
      </c>
      <c r="H2872">
        <v>10040010236</v>
      </c>
      <c r="I2872" t="s">
        <v>21</v>
      </c>
      <c r="J2872" t="s">
        <v>958</v>
      </c>
      <c r="K2872">
        <v>12</v>
      </c>
      <c r="L2872" s="2">
        <v>7014.84</v>
      </c>
      <c r="M2872" s="2">
        <v>2868.92</v>
      </c>
      <c r="N2872" s="14">
        <v>7633</v>
      </c>
      <c r="O2872" s="2">
        <v>0</v>
      </c>
      <c r="P2872" s="11">
        <v>7633</v>
      </c>
      <c r="Q2872" s="2">
        <v>3958.36</v>
      </c>
      <c r="R2872" s="2">
        <v>6785.76</v>
      </c>
      <c r="S2872" s="9">
        <v>7125.05</v>
      </c>
      <c r="V2872" s="2"/>
    </row>
    <row r="2873" spans="1:22" customFormat="1" x14ac:dyDescent="0.25">
      <c r="A2873" t="s">
        <v>571</v>
      </c>
      <c r="B2873">
        <v>601</v>
      </c>
      <c r="C2873" t="s">
        <v>572</v>
      </c>
      <c r="D2873">
        <v>42</v>
      </c>
      <c r="E2873" t="s">
        <v>577</v>
      </c>
      <c r="F2873">
        <v>236</v>
      </c>
      <c r="G2873" t="s">
        <v>20</v>
      </c>
      <c r="H2873">
        <v>10042010236</v>
      </c>
      <c r="I2873" t="s">
        <v>21</v>
      </c>
      <c r="J2873" t="s">
        <v>958</v>
      </c>
      <c r="K2873">
        <v>12</v>
      </c>
      <c r="L2873" s="2">
        <v>24869.52</v>
      </c>
      <c r="M2873" s="2">
        <v>37208.800000000003</v>
      </c>
      <c r="N2873" s="14">
        <v>24997</v>
      </c>
      <c r="O2873" s="2">
        <v>0</v>
      </c>
      <c r="P2873" s="11">
        <v>24997</v>
      </c>
      <c r="Q2873" s="2">
        <v>77875.88</v>
      </c>
      <c r="R2873" s="2">
        <v>133501.5085714286</v>
      </c>
      <c r="S2873" s="9">
        <v>140176.56</v>
      </c>
      <c r="V2873" s="2"/>
    </row>
    <row r="2874" spans="1:22" customFormat="1" x14ac:dyDescent="0.25">
      <c r="A2874" t="s">
        <v>571</v>
      </c>
      <c r="B2874">
        <v>601</v>
      </c>
      <c r="C2874" t="s">
        <v>572</v>
      </c>
      <c r="D2874">
        <v>44</v>
      </c>
      <c r="E2874" t="s">
        <v>578</v>
      </c>
      <c r="F2874">
        <v>236</v>
      </c>
      <c r="G2874" t="s">
        <v>20</v>
      </c>
      <c r="H2874">
        <v>10044010236</v>
      </c>
      <c r="I2874" t="s">
        <v>21</v>
      </c>
      <c r="J2874" t="s">
        <v>958</v>
      </c>
      <c r="K2874">
        <v>12</v>
      </c>
      <c r="L2874" s="2">
        <v>0</v>
      </c>
      <c r="M2874" s="2">
        <v>0</v>
      </c>
      <c r="N2874" s="14">
        <v>4673</v>
      </c>
      <c r="O2874" s="2">
        <v>0</v>
      </c>
      <c r="P2874" s="11">
        <v>4673</v>
      </c>
      <c r="Q2874" s="2">
        <v>0</v>
      </c>
      <c r="R2874" s="2">
        <v>0</v>
      </c>
      <c r="S2874" s="9">
        <v>0</v>
      </c>
      <c r="V2874" s="2"/>
    </row>
    <row r="2875" spans="1:22" customFormat="1" x14ac:dyDescent="0.25">
      <c r="A2875" t="s">
        <v>571</v>
      </c>
      <c r="B2875">
        <v>601</v>
      </c>
      <c r="C2875" t="s">
        <v>572</v>
      </c>
      <c r="D2875">
        <v>90</v>
      </c>
      <c r="E2875" t="s">
        <v>579</v>
      </c>
      <c r="F2875">
        <v>236</v>
      </c>
      <c r="G2875" t="s">
        <v>20</v>
      </c>
      <c r="H2875">
        <v>10090010236</v>
      </c>
      <c r="I2875" t="s">
        <v>21</v>
      </c>
      <c r="J2875" t="s">
        <v>958</v>
      </c>
      <c r="K2875">
        <v>12</v>
      </c>
      <c r="L2875" s="2">
        <v>10795.32</v>
      </c>
      <c r="M2875" s="2">
        <v>12516.53</v>
      </c>
      <c r="N2875" s="14">
        <v>11444</v>
      </c>
      <c r="O2875" s="2">
        <v>0</v>
      </c>
      <c r="P2875" s="11">
        <v>11444</v>
      </c>
      <c r="Q2875" s="2">
        <v>8933.64</v>
      </c>
      <c r="R2875" s="2">
        <v>15314.811428571425</v>
      </c>
      <c r="S2875" s="9">
        <v>16080.55</v>
      </c>
      <c r="V2875" s="2"/>
    </row>
    <row r="2876" spans="1:22" customFormat="1" x14ac:dyDescent="0.25">
      <c r="A2876" t="s">
        <v>571</v>
      </c>
      <c r="B2876">
        <v>601</v>
      </c>
      <c r="C2876" t="s">
        <v>572</v>
      </c>
      <c r="D2876">
        <v>91</v>
      </c>
      <c r="E2876" t="s">
        <v>580</v>
      </c>
      <c r="F2876">
        <v>236</v>
      </c>
      <c r="G2876" t="s">
        <v>20</v>
      </c>
      <c r="H2876">
        <v>10091010236</v>
      </c>
      <c r="I2876" t="s">
        <v>21</v>
      </c>
      <c r="J2876" t="s">
        <v>958</v>
      </c>
      <c r="K2876">
        <v>12</v>
      </c>
      <c r="L2876" s="2">
        <v>18950.88</v>
      </c>
      <c r="M2876" s="2">
        <v>23010</v>
      </c>
      <c r="N2876" s="14">
        <v>19043</v>
      </c>
      <c r="O2876" s="2">
        <v>0</v>
      </c>
      <c r="P2876" s="11">
        <v>19043</v>
      </c>
      <c r="Q2876" s="2">
        <v>8013.36</v>
      </c>
      <c r="R2876" s="2">
        <v>13737.188571428571</v>
      </c>
      <c r="S2876" s="9">
        <v>14424.05</v>
      </c>
      <c r="V2876" s="2"/>
    </row>
    <row r="2877" spans="1:22" customFormat="1" x14ac:dyDescent="0.25">
      <c r="A2877" t="s">
        <v>571</v>
      </c>
      <c r="B2877">
        <v>601</v>
      </c>
      <c r="C2877" t="s">
        <v>572</v>
      </c>
      <c r="D2877">
        <v>92</v>
      </c>
      <c r="E2877" t="s">
        <v>581</v>
      </c>
      <c r="F2877">
        <v>236</v>
      </c>
      <c r="G2877" t="s">
        <v>20</v>
      </c>
      <c r="H2877">
        <v>10092010236</v>
      </c>
      <c r="I2877" t="s">
        <v>21</v>
      </c>
      <c r="J2877" t="s">
        <v>958</v>
      </c>
      <c r="K2877">
        <v>12</v>
      </c>
      <c r="L2877" s="2">
        <v>0</v>
      </c>
      <c r="M2877" s="2">
        <v>0</v>
      </c>
      <c r="N2877" s="14">
        <v>11751</v>
      </c>
      <c r="O2877" s="2">
        <v>0</v>
      </c>
      <c r="P2877" s="11">
        <v>11751</v>
      </c>
      <c r="Q2877" s="2">
        <v>0</v>
      </c>
      <c r="R2877" s="2">
        <v>0</v>
      </c>
      <c r="S2877" s="9">
        <v>0</v>
      </c>
      <c r="V2877" s="2"/>
    </row>
    <row r="2878" spans="1:22" customFormat="1" x14ac:dyDescent="0.25">
      <c r="A2878" t="s">
        <v>571</v>
      </c>
      <c r="B2878">
        <v>601</v>
      </c>
      <c r="C2878" t="s">
        <v>572</v>
      </c>
      <c r="D2878">
        <v>94</v>
      </c>
      <c r="E2878" t="s">
        <v>582</v>
      </c>
      <c r="F2878">
        <v>236</v>
      </c>
      <c r="G2878" t="s">
        <v>20</v>
      </c>
      <c r="H2878">
        <v>10094010236</v>
      </c>
      <c r="I2878" t="s">
        <v>21</v>
      </c>
      <c r="J2878" t="s">
        <v>958</v>
      </c>
      <c r="K2878">
        <v>12</v>
      </c>
      <c r="L2878" s="2">
        <v>783.48</v>
      </c>
      <c r="M2878" s="2">
        <v>549.86</v>
      </c>
      <c r="N2878" s="14">
        <v>2257</v>
      </c>
      <c r="O2878" s="2">
        <v>0</v>
      </c>
      <c r="P2878" s="11">
        <v>2257</v>
      </c>
      <c r="Q2878" s="2">
        <v>504.84</v>
      </c>
      <c r="R2878" s="2">
        <v>865.43999999999983</v>
      </c>
      <c r="S2878" s="9">
        <v>908.71</v>
      </c>
      <c r="V2878" s="2"/>
    </row>
    <row r="2879" spans="1:22" customFormat="1" x14ac:dyDescent="0.25">
      <c r="A2879" t="s">
        <v>571</v>
      </c>
      <c r="B2879">
        <v>601</v>
      </c>
      <c r="C2879" t="s">
        <v>572</v>
      </c>
      <c r="D2879">
        <v>131</v>
      </c>
      <c r="E2879" t="s">
        <v>584</v>
      </c>
      <c r="F2879">
        <v>236</v>
      </c>
      <c r="G2879" t="s">
        <v>20</v>
      </c>
      <c r="H2879">
        <v>10131010236</v>
      </c>
      <c r="I2879" t="s">
        <v>21</v>
      </c>
      <c r="J2879" t="s">
        <v>958</v>
      </c>
      <c r="K2879">
        <v>12</v>
      </c>
      <c r="L2879" s="2">
        <v>136194.48000000001</v>
      </c>
      <c r="M2879" s="2">
        <v>103835.95</v>
      </c>
      <c r="N2879" s="14">
        <v>148120</v>
      </c>
      <c r="O2879" s="2">
        <v>0</v>
      </c>
      <c r="P2879" s="11">
        <v>148120</v>
      </c>
      <c r="Q2879" s="2">
        <v>107607.66</v>
      </c>
      <c r="R2879" s="2">
        <v>184470.27428571429</v>
      </c>
      <c r="S2879" s="9">
        <v>193693.79</v>
      </c>
      <c r="V2879" s="2"/>
    </row>
    <row r="2880" spans="1:22" customFormat="1" x14ac:dyDescent="0.25">
      <c r="A2880" t="s">
        <v>571</v>
      </c>
      <c r="B2880">
        <v>601</v>
      </c>
      <c r="C2880" t="s">
        <v>572</v>
      </c>
      <c r="D2880">
        <v>132</v>
      </c>
      <c r="E2880" t="s">
        <v>587</v>
      </c>
      <c r="F2880">
        <v>236</v>
      </c>
      <c r="G2880" t="s">
        <v>20</v>
      </c>
      <c r="H2880">
        <v>10132010236</v>
      </c>
      <c r="I2880" t="s">
        <v>21</v>
      </c>
      <c r="J2880" t="s">
        <v>958</v>
      </c>
      <c r="K2880">
        <v>12</v>
      </c>
      <c r="L2880" s="2">
        <v>96292.800000000003</v>
      </c>
      <c r="M2880" s="2">
        <v>60116.84</v>
      </c>
      <c r="N2880" s="14">
        <v>102063</v>
      </c>
      <c r="O2880" s="2">
        <v>0</v>
      </c>
      <c r="P2880" s="11">
        <v>102063</v>
      </c>
      <c r="Q2880" s="2">
        <v>248488.51</v>
      </c>
      <c r="R2880" s="2">
        <v>425980.30285714287</v>
      </c>
      <c r="S2880" s="9">
        <v>447279.32</v>
      </c>
      <c r="V2880" s="2"/>
    </row>
    <row r="2881" spans="1:22" customFormat="1" x14ac:dyDescent="0.25">
      <c r="A2881" t="s">
        <v>571</v>
      </c>
      <c r="B2881">
        <v>601</v>
      </c>
      <c r="C2881" t="s">
        <v>572</v>
      </c>
      <c r="D2881">
        <v>450</v>
      </c>
      <c r="E2881" t="s">
        <v>589</v>
      </c>
      <c r="F2881">
        <v>236</v>
      </c>
      <c r="G2881" t="s">
        <v>20</v>
      </c>
      <c r="H2881">
        <v>10450010236</v>
      </c>
      <c r="I2881" t="s">
        <v>21</v>
      </c>
      <c r="J2881" t="s">
        <v>958</v>
      </c>
      <c r="K2881">
        <v>12</v>
      </c>
      <c r="L2881" s="2">
        <v>3279.64</v>
      </c>
      <c r="M2881" s="2">
        <v>1872.25</v>
      </c>
      <c r="N2881" s="14">
        <v>8371</v>
      </c>
      <c r="O2881" s="2">
        <v>0</v>
      </c>
      <c r="P2881" s="11">
        <v>8371</v>
      </c>
      <c r="Q2881" s="2">
        <v>3237.65</v>
      </c>
      <c r="R2881" s="2">
        <v>5550.2571428571428</v>
      </c>
      <c r="S2881" s="9">
        <v>5827.77</v>
      </c>
      <c r="V2881" s="2"/>
    </row>
    <row r="2882" spans="1:22" customFormat="1" x14ac:dyDescent="0.25">
      <c r="A2882" t="s">
        <v>571</v>
      </c>
      <c r="B2882">
        <v>601</v>
      </c>
      <c r="C2882" t="s">
        <v>572</v>
      </c>
      <c r="D2882">
        <v>451</v>
      </c>
      <c r="E2882" t="s">
        <v>590</v>
      </c>
      <c r="F2882">
        <v>236</v>
      </c>
      <c r="G2882" t="s">
        <v>20</v>
      </c>
      <c r="H2882">
        <v>10451010236</v>
      </c>
      <c r="I2882" t="s">
        <v>21</v>
      </c>
      <c r="J2882" t="s">
        <v>958</v>
      </c>
      <c r="K2882">
        <v>12</v>
      </c>
      <c r="L2882" s="2">
        <v>10795.32</v>
      </c>
      <c r="M2882" s="2">
        <v>14442.15</v>
      </c>
      <c r="N2882" s="14">
        <v>11751</v>
      </c>
      <c r="O2882" s="2">
        <v>0</v>
      </c>
      <c r="P2882" s="11">
        <v>11751</v>
      </c>
      <c r="Q2882" s="2">
        <v>0</v>
      </c>
      <c r="R2882" s="2">
        <v>0</v>
      </c>
      <c r="S2882" s="9">
        <v>0</v>
      </c>
      <c r="V2882" s="2"/>
    </row>
    <row r="2883" spans="1:22" customFormat="1" x14ac:dyDescent="0.25">
      <c r="A2883" t="s">
        <v>571</v>
      </c>
      <c r="B2883">
        <v>601</v>
      </c>
      <c r="C2883" t="s">
        <v>572</v>
      </c>
      <c r="D2883">
        <v>9</v>
      </c>
      <c r="E2883" t="s">
        <v>573</v>
      </c>
      <c r="F2883">
        <v>237</v>
      </c>
      <c r="G2883" t="s">
        <v>490</v>
      </c>
      <c r="H2883">
        <v>10009010237</v>
      </c>
      <c r="I2883" t="s">
        <v>491</v>
      </c>
      <c r="J2883" t="s">
        <v>958</v>
      </c>
      <c r="K2883">
        <v>12</v>
      </c>
      <c r="L2883" s="2">
        <v>4093.44</v>
      </c>
      <c r="M2883" s="2">
        <v>3838.92</v>
      </c>
      <c r="N2883" s="14">
        <v>2172</v>
      </c>
      <c r="O2883" s="2">
        <v>0</v>
      </c>
      <c r="P2883" s="11">
        <v>2172</v>
      </c>
      <c r="Q2883" s="2">
        <v>171</v>
      </c>
      <c r="R2883" s="2">
        <v>293.14285714285711</v>
      </c>
      <c r="S2883" s="9">
        <v>307.8</v>
      </c>
      <c r="V2883" s="2"/>
    </row>
    <row r="2884" spans="1:22" customFormat="1" x14ac:dyDescent="0.25">
      <c r="A2884" t="s">
        <v>571</v>
      </c>
      <c r="B2884">
        <v>601</v>
      </c>
      <c r="C2884" t="s">
        <v>572</v>
      </c>
      <c r="D2884">
        <v>40</v>
      </c>
      <c r="E2884" t="s">
        <v>576</v>
      </c>
      <c r="F2884">
        <v>237</v>
      </c>
      <c r="G2884" t="s">
        <v>490</v>
      </c>
      <c r="H2884">
        <v>10040010237</v>
      </c>
      <c r="I2884" t="s">
        <v>491</v>
      </c>
      <c r="J2884" t="s">
        <v>958</v>
      </c>
      <c r="K2884">
        <v>12</v>
      </c>
      <c r="L2884" s="2">
        <v>12280.32</v>
      </c>
      <c r="M2884" s="2">
        <v>3710.97</v>
      </c>
      <c r="N2884" s="14">
        <v>13384</v>
      </c>
      <c r="O2884" s="2">
        <v>0</v>
      </c>
      <c r="P2884" s="11">
        <v>13384</v>
      </c>
      <c r="Q2884" s="2">
        <v>3762</v>
      </c>
      <c r="R2884" s="2">
        <v>6449.1428571428569</v>
      </c>
      <c r="S2884" s="9">
        <v>6771.6</v>
      </c>
      <c r="V2884" s="2"/>
    </row>
    <row r="2885" spans="1:22" customFormat="1" x14ac:dyDescent="0.25">
      <c r="A2885" t="s">
        <v>571</v>
      </c>
      <c r="B2885">
        <v>601</v>
      </c>
      <c r="C2885" t="s">
        <v>572</v>
      </c>
      <c r="D2885">
        <v>42</v>
      </c>
      <c r="E2885" t="s">
        <v>577</v>
      </c>
      <c r="F2885">
        <v>237</v>
      </c>
      <c r="G2885" t="s">
        <v>490</v>
      </c>
      <c r="H2885">
        <v>10042010237</v>
      </c>
      <c r="I2885" t="s">
        <v>491</v>
      </c>
      <c r="J2885" t="s">
        <v>958</v>
      </c>
      <c r="K2885">
        <v>12</v>
      </c>
      <c r="L2885" s="2">
        <v>79822.080000000002</v>
      </c>
      <c r="M2885" s="2">
        <v>101285.6</v>
      </c>
      <c r="N2885" s="14">
        <v>80290</v>
      </c>
      <c r="O2885" s="2">
        <v>0</v>
      </c>
      <c r="P2885" s="11">
        <v>80290</v>
      </c>
      <c r="Q2885" s="2">
        <v>89580.68</v>
      </c>
      <c r="R2885" s="2">
        <v>153566.88</v>
      </c>
      <c r="S2885" s="9">
        <v>161245.22</v>
      </c>
      <c r="V2885" s="2"/>
    </row>
    <row r="2886" spans="1:22" customFormat="1" x14ac:dyDescent="0.25">
      <c r="A2886" t="s">
        <v>571</v>
      </c>
      <c r="B2886">
        <v>601</v>
      </c>
      <c r="C2886" t="s">
        <v>572</v>
      </c>
      <c r="D2886">
        <v>90</v>
      </c>
      <c r="E2886" t="s">
        <v>579</v>
      </c>
      <c r="F2886">
        <v>237</v>
      </c>
      <c r="G2886" t="s">
        <v>490</v>
      </c>
      <c r="H2886">
        <v>10090010237</v>
      </c>
      <c r="I2886" t="s">
        <v>491</v>
      </c>
      <c r="J2886" t="s">
        <v>958</v>
      </c>
      <c r="K2886">
        <v>12</v>
      </c>
      <c r="L2886" s="2">
        <v>2046.72</v>
      </c>
      <c r="M2886" s="2">
        <v>182.49</v>
      </c>
      <c r="N2886" s="14">
        <v>2172</v>
      </c>
      <c r="O2886" s="2">
        <v>0</v>
      </c>
      <c r="P2886" s="11">
        <v>2172</v>
      </c>
      <c r="Q2886" s="2">
        <v>1026</v>
      </c>
      <c r="R2886" s="2">
        <v>1758.8571428571431</v>
      </c>
      <c r="S2886" s="9">
        <v>1846.8</v>
      </c>
      <c r="V2886" s="2"/>
    </row>
    <row r="2887" spans="1:22" customFormat="1" x14ac:dyDescent="0.25">
      <c r="A2887" t="s">
        <v>571</v>
      </c>
      <c r="B2887">
        <v>601</v>
      </c>
      <c r="C2887" t="s">
        <v>572</v>
      </c>
      <c r="D2887">
        <v>91</v>
      </c>
      <c r="E2887" t="s">
        <v>580</v>
      </c>
      <c r="F2887">
        <v>237</v>
      </c>
      <c r="G2887" t="s">
        <v>490</v>
      </c>
      <c r="H2887">
        <v>10091010237</v>
      </c>
      <c r="I2887" t="s">
        <v>491</v>
      </c>
      <c r="J2887" t="s">
        <v>958</v>
      </c>
      <c r="K2887">
        <v>12</v>
      </c>
      <c r="L2887" s="2">
        <v>53214.720000000001</v>
      </c>
      <c r="M2887" s="2">
        <v>59326.2</v>
      </c>
      <c r="N2887" s="14">
        <v>53522</v>
      </c>
      <c r="O2887" s="2">
        <v>0</v>
      </c>
      <c r="P2887" s="11">
        <v>53522</v>
      </c>
      <c r="Q2887" s="2">
        <v>7969.99</v>
      </c>
      <c r="R2887" s="2">
        <v>13662.84</v>
      </c>
      <c r="S2887" s="9">
        <v>14345.98</v>
      </c>
      <c r="V2887" s="2"/>
    </row>
    <row r="2888" spans="1:22" customFormat="1" x14ac:dyDescent="0.25">
      <c r="A2888" t="s">
        <v>571</v>
      </c>
      <c r="B2888">
        <v>601</v>
      </c>
      <c r="C2888" t="s">
        <v>572</v>
      </c>
      <c r="D2888">
        <v>92</v>
      </c>
      <c r="E2888" t="s">
        <v>581</v>
      </c>
      <c r="F2888">
        <v>237</v>
      </c>
      <c r="G2888" t="s">
        <v>490</v>
      </c>
      <c r="H2888">
        <v>10092010237</v>
      </c>
      <c r="I2888" t="s">
        <v>491</v>
      </c>
      <c r="J2888" t="s">
        <v>958</v>
      </c>
      <c r="K2888">
        <v>12</v>
      </c>
      <c r="L2888" s="2">
        <v>0</v>
      </c>
      <c r="M2888" s="2">
        <v>0</v>
      </c>
      <c r="N2888" s="14">
        <v>2234</v>
      </c>
      <c r="O2888" s="2">
        <v>0</v>
      </c>
      <c r="P2888" s="11">
        <v>2234</v>
      </c>
      <c r="Q2888" s="2">
        <v>0</v>
      </c>
      <c r="R2888" s="2">
        <v>0</v>
      </c>
      <c r="S2888" s="9">
        <v>0</v>
      </c>
      <c r="V2888" s="2"/>
    </row>
    <row r="2889" spans="1:22" customFormat="1" x14ac:dyDescent="0.25">
      <c r="A2889" t="s">
        <v>571</v>
      </c>
      <c r="B2889">
        <v>601</v>
      </c>
      <c r="C2889" t="s">
        <v>572</v>
      </c>
      <c r="D2889">
        <v>94</v>
      </c>
      <c r="E2889" t="s">
        <v>582</v>
      </c>
      <c r="F2889">
        <v>237</v>
      </c>
      <c r="G2889" t="s">
        <v>490</v>
      </c>
      <c r="H2889">
        <v>10094010237</v>
      </c>
      <c r="I2889" t="s">
        <v>491</v>
      </c>
      <c r="J2889" t="s">
        <v>958</v>
      </c>
      <c r="K2889">
        <v>12</v>
      </c>
      <c r="L2889" s="2">
        <v>2046.72</v>
      </c>
      <c r="M2889" s="2">
        <v>1325.9</v>
      </c>
      <c r="N2889" s="14">
        <v>6692</v>
      </c>
      <c r="O2889" s="2">
        <v>0</v>
      </c>
      <c r="P2889" s="11">
        <v>6692</v>
      </c>
      <c r="Q2889" s="2">
        <v>1026</v>
      </c>
      <c r="R2889" s="2">
        <v>1758.8571428571431</v>
      </c>
      <c r="S2889" s="9">
        <v>1846.8</v>
      </c>
      <c r="V2889" s="2"/>
    </row>
    <row r="2890" spans="1:22" customFormat="1" x14ac:dyDescent="0.25">
      <c r="A2890" t="s">
        <v>571</v>
      </c>
      <c r="B2890">
        <v>601</v>
      </c>
      <c r="C2890" t="s">
        <v>572</v>
      </c>
      <c r="D2890">
        <v>131</v>
      </c>
      <c r="E2890" t="s">
        <v>584</v>
      </c>
      <c r="F2890">
        <v>237</v>
      </c>
      <c r="G2890" t="s">
        <v>490</v>
      </c>
      <c r="H2890">
        <v>10131010237</v>
      </c>
      <c r="I2890" t="s">
        <v>491</v>
      </c>
      <c r="J2890" t="s">
        <v>958</v>
      </c>
      <c r="K2890">
        <v>12</v>
      </c>
      <c r="L2890" s="2">
        <v>0</v>
      </c>
      <c r="M2890" s="2">
        <v>41102.370000000003</v>
      </c>
      <c r="N2890" s="14">
        <v>0</v>
      </c>
      <c r="O2890" s="2">
        <v>0</v>
      </c>
      <c r="P2890" s="11">
        <v>0</v>
      </c>
      <c r="Q2890" s="2">
        <v>0</v>
      </c>
      <c r="R2890" s="2">
        <v>0</v>
      </c>
      <c r="S2890" s="9">
        <v>0</v>
      </c>
      <c r="V2890" s="2"/>
    </row>
    <row r="2891" spans="1:22" customFormat="1" x14ac:dyDescent="0.25">
      <c r="A2891" t="s">
        <v>571</v>
      </c>
      <c r="B2891">
        <v>601</v>
      </c>
      <c r="C2891" t="s">
        <v>572</v>
      </c>
      <c r="D2891">
        <v>132</v>
      </c>
      <c r="E2891" t="s">
        <v>587</v>
      </c>
      <c r="F2891">
        <v>237</v>
      </c>
      <c r="G2891" t="s">
        <v>490</v>
      </c>
      <c r="H2891">
        <v>10132010237</v>
      </c>
      <c r="I2891" t="s">
        <v>491</v>
      </c>
      <c r="J2891" t="s">
        <v>958</v>
      </c>
      <c r="K2891">
        <v>12</v>
      </c>
      <c r="L2891" s="2">
        <v>73681.919999999998</v>
      </c>
      <c r="M2891" s="2">
        <v>7530.12</v>
      </c>
      <c r="N2891" s="14">
        <v>4345</v>
      </c>
      <c r="O2891" s="2">
        <v>0</v>
      </c>
      <c r="P2891" s="11">
        <v>4345</v>
      </c>
      <c r="Q2891" s="2">
        <v>5985</v>
      </c>
      <c r="R2891" s="2">
        <v>10260</v>
      </c>
      <c r="S2891" s="9">
        <v>10773</v>
      </c>
      <c r="V2891" s="2"/>
    </row>
    <row r="2892" spans="1:22" customFormat="1" x14ac:dyDescent="0.25">
      <c r="A2892" t="s">
        <v>571</v>
      </c>
      <c r="B2892">
        <v>601</v>
      </c>
      <c r="C2892" t="s">
        <v>572</v>
      </c>
      <c r="D2892">
        <v>450</v>
      </c>
      <c r="E2892" t="s">
        <v>589</v>
      </c>
      <c r="F2892">
        <v>237</v>
      </c>
      <c r="G2892" t="s">
        <v>490</v>
      </c>
      <c r="H2892">
        <v>10450010237</v>
      </c>
      <c r="I2892" t="s">
        <v>491</v>
      </c>
      <c r="J2892" t="s">
        <v>958</v>
      </c>
      <c r="K2892">
        <v>12</v>
      </c>
      <c r="L2892" s="2">
        <v>2387.84</v>
      </c>
      <c r="M2892" s="2">
        <v>1142.97</v>
      </c>
      <c r="N2892" s="14">
        <v>6692</v>
      </c>
      <c r="O2892" s="2">
        <v>0</v>
      </c>
      <c r="P2892" s="11">
        <v>6692</v>
      </c>
      <c r="Q2892" s="2">
        <v>1197</v>
      </c>
      <c r="R2892" s="2">
        <v>2052</v>
      </c>
      <c r="S2892" s="9">
        <v>2154.6</v>
      </c>
      <c r="V2892" s="2"/>
    </row>
    <row r="2893" spans="1:22" customFormat="1" x14ac:dyDescent="0.25">
      <c r="A2893" t="s">
        <v>571</v>
      </c>
      <c r="B2893">
        <v>601</v>
      </c>
      <c r="C2893" t="s">
        <v>572</v>
      </c>
      <c r="D2893">
        <v>451</v>
      </c>
      <c r="E2893" t="s">
        <v>590</v>
      </c>
      <c r="F2893">
        <v>237</v>
      </c>
      <c r="G2893" t="s">
        <v>490</v>
      </c>
      <c r="H2893">
        <v>10451010237</v>
      </c>
      <c r="I2893" t="s">
        <v>491</v>
      </c>
      <c r="J2893" t="s">
        <v>958</v>
      </c>
      <c r="K2893">
        <v>12</v>
      </c>
      <c r="L2893" s="2">
        <v>2046.72</v>
      </c>
      <c r="M2893" s="2">
        <v>3535.87</v>
      </c>
      <c r="N2893" s="14">
        <v>2234</v>
      </c>
      <c r="O2893" s="2">
        <v>0</v>
      </c>
      <c r="P2893" s="11">
        <v>2234</v>
      </c>
      <c r="Q2893" s="2">
        <v>0</v>
      </c>
      <c r="R2893" s="2">
        <v>0</v>
      </c>
      <c r="S2893" s="9">
        <v>0</v>
      </c>
      <c r="V2893" s="2"/>
    </row>
    <row r="2894" spans="1:22" customFormat="1" x14ac:dyDescent="0.25">
      <c r="A2894" t="s">
        <v>571</v>
      </c>
      <c r="B2894">
        <v>601</v>
      </c>
      <c r="C2894" t="s">
        <v>572</v>
      </c>
      <c r="D2894">
        <v>9</v>
      </c>
      <c r="E2894" t="s">
        <v>573</v>
      </c>
      <c r="F2894">
        <v>239</v>
      </c>
      <c r="G2894" t="s">
        <v>22</v>
      </c>
      <c r="H2894">
        <v>10009010239</v>
      </c>
      <c r="I2894" t="s">
        <v>23</v>
      </c>
      <c r="J2894" t="s">
        <v>958</v>
      </c>
      <c r="K2894">
        <v>12</v>
      </c>
      <c r="L2894" s="2">
        <v>69259.48</v>
      </c>
      <c r="M2894" s="2">
        <v>127253.86</v>
      </c>
      <c r="N2894" s="14">
        <v>40009</v>
      </c>
      <c r="O2894" s="2">
        <v>0</v>
      </c>
      <c r="P2894" s="11">
        <v>40009</v>
      </c>
      <c r="Q2894" s="2">
        <v>65481.22</v>
      </c>
      <c r="R2894" s="2">
        <v>112253.52000000002</v>
      </c>
      <c r="S2894" s="9">
        <v>117866.2</v>
      </c>
      <c r="V2894" s="2"/>
    </row>
    <row r="2895" spans="1:22" customFormat="1" x14ac:dyDescent="0.25">
      <c r="A2895" t="s">
        <v>571</v>
      </c>
      <c r="B2895">
        <v>601</v>
      </c>
      <c r="C2895" t="s">
        <v>572</v>
      </c>
      <c r="D2895">
        <v>42</v>
      </c>
      <c r="E2895" t="s">
        <v>577</v>
      </c>
      <c r="F2895">
        <v>239</v>
      </c>
      <c r="G2895" t="s">
        <v>22</v>
      </c>
      <c r="H2895">
        <v>10042010239</v>
      </c>
      <c r="I2895" t="s">
        <v>23</v>
      </c>
      <c r="J2895" t="s">
        <v>958</v>
      </c>
      <c r="K2895">
        <v>12</v>
      </c>
      <c r="L2895" s="2">
        <v>164320.31</v>
      </c>
      <c r="M2895" s="2">
        <v>162957.43</v>
      </c>
      <c r="N2895" s="14">
        <v>189051</v>
      </c>
      <c r="O2895" s="2">
        <v>0</v>
      </c>
      <c r="P2895" s="11">
        <v>189051</v>
      </c>
      <c r="Q2895" s="2">
        <v>90882.58</v>
      </c>
      <c r="R2895" s="2">
        <v>155798.70857142858</v>
      </c>
      <c r="S2895" s="9">
        <v>163588.64000000001</v>
      </c>
      <c r="V2895" s="2"/>
    </row>
    <row r="2896" spans="1:22" customFormat="1" x14ac:dyDescent="0.25">
      <c r="A2896" t="s">
        <v>571</v>
      </c>
      <c r="B2896">
        <v>601</v>
      </c>
      <c r="C2896" t="s">
        <v>572</v>
      </c>
      <c r="D2896">
        <v>91</v>
      </c>
      <c r="E2896" t="s">
        <v>580</v>
      </c>
      <c r="F2896">
        <v>239</v>
      </c>
      <c r="G2896" t="s">
        <v>22</v>
      </c>
      <c r="H2896">
        <v>10091010239</v>
      </c>
      <c r="I2896" t="s">
        <v>23</v>
      </c>
      <c r="J2896" t="s">
        <v>958</v>
      </c>
      <c r="K2896">
        <v>12</v>
      </c>
      <c r="L2896" s="2">
        <v>114724.78</v>
      </c>
      <c r="M2896" s="2">
        <v>103998.18</v>
      </c>
      <c r="N2896" s="14">
        <v>147592</v>
      </c>
      <c r="O2896" s="2">
        <v>0</v>
      </c>
      <c r="P2896" s="11">
        <v>147592</v>
      </c>
      <c r="Q2896" s="2">
        <v>67876.55</v>
      </c>
      <c r="R2896" s="2">
        <v>116359.79999999999</v>
      </c>
      <c r="S2896" s="9">
        <v>122177.79</v>
      </c>
      <c r="V2896" s="2"/>
    </row>
    <row r="2897" spans="1:22" customFormat="1" x14ac:dyDescent="0.25">
      <c r="A2897" t="s">
        <v>571</v>
      </c>
      <c r="B2897">
        <v>601</v>
      </c>
      <c r="C2897" t="s">
        <v>572</v>
      </c>
      <c r="D2897">
        <v>92</v>
      </c>
      <c r="E2897" t="s">
        <v>581</v>
      </c>
      <c r="F2897">
        <v>239</v>
      </c>
      <c r="G2897" t="s">
        <v>22</v>
      </c>
      <c r="H2897">
        <v>10092010239</v>
      </c>
      <c r="I2897" t="s">
        <v>23</v>
      </c>
      <c r="J2897" t="s">
        <v>958</v>
      </c>
      <c r="K2897">
        <v>12</v>
      </c>
      <c r="L2897" s="2">
        <v>0</v>
      </c>
      <c r="M2897" s="2">
        <v>0</v>
      </c>
      <c r="N2897" s="14">
        <v>9455</v>
      </c>
      <c r="O2897" s="2">
        <v>0</v>
      </c>
      <c r="P2897" s="11">
        <v>9455</v>
      </c>
      <c r="Q2897" s="2">
        <v>0</v>
      </c>
      <c r="R2897" s="2">
        <v>0</v>
      </c>
      <c r="S2897" s="9">
        <v>0</v>
      </c>
      <c r="V2897" s="2"/>
    </row>
    <row r="2898" spans="1:22" customFormat="1" x14ac:dyDescent="0.25">
      <c r="A2898" t="s">
        <v>571</v>
      </c>
      <c r="B2898">
        <v>601</v>
      </c>
      <c r="C2898" t="s">
        <v>572</v>
      </c>
      <c r="D2898">
        <v>123</v>
      </c>
      <c r="E2898" t="s">
        <v>583</v>
      </c>
      <c r="F2898">
        <v>239</v>
      </c>
      <c r="G2898" t="s">
        <v>22</v>
      </c>
      <c r="H2898">
        <v>10123010239</v>
      </c>
      <c r="I2898" t="s">
        <v>23</v>
      </c>
      <c r="J2898" t="s">
        <v>958</v>
      </c>
      <c r="K2898">
        <v>12</v>
      </c>
      <c r="L2898" s="2">
        <v>0</v>
      </c>
      <c r="M2898" s="2">
        <v>0</v>
      </c>
      <c r="N2898" s="14">
        <v>292</v>
      </c>
      <c r="O2898" s="2">
        <v>0</v>
      </c>
      <c r="P2898" s="11">
        <v>292</v>
      </c>
      <c r="Q2898" s="2">
        <v>0</v>
      </c>
      <c r="R2898" s="2">
        <v>0</v>
      </c>
      <c r="S2898" s="9">
        <v>0</v>
      </c>
      <c r="V2898" s="2"/>
    </row>
    <row r="2899" spans="1:22" customFormat="1" x14ac:dyDescent="0.25">
      <c r="A2899" t="s">
        <v>571</v>
      </c>
      <c r="B2899">
        <v>601</v>
      </c>
      <c r="C2899" t="s">
        <v>572</v>
      </c>
      <c r="D2899">
        <v>132</v>
      </c>
      <c r="E2899" t="s">
        <v>587</v>
      </c>
      <c r="F2899">
        <v>239</v>
      </c>
      <c r="G2899" t="s">
        <v>22</v>
      </c>
      <c r="H2899">
        <v>10132010239</v>
      </c>
      <c r="I2899" t="s">
        <v>23</v>
      </c>
      <c r="J2899" t="s">
        <v>958</v>
      </c>
      <c r="K2899">
        <v>12</v>
      </c>
      <c r="L2899" s="2">
        <v>276676.92</v>
      </c>
      <c r="M2899" s="2">
        <v>175352.55</v>
      </c>
      <c r="N2899" s="14">
        <v>301898</v>
      </c>
      <c r="O2899" s="2">
        <v>0</v>
      </c>
      <c r="P2899" s="11">
        <v>301898</v>
      </c>
      <c r="Q2899" s="2">
        <v>86883.34</v>
      </c>
      <c r="R2899" s="2">
        <v>148942.86857142858</v>
      </c>
      <c r="S2899" s="9">
        <v>156390.01</v>
      </c>
      <c r="V2899" s="2"/>
    </row>
    <row r="2900" spans="1:22" customFormat="1" x14ac:dyDescent="0.25">
      <c r="A2900" t="s">
        <v>571</v>
      </c>
      <c r="B2900">
        <v>601</v>
      </c>
      <c r="C2900" t="s">
        <v>572</v>
      </c>
      <c r="D2900">
        <v>123</v>
      </c>
      <c r="E2900" t="s">
        <v>583</v>
      </c>
      <c r="F2900">
        <v>243</v>
      </c>
      <c r="G2900" t="s">
        <v>83</v>
      </c>
      <c r="H2900">
        <v>10123010243</v>
      </c>
      <c r="I2900" t="s">
        <v>84</v>
      </c>
      <c r="J2900" t="s">
        <v>958</v>
      </c>
      <c r="K2900">
        <v>12</v>
      </c>
      <c r="L2900" s="2">
        <v>68846.8</v>
      </c>
      <c r="M2900" s="2">
        <v>68182.36</v>
      </c>
      <c r="N2900" s="14">
        <v>70000</v>
      </c>
      <c r="O2900" s="2">
        <v>0</v>
      </c>
      <c r="P2900" s="11">
        <v>70000</v>
      </c>
      <c r="Q2900" s="2">
        <v>67255.33</v>
      </c>
      <c r="R2900" s="2">
        <v>115294.85142857145</v>
      </c>
      <c r="S2900" s="9">
        <v>100000</v>
      </c>
      <c r="T2900" t="s">
        <v>656</v>
      </c>
      <c r="V2900" s="2"/>
    </row>
    <row r="2901" spans="1:22" customFormat="1" x14ac:dyDescent="0.25">
      <c r="A2901" t="s">
        <v>571</v>
      </c>
      <c r="B2901">
        <v>601</v>
      </c>
      <c r="C2901" t="s">
        <v>572</v>
      </c>
      <c r="D2901">
        <v>139</v>
      </c>
      <c r="E2901" t="s">
        <v>588</v>
      </c>
      <c r="F2901">
        <v>243</v>
      </c>
      <c r="G2901" t="s">
        <v>83</v>
      </c>
      <c r="H2901">
        <v>10139010243</v>
      </c>
      <c r="I2901" t="s">
        <v>84</v>
      </c>
      <c r="J2901" t="s">
        <v>958</v>
      </c>
      <c r="K2901">
        <v>12</v>
      </c>
      <c r="L2901" s="2">
        <v>0</v>
      </c>
      <c r="M2901" s="2">
        <v>2009.57</v>
      </c>
      <c r="N2901" s="14">
        <v>0</v>
      </c>
      <c r="O2901" s="2">
        <v>0</v>
      </c>
      <c r="P2901" s="11">
        <v>0</v>
      </c>
      <c r="Q2901" s="2">
        <v>0</v>
      </c>
      <c r="R2901" s="2">
        <v>0</v>
      </c>
      <c r="S2901" s="9">
        <v>0</v>
      </c>
      <c r="V2901" s="2"/>
    </row>
    <row r="2902" spans="1:22" customFormat="1" x14ac:dyDescent="0.25">
      <c r="A2902" t="s">
        <v>571</v>
      </c>
      <c r="B2902">
        <v>601</v>
      </c>
      <c r="C2902" t="s">
        <v>572</v>
      </c>
      <c r="D2902">
        <v>42</v>
      </c>
      <c r="E2902" t="s">
        <v>577</v>
      </c>
      <c r="F2902">
        <v>255</v>
      </c>
      <c r="G2902" t="s">
        <v>546</v>
      </c>
      <c r="H2902">
        <v>10042010255</v>
      </c>
      <c r="I2902" t="s">
        <v>547</v>
      </c>
      <c r="J2902" t="s">
        <v>958</v>
      </c>
      <c r="K2902">
        <v>12</v>
      </c>
      <c r="L2902" s="2">
        <v>0</v>
      </c>
      <c r="M2902" s="2">
        <v>0</v>
      </c>
      <c r="N2902" s="14">
        <v>1620</v>
      </c>
      <c r="O2902" s="2">
        <v>0</v>
      </c>
      <c r="P2902" s="11">
        <v>1620</v>
      </c>
      <c r="Q2902" s="2">
        <v>0</v>
      </c>
      <c r="R2902" s="2">
        <v>0</v>
      </c>
      <c r="S2902" s="9">
        <v>0</v>
      </c>
      <c r="V2902" s="2"/>
    </row>
    <row r="2903" spans="1:22" customFormat="1" x14ac:dyDescent="0.25">
      <c r="A2903" t="s">
        <v>571</v>
      </c>
      <c r="B2903">
        <v>601</v>
      </c>
      <c r="C2903" t="s">
        <v>572</v>
      </c>
      <c r="D2903">
        <v>91</v>
      </c>
      <c r="E2903" t="s">
        <v>580</v>
      </c>
      <c r="F2903">
        <v>255</v>
      </c>
      <c r="G2903" t="s">
        <v>546</v>
      </c>
      <c r="H2903">
        <v>10091010255</v>
      </c>
      <c r="I2903" t="s">
        <v>547</v>
      </c>
      <c r="J2903" t="s">
        <v>958</v>
      </c>
      <c r="K2903">
        <v>12</v>
      </c>
      <c r="L2903" s="2">
        <v>0</v>
      </c>
      <c r="M2903" s="2">
        <v>0</v>
      </c>
      <c r="N2903" s="14">
        <v>394</v>
      </c>
      <c r="O2903" s="2">
        <v>0</v>
      </c>
      <c r="P2903" s="11">
        <v>394</v>
      </c>
      <c r="Q2903" s="2">
        <v>0</v>
      </c>
      <c r="R2903" s="2">
        <v>0</v>
      </c>
      <c r="S2903" s="9">
        <v>0</v>
      </c>
      <c r="V2903" s="2"/>
    </row>
    <row r="2904" spans="1:22" customFormat="1" x14ac:dyDescent="0.25">
      <c r="A2904" t="s">
        <v>571</v>
      </c>
      <c r="B2904">
        <v>601</v>
      </c>
      <c r="C2904" t="s">
        <v>572</v>
      </c>
      <c r="D2904">
        <v>92</v>
      </c>
      <c r="E2904" t="s">
        <v>581</v>
      </c>
      <c r="F2904">
        <v>255</v>
      </c>
      <c r="G2904" t="s">
        <v>546</v>
      </c>
      <c r="H2904">
        <v>10092010255</v>
      </c>
      <c r="I2904" t="s">
        <v>547</v>
      </c>
      <c r="J2904" t="s">
        <v>958</v>
      </c>
      <c r="K2904">
        <v>12</v>
      </c>
      <c r="L2904" s="2">
        <v>0</v>
      </c>
      <c r="M2904" s="2">
        <v>0</v>
      </c>
      <c r="N2904" s="14">
        <v>191</v>
      </c>
      <c r="O2904" s="2">
        <v>0</v>
      </c>
      <c r="P2904" s="11">
        <v>191</v>
      </c>
      <c r="Q2904" s="2">
        <v>0</v>
      </c>
      <c r="R2904" s="2">
        <v>0</v>
      </c>
      <c r="S2904" s="9">
        <v>0</v>
      </c>
      <c r="V2904" s="2"/>
    </row>
    <row r="2905" spans="1:22" customFormat="1" x14ac:dyDescent="0.25">
      <c r="A2905" t="s">
        <v>571</v>
      </c>
      <c r="B2905">
        <v>601</v>
      </c>
      <c r="C2905" t="s">
        <v>572</v>
      </c>
      <c r="D2905">
        <v>94</v>
      </c>
      <c r="E2905" t="s">
        <v>582</v>
      </c>
      <c r="F2905">
        <v>255</v>
      </c>
      <c r="G2905" t="s">
        <v>546</v>
      </c>
      <c r="H2905">
        <v>10094010255</v>
      </c>
      <c r="I2905" t="s">
        <v>547</v>
      </c>
      <c r="J2905" t="s">
        <v>958</v>
      </c>
      <c r="K2905">
        <v>12</v>
      </c>
      <c r="L2905" s="2">
        <v>0</v>
      </c>
      <c r="M2905" s="2">
        <v>0</v>
      </c>
      <c r="N2905" s="14">
        <v>102</v>
      </c>
      <c r="O2905" s="2">
        <v>0</v>
      </c>
      <c r="P2905" s="11">
        <v>102</v>
      </c>
      <c r="Q2905" s="2">
        <v>0</v>
      </c>
      <c r="R2905" s="2">
        <v>0</v>
      </c>
      <c r="S2905" s="9">
        <v>0</v>
      </c>
      <c r="V2905" s="2"/>
    </row>
    <row r="2906" spans="1:22" customFormat="1" x14ac:dyDescent="0.25">
      <c r="A2906" t="s">
        <v>571</v>
      </c>
      <c r="B2906">
        <v>601</v>
      </c>
      <c r="C2906" t="s">
        <v>572</v>
      </c>
      <c r="D2906">
        <v>123</v>
      </c>
      <c r="E2906" t="s">
        <v>583</v>
      </c>
      <c r="F2906">
        <v>255</v>
      </c>
      <c r="G2906" t="s">
        <v>546</v>
      </c>
      <c r="H2906">
        <v>10123010255</v>
      </c>
      <c r="I2906" t="s">
        <v>547</v>
      </c>
      <c r="J2906" t="s">
        <v>958</v>
      </c>
      <c r="K2906">
        <v>12</v>
      </c>
      <c r="L2906" s="2">
        <v>12615</v>
      </c>
      <c r="M2906" s="2">
        <v>0</v>
      </c>
      <c r="N2906" s="14">
        <v>13971</v>
      </c>
      <c r="O2906" s="2">
        <v>0</v>
      </c>
      <c r="P2906" s="11">
        <v>13971</v>
      </c>
      <c r="Q2906" s="2">
        <v>0</v>
      </c>
      <c r="R2906" s="2">
        <v>0</v>
      </c>
      <c r="S2906" s="9">
        <v>13971</v>
      </c>
      <c r="V2906" s="2"/>
    </row>
    <row r="2907" spans="1:22" customFormat="1" x14ac:dyDescent="0.25">
      <c r="A2907" t="s">
        <v>571</v>
      </c>
      <c r="B2907">
        <v>601</v>
      </c>
      <c r="C2907" t="s">
        <v>572</v>
      </c>
      <c r="D2907">
        <v>450</v>
      </c>
      <c r="E2907" t="s">
        <v>589</v>
      </c>
      <c r="F2907">
        <v>255</v>
      </c>
      <c r="G2907" t="s">
        <v>546</v>
      </c>
      <c r="H2907">
        <v>10450010255</v>
      </c>
      <c r="I2907" t="s">
        <v>547</v>
      </c>
      <c r="J2907" t="s">
        <v>958</v>
      </c>
      <c r="K2907">
        <v>12</v>
      </c>
      <c r="L2907" s="2">
        <v>0</v>
      </c>
      <c r="M2907" s="2">
        <v>0</v>
      </c>
      <c r="N2907" s="14">
        <v>484</v>
      </c>
      <c r="O2907" s="2">
        <v>0</v>
      </c>
      <c r="P2907" s="11">
        <v>484</v>
      </c>
      <c r="Q2907" s="2">
        <v>0</v>
      </c>
      <c r="R2907" s="2">
        <v>0</v>
      </c>
      <c r="S2907" s="9">
        <v>0</v>
      </c>
      <c r="V2907" s="2"/>
    </row>
    <row r="2908" spans="1:22" customFormat="1" x14ac:dyDescent="0.25">
      <c r="A2908" t="s">
        <v>571</v>
      </c>
      <c r="B2908">
        <v>601</v>
      </c>
      <c r="C2908" t="s">
        <v>572</v>
      </c>
      <c r="D2908">
        <v>451</v>
      </c>
      <c r="E2908" t="s">
        <v>590</v>
      </c>
      <c r="F2908">
        <v>255</v>
      </c>
      <c r="G2908" t="s">
        <v>546</v>
      </c>
      <c r="H2908">
        <v>10451010255</v>
      </c>
      <c r="I2908" t="s">
        <v>547</v>
      </c>
      <c r="J2908" t="s">
        <v>958</v>
      </c>
      <c r="K2908">
        <v>12</v>
      </c>
      <c r="L2908" s="2">
        <v>0</v>
      </c>
      <c r="M2908" s="2">
        <v>0</v>
      </c>
      <c r="N2908" s="14">
        <v>102</v>
      </c>
      <c r="O2908" s="2">
        <v>0</v>
      </c>
      <c r="P2908" s="11">
        <v>102</v>
      </c>
      <c r="Q2908" s="2">
        <v>0</v>
      </c>
      <c r="R2908" s="2">
        <v>0</v>
      </c>
      <c r="S2908" s="9">
        <v>0</v>
      </c>
      <c r="V2908" s="2"/>
    </row>
    <row r="2909" spans="1:22" customFormat="1" x14ac:dyDescent="0.25">
      <c r="A2909" t="s">
        <v>571</v>
      </c>
      <c r="B2909">
        <v>601</v>
      </c>
      <c r="C2909" t="s">
        <v>572</v>
      </c>
      <c r="D2909">
        <v>123</v>
      </c>
      <c r="E2909" t="s">
        <v>583</v>
      </c>
      <c r="F2909">
        <v>257</v>
      </c>
      <c r="G2909" t="s">
        <v>464</v>
      </c>
      <c r="H2909">
        <v>10123010257</v>
      </c>
      <c r="I2909" t="s">
        <v>465</v>
      </c>
      <c r="J2909" t="s">
        <v>958</v>
      </c>
      <c r="K2909">
        <v>12</v>
      </c>
      <c r="L2909" s="2">
        <v>22152.3</v>
      </c>
      <c r="M2909" s="2">
        <v>15704.69</v>
      </c>
      <c r="N2909" s="14">
        <v>26000</v>
      </c>
      <c r="O2909" s="2">
        <v>0</v>
      </c>
      <c r="P2909" s="11">
        <v>26000</v>
      </c>
      <c r="Q2909" s="2">
        <v>16488.37</v>
      </c>
      <c r="R2909" s="2">
        <v>28265.77714285714</v>
      </c>
      <c r="S2909" s="9">
        <v>26000</v>
      </c>
      <c r="V2909" s="2"/>
    </row>
    <row r="2910" spans="1:22" customFormat="1" x14ac:dyDescent="0.25">
      <c r="A2910" t="s">
        <v>571</v>
      </c>
      <c r="B2910">
        <v>601</v>
      </c>
      <c r="C2910" t="s">
        <v>572</v>
      </c>
      <c r="D2910">
        <v>139</v>
      </c>
      <c r="E2910" t="s">
        <v>588</v>
      </c>
      <c r="F2910">
        <v>257</v>
      </c>
      <c r="G2910" t="s">
        <v>464</v>
      </c>
      <c r="H2910">
        <v>10139010257</v>
      </c>
      <c r="I2910" t="s">
        <v>465</v>
      </c>
      <c r="J2910" t="s">
        <v>958</v>
      </c>
      <c r="K2910">
        <v>12</v>
      </c>
      <c r="L2910" s="2">
        <v>0</v>
      </c>
      <c r="M2910" s="2">
        <v>592.29</v>
      </c>
      <c r="N2910" s="14">
        <v>0</v>
      </c>
      <c r="O2910" s="2">
        <v>0</v>
      </c>
      <c r="P2910" s="11">
        <v>0</v>
      </c>
      <c r="Q2910" s="2">
        <v>0</v>
      </c>
      <c r="R2910" s="2">
        <v>0</v>
      </c>
      <c r="S2910" s="9">
        <v>0</v>
      </c>
      <c r="V2910" s="2"/>
    </row>
    <row r="2911" spans="1:22" customFormat="1" x14ac:dyDescent="0.25">
      <c r="A2911" t="s">
        <v>571</v>
      </c>
      <c r="B2911">
        <v>601</v>
      </c>
      <c r="C2911" t="s">
        <v>572</v>
      </c>
      <c r="D2911">
        <v>123</v>
      </c>
      <c r="E2911" t="s">
        <v>583</v>
      </c>
      <c r="F2911">
        <v>270</v>
      </c>
      <c r="G2911" t="s">
        <v>87</v>
      </c>
      <c r="H2911">
        <v>10123010270</v>
      </c>
      <c r="I2911" t="s">
        <v>88</v>
      </c>
      <c r="J2911" t="s">
        <v>958</v>
      </c>
      <c r="K2911">
        <v>12</v>
      </c>
      <c r="L2911" s="2">
        <v>141378.82999999999</v>
      </c>
      <c r="M2911" s="2">
        <v>39800.36</v>
      </c>
      <c r="N2911" s="14">
        <v>91422</v>
      </c>
      <c r="O2911" s="2">
        <v>0</v>
      </c>
      <c r="P2911" s="11">
        <v>91422</v>
      </c>
      <c r="Q2911" s="2">
        <v>76314.14</v>
      </c>
      <c r="R2911" s="2">
        <v>130824.24</v>
      </c>
      <c r="S2911" s="9">
        <v>91422</v>
      </c>
      <c r="V2911" s="2"/>
    </row>
    <row r="2912" spans="1:22" customFormat="1" x14ac:dyDescent="0.25">
      <c r="A2912" t="s">
        <v>571</v>
      </c>
      <c r="B2912">
        <v>601</v>
      </c>
      <c r="C2912" t="s">
        <v>572</v>
      </c>
      <c r="D2912">
        <v>139</v>
      </c>
      <c r="E2912" t="s">
        <v>588</v>
      </c>
      <c r="F2912">
        <v>270</v>
      </c>
      <c r="G2912" t="s">
        <v>87</v>
      </c>
      <c r="H2912">
        <v>10139010270</v>
      </c>
      <c r="I2912" t="s">
        <v>88</v>
      </c>
      <c r="J2912" t="s">
        <v>958</v>
      </c>
      <c r="K2912">
        <v>12</v>
      </c>
      <c r="L2912" s="2">
        <v>0</v>
      </c>
      <c r="M2912" s="2">
        <v>0</v>
      </c>
      <c r="N2912" s="14">
        <v>0</v>
      </c>
      <c r="O2912" s="2">
        <v>0</v>
      </c>
      <c r="P2912" s="11">
        <v>0</v>
      </c>
      <c r="Q2912" s="2">
        <v>0</v>
      </c>
      <c r="R2912" s="2">
        <v>0</v>
      </c>
      <c r="S2912" s="9">
        <v>0</v>
      </c>
      <c r="V2912" s="2"/>
    </row>
    <row r="2913" spans="1:22" customFormat="1" x14ac:dyDescent="0.25">
      <c r="A2913" t="s">
        <v>571</v>
      </c>
      <c r="B2913">
        <v>601</v>
      </c>
      <c r="C2913" t="s">
        <v>572</v>
      </c>
      <c r="D2913">
        <v>139</v>
      </c>
      <c r="E2913" t="s">
        <v>588</v>
      </c>
      <c r="F2913">
        <v>273</v>
      </c>
      <c r="G2913" t="s">
        <v>673</v>
      </c>
      <c r="H2913">
        <v>10139010273</v>
      </c>
      <c r="I2913" t="s">
        <v>674</v>
      </c>
      <c r="J2913" t="s">
        <v>958</v>
      </c>
      <c r="K2913">
        <v>12</v>
      </c>
      <c r="L2913" s="2">
        <v>0</v>
      </c>
      <c r="M2913" s="2">
        <v>-239.31</v>
      </c>
      <c r="N2913" s="14">
        <v>0</v>
      </c>
      <c r="O2913" s="2">
        <v>0</v>
      </c>
      <c r="P2913" s="11">
        <v>0</v>
      </c>
      <c r="Q2913" s="2">
        <v>0</v>
      </c>
      <c r="R2913" s="2">
        <v>0</v>
      </c>
      <c r="S2913" s="9">
        <v>0</v>
      </c>
      <c r="V2913" s="2"/>
    </row>
    <row r="2914" spans="1:22" customFormat="1" x14ac:dyDescent="0.25">
      <c r="A2914" t="s">
        <v>571</v>
      </c>
      <c r="B2914">
        <v>601</v>
      </c>
      <c r="C2914" t="s">
        <v>572</v>
      </c>
      <c r="D2914">
        <v>123</v>
      </c>
      <c r="E2914" t="s">
        <v>583</v>
      </c>
      <c r="F2914">
        <v>276</v>
      </c>
      <c r="G2914" t="s">
        <v>105</v>
      </c>
      <c r="H2914">
        <v>10123010276</v>
      </c>
      <c r="I2914" t="s">
        <v>106</v>
      </c>
      <c r="J2914" t="s">
        <v>958</v>
      </c>
      <c r="K2914">
        <v>12</v>
      </c>
      <c r="L2914" s="2">
        <v>2982.46</v>
      </c>
      <c r="M2914" s="2">
        <v>2201.7600000000002</v>
      </c>
      <c r="N2914" s="14">
        <v>3000</v>
      </c>
      <c r="O2914" s="2">
        <v>0</v>
      </c>
      <c r="P2914" s="11">
        <v>3000</v>
      </c>
      <c r="Q2914" s="2">
        <v>0</v>
      </c>
      <c r="R2914" s="2">
        <v>0</v>
      </c>
      <c r="S2914" s="9">
        <v>3000</v>
      </c>
      <c r="V2914" s="2"/>
    </row>
    <row r="2915" spans="1:22" customFormat="1" x14ac:dyDescent="0.25">
      <c r="A2915" t="s">
        <v>571</v>
      </c>
      <c r="B2915">
        <v>601</v>
      </c>
      <c r="C2915" t="s">
        <v>572</v>
      </c>
      <c r="D2915">
        <v>139</v>
      </c>
      <c r="E2915" t="s">
        <v>588</v>
      </c>
      <c r="F2915">
        <v>276</v>
      </c>
      <c r="G2915" t="s">
        <v>105</v>
      </c>
      <c r="H2915">
        <v>10139010276</v>
      </c>
      <c r="I2915" t="s">
        <v>106</v>
      </c>
      <c r="J2915" t="s">
        <v>958</v>
      </c>
      <c r="K2915">
        <v>12</v>
      </c>
      <c r="L2915" s="2">
        <v>0</v>
      </c>
      <c r="M2915" s="2">
        <v>584.57000000000005</v>
      </c>
      <c r="N2915" s="14">
        <v>0</v>
      </c>
      <c r="O2915" s="2">
        <v>0</v>
      </c>
      <c r="P2915" s="11">
        <v>0</v>
      </c>
      <c r="Q2915" s="2">
        <v>0</v>
      </c>
      <c r="R2915" s="2">
        <v>0</v>
      </c>
      <c r="S2915" s="9">
        <v>0</v>
      </c>
      <c r="V2915" s="2"/>
    </row>
    <row r="2916" spans="1:22" customFormat="1" x14ac:dyDescent="0.25">
      <c r="A2916" t="s">
        <v>571</v>
      </c>
      <c r="B2916">
        <v>601</v>
      </c>
      <c r="C2916" t="s">
        <v>572</v>
      </c>
      <c r="D2916">
        <v>123</v>
      </c>
      <c r="E2916" t="s">
        <v>583</v>
      </c>
      <c r="F2916">
        <v>290</v>
      </c>
      <c r="G2916" t="s">
        <v>91</v>
      </c>
      <c r="H2916">
        <v>10123010290</v>
      </c>
      <c r="I2916" t="s">
        <v>92</v>
      </c>
      <c r="J2916" t="s">
        <v>958</v>
      </c>
      <c r="K2916">
        <v>12</v>
      </c>
      <c r="L2916" s="2">
        <v>1179.56</v>
      </c>
      <c r="M2916" s="2">
        <v>952.89</v>
      </c>
      <c r="N2916" s="14">
        <v>1119</v>
      </c>
      <c r="O2916" s="2">
        <v>0</v>
      </c>
      <c r="P2916" s="11">
        <v>1119</v>
      </c>
      <c r="Q2916" s="2">
        <v>1076.31</v>
      </c>
      <c r="R2916" s="2">
        <v>1845.1028571428571</v>
      </c>
      <c r="S2916" s="9">
        <v>1119</v>
      </c>
      <c r="V2916" s="2"/>
    </row>
    <row r="2917" spans="1:22" customFormat="1" x14ac:dyDescent="0.25">
      <c r="A2917" t="s">
        <v>571</v>
      </c>
      <c r="B2917">
        <v>601</v>
      </c>
      <c r="C2917" t="s">
        <v>572</v>
      </c>
      <c r="D2917">
        <v>139</v>
      </c>
      <c r="E2917" t="s">
        <v>588</v>
      </c>
      <c r="F2917">
        <v>290</v>
      </c>
      <c r="G2917" t="s">
        <v>91</v>
      </c>
      <c r="H2917">
        <v>10139010290</v>
      </c>
      <c r="I2917" t="s">
        <v>92</v>
      </c>
      <c r="J2917" t="s">
        <v>958</v>
      </c>
      <c r="K2917">
        <v>12</v>
      </c>
      <c r="L2917" s="2">
        <v>0</v>
      </c>
      <c r="M2917" s="2">
        <v>1227.98</v>
      </c>
      <c r="N2917" s="14">
        <v>0</v>
      </c>
      <c r="O2917" s="2">
        <v>0</v>
      </c>
      <c r="P2917" s="11">
        <v>0</v>
      </c>
      <c r="Q2917" s="2">
        <v>0</v>
      </c>
      <c r="R2917" s="2">
        <v>0</v>
      </c>
      <c r="S2917" s="9">
        <v>0</v>
      </c>
      <c r="V2917" s="2"/>
    </row>
    <row r="2918" spans="1:22" customFormat="1" x14ac:dyDescent="0.25">
      <c r="A2918" t="s">
        <v>571</v>
      </c>
      <c r="B2918">
        <v>601</v>
      </c>
      <c r="C2918" t="s">
        <v>572</v>
      </c>
      <c r="D2918">
        <v>123</v>
      </c>
      <c r="E2918" t="s">
        <v>583</v>
      </c>
      <c r="F2918">
        <v>294</v>
      </c>
      <c r="G2918" t="s">
        <v>107</v>
      </c>
      <c r="H2918">
        <v>10123010294</v>
      </c>
      <c r="I2918" t="s">
        <v>108</v>
      </c>
      <c r="J2918" t="s">
        <v>958</v>
      </c>
      <c r="K2918">
        <v>12</v>
      </c>
      <c r="L2918" s="2">
        <v>3009.39</v>
      </c>
      <c r="M2918" s="2">
        <v>2852.23</v>
      </c>
      <c r="N2918" s="14">
        <v>3000</v>
      </c>
      <c r="O2918" s="2">
        <v>0</v>
      </c>
      <c r="P2918" s="11">
        <v>3000</v>
      </c>
      <c r="Q2918" s="2">
        <v>1323.25</v>
      </c>
      <c r="R2918" s="2">
        <v>2268.4285714285716</v>
      </c>
      <c r="S2918" s="9">
        <v>3000</v>
      </c>
      <c r="V2918" s="2"/>
    </row>
    <row r="2919" spans="1:22" customFormat="1" x14ac:dyDescent="0.25">
      <c r="A2919" t="s">
        <v>571</v>
      </c>
      <c r="B2919">
        <v>601</v>
      </c>
      <c r="C2919" t="s">
        <v>572</v>
      </c>
      <c r="D2919">
        <v>123</v>
      </c>
      <c r="E2919" t="s">
        <v>583</v>
      </c>
      <c r="F2919">
        <v>298</v>
      </c>
      <c r="G2919" t="s">
        <v>657</v>
      </c>
      <c r="H2919">
        <v>10123010298</v>
      </c>
      <c r="I2919" t="s">
        <v>658</v>
      </c>
      <c r="J2919" t="s">
        <v>958</v>
      </c>
      <c r="K2919">
        <v>12</v>
      </c>
      <c r="L2919" s="2">
        <v>3325.6</v>
      </c>
      <c r="M2919" s="2">
        <v>71519.89</v>
      </c>
      <c r="N2919" s="14">
        <v>100751</v>
      </c>
      <c r="O2919" s="2">
        <v>0</v>
      </c>
      <c r="P2919" s="11">
        <v>100751</v>
      </c>
      <c r="Q2919" s="2">
        <v>86621.05</v>
      </c>
      <c r="R2919" s="2">
        <v>148493.22857142857</v>
      </c>
      <c r="S2919" s="9">
        <v>100751</v>
      </c>
      <c r="V2919" s="2"/>
    </row>
    <row r="2920" spans="1:22" customFormat="1" x14ac:dyDescent="0.25">
      <c r="A2920" t="s">
        <v>571</v>
      </c>
      <c r="B2920">
        <v>601</v>
      </c>
      <c r="C2920" t="s">
        <v>572</v>
      </c>
      <c r="D2920">
        <v>123</v>
      </c>
      <c r="E2920" t="s">
        <v>583</v>
      </c>
      <c r="F2920">
        <v>311</v>
      </c>
      <c r="G2920" t="s">
        <v>470</v>
      </c>
      <c r="H2920">
        <v>10123010311</v>
      </c>
      <c r="I2920" t="s">
        <v>471</v>
      </c>
      <c r="J2920" t="s">
        <v>958</v>
      </c>
      <c r="K2920">
        <v>12</v>
      </c>
      <c r="L2920" s="2">
        <v>44808.47</v>
      </c>
      <c r="M2920" s="2">
        <v>13033.64</v>
      </c>
      <c r="N2920" s="14">
        <v>20000</v>
      </c>
      <c r="O2920" s="2">
        <v>0</v>
      </c>
      <c r="P2920" s="11">
        <v>20000</v>
      </c>
      <c r="Q2920" s="2">
        <v>7717.85</v>
      </c>
      <c r="R2920" s="2">
        <v>13230.599999999999</v>
      </c>
      <c r="S2920" s="9">
        <v>20000</v>
      </c>
      <c r="V2920" s="2"/>
    </row>
    <row r="2921" spans="1:22" customFormat="1" x14ac:dyDescent="0.25">
      <c r="A2921" t="s">
        <v>571</v>
      </c>
      <c r="B2921">
        <v>601</v>
      </c>
      <c r="C2921" t="s">
        <v>572</v>
      </c>
      <c r="D2921">
        <v>9</v>
      </c>
      <c r="E2921" t="s">
        <v>573</v>
      </c>
      <c r="F2921">
        <v>330</v>
      </c>
      <c r="G2921" t="s">
        <v>42</v>
      </c>
      <c r="H2921">
        <v>10009010330</v>
      </c>
      <c r="I2921" t="s">
        <v>43</v>
      </c>
      <c r="J2921" t="s">
        <v>958</v>
      </c>
      <c r="K2921">
        <v>12</v>
      </c>
      <c r="L2921" s="2">
        <v>0</v>
      </c>
      <c r="M2921" s="2">
        <v>0</v>
      </c>
      <c r="N2921" s="14">
        <v>0</v>
      </c>
      <c r="O2921" s="2">
        <v>0</v>
      </c>
      <c r="P2921" s="11">
        <v>0</v>
      </c>
      <c r="Q2921" s="2">
        <v>0</v>
      </c>
      <c r="R2921" s="2">
        <v>0</v>
      </c>
      <c r="S2921" s="9">
        <v>0</v>
      </c>
      <c r="V2921" s="2"/>
    </row>
    <row r="2922" spans="1:22" customFormat="1" x14ac:dyDescent="0.25">
      <c r="A2922" t="s">
        <v>571</v>
      </c>
      <c r="B2922">
        <v>601</v>
      </c>
      <c r="C2922" t="s">
        <v>572</v>
      </c>
      <c r="D2922">
        <v>42</v>
      </c>
      <c r="E2922" t="s">
        <v>577</v>
      </c>
      <c r="F2922">
        <v>330</v>
      </c>
      <c r="G2922" t="s">
        <v>42</v>
      </c>
      <c r="H2922">
        <v>10042010330</v>
      </c>
      <c r="I2922" t="s">
        <v>43</v>
      </c>
      <c r="J2922" t="s">
        <v>958</v>
      </c>
      <c r="K2922">
        <v>12</v>
      </c>
      <c r="L2922" s="2">
        <v>21251</v>
      </c>
      <c r="M2922" s="2">
        <v>24096.07</v>
      </c>
      <c r="N2922" s="14">
        <v>15843</v>
      </c>
      <c r="O2922" s="2">
        <v>0</v>
      </c>
      <c r="P2922" s="11">
        <v>15843</v>
      </c>
      <c r="Q2922" s="2">
        <v>9299.7900000000009</v>
      </c>
      <c r="R2922" s="2">
        <v>15942.497142857144</v>
      </c>
      <c r="S2922" s="9">
        <v>0</v>
      </c>
      <c r="V2922" s="2"/>
    </row>
    <row r="2923" spans="1:22" customFormat="1" x14ac:dyDescent="0.25">
      <c r="A2923" t="s">
        <v>571</v>
      </c>
      <c r="B2923">
        <v>601</v>
      </c>
      <c r="C2923" t="s">
        <v>572</v>
      </c>
      <c r="D2923">
        <v>123</v>
      </c>
      <c r="E2923" t="s">
        <v>583</v>
      </c>
      <c r="F2923">
        <v>330</v>
      </c>
      <c r="G2923" t="s">
        <v>42</v>
      </c>
      <c r="H2923">
        <v>10123010330</v>
      </c>
      <c r="I2923" t="s">
        <v>43</v>
      </c>
      <c r="J2923" t="s">
        <v>958</v>
      </c>
      <c r="K2923">
        <v>12</v>
      </c>
      <c r="L2923" s="2">
        <v>38555.35</v>
      </c>
      <c r="M2923" s="2">
        <v>154963.32</v>
      </c>
      <c r="N2923" s="14">
        <v>73617</v>
      </c>
      <c r="O2923" s="2">
        <v>0</v>
      </c>
      <c r="P2923" s="11">
        <v>73617</v>
      </c>
      <c r="Q2923" s="2">
        <v>31376.61</v>
      </c>
      <c r="R2923" s="2">
        <v>53788.474285714285</v>
      </c>
      <c r="S2923" s="9">
        <v>0</v>
      </c>
      <c r="V2923" s="2"/>
    </row>
    <row r="2924" spans="1:22" customFormat="1" x14ac:dyDescent="0.25">
      <c r="A2924" t="s">
        <v>571</v>
      </c>
      <c r="B2924">
        <v>601</v>
      </c>
      <c r="C2924" t="s">
        <v>572</v>
      </c>
      <c r="D2924">
        <v>132</v>
      </c>
      <c r="E2924" t="s">
        <v>587</v>
      </c>
      <c r="F2924">
        <v>330</v>
      </c>
      <c r="G2924" t="s">
        <v>42</v>
      </c>
      <c r="H2924">
        <v>10132010330</v>
      </c>
      <c r="I2924" t="s">
        <v>43</v>
      </c>
      <c r="J2924" t="s">
        <v>958</v>
      </c>
      <c r="K2924">
        <v>12</v>
      </c>
      <c r="L2924" s="2">
        <v>3787.49</v>
      </c>
      <c r="M2924" s="2">
        <v>4342.57</v>
      </c>
      <c r="N2924" s="14">
        <v>3073</v>
      </c>
      <c r="O2924" s="2">
        <v>0</v>
      </c>
      <c r="P2924" s="11">
        <v>3073</v>
      </c>
      <c r="Q2924" s="2">
        <v>1425.81</v>
      </c>
      <c r="R2924" s="2">
        <v>2444.2457142857143</v>
      </c>
      <c r="S2924" s="9">
        <v>0</v>
      </c>
      <c r="V2924" s="2"/>
    </row>
    <row r="2925" spans="1:22" customFormat="1" x14ac:dyDescent="0.25">
      <c r="A2925" t="s">
        <v>571</v>
      </c>
      <c r="B2925">
        <v>601</v>
      </c>
      <c r="C2925" t="s">
        <v>572</v>
      </c>
      <c r="D2925">
        <v>123</v>
      </c>
      <c r="E2925" t="s">
        <v>583</v>
      </c>
      <c r="F2925">
        <v>331</v>
      </c>
      <c r="G2925" t="s">
        <v>66</v>
      </c>
      <c r="H2925">
        <v>10123010331</v>
      </c>
      <c r="I2925" t="s">
        <v>67</v>
      </c>
      <c r="J2925" t="s">
        <v>958</v>
      </c>
      <c r="K2925">
        <v>12</v>
      </c>
      <c r="L2925" s="2">
        <v>716182.44</v>
      </c>
      <c r="M2925" s="2">
        <v>0</v>
      </c>
      <c r="N2925" s="14">
        <v>0</v>
      </c>
      <c r="O2925" s="2">
        <v>0</v>
      </c>
      <c r="P2925" s="11">
        <v>0</v>
      </c>
      <c r="Q2925" s="2">
        <v>0</v>
      </c>
      <c r="R2925" s="2">
        <v>0</v>
      </c>
      <c r="S2925" s="9">
        <v>0</v>
      </c>
      <c r="V2925" s="2"/>
    </row>
    <row r="2926" spans="1:22" customFormat="1" x14ac:dyDescent="0.25">
      <c r="A2926" t="s">
        <v>571</v>
      </c>
      <c r="B2926">
        <v>601</v>
      </c>
      <c r="C2926" t="s">
        <v>572</v>
      </c>
      <c r="D2926">
        <v>9</v>
      </c>
      <c r="E2926" t="s">
        <v>573</v>
      </c>
      <c r="F2926">
        <v>337</v>
      </c>
      <c r="G2926" t="s">
        <v>26</v>
      </c>
      <c r="H2926">
        <v>10009010337</v>
      </c>
      <c r="I2926" t="s">
        <v>27</v>
      </c>
      <c r="J2926" t="s">
        <v>958</v>
      </c>
      <c r="K2926">
        <v>12</v>
      </c>
      <c r="L2926" s="2">
        <v>992.83</v>
      </c>
      <c r="M2926" s="2">
        <v>862.55</v>
      </c>
      <c r="N2926" s="14">
        <v>1074</v>
      </c>
      <c r="O2926" s="2">
        <v>0</v>
      </c>
      <c r="P2926" s="11">
        <v>1074</v>
      </c>
      <c r="Q2926" s="2">
        <v>0</v>
      </c>
      <c r="R2926" s="2">
        <v>0</v>
      </c>
      <c r="S2926" s="9">
        <v>0</v>
      </c>
      <c r="V2926" s="2"/>
    </row>
    <row r="2927" spans="1:22" customFormat="1" x14ac:dyDescent="0.25">
      <c r="A2927" t="s">
        <v>571</v>
      </c>
      <c r="B2927">
        <v>601</v>
      </c>
      <c r="C2927" t="s">
        <v>572</v>
      </c>
      <c r="D2927">
        <v>40</v>
      </c>
      <c r="E2927" t="s">
        <v>576</v>
      </c>
      <c r="F2927">
        <v>337</v>
      </c>
      <c r="G2927" t="s">
        <v>26</v>
      </c>
      <c r="H2927">
        <v>10040010337</v>
      </c>
      <c r="I2927" t="s">
        <v>27</v>
      </c>
      <c r="J2927" t="s">
        <v>958</v>
      </c>
      <c r="K2927">
        <v>12</v>
      </c>
      <c r="L2927" s="2">
        <v>82772.820000000007</v>
      </c>
      <c r="M2927" s="2">
        <v>71931.11</v>
      </c>
      <c r="N2927" s="14">
        <v>89527</v>
      </c>
      <c r="O2927" s="2">
        <v>0</v>
      </c>
      <c r="P2927" s="11">
        <v>89527</v>
      </c>
      <c r="Q2927" s="2">
        <v>0</v>
      </c>
      <c r="R2927" s="2">
        <v>0</v>
      </c>
      <c r="S2927" s="9">
        <v>0</v>
      </c>
      <c r="V2927" s="2"/>
    </row>
    <row r="2928" spans="1:22" customFormat="1" x14ac:dyDescent="0.25">
      <c r="A2928" t="s">
        <v>571</v>
      </c>
      <c r="B2928">
        <v>601</v>
      </c>
      <c r="C2928" t="s">
        <v>572</v>
      </c>
      <c r="D2928">
        <v>42</v>
      </c>
      <c r="E2928" t="s">
        <v>577</v>
      </c>
      <c r="F2928">
        <v>337</v>
      </c>
      <c r="G2928" t="s">
        <v>26</v>
      </c>
      <c r="H2928">
        <v>10042010337</v>
      </c>
      <c r="I2928" t="s">
        <v>27</v>
      </c>
      <c r="J2928" t="s">
        <v>958</v>
      </c>
      <c r="K2928">
        <v>12</v>
      </c>
      <c r="L2928" s="2">
        <v>17777.29</v>
      </c>
      <c r="M2928" s="2">
        <v>15444.13</v>
      </c>
      <c r="N2928" s="14">
        <v>19228</v>
      </c>
      <c r="O2928" s="2">
        <v>0</v>
      </c>
      <c r="P2928" s="11">
        <v>19228</v>
      </c>
      <c r="Q2928" s="2">
        <v>0</v>
      </c>
      <c r="R2928" s="2">
        <v>0</v>
      </c>
      <c r="S2928" s="9">
        <v>0</v>
      </c>
      <c r="V2928" s="2"/>
    </row>
    <row r="2929" spans="1:22" customFormat="1" x14ac:dyDescent="0.25">
      <c r="A2929" t="s">
        <v>571</v>
      </c>
      <c r="B2929">
        <v>601</v>
      </c>
      <c r="C2929" t="s">
        <v>572</v>
      </c>
      <c r="D2929">
        <v>44</v>
      </c>
      <c r="E2929" t="s">
        <v>578</v>
      </c>
      <c r="F2929">
        <v>337</v>
      </c>
      <c r="G2929" t="s">
        <v>26</v>
      </c>
      <c r="H2929">
        <v>10044010337</v>
      </c>
      <c r="I2929" t="s">
        <v>27</v>
      </c>
      <c r="J2929" t="s">
        <v>958</v>
      </c>
      <c r="K2929">
        <v>12</v>
      </c>
      <c r="L2929" s="2">
        <v>5757.67</v>
      </c>
      <c r="M2929" s="2">
        <v>5003.91</v>
      </c>
      <c r="N2929" s="14">
        <v>6228</v>
      </c>
      <c r="O2929" s="2">
        <v>0</v>
      </c>
      <c r="P2929" s="11">
        <v>6228</v>
      </c>
      <c r="Q2929" s="2">
        <v>0</v>
      </c>
      <c r="R2929" s="2">
        <v>0</v>
      </c>
      <c r="S2929" s="9">
        <v>0</v>
      </c>
      <c r="V2929" s="2"/>
    </row>
    <row r="2930" spans="1:22" customFormat="1" x14ac:dyDescent="0.25">
      <c r="A2930" t="s">
        <v>571</v>
      </c>
      <c r="B2930">
        <v>601</v>
      </c>
      <c r="C2930" t="s">
        <v>572</v>
      </c>
      <c r="D2930">
        <v>90</v>
      </c>
      <c r="E2930" t="s">
        <v>579</v>
      </c>
      <c r="F2930">
        <v>337</v>
      </c>
      <c r="G2930" t="s">
        <v>26</v>
      </c>
      <c r="H2930">
        <v>10090010337</v>
      </c>
      <c r="I2930" t="s">
        <v>27</v>
      </c>
      <c r="J2930" t="s">
        <v>958</v>
      </c>
      <c r="K2930">
        <v>12</v>
      </c>
      <c r="L2930" s="2">
        <v>3657.99</v>
      </c>
      <c r="M2930" s="2">
        <v>3178.83</v>
      </c>
      <c r="N2930" s="14">
        <v>3956</v>
      </c>
      <c r="O2930" s="2">
        <v>0</v>
      </c>
      <c r="P2930" s="11">
        <v>3956</v>
      </c>
      <c r="Q2930" s="2">
        <v>0</v>
      </c>
      <c r="R2930" s="2">
        <v>0</v>
      </c>
      <c r="S2930" s="9">
        <v>0</v>
      </c>
      <c r="V2930" s="2"/>
    </row>
    <row r="2931" spans="1:22" customFormat="1" x14ac:dyDescent="0.25">
      <c r="A2931" t="s">
        <v>571</v>
      </c>
      <c r="B2931">
        <v>601</v>
      </c>
      <c r="C2931" t="s">
        <v>572</v>
      </c>
      <c r="D2931">
        <v>91</v>
      </c>
      <c r="E2931" t="s">
        <v>580</v>
      </c>
      <c r="F2931">
        <v>337</v>
      </c>
      <c r="G2931" t="s">
        <v>26</v>
      </c>
      <c r="H2931">
        <v>10091010337</v>
      </c>
      <c r="I2931" t="s">
        <v>27</v>
      </c>
      <c r="J2931" t="s">
        <v>958</v>
      </c>
      <c r="K2931">
        <v>12</v>
      </c>
      <c r="L2931" s="2">
        <v>6543.77</v>
      </c>
      <c r="M2931" s="2">
        <v>5686.1</v>
      </c>
      <c r="N2931" s="14">
        <v>7078</v>
      </c>
      <c r="O2931" s="2">
        <v>0</v>
      </c>
      <c r="P2931" s="11">
        <v>7078</v>
      </c>
      <c r="Q2931" s="2">
        <v>0</v>
      </c>
      <c r="R2931" s="2">
        <v>0</v>
      </c>
      <c r="S2931" s="9">
        <v>0</v>
      </c>
      <c r="V2931" s="2"/>
    </row>
    <row r="2932" spans="1:22" customFormat="1" x14ac:dyDescent="0.25">
      <c r="A2932" t="s">
        <v>571</v>
      </c>
      <c r="B2932">
        <v>601</v>
      </c>
      <c r="C2932" t="s">
        <v>572</v>
      </c>
      <c r="D2932">
        <v>92</v>
      </c>
      <c r="E2932" t="s">
        <v>581</v>
      </c>
      <c r="F2932">
        <v>337</v>
      </c>
      <c r="G2932" t="s">
        <v>26</v>
      </c>
      <c r="H2932">
        <v>10092010337</v>
      </c>
      <c r="I2932" t="s">
        <v>27</v>
      </c>
      <c r="J2932" t="s">
        <v>958</v>
      </c>
      <c r="K2932">
        <v>12</v>
      </c>
      <c r="L2932" s="2">
        <v>6150.72</v>
      </c>
      <c r="M2932" s="2">
        <v>5345</v>
      </c>
      <c r="N2932" s="14">
        <v>6653</v>
      </c>
      <c r="O2932" s="2">
        <v>0</v>
      </c>
      <c r="P2932" s="11">
        <v>6653</v>
      </c>
      <c r="Q2932" s="2">
        <v>0</v>
      </c>
      <c r="R2932" s="2">
        <v>0</v>
      </c>
      <c r="S2932" s="9">
        <v>0</v>
      </c>
      <c r="V2932" s="2"/>
    </row>
    <row r="2933" spans="1:22" customFormat="1" x14ac:dyDescent="0.25">
      <c r="A2933" t="s">
        <v>571</v>
      </c>
      <c r="B2933">
        <v>601</v>
      </c>
      <c r="C2933" t="s">
        <v>572</v>
      </c>
      <c r="D2933">
        <v>94</v>
      </c>
      <c r="E2933" t="s">
        <v>582</v>
      </c>
      <c r="F2933">
        <v>337</v>
      </c>
      <c r="G2933" t="s">
        <v>26</v>
      </c>
      <c r="H2933">
        <v>10094010337</v>
      </c>
      <c r="I2933" t="s">
        <v>27</v>
      </c>
      <c r="J2933" t="s">
        <v>958</v>
      </c>
      <c r="K2933">
        <v>12</v>
      </c>
      <c r="L2933" s="2">
        <v>13390.68</v>
      </c>
      <c r="M2933" s="2">
        <v>11633.23</v>
      </c>
      <c r="N2933" s="14">
        <v>14483</v>
      </c>
      <c r="O2933" s="2">
        <v>0</v>
      </c>
      <c r="P2933" s="11">
        <v>14483</v>
      </c>
      <c r="Q2933" s="2">
        <v>0</v>
      </c>
      <c r="R2933" s="2">
        <v>0</v>
      </c>
      <c r="S2933" s="9">
        <v>0</v>
      </c>
      <c r="V2933" s="2"/>
    </row>
    <row r="2934" spans="1:22" customFormat="1" x14ac:dyDescent="0.25">
      <c r="A2934" t="s">
        <v>571</v>
      </c>
      <c r="B2934">
        <v>601</v>
      </c>
      <c r="C2934" t="s">
        <v>572</v>
      </c>
      <c r="D2934">
        <v>131</v>
      </c>
      <c r="E2934" t="s">
        <v>584</v>
      </c>
      <c r="F2934">
        <v>337</v>
      </c>
      <c r="G2934" t="s">
        <v>26</v>
      </c>
      <c r="H2934">
        <v>10131010337</v>
      </c>
      <c r="I2934" t="s">
        <v>27</v>
      </c>
      <c r="J2934" t="s">
        <v>958</v>
      </c>
      <c r="K2934">
        <v>12</v>
      </c>
      <c r="L2934" s="2">
        <v>40429.730000000003</v>
      </c>
      <c r="M2934" s="2">
        <v>35129.279999999999</v>
      </c>
      <c r="N2934" s="14">
        <v>43729</v>
      </c>
      <c r="O2934" s="2">
        <v>0</v>
      </c>
      <c r="P2934" s="11">
        <v>43729</v>
      </c>
      <c r="Q2934" s="2">
        <v>0</v>
      </c>
      <c r="R2934" s="2">
        <v>0</v>
      </c>
      <c r="S2934" s="9">
        <v>0</v>
      </c>
      <c r="V2934" s="2"/>
    </row>
    <row r="2935" spans="1:22" customFormat="1" x14ac:dyDescent="0.25">
      <c r="A2935" t="s">
        <v>571</v>
      </c>
      <c r="B2935">
        <v>601</v>
      </c>
      <c r="C2935" t="s">
        <v>572</v>
      </c>
      <c r="D2935">
        <v>132</v>
      </c>
      <c r="E2935" t="s">
        <v>587</v>
      </c>
      <c r="F2935">
        <v>337</v>
      </c>
      <c r="G2935" t="s">
        <v>26</v>
      </c>
      <c r="H2935">
        <v>10132010337</v>
      </c>
      <c r="I2935" t="s">
        <v>27</v>
      </c>
      <c r="J2935" t="s">
        <v>958</v>
      </c>
      <c r="K2935">
        <v>12</v>
      </c>
      <c r="L2935" s="2">
        <v>147466.14000000001</v>
      </c>
      <c r="M2935" s="2">
        <v>128156.91</v>
      </c>
      <c r="N2935" s="14">
        <v>159500</v>
      </c>
      <c r="O2935" s="2">
        <v>0</v>
      </c>
      <c r="P2935" s="11">
        <v>159500</v>
      </c>
      <c r="Q2935" s="2">
        <v>0</v>
      </c>
      <c r="R2935" s="2">
        <v>0</v>
      </c>
      <c r="S2935" s="9">
        <v>0</v>
      </c>
      <c r="V2935" s="2"/>
    </row>
    <row r="2936" spans="1:22" customFormat="1" x14ac:dyDescent="0.25">
      <c r="A2936" t="s">
        <v>571</v>
      </c>
      <c r="B2936">
        <v>601</v>
      </c>
      <c r="C2936" t="s">
        <v>572</v>
      </c>
      <c r="D2936">
        <v>450</v>
      </c>
      <c r="E2936" t="s">
        <v>589</v>
      </c>
      <c r="F2936">
        <v>337</v>
      </c>
      <c r="G2936" t="s">
        <v>26</v>
      </c>
      <c r="H2936">
        <v>10450010337</v>
      </c>
      <c r="I2936" t="s">
        <v>27</v>
      </c>
      <c r="J2936" t="s">
        <v>958</v>
      </c>
      <c r="K2936">
        <v>12</v>
      </c>
      <c r="L2936" s="2">
        <v>1068.8399999999999</v>
      </c>
      <c r="M2936" s="2">
        <v>923.77</v>
      </c>
      <c r="N2936" s="14">
        <v>1156</v>
      </c>
      <c r="O2936" s="2">
        <v>0</v>
      </c>
      <c r="P2936" s="11">
        <v>1156</v>
      </c>
      <c r="Q2936" s="2">
        <v>0</v>
      </c>
      <c r="R2936" s="2">
        <v>0</v>
      </c>
      <c r="S2936" s="9">
        <v>0</v>
      </c>
      <c r="V2936" s="2"/>
    </row>
    <row r="2937" spans="1:22" customFormat="1" x14ac:dyDescent="0.25">
      <c r="A2937" t="s">
        <v>571</v>
      </c>
      <c r="B2937">
        <v>601</v>
      </c>
      <c r="C2937" t="s">
        <v>572</v>
      </c>
      <c r="D2937">
        <v>451</v>
      </c>
      <c r="E2937" t="s">
        <v>590</v>
      </c>
      <c r="F2937">
        <v>337</v>
      </c>
      <c r="G2937" t="s">
        <v>26</v>
      </c>
      <c r="H2937">
        <v>10451010337</v>
      </c>
      <c r="I2937" t="s">
        <v>27</v>
      </c>
      <c r="J2937" t="s">
        <v>958</v>
      </c>
      <c r="K2937">
        <v>12</v>
      </c>
      <c r="L2937" s="2">
        <v>1032.69</v>
      </c>
      <c r="M2937" s="2">
        <v>893.39</v>
      </c>
      <c r="N2937" s="14">
        <v>1117</v>
      </c>
      <c r="O2937" s="2">
        <v>0</v>
      </c>
      <c r="P2937" s="11">
        <v>1117</v>
      </c>
      <c r="Q2937" s="2">
        <v>0</v>
      </c>
      <c r="R2937" s="2">
        <v>0</v>
      </c>
      <c r="S2937" s="9">
        <v>0</v>
      </c>
      <c r="V2937" s="2"/>
    </row>
    <row r="2938" spans="1:22" customFormat="1" x14ac:dyDescent="0.25">
      <c r="A2938" t="s">
        <v>571</v>
      </c>
      <c r="B2938">
        <v>601</v>
      </c>
      <c r="C2938" t="s">
        <v>572</v>
      </c>
      <c r="D2938">
        <v>123</v>
      </c>
      <c r="E2938" t="s">
        <v>583</v>
      </c>
      <c r="F2938">
        <v>343</v>
      </c>
      <c r="G2938" t="s">
        <v>659</v>
      </c>
      <c r="H2938">
        <v>10123010343</v>
      </c>
      <c r="I2938" t="s">
        <v>660</v>
      </c>
      <c r="J2938" t="s">
        <v>958</v>
      </c>
      <c r="K2938">
        <v>12</v>
      </c>
      <c r="L2938" s="2">
        <v>1635.96</v>
      </c>
      <c r="M2938" s="2">
        <v>-1635.96</v>
      </c>
      <c r="N2938" s="14">
        <v>3786</v>
      </c>
      <c r="O2938" s="2">
        <v>0</v>
      </c>
      <c r="P2938" s="11">
        <v>3786</v>
      </c>
      <c r="Q2938" s="2">
        <v>0</v>
      </c>
      <c r="R2938" s="2">
        <v>0</v>
      </c>
      <c r="S2938" s="9">
        <v>0</v>
      </c>
      <c r="V2938" s="2"/>
    </row>
    <row r="2939" spans="1:22" customFormat="1" x14ac:dyDescent="0.25">
      <c r="A2939" t="s">
        <v>571</v>
      </c>
      <c r="B2939">
        <v>601</v>
      </c>
      <c r="C2939" t="s">
        <v>572</v>
      </c>
      <c r="D2939">
        <v>123</v>
      </c>
      <c r="E2939" t="s">
        <v>583</v>
      </c>
      <c r="F2939">
        <v>344</v>
      </c>
      <c r="G2939" t="s">
        <v>111</v>
      </c>
      <c r="H2939">
        <v>10123010344</v>
      </c>
      <c r="I2939" t="s">
        <v>112</v>
      </c>
      <c r="J2939" t="s">
        <v>958</v>
      </c>
      <c r="K2939">
        <v>12</v>
      </c>
      <c r="L2939" s="2">
        <v>46085.58</v>
      </c>
      <c r="M2939" s="2">
        <v>47949.85</v>
      </c>
      <c r="N2939" s="14">
        <v>94450</v>
      </c>
      <c r="O2939" s="2">
        <v>0</v>
      </c>
      <c r="P2939" s="11">
        <v>94450</v>
      </c>
      <c r="Q2939" s="2">
        <v>29876.639999999999</v>
      </c>
      <c r="R2939" s="2">
        <v>51217.09714285715</v>
      </c>
      <c r="S2939" s="9">
        <v>66071</v>
      </c>
      <c r="V2939" s="2"/>
    </row>
    <row r="2940" spans="1:22" customFormat="1" x14ac:dyDescent="0.25">
      <c r="A2940" t="s">
        <v>571</v>
      </c>
      <c r="B2940">
        <v>601</v>
      </c>
      <c r="C2940" t="s">
        <v>572</v>
      </c>
      <c r="D2940">
        <v>123</v>
      </c>
      <c r="E2940" t="s">
        <v>583</v>
      </c>
      <c r="F2940">
        <v>345</v>
      </c>
      <c r="G2940" t="s">
        <v>72</v>
      </c>
      <c r="H2940">
        <v>10123010345</v>
      </c>
      <c r="I2940" t="s">
        <v>69</v>
      </c>
      <c r="J2940" t="s">
        <v>958</v>
      </c>
      <c r="K2940">
        <v>12</v>
      </c>
      <c r="L2940" s="2">
        <v>93607.53</v>
      </c>
      <c r="M2940" s="2">
        <v>0</v>
      </c>
      <c r="N2940" s="14">
        <v>0</v>
      </c>
      <c r="O2940" s="2">
        <v>0</v>
      </c>
      <c r="P2940" s="11">
        <v>0</v>
      </c>
      <c r="Q2940" s="2">
        <v>0</v>
      </c>
      <c r="R2940" s="2">
        <v>0</v>
      </c>
      <c r="S2940" s="9">
        <v>0</v>
      </c>
      <c r="V2940" s="2"/>
    </row>
    <row r="2941" spans="1:22" customFormat="1" x14ac:dyDescent="0.25">
      <c r="A2941" t="s">
        <v>571</v>
      </c>
      <c r="B2941">
        <v>601</v>
      </c>
      <c r="C2941" t="s">
        <v>572</v>
      </c>
      <c r="D2941">
        <v>123</v>
      </c>
      <c r="E2941" t="s">
        <v>583</v>
      </c>
      <c r="F2941">
        <v>371</v>
      </c>
      <c r="G2941" t="s">
        <v>661</v>
      </c>
      <c r="H2941">
        <v>10123010371</v>
      </c>
      <c r="I2941" t="s">
        <v>662</v>
      </c>
      <c r="J2941" t="s">
        <v>958</v>
      </c>
      <c r="K2941">
        <v>12</v>
      </c>
      <c r="L2941" s="2">
        <v>102498.87</v>
      </c>
      <c r="M2941" s="2">
        <v>9120</v>
      </c>
      <c r="N2941" s="14">
        <v>231728</v>
      </c>
      <c r="O2941" s="2">
        <v>0</v>
      </c>
      <c r="P2941" s="11">
        <v>231728</v>
      </c>
      <c r="Q2941" s="2">
        <v>0</v>
      </c>
      <c r="R2941" s="2">
        <v>0</v>
      </c>
      <c r="S2941" s="9">
        <v>231728</v>
      </c>
      <c r="V2941" s="2"/>
    </row>
    <row r="2942" spans="1:22" customFormat="1" x14ac:dyDescent="0.25">
      <c r="A2942" t="s">
        <v>571</v>
      </c>
      <c r="B2942">
        <v>601</v>
      </c>
      <c r="C2942" t="s">
        <v>572</v>
      </c>
      <c r="D2942">
        <v>123</v>
      </c>
      <c r="E2942" t="s">
        <v>583</v>
      </c>
      <c r="F2942">
        <v>381</v>
      </c>
      <c r="G2942" t="s">
        <v>663</v>
      </c>
      <c r="H2942">
        <v>10123010381</v>
      </c>
      <c r="I2942" t="s">
        <v>664</v>
      </c>
      <c r="J2942" t="s">
        <v>958</v>
      </c>
      <c r="K2942">
        <v>12</v>
      </c>
      <c r="L2942" s="2">
        <v>343139.48</v>
      </c>
      <c r="M2942" s="2">
        <v>64489.26</v>
      </c>
      <c r="N2942" s="14">
        <v>500000</v>
      </c>
      <c r="O2942" s="2">
        <v>0</v>
      </c>
      <c r="P2942" s="11">
        <v>500000</v>
      </c>
      <c r="Q2942" s="2">
        <v>0</v>
      </c>
      <c r="R2942" s="2">
        <v>0</v>
      </c>
      <c r="S2942" s="9">
        <v>500000</v>
      </c>
      <c r="V2942" s="2"/>
    </row>
    <row r="2943" spans="1:22" customFormat="1" x14ac:dyDescent="0.25">
      <c r="A2943" t="s">
        <v>571</v>
      </c>
      <c r="B2943">
        <v>601</v>
      </c>
      <c r="C2943" t="s">
        <v>572</v>
      </c>
      <c r="D2943">
        <v>123</v>
      </c>
      <c r="E2943" t="s">
        <v>583</v>
      </c>
      <c r="F2943">
        <v>385</v>
      </c>
      <c r="G2943" t="s">
        <v>665</v>
      </c>
      <c r="H2943">
        <v>10123010385</v>
      </c>
      <c r="I2943" t="s">
        <v>666</v>
      </c>
      <c r="J2943" t="s">
        <v>958</v>
      </c>
      <c r="K2943">
        <v>12</v>
      </c>
      <c r="L2943" s="2">
        <v>66250</v>
      </c>
      <c r="M2943" s="2">
        <v>70385.960000000006</v>
      </c>
      <c r="N2943" s="14">
        <v>82856</v>
      </c>
      <c r="O2943" s="2">
        <v>0</v>
      </c>
      <c r="P2943" s="11">
        <v>82856</v>
      </c>
      <c r="Q2943" s="2">
        <v>50850.879999999997</v>
      </c>
      <c r="R2943" s="2">
        <v>87172.937142857147</v>
      </c>
      <c r="S2943" s="9">
        <v>82856</v>
      </c>
      <c r="V2943" s="2"/>
    </row>
    <row r="2944" spans="1:22" customFormat="1" x14ac:dyDescent="0.25">
      <c r="A2944" t="s">
        <v>571</v>
      </c>
      <c r="B2944">
        <v>601</v>
      </c>
      <c r="C2944" t="s">
        <v>572</v>
      </c>
      <c r="D2944">
        <v>132</v>
      </c>
      <c r="E2944" t="s">
        <v>587</v>
      </c>
      <c r="F2944">
        <v>430</v>
      </c>
      <c r="G2944" t="s">
        <v>671</v>
      </c>
      <c r="H2944">
        <v>10132010430</v>
      </c>
      <c r="I2944" t="s">
        <v>672</v>
      </c>
      <c r="J2944" t="s">
        <v>958</v>
      </c>
      <c r="K2944">
        <v>12</v>
      </c>
      <c r="L2944" s="2">
        <v>0</v>
      </c>
      <c r="M2944" s="2">
        <v>0</v>
      </c>
      <c r="N2944" s="14">
        <v>10000</v>
      </c>
      <c r="O2944" s="2">
        <v>0</v>
      </c>
      <c r="P2944" s="11">
        <v>10000</v>
      </c>
      <c r="Q2944" s="2">
        <v>0</v>
      </c>
      <c r="R2944" s="2">
        <v>0</v>
      </c>
      <c r="S2944" s="9">
        <v>10000</v>
      </c>
      <c r="V2944" s="2"/>
    </row>
    <row r="2945" spans="1:22" customFormat="1" x14ac:dyDescent="0.25">
      <c r="A2945" t="s">
        <v>571</v>
      </c>
      <c r="B2945">
        <v>601</v>
      </c>
      <c r="C2945" t="s">
        <v>572</v>
      </c>
      <c r="D2945">
        <v>123</v>
      </c>
      <c r="E2945" t="s">
        <v>583</v>
      </c>
      <c r="F2945">
        <v>492</v>
      </c>
      <c r="G2945" t="s">
        <v>668</v>
      </c>
      <c r="H2945">
        <v>10123010492</v>
      </c>
      <c r="I2945" t="s">
        <v>669</v>
      </c>
      <c r="J2945" t="s">
        <v>958</v>
      </c>
      <c r="K2945">
        <v>12</v>
      </c>
      <c r="L2945" s="2">
        <v>920445.6</v>
      </c>
      <c r="M2945" s="2">
        <v>466764.46</v>
      </c>
      <c r="N2945" s="14">
        <v>700000</v>
      </c>
      <c r="O2945" s="2">
        <v>0</v>
      </c>
      <c r="P2945" s="11">
        <v>700000</v>
      </c>
      <c r="Q2945" s="2">
        <v>126195.46</v>
      </c>
      <c r="R2945" s="2">
        <v>216335.07428571431</v>
      </c>
      <c r="S2945" s="9">
        <v>700000</v>
      </c>
      <c r="V2945" s="2"/>
    </row>
    <row r="2946" spans="1:22" customFormat="1" x14ac:dyDescent="0.25">
      <c r="A2946" t="s">
        <v>571</v>
      </c>
      <c r="B2946">
        <v>601</v>
      </c>
      <c r="C2946" t="s">
        <v>572</v>
      </c>
      <c r="D2946">
        <v>40</v>
      </c>
      <c r="E2946" t="s">
        <v>576</v>
      </c>
      <c r="F2946">
        <v>499</v>
      </c>
      <c r="G2946" t="s">
        <v>644</v>
      </c>
      <c r="H2946">
        <v>10040010499</v>
      </c>
      <c r="I2946" t="s">
        <v>645</v>
      </c>
      <c r="J2946" t="s">
        <v>958</v>
      </c>
      <c r="K2946">
        <v>12</v>
      </c>
      <c r="L2946" s="2">
        <v>0</v>
      </c>
      <c r="M2946" s="2">
        <v>0</v>
      </c>
      <c r="N2946" s="14">
        <v>0</v>
      </c>
      <c r="O2946" s="2">
        <v>0</v>
      </c>
      <c r="P2946" s="11">
        <v>0</v>
      </c>
      <c r="Q2946" s="2">
        <v>0</v>
      </c>
      <c r="R2946" s="2">
        <v>0</v>
      </c>
      <c r="S2946" s="9">
        <v>0</v>
      </c>
      <c r="V2946" s="2"/>
    </row>
    <row r="2947" spans="1:22" customFormat="1" x14ac:dyDescent="0.25">
      <c r="A2947" t="s">
        <v>571</v>
      </c>
      <c r="B2947">
        <v>601</v>
      </c>
      <c r="C2947" t="s">
        <v>572</v>
      </c>
      <c r="D2947">
        <v>42</v>
      </c>
      <c r="E2947" t="s">
        <v>577</v>
      </c>
      <c r="F2947">
        <v>499</v>
      </c>
      <c r="G2947" t="s">
        <v>644</v>
      </c>
      <c r="H2947">
        <v>10042010499</v>
      </c>
      <c r="I2947" t="s">
        <v>645</v>
      </c>
      <c r="J2947" t="s">
        <v>958</v>
      </c>
      <c r="K2947">
        <v>12</v>
      </c>
      <c r="L2947" s="2">
        <v>-90885.9</v>
      </c>
      <c r="M2947" s="2">
        <v>0</v>
      </c>
      <c r="N2947" s="14">
        <v>-213645</v>
      </c>
      <c r="O2947" s="2">
        <v>0</v>
      </c>
      <c r="P2947" s="11">
        <v>-213645</v>
      </c>
      <c r="Q2947" s="2">
        <v>0</v>
      </c>
      <c r="R2947" s="2">
        <v>0</v>
      </c>
      <c r="S2947" s="9">
        <v>-213645</v>
      </c>
      <c r="V2947" s="2"/>
    </row>
    <row r="2948" spans="1:22" customFormat="1" x14ac:dyDescent="0.25">
      <c r="A2948" t="s">
        <v>571</v>
      </c>
      <c r="B2948">
        <v>601</v>
      </c>
      <c r="C2948" t="s">
        <v>572</v>
      </c>
      <c r="D2948">
        <v>44</v>
      </c>
      <c r="E2948" t="s">
        <v>578</v>
      </c>
      <c r="F2948">
        <v>499</v>
      </c>
      <c r="G2948" t="s">
        <v>644</v>
      </c>
      <c r="H2948">
        <v>10044010499</v>
      </c>
      <c r="I2948" t="s">
        <v>645</v>
      </c>
      <c r="J2948" t="s">
        <v>958</v>
      </c>
      <c r="K2948">
        <v>12</v>
      </c>
      <c r="L2948" s="2">
        <v>0</v>
      </c>
      <c r="M2948" s="2">
        <v>0</v>
      </c>
      <c r="N2948" s="14">
        <v>-4580</v>
      </c>
      <c r="O2948" s="2">
        <v>0</v>
      </c>
      <c r="P2948" s="11">
        <v>-4580</v>
      </c>
      <c r="Q2948" s="2">
        <v>0</v>
      </c>
      <c r="R2948" s="2">
        <v>0</v>
      </c>
      <c r="S2948" s="9">
        <v>-4580</v>
      </c>
      <c r="V2948" s="2"/>
    </row>
    <row r="2949" spans="1:22" customFormat="1" x14ac:dyDescent="0.25">
      <c r="A2949" t="s">
        <v>571</v>
      </c>
      <c r="B2949">
        <v>601</v>
      </c>
      <c r="C2949" t="s">
        <v>572</v>
      </c>
      <c r="D2949">
        <v>90</v>
      </c>
      <c r="E2949" t="s">
        <v>579</v>
      </c>
      <c r="F2949">
        <v>499</v>
      </c>
      <c r="G2949" t="s">
        <v>644</v>
      </c>
      <c r="H2949">
        <v>10090010499</v>
      </c>
      <c r="I2949" t="s">
        <v>645</v>
      </c>
      <c r="J2949" t="s">
        <v>958</v>
      </c>
      <c r="K2949">
        <v>12</v>
      </c>
      <c r="L2949" s="2">
        <v>0</v>
      </c>
      <c r="M2949" s="2">
        <v>0</v>
      </c>
      <c r="N2949" s="14">
        <v>-3116</v>
      </c>
      <c r="O2949" s="2">
        <v>0</v>
      </c>
      <c r="P2949" s="11">
        <v>-3116</v>
      </c>
      <c r="Q2949" s="2">
        <v>0</v>
      </c>
      <c r="R2949" s="2">
        <v>0</v>
      </c>
      <c r="S2949" s="9">
        <v>-3116</v>
      </c>
      <c r="V2949" s="2"/>
    </row>
    <row r="2950" spans="1:22" customFormat="1" x14ac:dyDescent="0.25">
      <c r="A2950" t="s">
        <v>571</v>
      </c>
      <c r="B2950">
        <v>601</v>
      </c>
      <c r="C2950" t="s">
        <v>572</v>
      </c>
      <c r="D2950">
        <v>91</v>
      </c>
      <c r="E2950" t="s">
        <v>580</v>
      </c>
      <c r="F2950">
        <v>499</v>
      </c>
      <c r="G2950" t="s">
        <v>644</v>
      </c>
      <c r="H2950">
        <v>10091010499</v>
      </c>
      <c r="I2950" t="s">
        <v>645</v>
      </c>
      <c r="J2950" t="s">
        <v>958</v>
      </c>
      <c r="K2950">
        <v>12</v>
      </c>
      <c r="L2950" s="2">
        <v>-93222.5</v>
      </c>
      <c r="M2950" s="2">
        <v>0</v>
      </c>
      <c r="N2950" s="14">
        <v>-34297</v>
      </c>
      <c r="O2950" s="2">
        <v>0</v>
      </c>
      <c r="P2950" s="11">
        <v>-34297</v>
      </c>
      <c r="Q2950" s="2">
        <v>0</v>
      </c>
      <c r="R2950" s="2">
        <v>0</v>
      </c>
      <c r="S2950" s="9">
        <v>-34297</v>
      </c>
      <c r="V2950" s="2"/>
    </row>
    <row r="2951" spans="1:22" customFormat="1" x14ac:dyDescent="0.25">
      <c r="A2951" t="s">
        <v>571</v>
      </c>
      <c r="B2951">
        <v>601</v>
      </c>
      <c r="C2951" t="s">
        <v>572</v>
      </c>
      <c r="D2951">
        <v>92</v>
      </c>
      <c r="E2951" t="s">
        <v>581</v>
      </c>
      <c r="F2951">
        <v>499</v>
      </c>
      <c r="G2951" t="s">
        <v>644</v>
      </c>
      <c r="H2951">
        <v>10092010499</v>
      </c>
      <c r="I2951" t="s">
        <v>645</v>
      </c>
      <c r="J2951" t="s">
        <v>958</v>
      </c>
      <c r="K2951">
        <v>12</v>
      </c>
      <c r="L2951" s="2">
        <v>-22298.67</v>
      </c>
      <c r="M2951" s="2">
        <v>0</v>
      </c>
      <c r="N2951" s="14">
        <v>-11000</v>
      </c>
      <c r="O2951" s="2">
        <v>0</v>
      </c>
      <c r="P2951" s="11">
        <v>-11000</v>
      </c>
      <c r="Q2951" s="2">
        <v>0</v>
      </c>
      <c r="R2951" s="2">
        <v>0</v>
      </c>
      <c r="S2951" s="9">
        <v>-11000</v>
      </c>
      <c r="V2951" s="2"/>
    </row>
    <row r="2952" spans="1:22" customFormat="1" x14ac:dyDescent="0.25">
      <c r="A2952" t="s">
        <v>571</v>
      </c>
      <c r="B2952">
        <v>601</v>
      </c>
      <c r="C2952" t="s">
        <v>572</v>
      </c>
      <c r="D2952">
        <v>94</v>
      </c>
      <c r="E2952" t="s">
        <v>582</v>
      </c>
      <c r="F2952">
        <v>499</v>
      </c>
      <c r="G2952" t="s">
        <v>644</v>
      </c>
      <c r="H2952">
        <v>10094010499</v>
      </c>
      <c r="I2952" t="s">
        <v>645</v>
      </c>
      <c r="J2952" t="s">
        <v>958</v>
      </c>
      <c r="K2952">
        <v>12</v>
      </c>
      <c r="L2952" s="2">
        <v>-1370.67</v>
      </c>
      <c r="M2952" s="2">
        <v>0</v>
      </c>
      <c r="N2952" s="14">
        <v>-20234</v>
      </c>
      <c r="O2952" s="2">
        <v>0</v>
      </c>
      <c r="P2952" s="11">
        <v>-20234</v>
      </c>
      <c r="Q2952" s="2">
        <v>0</v>
      </c>
      <c r="R2952" s="2">
        <v>0</v>
      </c>
      <c r="S2952" s="9">
        <v>-20234</v>
      </c>
      <c r="V2952" s="2"/>
    </row>
    <row r="2953" spans="1:22" customFormat="1" x14ac:dyDescent="0.25">
      <c r="A2953" t="s">
        <v>571</v>
      </c>
      <c r="B2953">
        <v>601</v>
      </c>
      <c r="C2953" t="s">
        <v>572</v>
      </c>
      <c r="D2953">
        <v>450</v>
      </c>
      <c r="E2953" t="s">
        <v>589</v>
      </c>
      <c r="F2953">
        <v>499</v>
      </c>
      <c r="G2953" t="s">
        <v>644</v>
      </c>
      <c r="H2953">
        <v>10450010499</v>
      </c>
      <c r="I2953" t="s">
        <v>645</v>
      </c>
      <c r="J2953" t="s">
        <v>958</v>
      </c>
      <c r="K2953">
        <v>12</v>
      </c>
      <c r="L2953" s="2">
        <v>-565.27</v>
      </c>
      <c r="M2953" s="2">
        <v>0</v>
      </c>
      <c r="N2953" s="14">
        <v>-10175</v>
      </c>
      <c r="O2953" s="2">
        <v>0</v>
      </c>
      <c r="P2953" s="11">
        <v>-10175</v>
      </c>
      <c r="Q2953" s="2">
        <v>0</v>
      </c>
      <c r="R2953" s="2">
        <v>0</v>
      </c>
      <c r="S2953" s="9">
        <v>-10175</v>
      </c>
      <c r="V2953" s="2"/>
    </row>
    <row r="2954" spans="1:22" customFormat="1" x14ac:dyDescent="0.25">
      <c r="A2954" t="s">
        <v>571</v>
      </c>
      <c r="B2954">
        <v>601</v>
      </c>
      <c r="C2954" t="s">
        <v>572</v>
      </c>
      <c r="D2954">
        <v>451</v>
      </c>
      <c r="E2954" t="s">
        <v>590</v>
      </c>
      <c r="F2954">
        <v>499</v>
      </c>
      <c r="G2954" t="s">
        <v>644</v>
      </c>
      <c r="H2954">
        <v>10451010499</v>
      </c>
      <c r="I2954" t="s">
        <v>645</v>
      </c>
      <c r="J2954" t="s">
        <v>958</v>
      </c>
      <c r="K2954">
        <v>12</v>
      </c>
      <c r="L2954" s="2">
        <v>-4804.8500000000004</v>
      </c>
      <c r="M2954" s="2">
        <v>0</v>
      </c>
      <c r="N2954" s="14">
        <v>-5616</v>
      </c>
      <c r="O2954" s="2">
        <v>0</v>
      </c>
      <c r="P2954" s="11">
        <v>-5616</v>
      </c>
      <c r="Q2954" s="2">
        <v>0</v>
      </c>
      <c r="R2954" s="2">
        <v>0</v>
      </c>
      <c r="S2954" s="9">
        <v>-5616</v>
      </c>
      <c r="V2954" s="2"/>
    </row>
    <row r="2955" spans="1:22" customFormat="1" x14ac:dyDescent="0.25">
      <c r="A2955" t="s">
        <v>571</v>
      </c>
      <c r="B2955">
        <v>601</v>
      </c>
      <c r="C2955" t="s">
        <v>572</v>
      </c>
      <c r="D2955">
        <v>40</v>
      </c>
      <c r="E2955" t="s">
        <v>576</v>
      </c>
      <c r="F2955">
        <v>510</v>
      </c>
      <c r="G2955" t="s">
        <v>646</v>
      </c>
      <c r="H2955">
        <v>10040010510</v>
      </c>
      <c r="I2955" t="s">
        <v>647</v>
      </c>
      <c r="J2955" t="s">
        <v>958</v>
      </c>
      <c r="K2955">
        <v>12</v>
      </c>
      <c r="L2955" s="2">
        <v>23014</v>
      </c>
      <c r="M2955" s="2">
        <v>0</v>
      </c>
      <c r="N2955" s="14">
        <v>24892</v>
      </c>
      <c r="O2955" s="2">
        <v>0</v>
      </c>
      <c r="P2955" s="11">
        <v>24892</v>
      </c>
      <c r="Q2955" s="2">
        <v>0</v>
      </c>
      <c r="R2955" s="2">
        <v>0</v>
      </c>
      <c r="S2955" s="9">
        <v>24892</v>
      </c>
      <c r="V2955" s="2"/>
    </row>
    <row r="2956" spans="1:22" customFormat="1" x14ac:dyDescent="0.25">
      <c r="A2956" t="s">
        <v>571</v>
      </c>
      <c r="B2956">
        <v>601</v>
      </c>
      <c r="C2956" t="s">
        <v>572</v>
      </c>
      <c r="D2956">
        <v>42</v>
      </c>
      <c r="E2956" t="s">
        <v>577</v>
      </c>
      <c r="F2956">
        <v>510</v>
      </c>
      <c r="G2956" t="s">
        <v>646</v>
      </c>
      <c r="H2956">
        <v>10042010510</v>
      </c>
      <c r="I2956" t="s">
        <v>647</v>
      </c>
      <c r="J2956" t="s">
        <v>958</v>
      </c>
      <c r="K2956">
        <v>12</v>
      </c>
      <c r="L2956" s="2">
        <v>301039</v>
      </c>
      <c r="M2956" s="2">
        <v>0</v>
      </c>
      <c r="N2956" s="14">
        <v>325604</v>
      </c>
      <c r="O2956" s="2">
        <v>0</v>
      </c>
      <c r="P2956" s="11">
        <v>325604</v>
      </c>
      <c r="Q2956" s="2">
        <v>0</v>
      </c>
      <c r="R2956" s="2">
        <v>0</v>
      </c>
      <c r="S2956" s="9">
        <v>325604</v>
      </c>
      <c r="V2956" s="2"/>
    </row>
    <row r="2957" spans="1:22" customFormat="1" x14ac:dyDescent="0.25">
      <c r="A2957" t="s">
        <v>571</v>
      </c>
      <c r="B2957">
        <v>601</v>
      </c>
      <c r="C2957" t="s">
        <v>572</v>
      </c>
      <c r="D2957">
        <v>91</v>
      </c>
      <c r="E2957" t="s">
        <v>580</v>
      </c>
      <c r="F2957">
        <v>510</v>
      </c>
      <c r="G2957" t="s">
        <v>646</v>
      </c>
      <c r="H2957">
        <v>10091010510</v>
      </c>
      <c r="I2957" t="s">
        <v>647</v>
      </c>
      <c r="J2957" t="s">
        <v>958</v>
      </c>
      <c r="K2957">
        <v>12</v>
      </c>
      <c r="L2957" s="2">
        <v>89593</v>
      </c>
      <c r="M2957" s="2">
        <v>0</v>
      </c>
      <c r="N2957" s="14">
        <v>96904</v>
      </c>
      <c r="O2957" s="2">
        <v>0</v>
      </c>
      <c r="P2957" s="11">
        <v>96904</v>
      </c>
      <c r="Q2957" s="2">
        <v>0</v>
      </c>
      <c r="R2957" s="2">
        <v>0</v>
      </c>
      <c r="S2957" s="9">
        <v>96904</v>
      </c>
      <c r="V2957" s="2"/>
    </row>
    <row r="2958" spans="1:22" customFormat="1" x14ac:dyDescent="0.25">
      <c r="A2958" t="s">
        <v>571</v>
      </c>
      <c r="B2958">
        <v>601</v>
      </c>
      <c r="C2958" t="s">
        <v>572</v>
      </c>
      <c r="D2958">
        <v>94</v>
      </c>
      <c r="E2958" t="s">
        <v>582</v>
      </c>
      <c r="F2958">
        <v>510</v>
      </c>
      <c r="G2958" t="s">
        <v>646</v>
      </c>
      <c r="H2958">
        <v>10094010510</v>
      </c>
      <c r="I2958" t="s">
        <v>647</v>
      </c>
      <c r="J2958" t="s">
        <v>958</v>
      </c>
      <c r="K2958">
        <v>12</v>
      </c>
      <c r="L2958" s="2">
        <v>11272</v>
      </c>
      <c r="M2958" s="2">
        <v>0</v>
      </c>
      <c r="N2958" s="14">
        <v>12192</v>
      </c>
      <c r="O2958" s="2">
        <v>0</v>
      </c>
      <c r="P2958" s="11">
        <v>12192</v>
      </c>
      <c r="Q2958" s="2">
        <v>0</v>
      </c>
      <c r="R2958" s="2">
        <v>0</v>
      </c>
      <c r="S2958" s="9">
        <v>12192</v>
      </c>
      <c r="V2958" s="2"/>
    </row>
    <row r="2959" spans="1:22" customFormat="1" x14ac:dyDescent="0.25">
      <c r="A2959" t="s">
        <v>571</v>
      </c>
      <c r="B2959">
        <v>601</v>
      </c>
      <c r="C2959" t="s">
        <v>572</v>
      </c>
      <c r="D2959">
        <v>450</v>
      </c>
      <c r="E2959" t="s">
        <v>589</v>
      </c>
      <c r="F2959">
        <v>510</v>
      </c>
      <c r="G2959" t="s">
        <v>646</v>
      </c>
      <c r="H2959">
        <v>10450010510</v>
      </c>
      <c r="I2959" t="s">
        <v>647</v>
      </c>
      <c r="J2959" t="s">
        <v>958</v>
      </c>
      <c r="K2959">
        <v>12</v>
      </c>
      <c r="L2959" s="2">
        <v>16863</v>
      </c>
      <c r="M2959" s="2">
        <v>0</v>
      </c>
      <c r="N2959" s="14">
        <v>18240</v>
      </c>
      <c r="O2959" s="2">
        <v>0</v>
      </c>
      <c r="P2959" s="11">
        <v>18240</v>
      </c>
      <c r="Q2959" s="2">
        <v>0</v>
      </c>
      <c r="R2959" s="2">
        <v>0</v>
      </c>
      <c r="S2959" s="9">
        <v>18240</v>
      </c>
      <c r="V2959" s="2"/>
    </row>
    <row r="2960" spans="1:22" customFormat="1" x14ac:dyDescent="0.25">
      <c r="A2960" t="s">
        <v>571</v>
      </c>
      <c r="B2960">
        <v>601</v>
      </c>
      <c r="C2960" t="s">
        <v>572</v>
      </c>
      <c r="D2960">
        <v>451</v>
      </c>
      <c r="E2960" t="s">
        <v>590</v>
      </c>
      <c r="F2960">
        <v>510</v>
      </c>
      <c r="G2960" t="s">
        <v>646</v>
      </c>
      <c r="H2960">
        <v>10451010510</v>
      </c>
      <c r="I2960" t="s">
        <v>647</v>
      </c>
      <c r="J2960" t="s">
        <v>958</v>
      </c>
      <c r="K2960">
        <v>12</v>
      </c>
      <c r="L2960" s="2">
        <v>14181</v>
      </c>
      <c r="M2960" s="2">
        <v>0</v>
      </c>
      <c r="N2960" s="14">
        <v>15338</v>
      </c>
      <c r="O2960" s="2">
        <v>0</v>
      </c>
      <c r="P2960" s="11">
        <v>15338</v>
      </c>
      <c r="Q2960" s="2">
        <v>0</v>
      </c>
      <c r="R2960" s="2">
        <v>0</v>
      </c>
      <c r="S2960" s="9">
        <v>15338</v>
      </c>
      <c r="V2960" s="2"/>
    </row>
    <row r="2961" spans="1:22" customFormat="1" x14ac:dyDescent="0.25">
      <c r="A2961" t="s">
        <v>571</v>
      </c>
      <c r="B2961">
        <v>601</v>
      </c>
      <c r="C2961" t="s">
        <v>572</v>
      </c>
      <c r="D2961">
        <v>40</v>
      </c>
      <c r="E2961" t="s">
        <v>576</v>
      </c>
      <c r="F2961">
        <v>511</v>
      </c>
      <c r="G2961" t="s">
        <v>648</v>
      </c>
      <c r="H2961">
        <v>10040010511</v>
      </c>
      <c r="I2961" t="s">
        <v>649</v>
      </c>
      <c r="J2961" t="s">
        <v>958</v>
      </c>
      <c r="K2961">
        <v>12</v>
      </c>
      <c r="L2961" s="2">
        <v>913270.44</v>
      </c>
      <c r="M2961" s="2">
        <v>0</v>
      </c>
      <c r="N2961" s="14">
        <v>142</v>
      </c>
      <c r="O2961" s="2">
        <v>0</v>
      </c>
      <c r="P2961" s="11">
        <v>142</v>
      </c>
      <c r="Q2961" s="2">
        <v>0</v>
      </c>
      <c r="R2961" s="2">
        <v>0</v>
      </c>
      <c r="S2961" s="9">
        <v>0</v>
      </c>
      <c r="V2961" s="2"/>
    </row>
    <row r="2962" spans="1:22" customFormat="1" x14ac:dyDescent="0.25">
      <c r="A2962" t="s">
        <v>571</v>
      </c>
      <c r="B2962">
        <v>601</v>
      </c>
      <c r="C2962" t="s">
        <v>572</v>
      </c>
      <c r="D2962">
        <v>42</v>
      </c>
      <c r="E2962" t="s">
        <v>577</v>
      </c>
      <c r="F2962">
        <v>511</v>
      </c>
      <c r="G2962" t="s">
        <v>648</v>
      </c>
      <c r="H2962">
        <v>10042010511</v>
      </c>
      <c r="I2962" t="s">
        <v>649</v>
      </c>
      <c r="J2962" t="s">
        <v>958</v>
      </c>
      <c r="K2962">
        <v>12</v>
      </c>
      <c r="L2962" s="2">
        <v>975</v>
      </c>
      <c r="M2962" s="2">
        <v>0</v>
      </c>
      <c r="N2962" s="14">
        <v>1055</v>
      </c>
      <c r="O2962" s="2">
        <v>0</v>
      </c>
      <c r="P2962" s="11">
        <v>1055</v>
      </c>
      <c r="Q2962" s="2">
        <v>0</v>
      </c>
      <c r="R2962" s="2">
        <v>0</v>
      </c>
      <c r="S2962" s="9">
        <v>0</v>
      </c>
      <c r="V2962" s="2"/>
    </row>
    <row r="2963" spans="1:22" customFormat="1" x14ac:dyDescent="0.25">
      <c r="A2963" t="s">
        <v>571</v>
      </c>
      <c r="B2963">
        <v>601</v>
      </c>
      <c r="C2963" t="s">
        <v>572</v>
      </c>
      <c r="D2963">
        <v>44</v>
      </c>
      <c r="E2963" t="s">
        <v>578</v>
      </c>
      <c r="F2963">
        <v>511</v>
      </c>
      <c r="G2963" t="s">
        <v>648</v>
      </c>
      <c r="H2963">
        <v>10044010511</v>
      </c>
      <c r="I2963" t="s">
        <v>649</v>
      </c>
      <c r="J2963" t="s">
        <v>958</v>
      </c>
      <c r="K2963">
        <v>12</v>
      </c>
      <c r="L2963" s="2">
        <v>2926</v>
      </c>
      <c r="M2963" s="2">
        <v>0</v>
      </c>
      <c r="N2963" s="14">
        <v>3165</v>
      </c>
      <c r="O2963" s="2">
        <v>0</v>
      </c>
      <c r="P2963" s="11">
        <v>3165</v>
      </c>
      <c r="Q2963" s="2">
        <v>0</v>
      </c>
      <c r="R2963" s="2">
        <v>0</v>
      </c>
      <c r="S2963" s="9">
        <v>0</v>
      </c>
      <c r="V2963" s="2"/>
    </row>
    <row r="2964" spans="1:22" customFormat="1" x14ac:dyDescent="0.25">
      <c r="A2964" t="s">
        <v>571</v>
      </c>
      <c r="B2964">
        <v>601</v>
      </c>
      <c r="C2964" t="s">
        <v>572</v>
      </c>
      <c r="D2964">
        <v>91</v>
      </c>
      <c r="E2964" t="s">
        <v>580</v>
      </c>
      <c r="F2964">
        <v>511</v>
      </c>
      <c r="G2964" t="s">
        <v>648</v>
      </c>
      <c r="H2964">
        <v>10091010511</v>
      </c>
      <c r="I2964" t="s">
        <v>649</v>
      </c>
      <c r="J2964" t="s">
        <v>958</v>
      </c>
      <c r="K2964">
        <v>12</v>
      </c>
      <c r="L2964" s="2">
        <v>1485</v>
      </c>
      <c r="M2964" s="2">
        <v>0</v>
      </c>
      <c r="N2964" s="14">
        <v>1606</v>
      </c>
      <c r="O2964" s="2">
        <v>0</v>
      </c>
      <c r="P2964" s="11">
        <v>1606</v>
      </c>
      <c r="Q2964" s="2">
        <v>0</v>
      </c>
      <c r="R2964" s="2">
        <v>0</v>
      </c>
      <c r="S2964" s="9">
        <v>0</v>
      </c>
      <c r="V2964" s="2"/>
    </row>
    <row r="2965" spans="1:22" customFormat="1" x14ac:dyDescent="0.25">
      <c r="A2965" t="s">
        <v>571</v>
      </c>
      <c r="B2965">
        <v>601</v>
      </c>
      <c r="C2965" t="s">
        <v>572</v>
      </c>
      <c r="D2965">
        <v>92</v>
      </c>
      <c r="E2965" t="s">
        <v>581</v>
      </c>
      <c r="F2965">
        <v>511</v>
      </c>
      <c r="G2965" t="s">
        <v>648</v>
      </c>
      <c r="H2965">
        <v>10092010511</v>
      </c>
      <c r="I2965" t="s">
        <v>649</v>
      </c>
      <c r="J2965" t="s">
        <v>958</v>
      </c>
      <c r="K2965">
        <v>12</v>
      </c>
      <c r="L2965" s="2">
        <v>517</v>
      </c>
      <c r="M2965" s="2">
        <v>0</v>
      </c>
      <c r="N2965" s="14">
        <v>560</v>
      </c>
      <c r="O2965" s="2">
        <v>0</v>
      </c>
      <c r="P2965" s="11">
        <v>560</v>
      </c>
      <c r="Q2965" s="2">
        <v>0</v>
      </c>
      <c r="R2965" s="2">
        <v>0</v>
      </c>
      <c r="S2965" s="9">
        <v>0</v>
      </c>
      <c r="V2965" s="2"/>
    </row>
    <row r="2966" spans="1:22" customFormat="1" x14ac:dyDescent="0.25">
      <c r="A2966" t="s">
        <v>571</v>
      </c>
      <c r="B2966">
        <v>601</v>
      </c>
      <c r="C2966" t="s">
        <v>572</v>
      </c>
      <c r="D2966">
        <v>94</v>
      </c>
      <c r="E2966" t="s">
        <v>582</v>
      </c>
      <c r="F2966">
        <v>511</v>
      </c>
      <c r="G2966" t="s">
        <v>648</v>
      </c>
      <c r="H2966">
        <v>10094010511</v>
      </c>
      <c r="I2966" t="s">
        <v>649</v>
      </c>
      <c r="J2966" t="s">
        <v>958</v>
      </c>
      <c r="K2966">
        <v>12</v>
      </c>
      <c r="L2966" s="2">
        <v>198</v>
      </c>
      <c r="M2966" s="2">
        <v>0</v>
      </c>
      <c r="N2966" s="14">
        <v>214</v>
      </c>
      <c r="O2966" s="2">
        <v>0</v>
      </c>
      <c r="P2966" s="11">
        <v>214</v>
      </c>
      <c r="Q2966" s="2">
        <v>0</v>
      </c>
      <c r="R2966" s="2">
        <v>0</v>
      </c>
      <c r="S2966" s="9">
        <v>0</v>
      </c>
      <c r="V2966" s="2"/>
    </row>
    <row r="2967" spans="1:22" customFormat="1" x14ac:dyDescent="0.25">
      <c r="A2967" t="s">
        <v>571</v>
      </c>
      <c r="B2967">
        <v>601</v>
      </c>
      <c r="C2967" t="s">
        <v>572</v>
      </c>
      <c r="D2967">
        <v>450</v>
      </c>
      <c r="E2967" t="s">
        <v>589</v>
      </c>
      <c r="F2967">
        <v>511</v>
      </c>
      <c r="G2967" t="s">
        <v>648</v>
      </c>
      <c r="H2967">
        <v>10450010511</v>
      </c>
      <c r="I2967" t="s">
        <v>649</v>
      </c>
      <c r="J2967" t="s">
        <v>958</v>
      </c>
      <c r="K2967">
        <v>12</v>
      </c>
      <c r="L2967" s="2">
        <v>187</v>
      </c>
      <c r="M2967" s="2">
        <v>0</v>
      </c>
      <c r="N2967" s="14">
        <v>202</v>
      </c>
      <c r="O2967" s="2">
        <v>0</v>
      </c>
      <c r="P2967" s="11">
        <v>202</v>
      </c>
      <c r="Q2967" s="2">
        <v>0</v>
      </c>
      <c r="R2967" s="2">
        <v>0</v>
      </c>
      <c r="S2967" s="9">
        <v>0</v>
      </c>
      <c r="V2967" s="2"/>
    </row>
    <row r="2968" spans="1:22" customFormat="1" x14ac:dyDescent="0.25">
      <c r="A2968" t="s">
        <v>571</v>
      </c>
      <c r="B2968">
        <v>601</v>
      </c>
      <c r="C2968" t="s">
        <v>572</v>
      </c>
      <c r="D2968">
        <v>451</v>
      </c>
      <c r="E2968" t="s">
        <v>590</v>
      </c>
      <c r="F2968">
        <v>511</v>
      </c>
      <c r="G2968" t="s">
        <v>648</v>
      </c>
      <c r="H2968">
        <v>10451010511</v>
      </c>
      <c r="I2968" t="s">
        <v>649</v>
      </c>
      <c r="J2968" t="s">
        <v>958</v>
      </c>
      <c r="K2968">
        <v>12</v>
      </c>
      <c r="L2968" s="2">
        <v>231</v>
      </c>
      <c r="M2968" s="2">
        <v>0</v>
      </c>
      <c r="N2968" s="14">
        <v>250</v>
      </c>
      <c r="O2968" s="2">
        <v>0</v>
      </c>
      <c r="P2968" s="11">
        <v>250</v>
      </c>
      <c r="Q2968" s="2">
        <v>0</v>
      </c>
      <c r="R2968" s="2">
        <v>0</v>
      </c>
      <c r="S2968" s="9">
        <v>0</v>
      </c>
      <c r="V2968" s="2"/>
    </row>
    <row r="2969" spans="1:22" customFormat="1" x14ac:dyDescent="0.25">
      <c r="A2969" t="s">
        <v>571</v>
      </c>
      <c r="B2969">
        <v>601</v>
      </c>
      <c r="C2969" t="s">
        <v>572</v>
      </c>
      <c r="D2969">
        <v>40</v>
      </c>
      <c r="E2969" t="s">
        <v>576</v>
      </c>
      <c r="F2969">
        <v>552</v>
      </c>
      <c r="G2969" t="s">
        <v>650</v>
      </c>
      <c r="H2969">
        <v>10040010552</v>
      </c>
      <c r="I2969" t="s">
        <v>651</v>
      </c>
      <c r="J2969" t="s">
        <v>958</v>
      </c>
      <c r="K2969">
        <v>12</v>
      </c>
      <c r="L2969" s="2">
        <v>1357</v>
      </c>
      <c r="M2969" s="2">
        <v>0</v>
      </c>
      <c r="N2969" s="14">
        <v>1467</v>
      </c>
      <c r="O2969" s="2">
        <v>0</v>
      </c>
      <c r="P2969" s="11">
        <v>1467</v>
      </c>
      <c r="Q2969" s="2">
        <v>0</v>
      </c>
      <c r="R2969" s="2">
        <v>0</v>
      </c>
      <c r="S2969" s="9">
        <v>1467</v>
      </c>
      <c r="V2969" s="2"/>
    </row>
    <row r="2970" spans="1:22" customFormat="1" x14ac:dyDescent="0.25">
      <c r="A2970" t="s">
        <v>571</v>
      </c>
      <c r="B2970">
        <v>601</v>
      </c>
      <c r="C2970" t="s">
        <v>572</v>
      </c>
      <c r="D2970">
        <v>42</v>
      </c>
      <c r="E2970" t="s">
        <v>577</v>
      </c>
      <c r="F2970">
        <v>552</v>
      </c>
      <c r="G2970" t="s">
        <v>650</v>
      </c>
      <c r="H2970">
        <v>10042010552</v>
      </c>
      <c r="I2970" t="s">
        <v>651</v>
      </c>
      <c r="J2970" t="s">
        <v>958</v>
      </c>
      <c r="K2970">
        <v>12</v>
      </c>
      <c r="L2970" s="2">
        <v>46288</v>
      </c>
      <c r="M2970" s="2">
        <v>0</v>
      </c>
      <c r="N2970" s="14">
        <v>50066</v>
      </c>
      <c r="O2970" s="2">
        <v>0</v>
      </c>
      <c r="P2970" s="11">
        <v>50066</v>
      </c>
      <c r="Q2970" s="2">
        <v>0</v>
      </c>
      <c r="R2970" s="2">
        <v>0</v>
      </c>
      <c r="S2970" s="9">
        <v>50066</v>
      </c>
      <c r="V2970" s="2"/>
    </row>
    <row r="2971" spans="1:22" customFormat="1" x14ac:dyDescent="0.25">
      <c r="A2971" t="s">
        <v>571</v>
      </c>
      <c r="B2971">
        <v>601</v>
      </c>
      <c r="C2971" t="s">
        <v>572</v>
      </c>
      <c r="D2971">
        <v>91</v>
      </c>
      <c r="E2971" t="s">
        <v>580</v>
      </c>
      <c r="F2971">
        <v>552</v>
      </c>
      <c r="G2971" t="s">
        <v>650</v>
      </c>
      <c r="H2971">
        <v>10091010552</v>
      </c>
      <c r="I2971" t="s">
        <v>651</v>
      </c>
      <c r="J2971" t="s">
        <v>958</v>
      </c>
      <c r="K2971">
        <v>12</v>
      </c>
      <c r="L2971" s="2">
        <v>22979</v>
      </c>
      <c r="M2971" s="2">
        <v>0</v>
      </c>
      <c r="N2971" s="14">
        <v>24854</v>
      </c>
      <c r="O2971" s="2">
        <v>0</v>
      </c>
      <c r="P2971" s="11">
        <v>24854</v>
      </c>
      <c r="Q2971" s="2">
        <v>0</v>
      </c>
      <c r="R2971" s="2">
        <v>0</v>
      </c>
      <c r="S2971" s="9">
        <v>24854</v>
      </c>
      <c r="V2971" s="2"/>
    </row>
    <row r="2972" spans="1:22" customFormat="1" x14ac:dyDescent="0.25">
      <c r="A2972" t="s">
        <v>571</v>
      </c>
      <c r="B2972">
        <v>601</v>
      </c>
      <c r="C2972" t="s">
        <v>572</v>
      </c>
      <c r="D2972">
        <v>92</v>
      </c>
      <c r="E2972" t="s">
        <v>581</v>
      </c>
      <c r="F2972">
        <v>552</v>
      </c>
      <c r="G2972" t="s">
        <v>650</v>
      </c>
      <c r="H2972">
        <v>10092010552</v>
      </c>
      <c r="I2972" t="s">
        <v>651</v>
      </c>
      <c r="J2972" t="s">
        <v>958</v>
      </c>
      <c r="K2972">
        <v>12</v>
      </c>
      <c r="L2972" s="2">
        <v>7359</v>
      </c>
      <c r="M2972" s="2">
        <v>0</v>
      </c>
      <c r="N2972" s="14">
        <v>7959</v>
      </c>
      <c r="O2972" s="2">
        <v>0</v>
      </c>
      <c r="P2972" s="11">
        <v>7959</v>
      </c>
      <c r="Q2972" s="2">
        <v>0</v>
      </c>
      <c r="R2972" s="2">
        <v>0</v>
      </c>
      <c r="S2972" s="9">
        <v>7959</v>
      </c>
      <c r="V2972" s="2"/>
    </row>
    <row r="2973" spans="1:22" customFormat="1" x14ac:dyDescent="0.25">
      <c r="A2973" t="s">
        <v>571</v>
      </c>
      <c r="B2973">
        <v>601</v>
      </c>
      <c r="C2973" t="s">
        <v>572</v>
      </c>
      <c r="D2973">
        <v>94</v>
      </c>
      <c r="E2973" t="s">
        <v>582</v>
      </c>
      <c r="F2973">
        <v>552</v>
      </c>
      <c r="G2973" t="s">
        <v>650</v>
      </c>
      <c r="H2973">
        <v>10094010552</v>
      </c>
      <c r="I2973" t="s">
        <v>651</v>
      </c>
      <c r="J2973" t="s">
        <v>958</v>
      </c>
      <c r="K2973">
        <v>12</v>
      </c>
      <c r="L2973" s="2">
        <v>2827</v>
      </c>
      <c r="M2973" s="2">
        <v>0</v>
      </c>
      <c r="N2973" s="14">
        <v>3058</v>
      </c>
      <c r="O2973" s="2">
        <v>0</v>
      </c>
      <c r="P2973" s="11">
        <v>3058</v>
      </c>
      <c r="Q2973" s="2">
        <v>0</v>
      </c>
      <c r="R2973" s="2">
        <v>0</v>
      </c>
      <c r="S2973" s="9">
        <v>3058</v>
      </c>
      <c r="V2973" s="2"/>
    </row>
    <row r="2974" spans="1:22" customFormat="1" x14ac:dyDescent="0.25">
      <c r="A2974" t="s">
        <v>571</v>
      </c>
      <c r="B2974">
        <v>601</v>
      </c>
      <c r="C2974" t="s">
        <v>572</v>
      </c>
      <c r="D2974">
        <v>450</v>
      </c>
      <c r="E2974" t="s">
        <v>589</v>
      </c>
      <c r="F2974">
        <v>552</v>
      </c>
      <c r="G2974" t="s">
        <v>650</v>
      </c>
      <c r="H2974">
        <v>10450010552</v>
      </c>
      <c r="I2974" t="s">
        <v>651</v>
      </c>
      <c r="J2974" t="s">
        <v>958</v>
      </c>
      <c r="K2974">
        <v>12</v>
      </c>
      <c r="L2974" s="2">
        <v>2596</v>
      </c>
      <c r="M2974" s="2">
        <v>0</v>
      </c>
      <c r="N2974" s="14">
        <v>2808</v>
      </c>
      <c r="O2974" s="2">
        <v>0</v>
      </c>
      <c r="P2974" s="11">
        <v>2808</v>
      </c>
      <c r="Q2974" s="2">
        <v>0</v>
      </c>
      <c r="R2974" s="2">
        <v>0</v>
      </c>
      <c r="S2974" s="9">
        <v>2808</v>
      </c>
      <c r="V2974" s="2"/>
    </row>
    <row r="2975" spans="1:22" customFormat="1" x14ac:dyDescent="0.25">
      <c r="A2975" t="s">
        <v>571</v>
      </c>
      <c r="B2975">
        <v>601</v>
      </c>
      <c r="C2975" t="s">
        <v>572</v>
      </c>
      <c r="D2975">
        <v>451</v>
      </c>
      <c r="E2975" t="s">
        <v>590</v>
      </c>
      <c r="F2975">
        <v>552</v>
      </c>
      <c r="G2975" t="s">
        <v>650</v>
      </c>
      <c r="H2975">
        <v>10451010552</v>
      </c>
      <c r="I2975" t="s">
        <v>651</v>
      </c>
      <c r="J2975" t="s">
        <v>958</v>
      </c>
      <c r="K2975">
        <v>12</v>
      </c>
      <c r="L2975" s="2">
        <v>3344</v>
      </c>
      <c r="M2975" s="2">
        <v>0</v>
      </c>
      <c r="N2975" s="14">
        <v>3617</v>
      </c>
      <c r="O2975" s="2">
        <v>0</v>
      </c>
      <c r="P2975" s="11">
        <v>3617</v>
      </c>
      <c r="Q2975" s="2">
        <v>0</v>
      </c>
      <c r="R2975" s="2">
        <v>0</v>
      </c>
      <c r="S2975" s="9">
        <v>3617</v>
      </c>
      <c r="V2975" s="2"/>
    </row>
    <row r="2976" spans="1:22" customFormat="1" x14ac:dyDescent="0.25">
      <c r="A2976" t="s">
        <v>571</v>
      </c>
      <c r="B2976">
        <v>601</v>
      </c>
      <c r="C2976" t="s">
        <v>572</v>
      </c>
      <c r="D2976">
        <v>40</v>
      </c>
      <c r="E2976" t="s">
        <v>576</v>
      </c>
      <c r="F2976">
        <v>555</v>
      </c>
      <c r="G2976" t="s">
        <v>652</v>
      </c>
      <c r="H2976">
        <v>10040010555</v>
      </c>
      <c r="I2976" t="s">
        <v>653</v>
      </c>
      <c r="J2976" t="s">
        <v>958</v>
      </c>
      <c r="K2976">
        <v>12</v>
      </c>
      <c r="L2976" s="2">
        <v>499</v>
      </c>
      <c r="M2976" s="2">
        <v>0</v>
      </c>
      <c r="N2976" s="14">
        <v>540</v>
      </c>
      <c r="O2976" s="2">
        <v>0</v>
      </c>
      <c r="P2976" s="11">
        <v>540</v>
      </c>
      <c r="Q2976" s="2">
        <v>0</v>
      </c>
      <c r="R2976" s="2">
        <v>0</v>
      </c>
      <c r="S2976" s="9">
        <v>540</v>
      </c>
      <c r="V2976" s="2"/>
    </row>
    <row r="2977" spans="1:22" customFormat="1" x14ac:dyDescent="0.25">
      <c r="A2977" t="s">
        <v>571</v>
      </c>
      <c r="B2977">
        <v>601</v>
      </c>
      <c r="C2977" t="s">
        <v>572</v>
      </c>
      <c r="D2977">
        <v>42</v>
      </c>
      <c r="E2977" t="s">
        <v>577</v>
      </c>
      <c r="F2977">
        <v>555</v>
      </c>
      <c r="G2977" t="s">
        <v>652</v>
      </c>
      <c r="H2977">
        <v>10042010555</v>
      </c>
      <c r="I2977" t="s">
        <v>653</v>
      </c>
      <c r="J2977" t="s">
        <v>958</v>
      </c>
      <c r="K2977">
        <v>12</v>
      </c>
      <c r="L2977" s="2">
        <v>5980</v>
      </c>
      <c r="M2977" s="2">
        <v>0</v>
      </c>
      <c r="N2977" s="14">
        <v>6468</v>
      </c>
      <c r="O2977" s="2">
        <v>0</v>
      </c>
      <c r="P2977" s="11">
        <v>6468</v>
      </c>
      <c r="Q2977" s="2">
        <v>0</v>
      </c>
      <c r="R2977" s="2">
        <v>0</v>
      </c>
      <c r="S2977" s="9">
        <v>6468</v>
      </c>
      <c r="V2977" s="2"/>
    </row>
    <row r="2978" spans="1:22" customFormat="1" x14ac:dyDescent="0.25">
      <c r="A2978" t="s">
        <v>571</v>
      </c>
      <c r="B2978">
        <v>601</v>
      </c>
      <c r="C2978" t="s">
        <v>572</v>
      </c>
      <c r="D2978">
        <v>91</v>
      </c>
      <c r="E2978" t="s">
        <v>580</v>
      </c>
      <c r="F2978">
        <v>555</v>
      </c>
      <c r="G2978" t="s">
        <v>652</v>
      </c>
      <c r="H2978">
        <v>10091010555</v>
      </c>
      <c r="I2978" t="s">
        <v>653</v>
      </c>
      <c r="J2978" t="s">
        <v>958</v>
      </c>
      <c r="K2978">
        <v>12</v>
      </c>
      <c r="L2978" s="2">
        <v>2943</v>
      </c>
      <c r="M2978" s="2">
        <v>0</v>
      </c>
      <c r="N2978" s="14">
        <v>3183</v>
      </c>
      <c r="O2978" s="2">
        <v>0</v>
      </c>
      <c r="P2978" s="11">
        <v>3183</v>
      </c>
      <c r="Q2978" s="2">
        <v>0</v>
      </c>
      <c r="R2978" s="2">
        <v>0</v>
      </c>
      <c r="S2978" s="9">
        <v>3183</v>
      </c>
      <c r="V2978" s="2"/>
    </row>
    <row r="2979" spans="1:22" customFormat="1" x14ac:dyDescent="0.25">
      <c r="A2979" t="s">
        <v>571</v>
      </c>
      <c r="B2979">
        <v>601</v>
      </c>
      <c r="C2979" t="s">
        <v>572</v>
      </c>
      <c r="D2979">
        <v>92</v>
      </c>
      <c r="E2979" t="s">
        <v>581</v>
      </c>
      <c r="F2979">
        <v>555</v>
      </c>
      <c r="G2979" t="s">
        <v>652</v>
      </c>
      <c r="H2979">
        <v>10092010555</v>
      </c>
      <c r="I2979" t="s">
        <v>653</v>
      </c>
      <c r="J2979" t="s">
        <v>958</v>
      </c>
      <c r="K2979">
        <v>12</v>
      </c>
      <c r="L2979" s="2">
        <v>1030</v>
      </c>
      <c r="M2979" s="2">
        <v>0</v>
      </c>
      <c r="N2979" s="14">
        <v>1114</v>
      </c>
      <c r="O2979" s="2">
        <v>0</v>
      </c>
      <c r="P2979" s="11">
        <v>1114</v>
      </c>
      <c r="Q2979" s="2">
        <v>0</v>
      </c>
      <c r="R2979" s="2">
        <v>0</v>
      </c>
      <c r="S2979" s="9">
        <v>1114</v>
      </c>
      <c r="V2979" s="2"/>
    </row>
    <row r="2980" spans="1:22" customFormat="1" x14ac:dyDescent="0.25">
      <c r="A2980" t="s">
        <v>571</v>
      </c>
      <c r="B2980">
        <v>601</v>
      </c>
      <c r="C2980" t="s">
        <v>572</v>
      </c>
      <c r="D2980">
        <v>94</v>
      </c>
      <c r="E2980" t="s">
        <v>582</v>
      </c>
      <c r="F2980">
        <v>555</v>
      </c>
      <c r="G2980" t="s">
        <v>652</v>
      </c>
      <c r="H2980">
        <v>10094010555</v>
      </c>
      <c r="I2980" t="s">
        <v>653</v>
      </c>
      <c r="J2980" t="s">
        <v>958</v>
      </c>
      <c r="K2980">
        <v>12</v>
      </c>
      <c r="L2980" s="2">
        <v>281</v>
      </c>
      <c r="M2980" s="2">
        <v>0</v>
      </c>
      <c r="N2980" s="14">
        <v>304</v>
      </c>
      <c r="O2980" s="2">
        <v>0</v>
      </c>
      <c r="P2980" s="11">
        <v>304</v>
      </c>
      <c r="Q2980" s="2">
        <v>0</v>
      </c>
      <c r="R2980" s="2">
        <v>0</v>
      </c>
      <c r="S2980" s="9">
        <v>304</v>
      </c>
      <c r="V2980" s="2"/>
    </row>
    <row r="2981" spans="1:22" customFormat="1" x14ac:dyDescent="0.25">
      <c r="A2981" t="s">
        <v>571</v>
      </c>
      <c r="B2981">
        <v>601</v>
      </c>
      <c r="C2981" t="s">
        <v>572</v>
      </c>
      <c r="D2981">
        <v>450</v>
      </c>
      <c r="E2981" t="s">
        <v>589</v>
      </c>
      <c r="F2981">
        <v>555</v>
      </c>
      <c r="G2981" t="s">
        <v>652</v>
      </c>
      <c r="H2981">
        <v>10450010555</v>
      </c>
      <c r="I2981" t="s">
        <v>653</v>
      </c>
      <c r="J2981" t="s">
        <v>958</v>
      </c>
      <c r="K2981">
        <v>12</v>
      </c>
      <c r="L2981" s="2">
        <v>312</v>
      </c>
      <c r="M2981" s="2">
        <v>0</v>
      </c>
      <c r="N2981" s="14">
        <v>337</v>
      </c>
      <c r="O2981" s="2">
        <v>0</v>
      </c>
      <c r="P2981" s="11">
        <v>337</v>
      </c>
      <c r="Q2981" s="2">
        <v>0</v>
      </c>
      <c r="R2981" s="2">
        <v>0</v>
      </c>
      <c r="S2981" s="9">
        <v>337</v>
      </c>
      <c r="V2981" s="2"/>
    </row>
    <row r="2982" spans="1:22" customFormat="1" x14ac:dyDescent="0.25">
      <c r="A2982" t="s">
        <v>571</v>
      </c>
      <c r="B2982">
        <v>601</v>
      </c>
      <c r="C2982" t="s">
        <v>572</v>
      </c>
      <c r="D2982">
        <v>451</v>
      </c>
      <c r="E2982" t="s">
        <v>590</v>
      </c>
      <c r="F2982">
        <v>555</v>
      </c>
      <c r="G2982" t="s">
        <v>652</v>
      </c>
      <c r="H2982">
        <v>10451010555</v>
      </c>
      <c r="I2982" t="s">
        <v>653</v>
      </c>
      <c r="J2982" t="s">
        <v>958</v>
      </c>
      <c r="K2982">
        <v>12</v>
      </c>
      <c r="L2982" s="2">
        <v>458</v>
      </c>
      <c r="M2982" s="2">
        <v>0</v>
      </c>
      <c r="N2982" s="14">
        <v>495</v>
      </c>
      <c r="O2982" s="2">
        <v>0</v>
      </c>
      <c r="P2982" s="11">
        <v>495</v>
      </c>
      <c r="Q2982" s="2">
        <v>0</v>
      </c>
      <c r="R2982" s="2">
        <v>0</v>
      </c>
      <c r="S2982" s="9">
        <v>495</v>
      </c>
      <c r="V2982" s="2"/>
    </row>
    <row r="2983" spans="1:22" customFormat="1" x14ac:dyDescent="0.25">
      <c r="A2983" t="s">
        <v>571</v>
      </c>
      <c r="B2983">
        <v>601</v>
      </c>
      <c r="C2983" t="s">
        <v>572</v>
      </c>
      <c r="D2983">
        <v>123</v>
      </c>
      <c r="E2983" t="s">
        <v>583</v>
      </c>
      <c r="F2983">
        <v>590</v>
      </c>
      <c r="G2983" t="s">
        <v>126</v>
      </c>
      <c r="H2983">
        <v>10123010590</v>
      </c>
      <c r="I2983" t="s">
        <v>127</v>
      </c>
      <c r="J2983" t="s">
        <v>958</v>
      </c>
      <c r="K2983">
        <v>12</v>
      </c>
      <c r="L2983" s="2">
        <v>3172.27</v>
      </c>
      <c r="M2983" s="2">
        <v>3398.85</v>
      </c>
      <c r="N2983" s="14">
        <v>3806</v>
      </c>
      <c r="O2983" s="2">
        <v>0</v>
      </c>
      <c r="P2983" s="11">
        <v>3806</v>
      </c>
      <c r="Q2983" s="2">
        <v>0</v>
      </c>
      <c r="R2983" s="2">
        <v>0</v>
      </c>
      <c r="S2983" s="9">
        <v>3806</v>
      </c>
      <c r="V2983" s="2"/>
    </row>
    <row r="2984" spans="1:22" customFormat="1" x14ac:dyDescent="0.25">
      <c r="A2984" t="s">
        <v>571</v>
      </c>
      <c r="B2984">
        <v>601</v>
      </c>
      <c r="C2984" t="s">
        <v>572</v>
      </c>
      <c r="D2984">
        <v>123</v>
      </c>
      <c r="E2984" t="s">
        <v>583</v>
      </c>
      <c r="F2984">
        <v>611</v>
      </c>
      <c r="G2984" t="s">
        <v>52</v>
      </c>
      <c r="H2984">
        <v>10123010611</v>
      </c>
      <c r="I2984" t="s">
        <v>53</v>
      </c>
      <c r="J2984" t="s">
        <v>958</v>
      </c>
      <c r="K2984">
        <v>12</v>
      </c>
      <c r="L2984" s="2">
        <v>0</v>
      </c>
      <c r="M2984" s="2">
        <v>4098.5</v>
      </c>
      <c r="N2984" s="14">
        <v>4207</v>
      </c>
      <c r="O2984" s="2">
        <v>0</v>
      </c>
      <c r="P2984" s="11">
        <v>4207</v>
      </c>
      <c r="Q2984" s="2">
        <v>4005.28</v>
      </c>
      <c r="R2984" s="2">
        <v>6866.1942857142858</v>
      </c>
      <c r="S2984" s="9">
        <v>18809</v>
      </c>
      <c r="T2984" t="s">
        <v>670</v>
      </c>
      <c r="V2984" s="2"/>
    </row>
    <row r="2985" spans="1:22" customFormat="1" x14ac:dyDescent="0.25">
      <c r="A2985" t="s">
        <v>571</v>
      </c>
      <c r="B2985">
        <v>601</v>
      </c>
      <c r="C2985" t="s">
        <v>572</v>
      </c>
      <c r="D2985">
        <v>123</v>
      </c>
      <c r="E2985" t="s">
        <v>583</v>
      </c>
      <c r="F2985">
        <v>360</v>
      </c>
      <c r="G2985" t="s">
        <v>121</v>
      </c>
      <c r="H2985">
        <v>10123010360</v>
      </c>
      <c r="I2985" t="s">
        <v>122</v>
      </c>
      <c r="J2985" t="s">
        <v>965</v>
      </c>
      <c r="K2985">
        <v>14</v>
      </c>
      <c r="L2985" s="2">
        <v>3836828.52</v>
      </c>
      <c r="M2985" s="2">
        <v>0</v>
      </c>
      <c r="N2985" s="14">
        <v>0</v>
      </c>
      <c r="O2985" s="2">
        <v>0</v>
      </c>
      <c r="P2985" s="11">
        <v>0</v>
      </c>
      <c r="Q2985" s="2">
        <v>1093884.96</v>
      </c>
      <c r="R2985" s="2">
        <v>1875231.3599999999</v>
      </c>
      <c r="S2985" s="9">
        <v>0</v>
      </c>
      <c r="V2985" s="2"/>
    </row>
    <row r="2986" spans="1:22" customFormat="1" x14ac:dyDescent="0.25">
      <c r="A2986" t="s">
        <v>571</v>
      </c>
      <c r="B2986">
        <v>601</v>
      </c>
      <c r="C2986" t="s">
        <v>572</v>
      </c>
      <c r="D2986">
        <v>139</v>
      </c>
      <c r="E2986" t="s">
        <v>588</v>
      </c>
      <c r="F2986">
        <v>360</v>
      </c>
      <c r="G2986" t="s">
        <v>121</v>
      </c>
      <c r="H2986">
        <v>10139010360</v>
      </c>
      <c r="I2986" t="s">
        <v>122</v>
      </c>
      <c r="J2986" t="s">
        <v>965</v>
      </c>
      <c r="K2986">
        <v>14</v>
      </c>
      <c r="L2986" s="2">
        <v>0</v>
      </c>
      <c r="M2986" s="2">
        <v>690587.67</v>
      </c>
      <c r="N2986" s="14">
        <v>3000000</v>
      </c>
      <c r="O2986" s="2">
        <v>0</v>
      </c>
      <c r="P2986" s="11">
        <v>3000000</v>
      </c>
      <c r="Q2986" s="2">
        <v>125088.55</v>
      </c>
      <c r="R2986" s="2">
        <v>214437.51428571428</v>
      </c>
      <c r="S2986" s="9">
        <v>8606126</v>
      </c>
      <c r="V2986" s="2"/>
    </row>
    <row r="2987" spans="1:22" customFormat="1" x14ac:dyDescent="0.25">
      <c r="L2987" s="2"/>
      <c r="M2987" s="2"/>
      <c r="N2987" s="14"/>
      <c r="O2987" s="2"/>
      <c r="P2987" s="11"/>
      <c r="Q2987" s="2"/>
      <c r="R2987" s="2"/>
      <c r="S2987" s="9"/>
      <c r="V2987" s="2"/>
    </row>
    <row r="2988" spans="1:22" customFormat="1" x14ac:dyDescent="0.25">
      <c r="A2988" t="s">
        <v>133</v>
      </c>
      <c r="B2988">
        <v>1201</v>
      </c>
      <c r="C2988" t="s">
        <v>212</v>
      </c>
      <c r="D2988">
        <v>701</v>
      </c>
      <c r="E2988" t="s">
        <v>211</v>
      </c>
      <c r="F2988">
        <v>202</v>
      </c>
      <c r="G2988" t="s">
        <v>14</v>
      </c>
      <c r="H2988">
        <v>10701010202</v>
      </c>
      <c r="I2988" t="s">
        <v>15</v>
      </c>
      <c r="J2988" t="s">
        <v>951</v>
      </c>
      <c r="K2988">
        <v>8</v>
      </c>
      <c r="L2988" s="2">
        <v>427496.36</v>
      </c>
      <c r="M2988" s="2">
        <v>346712.31</v>
      </c>
      <c r="N2988" s="14">
        <v>321900</v>
      </c>
      <c r="O2988" s="2">
        <v>0</v>
      </c>
      <c r="P2988" s="11">
        <v>321900</v>
      </c>
      <c r="Q2988" s="2">
        <v>0</v>
      </c>
      <c r="R2988" s="2">
        <v>0</v>
      </c>
      <c r="S2988" s="9">
        <v>0</v>
      </c>
      <c r="V2988" s="2"/>
    </row>
    <row r="2989" spans="1:22" customFormat="1" x14ac:dyDescent="0.25">
      <c r="A2989" t="s">
        <v>133</v>
      </c>
      <c r="B2989">
        <v>1201</v>
      </c>
      <c r="C2989" t="s">
        <v>212</v>
      </c>
      <c r="D2989">
        <v>701</v>
      </c>
      <c r="E2989" t="s">
        <v>211</v>
      </c>
      <c r="F2989">
        <v>212</v>
      </c>
      <c r="G2989" t="s">
        <v>16</v>
      </c>
      <c r="H2989">
        <v>10701010212</v>
      </c>
      <c r="I2989" t="s">
        <v>17</v>
      </c>
      <c r="J2989" t="s">
        <v>958</v>
      </c>
      <c r="K2989">
        <v>12</v>
      </c>
      <c r="L2989" s="2">
        <v>0</v>
      </c>
      <c r="M2989" s="2">
        <v>0</v>
      </c>
      <c r="N2989" s="14">
        <v>0</v>
      </c>
      <c r="O2989" s="2">
        <v>0</v>
      </c>
      <c r="P2989" s="11">
        <v>0</v>
      </c>
      <c r="Q2989" s="2">
        <v>0</v>
      </c>
      <c r="R2989" s="2">
        <v>0</v>
      </c>
      <c r="S2989" s="9">
        <v>0</v>
      </c>
      <c r="V2989" s="2"/>
    </row>
    <row r="2990" spans="1:22" customFormat="1" x14ac:dyDescent="0.25">
      <c r="A2990" t="s">
        <v>133</v>
      </c>
      <c r="B2990">
        <v>1201</v>
      </c>
      <c r="C2990" t="s">
        <v>212</v>
      </c>
      <c r="D2990">
        <v>701</v>
      </c>
      <c r="E2990" t="s">
        <v>211</v>
      </c>
      <c r="F2990">
        <v>213</v>
      </c>
      <c r="G2990" t="s">
        <v>18</v>
      </c>
      <c r="H2990">
        <v>10701010213</v>
      </c>
      <c r="I2990" t="s">
        <v>19</v>
      </c>
      <c r="J2990" t="s">
        <v>958</v>
      </c>
      <c r="K2990">
        <v>12</v>
      </c>
      <c r="L2990" s="2">
        <v>0</v>
      </c>
      <c r="M2990" s="2">
        <v>0</v>
      </c>
      <c r="N2990" s="14">
        <v>0</v>
      </c>
      <c r="O2990" s="2">
        <v>0</v>
      </c>
      <c r="P2990" s="11">
        <v>0</v>
      </c>
      <c r="Q2990" s="2">
        <v>0</v>
      </c>
      <c r="R2990" s="2">
        <v>0</v>
      </c>
      <c r="S2990" s="9">
        <v>0</v>
      </c>
      <c r="V2990" s="2"/>
    </row>
    <row r="2991" spans="1:22" customFormat="1" x14ac:dyDescent="0.25">
      <c r="A2991" t="s">
        <v>133</v>
      </c>
      <c r="B2991">
        <v>1201</v>
      </c>
      <c r="C2991" t="s">
        <v>212</v>
      </c>
      <c r="D2991">
        <v>701</v>
      </c>
      <c r="E2991" t="s">
        <v>211</v>
      </c>
      <c r="F2991">
        <v>227</v>
      </c>
      <c r="G2991" t="s">
        <v>201</v>
      </c>
      <c r="H2991">
        <v>10701010227</v>
      </c>
      <c r="I2991" t="s">
        <v>202</v>
      </c>
      <c r="J2991" t="s">
        <v>950</v>
      </c>
      <c r="K2991">
        <v>9</v>
      </c>
      <c r="L2991" s="2">
        <v>56032958</v>
      </c>
      <c r="M2991" s="2">
        <v>53625066.740000002</v>
      </c>
      <c r="N2991" s="14">
        <v>56736402</v>
      </c>
      <c r="O2991" s="2">
        <v>0</v>
      </c>
      <c r="P2991" s="11">
        <v>56736402</v>
      </c>
      <c r="Q2991" s="2">
        <v>33096234.5</v>
      </c>
      <c r="R2991" s="2">
        <v>56736402</v>
      </c>
      <c r="S2991" s="9">
        <v>59636402</v>
      </c>
      <c r="V2991" s="2"/>
    </row>
    <row r="2992" spans="1:22" customFormat="1" x14ac:dyDescent="0.25">
      <c r="A2992" t="s">
        <v>133</v>
      </c>
      <c r="B2992">
        <v>1101</v>
      </c>
      <c r="C2992" t="s">
        <v>134</v>
      </c>
      <c r="D2992">
        <v>150</v>
      </c>
      <c r="E2992" t="s">
        <v>132</v>
      </c>
      <c r="F2992">
        <v>229</v>
      </c>
      <c r="G2992" t="s">
        <v>117</v>
      </c>
      <c r="H2992">
        <v>10150010229</v>
      </c>
      <c r="I2992" t="s">
        <v>118</v>
      </c>
      <c r="J2992" t="s">
        <v>953</v>
      </c>
      <c r="K2992">
        <v>10</v>
      </c>
      <c r="L2992" s="2">
        <v>12157638.93</v>
      </c>
      <c r="M2992" s="2">
        <v>15507654.18</v>
      </c>
      <c r="N2992" s="14">
        <v>14000000</v>
      </c>
      <c r="O2992" s="2">
        <v>0</v>
      </c>
      <c r="P2992" s="11">
        <v>14000000</v>
      </c>
      <c r="Q2992" s="2">
        <v>6105631.6500000004</v>
      </c>
      <c r="R2992" s="2">
        <v>10466797.114285715</v>
      </c>
      <c r="S2992" s="9">
        <v>13500000</v>
      </c>
      <c r="V2992" s="2"/>
    </row>
    <row r="2993" spans="1:22" customFormat="1" x14ac:dyDescent="0.25">
      <c r="A2993" t="s">
        <v>133</v>
      </c>
      <c r="B2993">
        <v>1201</v>
      </c>
      <c r="C2993" t="s">
        <v>212</v>
      </c>
      <c r="D2993">
        <v>701</v>
      </c>
      <c r="E2993" t="s">
        <v>211</v>
      </c>
      <c r="F2993">
        <v>229</v>
      </c>
      <c r="G2993" t="s">
        <v>117</v>
      </c>
      <c r="H2993">
        <v>10701010229</v>
      </c>
      <c r="I2993" t="s">
        <v>118</v>
      </c>
      <c r="J2993" t="s">
        <v>953</v>
      </c>
      <c r="K2993">
        <v>10</v>
      </c>
      <c r="L2993" s="2">
        <v>0</v>
      </c>
      <c r="M2993" s="2">
        <v>3495973.85</v>
      </c>
      <c r="N2993" s="14">
        <v>2000000</v>
      </c>
      <c r="O2993" s="2">
        <v>0</v>
      </c>
      <c r="P2993" s="11">
        <v>2000000</v>
      </c>
      <c r="Q2993" s="2">
        <v>1525866.19</v>
      </c>
      <c r="R2993" s="2">
        <v>2615770.6114285714</v>
      </c>
      <c r="S2993" s="9">
        <v>2900000</v>
      </c>
      <c r="V2993" s="2"/>
    </row>
    <row r="2994" spans="1:22" customFormat="1" x14ac:dyDescent="0.25">
      <c r="A2994" t="s">
        <v>133</v>
      </c>
      <c r="B2994">
        <v>1101</v>
      </c>
      <c r="C2994" t="s">
        <v>134</v>
      </c>
      <c r="D2994">
        <v>170</v>
      </c>
      <c r="E2994" t="s">
        <v>154</v>
      </c>
      <c r="F2994">
        <v>232</v>
      </c>
      <c r="G2994" t="s">
        <v>157</v>
      </c>
      <c r="H2994">
        <v>10170010232</v>
      </c>
      <c r="I2994" t="s">
        <v>158</v>
      </c>
      <c r="J2994" t="s">
        <v>958</v>
      </c>
      <c r="K2994">
        <v>12</v>
      </c>
      <c r="L2994" s="2">
        <v>4402</v>
      </c>
      <c r="M2994" s="2">
        <v>550</v>
      </c>
      <c r="N2994" s="14">
        <v>2956</v>
      </c>
      <c r="O2994" s="2">
        <v>0</v>
      </c>
      <c r="P2994" s="11">
        <v>2956</v>
      </c>
      <c r="Q2994" s="2">
        <v>2657.9</v>
      </c>
      <c r="R2994" s="2">
        <v>4556.3999999999996</v>
      </c>
      <c r="S2994" s="9">
        <v>3956</v>
      </c>
      <c r="V2994" s="2"/>
    </row>
    <row r="2995" spans="1:22" customFormat="1" x14ac:dyDescent="0.25">
      <c r="A2995" t="s">
        <v>133</v>
      </c>
      <c r="B2995">
        <v>1101</v>
      </c>
      <c r="C2995" t="s">
        <v>134</v>
      </c>
      <c r="D2995">
        <v>173</v>
      </c>
      <c r="E2995" t="s">
        <v>166</v>
      </c>
      <c r="F2995">
        <v>232</v>
      </c>
      <c r="G2995" t="s">
        <v>157</v>
      </c>
      <c r="H2995">
        <v>10173010232</v>
      </c>
      <c r="I2995" t="s">
        <v>158</v>
      </c>
      <c r="J2995" t="s">
        <v>958</v>
      </c>
      <c r="K2995">
        <v>12</v>
      </c>
      <c r="L2995" s="2">
        <v>2770</v>
      </c>
      <c r="M2995" s="2">
        <v>0</v>
      </c>
      <c r="N2995" s="14">
        <v>857</v>
      </c>
      <c r="O2995" s="2">
        <v>0</v>
      </c>
      <c r="P2995" s="11">
        <v>857</v>
      </c>
      <c r="Q2995" s="2">
        <v>473.68</v>
      </c>
      <c r="R2995" s="2">
        <v>812.02285714285711</v>
      </c>
      <c r="S2995" s="9">
        <v>1807</v>
      </c>
      <c r="V2995" s="2"/>
    </row>
    <row r="2996" spans="1:22" customFormat="1" x14ac:dyDescent="0.25">
      <c r="A2996" t="s">
        <v>133</v>
      </c>
      <c r="B2996">
        <v>1101</v>
      </c>
      <c r="C2996" t="s">
        <v>134</v>
      </c>
      <c r="D2996">
        <v>174</v>
      </c>
      <c r="E2996" t="s">
        <v>167</v>
      </c>
      <c r="F2996">
        <v>232</v>
      </c>
      <c r="G2996" t="s">
        <v>157</v>
      </c>
      <c r="H2996">
        <v>10174010232</v>
      </c>
      <c r="I2996" t="s">
        <v>158</v>
      </c>
      <c r="J2996" t="s">
        <v>958</v>
      </c>
      <c r="K2996">
        <v>12</v>
      </c>
      <c r="L2996" s="2">
        <v>570</v>
      </c>
      <c r="M2996" s="2">
        <v>0</v>
      </c>
      <c r="N2996" s="14">
        <v>857</v>
      </c>
      <c r="O2996" s="2">
        <v>0</v>
      </c>
      <c r="P2996" s="11">
        <v>857</v>
      </c>
      <c r="Q2996" s="2">
        <v>605.26</v>
      </c>
      <c r="R2996" s="2">
        <v>1037.5885714285714</v>
      </c>
      <c r="S2996" s="9">
        <v>1507</v>
      </c>
      <c r="V2996" s="2"/>
    </row>
    <row r="2997" spans="1:22" customFormat="1" x14ac:dyDescent="0.25">
      <c r="A2997" t="s">
        <v>133</v>
      </c>
      <c r="B2997">
        <v>1105</v>
      </c>
      <c r="C2997" t="s">
        <v>174</v>
      </c>
      <c r="D2997">
        <v>179</v>
      </c>
      <c r="E2997" t="s">
        <v>173</v>
      </c>
      <c r="F2997">
        <v>236</v>
      </c>
      <c r="G2997" t="s">
        <v>20</v>
      </c>
      <c r="H2997">
        <v>10179010236</v>
      </c>
      <c r="I2997" t="s">
        <v>21</v>
      </c>
      <c r="J2997" t="s">
        <v>958</v>
      </c>
      <c r="K2997">
        <v>12</v>
      </c>
      <c r="L2997" s="2">
        <v>30915</v>
      </c>
      <c r="M2997" s="2">
        <v>2756.25</v>
      </c>
      <c r="N2997" s="14">
        <v>27306</v>
      </c>
      <c r="O2997" s="2">
        <v>0</v>
      </c>
      <c r="P2997" s="11">
        <v>27306</v>
      </c>
      <c r="Q2997" s="2">
        <v>0</v>
      </c>
      <c r="R2997" s="2">
        <v>0</v>
      </c>
      <c r="S2997" s="9">
        <v>0</v>
      </c>
      <c r="V2997" s="2"/>
    </row>
    <row r="2998" spans="1:22" customFormat="1" x14ac:dyDescent="0.25">
      <c r="A2998" t="s">
        <v>133</v>
      </c>
      <c r="B2998">
        <v>205</v>
      </c>
      <c r="C2998" t="s">
        <v>123</v>
      </c>
      <c r="D2998">
        <v>162</v>
      </c>
      <c r="E2998" t="s">
        <v>137</v>
      </c>
      <c r="F2998">
        <v>239</v>
      </c>
      <c r="G2998" t="s">
        <v>22</v>
      </c>
      <c r="H2998">
        <v>10162010239</v>
      </c>
      <c r="I2998" t="s">
        <v>23</v>
      </c>
      <c r="J2998" t="s">
        <v>958</v>
      </c>
      <c r="K2998">
        <v>12</v>
      </c>
      <c r="L2998" s="2">
        <v>88180.25</v>
      </c>
      <c r="M2998" s="2">
        <v>94804.37</v>
      </c>
      <c r="N2998" s="14">
        <v>119530</v>
      </c>
      <c r="O2998" s="2">
        <v>0</v>
      </c>
      <c r="P2998" s="11">
        <v>119530</v>
      </c>
      <c r="Q2998" s="2">
        <v>59055.99</v>
      </c>
      <c r="R2998" s="2">
        <v>101238.84</v>
      </c>
      <c r="S2998" s="9">
        <v>106300.78</v>
      </c>
      <c r="V2998" s="2"/>
    </row>
    <row r="2999" spans="1:22" customFormat="1" x14ac:dyDescent="0.25">
      <c r="A2999" t="s">
        <v>133</v>
      </c>
      <c r="B2999">
        <v>1105</v>
      </c>
      <c r="C2999" t="s">
        <v>174</v>
      </c>
      <c r="D2999">
        <v>179</v>
      </c>
      <c r="E2999" t="s">
        <v>173</v>
      </c>
      <c r="F2999">
        <v>239</v>
      </c>
      <c r="G2999" t="s">
        <v>22</v>
      </c>
      <c r="H2999">
        <v>10179010239</v>
      </c>
      <c r="I2999" t="s">
        <v>23</v>
      </c>
      <c r="J2999" t="s">
        <v>958</v>
      </c>
      <c r="K2999">
        <v>12</v>
      </c>
      <c r="L2999" s="2">
        <v>77417.399999999994</v>
      </c>
      <c r="M2999" s="2">
        <v>72354.25</v>
      </c>
      <c r="N2999" s="14">
        <v>134589</v>
      </c>
      <c r="O2999" s="2">
        <v>0</v>
      </c>
      <c r="P2999" s="11">
        <v>134589</v>
      </c>
      <c r="Q2999" s="2">
        <v>45718.71</v>
      </c>
      <c r="R2999" s="2">
        <v>78374.931428571435</v>
      </c>
      <c r="S2999" s="9">
        <v>82293.679999999993</v>
      </c>
      <c r="V2999" s="2"/>
    </row>
    <row r="3000" spans="1:22" customFormat="1" x14ac:dyDescent="0.25">
      <c r="A3000" t="s">
        <v>133</v>
      </c>
      <c r="B3000">
        <v>1201</v>
      </c>
      <c r="C3000" t="s">
        <v>212</v>
      </c>
      <c r="D3000">
        <v>701</v>
      </c>
      <c r="E3000" t="s">
        <v>211</v>
      </c>
      <c r="F3000">
        <v>239</v>
      </c>
      <c r="G3000" t="s">
        <v>22</v>
      </c>
      <c r="H3000">
        <v>10701010239</v>
      </c>
      <c r="I3000" t="s">
        <v>23</v>
      </c>
      <c r="J3000" t="s">
        <v>958</v>
      </c>
      <c r="K3000">
        <v>12</v>
      </c>
      <c r="L3000" s="2">
        <v>0</v>
      </c>
      <c r="M3000" s="2">
        <v>6220734.04</v>
      </c>
      <c r="N3000" s="14">
        <v>4911922</v>
      </c>
      <c r="O3000" s="2">
        <v>0</v>
      </c>
      <c r="P3000" s="11">
        <v>4911922</v>
      </c>
      <c r="Q3000" s="2">
        <v>3060680.43</v>
      </c>
      <c r="R3000" s="2">
        <v>5246880.7371428572</v>
      </c>
      <c r="S3000" s="9">
        <v>5509224.7699999996</v>
      </c>
      <c r="V3000" s="2"/>
    </row>
    <row r="3001" spans="1:22" customFormat="1" x14ac:dyDescent="0.25">
      <c r="A3001" t="s">
        <v>133</v>
      </c>
      <c r="B3001">
        <v>1101</v>
      </c>
      <c r="C3001" t="s">
        <v>134</v>
      </c>
      <c r="D3001">
        <v>150</v>
      </c>
      <c r="E3001" t="s">
        <v>132</v>
      </c>
      <c r="F3001">
        <v>243</v>
      </c>
      <c r="G3001" t="s">
        <v>83</v>
      </c>
      <c r="H3001">
        <v>10150010243</v>
      </c>
      <c r="I3001" t="s">
        <v>84</v>
      </c>
      <c r="J3001" t="s">
        <v>958</v>
      </c>
      <c r="K3001">
        <v>12</v>
      </c>
      <c r="L3001" s="2">
        <v>35883.39</v>
      </c>
      <c r="M3001" s="2">
        <v>26599.18</v>
      </c>
      <c r="N3001" s="14">
        <v>25000</v>
      </c>
      <c r="O3001" s="2">
        <v>0</v>
      </c>
      <c r="P3001" s="11">
        <v>25000</v>
      </c>
      <c r="Q3001" s="2">
        <v>22623.09</v>
      </c>
      <c r="R3001" s="2">
        <v>38782.44</v>
      </c>
      <c r="S3001" s="9">
        <v>31000</v>
      </c>
      <c r="V3001" s="2"/>
    </row>
    <row r="3002" spans="1:22" customFormat="1" x14ac:dyDescent="0.25">
      <c r="A3002" t="s">
        <v>133</v>
      </c>
      <c r="B3002">
        <v>205</v>
      </c>
      <c r="C3002" t="s">
        <v>123</v>
      </c>
      <c r="D3002">
        <v>163</v>
      </c>
      <c r="E3002" t="s">
        <v>139</v>
      </c>
      <c r="F3002">
        <v>243</v>
      </c>
      <c r="G3002" t="s">
        <v>83</v>
      </c>
      <c r="H3002">
        <v>10163010243</v>
      </c>
      <c r="I3002" t="s">
        <v>84</v>
      </c>
      <c r="J3002" t="s">
        <v>958</v>
      </c>
      <c r="K3002">
        <v>12</v>
      </c>
      <c r="L3002" s="2">
        <v>63398.55</v>
      </c>
      <c r="M3002" s="2">
        <v>69780.53</v>
      </c>
      <c r="N3002" s="14">
        <v>50000</v>
      </c>
      <c r="O3002" s="2">
        <v>0</v>
      </c>
      <c r="P3002" s="11">
        <v>50000</v>
      </c>
      <c r="Q3002" s="2">
        <v>36612.339999999997</v>
      </c>
      <c r="R3002" s="2">
        <v>62764.011428571423</v>
      </c>
      <c r="S3002" s="9">
        <v>50000</v>
      </c>
      <c r="V3002" s="2"/>
    </row>
    <row r="3003" spans="1:22" customFormat="1" x14ac:dyDescent="0.25">
      <c r="A3003" t="s">
        <v>133</v>
      </c>
      <c r="B3003">
        <v>1101</v>
      </c>
      <c r="C3003" t="s">
        <v>134</v>
      </c>
      <c r="D3003">
        <v>170</v>
      </c>
      <c r="E3003" t="s">
        <v>154</v>
      </c>
      <c r="F3003">
        <v>243</v>
      </c>
      <c r="G3003" t="s">
        <v>83</v>
      </c>
      <c r="H3003">
        <v>10170010243</v>
      </c>
      <c r="I3003" t="s">
        <v>84</v>
      </c>
      <c r="J3003" t="s">
        <v>958</v>
      </c>
      <c r="K3003">
        <v>12</v>
      </c>
      <c r="L3003" s="2">
        <v>974.04</v>
      </c>
      <c r="M3003" s="2">
        <v>988.1</v>
      </c>
      <c r="N3003" s="14">
        <v>1141</v>
      </c>
      <c r="O3003" s="2">
        <v>0</v>
      </c>
      <c r="P3003" s="11">
        <v>1141</v>
      </c>
      <c r="Q3003" s="2">
        <v>283.20999999999998</v>
      </c>
      <c r="R3003" s="2">
        <v>485.50285714285712</v>
      </c>
      <c r="S3003" s="9">
        <v>1141</v>
      </c>
      <c r="V3003" s="2"/>
    </row>
    <row r="3004" spans="1:22" customFormat="1" x14ac:dyDescent="0.25">
      <c r="A3004" t="s">
        <v>133</v>
      </c>
      <c r="B3004">
        <v>1201</v>
      </c>
      <c r="C3004" t="s">
        <v>212</v>
      </c>
      <c r="D3004">
        <v>701</v>
      </c>
      <c r="E3004" t="s">
        <v>211</v>
      </c>
      <c r="F3004">
        <v>243</v>
      </c>
      <c r="G3004" t="s">
        <v>83</v>
      </c>
      <c r="H3004">
        <v>10701010243</v>
      </c>
      <c r="I3004" t="s">
        <v>84</v>
      </c>
      <c r="J3004" t="s">
        <v>958</v>
      </c>
      <c r="K3004">
        <v>12</v>
      </c>
      <c r="L3004" s="2">
        <v>0</v>
      </c>
      <c r="M3004" s="2">
        <v>24620.92</v>
      </c>
      <c r="N3004" s="14">
        <v>25000</v>
      </c>
      <c r="O3004" s="2">
        <v>0</v>
      </c>
      <c r="P3004" s="11">
        <v>25000</v>
      </c>
      <c r="Q3004" s="2">
        <v>17925.88</v>
      </c>
      <c r="R3004" s="2">
        <v>30730.080000000002</v>
      </c>
      <c r="S3004" s="9">
        <v>40000</v>
      </c>
      <c r="V3004" s="2"/>
    </row>
    <row r="3005" spans="1:22" customFormat="1" x14ac:dyDescent="0.25">
      <c r="A3005" t="s">
        <v>133</v>
      </c>
      <c r="B3005">
        <v>1101</v>
      </c>
      <c r="C3005" t="s">
        <v>134</v>
      </c>
      <c r="D3005">
        <v>150</v>
      </c>
      <c r="E3005" t="s">
        <v>132</v>
      </c>
      <c r="F3005">
        <v>245</v>
      </c>
      <c r="G3005" t="s">
        <v>135</v>
      </c>
      <c r="H3005">
        <v>10150010245</v>
      </c>
      <c r="I3005" t="s">
        <v>136</v>
      </c>
      <c r="J3005" t="s">
        <v>958</v>
      </c>
      <c r="K3005">
        <v>12</v>
      </c>
      <c r="L3005" s="2">
        <v>2652.99</v>
      </c>
      <c r="M3005" s="2">
        <v>2386.61</v>
      </c>
      <c r="N3005" s="14">
        <v>2852</v>
      </c>
      <c r="O3005" s="2">
        <v>0</v>
      </c>
      <c r="P3005" s="11">
        <v>2852</v>
      </c>
      <c r="Q3005" s="2">
        <v>2557.8000000000002</v>
      </c>
      <c r="R3005" s="2">
        <v>4384.8</v>
      </c>
      <c r="S3005" s="9">
        <v>2852</v>
      </c>
      <c r="V3005" s="2"/>
    </row>
    <row r="3006" spans="1:22" customFormat="1" x14ac:dyDescent="0.25">
      <c r="A3006" t="s">
        <v>133</v>
      </c>
      <c r="B3006">
        <v>205</v>
      </c>
      <c r="C3006" t="s">
        <v>123</v>
      </c>
      <c r="D3006">
        <v>163</v>
      </c>
      <c r="E3006" t="s">
        <v>139</v>
      </c>
      <c r="F3006">
        <v>245</v>
      </c>
      <c r="G3006" t="s">
        <v>135</v>
      </c>
      <c r="H3006">
        <v>10163010245</v>
      </c>
      <c r="I3006" t="s">
        <v>136</v>
      </c>
      <c r="J3006" t="s">
        <v>958</v>
      </c>
      <c r="K3006">
        <v>12</v>
      </c>
      <c r="L3006" s="2">
        <v>1374.73</v>
      </c>
      <c r="M3006" s="2">
        <v>1525.49</v>
      </c>
      <c r="N3006" s="14">
        <v>0</v>
      </c>
      <c r="O3006" s="2">
        <v>0</v>
      </c>
      <c r="P3006" s="11">
        <v>0</v>
      </c>
      <c r="Q3006" s="2">
        <v>0</v>
      </c>
      <c r="R3006" s="2">
        <v>0</v>
      </c>
      <c r="S3006" s="9">
        <v>0</v>
      </c>
      <c r="V3006" s="2"/>
    </row>
    <row r="3007" spans="1:22" customFormat="1" x14ac:dyDescent="0.25">
      <c r="A3007" t="s">
        <v>133</v>
      </c>
      <c r="B3007">
        <v>205</v>
      </c>
      <c r="C3007" t="s">
        <v>123</v>
      </c>
      <c r="D3007">
        <v>163</v>
      </c>
      <c r="E3007" t="s">
        <v>139</v>
      </c>
      <c r="F3007">
        <v>250</v>
      </c>
      <c r="G3007" t="s">
        <v>119</v>
      </c>
      <c r="H3007">
        <v>10163010250</v>
      </c>
      <c r="I3007" t="s">
        <v>120</v>
      </c>
      <c r="J3007" t="s">
        <v>958</v>
      </c>
      <c r="K3007">
        <v>12</v>
      </c>
      <c r="L3007" s="2">
        <v>13673.59</v>
      </c>
      <c r="M3007" s="2">
        <v>11840.55</v>
      </c>
      <c r="N3007" s="14">
        <v>10600</v>
      </c>
      <c r="O3007" s="2">
        <v>0</v>
      </c>
      <c r="P3007" s="11">
        <v>10600</v>
      </c>
      <c r="Q3007" s="2">
        <v>3490.61</v>
      </c>
      <c r="R3007" s="2">
        <v>5983.9028571428571</v>
      </c>
      <c r="S3007" s="9">
        <v>10600</v>
      </c>
      <c r="V3007" s="2"/>
    </row>
    <row r="3008" spans="1:22" customFormat="1" x14ac:dyDescent="0.25">
      <c r="A3008" t="s">
        <v>133</v>
      </c>
      <c r="B3008">
        <v>1201</v>
      </c>
      <c r="C3008" t="s">
        <v>212</v>
      </c>
      <c r="D3008">
        <v>701</v>
      </c>
      <c r="E3008" t="s">
        <v>211</v>
      </c>
      <c r="F3008">
        <v>253</v>
      </c>
      <c r="G3008" t="s">
        <v>218</v>
      </c>
      <c r="H3008">
        <v>10701010253</v>
      </c>
      <c r="I3008" t="s">
        <v>219</v>
      </c>
      <c r="J3008" t="s">
        <v>958</v>
      </c>
      <c r="K3008">
        <v>12</v>
      </c>
      <c r="L3008" s="2">
        <v>1824276.43</v>
      </c>
      <c r="M3008" s="2">
        <v>745929.76</v>
      </c>
      <c r="N3008" s="14">
        <v>950000</v>
      </c>
      <c r="O3008" s="2">
        <v>0</v>
      </c>
      <c r="P3008" s="11">
        <v>950000</v>
      </c>
      <c r="Q3008" s="2">
        <v>384780.61</v>
      </c>
      <c r="R3008" s="2">
        <v>659623.90285714285</v>
      </c>
      <c r="S3008" s="9">
        <v>950000</v>
      </c>
      <c r="V3008" s="2"/>
    </row>
    <row r="3009" spans="1:22" customFormat="1" x14ac:dyDescent="0.25">
      <c r="A3009" t="s">
        <v>133</v>
      </c>
      <c r="B3009">
        <v>205</v>
      </c>
      <c r="C3009" t="s">
        <v>123</v>
      </c>
      <c r="D3009">
        <v>162</v>
      </c>
      <c r="E3009" t="s">
        <v>137</v>
      </c>
      <c r="F3009">
        <v>258</v>
      </c>
      <c r="G3009" t="s">
        <v>85</v>
      </c>
      <c r="H3009">
        <v>10162010258</v>
      </c>
      <c r="I3009" t="s">
        <v>86</v>
      </c>
      <c r="J3009" t="s">
        <v>958</v>
      </c>
      <c r="K3009">
        <v>12</v>
      </c>
      <c r="L3009" s="2">
        <v>84042.880000000005</v>
      </c>
      <c r="M3009" s="2">
        <v>119571.99</v>
      </c>
      <c r="N3009" s="14">
        <v>83200</v>
      </c>
      <c r="O3009" s="2">
        <v>0</v>
      </c>
      <c r="P3009" s="11">
        <v>83200</v>
      </c>
      <c r="Q3009" s="2">
        <v>112250.3</v>
      </c>
      <c r="R3009" s="2">
        <v>192429.08571428573</v>
      </c>
      <c r="S3009" s="9">
        <v>200000</v>
      </c>
      <c r="V3009" s="2"/>
    </row>
    <row r="3010" spans="1:22" customFormat="1" x14ac:dyDescent="0.25">
      <c r="A3010" t="s">
        <v>133</v>
      </c>
      <c r="B3010">
        <v>1101</v>
      </c>
      <c r="C3010" t="s">
        <v>134</v>
      </c>
      <c r="D3010">
        <v>150</v>
      </c>
      <c r="E3010" t="s">
        <v>132</v>
      </c>
      <c r="F3010">
        <v>270</v>
      </c>
      <c r="G3010" t="s">
        <v>87</v>
      </c>
      <c r="H3010">
        <v>10150010270</v>
      </c>
      <c r="I3010" t="s">
        <v>88</v>
      </c>
      <c r="J3010" t="s">
        <v>958</v>
      </c>
      <c r="K3010">
        <v>12</v>
      </c>
      <c r="L3010" s="2">
        <v>40699.550000000003</v>
      </c>
      <c r="M3010" s="2">
        <v>35071.53</v>
      </c>
      <c r="N3010" s="14">
        <v>42357</v>
      </c>
      <c r="O3010" s="2">
        <v>0</v>
      </c>
      <c r="P3010" s="11">
        <v>42357</v>
      </c>
      <c r="Q3010" s="2">
        <v>22291.82</v>
      </c>
      <c r="R3010" s="2">
        <v>38214.548571428575</v>
      </c>
      <c r="S3010" s="9">
        <v>42357</v>
      </c>
      <c r="V3010" s="2"/>
    </row>
    <row r="3011" spans="1:22" customFormat="1" x14ac:dyDescent="0.25">
      <c r="A3011" t="s">
        <v>133</v>
      </c>
      <c r="B3011">
        <v>205</v>
      </c>
      <c r="C3011" t="s">
        <v>123</v>
      </c>
      <c r="D3011">
        <v>163</v>
      </c>
      <c r="E3011" t="s">
        <v>139</v>
      </c>
      <c r="F3011">
        <v>270</v>
      </c>
      <c r="G3011" t="s">
        <v>87</v>
      </c>
      <c r="H3011">
        <v>10163010270</v>
      </c>
      <c r="I3011" t="s">
        <v>88</v>
      </c>
      <c r="J3011" t="s">
        <v>958</v>
      </c>
      <c r="K3011">
        <v>12</v>
      </c>
      <c r="L3011" s="2">
        <v>65884.899999999994</v>
      </c>
      <c r="M3011" s="2">
        <v>93349.49</v>
      </c>
      <c r="N3011" s="14">
        <v>100000</v>
      </c>
      <c r="O3011" s="2">
        <v>0</v>
      </c>
      <c r="P3011" s="11">
        <v>100000</v>
      </c>
      <c r="Q3011" s="2">
        <v>86480.43</v>
      </c>
      <c r="R3011" s="2">
        <v>148252.16571428569</v>
      </c>
      <c r="S3011" s="9">
        <v>130000</v>
      </c>
      <c r="V3011" s="2"/>
    </row>
    <row r="3012" spans="1:22" customFormat="1" x14ac:dyDescent="0.25">
      <c r="A3012" t="s">
        <v>133</v>
      </c>
      <c r="B3012">
        <v>1101</v>
      </c>
      <c r="C3012" t="s">
        <v>134</v>
      </c>
      <c r="D3012">
        <v>170</v>
      </c>
      <c r="E3012" t="s">
        <v>154</v>
      </c>
      <c r="F3012">
        <v>270</v>
      </c>
      <c r="G3012" t="s">
        <v>87</v>
      </c>
      <c r="H3012">
        <v>10170010270</v>
      </c>
      <c r="I3012" t="s">
        <v>88</v>
      </c>
      <c r="J3012" t="s">
        <v>958</v>
      </c>
      <c r="K3012">
        <v>12</v>
      </c>
      <c r="L3012" s="2">
        <v>24724.47</v>
      </c>
      <c r="M3012" s="2">
        <v>0</v>
      </c>
      <c r="N3012" s="14">
        <v>25000</v>
      </c>
      <c r="O3012" s="2">
        <v>0</v>
      </c>
      <c r="P3012" s="11">
        <v>25000</v>
      </c>
      <c r="Q3012" s="2">
        <v>0</v>
      </c>
      <c r="R3012" s="2">
        <v>0</v>
      </c>
      <c r="S3012" s="9">
        <v>25000</v>
      </c>
      <c r="V3012" s="2"/>
    </row>
    <row r="3013" spans="1:22" customFormat="1" x14ac:dyDescent="0.25">
      <c r="A3013" t="s">
        <v>133</v>
      </c>
      <c r="B3013">
        <v>1201</v>
      </c>
      <c r="C3013" t="s">
        <v>212</v>
      </c>
      <c r="D3013">
        <v>701</v>
      </c>
      <c r="E3013" t="s">
        <v>211</v>
      </c>
      <c r="F3013">
        <v>270</v>
      </c>
      <c r="G3013" t="s">
        <v>87</v>
      </c>
      <c r="H3013">
        <v>10701010270</v>
      </c>
      <c r="I3013" t="s">
        <v>88</v>
      </c>
      <c r="J3013" t="s">
        <v>958</v>
      </c>
      <c r="K3013">
        <v>12</v>
      </c>
      <c r="L3013" s="2">
        <v>54252.24</v>
      </c>
      <c r="M3013" s="2">
        <v>69909.58</v>
      </c>
      <c r="N3013" s="14">
        <v>86699</v>
      </c>
      <c r="O3013" s="2">
        <v>0</v>
      </c>
      <c r="P3013" s="11">
        <v>86699</v>
      </c>
      <c r="Q3013" s="2">
        <v>57821.25</v>
      </c>
      <c r="R3013" s="2">
        <v>99122.142857142841</v>
      </c>
      <c r="S3013" s="9">
        <v>86700</v>
      </c>
      <c r="V3013" s="2"/>
    </row>
    <row r="3014" spans="1:22" customFormat="1" x14ac:dyDescent="0.25">
      <c r="A3014" t="s">
        <v>133</v>
      </c>
      <c r="B3014">
        <v>205</v>
      </c>
      <c r="C3014" t="s">
        <v>123</v>
      </c>
      <c r="D3014">
        <v>163</v>
      </c>
      <c r="E3014" t="s">
        <v>139</v>
      </c>
      <c r="F3014">
        <v>274</v>
      </c>
      <c r="G3014" t="s">
        <v>89</v>
      </c>
      <c r="H3014">
        <v>10163010274</v>
      </c>
      <c r="I3014" t="s">
        <v>90</v>
      </c>
      <c r="J3014" t="s">
        <v>958</v>
      </c>
      <c r="K3014">
        <v>12</v>
      </c>
      <c r="L3014" s="2">
        <v>930</v>
      </c>
      <c r="M3014" s="2">
        <v>1121.02</v>
      </c>
      <c r="N3014" s="14">
        <v>32000</v>
      </c>
      <c r="O3014" s="2">
        <v>0</v>
      </c>
      <c r="P3014" s="11">
        <v>32000</v>
      </c>
      <c r="Q3014" s="2">
        <v>0</v>
      </c>
      <c r="R3014" s="2">
        <v>0</v>
      </c>
      <c r="S3014" s="9">
        <v>32000</v>
      </c>
      <c r="V3014" s="2"/>
    </row>
    <row r="3015" spans="1:22" customFormat="1" x14ac:dyDescent="0.25">
      <c r="A3015" t="s">
        <v>133</v>
      </c>
      <c r="B3015">
        <v>1101</v>
      </c>
      <c r="C3015" t="s">
        <v>134</v>
      </c>
      <c r="D3015">
        <v>150</v>
      </c>
      <c r="E3015" t="s">
        <v>132</v>
      </c>
      <c r="F3015">
        <v>276</v>
      </c>
      <c r="G3015" t="s">
        <v>105</v>
      </c>
      <c r="H3015">
        <v>10150010276</v>
      </c>
      <c r="I3015" t="s">
        <v>106</v>
      </c>
      <c r="J3015" t="s">
        <v>958</v>
      </c>
      <c r="K3015">
        <v>12</v>
      </c>
      <c r="L3015" s="2">
        <v>2637.06</v>
      </c>
      <c r="M3015" s="2">
        <v>4644.47</v>
      </c>
      <c r="N3015" s="14">
        <v>5200</v>
      </c>
      <c r="O3015" s="2">
        <v>0</v>
      </c>
      <c r="P3015" s="11">
        <v>5200</v>
      </c>
      <c r="Q3015" s="2">
        <v>1892.1</v>
      </c>
      <c r="R3015" s="2">
        <v>3243.6000000000004</v>
      </c>
      <c r="S3015" s="9">
        <v>5200</v>
      </c>
      <c r="V3015" s="2"/>
    </row>
    <row r="3016" spans="1:22" customFormat="1" x14ac:dyDescent="0.25">
      <c r="A3016" t="s">
        <v>133</v>
      </c>
      <c r="B3016">
        <v>205</v>
      </c>
      <c r="C3016" t="s">
        <v>123</v>
      </c>
      <c r="D3016">
        <v>163</v>
      </c>
      <c r="E3016" t="s">
        <v>139</v>
      </c>
      <c r="F3016">
        <v>276</v>
      </c>
      <c r="G3016" t="s">
        <v>105</v>
      </c>
      <c r="H3016">
        <v>10163010276</v>
      </c>
      <c r="I3016" t="s">
        <v>106</v>
      </c>
      <c r="J3016" t="s">
        <v>958</v>
      </c>
      <c r="K3016">
        <v>12</v>
      </c>
      <c r="L3016" s="2">
        <v>9067.3799999999992</v>
      </c>
      <c r="M3016" s="2">
        <v>8509.0400000000009</v>
      </c>
      <c r="N3016" s="14">
        <v>10000</v>
      </c>
      <c r="O3016" s="2">
        <v>0</v>
      </c>
      <c r="P3016" s="11">
        <v>10000</v>
      </c>
      <c r="Q3016" s="2">
        <v>3590.35</v>
      </c>
      <c r="R3016" s="2">
        <v>6154.8857142857141</v>
      </c>
      <c r="S3016" s="9">
        <v>10000</v>
      </c>
      <c r="V3016" s="2"/>
    </row>
    <row r="3017" spans="1:22" customFormat="1" x14ac:dyDescent="0.25">
      <c r="A3017" t="s">
        <v>133</v>
      </c>
      <c r="B3017">
        <v>1101</v>
      </c>
      <c r="C3017" t="s">
        <v>134</v>
      </c>
      <c r="D3017">
        <v>170</v>
      </c>
      <c r="E3017" t="s">
        <v>154</v>
      </c>
      <c r="F3017">
        <v>276</v>
      </c>
      <c r="G3017" t="s">
        <v>105</v>
      </c>
      <c r="H3017">
        <v>10170010276</v>
      </c>
      <c r="I3017" t="s">
        <v>106</v>
      </c>
      <c r="J3017" t="s">
        <v>958</v>
      </c>
      <c r="K3017">
        <v>12</v>
      </c>
      <c r="L3017" s="2">
        <v>3032.23</v>
      </c>
      <c r="M3017" s="2">
        <v>4985.96</v>
      </c>
      <c r="N3017" s="14">
        <v>5000</v>
      </c>
      <c r="O3017" s="2">
        <v>0</v>
      </c>
      <c r="P3017" s="11">
        <v>5000</v>
      </c>
      <c r="Q3017" s="2">
        <v>1018.42</v>
      </c>
      <c r="R3017" s="2">
        <v>1745.8628571428571</v>
      </c>
      <c r="S3017" s="9">
        <v>5000</v>
      </c>
      <c r="V3017" s="2"/>
    </row>
    <row r="3018" spans="1:22" customFormat="1" x14ac:dyDescent="0.25">
      <c r="A3018" t="s">
        <v>133</v>
      </c>
      <c r="B3018">
        <v>1201</v>
      </c>
      <c r="C3018" t="s">
        <v>212</v>
      </c>
      <c r="D3018">
        <v>701</v>
      </c>
      <c r="E3018" t="s">
        <v>211</v>
      </c>
      <c r="F3018">
        <v>276</v>
      </c>
      <c r="G3018" t="s">
        <v>105</v>
      </c>
      <c r="H3018">
        <v>10701010276</v>
      </c>
      <c r="I3018" t="s">
        <v>106</v>
      </c>
      <c r="J3018" t="s">
        <v>958</v>
      </c>
      <c r="K3018">
        <v>12</v>
      </c>
      <c r="L3018" s="2">
        <v>0</v>
      </c>
      <c r="M3018" s="2">
        <v>0</v>
      </c>
      <c r="N3018" s="14">
        <v>10000</v>
      </c>
      <c r="O3018" s="2">
        <v>0</v>
      </c>
      <c r="P3018" s="11">
        <v>10000</v>
      </c>
      <c r="Q3018" s="2">
        <v>1904.8</v>
      </c>
      <c r="R3018" s="2">
        <v>3265.3714285714286</v>
      </c>
      <c r="S3018" s="9">
        <v>10000</v>
      </c>
      <c r="V3018" s="2"/>
    </row>
    <row r="3019" spans="1:22" customFormat="1" x14ac:dyDescent="0.25">
      <c r="A3019" t="s">
        <v>133</v>
      </c>
      <c r="B3019">
        <v>1101</v>
      </c>
      <c r="C3019" t="s">
        <v>134</v>
      </c>
      <c r="D3019">
        <v>165</v>
      </c>
      <c r="E3019" t="s">
        <v>145</v>
      </c>
      <c r="F3019">
        <v>283</v>
      </c>
      <c r="G3019" t="s">
        <v>38</v>
      </c>
      <c r="H3019">
        <v>10165010283</v>
      </c>
      <c r="I3019" t="s">
        <v>39</v>
      </c>
      <c r="J3019" t="s">
        <v>958</v>
      </c>
      <c r="K3019">
        <v>12</v>
      </c>
      <c r="L3019" s="2">
        <v>273</v>
      </c>
      <c r="M3019" s="2">
        <v>282</v>
      </c>
      <c r="N3019" s="14">
        <v>1200</v>
      </c>
      <c r="O3019" s="2">
        <v>0</v>
      </c>
      <c r="P3019" s="11">
        <v>1200</v>
      </c>
      <c r="Q3019" s="2">
        <v>294</v>
      </c>
      <c r="R3019" s="2">
        <v>504</v>
      </c>
      <c r="S3019" s="9">
        <v>1310</v>
      </c>
      <c r="V3019" s="2"/>
    </row>
    <row r="3020" spans="1:22" customFormat="1" x14ac:dyDescent="0.25">
      <c r="A3020" t="s">
        <v>133</v>
      </c>
      <c r="B3020">
        <v>1101</v>
      </c>
      <c r="C3020" t="s">
        <v>134</v>
      </c>
      <c r="D3020">
        <v>170</v>
      </c>
      <c r="E3020" t="s">
        <v>154</v>
      </c>
      <c r="F3020">
        <v>283</v>
      </c>
      <c r="G3020" t="s">
        <v>38</v>
      </c>
      <c r="H3020">
        <v>10170010283</v>
      </c>
      <c r="I3020" t="s">
        <v>39</v>
      </c>
      <c r="J3020" t="s">
        <v>958</v>
      </c>
      <c r="K3020">
        <v>12</v>
      </c>
      <c r="L3020" s="2">
        <v>139896.13</v>
      </c>
      <c r="M3020" s="2">
        <v>54747.05</v>
      </c>
      <c r="N3020" s="14">
        <v>150000</v>
      </c>
      <c r="O3020" s="2">
        <v>0</v>
      </c>
      <c r="P3020" s="11">
        <v>150000</v>
      </c>
      <c r="Q3020" s="2">
        <v>98900.49</v>
      </c>
      <c r="R3020" s="2">
        <v>169543.69714285716</v>
      </c>
      <c r="S3020" s="9">
        <v>210947</v>
      </c>
      <c r="V3020" s="2"/>
    </row>
    <row r="3021" spans="1:22" customFormat="1" x14ac:dyDescent="0.25">
      <c r="A3021" t="s">
        <v>133</v>
      </c>
      <c r="B3021">
        <v>1101</v>
      </c>
      <c r="C3021" t="s">
        <v>134</v>
      </c>
      <c r="D3021">
        <v>173</v>
      </c>
      <c r="E3021" t="s">
        <v>166</v>
      </c>
      <c r="F3021">
        <v>283</v>
      </c>
      <c r="G3021" t="s">
        <v>38</v>
      </c>
      <c r="H3021">
        <v>10173010283</v>
      </c>
      <c r="I3021" t="s">
        <v>39</v>
      </c>
      <c r="J3021" t="s">
        <v>958</v>
      </c>
      <c r="K3021">
        <v>12</v>
      </c>
      <c r="L3021" s="2">
        <v>81063.62</v>
      </c>
      <c r="M3021" s="2">
        <v>96999.679999999993</v>
      </c>
      <c r="N3021" s="14">
        <v>190000</v>
      </c>
      <c r="O3021" s="2">
        <v>0</v>
      </c>
      <c r="P3021" s="11">
        <v>190000</v>
      </c>
      <c r="Q3021" s="2">
        <v>114146.38</v>
      </c>
      <c r="R3021" s="2">
        <v>195679.5085714286</v>
      </c>
      <c r="S3021" s="9">
        <v>215564</v>
      </c>
      <c r="V3021" s="2"/>
    </row>
    <row r="3022" spans="1:22" customFormat="1" x14ac:dyDescent="0.25">
      <c r="A3022" t="s">
        <v>133</v>
      </c>
      <c r="B3022">
        <v>1101</v>
      </c>
      <c r="C3022" t="s">
        <v>134</v>
      </c>
      <c r="D3022">
        <v>174</v>
      </c>
      <c r="E3022" t="s">
        <v>167</v>
      </c>
      <c r="F3022">
        <v>283</v>
      </c>
      <c r="G3022" t="s">
        <v>38</v>
      </c>
      <c r="H3022">
        <v>10174010283</v>
      </c>
      <c r="I3022" t="s">
        <v>39</v>
      </c>
      <c r="J3022" t="s">
        <v>958</v>
      </c>
      <c r="K3022">
        <v>12</v>
      </c>
      <c r="L3022" s="2">
        <v>161504.92000000001</v>
      </c>
      <c r="M3022" s="2">
        <v>206715.49</v>
      </c>
      <c r="N3022" s="14">
        <v>216888</v>
      </c>
      <c r="O3022" s="2">
        <v>0</v>
      </c>
      <c r="P3022" s="11">
        <v>216888</v>
      </c>
      <c r="Q3022" s="2">
        <v>122491.3</v>
      </c>
      <c r="R3022" s="2">
        <v>209985.08571428573</v>
      </c>
      <c r="S3022" s="9">
        <v>254548</v>
      </c>
      <c r="V3022" s="2"/>
    </row>
    <row r="3023" spans="1:22" customFormat="1" x14ac:dyDescent="0.25">
      <c r="A3023" t="s">
        <v>133</v>
      </c>
      <c r="B3023">
        <v>1201</v>
      </c>
      <c r="C3023" t="s">
        <v>212</v>
      </c>
      <c r="D3023">
        <v>701</v>
      </c>
      <c r="E3023" t="s">
        <v>211</v>
      </c>
      <c r="F3023">
        <v>283</v>
      </c>
      <c r="G3023" t="s">
        <v>38</v>
      </c>
      <c r="H3023">
        <v>10701010283</v>
      </c>
      <c r="I3023" t="s">
        <v>39</v>
      </c>
      <c r="J3023" t="s">
        <v>958</v>
      </c>
      <c r="K3023">
        <v>12</v>
      </c>
      <c r="L3023" s="2">
        <v>0</v>
      </c>
      <c r="M3023" s="2">
        <v>85952.85</v>
      </c>
      <c r="N3023" s="14">
        <v>301036</v>
      </c>
      <c r="O3023" s="2">
        <v>0</v>
      </c>
      <c r="P3023" s="11">
        <v>301036</v>
      </c>
      <c r="Q3023" s="2">
        <v>61972.84</v>
      </c>
      <c r="R3023" s="2">
        <v>106239.15428571426</v>
      </c>
      <c r="S3023" s="9">
        <v>188108</v>
      </c>
      <c r="V3023" s="2"/>
    </row>
    <row r="3024" spans="1:22" customFormat="1" x14ac:dyDescent="0.25">
      <c r="A3024" t="s">
        <v>133</v>
      </c>
      <c r="B3024">
        <v>1201</v>
      </c>
      <c r="C3024" t="s">
        <v>212</v>
      </c>
      <c r="D3024">
        <v>710</v>
      </c>
      <c r="E3024" t="s">
        <v>242</v>
      </c>
      <c r="F3024">
        <v>283</v>
      </c>
      <c r="G3024" t="s">
        <v>38</v>
      </c>
      <c r="H3024">
        <v>10710010283</v>
      </c>
      <c r="I3024" t="s">
        <v>39</v>
      </c>
      <c r="J3024" t="s">
        <v>958</v>
      </c>
      <c r="K3024">
        <v>12</v>
      </c>
      <c r="L3024" s="2">
        <v>995.14</v>
      </c>
      <c r="M3024" s="2">
        <v>663</v>
      </c>
      <c r="N3024" s="14">
        <v>6500</v>
      </c>
      <c r="O3024" s="2">
        <v>0</v>
      </c>
      <c r="P3024" s="11">
        <v>6500</v>
      </c>
      <c r="Q3024" s="2">
        <v>702</v>
      </c>
      <c r="R3024" s="2">
        <v>1203.4285714285716</v>
      </c>
      <c r="S3024" s="9">
        <v>3702</v>
      </c>
      <c r="V3024" s="2"/>
    </row>
    <row r="3025" spans="1:22" customFormat="1" x14ac:dyDescent="0.25">
      <c r="A3025" t="s">
        <v>133</v>
      </c>
      <c r="B3025">
        <v>1201</v>
      </c>
      <c r="C3025" t="s">
        <v>212</v>
      </c>
      <c r="D3025">
        <v>701</v>
      </c>
      <c r="E3025" t="s">
        <v>211</v>
      </c>
      <c r="F3025">
        <v>284</v>
      </c>
      <c r="G3025" t="s">
        <v>97</v>
      </c>
      <c r="H3025">
        <v>10701010284</v>
      </c>
      <c r="I3025" t="s">
        <v>98</v>
      </c>
      <c r="J3025" t="s">
        <v>958</v>
      </c>
      <c r="K3025">
        <v>12</v>
      </c>
      <c r="L3025" s="2">
        <v>906565</v>
      </c>
      <c r="M3025" s="2">
        <v>3606071.5</v>
      </c>
      <c r="N3025" s="14">
        <v>1500000</v>
      </c>
      <c r="O3025" s="2">
        <v>200000</v>
      </c>
      <c r="P3025" s="11">
        <v>1700000</v>
      </c>
      <c r="Q3025" s="2">
        <v>2480468.61</v>
      </c>
      <c r="R3025" s="2">
        <v>4252231.9028571425</v>
      </c>
      <c r="S3025" s="9">
        <v>4800000</v>
      </c>
      <c r="V3025" s="2"/>
    </row>
    <row r="3026" spans="1:22" customFormat="1" x14ac:dyDescent="0.25">
      <c r="A3026" t="s">
        <v>133</v>
      </c>
      <c r="B3026">
        <v>205</v>
      </c>
      <c r="C3026" t="s">
        <v>123</v>
      </c>
      <c r="D3026">
        <v>162</v>
      </c>
      <c r="E3026" t="s">
        <v>137</v>
      </c>
      <c r="F3026">
        <v>285</v>
      </c>
      <c r="G3026" t="s">
        <v>40</v>
      </c>
      <c r="H3026">
        <v>10162010285</v>
      </c>
      <c r="I3026" t="s">
        <v>41</v>
      </c>
      <c r="J3026" t="s">
        <v>959</v>
      </c>
      <c r="K3026">
        <v>7</v>
      </c>
      <c r="L3026" s="2">
        <v>14934.04</v>
      </c>
      <c r="M3026" s="2">
        <v>12674.58</v>
      </c>
      <c r="N3026" s="14">
        <v>13850</v>
      </c>
      <c r="O3026" s="2">
        <v>0</v>
      </c>
      <c r="P3026" s="11">
        <v>13850</v>
      </c>
      <c r="Q3026" s="2">
        <v>11179.67</v>
      </c>
      <c r="R3026" s="2">
        <v>19165.148571428574</v>
      </c>
      <c r="S3026" s="9">
        <v>13850</v>
      </c>
      <c r="V3026" s="2"/>
    </row>
    <row r="3027" spans="1:22" customFormat="1" x14ac:dyDescent="0.25">
      <c r="A3027" t="s">
        <v>133</v>
      </c>
      <c r="B3027">
        <v>1101</v>
      </c>
      <c r="C3027" t="s">
        <v>134</v>
      </c>
      <c r="D3027">
        <v>165</v>
      </c>
      <c r="E3027" t="s">
        <v>145</v>
      </c>
      <c r="F3027">
        <v>285</v>
      </c>
      <c r="G3027" t="s">
        <v>40</v>
      </c>
      <c r="H3027">
        <v>10165010285</v>
      </c>
      <c r="I3027" t="s">
        <v>41</v>
      </c>
      <c r="J3027" t="s">
        <v>959</v>
      </c>
      <c r="K3027">
        <v>7</v>
      </c>
      <c r="L3027" s="2">
        <v>11089.2</v>
      </c>
      <c r="M3027" s="2">
        <v>16701.13</v>
      </c>
      <c r="N3027" s="14">
        <v>20000</v>
      </c>
      <c r="O3027" s="2">
        <v>0</v>
      </c>
      <c r="P3027" s="11">
        <v>20000</v>
      </c>
      <c r="Q3027" s="2">
        <v>10334.530000000001</v>
      </c>
      <c r="R3027" s="2">
        <v>17716.337142857144</v>
      </c>
      <c r="S3027" s="9">
        <v>20000</v>
      </c>
      <c r="V3027" s="2"/>
    </row>
    <row r="3028" spans="1:22" customFormat="1" x14ac:dyDescent="0.25">
      <c r="A3028" t="s">
        <v>133</v>
      </c>
      <c r="B3028">
        <v>1101</v>
      </c>
      <c r="C3028" t="s">
        <v>134</v>
      </c>
      <c r="D3028">
        <v>170</v>
      </c>
      <c r="E3028" t="s">
        <v>154</v>
      </c>
      <c r="F3028">
        <v>285</v>
      </c>
      <c r="G3028" t="s">
        <v>40</v>
      </c>
      <c r="H3028">
        <v>10170010285</v>
      </c>
      <c r="I3028" t="s">
        <v>41</v>
      </c>
      <c r="J3028" t="s">
        <v>959</v>
      </c>
      <c r="K3028">
        <v>7</v>
      </c>
      <c r="L3028" s="2">
        <v>45929.79</v>
      </c>
      <c r="M3028" s="2">
        <v>44291.23</v>
      </c>
      <c r="N3028" s="14">
        <v>40000</v>
      </c>
      <c r="O3028" s="2">
        <v>0</v>
      </c>
      <c r="P3028" s="11">
        <v>40000</v>
      </c>
      <c r="Q3028" s="2">
        <v>24291.48</v>
      </c>
      <c r="R3028" s="2">
        <v>41642.537142857138</v>
      </c>
      <c r="S3028" s="9">
        <v>40000</v>
      </c>
      <c r="V3028" s="2"/>
    </row>
    <row r="3029" spans="1:22" customFormat="1" x14ac:dyDescent="0.25">
      <c r="A3029" t="s">
        <v>133</v>
      </c>
      <c r="B3029">
        <v>1101</v>
      </c>
      <c r="C3029" t="s">
        <v>134</v>
      </c>
      <c r="D3029">
        <v>173</v>
      </c>
      <c r="E3029" t="s">
        <v>166</v>
      </c>
      <c r="F3029">
        <v>285</v>
      </c>
      <c r="G3029" t="s">
        <v>40</v>
      </c>
      <c r="H3029">
        <v>10173010285</v>
      </c>
      <c r="I3029" t="s">
        <v>41</v>
      </c>
      <c r="J3029" t="s">
        <v>959</v>
      </c>
      <c r="K3029">
        <v>7</v>
      </c>
      <c r="L3029" s="2">
        <v>10312.879999999999</v>
      </c>
      <c r="M3029" s="2">
        <v>15243.52</v>
      </c>
      <c r="N3029" s="14">
        <v>10726</v>
      </c>
      <c r="O3029" s="2">
        <v>18000</v>
      </c>
      <c r="P3029" s="11">
        <v>28726</v>
      </c>
      <c r="Q3029" s="2">
        <v>12913.15</v>
      </c>
      <c r="R3029" s="2">
        <v>22136.82857142857</v>
      </c>
      <c r="S3029" s="9">
        <v>28726</v>
      </c>
      <c r="V3029" s="2"/>
    </row>
    <row r="3030" spans="1:22" customFormat="1" x14ac:dyDescent="0.25">
      <c r="A3030" t="s">
        <v>133</v>
      </c>
      <c r="B3030">
        <v>1101</v>
      </c>
      <c r="C3030" t="s">
        <v>134</v>
      </c>
      <c r="D3030">
        <v>174</v>
      </c>
      <c r="E3030" t="s">
        <v>167</v>
      </c>
      <c r="F3030">
        <v>285</v>
      </c>
      <c r="G3030" t="s">
        <v>40</v>
      </c>
      <c r="H3030">
        <v>10174010285</v>
      </c>
      <c r="I3030" t="s">
        <v>41</v>
      </c>
      <c r="J3030" t="s">
        <v>959</v>
      </c>
      <c r="K3030">
        <v>7</v>
      </c>
      <c r="L3030" s="2">
        <v>6177.94</v>
      </c>
      <c r="M3030" s="2">
        <v>10067.19</v>
      </c>
      <c r="N3030" s="14">
        <v>6823</v>
      </c>
      <c r="O3030" s="2">
        <v>15000</v>
      </c>
      <c r="P3030" s="11">
        <v>21823</v>
      </c>
      <c r="Q3030" s="2">
        <v>9878.36</v>
      </c>
      <c r="R3030" s="2">
        <v>16934.33142857143</v>
      </c>
      <c r="S3030" s="9">
        <v>21823</v>
      </c>
      <c r="V3030" s="2"/>
    </row>
    <row r="3031" spans="1:22" customFormat="1" x14ac:dyDescent="0.25">
      <c r="A3031" t="s">
        <v>133</v>
      </c>
      <c r="B3031">
        <v>1101</v>
      </c>
      <c r="C3031" t="s">
        <v>134</v>
      </c>
      <c r="D3031">
        <v>176</v>
      </c>
      <c r="E3031" t="s">
        <v>170</v>
      </c>
      <c r="F3031">
        <v>285</v>
      </c>
      <c r="G3031" t="s">
        <v>40</v>
      </c>
      <c r="H3031">
        <v>10176010285</v>
      </c>
      <c r="I3031" t="s">
        <v>41</v>
      </c>
      <c r="J3031" t="s">
        <v>959</v>
      </c>
      <c r="K3031">
        <v>7</v>
      </c>
      <c r="L3031" s="2">
        <v>2982.73</v>
      </c>
      <c r="M3031" s="2">
        <v>2412.4499999999998</v>
      </c>
      <c r="N3031" s="14">
        <v>3200</v>
      </c>
      <c r="O3031" s="2">
        <v>0</v>
      </c>
      <c r="P3031" s="11">
        <v>3200</v>
      </c>
      <c r="Q3031" s="2">
        <v>0</v>
      </c>
      <c r="R3031" s="2">
        <v>0</v>
      </c>
      <c r="S3031" s="9">
        <v>0</v>
      </c>
      <c r="V3031" s="2"/>
    </row>
    <row r="3032" spans="1:22" customFormat="1" x14ac:dyDescent="0.25">
      <c r="A3032" t="s">
        <v>133</v>
      </c>
      <c r="B3032">
        <v>1105</v>
      </c>
      <c r="C3032" t="s">
        <v>174</v>
      </c>
      <c r="D3032">
        <v>180</v>
      </c>
      <c r="E3032" t="s">
        <v>175</v>
      </c>
      <c r="F3032">
        <v>285</v>
      </c>
      <c r="G3032" t="s">
        <v>40</v>
      </c>
      <c r="H3032">
        <v>10180010285</v>
      </c>
      <c r="I3032" t="s">
        <v>41</v>
      </c>
      <c r="J3032" t="s">
        <v>959</v>
      </c>
      <c r="K3032">
        <v>7</v>
      </c>
      <c r="L3032" s="2">
        <v>0</v>
      </c>
      <c r="M3032" s="2">
        <v>2257.4299999999998</v>
      </c>
      <c r="N3032" s="14">
        <v>2600</v>
      </c>
      <c r="O3032" s="2">
        <v>0</v>
      </c>
      <c r="P3032" s="11">
        <v>2600</v>
      </c>
      <c r="Q3032" s="2">
        <v>0</v>
      </c>
      <c r="R3032" s="2">
        <v>0</v>
      </c>
      <c r="S3032" s="9">
        <v>2600</v>
      </c>
      <c r="V3032" s="2"/>
    </row>
    <row r="3033" spans="1:22" customFormat="1" x14ac:dyDescent="0.25">
      <c r="A3033" t="s">
        <v>133</v>
      </c>
      <c r="B3033">
        <v>1201</v>
      </c>
      <c r="C3033" t="s">
        <v>212</v>
      </c>
      <c r="D3033">
        <v>701</v>
      </c>
      <c r="E3033" t="s">
        <v>211</v>
      </c>
      <c r="F3033">
        <v>285</v>
      </c>
      <c r="G3033" t="s">
        <v>40</v>
      </c>
      <c r="H3033">
        <v>10701010285</v>
      </c>
      <c r="I3033" t="s">
        <v>41</v>
      </c>
      <c r="J3033" t="s">
        <v>959</v>
      </c>
      <c r="K3033">
        <v>7</v>
      </c>
      <c r="L3033" s="2">
        <v>0</v>
      </c>
      <c r="M3033" s="2">
        <v>1088247.07</v>
      </c>
      <c r="N3033" s="14">
        <v>800000</v>
      </c>
      <c r="O3033" s="2">
        <v>0</v>
      </c>
      <c r="P3033" s="11">
        <v>800000</v>
      </c>
      <c r="Q3033" s="2">
        <v>123329.38</v>
      </c>
      <c r="R3033" s="2">
        <v>211421.79428571431</v>
      </c>
      <c r="S3033" s="9">
        <v>800000</v>
      </c>
      <c r="V3033" s="2"/>
    </row>
    <row r="3034" spans="1:22" customFormat="1" x14ac:dyDescent="0.25">
      <c r="A3034" t="s">
        <v>133</v>
      </c>
      <c r="B3034">
        <v>1101</v>
      </c>
      <c r="C3034" t="s">
        <v>134</v>
      </c>
      <c r="D3034">
        <v>150</v>
      </c>
      <c r="E3034" t="s">
        <v>132</v>
      </c>
      <c r="F3034">
        <v>290</v>
      </c>
      <c r="G3034" t="s">
        <v>91</v>
      </c>
      <c r="H3034">
        <v>10150010290</v>
      </c>
      <c r="I3034" t="s">
        <v>92</v>
      </c>
      <c r="J3034" t="s">
        <v>958</v>
      </c>
      <c r="K3034">
        <v>12</v>
      </c>
      <c r="L3034" s="2">
        <v>0</v>
      </c>
      <c r="M3034" s="2">
        <v>0</v>
      </c>
      <c r="N3034" s="14">
        <v>0</v>
      </c>
      <c r="O3034" s="2">
        <v>0</v>
      </c>
      <c r="P3034" s="11">
        <v>0</v>
      </c>
      <c r="Q3034" s="2">
        <v>0</v>
      </c>
      <c r="R3034" s="2">
        <v>0</v>
      </c>
      <c r="S3034" s="9">
        <v>0</v>
      </c>
      <c r="V3034" s="2"/>
    </row>
    <row r="3035" spans="1:22" customFormat="1" x14ac:dyDescent="0.25">
      <c r="A3035" t="s">
        <v>133</v>
      </c>
      <c r="B3035">
        <v>205</v>
      </c>
      <c r="C3035" t="s">
        <v>123</v>
      </c>
      <c r="D3035">
        <v>163</v>
      </c>
      <c r="E3035" t="s">
        <v>139</v>
      </c>
      <c r="F3035">
        <v>290</v>
      </c>
      <c r="G3035" t="s">
        <v>91</v>
      </c>
      <c r="H3035">
        <v>10163010290</v>
      </c>
      <c r="I3035" t="s">
        <v>92</v>
      </c>
      <c r="J3035" t="s">
        <v>958</v>
      </c>
      <c r="K3035">
        <v>12</v>
      </c>
      <c r="L3035" s="2">
        <v>1519.66</v>
      </c>
      <c r="M3035" s="2">
        <v>4181.82</v>
      </c>
      <c r="N3035" s="14">
        <v>4200</v>
      </c>
      <c r="O3035" s="2">
        <v>0</v>
      </c>
      <c r="P3035" s="11">
        <v>4200</v>
      </c>
      <c r="Q3035" s="2">
        <v>521.05999999999995</v>
      </c>
      <c r="R3035" s="2">
        <v>893.24571428571414</v>
      </c>
      <c r="S3035" s="9">
        <v>4200</v>
      </c>
      <c r="V3035" s="2"/>
    </row>
    <row r="3036" spans="1:22" customFormat="1" x14ac:dyDescent="0.25">
      <c r="A3036" t="s">
        <v>133</v>
      </c>
      <c r="B3036">
        <v>1101</v>
      </c>
      <c r="C3036" t="s">
        <v>134</v>
      </c>
      <c r="D3036">
        <v>165</v>
      </c>
      <c r="E3036" t="s">
        <v>145</v>
      </c>
      <c r="F3036">
        <v>290</v>
      </c>
      <c r="G3036" t="s">
        <v>91</v>
      </c>
      <c r="H3036">
        <v>10165010290</v>
      </c>
      <c r="I3036" t="s">
        <v>92</v>
      </c>
      <c r="J3036" t="s">
        <v>958</v>
      </c>
      <c r="K3036">
        <v>12</v>
      </c>
      <c r="L3036" s="2">
        <v>0</v>
      </c>
      <c r="M3036" s="2">
        <v>284.22000000000003</v>
      </c>
      <c r="N3036" s="14">
        <v>1600</v>
      </c>
      <c r="O3036" s="2">
        <v>0</v>
      </c>
      <c r="P3036" s="11">
        <v>1600</v>
      </c>
      <c r="Q3036" s="2">
        <v>0</v>
      </c>
      <c r="R3036" s="2">
        <v>0</v>
      </c>
      <c r="S3036" s="9">
        <v>1600</v>
      </c>
      <c r="V3036" s="2"/>
    </row>
    <row r="3037" spans="1:22" customFormat="1" x14ac:dyDescent="0.25">
      <c r="A3037" t="s">
        <v>133</v>
      </c>
      <c r="B3037">
        <v>1101</v>
      </c>
      <c r="C3037" t="s">
        <v>134</v>
      </c>
      <c r="D3037">
        <v>150</v>
      </c>
      <c r="E3037" t="s">
        <v>132</v>
      </c>
      <c r="F3037">
        <v>292</v>
      </c>
      <c r="G3037" t="s">
        <v>115</v>
      </c>
      <c r="H3037">
        <v>10150010292</v>
      </c>
      <c r="I3037" t="s">
        <v>116</v>
      </c>
      <c r="J3037" t="s">
        <v>958</v>
      </c>
      <c r="K3037">
        <v>12</v>
      </c>
      <c r="L3037" s="2">
        <v>42500</v>
      </c>
      <c r="M3037" s="2">
        <v>43252.05</v>
      </c>
      <c r="N3037" s="14">
        <v>47360</v>
      </c>
      <c r="O3037" s="2">
        <v>0</v>
      </c>
      <c r="P3037" s="11">
        <v>47360</v>
      </c>
      <c r="Q3037" s="2">
        <v>7320.18</v>
      </c>
      <c r="R3037" s="2">
        <v>12548.880000000001</v>
      </c>
      <c r="S3037" s="9">
        <v>47360</v>
      </c>
      <c r="V3037" s="2"/>
    </row>
    <row r="3038" spans="1:22" customFormat="1" x14ac:dyDescent="0.25">
      <c r="A3038" t="s">
        <v>133</v>
      </c>
      <c r="B3038">
        <v>1101</v>
      </c>
      <c r="C3038" t="s">
        <v>134</v>
      </c>
      <c r="D3038">
        <v>150</v>
      </c>
      <c r="E3038" t="s">
        <v>132</v>
      </c>
      <c r="F3038">
        <v>294</v>
      </c>
      <c r="G3038" t="s">
        <v>107</v>
      </c>
      <c r="H3038">
        <v>10150010294</v>
      </c>
      <c r="I3038" t="s">
        <v>108</v>
      </c>
      <c r="J3038" t="s">
        <v>958</v>
      </c>
      <c r="K3038">
        <v>12</v>
      </c>
      <c r="L3038" s="2">
        <v>4991.8999999999996</v>
      </c>
      <c r="M3038" s="2">
        <v>782.15</v>
      </c>
      <c r="N3038" s="14">
        <v>3000</v>
      </c>
      <c r="O3038" s="2">
        <v>0</v>
      </c>
      <c r="P3038" s="11">
        <v>3000</v>
      </c>
      <c r="Q3038" s="2">
        <v>0</v>
      </c>
      <c r="R3038" s="2">
        <v>0</v>
      </c>
      <c r="S3038" s="9">
        <v>3000</v>
      </c>
      <c r="V3038" s="2"/>
    </row>
    <row r="3039" spans="1:22" customFormat="1" x14ac:dyDescent="0.25">
      <c r="A3039" t="s">
        <v>133</v>
      </c>
      <c r="B3039">
        <v>205</v>
      </c>
      <c r="C3039" t="s">
        <v>123</v>
      </c>
      <c r="D3039">
        <v>163</v>
      </c>
      <c r="E3039" t="s">
        <v>139</v>
      </c>
      <c r="F3039">
        <v>294</v>
      </c>
      <c r="G3039" t="s">
        <v>107</v>
      </c>
      <c r="H3039">
        <v>10163010294</v>
      </c>
      <c r="I3039" t="s">
        <v>108</v>
      </c>
      <c r="J3039" t="s">
        <v>958</v>
      </c>
      <c r="K3039">
        <v>12</v>
      </c>
      <c r="L3039" s="2">
        <v>2533.1799999999998</v>
      </c>
      <c r="M3039" s="2">
        <v>2126.36</v>
      </c>
      <c r="N3039" s="14">
        <v>3000</v>
      </c>
      <c r="O3039" s="2">
        <v>0</v>
      </c>
      <c r="P3039" s="11">
        <v>3000</v>
      </c>
      <c r="Q3039" s="2">
        <v>1347.6</v>
      </c>
      <c r="R3039" s="2">
        <v>2310.1714285714284</v>
      </c>
      <c r="S3039" s="9">
        <v>3000</v>
      </c>
      <c r="V3039" s="2"/>
    </row>
    <row r="3040" spans="1:22" customFormat="1" x14ac:dyDescent="0.25">
      <c r="A3040" t="s">
        <v>133</v>
      </c>
      <c r="B3040">
        <v>1201</v>
      </c>
      <c r="C3040" t="s">
        <v>212</v>
      </c>
      <c r="D3040">
        <v>701</v>
      </c>
      <c r="E3040" t="s">
        <v>211</v>
      </c>
      <c r="F3040">
        <v>294</v>
      </c>
      <c r="G3040" t="s">
        <v>107</v>
      </c>
      <c r="H3040">
        <v>10701010294</v>
      </c>
      <c r="I3040" t="s">
        <v>108</v>
      </c>
      <c r="J3040" t="s">
        <v>958</v>
      </c>
      <c r="K3040">
        <v>12</v>
      </c>
      <c r="L3040" s="2">
        <v>2869.8</v>
      </c>
      <c r="M3040" s="2">
        <v>2745.74</v>
      </c>
      <c r="N3040" s="14">
        <v>3000</v>
      </c>
      <c r="O3040" s="2">
        <v>0</v>
      </c>
      <c r="P3040" s="11">
        <v>3000</v>
      </c>
      <c r="Q3040" s="2">
        <v>0</v>
      </c>
      <c r="R3040" s="2">
        <v>0</v>
      </c>
      <c r="S3040" s="9">
        <v>3000</v>
      </c>
      <c r="V3040" s="2"/>
    </row>
    <row r="3041" spans="1:22" customFormat="1" x14ac:dyDescent="0.25">
      <c r="A3041" t="s">
        <v>133</v>
      </c>
      <c r="B3041">
        <v>1201</v>
      </c>
      <c r="C3041" t="s">
        <v>212</v>
      </c>
      <c r="D3041">
        <v>701</v>
      </c>
      <c r="E3041" t="s">
        <v>211</v>
      </c>
      <c r="F3041">
        <v>301</v>
      </c>
      <c r="G3041" t="s">
        <v>24</v>
      </c>
      <c r="H3041">
        <v>10701010301</v>
      </c>
      <c r="I3041" t="s">
        <v>25</v>
      </c>
      <c r="J3041" t="s">
        <v>952</v>
      </c>
      <c r="K3041">
        <v>13</v>
      </c>
      <c r="L3041" s="2">
        <v>3737301.81</v>
      </c>
      <c r="M3041" s="2">
        <v>1419363.06</v>
      </c>
      <c r="N3041" s="14">
        <v>1445691</v>
      </c>
      <c r="O3041" s="2">
        <v>0</v>
      </c>
      <c r="P3041" s="11">
        <v>1445691</v>
      </c>
      <c r="Q3041" s="2">
        <v>73634.559999999998</v>
      </c>
      <c r="R3041" s="2">
        <v>126230.67428571428</v>
      </c>
      <c r="S3041" s="9">
        <v>0</v>
      </c>
      <c r="V3041" s="2"/>
    </row>
    <row r="3042" spans="1:22" customFormat="1" x14ac:dyDescent="0.25">
      <c r="A3042" t="s">
        <v>133</v>
      </c>
      <c r="B3042">
        <v>1101</v>
      </c>
      <c r="C3042" t="s">
        <v>134</v>
      </c>
      <c r="D3042">
        <v>165</v>
      </c>
      <c r="E3042" t="s">
        <v>145</v>
      </c>
      <c r="F3042">
        <v>305</v>
      </c>
      <c r="G3042" t="s">
        <v>146</v>
      </c>
      <c r="H3042">
        <v>10165010305</v>
      </c>
      <c r="I3042" t="s">
        <v>147</v>
      </c>
      <c r="J3042" t="s">
        <v>958</v>
      </c>
      <c r="K3042">
        <v>12</v>
      </c>
      <c r="L3042" s="2">
        <v>0</v>
      </c>
      <c r="M3042" s="2">
        <v>0</v>
      </c>
      <c r="N3042" s="14">
        <v>361</v>
      </c>
      <c r="O3042" s="2">
        <v>0</v>
      </c>
      <c r="P3042" s="11">
        <v>361</v>
      </c>
      <c r="Q3042" s="2">
        <v>112.6</v>
      </c>
      <c r="R3042" s="2">
        <v>193.02857142857141</v>
      </c>
      <c r="S3042" s="9">
        <v>361</v>
      </c>
      <c r="V3042" s="2"/>
    </row>
    <row r="3043" spans="1:22" customFormat="1" x14ac:dyDescent="0.25">
      <c r="A3043" t="s">
        <v>133</v>
      </c>
      <c r="B3043">
        <v>1101</v>
      </c>
      <c r="C3043" t="s">
        <v>134</v>
      </c>
      <c r="D3043">
        <v>170</v>
      </c>
      <c r="E3043" t="s">
        <v>154</v>
      </c>
      <c r="F3043">
        <v>305</v>
      </c>
      <c r="G3043" t="s">
        <v>146</v>
      </c>
      <c r="H3043">
        <v>10170010305</v>
      </c>
      <c r="I3043" t="s">
        <v>147</v>
      </c>
      <c r="J3043" t="s">
        <v>958</v>
      </c>
      <c r="K3043">
        <v>12</v>
      </c>
      <c r="L3043" s="2">
        <v>17082.95</v>
      </c>
      <c r="M3043" s="2">
        <v>18603.41</v>
      </c>
      <c r="N3043" s="14">
        <v>20000</v>
      </c>
      <c r="O3043" s="2">
        <v>0</v>
      </c>
      <c r="P3043" s="11">
        <v>20000</v>
      </c>
      <c r="Q3043" s="2">
        <v>8302.1</v>
      </c>
      <c r="R3043" s="2">
        <v>14232.17142857143</v>
      </c>
      <c r="S3043" s="9">
        <v>20000</v>
      </c>
      <c r="V3043" s="2"/>
    </row>
    <row r="3044" spans="1:22" customFormat="1" x14ac:dyDescent="0.25">
      <c r="A3044" t="s">
        <v>133</v>
      </c>
      <c r="B3044">
        <v>1101</v>
      </c>
      <c r="C3044" t="s">
        <v>134</v>
      </c>
      <c r="D3044">
        <v>173</v>
      </c>
      <c r="E3044" t="s">
        <v>166</v>
      </c>
      <c r="F3044">
        <v>305</v>
      </c>
      <c r="G3044" t="s">
        <v>146</v>
      </c>
      <c r="H3044">
        <v>10173010305</v>
      </c>
      <c r="I3044" t="s">
        <v>147</v>
      </c>
      <c r="J3044" t="s">
        <v>958</v>
      </c>
      <c r="K3044">
        <v>12</v>
      </c>
      <c r="L3044" s="2">
        <v>9237.06</v>
      </c>
      <c r="M3044" s="2">
        <v>5224.6000000000004</v>
      </c>
      <c r="N3044" s="14">
        <v>5555</v>
      </c>
      <c r="O3044" s="2">
        <v>0</v>
      </c>
      <c r="P3044" s="11">
        <v>5555</v>
      </c>
      <c r="Q3044" s="2">
        <v>2334.9</v>
      </c>
      <c r="R3044" s="2">
        <v>4002.6857142857143</v>
      </c>
      <c r="S3044" s="9">
        <v>5555</v>
      </c>
      <c r="V3044" s="2"/>
    </row>
    <row r="3045" spans="1:22" customFormat="1" x14ac:dyDescent="0.25">
      <c r="A3045" t="s">
        <v>133</v>
      </c>
      <c r="B3045">
        <v>1101</v>
      </c>
      <c r="C3045" t="s">
        <v>134</v>
      </c>
      <c r="D3045">
        <v>174</v>
      </c>
      <c r="E3045" t="s">
        <v>167</v>
      </c>
      <c r="F3045">
        <v>305</v>
      </c>
      <c r="G3045" t="s">
        <v>146</v>
      </c>
      <c r="H3045">
        <v>10174010305</v>
      </c>
      <c r="I3045" t="s">
        <v>147</v>
      </c>
      <c r="J3045" t="s">
        <v>958</v>
      </c>
      <c r="K3045">
        <v>12</v>
      </c>
      <c r="L3045" s="2">
        <v>3198.19</v>
      </c>
      <c r="M3045" s="2">
        <v>2461.6999999999998</v>
      </c>
      <c r="N3045" s="14">
        <v>4000</v>
      </c>
      <c r="O3045" s="2">
        <v>0</v>
      </c>
      <c r="P3045" s="11">
        <v>4000</v>
      </c>
      <c r="Q3045" s="2">
        <v>1813.78</v>
      </c>
      <c r="R3045" s="2">
        <v>3109.3371428571427</v>
      </c>
      <c r="S3045" s="9">
        <v>4000</v>
      </c>
      <c r="V3045" s="2"/>
    </row>
    <row r="3046" spans="1:22" customFormat="1" x14ac:dyDescent="0.25">
      <c r="A3046" t="s">
        <v>133</v>
      </c>
      <c r="B3046">
        <v>1101</v>
      </c>
      <c r="C3046" t="s">
        <v>134</v>
      </c>
      <c r="D3046">
        <v>176</v>
      </c>
      <c r="E3046" t="s">
        <v>170</v>
      </c>
      <c r="F3046">
        <v>305</v>
      </c>
      <c r="G3046" t="s">
        <v>146</v>
      </c>
      <c r="H3046">
        <v>10176010305</v>
      </c>
      <c r="I3046" t="s">
        <v>147</v>
      </c>
      <c r="J3046" t="s">
        <v>958</v>
      </c>
      <c r="K3046">
        <v>12</v>
      </c>
      <c r="L3046" s="2">
        <v>327.3</v>
      </c>
      <c r="M3046" s="2">
        <v>865.7</v>
      </c>
      <c r="N3046" s="14">
        <v>1200</v>
      </c>
      <c r="O3046" s="2">
        <v>0</v>
      </c>
      <c r="P3046" s="11">
        <v>1200</v>
      </c>
      <c r="Q3046" s="2">
        <v>0</v>
      </c>
      <c r="R3046" s="2">
        <v>0</v>
      </c>
      <c r="S3046" s="9">
        <v>0</v>
      </c>
      <c r="V3046" s="2"/>
    </row>
    <row r="3047" spans="1:22" customFormat="1" x14ac:dyDescent="0.25">
      <c r="A3047" t="s">
        <v>133</v>
      </c>
      <c r="B3047">
        <v>1201</v>
      </c>
      <c r="C3047" t="s">
        <v>212</v>
      </c>
      <c r="D3047">
        <v>701</v>
      </c>
      <c r="E3047" t="s">
        <v>211</v>
      </c>
      <c r="F3047">
        <v>305</v>
      </c>
      <c r="G3047" t="s">
        <v>146</v>
      </c>
      <c r="H3047">
        <v>10701010305</v>
      </c>
      <c r="I3047" t="s">
        <v>147</v>
      </c>
      <c r="J3047" t="s">
        <v>958</v>
      </c>
      <c r="K3047">
        <v>12</v>
      </c>
      <c r="L3047" s="2">
        <v>0</v>
      </c>
      <c r="M3047" s="2">
        <v>424644.93</v>
      </c>
      <c r="N3047" s="14">
        <v>500000</v>
      </c>
      <c r="O3047" s="2">
        <v>0</v>
      </c>
      <c r="P3047" s="11">
        <v>500000</v>
      </c>
      <c r="Q3047" s="2">
        <v>520555.85</v>
      </c>
      <c r="R3047" s="2">
        <v>892381.45714285714</v>
      </c>
      <c r="S3047" s="9">
        <v>1000000</v>
      </c>
      <c r="V3047" s="2"/>
    </row>
    <row r="3048" spans="1:22" customFormat="1" x14ac:dyDescent="0.25">
      <c r="A3048" t="s">
        <v>133</v>
      </c>
      <c r="B3048">
        <v>1101</v>
      </c>
      <c r="C3048" t="s">
        <v>134</v>
      </c>
      <c r="D3048">
        <v>150</v>
      </c>
      <c r="E3048" t="s">
        <v>132</v>
      </c>
      <c r="F3048">
        <v>306</v>
      </c>
      <c r="G3048" t="s">
        <v>124</v>
      </c>
      <c r="H3048">
        <v>10150010306</v>
      </c>
      <c r="I3048" t="s">
        <v>125</v>
      </c>
      <c r="J3048" t="s">
        <v>958</v>
      </c>
      <c r="K3048">
        <v>12</v>
      </c>
      <c r="L3048" s="2">
        <v>2753.8</v>
      </c>
      <c r="M3048" s="2">
        <v>1285.42</v>
      </c>
      <c r="N3048" s="14">
        <v>3120</v>
      </c>
      <c r="O3048" s="2">
        <v>0</v>
      </c>
      <c r="P3048" s="11">
        <v>3120</v>
      </c>
      <c r="Q3048" s="2">
        <v>5387.48</v>
      </c>
      <c r="R3048" s="2">
        <v>9235.68</v>
      </c>
      <c r="S3048" s="9">
        <v>6606</v>
      </c>
      <c r="V3048" s="2"/>
    </row>
    <row r="3049" spans="1:22" customFormat="1" x14ac:dyDescent="0.25">
      <c r="A3049" t="s">
        <v>133</v>
      </c>
      <c r="B3049">
        <v>1201</v>
      </c>
      <c r="C3049" t="s">
        <v>212</v>
      </c>
      <c r="D3049">
        <v>701</v>
      </c>
      <c r="E3049" t="s">
        <v>211</v>
      </c>
      <c r="F3049">
        <v>308</v>
      </c>
      <c r="G3049" t="s">
        <v>109</v>
      </c>
      <c r="H3049">
        <v>10701010308</v>
      </c>
      <c r="I3049" t="s">
        <v>110</v>
      </c>
      <c r="J3049" t="s">
        <v>958</v>
      </c>
      <c r="K3049">
        <v>12</v>
      </c>
      <c r="L3049" s="2">
        <v>0</v>
      </c>
      <c r="M3049" s="2">
        <v>15868.09</v>
      </c>
      <c r="N3049" s="14">
        <v>10000</v>
      </c>
      <c r="O3049" s="2">
        <v>0</v>
      </c>
      <c r="P3049" s="11">
        <v>10000</v>
      </c>
      <c r="Q3049" s="2">
        <v>0</v>
      </c>
      <c r="R3049" s="2">
        <v>0</v>
      </c>
      <c r="S3049" s="9">
        <v>10000</v>
      </c>
      <c r="V3049" s="2"/>
    </row>
    <row r="3050" spans="1:22" customFormat="1" x14ac:dyDescent="0.25">
      <c r="A3050" t="s">
        <v>133</v>
      </c>
      <c r="B3050">
        <v>1105</v>
      </c>
      <c r="C3050" t="s">
        <v>174</v>
      </c>
      <c r="D3050">
        <v>180</v>
      </c>
      <c r="E3050" t="s">
        <v>175</v>
      </c>
      <c r="F3050">
        <v>318</v>
      </c>
      <c r="G3050" t="s">
        <v>176</v>
      </c>
      <c r="H3050">
        <v>10180010318</v>
      </c>
      <c r="I3050" t="s">
        <v>177</v>
      </c>
      <c r="J3050" t="s">
        <v>958</v>
      </c>
      <c r="K3050">
        <v>12</v>
      </c>
      <c r="L3050" s="2">
        <v>0</v>
      </c>
      <c r="M3050" s="2">
        <v>6600</v>
      </c>
      <c r="N3050" s="14">
        <v>23396</v>
      </c>
      <c r="O3050" s="2">
        <v>0</v>
      </c>
      <c r="P3050" s="11">
        <v>23396</v>
      </c>
      <c r="Q3050" s="2">
        <v>0</v>
      </c>
      <c r="R3050" s="2">
        <v>0</v>
      </c>
      <c r="S3050" s="9">
        <v>23396</v>
      </c>
      <c r="V3050" s="2"/>
    </row>
    <row r="3051" spans="1:22" customFormat="1" x14ac:dyDescent="0.25">
      <c r="A3051" t="s">
        <v>133</v>
      </c>
      <c r="B3051">
        <v>1101</v>
      </c>
      <c r="C3051" t="s">
        <v>134</v>
      </c>
      <c r="D3051">
        <v>150</v>
      </c>
      <c r="E3051" t="s">
        <v>132</v>
      </c>
      <c r="F3051">
        <v>330</v>
      </c>
      <c r="G3051" t="s">
        <v>42</v>
      </c>
      <c r="H3051">
        <v>10150010330</v>
      </c>
      <c r="I3051" t="s">
        <v>43</v>
      </c>
      <c r="J3051" t="s">
        <v>958</v>
      </c>
      <c r="K3051">
        <v>12</v>
      </c>
      <c r="L3051" s="2">
        <v>20114.900000000001</v>
      </c>
      <c r="M3051" s="2">
        <v>40991.550000000003</v>
      </c>
      <c r="N3051" s="14">
        <v>33914</v>
      </c>
      <c r="O3051" s="2">
        <v>0</v>
      </c>
      <c r="P3051" s="11">
        <v>33914</v>
      </c>
      <c r="Q3051" s="2">
        <v>14077.19</v>
      </c>
      <c r="R3051" s="2">
        <v>24132.325714285715</v>
      </c>
      <c r="S3051" s="9">
        <v>0</v>
      </c>
      <c r="V3051" s="2"/>
    </row>
    <row r="3052" spans="1:22" customFormat="1" x14ac:dyDescent="0.25">
      <c r="A3052" t="s">
        <v>133</v>
      </c>
      <c r="B3052">
        <v>205</v>
      </c>
      <c r="C3052" t="s">
        <v>123</v>
      </c>
      <c r="D3052">
        <v>162</v>
      </c>
      <c r="E3052" t="s">
        <v>137</v>
      </c>
      <c r="F3052">
        <v>330</v>
      </c>
      <c r="G3052" t="s">
        <v>42</v>
      </c>
      <c r="H3052">
        <v>10162010330</v>
      </c>
      <c r="I3052" t="s">
        <v>43</v>
      </c>
      <c r="J3052" t="s">
        <v>958</v>
      </c>
      <c r="K3052">
        <v>12</v>
      </c>
      <c r="L3052" s="2">
        <v>323512.09999999998</v>
      </c>
      <c r="M3052" s="2">
        <v>242622.96</v>
      </c>
      <c r="N3052" s="14">
        <v>280000</v>
      </c>
      <c r="O3052" s="2">
        <v>0</v>
      </c>
      <c r="P3052" s="11">
        <v>280000</v>
      </c>
      <c r="Q3052" s="2">
        <v>64198.67</v>
      </c>
      <c r="R3052" s="2">
        <v>110054.86285714287</v>
      </c>
      <c r="S3052" s="9">
        <v>0</v>
      </c>
      <c r="V3052" s="2"/>
    </row>
    <row r="3053" spans="1:22" customFormat="1" x14ac:dyDescent="0.25">
      <c r="A3053" t="s">
        <v>133</v>
      </c>
      <c r="B3053">
        <v>205</v>
      </c>
      <c r="C3053" t="s">
        <v>123</v>
      </c>
      <c r="D3053">
        <v>163</v>
      </c>
      <c r="E3053" t="s">
        <v>139</v>
      </c>
      <c r="F3053">
        <v>330</v>
      </c>
      <c r="G3053" t="s">
        <v>42</v>
      </c>
      <c r="H3053">
        <v>10163010330</v>
      </c>
      <c r="I3053" t="s">
        <v>43</v>
      </c>
      <c r="J3053" t="s">
        <v>958</v>
      </c>
      <c r="K3053">
        <v>12</v>
      </c>
      <c r="L3053" s="2">
        <v>59173.13</v>
      </c>
      <c r="M3053" s="2">
        <v>85150.3</v>
      </c>
      <c r="N3053" s="14">
        <v>60000</v>
      </c>
      <c r="O3053" s="2">
        <v>0</v>
      </c>
      <c r="P3053" s="11">
        <v>60000</v>
      </c>
      <c r="Q3053" s="2">
        <v>19530.84</v>
      </c>
      <c r="R3053" s="2">
        <v>33481.440000000002</v>
      </c>
      <c r="S3053" s="9">
        <v>0</v>
      </c>
      <c r="V3053" s="2"/>
    </row>
    <row r="3054" spans="1:22" customFormat="1" x14ac:dyDescent="0.25">
      <c r="A3054" t="s">
        <v>133</v>
      </c>
      <c r="B3054">
        <v>1101</v>
      </c>
      <c r="C3054" t="s">
        <v>134</v>
      </c>
      <c r="D3054">
        <v>165</v>
      </c>
      <c r="E3054" t="s">
        <v>145</v>
      </c>
      <c r="F3054">
        <v>330</v>
      </c>
      <c r="G3054" t="s">
        <v>42</v>
      </c>
      <c r="H3054">
        <v>10165010330</v>
      </c>
      <c r="I3054" t="s">
        <v>43</v>
      </c>
      <c r="J3054" t="s">
        <v>958</v>
      </c>
      <c r="K3054">
        <v>12</v>
      </c>
      <c r="L3054" s="2">
        <v>0</v>
      </c>
      <c r="M3054" s="2">
        <v>1211.3599999999999</v>
      </c>
      <c r="N3054" s="14">
        <v>5672</v>
      </c>
      <c r="O3054" s="2">
        <v>0</v>
      </c>
      <c r="P3054" s="11">
        <v>5672</v>
      </c>
      <c r="Q3054" s="2">
        <v>-37.72</v>
      </c>
      <c r="R3054" s="2">
        <v>-64.662857142857149</v>
      </c>
      <c r="S3054" s="9">
        <v>0</v>
      </c>
      <c r="V3054" s="2"/>
    </row>
    <row r="3055" spans="1:22" customFormat="1" x14ac:dyDescent="0.25">
      <c r="A3055" t="s">
        <v>133</v>
      </c>
      <c r="B3055">
        <v>1101</v>
      </c>
      <c r="C3055" t="s">
        <v>134</v>
      </c>
      <c r="D3055">
        <v>170</v>
      </c>
      <c r="E3055" t="s">
        <v>154</v>
      </c>
      <c r="F3055">
        <v>330</v>
      </c>
      <c r="G3055" t="s">
        <v>42</v>
      </c>
      <c r="H3055">
        <v>10170010330</v>
      </c>
      <c r="I3055" t="s">
        <v>43</v>
      </c>
      <c r="J3055" t="s">
        <v>958</v>
      </c>
      <c r="K3055">
        <v>12</v>
      </c>
      <c r="L3055" s="2">
        <v>4719.68</v>
      </c>
      <c r="M3055" s="2">
        <v>2676.38</v>
      </c>
      <c r="N3055" s="14">
        <v>8854</v>
      </c>
      <c r="O3055" s="2">
        <v>0</v>
      </c>
      <c r="P3055" s="11">
        <v>8854</v>
      </c>
      <c r="Q3055" s="2">
        <v>3231.47</v>
      </c>
      <c r="R3055" s="2">
        <v>5539.6628571428573</v>
      </c>
      <c r="S3055" s="9">
        <v>0</v>
      </c>
      <c r="V3055" s="2"/>
    </row>
    <row r="3056" spans="1:22" customFormat="1" x14ac:dyDescent="0.25">
      <c r="A3056" t="s">
        <v>133</v>
      </c>
      <c r="B3056">
        <v>1101</v>
      </c>
      <c r="C3056" t="s">
        <v>134</v>
      </c>
      <c r="D3056">
        <v>173</v>
      </c>
      <c r="E3056" t="s">
        <v>166</v>
      </c>
      <c r="F3056">
        <v>330</v>
      </c>
      <c r="G3056" t="s">
        <v>42</v>
      </c>
      <c r="H3056">
        <v>10173010330</v>
      </c>
      <c r="I3056" t="s">
        <v>43</v>
      </c>
      <c r="J3056" t="s">
        <v>958</v>
      </c>
      <c r="K3056">
        <v>12</v>
      </c>
      <c r="L3056" s="2">
        <v>4354</v>
      </c>
      <c r="M3056" s="2">
        <v>5460.08</v>
      </c>
      <c r="N3056" s="14">
        <v>8777</v>
      </c>
      <c r="O3056" s="2">
        <v>0</v>
      </c>
      <c r="P3056" s="11">
        <v>8777</v>
      </c>
      <c r="Q3056" s="2">
        <v>2452.3200000000002</v>
      </c>
      <c r="R3056" s="2">
        <v>4203.977142857143</v>
      </c>
      <c r="S3056" s="9">
        <v>0</v>
      </c>
      <c r="V3056" s="2"/>
    </row>
    <row r="3057" spans="1:22" customFormat="1" x14ac:dyDescent="0.25">
      <c r="A3057" t="s">
        <v>133</v>
      </c>
      <c r="B3057">
        <v>1101</v>
      </c>
      <c r="C3057" t="s">
        <v>134</v>
      </c>
      <c r="D3057">
        <v>174</v>
      </c>
      <c r="E3057" t="s">
        <v>167</v>
      </c>
      <c r="F3057">
        <v>330</v>
      </c>
      <c r="G3057" t="s">
        <v>42</v>
      </c>
      <c r="H3057">
        <v>10174010330</v>
      </c>
      <c r="I3057" t="s">
        <v>43</v>
      </c>
      <c r="J3057" t="s">
        <v>958</v>
      </c>
      <c r="K3057">
        <v>12</v>
      </c>
      <c r="L3057" s="2">
        <v>4354</v>
      </c>
      <c r="M3057" s="2">
        <v>2049.94</v>
      </c>
      <c r="N3057" s="14">
        <v>8777</v>
      </c>
      <c r="O3057" s="2">
        <v>0</v>
      </c>
      <c r="P3057" s="11">
        <v>8777</v>
      </c>
      <c r="Q3057" s="2">
        <v>1056</v>
      </c>
      <c r="R3057" s="2">
        <v>1810.2857142857142</v>
      </c>
      <c r="S3057" s="9">
        <v>0</v>
      </c>
      <c r="V3057" s="2"/>
    </row>
    <row r="3058" spans="1:22" customFormat="1" x14ac:dyDescent="0.25">
      <c r="A3058" t="s">
        <v>133</v>
      </c>
      <c r="B3058">
        <v>1201</v>
      </c>
      <c r="C3058" t="s">
        <v>212</v>
      </c>
      <c r="D3058">
        <v>701</v>
      </c>
      <c r="E3058" t="s">
        <v>211</v>
      </c>
      <c r="F3058">
        <v>330</v>
      </c>
      <c r="G3058" t="s">
        <v>42</v>
      </c>
      <c r="H3058">
        <v>10701010330</v>
      </c>
      <c r="I3058" t="s">
        <v>43</v>
      </c>
      <c r="J3058" t="s">
        <v>958</v>
      </c>
      <c r="K3058">
        <v>12</v>
      </c>
      <c r="L3058" s="2">
        <v>-164.84</v>
      </c>
      <c r="M3058" s="2">
        <v>202096.71</v>
      </c>
      <c r="N3058" s="14">
        <v>174595</v>
      </c>
      <c r="O3058" s="2">
        <v>0</v>
      </c>
      <c r="P3058" s="11">
        <v>174595</v>
      </c>
      <c r="Q3058" s="2">
        <v>83818.47</v>
      </c>
      <c r="R3058" s="2">
        <v>143688.8057142857</v>
      </c>
      <c r="S3058" s="9">
        <v>0</v>
      </c>
      <c r="V3058" s="2"/>
    </row>
    <row r="3059" spans="1:22" customFormat="1" x14ac:dyDescent="0.25">
      <c r="A3059" t="s">
        <v>133</v>
      </c>
      <c r="B3059">
        <v>1101</v>
      </c>
      <c r="C3059" t="s">
        <v>134</v>
      </c>
      <c r="D3059">
        <v>150</v>
      </c>
      <c r="E3059" t="s">
        <v>132</v>
      </c>
      <c r="F3059">
        <v>331</v>
      </c>
      <c r="G3059" t="s">
        <v>66</v>
      </c>
      <c r="H3059">
        <v>10150010331</v>
      </c>
      <c r="I3059" t="s">
        <v>67</v>
      </c>
      <c r="J3059" t="s">
        <v>958</v>
      </c>
      <c r="K3059">
        <v>12</v>
      </c>
      <c r="L3059" s="2">
        <v>388576.78</v>
      </c>
      <c r="M3059" s="2">
        <v>0</v>
      </c>
      <c r="N3059" s="14">
        <v>0</v>
      </c>
      <c r="O3059" s="2">
        <v>0</v>
      </c>
      <c r="P3059" s="11">
        <v>0</v>
      </c>
      <c r="Q3059" s="2">
        <v>0</v>
      </c>
      <c r="R3059" s="2">
        <v>0</v>
      </c>
      <c r="S3059" s="9">
        <v>0</v>
      </c>
      <c r="V3059" s="2"/>
    </row>
    <row r="3060" spans="1:22" customFormat="1" x14ac:dyDescent="0.25">
      <c r="A3060" t="s">
        <v>133</v>
      </c>
      <c r="B3060">
        <v>205</v>
      </c>
      <c r="C3060" t="s">
        <v>123</v>
      </c>
      <c r="D3060">
        <v>163</v>
      </c>
      <c r="E3060" t="s">
        <v>139</v>
      </c>
      <c r="F3060">
        <v>331</v>
      </c>
      <c r="G3060" t="s">
        <v>66</v>
      </c>
      <c r="H3060">
        <v>10163010331</v>
      </c>
      <c r="I3060" t="s">
        <v>67</v>
      </c>
      <c r="J3060" t="s">
        <v>958</v>
      </c>
      <c r="K3060">
        <v>12</v>
      </c>
      <c r="L3060" s="2">
        <v>432988.86</v>
      </c>
      <c r="M3060" s="2">
        <v>0</v>
      </c>
      <c r="N3060" s="14">
        <v>0</v>
      </c>
      <c r="O3060" s="2">
        <v>0</v>
      </c>
      <c r="P3060" s="11">
        <v>0</v>
      </c>
      <c r="Q3060" s="2">
        <v>0</v>
      </c>
      <c r="R3060" s="2">
        <v>0</v>
      </c>
      <c r="S3060" s="9">
        <v>0</v>
      </c>
      <c r="V3060" s="2"/>
    </row>
    <row r="3061" spans="1:22" customFormat="1" x14ac:dyDescent="0.25">
      <c r="A3061" t="s">
        <v>133</v>
      </c>
      <c r="B3061">
        <v>1101</v>
      </c>
      <c r="C3061" t="s">
        <v>134</v>
      </c>
      <c r="D3061">
        <v>165</v>
      </c>
      <c r="E3061" t="s">
        <v>145</v>
      </c>
      <c r="F3061">
        <v>331</v>
      </c>
      <c r="G3061" t="s">
        <v>66</v>
      </c>
      <c r="H3061">
        <v>10165010331</v>
      </c>
      <c r="I3061" t="s">
        <v>67</v>
      </c>
      <c r="J3061" t="s">
        <v>958</v>
      </c>
      <c r="K3061">
        <v>12</v>
      </c>
      <c r="L3061" s="2">
        <v>148874.76</v>
      </c>
      <c r="M3061" s="2">
        <v>0</v>
      </c>
      <c r="N3061" s="14">
        <v>0</v>
      </c>
      <c r="O3061" s="2">
        <v>0</v>
      </c>
      <c r="P3061" s="11">
        <v>0</v>
      </c>
      <c r="Q3061" s="2">
        <v>0</v>
      </c>
      <c r="R3061" s="2">
        <v>0</v>
      </c>
      <c r="S3061" s="9">
        <v>0</v>
      </c>
      <c r="V3061" s="2"/>
    </row>
    <row r="3062" spans="1:22" customFormat="1" x14ac:dyDescent="0.25">
      <c r="A3062" t="s">
        <v>133</v>
      </c>
      <c r="B3062">
        <v>1101</v>
      </c>
      <c r="C3062" t="s">
        <v>134</v>
      </c>
      <c r="D3062">
        <v>170</v>
      </c>
      <c r="E3062" t="s">
        <v>154</v>
      </c>
      <c r="F3062">
        <v>331</v>
      </c>
      <c r="G3062" t="s">
        <v>66</v>
      </c>
      <c r="H3062">
        <v>10170010331</v>
      </c>
      <c r="I3062" t="s">
        <v>67</v>
      </c>
      <c r="J3062" t="s">
        <v>958</v>
      </c>
      <c r="K3062">
        <v>12</v>
      </c>
      <c r="L3062" s="2">
        <v>240364.64</v>
      </c>
      <c r="M3062" s="2">
        <v>0</v>
      </c>
      <c r="N3062" s="14">
        <v>0</v>
      </c>
      <c r="O3062" s="2">
        <v>0</v>
      </c>
      <c r="P3062" s="11">
        <v>0</v>
      </c>
      <c r="Q3062" s="2">
        <v>0</v>
      </c>
      <c r="R3062" s="2">
        <v>0</v>
      </c>
      <c r="S3062" s="9">
        <v>0</v>
      </c>
      <c r="V3062" s="2"/>
    </row>
    <row r="3063" spans="1:22" customFormat="1" x14ac:dyDescent="0.25">
      <c r="A3063" t="s">
        <v>133</v>
      </c>
      <c r="B3063">
        <v>1201</v>
      </c>
      <c r="C3063" t="s">
        <v>212</v>
      </c>
      <c r="D3063">
        <v>701</v>
      </c>
      <c r="E3063" t="s">
        <v>211</v>
      </c>
      <c r="F3063">
        <v>331</v>
      </c>
      <c r="G3063" t="s">
        <v>66</v>
      </c>
      <c r="H3063">
        <v>10701010331</v>
      </c>
      <c r="I3063" t="s">
        <v>67</v>
      </c>
      <c r="J3063" t="s">
        <v>958</v>
      </c>
      <c r="K3063">
        <v>12</v>
      </c>
      <c r="L3063" s="2">
        <v>139993.92000000001</v>
      </c>
      <c r="M3063" s="2">
        <v>0</v>
      </c>
      <c r="N3063" s="14">
        <v>0</v>
      </c>
      <c r="O3063" s="2">
        <v>0</v>
      </c>
      <c r="P3063" s="11">
        <v>0</v>
      </c>
      <c r="Q3063" s="2">
        <v>0</v>
      </c>
      <c r="R3063" s="2">
        <v>0</v>
      </c>
      <c r="S3063" s="9">
        <v>0</v>
      </c>
      <c r="V3063" s="2"/>
    </row>
    <row r="3064" spans="1:22" customFormat="1" x14ac:dyDescent="0.25">
      <c r="A3064" t="s">
        <v>133</v>
      </c>
      <c r="B3064">
        <v>1101</v>
      </c>
      <c r="C3064" t="s">
        <v>134</v>
      </c>
      <c r="D3064">
        <v>150</v>
      </c>
      <c r="E3064" t="s">
        <v>132</v>
      </c>
      <c r="F3064">
        <v>333</v>
      </c>
      <c r="G3064" t="s">
        <v>93</v>
      </c>
      <c r="H3064">
        <v>10150010333</v>
      </c>
      <c r="I3064" t="s">
        <v>94</v>
      </c>
      <c r="J3064" t="s">
        <v>958</v>
      </c>
      <c r="K3064">
        <v>12</v>
      </c>
      <c r="L3064" s="2">
        <v>0</v>
      </c>
      <c r="M3064" s="2">
        <v>0</v>
      </c>
      <c r="N3064" s="14">
        <v>0</v>
      </c>
      <c r="O3064" s="2">
        <v>0</v>
      </c>
      <c r="P3064" s="11">
        <v>0</v>
      </c>
      <c r="Q3064" s="2">
        <v>0</v>
      </c>
      <c r="R3064" s="2">
        <v>0</v>
      </c>
      <c r="S3064" s="9">
        <v>0</v>
      </c>
      <c r="V3064" s="2"/>
    </row>
    <row r="3065" spans="1:22" customFormat="1" x14ac:dyDescent="0.25">
      <c r="A3065" t="s">
        <v>133</v>
      </c>
      <c r="B3065">
        <v>205</v>
      </c>
      <c r="C3065" t="s">
        <v>123</v>
      </c>
      <c r="D3065">
        <v>163</v>
      </c>
      <c r="E3065" t="s">
        <v>139</v>
      </c>
      <c r="F3065">
        <v>333</v>
      </c>
      <c r="G3065" t="s">
        <v>93</v>
      </c>
      <c r="H3065">
        <v>10163010333</v>
      </c>
      <c r="I3065" t="s">
        <v>94</v>
      </c>
      <c r="J3065" t="s">
        <v>958</v>
      </c>
      <c r="K3065">
        <v>12</v>
      </c>
      <c r="L3065" s="2">
        <v>0</v>
      </c>
      <c r="M3065" s="2">
        <v>0</v>
      </c>
      <c r="N3065" s="14">
        <v>5408</v>
      </c>
      <c r="O3065" s="2">
        <v>0</v>
      </c>
      <c r="P3065" s="11">
        <v>5408</v>
      </c>
      <c r="Q3065" s="2">
        <v>0</v>
      </c>
      <c r="R3065" s="2">
        <v>0</v>
      </c>
      <c r="S3065" s="9">
        <v>0</v>
      </c>
      <c r="V3065" s="2"/>
    </row>
    <row r="3066" spans="1:22" customFormat="1" x14ac:dyDescent="0.25">
      <c r="A3066" t="s">
        <v>133</v>
      </c>
      <c r="B3066">
        <v>1101</v>
      </c>
      <c r="C3066" t="s">
        <v>134</v>
      </c>
      <c r="D3066">
        <v>150</v>
      </c>
      <c r="E3066" t="s">
        <v>132</v>
      </c>
      <c r="F3066">
        <v>337</v>
      </c>
      <c r="G3066" t="s">
        <v>26</v>
      </c>
      <c r="H3066">
        <v>10150010337</v>
      </c>
      <c r="I3066" t="s">
        <v>27</v>
      </c>
      <c r="J3066" t="s">
        <v>958</v>
      </c>
      <c r="K3066">
        <v>12</v>
      </c>
      <c r="L3066" s="2">
        <v>14389.07</v>
      </c>
      <c r="M3066" s="2">
        <v>12735.72</v>
      </c>
      <c r="N3066" s="14">
        <v>15564</v>
      </c>
      <c r="O3066" s="2">
        <v>0</v>
      </c>
      <c r="P3066" s="11">
        <v>15564</v>
      </c>
      <c r="Q3066" s="2">
        <v>181.19</v>
      </c>
      <c r="R3066" s="2">
        <v>310.61142857142858</v>
      </c>
      <c r="S3066" s="9">
        <v>0</v>
      </c>
      <c r="V3066" s="2"/>
    </row>
    <row r="3067" spans="1:22" customFormat="1" x14ac:dyDescent="0.25">
      <c r="A3067" t="s">
        <v>133</v>
      </c>
      <c r="B3067">
        <v>205</v>
      </c>
      <c r="C3067" t="s">
        <v>123</v>
      </c>
      <c r="D3067">
        <v>162</v>
      </c>
      <c r="E3067" t="s">
        <v>137</v>
      </c>
      <c r="F3067">
        <v>337</v>
      </c>
      <c r="G3067" t="s">
        <v>26</v>
      </c>
      <c r="H3067">
        <v>10162010337</v>
      </c>
      <c r="I3067" t="s">
        <v>27</v>
      </c>
      <c r="J3067" t="s">
        <v>958</v>
      </c>
      <c r="K3067">
        <v>12</v>
      </c>
      <c r="L3067" s="2">
        <v>67819.22</v>
      </c>
      <c r="M3067" s="2">
        <v>59586.19</v>
      </c>
      <c r="N3067" s="14">
        <v>73097</v>
      </c>
      <c r="O3067" s="2">
        <v>0</v>
      </c>
      <c r="P3067" s="11">
        <v>73097</v>
      </c>
      <c r="Q3067" s="2">
        <v>350.02</v>
      </c>
      <c r="R3067" s="2">
        <v>600.03428571428572</v>
      </c>
      <c r="S3067" s="9">
        <v>0</v>
      </c>
      <c r="V3067" s="2"/>
    </row>
    <row r="3068" spans="1:22" customFormat="1" x14ac:dyDescent="0.25">
      <c r="A3068" t="s">
        <v>133</v>
      </c>
      <c r="B3068">
        <v>205</v>
      </c>
      <c r="C3068" t="s">
        <v>123</v>
      </c>
      <c r="D3068">
        <v>163</v>
      </c>
      <c r="E3068" t="s">
        <v>139</v>
      </c>
      <c r="F3068">
        <v>337</v>
      </c>
      <c r="G3068" t="s">
        <v>26</v>
      </c>
      <c r="H3068">
        <v>10163010337</v>
      </c>
      <c r="I3068" t="s">
        <v>27</v>
      </c>
      <c r="J3068" t="s">
        <v>958</v>
      </c>
      <c r="K3068">
        <v>12</v>
      </c>
      <c r="L3068" s="2">
        <v>1230.75</v>
      </c>
      <c r="M3068" s="2">
        <v>1064.1600000000001</v>
      </c>
      <c r="N3068" s="14">
        <v>1331</v>
      </c>
      <c r="O3068" s="2">
        <v>0</v>
      </c>
      <c r="P3068" s="11">
        <v>1331</v>
      </c>
      <c r="Q3068" s="2">
        <v>0</v>
      </c>
      <c r="R3068" s="2">
        <v>0</v>
      </c>
      <c r="S3068" s="9">
        <v>0</v>
      </c>
      <c r="V3068" s="2"/>
    </row>
    <row r="3069" spans="1:22" customFormat="1" x14ac:dyDescent="0.25">
      <c r="A3069" t="s">
        <v>133</v>
      </c>
      <c r="B3069">
        <v>1001</v>
      </c>
      <c r="C3069" t="s">
        <v>185</v>
      </c>
      <c r="D3069">
        <v>241</v>
      </c>
      <c r="E3069" t="s">
        <v>182</v>
      </c>
      <c r="F3069">
        <v>337</v>
      </c>
      <c r="G3069" t="s">
        <v>26</v>
      </c>
      <c r="H3069">
        <v>10241010337</v>
      </c>
      <c r="I3069" t="s">
        <v>27</v>
      </c>
      <c r="J3069" t="s">
        <v>958</v>
      </c>
      <c r="K3069">
        <v>12</v>
      </c>
      <c r="L3069" s="2">
        <v>4332.8500000000004</v>
      </c>
      <c r="M3069" s="2">
        <v>3761.36</v>
      </c>
      <c r="N3069" s="14">
        <v>4686</v>
      </c>
      <c r="O3069" s="2">
        <v>0</v>
      </c>
      <c r="P3069" s="11">
        <v>4686</v>
      </c>
      <c r="Q3069" s="2">
        <v>0</v>
      </c>
      <c r="R3069" s="2">
        <v>0</v>
      </c>
      <c r="S3069" s="9">
        <v>0</v>
      </c>
      <c r="V3069" s="2"/>
    </row>
    <row r="3070" spans="1:22" customFormat="1" x14ac:dyDescent="0.25">
      <c r="A3070" t="s">
        <v>133</v>
      </c>
      <c r="B3070">
        <v>1001</v>
      </c>
      <c r="C3070" t="s">
        <v>185</v>
      </c>
      <c r="D3070">
        <v>251</v>
      </c>
      <c r="E3070" t="s">
        <v>197</v>
      </c>
      <c r="F3070">
        <v>337</v>
      </c>
      <c r="G3070" t="s">
        <v>26</v>
      </c>
      <c r="H3070">
        <v>10251010337</v>
      </c>
      <c r="I3070" t="s">
        <v>27</v>
      </c>
      <c r="J3070" t="s">
        <v>958</v>
      </c>
      <c r="K3070">
        <v>12</v>
      </c>
      <c r="L3070" s="2">
        <v>431.99</v>
      </c>
      <c r="M3070" s="2">
        <v>371.79</v>
      </c>
      <c r="N3070" s="14">
        <v>467</v>
      </c>
      <c r="O3070" s="2">
        <v>0</v>
      </c>
      <c r="P3070" s="11">
        <v>467</v>
      </c>
      <c r="Q3070" s="2">
        <v>0</v>
      </c>
      <c r="R3070" s="2">
        <v>0</v>
      </c>
      <c r="S3070" s="9">
        <v>0</v>
      </c>
      <c r="V3070" s="2"/>
    </row>
    <row r="3071" spans="1:22" customFormat="1" x14ac:dyDescent="0.25">
      <c r="A3071" t="s">
        <v>133</v>
      </c>
      <c r="B3071">
        <v>1001</v>
      </c>
      <c r="C3071" t="s">
        <v>185</v>
      </c>
      <c r="D3071">
        <v>255</v>
      </c>
      <c r="E3071" t="s">
        <v>200</v>
      </c>
      <c r="F3071">
        <v>337</v>
      </c>
      <c r="G3071" t="s">
        <v>26</v>
      </c>
      <c r="H3071">
        <v>10255010337</v>
      </c>
      <c r="I3071" t="s">
        <v>27</v>
      </c>
      <c r="J3071" t="s">
        <v>958</v>
      </c>
      <c r="K3071">
        <v>12</v>
      </c>
      <c r="L3071" s="2">
        <v>431.99</v>
      </c>
      <c r="M3071" s="2">
        <v>371.79</v>
      </c>
      <c r="N3071" s="14">
        <v>467</v>
      </c>
      <c r="O3071" s="2">
        <v>0</v>
      </c>
      <c r="P3071" s="11">
        <v>467</v>
      </c>
      <c r="Q3071" s="2">
        <v>0</v>
      </c>
      <c r="R3071" s="2">
        <v>0</v>
      </c>
      <c r="S3071" s="9">
        <v>0</v>
      </c>
      <c r="V3071" s="2"/>
    </row>
    <row r="3072" spans="1:22" customFormat="1" x14ac:dyDescent="0.25">
      <c r="A3072" t="s">
        <v>133</v>
      </c>
      <c r="B3072">
        <v>1201</v>
      </c>
      <c r="C3072" t="s">
        <v>212</v>
      </c>
      <c r="D3072">
        <v>701</v>
      </c>
      <c r="E3072" t="s">
        <v>211</v>
      </c>
      <c r="F3072">
        <v>337</v>
      </c>
      <c r="G3072" t="s">
        <v>26</v>
      </c>
      <c r="H3072">
        <v>10701010337</v>
      </c>
      <c r="I3072" t="s">
        <v>27</v>
      </c>
      <c r="J3072" t="s">
        <v>958</v>
      </c>
      <c r="K3072">
        <v>12</v>
      </c>
      <c r="L3072" s="2">
        <v>2099.6799999999998</v>
      </c>
      <c r="M3072" s="2">
        <v>56529.58</v>
      </c>
      <c r="N3072" s="14">
        <v>85686</v>
      </c>
      <c r="O3072" s="2">
        <v>0</v>
      </c>
      <c r="P3072" s="11">
        <v>85686</v>
      </c>
      <c r="Q3072" s="2">
        <v>1426.59</v>
      </c>
      <c r="R3072" s="2">
        <v>2445.5828571428569</v>
      </c>
      <c r="S3072" s="9">
        <v>0</v>
      </c>
      <c r="V3072" s="2"/>
    </row>
    <row r="3073" spans="1:22" customFormat="1" x14ac:dyDescent="0.25">
      <c r="A3073" t="s">
        <v>133</v>
      </c>
      <c r="B3073">
        <v>1201</v>
      </c>
      <c r="C3073" t="s">
        <v>212</v>
      </c>
      <c r="D3073">
        <v>702</v>
      </c>
      <c r="E3073" t="s">
        <v>240</v>
      </c>
      <c r="F3073">
        <v>337</v>
      </c>
      <c r="G3073" t="s">
        <v>26</v>
      </c>
      <c r="H3073">
        <v>10702010337</v>
      </c>
      <c r="I3073" t="s">
        <v>27</v>
      </c>
      <c r="J3073" t="s">
        <v>958</v>
      </c>
      <c r="K3073">
        <v>12</v>
      </c>
      <c r="L3073" s="2">
        <v>2250.7800000000002</v>
      </c>
      <c r="M3073" s="2">
        <v>1981.28</v>
      </c>
      <c r="N3073" s="14">
        <v>2435</v>
      </c>
      <c r="O3073" s="2">
        <v>0</v>
      </c>
      <c r="P3073" s="11">
        <v>2435</v>
      </c>
      <c r="Q3073" s="2">
        <v>0</v>
      </c>
      <c r="R3073" s="2">
        <v>0</v>
      </c>
      <c r="S3073" s="9">
        <v>0</v>
      </c>
      <c r="V3073" s="2"/>
    </row>
    <row r="3074" spans="1:22" customFormat="1" x14ac:dyDescent="0.25">
      <c r="A3074" t="s">
        <v>133</v>
      </c>
      <c r="B3074">
        <v>1201</v>
      </c>
      <c r="C3074" t="s">
        <v>212</v>
      </c>
      <c r="D3074">
        <v>710</v>
      </c>
      <c r="E3074" t="s">
        <v>242</v>
      </c>
      <c r="F3074">
        <v>337</v>
      </c>
      <c r="G3074" t="s">
        <v>26</v>
      </c>
      <c r="H3074">
        <v>10710010337</v>
      </c>
      <c r="I3074" t="s">
        <v>27</v>
      </c>
      <c r="J3074" t="s">
        <v>958</v>
      </c>
      <c r="K3074">
        <v>12</v>
      </c>
      <c r="L3074" s="2">
        <v>431.99</v>
      </c>
      <c r="M3074" s="2">
        <v>380.01</v>
      </c>
      <c r="N3074" s="14">
        <v>467</v>
      </c>
      <c r="O3074" s="2">
        <v>0</v>
      </c>
      <c r="P3074" s="11">
        <v>467</v>
      </c>
      <c r="Q3074" s="2">
        <v>0</v>
      </c>
      <c r="R3074" s="2">
        <v>0</v>
      </c>
      <c r="S3074" s="9">
        <v>0</v>
      </c>
      <c r="V3074" s="2"/>
    </row>
    <row r="3075" spans="1:22" customFormat="1" x14ac:dyDescent="0.25">
      <c r="A3075" t="s">
        <v>133</v>
      </c>
      <c r="B3075">
        <v>1201</v>
      </c>
      <c r="C3075" t="s">
        <v>212</v>
      </c>
      <c r="D3075">
        <v>720</v>
      </c>
      <c r="E3075" t="s">
        <v>244</v>
      </c>
      <c r="F3075">
        <v>337</v>
      </c>
      <c r="G3075" t="s">
        <v>26</v>
      </c>
      <c r="H3075">
        <v>10720010337</v>
      </c>
      <c r="I3075" t="s">
        <v>27</v>
      </c>
      <c r="J3075" t="s">
        <v>958</v>
      </c>
      <c r="K3075">
        <v>12</v>
      </c>
      <c r="L3075" s="2">
        <v>2058.89</v>
      </c>
      <c r="M3075" s="2">
        <v>1812.01</v>
      </c>
      <c r="N3075" s="14">
        <v>2227</v>
      </c>
      <c r="O3075" s="2">
        <v>0</v>
      </c>
      <c r="P3075" s="11">
        <v>2227</v>
      </c>
      <c r="Q3075" s="2">
        <v>0</v>
      </c>
      <c r="R3075" s="2">
        <v>0</v>
      </c>
      <c r="S3075" s="9">
        <v>0</v>
      </c>
      <c r="V3075" s="2"/>
    </row>
    <row r="3076" spans="1:22" customFormat="1" x14ac:dyDescent="0.25">
      <c r="A3076" t="s">
        <v>133</v>
      </c>
      <c r="B3076">
        <v>1101</v>
      </c>
      <c r="C3076" t="s">
        <v>134</v>
      </c>
      <c r="D3076">
        <v>150</v>
      </c>
      <c r="E3076" t="s">
        <v>132</v>
      </c>
      <c r="F3076">
        <v>344</v>
      </c>
      <c r="G3076" t="s">
        <v>111</v>
      </c>
      <c r="H3076">
        <v>10150010344</v>
      </c>
      <c r="I3076" t="s">
        <v>112</v>
      </c>
      <c r="J3076" t="s">
        <v>958</v>
      </c>
      <c r="K3076">
        <v>12</v>
      </c>
      <c r="L3076" s="2">
        <v>50716.44</v>
      </c>
      <c r="M3076" s="2">
        <v>60768.62</v>
      </c>
      <c r="N3076" s="14">
        <v>99850</v>
      </c>
      <c r="O3076" s="2">
        <v>0</v>
      </c>
      <c r="P3076" s="11">
        <v>99850</v>
      </c>
      <c r="Q3076" s="2">
        <v>43829.03</v>
      </c>
      <c r="R3076" s="2">
        <v>75135.48</v>
      </c>
      <c r="S3076" s="9">
        <v>89745</v>
      </c>
      <c r="V3076" s="2"/>
    </row>
    <row r="3077" spans="1:22" customFormat="1" x14ac:dyDescent="0.25">
      <c r="A3077" t="s">
        <v>133</v>
      </c>
      <c r="B3077">
        <v>205</v>
      </c>
      <c r="C3077" t="s">
        <v>123</v>
      </c>
      <c r="D3077">
        <v>163</v>
      </c>
      <c r="E3077" t="s">
        <v>139</v>
      </c>
      <c r="F3077">
        <v>344</v>
      </c>
      <c r="G3077" t="s">
        <v>111</v>
      </c>
      <c r="H3077">
        <v>10163010344</v>
      </c>
      <c r="I3077" t="s">
        <v>112</v>
      </c>
      <c r="J3077" t="s">
        <v>958</v>
      </c>
      <c r="K3077">
        <v>12</v>
      </c>
      <c r="L3077" s="2">
        <v>146118.91</v>
      </c>
      <c r="M3077" s="2">
        <v>19774.580000000002</v>
      </c>
      <c r="N3077" s="14">
        <v>250000</v>
      </c>
      <c r="O3077" s="2">
        <v>0</v>
      </c>
      <c r="P3077" s="11">
        <v>250000</v>
      </c>
      <c r="Q3077" s="2">
        <v>11177.53</v>
      </c>
      <c r="R3077" s="2">
        <v>19161.480000000003</v>
      </c>
      <c r="S3077" s="9">
        <v>78872</v>
      </c>
      <c r="V3077" s="2"/>
    </row>
    <row r="3078" spans="1:22" customFormat="1" x14ac:dyDescent="0.25">
      <c r="A3078" t="s">
        <v>133</v>
      </c>
      <c r="B3078">
        <v>1101</v>
      </c>
      <c r="C3078" t="s">
        <v>134</v>
      </c>
      <c r="D3078">
        <v>165</v>
      </c>
      <c r="E3078" t="s">
        <v>145</v>
      </c>
      <c r="F3078">
        <v>344</v>
      </c>
      <c r="G3078" t="s">
        <v>111</v>
      </c>
      <c r="H3078">
        <v>10165010344</v>
      </c>
      <c r="I3078" t="s">
        <v>112</v>
      </c>
      <c r="J3078" t="s">
        <v>958</v>
      </c>
      <c r="K3078">
        <v>12</v>
      </c>
      <c r="L3078" s="2">
        <v>102659.47</v>
      </c>
      <c r="M3078" s="2">
        <v>147586.46</v>
      </c>
      <c r="N3078" s="14">
        <v>150000</v>
      </c>
      <c r="O3078" s="2">
        <v>0</v>
      </c>
      <c r="P3078" s="11">
        <v>150000</v>
      </c>
      <c r="Q3078" s="2">
        <v>90407.45</v>
      </c>
      <c r="R3078" s="2">
        <v>154984.20000000001</v>
      </c>
      <c r="S3078" s="9">
        <v>166079</v>
      </c>
      <c r="V3078" s="2"/>
    </row>
    <row r="3079" spans="1:22" customFormat="1" x14ac:dyDescent="0.25">
      <c r="A3079" t="s">
        <v>133</v>
      </c>
      <c r="B3079">
        <v>1101</v>
      </c>
      <c r="C3079" t="s">
        <v>134</v>
      </c>
      <c r="D3079">
        <v>170</v>
      </c>
      <c r="E3079" t="s">
        <v>154</v>
      </c>
      <c r="F3079">
        <v>344</v>
      </c>
      <c r="G3079" t="s">
        <v>111</v>
      </c>
      <c r="H3079">
        <v>10170010344</v>
      </c>
      <c r="I3079" t="s">
        <v>112</v>
      </c>
      <c r="J3079" t="s">
        <v>958</v>
      </c>
      <c r="K3079">
        <v>12</v>
      </c>
      <c r="L3079" s="2">
        <v>958850.35</v>
      </c>
      <c r="M3079" s="2">
        <v>1022771.87</v>
      </c>
      <c r="N3079" s="14">
        <v>1200000</v>
      </c>
      <c r="O3079" s="2">
        <v>0</v>
      </c>
      <c r="P3079" s="11">
        <v>1200000</v>
      </c>
      <c r="Q3079" s="2">
        <v>669356.37</v>
      </c>
      <c r="R3079" s="2">
        <v>1147468.0628571429</v>
      </c>
      <c r="S3079" s="9">
        <v>1209488.5</v>
      </c>
      <c r="V3079" s="2"/>
    </row>
    <row r="3080" spans="1:22" customFormat="1" x14ac:dyDescent="0.25">
      <c r="A3080" t="s">
        <v>133</v>
      </c>
      <c r="B3080">
        <v>1101</v>
      </c>
      <c r="C3080" t="s">
        <v>134</v>
      </c>
      <c r="D3080">
        <v>173</v>
      </c>
      <c r="E3080" t="s">
        <v>166</v>
      </c>
      <c r="F3080">
        <v>344</v>
      </c>
      <c r="G3080" t="s">
        <v>111</v>
      </c>
      <c r="H3080">
        <v>10173010344</v>
      </c>
      <c r="I3080" t="s">
        <v>112</v>
      </c>
      <c r="J3080" t="s">
        <v>958</v>
      </c>
      <c r="K3080">
        <v>12</v>
      </c>
      <c r="L3080" s="2">
        <v>63862.09</v>
      </c>
      <c r="M3080" s="2">
        <v>114415.26</v>
      </c>
      <c r="N3080" s="14">
        <v>80000</v>
      </c>
      <c r="O3080" s="2">
        <v>0</v>
      </c>
      <c r="P3080" s="11">
        <v>80000</v>
      </c>
      <c r="Q3080" s="2">
        <v>116906.71</v>
      </c>
      <c r="R3080" s="2">
        <v>200411.50285714286</v>
      </c>
      <c r="S3080" s="9">
        <v>184321</v>
      </c>
      <c r="V3080" s="2"/>
    </row>
    <row r="3081" spans="1:22" customFormat="1" x14ac:dyDescent="0.25">
      <c r="A3081" t="s">
        <v>133</v>
      </c>
      <c r="B3081">
        <v>1101</v>
      </c>
      <c r="C3081" t="s">
        <v>134</v>
      </c>
      <c r="D3081">
        <v>174</v>
      </c>
      <c r="E3081" t="s">
        <v>167</v>
      </c>
      <c r="F3081">
        <v>344</v>
      </c>
      <c r="G3081" t="s">
        <v>111</v>
      </c>
      <c r="H3081">
        <v>10174010344</v>
      </c>
      <c r="I3081" t="s">
        <v>112</v>
      </c>
      <c r="J3081" t="s">
        <v>958</v>
      </c>
      <c r="K3081">
        <v>12</v>
      </c>
      <c r="L3081" s="2">
        <v>165432.31</v>
      </c>
      <c r="M3081" s="2">
        <v>124207.13</v>
      </c>
      <c r="N3081" s="14">
        <v>180000</v>
      </c>
      <c r="O3081" s="2">
        <v>0</v>
      </c>
      <c r="P3081" s="11">
        <v>180000</v>
      </c>
      <c r="Q3081" s="2">
        <v>150377.04</v>
      </c>
      <c r="R3081" s="2">
        <v>257789.21142857143</v>
      </c>
      <c r="S3081" s="9">
        <v>263215</v>
      </c>
      <c r="V3081" s="2"/>
    </row>
    <row r="3082" spans="1:22" customFormat="1" x14ac:dyDescent="0.25">
      <c r="A3082" t="s">
        <v>133</v>
      </c>
      <c r="B3082">
        <v>1202</v>
      </c>
      <c r="C3082" t="s">
        <v>169</v>
      </c>
      <c r="D3082">
        <v>175</v>
      </c>
      <c r="E3082" t="s">
        <v>168</v>
      </c>
      <c r="F3082">
        <v>344</v>
      </c>
      <c r="G3082" t="s">
        <v>111</v>
      </c>
      <c r="H3082">
        <v>10175010344</v>
      </c>
      <c r="I3082" t="s">
        <v>112</v>
      </c>
      <c r="J3082" t="s">
        <v>958</v>
      </c>
      <c r="K3082">
        <v>12</v>
      </c>
      <c r="L3082" s="2">
        <v>0</v>
      </c>
      <c r="M3082" s="2">
        <v>0</v>
      </c>
      <c r="N3082" s="14">
        <v>0</v>
      </c>
      <c r="O3082" s="2">
        <v>0</v>
      </c>
      <c r="P3082" s="11">
        <v>0</v>
      </c>
      <c r="Q3082" s="2">
        <v>0</v>
      </c>
      <c r="R3082" s="2">
        <v>0</v>
      </c>
      <c r="S3082" s="9">
        <v>0</v>
      </c>
      <c r="V3082" s="2"/>
    </row>
    <row r="3083" spans="1:22" customFormat="1" x14ac:dyDescent="0.25">
      <c r="A3083" t="s">
        <v>133</v>
      </c>
      <c r="B3083">
        <v>1201</v>
      </c>
      <c r="C3083" t="s">
        <v>212</v>
      </c>
      <c r="D3083">
        <v>701</v>
      </c>
      <c r="E3083" t="s">
        <v>211</v>
      </c>
      <c r="F3083">
        <v>344</v>
      </c>
      <c r="G3083" t="s">
        <v>111</v>
      </c>
      <c r="H3083">
        <v>10701010344</v>
      </c>
      <c r="I3083" t="s">
        <v>112</v>
      </c>
      <c r="J3083" t="s">
        <v>958</v>
      </c>
      <c r="K3083">
        <v>12</v>
      </c>
      <c r="L3083" s="2">
        <v>363662.85</v>
      </c>
      <c r="M3083" s="2">
        <v>1361307.47</v>
      </c>
      <c r="N3083" s="14">
        <v>2000000</v>
      </c>
      <c r="O3083" s="2">
        <v>0</v>
      </c>
      <c r="P3083" s="11">
        <v>2000000</v>
      </c>
      <c r="Q3083" s="2">
        <v>836166.84</v>
      </c>
      <c r="R3083" s="2">
        <v>1433428.8685714286</v>
      </c>
      <c r="S3083" s="9">
        <v>1742761.5</v>
      </c>
      <c r="V3083" s="2"/>
    </row>
    <row r="3084" spans="1:22" customFormat="1" x14ac:dyDescent="0.25">
      <c r="A3084" t="s">
        <v>133</v>
      </c>
      <c r="B3084">
        <v>1101</v>
      </c>
      <c r="C3084" t="s">
        <v>134</v>
      </c>
      <c r="D3084">
        <v>150</v>
      </c>
      <c r="E3084" t="s">
        <v>132</v>
      </c>
      <c r="F3084">
        <v>345</v>
      </c>
      <c r="G3084" t="s">
        <v>72</v>
      </c>
      <c r="H3084">
        <v>10150010345</v>
      </c>
      <c r="I3084" t="s">
        <v>69</v>
      </c>
      <c r="J3084" t="s">
        <v>958</v>
      </c>
      <c r="K3084">
        <v>12</v>
      </c>
      <c r="L3084" s="2">
        <v>43220.639999999999</v>
      </c>
      <c r="M3084" s="2">
        <v>0</v>
      </c>
      <c r="N3084" s="14">
        <v>0</v>
      </c>
      <c r="O3084" s="2">
        <v>0</v>
      </c>
      <c r="P3084" s="11">
        <v>0</v>
      </c>
      <c r="Q3084" s="2">
        <v>0</v>
      </c>
      <c r="R3084" s="2">
        <v>0</v>
      </c>
      <c r="S3084" s="9">
        <v>0</v>
      </c>
      <c r="V3084" s="2"/>
    </row>
    <row r="3085" spans="1:22" customFormat="1" x14ac:dyDescent="0.25">
      <c r="A3085" t="s">
        <v>133</v>
      </c>
      <c r="B3085">
        <v>205</v>
      </c>
      <c r="C3085" t="s">
        <v>123</v>
      </c>
      <c r="D3085">
        <v>162</v>
      </c>
      <c r="E3085" t="s">
        <v>137</v>
      </c>
      <c r="F3085">
        <v>345</v>
      </c>
      <c r="G3085" t="s">
        <v>72</v>
      </c>
      <c r="H3085">
        <v>10162010345</v>
      </c>
      <c r="I3085" t="s">
        <v>138</v>
      </c>
      <c r="J3085" t="s">
        <v>958</v>
      </c>
      <c r="K3085">
        <v>12</v>
      </c>
      <c r="L3085" s="2">
        <v>3247.17</v>
      </c>
      <c r="M3085" s="2">
        <v>0</v>
      </c>
      <c r="N3085" s="14">
        <v>0</v>
      </c>
      <c r="O3085" s="2">
        <v>0</v>
      </c>
      <c r="P3085" s="11">
        <v>0</v>
      </c>
      <c r="Q3085" s="2">
        <v>0</v>
      </c>
      <c r="R3085" s="2">
        <v>0</v>
      </c>
      <c r="S3085" s="9">
        <v>0</v>
      </c>
      <c r="V3085" s="2"/>
    </row>
    <row r="3086" spans="1:22" customFormat="1" x14ac:dyDescent="0.25">
      <c r="A3086" t="s">
        <v>133</v>
      </c>
      <c r="B3086">
        <v>205</v>
      </c>
      <c r="C3086" t="s">
        <v>123</v>
      </c>
      <c r="D3086">
        <v>163</v>
      </c>
      <c r="E3086" t="s">
        <v>139</v>
      </c>
      <c r="F3086">
        <v>345</v>
      </c>
      <c r="G3086" t="s">
        <v>72</v>
      </c>
      <c r="H3086">
        <v>10163010345</v>
      </c>
      <c r="I3086" t="s">
        <v>69</v>
      </c>
      <c r="J3086" t="s">
        <v>958</v>
      </c>
      <c r="K3086">
        <v>12</v>
      </c>
      <c r="L3086" s="2">
        <v>58790.03</v>
      </c>
      <c r="M3086" s="2">
        <v>0</v>
      </c>
      <c r="N3086" s="14">
        <v>0</v>
      </c>
      <c r="O3086" s="2">
        <v>0</v>
      </c>
      <c r="P3086" s="11">
        <v>0</v>
      </c>
      <c r="Q3086" s="2">
        <v>0</v>
      </c>
      <c r="R3086" s="2">
        <v>0</v>
      </c>
      <c r="S3086" s="9">
        <v>0</v>
      </c>
      <c r="V3086" s="2"/>
    </row>
    <row r="3087" spans="1:22" customFormat="1" x14ac:dyDescent="0.25">
      <c r="A3087" t="s">
        <v>133</v>
      </c>
      <c r="B3087">
        <v>1101</v>
      </c>
      <c r="C3087" t="s">
        <v>134</v>
      </c>
      <c r="D3087">
        <v>165</v>
      </c>
      <c r="E3087" t="s">
        <v>145</v>
      </c>
      <c r="F3087">
        <v>345</v>
      </c>
      <c r="G3087" t="s">
        <v>72</v>
      </c>
      <c r="H3087">
        <v>10165010345</v>
      </c>
      <c r="I3087" t="s">
        <v>69</v>
      </c>
      <c r="J3087" t="s">
        <v>958</v>
      </c>
      <c r="K3087">
        <v>12</v>
      </c>
      <c r="L3087" s="2">
        <v>29911.24</v>
      </c>
      <c r="M3087" s="2">
        <v>0</v>
      </c>
      <c r="N3087" s="14">
        <v>0</v>
      </c>
      <c r="O3087" s="2">
        <v>0</v>
      </c>
      <c r="P3087" s="11">
        <v>0</v>
      </c>
      <c r="Q3087" s="2">
        <v>0</v>
      </c>
      <c r="R3087" s="2">
        <v>0</v>
      </c>
      <c r="S3087" s="9">
        <v>0</v>
      </c>
      <c r="V3087" s="2"/>
    </row>
    <row r="3088" spans="1:22" customFormat="1" x14ac:dyDescent="0.25">
      <c r="A3088" t="s">
        <v>133</v>
      </c>
      <c r="B3088">
        <v>1101</v>
      </c>
      <c r="C3088" t="s">
        <v>134</v>
      </c>
      <c r="D3088">
        <v>170</v>
      </c>
      <c r="E3088" t="s">
        <v>154</v>
      </c>
      <c r="F3088">
        <v>345</v>
      </c>
      <c r="G3088" t="s">
        <v>72</v>
      </c>
      <c r="H3088">
        <v>10170010345</v>
      </c>
      <c r="I3088" t="s">
        <v>69</v>
      </c>
      <c r="J3088" t="s">
        <v>958</v>
      </c>
      <c r="K3088">
        <v>12</v>
      </c>
      <c r="L3088" s="2">
        <v>115876.49</v>
      </c>
      <c r="M3088" s="2">
        <v>0</v>
      </c>
      <c r="N3088" s="14">
        <v>0</v>
      </c>
      <c r="O3088" s="2">
        <v>0</v>
      </c>
      <c r="P3088" s="11">
        <v>0</v>
      </c>
      <c r="Q3088" s="2">
        <v>0</v>
      </c>
      <c r="R3088" s="2">
        <v>0</v>
      </c>
      <c r="S3088" s="9">
        <v>0</v>
      </c>
      <c r="V3088" s="2"/>
    </row>
    <row r="3089" spans="1:22" customFormat="1" x14ac:dyDescent="0.25">
      <c r="A3089" t="s">
        <v>133</v>
      </c>
      <c r="B3089">
        <v>1101</v>
      </c>
      <c r="C3089" t="s">
        <v>134</v>
      </c>
      <c r="D3089">
        <v>173</v>
      </c>
      <c r="E3089" t="s">
        <v>166</v>
      </c>
      <c r="F3089">
        <v>345</v>
      </c>
      <c r="G3089" t="s">
        <v>72</v>
      </c>
      <c r="H3089">
        <v>10173010345</v>
      </c>
      <c r="I3089" t="s">
        <v>69</v>
      </c>
      <c r="J3089" t="s">
        <v>958</v>
      </c>
      <c r="K3089">
        <v>12</v>
      </c>
      <c r="L3089" s="2">
        <v>31628.86</v>
      </c>
      <c r="M3089" s="2">
        <v>0</v>
      </c>
      <c r="N3089" s="14">
        <v>0</v>
      </c>
      <c r="O3089" s="2">
        <v>0</v>
      </c>
      <c r="P3089" s="11">
        <v>0</v>
      </c>
      <c r="Q3089" s="2">
        <v>0</v>
      </c>
      <c r="R3089" s="2">
        <v>0</v>
      </c>
      <c r="S3089" s="9">
        <v>0</v>
      </c>
      <c r="V3089" s="2"/>
    </row>
    <row r="3090" spans="1:22" customFormat="1" x14ac:dyDescent="0.25">
      <c r="A3090" t="s">
        <v>133</v>
      </c>
      <c r="B3090">
        <v>1101</v>
      </c>
      <c r="C3090" t="s">
        <v>134</v>
      </c>
      <c r="D3090">
        <v>174</v>
      </c>
      <c r="E3090" t="s">
        <v>167</v>
      </c>
      <c r="F3090">
        <v>345</v>
      </c>
      <c r="G3090" t="s">
        <v>72</v>
      </c>
      <c r="H3090">
        <v>10174010345</v>
      </c>
      <c r="I3090" t="s">
        <v>69</v>
      </c>
      <c r="J3090" t="s">
        <v>958</v>
      </c>
      <c r="K3090">
        <v>12</v>
      </c>
      <c r="L3090" s="2">
        <v>29718.48</v>
      </c>
      <c r="M3090" s="2">
        <v>0</v>
      </c>
      <c r="N3090" s="14">
        <v>0</v>
      </c>
      <c r="O3090" s="2">
        <v>0</v>
      </c>
      <c r="P3090" s="11">
        <v>0</v>
      </c>
      <c r="Q3090" s="2">
        <v>0</v>
      </c>
      <c r="R3090" s="2">
        <v>0</v>
      </c>
      <c r="S3090" s="9">
        <v>0</v>
      </c>
      <c r="V3090" s="2"/>
    </row>
    <row r="3091" spans="1:22" customFormat="1" x14ac:dyDescent="0.25">
      <c r="A3091" t="s">
        <v>133</v>
      </c>
      <c r="B3091">
        <v>1105</v>
      </c>
      <c r="C3091" t="s">
        <v>174</v>
      </c>
      <c r="D3091">
        <v>180</v>
      </c>
      <c r="E3091" t="s">
        <v>175</v>
      </c>
      <c r="F3091">
        <v>345</v>
      </c>
      <c r="G3091" t="s">
        <v>72</v>
      </c>
      <c r="H3091">
        <v>10180010345</v>
      </c>
      <c r="I3091" t="s">
        <v>69</v>
      </c>
      <c r="J3091" t="s">
        <v>958</v>
      </c>
      <c r="K3091">
        <v>12</v>
      </c>
      <c r="L3091" s="2">
        <v>6673.04</v>
      </c>
      <c r="M3091" s="2">
        <v>0</v>
      </c>
      <c r="N3091" s="14">
        <v>0</v>
      </c>
      <c r="O3091" s="2">
        <v>0</v>
      </c>
      <c r="P3091" s="11">
        <v>0</v>
      </c>
      <c r="Q3091" s="2">
        <v>0</v>
      </c>
      <c r="R3091" s="2">
        <v>0</v>
      </c>
      <c r="S3091" s="9">
        <v>0</v>
      </c>
      <c r="V3091" s="2"/>
    </row>
    <row r="3092" spans="1:22" customFormat="1" x14ac:dyDescent="0.25">
      <c r="A3092" t="s">
        <v>133</v>
      </c>
      <c r="B3092">
        <v>1201</v>
      </c>
      <c r="C3092" t="s">
        <v>212</v>
      </c>
      <c r="D3092">
        <v>701</v>
      </c>
      <c r="E3092" t="s">
        <v>211</v>
      </c>
      <c r="F3092">
        <v>345</v>
      </c>
      <c r="G3092" t="s">
        <v>72</v>
      </c>
      <c r="H3092">
        <v>10701010345</v>
      </c>
      <c r="I3092" t="s">
        <v>69</v>
      </c>
      <c r="J3092" t="s">
        <v>958</v>
      </c>
      <c r="K3092">
        <v>12</v>
      </c>
      <c r="L3092" s="2">
        <v>10855.9</v>
      </c>
      <c r="M3092" s="2">
        <v>0</v>
      </c>
      <c r="N3092" s="14">
        <v>0</v>
      </c>
      <c r="O3092" s="2">
        <v>0</v>
      </c>
      <c r="P3092" s="11">
        <v>0</v>
      </c>
      <c r="Q3092" s="2">
        <v>0</v>
      </c>
      <c r="R3092" s="2">
        <v>0</v>
      </c>
      <c r="S3092" s="9">
        <v>0</v>
      </c>
      <c r="V3092" s="2"/>
    </row>
    <row r="3093" spans="1:22" customFormat="1" x14ac:dyDescent="0.25">
      <c r="A3093" t="s">
        <v>133</v>
      </c>
      <c r="B3093">
        <v>1001</v>
      </c>
      <c r="C3093" t="s">
        <v>185</v>
      </c>
      <c r="D3093">
        <v>241</v>
      </c>
      <c r="E3093" t="s">
        <v>182</v>
      </c>
      <c r="F3093">
        <v>354</v>
      </c>
      <c r="G3093" t="s">
        <v>178</v>
      </c>
      <c r="H3093">
        <v>10241010354</v>
      </c>
      <c r="I3093" t="s">
        <v>179</v>
      </c>
      <c r="J3093" t="s">
        <v>958</v>
      </c>
      <c r="K3093">
        <v>12</v>
      </c>
      <c r="L3093" s="2">
        <v>8767710.1899999995</v>
      </c>
      <c r="M3093" s="2">
        <v>8010140.2800000003</v>
      </c>
      <c r="N3093" s="14">
        <v>8954509</v>
      </c>
      <c r="O3093" s="2">
        <v>0</v>
      </c>
      <c r="P3093" s="11">
        <v>8954509</v>
      </c>
      <c r="Q3093" s="2">
        <v>5187064.82</v>
      </c>
      <c r="R3093" s="2">
        <v>8892111.120000001</v>
      </c>
      <c r="S3093" s="9">
        <v>8954509</v>
      </c>
      <c r="V3093" s="2"/>
    </row>
    <row r="3094" spans="1:22" customFormat="1" x14ac:dyDescent="0.25">
      <c r="A3094" t="s">
        <v>133</v>
      </c>
      <c r="B3094">
        <v>1201</v>
      </c>
      <c r="C3094" t="s">
        <v>212</v>
      </c>
      <c r="D3094">
        <v>701</v>
      </c>
      <c r="E3094" t="s">
        <v>211</v>
      </c>
      <c r="F3094">
        <v>354</v>
      </c>
      <c r="G3094" t="s">
        <v>178</v>
      </c>
      <c r="H3094">
        <v>10701010354</v>
      </c>
      <c r="I3094" t="s">
        <v>179</v>
      </c>
      <c r="J3094" t="s">
        <v>958</v>
      </c>
      <c r="K3094">
        <v>12</v>
      </c>
      <c r="L3094" s="2">
        <v>5758204.7400000002</v>
      </c>
      <c r="M3094" s="2">
        <v>5199202.2300000004</v>
      </c>
      <c r="N3094" s="14">
        <v>5826792</v>
      </c>
      <c r="O3094" s="2">
        <v>0</v>
      </c>
      <c r="P3094" s="11">
        <v>5826792</v>
      </c>
      <c r="Q3094" s="2">
        <v>10122458.84</v>
      </c>
      <c r="R3094" s="2">
        <v>17352786.582857143</v>
      </c>
      <c r="S3094" s="9">
        <v>17000000</v>
      </c>
      <c r="V3094" s="2"/>
    </row>
    <row r="3095" spans="1:22" customFormat="1" x14ac:dyDescent="0.25">
      <c r="A3095" t="s">
        <v>133</v>
      </c>
      <c r="B3095">
        <v>1001</v>
      </c>
      <c r="C3095" t="s">
        <v>185</v>
      </c>
      <c r="D3095">
        <v>251</v>
      </c>
      <c r="E3095" t="s">
        <v>197</v>
      </c>
      <c r="F3095">
        <v>355</v>
      </c>
      <c r="G3095" t="s">
        <v>28</v>
      </c>
      <c r="H3095">
        <v>10251010355</v>
      </c>
      <c r="I3095" t="s">
        <v>29</v>
      </c>
      <c r="J3095" t="s">
        <v>958</v>
      </c>
      <c r="K3095">
        <v>12</v>
      </c>
      <c r="L3095" s="2">
        <v>8901270</v>
      </c>
      <c r="M3095" s="2">
        <v>6771740.6399999997</v>
      </c>
      <c r="N3095" s="14">
        <v>7494494</v>
      </c>
      <c r="O3095" s="2">
        <v>0</v>
      </c>
      <c r="P3095" s="11">
        <v>7494494</v>
      </c>
      <c r="Q3095" s="2">
        <v>4548370</v>
      </c>
      <c r="R3095" s="2">
        <v>7797205.7142857146</v>
      </c>
      <c r="S3095" s="9">
        <v>7494494</v>
      </c>
      <c r="V3095" s="2"/>
    </row>
    <row r="3096" spans="1:22" customFormat="1" x14ac:dyDescent="0.25">
      <c r="A3096" t="s">
        <v>133</v>
      </c>
      <c r="B3096">
        <v>1001</v>
      </c>
      <c r="C3096" t="s">
        <v>185</v>
      </c>
      <c r="D3096">
        <v>255</v>
      </c>
      <c r="E3096" t="s">
        <v>200</v>
      </c>
      <c r="F3096">
        <v>356</v>
      </c>
      <c r="G3096" t="s">
        <v>180</v>
      </c>
      <c r="H3096">
        <v>10255010356</v>
      </c>
      <c r="I3096" t="s">
        <v>181</v>
      </c>
      <c r="J3096" t="s">
        <v>958</v>
      </c>
      <c r="K3096">
        <v>12</v>
      </c>
      <c r="L3096" s="2">
        <v>0</v>
      </c>
      <c r="M3096" s="2">
        <v>1507.39</v>
      </c>
      <c r="N3096" s="14">
        <v>0</v>
      </c>
      <c r="O3096" s="2">
        <v>0</v>
      </c>
      <c r="P3096" s="11">
        <v>0</v>
      </c>
      <c r="Q3096" s="2">
        <v>1026</v>
      </c>
      <c r="R3096" s="2">
        <v>1758.8571428571431</v>
      </c>
      <c r="S3096" s="9">
        <v>1700</v>
      </c>
      <c r="V3096" s="2"/>
    </row>
    <row r="3097" spans="1:22" customFormat="1" x14ac:dyDescent="0.25">
      <c r="A3097" t="s">
        <v>133</v>
      </c>
      <c r="B3097">
        <v>1101</v>
      </c>
      <c r="C3097" t="s">
        <v>134</v>
      </c>
      <c r="D3097">
        <v>165</v>
      </c>
      <c r="E3097" t="s">
        <v>145</v>
      </c>
      <c r="F3097">
        <v>357</v>
      </c>
      <c r="G3097" t="s">
        <v>148</v>
      </c>
      <c r="H3097">
        <v>10165010357</v>
      </c>
      <c r="I3097" t="s">
        <v>149</v>
      </c>
      <c r="J3097" t="s">
        <v>960</v>
      </c>
      <c r="K3097">
        <v>11</v>
      </c>
      <c r="L3097" s="2">
        <v>0</v>
      </c>
      <c r="M3097" s="2">
        <v>0</v>
      </c>
      <c r="N3097" s="14">
        <v>0</v>
      </c>
      <c r="O3097" s="2">
        <v>0</v>
      </c>
      <c r="P3097" s="11">
        <v>0</v>
      </c>
      <c r="Q3097" s="2">
        <v>0</v>
      </c>
      <c r="R3097" s="2">
        <v>0</v>
      </c>
      <c r="S3097" s="9">
        <v>0</v>
      </c>
      <c r="V3097" s="2"/>
    </row>
    <row r="3098" spans="1:22" customFormat="1" x14ac:dyDescent="0.25">
      <c r="A3098" t="s">
        <v>133</v>
      </c>
      <c r="B3098">
        <v>1101</v>
      </c>
      <c r="C3098" t="s">
        <v>134</v>
      </c>
      <c r="D3098">
        <v>170</v>
      </c>
      <c r="E3098" t="s">
        <v>154</v>
      </c>
      <c r="F3098">
        <v>357</v>
      </c>
      <c r="G3098" t="s">
        <v>148</v>
      </c>
      <c r="H3098">
        <v>10170010357</v>
      </c>
      <c r="I3098" t="s">
        <v>149</v>
      </c>
      <c r="J3098" t="s">
        <v>960</v>
      </c>
      <c r="K3098">
        <v>11</v>
      </c>
      <c r="L3098" s="2">
        <v>45680.73</v>
      </c>
      <c r="M3098" s="2">
        <v>27410.080000000002</v>
      </c>
      <c r="N3098" s="14">
        <v>30000</v>
      </c>
      <c r="O3098" s="2">
        <v>0</v>
      </c>
      <c r="P3098" s="11">
        <v>30000</v>
      </c>
      <c r="Q3098" s="2">
        <v>7929.31</v>
      </c>
      <c r="R3098" s="2">
        <v>13593.102857142858</v>
      </c>
      <c r="S3098" s="9">
        <v>30000</v>
      </c>
      <c r="V3098" s="2"/>
    </row>
    <row r="3099" spans="1:22" customFormat="1" x14ac:dyDescent="0.25">
      <c r="A3099" t="s">
        <v>133</v>
      </c>
      <c r="B3099">
        <v>1101</v>
      </c>
      <c r="C3099" t="s">
        <v>134</v>
      </c>
      <c r="D3099">
        <v>173</v>
      </c>
      <c r="E3099" t="s">
        <v>166</v>
      </c>
      <c r="F3099">
        <v>357</v>
      </c>
      <c r="G3099" t="s">
        <v>148</v>
      </c>
      <c r="H3099">
        <v>10173010357</v>
      </c>
      <c r="I3099" t="s">
        <v>149</v>
      </c>
      <c r="J3099" t="s">
        <v>960</v>
      </c>
      <c r="K3099">
        <v>11</v>
      </c>
      <c r="L3099" s="2">
        <v>0</v>
      </c>
      <c r="M3099" s="2">
        <v>0</v>
      </c>
      <c r="N3099" s="14">
        <v>4500</v>
      </c>
      <c r="O3099" s="2">
        <v>0</v>
      </c>
      <c r="P3099" s="11">
        <v>4500</v>
      </c>
      <c r="Q3099" s="2">
        <v>0</v>
      </c>
      <c r="R3099" s="2">
        <v>0</v>
      </c>
      <c r="S3099" s="9">
        <v>4500</v>
      </c>
      <c r="V3099" s="2"/>
    </row>
    <row r="3100" spans="1:22" customFormat="1" x14ac:dyDescent="0.25">
      <c r="A3100" t="s">
        <v>133</v>
      </c>
      <c r="B3100">
        <v>1101</v>
      </c>
      <c r="C3100" t="s">
        <v>134</v>
      </c>
      <c r="D3100">
        <v>150</v>
      </c>
      <c r="E3100" t="s">
        <v>132</v>
      </c>
      <c r="F3100">
        <v>360</v>
      </c>
      <c r="G3100" t="s">
        <v>121</v>
      </c>
      <c r="H3100">
        <v>10150010360</v>
      </c>
      <c r="I3100" t="s">
        <v>122</v>
      </c>
      <c r="J3100" t="s">
        <v>965</v>
      </c>
      <c r="K3100">
        <v>14</v>
      </c>
      <c r="L3100" s="2">
        <v>4822630.68</v>
      </c>
      <c r="M3100" s="2">
        <v>2532764.73</v>
      </c>
      <c r="N3100" s="14">
        <v>2411000</v>
      </c>
      <c r="O3100" s="2">
        <v>0</v>
      </c>
      <c r="P3100" s="11">
        <v>2411000</v>
      </c>
      <c r="Q3100" s="2">
        <v>1264895.49</v>
      </c>
      <c r="R3100" s="2">
        <v>2168392.2685714285</v>
      </c>
      <c r="S3100" s="9">
        <v>2411000</v>
      </c>
      <c r="V3100" s="2"/>
    </row>
    <row r="3101" spans="1:22" customFormat="1" x14ac:dyDescent="0.25">
      <c r="A3101" t="s">
        <v>133</v>
      </c>
      <c r="B3101">
        <v>205</v>
      </c>
      <c r="C3101" t="s">
        <v>123</v>
      </c>
      <c r="D3101">
        <v>163</v>
      </c>
      <c r="E3101" t="s">
        <v>139</v>
      </c>
      <c r="F3101">
        <v>360</v>
      </c>
      <c r="G3101" t="s">
        <v>121</v>
      </c>
      <c r="H3101">
        <v>10163010360</v>
      </c>
      <c r="I3101" t="s">
        <v>122</v>
      </c>
      <c r="J3101" t="s">
        <v>965</v>
      </c>
      <c r="K3101">
        <v>14</v>
      </c>
      <c r="L3101" s="2">
        <v>0</v>
      </c>
      <c r="M3101" s="2">
        <v>0</v>
      </c>
      <c r="N3101" s="14">
        <v>0</v>
      </c>
      <c r="O3101" s="2">
        <v>0</v>
      </c>
      <c r="P3101" s="11">
        <v>0</v>
      </c>
      <c r="Q3101" s="2">
        <v>252435.68</v>
      </c>
      <c r="R3101" s="2">
        <v>0</v>
      </c>
      <c r="S3101" s="9">
        <v>0</v>
      </c>
      <c r="V3101" s="2"/>
    </row>
    <row r="3102" spans="1:22" customFormat="1" x14ac:dyDescent="0.25">
      <c r="A3102" t="s">
        <v>133</v>
      </c>
      <c r="B3102">
        <v>1201</v>
      </c>
      <c r="C3102" t="s">
        <v>212</v>
      </c>
      <c r="D3102">
        <v>701</v>
      </c>
      <c r="E3102" t="s">
        <v>211</v>
      </c>
      <c r="F3102">
        <v>360</v>
      </c>
      <c r="G3102" t="s">
        <v>121</v>
      </c>
      <c r="H3102">
        <v>10701010360</v>
      </c>
      <c r="I3102" t="s">
        <v>122</v>
      </c>
      <c r="J3102" t="s">
        <v>965</v>
      </c>
      <c r="K3102">
        <v>14</v>
      </c>
      <c r="L3102" s="2">
        <v>0</v>
      </c>
      <c r="M3102" s="2">
        <v>0</v>
      </c>
      <c r="N3102" s="14">
        <v>0</v>
      </c>
      <c r="O3102" s="2">
        <v>0</v>
      </c>
      <c r="P3102" s="11">
        <v>0</v>
      </c>
      <c r="Q3102" s="2">
        <v>0</v>
      </c>
      <c r="R3102" s="2">
        <v>0</v>
      </c>
      <c r="S3102" s="9">
        <v>0</v>
      </c>
      <c r="V3102" s="2"/>
    </row>
    <row r="3103" spans="1:22" customFormat="1" x14ac:dyDescent="0.25">
      <c r="A3103" t="s">
        <v>133</v>
      </c>
      <c r="B3103">
        <v>205</v>
      </c>
      <c r="C3103" t="s">
        <v>123</v>
      </c>
      <c r="D3103">
        <v>164</v>
      </c>
      <c r="E3103" t="s">
        <v>142</v>
      </c>
      <c r="F3103">
        <v>390</v>
      </c>
      <c r="G3103" t="s">
        <v>143</v>
      </c>
      <c r="H3103">
        <v>10164010390</v>
      </c>
      <c r="I3103" t="s">
        <v>144</v>
      </c>
      <c r="J3103" t="s">
        <v>958</v>
      </c>
      <c r="K3103">
        <v>12</v>
      </c>
      <c r="L3103" s="2">
        <v>0</v>
      </c>
      <c r="M3103" s="2">
        <v>0</v>
      </c>
      <c r="N3103" s="14">
        <v>200000</v>
      </c>
      <c r="O3103" s="2">
        <v>0</v>
      </c>
      <c r="P3103" s="11">
        <v>200000</v>
      </c>
      <c r="Q3103" s="2">
        <v>0</v>
      </c>
      <c r="R3103" s="2">
        <v>0</v>
      </c>
      <c r="S3103" s="9">
        <v>0</v>
      </c>
      <c r="V3103" s="2"/>
    </row>
    <row r="3104" spans="1:22" customFormat="1" x14ac:dyDescent="0.25">
      <c r="A3104" t="s">
        <v>133</v>
      </c>
      <c r="B3104">
        <v>1101</v>
      </c>
      <c r="C3104" t="s">
        <v>134</v>
      </c>
      <c r="D3104">
        <v>165</v>
      </c>
      <c r="E3104" t="s">
        <v>145</v>
      </c>
      <c r="F3104">
        <v>451</v>
      </c>
      <c r="G3104" t="s">
        <v>150</v>
      </c>
      <c r="H3104">
        <v>10165010451</v>
      </c>
      <c r="I3104" t="s">
        <v>151</v>
      </c>
      <c r="J3104" t="s">
        <v>958</v>
      </c>
      <c r="K3104">
        <v>12</v>
      </c>
      <c r="L3104" s="2">
        <v>0</v>
      </c>
      <c r="M3104" s="2">
        <v>0</v>
      </c>
      <c r="N3104" s="14">
        <v>0</v>
      </c>
      <c r="O3104" s="2">
        <v>0</v>
      </c>
      <c r="P3104" s="11">
        <v>0</v>
      </c>
      <c r="Q3104" s="2">
        <v>0</v>
      </c>
      <c r="R3104" s="2">
        <v>0</v>
      </c>
      <c r="S3104" s="9">
        <v>0</v>
      </c>
      <c r="V3104" s="2"/>
    </row>
    <row r="3105" spans="1:22" customFormat="1" x14ac:dyDescent="0.25">
      <c r="A3105" t="s">
        <v>133</v>
      </c>
      <c r="B3105">
        <v>205</v>
      </c>
      <c r="C3105" t="s">
        <v>123</v>
      </c>
      <c r="D3105">
        <v>162</v>
      </c>
      <c r="E3105" t="s">
        <v>137</v>
      </c>
      <c r="F3105">
        <v>454</v>
      </c>
      <c r="G3105" t="s">
        <v>44</v>
      </c>
      <c r="H3105">
        <v>10162010454</v>
      </c>
      <c r="I3105" t="s">
        <v>45</v>
      </c>
      <c r="J3105" t="s">
        <v>960</v>
      </c>
      <c r="K3105">
        <v>11</v>
      </c>
      <c r="L3105" s="2">
        <v>132969.34</v>
      </c>
      <c r="M3105" s="2">
        <v>58553.05</v>
      </c>
      <c r="N3105" s="14">
        <v>27200</v>
      </c>
      <c r="O3105" s="2">
        <v>0</v>
      </c>
      <c r="P3105" s="11">
        <v>27200</v>
      </c>
      <c r="Q3105" s="2">
        <v>26210.45</v>
      </c>
      <c r="R3105" s="2">
        <v>44932.2</v>
      </c>
      <c r="S3105" s="9">
        <v>27200</v>
      </c>
      <c r="V3105" s="2"/>
    </row>
    <row r="3106" spans="1:22" customFormat="1" x14ac:dyDescent="0.25">
      <c r="A3106" t="s">
        <v>133</v>
      </c>
      <c r="B3106">
        <v>1101</v>
      </c>
      <c r="C3106" t="s">
        <v>134</v>
      </c>
      <c r="D3106">
        <v>165</v>
      </c>
      <c r="E3106" t="s">
        <v>145</v>
      </c>
      <c r="F3106">
        <v>454</v>
      </c>
      <c r="G3106" t="s">
        <v>44</v>
      </c>
      <c r="H3106">
        <v>10165010454</v>
      </c>
      <c r="I3106" t="s">
        <v>45</v>
      </c>
      <c r="J3106" t="s">
        <v>960</v>
      </c>
      <c r="K3106">
        <v>11</v>
      </c>
      <c r="L3106" s="2">
        <v>0</v>
      </c>
      <c r="M3106" s="2">
        <v>20880.79</v>
      </c>
      <c r="N3106" s="14">
        <v>15000</v>
      </c>
      <c r="O3106" s="2">
        <v>0</v>
      </c>
      <c r="P3106" s="11">
        <v>15000</v>
      </c>
      <c r="Q3106" s="2">
        <v>4495.1400000000003</v>
      </c>
      <c r="R3106" s="2">
        <v>7705.954285714286</v>
      </c>
      <c r="S3106" s="9">
        <v>15000</v>
      </c>
      <c r="V3106" s="2"/>
    </row>
    <row r="3107" spans="1:22" customFormat="1" x14ac:dyDescent="0.25">
      <c r="A3107" t="s">
        <v>133</v>
      </c>
      <c r="B3107">
        <v>1101</v>
      </c>
      <c r="C3107" t="s">
        <v>134</v>
      </c>
      <c r="D3107">
        <v>170</v>
      </c>
      <c r="E3107" t="s">
        <v>154</v>
      </c>
      <c r="F3107">
        <v>454</v>
      </c>
      <c r="G3107" t="s">
        <v>44</v>
      </c>
      <c r="H3107">
        <v>10170010454</v>
      </c>
      <c r="I3107" t="s">
        <v>45</v>
      </c>
      <c r="J3107" t="s">
        <v>960</v>
      </c>
      <c r="K3107">
        <v>11</v>
      </c>
      <c r="L3107" s="2">
        <v>83259.12</v>
      </c>
      <c r="M3107" s="2">
        <v>0</v>
      </c>
      <c r="N3107" s="14">
        <v>0</v>
      </c>
      <c r="O3107" s="2">
        <v>0</v>
      </c>
      <c r="P3107" s="11">
        <v>0</v>
      </c>
      <c r="Q3107" s="2">
        <v>0</v>
      </c>
      <c r="R3107" s="2">
        <v>0</v>
      </c>
      <c r="S3107" s="9">
        <v>0</v>
      </c>
      <c r="V3107" s="2"/>
    </row>
    <row r="3108" spans="1:22" customFormat="1" x14ac:dyDescent="0.25">
      <c r="A3108" t="s">
        <v>133</v>
      </c>
      <c r="B3108">
        <v>1101</v>
      </c>
      <c r="C3108" t="s">
        <v>134</v>
      </c>
      <c r="D3108">
        <v>173</v>
      </c>
      <c r="E3108" t="s">
        <v>166</v>
      </c>
      <c r="F3108">
        <v>454</v>
      </c>
      <c r="G3108" t="s">
        <v>44</v>
      </c>
      <c r="H3108">
        <v>10173010454</v>
      </c>
      <c r="I3108" t="s">
        <v>45</v>
      </c>
      <c r="J3108" t="s">
        <v>960</v>
      </c>
      <c r="K3108">
        <v>11</v>
      </c>
      <c r="L3108" s="2">
        <v>4961.34</v>
      </c>
      <c r="M3108" s="2">
        <v>58207.15</v>
      </c>
      <c r="N3108" s="14">
        <v>87600</v>
      </c>
      <c r="O3108" s="2">
        <v>0</v>
      </c>
      <c r="P3108" s="11">
        <v>87600</v>
      </c>
      <c r="Q3108" s="2">
        <v>18767.439999999999</v>
      </c>
      <c r="R3108" s="2">
        <v>32172.754285714283</v>
      </c>
      <c r="S3108" s="9">
        <v>67600</v>
      </c>
      <c r="V3108" s="2"/>
    </row>
    <row r="3109" spans="1:22" customFormat="1" x14ac:dyDescent="0.25">
      <c r="A3109" t="s">
        <v>133</v>
      </c>
      <c r="B3109">
        <v>1101</v>
      </c>
      <c r="C3109" t="s">
        <v>134</v>
      </c>
      <c r="D3109">
        <v>174</v>
      </c>
      <c r="E3109" t="s">
        <v>167</v>
      </c>
      <c r="F3109">
        <v>454</v>
      </c>
      <c r="G3109" t="s">
        <v>44</v>
      </c>
      <c r="H3109">
        <v>10174010454</v>
      </c>
      <c r="I3109" t="s">
        <v>45</v>
      </c>
      <c r="J3109" t="s">
        <v>960</v>
      </c>
      <c r="K3109">
        <v>11</v>
      </c>
      <c r="L3109" s="2">
        <v>42478</v>
      </c>
      <c r="M3109" s="2">
        <v>569.99</v>
      </c>
      <c r="N3109" s="14">
        <v>133242</v>
      </c>
      <c r="O3109" s="2">
        <v>0</v>
      </c>
      <c r="P3109" s="11">
        <v>133242</v>
      </c>
      <c r="Q3109" s="2">
        <v>199899.42</v>
      </c>
      <c r="R3109" s="2">
        <v>342684.72000000003</v>
      </c>
      <c r="S3109" s="9">
        <v>213242</v>
      </c>
      <c r="V3109" s="2"/>
    </row>
    <row r="3110" spans="1:22" customFormat="1" x14ac:dyDescent="0.25">
      <c r="A3110" t="s">
        <v>133</v>
      </c>
      <c r="B3110">
        <v>1105</v>
      </c>
      <c r="C3110" t="s">
        <v>174</v>
      </c>
      <c r="D3110">
        <v>179</v>
      </c>
      <c r="E3110" t="s">
        <v>173</v>
      </c>
      <c r="F3110">
        <v>454</v>
      </c>
      <c r="G3110" t="s">
        <v>44</v>
      </c>
      <c r="H3110">
        <v>10179010454</v>
      </c>
      <c r="I3110" t="s">
        <v>45</v>
      </c>
      <c r="J3110" t="s">
        <v>960</v>
      </c>
      <c r="K3110">
        <v>11</v>
      </c>
      <c r="L3110" s="2">
        <v>0</v>
      </c>
      <c r="M3110" s="2">
        <v>0</v>
      </c>
      <c r="N3110" s="14">
        <v>5000</v>
      </c>
      <c r="O3110" s="2">
        <v>0</v>
      </c>
      <c r="P3110" s="11">
        <v>5000</v>
      </c>
      <c r="Q3110" s="2">
        <v>0</v>
      </c>
      <c r="R3110" s="2">
        <v>0</v>
      </c>
      <c r="S3110" s="9">
        <v>5000</v>
      </c>
      <c r="V3110" s="2"/>
    </row>
    <row r="3111" spans="1:22" customFormat="1" x14ac:dyDescent="0.25">
      <c r="A3111" t="s">
        <v>133</v>
      </c>
      <c r="B3111">
        <v>1201</v>
      </c>
      <c r="C3111" t="s">
        <v>212</v>
      </c>
      <c r="D3111">
        <v>701</v>
      </c>
      <c r="E3111" t="s">
        <v>211</v>
      </c>
      <c r="F3111">
        <v>454</v>
      </c>
      <c r="G3111" t="s">
        <v>44</v>
      </c>
      <c r="H3111">
        <v>10701010454</v>
      </c>
      <c r="I3111" t="s">
        <v>45</v>
      </c>
      <c r="J3111" t="s">
        <v>960</v>
      </c>
      <c r="K3111">
        <v>11</v>
      </c>
      <c r="L3111" s="2">
        <v>0</v>
      </c>
      <c r="M3111" s="2">
        <v>215589.68</v>
      </c>
      <c r="N3111" s="14">
        <v>250000</v>
      </c>
      <c r="O3111" s="2">
        <v>0</v>
      </c>
      <c r="P3111" s="11">
        <v>250000</v>
      </c>
      <c r="Q3111" s="2">
        <v>21738.43</v>
      </c>
      <c r="R3111" s="2">
        <v>37265.880000000005</v>
      </c>
      <c r="S3111" s="9">
        <v>200000</v>
      </c>
      <c r="V3111" s="2"/>
    </row>
    <row r="3112" spans="1:22" customFormat="1" x14ac:dyDescent="0.25">
      <c r="A3112" t="s">
        <v>133</v>
      </c>
      <c r="B3112">
        <v>205</v>
      </c>
      <c r="C3112" t="s">
        <v>123</v>
      </c>
      <c r="D3112">
        <v>162</v>
      </c>
      <c r="E3112" t="s">
        <v>137</v>
      </c>
      <c r="F3112">
        <v>455</v>
      </c>
      <c r="G3112" t="s">
        <v>46</v>
      </c>
      <c r="H3112">
        <v>10162010455</v>
      </c>
      <c r="I3112" t="s">
        <v>47</v>
      </c>
      <c r="J3112" t="s">
        <v>960</v>
      </c>
      <c r="K3112">
        <v>11</v>
      </c>
      <c r="L3112" s="2">
        <v>7280.7</v>
      </c>
      <c r="M3112" s="2">
        <v>550</v>
      </c>
      <c r="N3112" s="14">
        <v>2500</v>
      </c>
      <c r="O3112" s="2">
        <v>0</v>
      </c>
      <c r="P3112" s="11">
        <v>2500</v>
      </c>
      <c r="Q3112" s="2">
        <v>0</v>
      </c>
      <c r="R3112" s="2">
        <v>0</v>
      </c>
      <c r="S3112" s="9">
        <v>2500</v>
      </c>
      <c r="V3112" s="2"/>
    </row>
    <row r="3113" spans="1:22" customFormat="1" x14ac:dyDescent="0.25">
      <c r="A3113" t="s">
        <v>133</v>
      </c>
      <c r="B3113">
        <v>1105</v>
      </c>
      <c r="C3113" t="s">
        <v>174</v>
      </c>
      <c r="D3113">
        <v>179</v>
      </c>
      <c r="E3113" t="s">
        <v>173</v>
      </c>
      <c r="F3113">
        <v>455</v>
      </c>
      <c r="G3113" t="s">
        <v>46</v>
      </c>
      <c r="H3113">
        <v>10179010455</v>
      </c>
      <c r="I3113" t="s">
        <v>47</v>
      </c>
      <c r="J3113" t="s">
        <v>960</v>
      </c>
      <c r="K3113">
        <v>11</v>
      </c>
      <c r="L3113" s="2">
        <v>0</v>
      </c>
      <c r="M3113" s="2">
        <v>0</v>
      </c>
      <c r="N3113" s="14">
        <v>0</v>
      </c>
      <c r="O3113" s="2">
        <v>0</v>
      </c>
      <c r="P3113" s="11">
        <v>0</v>
      </c>
      <c r="Q3113" s="2">
        <v>0</v>
      </c>
      <c r="R3113" s="2">
        <v>0</v>
      </c>
      <c r="S3113" s="9">
        <v>0</v>
      </c>
      <c r="V3113" s="2"/>
    </row>
    <row r="3114" spans="1:22" customFormat="1" x14ac:dyDescent="0.25">
      <c r="A3114" t="s">
        <v>133</v>
      </c>
      <c r="B3114">
        <v>1201</v>
      </c>
      <c r="C3114" t="s">
        <v>212</v>
      </c>
      <c r="D3114">
        <v>701</v>
      </c>
      <c r="E3114" t="s">
        <v>211</v>
      </c>
      <c r="F3114">
        <v>455</v>
      </c>
      <c r="G3114" t="s">
        <v>46</v>
      </c>
      <c r="H3114">
        <v>10701010455</v>
      </c>
      <c r="I3114" t="s">
        <v>47</v>
      </c>
      <c r="J3114" t="s">
        <v>960</v>
      </c>
      <c r="K3114">
        <v>11</v>
      </c>
      <c r="L3114" s="2">
        <v>0</v>
      </c>
      <c r="M3114" s="2">
        <v>29717.74</v>
      </c>
      <c r="N3114" s="14">
        <v>180000</v>
      </c>
      <c r="O3114" s="2">
        <v>0</v>
      </c>
      <c r="P3114" s="11">
        <v>180000</v>
      </c>
      <c r="Q3114" s="2">
        <v>47649.279999999999</v>
      </c>
      <c r="R3114" s="2">
        <v>81684.479999999996</v>
      </c>
      <c r="S3114" s="9">
        <v>180000</v>
      </c>
      <c r="V3114" s="2"/>
    </row>
    <row r="3115" spans="1:22" customFormat="1" x14ac:dyDescent="0.25">
      <c r="A3115" t="s">
        <v>133</v>
      </c>
      <c r="B3115">
        <v>1105</v>
      </c>
      <c r="C3115" t="s">
        <v>174</v>
      </c>
      <c r="D3115">
        <v>180</v>
      </c>
      <c r="E3115" t="s">
        <v>175</v>
      </c>
      <c r="F3115">
        <v>459</v>
      </c>
      <c r="G3115" t="s">
        <v>95</v>
      </c>
      <c r="H3115">
        <v>10180010459</v>
      </c>
      <c r="I3115" t="s">
        <v>96</v>
      </c>
      <c r="J3115" t="s">
        <v>960</v>
      </c>
      <c r="K3115">
        <v>11</v>
      </c>
      <c r="L3115" s="2">
        <v>1098973.78</v>
      </c>
      <c r="M3115" s="2">
        <v>1243700.8799999999</v>
      </c>
      <c r="N3115" s="14">
        <v>1272000</v>
      </c>
      <c r="O3115" s="2">
        <v>0</v>
      </c>
      <c r="P3115" s="11">
        <v>1272000</v>
      </c>
      <c r="Q3115" s="2">
        <v>217560</v>
      </c>
      <c r="R3115" s="2">
        <v>372960</v>
      </c>
      <c r="S3115" s="9">
        <v>1272000</v>
      </c>
      <c r="V3115" s="2"/>
    </row>
    <row r="3116" spans="1:22" customFormat="1" x14ac:dyDescent="0.25">
      <c r="A3116" t="s">
        <v>133</v>
      </c>
      <c r="B3116">
        <v>1201</v>
      </c>
      <c r="C3116" t="s">
        <v>212</v>
      </c>
      <c r="D3116">
        <v>701</v>
      </c>
      <c r="E3116" t="s">
        <v>211</v>
      </c>
      <c r="F3116">
        <v>459</v>
      </c>
      <c r="G3116" t="s">
        <v>95</v>
      </c>
      <c r="H3116">
        <v>10701010459</v>
      </c>
      <c r="I3116" t="s">
        <v>96</v>
      </c>
      <c r="J3116" t="s">
        <v>960</v>
      </c>
      <c r="K3116">
        <v>11</v>
      </c>
      <c r="L3116" s="2">
        <v>6648019.7800000003</v>
      </c>
      <c r="M3116" s="2">
        <v>1211311.27</v>
      </c>
      <c r="N3116" s="14">
        <v>1200000</v>
      </c>
      <c r="O3116" s="2">
        <v>0</v>
      </c>
      <c r="P3116" s="11">
        <v>1200000</v>
      </c>
      <c r="Q3116" s="2">
        <v>1301044.1100000001</v>
      </c>
      <c r="R3116" s="2">
        <v>2230361.3314285716</v>
      </c>
      <c r="S3116" s="9">
        <v>2800000</v>
      </c>
      <c r="V3116" s="2"/>
    </row>
    <row r="3117" spans="1:22" customFormat="1" x14ac:dyDescent="0.25">
      <c r="A3117" t="s">
        <v>133</v>
      </c>
      <c r="B3117">
        <v>1101</v>
      </c>
      <c r="C3117" t="s">
        <v>134</v>
      </c>
      <c r="D3117">
        <v>165</v>
      </c>
      <c r="E3117" t="s">
        <v>145</v>
      </c>
      <c r="F3117">
        <v>463</v>
      </c>
      <c r="G3117" t="s">
        <v>152</v>
      </c>
      <c r="H3117">
        <v>10165010463</v>
      </c>
      <c r="I3117" t="s">
        <v>153</v>
      </c>
      <c r="J3117" t="s">
        <v>960</v>
      </c>
      <c r="K3117">
        <v>11</v>
      </c>
      <c r="L3117" s="2">
        <v>0</v>
      </c>
      <c r="M3117" s="2">
        <v>2631.57</v>
      </c>
      <c r="N3117" s="14">
        <v>3726</v>
      </c>
      <c r="O3117" s="2">
        <v>0</v>
      </c>
      <c r="P3117" s="11">
        <v>3726</v>
      </c>
      <c r="Q3117" s="2">
        <v>0</v>
      </c>
      <c r="R3117" s="2">
        <v>0</v>
      </c>
      <c r="S3117" s="9">
        <v>3726</v>
      </c>
      <c r="V3117" s="2"/>
    </row>
    <row r="3118" spans="1:22" customFormat="1" x14ac:dyDescent="0.25">
      <c r="A3118" t="s">
        <v>133</v>
      </c>
      <c r="B3118">
        <v>1101</v>
      </c>
      <c r="C3118" t="s">
        <v>134</v>
      </c>
      <c r="D3118">
        <v>170</v>
      </c>
      <c r="E3118" t="s">
        <v>154</v>
      </c>
      <c r="F3118">
        <v>463</v>
      </c>
      <c r="G3118" t="s">
        <v>152</v>
      </c>
      <c r="H3118">
        <v>10170010463</v>
      </c>
      <c r="I3118" t="s">
        <v>153</v>
      </c>
      <c r="J3118" t="s">
        <v>960</v>
      </c>
      <c r="K3118">
        <v>11</v>
      </c>
      <c r="L3118" s="2">
        <v>1580.94</v>
      </c>
      <c r="M3118" s="2">
        <v>0</v>
      </c>
      <c r="N3118" s="14">
        <v>2000</v>
      </c>
      <c r="O3118" s="2">
        <v>0</v>
      </c>
      <c r="P3118" s="11">
        <v>2000</v>
      </c>
      <c r="Q3118" s="2">
        <v>1064.04</v>
      </c>
      <c r="R3118" s="2">
        <v>1824.0685714285714</v>
      </c>
      <c r="S3118" s="9">
        <v>2000</v>
      </c>
      <c r="V3118" s="2"/>
    </row>
    <row r="3119" spans="1:22" customFormat="1" x14ac:dyDescent="0.25">
      <c r="A3119" t="s">
        <v>133</v>
      </c>
      <c r="B3119">
        <v>1101</v>
      </c>
      <c r="C3119" t="s">
        <v>134</v>
      </c>
      <c r="D3119">
        <v>173</v>
      </c>
      <c r="E3119" t="s">
        <v>166</v>
      </c>
      <c r="F3119">
        <v>463</v>
      </c>
      <c r="G3119" t="s">
        <v>152</v>
      </c>
      <c r="H3119">
        <v>10173010463</v>
      </c>
      <c r="I3119" t="s">
        <v>153</v>
      </c>
      <c r="J3119" t="s">
        <v>960</v>
      </c>
      <c r="K3119">
        <v>11</v>
      </c>
      <c r="L3119" s="2">
        <v>658.72</v>
      </c>
      <c r="M3119" s="2">
        <v>0</v>
      </c>
      <c r="N3119" s="14">
        <v>1174</v>
      </c>
      <c r="O3119" s="2">
        <v>0</v>
      </c>
      <c r="P3119" s="11">
        <v>1174</v>
      </c>
      <c r="Q3119" s="2">
        <v>399.12</v>
      </c>
      <c r="R3119" s="2">
        <v>684.20571428571429</v>
      </c>
      <c r="S3119" s="9">
        <v>1174</v>
      </c>
      <c r="V3119" s="2"/>
    </row>
    <row r="3120" spans="1:22" customFormat="1" x14ac:dyDescent="0.25">
      <c r="A3120" t="s">
        <v>133</v>
      </c>
      <c r="B3120">
        <v>1101</v>
      </c>
      <c r="C3120" t="s">
        <v>134</v>
      </c>
      <c r="D3120">
        <v>176</v>
      </c>
      <c r="E3120" t="s">
        <v>170</v>
      </c>
      <c r="F3120">
        <v>463</v>
      </c>
      <c r="G3120" t="s">
        <v>152</v>
      </c>
      <c r="H3120">
        <v>10176010463</v>
      </c>
      <c r="I3120" t="s">
        <v>153</v>
      </c>
      <c r="J3120" t="s">
        <v>960</v>
      </c>
      <c r="K3120">
        <v>11</v>
      </c>
      <c r="L3120" s="2">
        <v>395.23</v>
      </c>
      <c r="M3120" s="2">
        <v>0</v>
      </c>
      <c r="N3120" s="14">
        <v>0</v>
      </c>
      <c r="O3120" s="2">
        <v>0</v>
      </c>
      <c r="P3120" s="11">
        <v>0</v>
      </c>
      <c r="Q3120" s="2">
        <v>0</v>
      </c>
      <c r="R3120" s="2">
        <v>0</v>
      </c>
      <c r="S3120" s="9">
        <v>0</v>
      </c>
      <c r="V3120" s="2"/>
    </row>
    <row r="3121" spans="1:22" customFormat="1" x14ac:dyDescent="0.25">
      <c r="A3121" t="s">
        <v>133</v>
      </c>
      <c r="B3121">
        <v>1105</v>
      </c>
      <c r="C3121" t="s">
        <v>174</v>
      </c>
      <c r="D3121">
        <v>180</v>
      </c>
      <c r="E3121" t="s">
        <v>175</v>
      </c>
      <c r="F3121">
        <v>463</v>
      </c>
      <c r="G3121" t="s">
        <v>152</v>
      </c>
      <c r="H3121">
        <v>10180010463</v>
      </c>
      <c r="I3121" t="s">
        <v>153</v>
      </c>
      <c r="J3121" t="s">
        <v>960</v>
      </c>
      <c r="K3121">
        <v>11</v>
      </c>
      <c r="L3121" s="2">
        <v>0</v>
      </c>
      <c r="M3121" s="2">
        <v>0</v>
      </c>
      <c r="N3121" s="14">
        <v>0</v>
      </c>
      <c r="O3121" s="2">
        <v>0</v>
      </c>
      <c r="P3121" s="11">
        <v>0</v>
      </c>
      <c r="Q3121" s="2">
        <v>0</v>
      </c>
      <c r="R3121" s="2">
        <v>0</v>
      </c>
      <c r="S3121" s="9">
        <v>0</v>
      </c>
      <c r="V3121" s="2"/>
    </row>
    <row r="3122" spans="1:22" customFormat="1" x14ac:dyDescent="0.25">
      <c r="A3122" t="s">
        <v>133</v>
      </c>
      <c r="B3122">
        <v>1201</v>
      </c>
      <c r="C3122" t="s">
        <v>212</v>
      </c>
      <c r="D3122">
        <v>701</v>
      </c>
      <c r="E3122" t="s">
        <v>211</v>
      </c>
      <c r="F3122">
        <v>463</v>
      </c>
      <c r="G3122" t="s">
        <v>152</v>
      </c>
      <c r="H3122">
        <v>10701010463</v>
      </c>
      <c r="I3122" t="s">
        <v>153</v>
      </c>
      <c r="J3122" t="s">
        <v>960</v>
      </c>
      <c r="K3122">
        <v>11</v>
      </c>
      <c r="L3122" s="2">
        <v>0</v>
      </c>
      <c r="M3122" s="2">
        <v>1077599.44</v>
      </c>
      <c r="N3122" s="14">
        <v>1000000</v>
      </c>
      <c r="O3122" s="2">
        <v>0</v>
      </c>
      <c r="P3122" s="11">
        <v>1000000</v>
      </c>
      <c r="Q3122" s="2">
        <v>194189.88</v>
      </c>
      <c r="R3122" s="2">
        <v>332896.93714285712</v>
      </c>
      <c r="S3122" s="9">
        <v>600000</v>
      </c>
      <c r="V3122" s="2"/>
    </row>
    <row r="3123" spans="1:22" customFormat="1" x14ac:dyDescent="0.25">
      <c r="A3123" t="s">
        <v>133</v>
      </c>
      <c r="B3123">
        <v>1101</v>
      </c>
      <c r="C3123" t="s">
        <v>134</v>
      </c>
      <c r="D3123">
        <v>170</v>
      </c>
      <c r="E3123" t="s">
        <v>154</v>
      </c>
      <c r="F3123">
        <v>466</v>
      </c>
      <c r="G3123" t="s">
        <v>130</v>
      </c>
      <c r="H3123">
        <v>10170010466</v>
      </c>
      <c r="I3123" t="s">
        <v>131</v>
      </c>
      <c r="J3123" t="s">
        <v>960</v>
      </c>
      <c r="K3123">
        <v>11</v>
      </c>
      <c r="L3123" s="2">
        <v>5071575.6399999997</v>
      </c>
      <c r="M3123" s="2">
        <v>3594885.31</v>
      </c>
      <c r="N3123" s="14">
        <v>6600000</v>
      </c>
      <c r="O3123" s="2">
        <v>0</v>
      </c>
      <c r="P3123" s="11">
        <v>6600000</v>
      </c>
      <c r="Q3123" s="2">
        <v>890760.47</v>
      </c>
      <c r="R3123" s="2">
        <v>1527017.9485714287</v>
      </c>
      <c r="S3123" s="9">
        <v>4000000</v>
      </c>
      <c r="V3123" s="2"/>
    </row>
    <row r="3124" spans="1:22" customFormat="1" x14ac:dyDescent="0.25">
      <c r="A3124" t="s">
        <v>133</v>
      </c>
      <c r="B3124">
        <v>1101</v>
      </c>
      <c r="C3124" t="s">
        <v>134</v>
      </c>
      <c r="D3124">
        <v>173</v>
      </c>
      <c r="E3124" t="s">
        <v>166</v>
      </c>
      <c r="F3124">
        <v>466</v>
      </c>
      <c r="G3124" t="s">
        <v>130</v>
      </c>
      <c r="H3124">
        <v>10173010466</v>
      </c>
      <c r="I3124" t="s">
        <v>131</v>
      </c>
      <c r="J3124" t="s">
        <v>960</v>
      </c>
      <c r="K3124">
        <v>11</v>
      </c>
      <c r="L3124" s="2">
        <v>5584325.7199999997</v>
      </c>
      <c r="M3124" s="2">
        <v>4750022.0999999996</v>
      </c>
      <c r="N3124" s="14">
        <v>5500000</v>
      </c>
      <c r="O3124" s="2">
        <v>-18000</v>
      </c>
      <c r="P3124" s="11">
        <v>5482000</v>
      </c>
      <c r="Q3124" s="2">
        <v>3282618.99</v>
      </c>
      <c r="R3124" s="2">
        <v>5627346.8399999999</v>
      </c>
      <c r="S3124" s="9">
        <v>5482000</v>
      </c>
      <c r="V3124" s="2"/>
    </row>
    <row r="3125" spans="1:22" customFormat="1" x14ac:dyDescent="0.25">
      <c r="A3125" t="s">
        <v>133</v>
      </c>
      <c r="B3125">
        <v>1101</v>
      </c>
      <c r="C3125" t="s">
        <v>134</v>
      </c>
      <c r="D3125">
        <v>174</v>
      </c>
      <c r="E3125" t="s">
        <v>167</v>
      </c>
      <c r="F3125">
        <v>466</v>
      </c>
      <c r="G3125" t="s">
        <v>130</v>
      </c>
      <c r="H3125">
        <v>10174010466</v>
      </c>
      <c r="I3125" t="s">
        <v>131</v>
      </c>
      <c r="J3125" t="s">
        <v>960</v>
      </c>
      <c r="K3125">
        <v>11</v>
      </c>
      <c r="L3125" s="2">
        <v>3569791.73</v>
      </c>
      <c r="M3125" s="2">
        <v>3759670.71</v>
      </c>
      <c r="N3125" s="14">
        <v>5500000</v>
      </c>
      <c r="O3125" s="2">
        <v>-15000</v>
      </c>
      <c r="P3125" s="11">
        <v>5485000</v>
      </c>
      <c r="Q3125" s="2">
        <v>2194175.46</v>
      </c>
      <c r="R3125" s="2">
        <v>3761443.6457142858</v>
      </c>
      <c r="S3125" s="9">
        <v>5485000</v>
      </c>
      <c r="V3125" s="2"/>
    </row>
    <row r="3126" spans="1:22" customFormat="1" x14ac:dyDescent="0.25">
      <c r="A3126" t="s">
        <v>133</v>
      </c>
      <c r="B3126">
        <v>1101</v>
      </c>
      <c r="C3126" t="s">
        <v>134</v>
      </c>
      <c r="D3126">
        <v>176</v>
      </c>
      <c r="E3126" t="s">
        <v>170</v>
      </c>
      <c r="F3126">
        <v>466</v>
      </c>
      <c r="G3126" t="s">
        <v>130</v>
      </c>
      <c r="H3126">
        <v>10176010466</v>
      </c>
      <c r="I3126" t="s">
        <v>131</v>
      </c>
      <c r="J3126" t="s">
        <v>960</v>
      </c>
      <c r="K3126">
        <v>11</v>
      </c>
      <c r="L3126" s="2">
        <v>362580.81</v>
      </c>
      <c r="M3126" s="2">
        <v>269896.15000000002</v>
      </c>
      <c r="N3126" s="14">
        <v>500000</v>
      </c>
      <c r="O3126" s="2">
        <v>0</v>
      </c>
      <c r="P3126" s="11">
        <v>500000</v>
      </c>
      <c r="Q3126" s="2">
        <v>0</v>
      </c>
      <c r="R3126" s="2">
        <v>0</v>
      </c>
      <c r="S3126" s="9">
        <v>200000</v>
      </c>
      <c r="V3126" s="2"/>
    </row>
    <row r="3127" spans="1:22" customFormat="1" x14ac:dyDescent="0.25">
      <c r="A3127" t="s">
        <v>133</v>
      </c>
      <c r="B3127">
        <v>1101</v>
      </c>
      <c r="C3127" t="s">
        <v>134</v>
      </c>
      <c r="D3127">
        <v>177</v>
      </c>
      <c r="E3127" t="s">
        <v>171</v>
      </c>
      <c r="F3127">
        <v>466</v>
      </c>
      <c r="G3127" t="s">
        <v>130</v>
      </c>
      <c r="H3127">
        <v>10177010466</v>
      </c>
      <c r="I3127" t="s">
        <v>131</v>
      </c>
      <c r="J3127" t="s">
        <v>960</v>
      </c>
      <c r="K3127">
        <v>11</v>
      </c>
      <c r="L3127" s="2">
        <v>0</v>
      </c>
      <c r="M3127" s="2">
        <v>1499940</v>
      </c>
      <c r="N3127" s="14">
        <v>1500000</v>
      </c>
      <c r="O3127" s="2">
        <v>0</v>
      </c>
      <c r="P3127" s="11">
        <v>1500000</v>
      </c>
      <c r="Q3127" s="2">
        <v>0</v>
      </c>
      <c r="R3127" s="2">
        <v>0</v>
      </c>
      <c r="S3127" s="9">
        <v>750000</v>
      </c>
      <c r="V3127" s="2"/>
    </row>
    <row r="3128" spans="1:22" customFormat="1" x14ac:dyDescent="0.25">
      <c r="A3128" t="s">
        <v>133</v>
      </c>
      <c r="B3128">
        <v>1101</v>
      </c>
      <c r="C3128" t="s">
        <v>134</v>
      </c>
      <c r="D3128">
        <v>177</v>
      </c>
      <c r="E3128" t="s">
        <v>171</v>
      </c>
      <c r="F3128">
        <v>467</v>
      </c>
      <c r="G3128" t="s">
        <v>172</v>
      </c>
      <c r="H3128">
        <v>10176010467</v>
      </c>
      <c r="I3128" t="s">
        <v>131</v>
      </c>
      <c r="J3128" t="s">
        <v>960</v>
      </c>
      <c r="K3128">
        <v>11</v>
      </c>
      <c r="L3128" s="2">
        <v>0</v>
      </c>
      <c r="M3128" s="2">
        <v>0</v>
      </c>
      <c r="N3128" s="14">
        <v>0</v>
      </c>
      <c r="O3128" s="2">
        <v>0</v>
      </c>
      <c r="P3128" s="11">
        <v>0</v>
      </c>
      <c r="Q3128" s="2">
        <v>0</v>
      </c>
      <c r="R3128" s="2">
        <v>0</v>
      </c>
      <c r="S3128" s="9">
        <v>0</v>
      </c>
      <c r="V3128" s="2"/>
    </row>
    <row r="3129" spans="1:22" customFormat="1" x14ac:dyDescent="0.25">
      <c r="A3129" t="s">
        <v>133</v>
      </c>
      <c r="B3129">
        <v>1101</v>
      </c>
      <c r="C3129" t="s">
        <v>134</v>
      </c>
      <c r="D3129">
        <v>150</v>
      </c>
      <c r="E3129" t="s">
        <v>132</v>
      </c>
      <c r="F3129">
        <v>469</v>
      </c>
      <c r="G3129" t="s">
        <v>73</v>
      </c>
      <c r="H3129">
        <v>10150010469</v>
      </c>
      <c r="I3129" t="s">
        <v>74</v>
      </c>
      <c r="J3129" t="s">
        <v>960</v>
      </c>
      <c r="K3129">
        <v>11</v>
      </c>
      <c r="L3129" s="2">
        <v>407.89</v>
      </c>
      <c r="M3129" s="2">
        <v>0</v>
      </c>
      <c r="N3129" s="14">
        <v>0</v>
      </c>
      <c r="O3129" s="2">
        <v>0</v>
      </c>
      <c r="P3129" s="11">
        <v>0</v>
      </c>
      <c r="Q3129" s="2">
        <v>0</v>
      </c>
      <c r="R3129" s="2">
        <v>0</v>
      </c>
      <c r="S3129" s="9">
        <v>0</v>
      </c>
      <c r="V3129" s="2"/>
    </row>
    <row r="3130" spans="1:22" customFormat="1" x14ac:dyDescent="0.25">
      <c r="A3130" t="s">
        <v>133</v>
      </c>
      <c r="B3130">
        <v>205</v>
      </c>
      <c r="C3130" t="s">
        <v>123</v>
      </c>
      <c r="D3130">
        <v>162</v>
      </c>
      <c r="E3130" t="s">
        <v>137</v>
      </c>
      <c r="F3130">
        <v>469</v>
      </c>
      <c r="G3130" t="s">
        <v>73</v>
      </c>
      <c r="H3130">
        <v>10162010469</v>
      </c>
      <c r="I3130" t="s">
        <v>74</v>
      </c>
      <c r="J3130" t="s">
        <v>960</v>
      </c>
      <c r="K3130">
        <v>11</v>
      </c>
      <c r="L3130" s="2">
        <v>13942.52</v>
      </c>
      <c r="M3130" s="2">
        <v>25259.42</v>
      </c>
      <c r="N3130" s="14">
        <v>15000</v>
      </c>
      <c r="O3130" s="2">
        <v>0</v>
      </c>
      <c r="P3130" s="11">
        <v>15000</v>
      </c>
      <c r="Q3130" s="2">
        <v>7722.07</v>
      </c>
      <c r="R3130" s="2">
        <v>13237.834285714285</v>
      </c>
      <c r="S3130" s="9">
        <v>15000</v>
      </c>
      <c r="V3130" s="2"/>
    </row>
    <row r="3131" spans="1:22" customFormat="1" x14ac:dyDescent="0.25">
      <c r="A3131" t="s">
        <v>133</v>
      </c>
      <c r="B3131">
        <v>205</v>
      </c>
      <c r="C3131" t="s">
        <v>123</v>
      </c>
      <c r="D3131">
        <v>163</v>
      </c>
      <c r="E3131" t="s">
        <v>139</v>
      </c>
      <c r="F3131">
        <v>469</v>
      </c>
      <c r="G3131" t="s">
        <v>73</v>
      </c>
      <c r="H3131">
        <v>10163010469</v>
      </c>
      <c r="I3131" t="s">
        <v>74</v>
      </c>
      <c r="J3131" t="s">
        <v>960</v>
      </c>
      <c r="K3131">
        <v>11</v>
      </c>
      <c r="L3131" s="2">
        <v>15228.03</v>
      </c>
      <c r="M3131" s="2">
        <v>28408.98</v>
      </c>
      <c r="N3131" s="14">
        <v>31800</v>
      </c>
      <c r="O3131" s="2">
        <v>0</v>
      </c>
      <c r="P3131" s="11">
        <v>31800</v>
      </c>
      <c r="Q3131" s="2">
        <v>0</v>
      </c>
      <c r="R3131" s="2">
        <v>0</v>
      </c>
      <c r="S3131" s="9">
        <v>31800</v>
      </c>
      <c r="V3131" s="2"/>
    </row>
    <row r="3132" spans="1:22" customFormat="1" x14ac:dyDescent="0.25">
      <c r="A3132" t="s">
        <v>133</v>
      </c>
      <c r="B3132">
        <v>205</v>
      </c>
      <c r="C3132" t="s">
        <v>123</v>
      </c>
      <c r="D3132">
        <v>162</v>
      </c>
      <c r="E3132" t="s">
        <v>137</v>
      </c>
      <c r="F3132">
        <v>470</v>
      </c>
      <c r="G3132" t="s">
        <v>75</v>
      </c>
      <c r="H3132">
        <v>10162010470</v>
      </c>
      <c r="I3132" t="s">
        <v>76</v>
      </c>
      <c r="J3132" t="s">
        <v>960</v>
      </c>
      <c r="K3132">
        <v>11</v>
      </c>
      <c r="L3132" s="2">
        <v>2615.0700000000002</v>
      </c>
      <c r="M3132" s="2">
        <v>1783.7</v>
      </c>
      <c r="N3132" s="14">
        <v>2500</v>
      </c>
      <c r="O3132" s="2">
        <v>0</v>
      </c>
      <c r="P3132" s="11">
        <v>2500</v>
      </c>
      <c r="Q3132" s="2">
        <v>900</v>
      </c>
      <c r="R3132" s="2">
        <v>1542.8571428571431</v>
      </c>
      <c r="S3132" s="9">
        <v>2500</v>
      </c>
      <c r="V3132" s="2"/>
    </row>
    <row r="3133" spans="1:22" customFormat="1" x14ac:dyDescent="0.25">
      <c r="A3133" t="s">
        <v>133</v>
      </c>
      <c r="B3133">
        <v>205</v>
      </c>
      <c r="C3133" t="s">
        <v>123</v>
      </c>
      <c r="D3133">
        <v>163</v>
      </c>
      <c r="E3133" t="s">
        <v>139</v>
      </c>
      <c r="F3133">
        <v>470</v>
      </c>
      <c r="G3133" t="s">
        <v>75</v>
      </c>
      <c r="H3133">
        <v>10163010470</v>
      </c>
      <c r="I3133" t="s">
        <v>76</v>
      </c>
      <c r="J3133" t="s">
        <v>960</v>
      </c>
      <c r="K3133">
        <v>11</v>
      </c>
      <c r="L3133" s="2">
        <v>0</v>
      </c>
      <c r="M3133" s="2">
        <v>0</v>
      </c>
      <c r="N3133" s="14">
        <v>1060</v>
      </c>
      <c r="O3133" s="2">
        <v>0</v>
      </c>
      <c r="P3133" s="11">
        <v>1060</v>
      </c>
      <c r="Q3133" s="2">
        <v>300</v>
      </c>
      <c r="R3133" s="2">
        <v>514.28571428571422</v>
      </c>
      <c r="S3133" s="9">
        <v>1060</v>
      </c>
      <c r="V3133" s="2"/>
    </row>
    <row r="3134" spans="1:22" customFormat="1" x14ac:dyDescent="0.25">
      <c r="A3134" t="s">
        <v>133</v>
      </c>
      <c r="B3134">
        <v>1101</v>
      </c>
      <c r="C3134" t="s">
        <v>134</v>
      </c>
      <c r="D3134">
        <v>165</v>
      </c>
      <c r="E3134" t="s">
        <v>145</v>
      </c>
      <c r="F3134">
        <v>470</v>
      </c>
      <c r="G3134" t="s">
        <v>75</v>
      </c>
      <c r="H3134">
        <v>10165010470</v>
      </c>
      <c r="I3134" t="s">
        <v>76</v>
      </c>
      <c r="J3134" t="s">
        <v>960</v>
      </c>
      <c r="K3134">
        <v>11</v>
      </c>
      <c r="L3134" s="2">
        <v>0</v>
      </c>
      <c r="M3134" s="2">
        <v>0</v>
      </c>
      <c r="N3134" s="14">
        <v>1000</v>
      </c>
      <c r="O3134" s="2">
        <v>0</v>
      </c>
      <c r="P3134" s="11">
        <v>1000</v>
      </c>
      <c r="Q3134" s="2">
        <v>600</v>
      </c>
      <c r="R3134" s="2">
        <v>1028.5714285714284</v>
      </c>
      <c r="S3134" s="9">
        <v>1000</v>
      </c>
      <c r="V3134" s="2"/>
    </row>
    <row r="3135" spans="1:22" customFormat="1" x14ac:dyDescent="0.25">
      <c r="A3135" t="s">
        <v>133</v>
      </c>
      <c r="B3135">
        <v>1101</v>
      </c>
      <c r="C3135" t="s">
        <v>134</v>
      </c>
      <c r="D3135">
        <v>170</v>
      </c>
      <c r="E3135" t="s">
        <v>154</v>
      </c>
      <c r="F3135">
        <v>470</v>
      </c>
      <c r="G3135" t="s">
        <v>75</v>
      </c>
      <c r="H3135">
        <v>10170010470</v>
      </c>
      <c r="I3135" t="s">
        <v>76</v>
      </c>
      <c r="J3135" t="s">
        <v>960</v>
      </c>
      <c r="K3135">
        <v>11</v>
      </c>
      <c r="L3135" s="2">
        <v>2920</v>
      </c>
      <c r="M3135" s="2">
        <v>2532</v>
      </c>
      <c r="N3135" s="14">
        <v>1500</v>
      </c>
      <c r="O3135" s="2">
        <v>0</v>
      </c>
      <c r="P3135" s="11">
        <v>1500</v>
      </c>
      <c r="Q3135" s="2">
        <v>0</v>
      </c>
      <c r="R3135" s="2">
        <v>0</v>
      </c>
      <c r="S3135" s="9">
        <v>1500</v>
      </c>
      <c r="V3135" s="2"/>
    </row>
    <row r="3136" spans="1:22" customFormat="1" x14ac:dyDescent="0.25">
      <c r="A3136" t="s">
        <v>133</v>
      </c>
      <c r="B3136">
        <v>1101</v>
      </c>
      <c r="C3136" t="s">
        <v>134</v>
      </c>
      <c r="D3136">
        <v>173</v>
      </c>
      <c r="E3136" t="s">
        <v>166</v>
      </c>
      <c r="F3136">
        <v>470</v>
      </c>
      <c r="G3136" t="s">
        <v>75</v>
      </c>
      <c r="H3136">
        <v>10173010470</v>
      </c>
      <c r="I3136" t="s">
        <v>76</v>
      </c>
      <c r="J3136" t="s">
        <v>960</v>
      </c>
      <c r="K3136">
        <v>11</v>
      </c>
      <c r="L3136" s="2">
        <v>0</v>
      </c>
      <c r="M3136" s="2">
        <v>375</v>
      </c>
      <c r="N3136" s="14">
        <v>3000</v>
      </c>
      <c r="O3136" s="2">
        <v>0</v>
      </c>
      <c r="P3136" s="11">
        <v>3000</v>
      </c>
      <c r="Q3136" s="2">
        <v>300</v>
      </c>
      <c r="R3136" s="2">
        <v>514.28571428571422</v>
      </c>
      <c r="S3136" s="9">
        <v>3000</v>
      </c>
      <c r="V3136" s="2"/>
    </row>
    <row r="3137" spans="1:22" customFormat="1" x14ac:dyDescent="0.25">
      <c r="A3137" t="s">
        <v>133</v>
      </c>
      <c r="B3137">
        <v>1101</v>
      </c>
      <c r="C3137" t="s">
        <v>134</v>
      </c>
      <c r="D3137">
        <v>174</v>
      </c>
      <c r="E3137" t="s">
        <v>167</v>
      </c>
      <c r="F3137">
        <v>470</v>
      </c>
      <c r="G3137" t="s">
        <v>75</v>
      </c>
      <c r="H3137">
        <v>10174010470</v>
      </c>
      <c r="I3137" t="s">
        <v>76</v>
      </c>
      <c r="J3137" t="s">
        <v>960</v>
      </c>
      <c r="K3137">
        <v>11</v>
      </c>
      <c r="L3137" s="2">
        <v>0</v>
      </c>
      <c r="M3137" s="2">
        <v>2100</v>
      </c>
      <c r="N3137" s="14">
        <v>3500</v>
      </c>
      <c r="O3137" s="2">
        <v>0</v>
      </c>
      <c r="P3137" s="11">
        <v>3500</v>
      </c>
      <c r="Q3137" s="2">
        <v>300</v>
      </c>
      <c r="R3137" s="2">
        <v>514.28571428571422</v>
      </c>
      <c r="S3137" s="9">
        <v>3500</v>
      </c>
      <c r="V3137" s="2"/>
    </row>
    <row r="3138" spans="1:22" customFormat="1" x14ac:dyDescent="0.25">
      <c r="A3138" t="s">
        <v>133</v>
      </c>
      <c r="B3138">
        <v>1105</v>
      </c>
      <c r="C3138" t="s">
        <v>174</v>
      </c>
      <c r="D3138">
        <v>180</v>
      </c>
      <c r="E3138" t="s">
        <v>175</v>
      </c>
      <c r="F3138">
        <v>470</v>
      </c>
      <c r="G3138" t="s">
        <v>75</v>
      </c>
      <c r="H3138">
        <v>10180010470</v>
      </c>
      <c r="I3138" t="s">
        <v>76</v>
      </c>
      <c r="J3138" t="s">
        <v>960</v>
      </c>
      <c r="K3138">
        <v>11</v>
      </c>
      <c r="L3138" s="2">
        <v>0</v>
      </c>
      <c r="M3138" s="2">
        <v>0</v>
      </c>
      <c r="N3138" s="14">
        <v>1516</v>
      </c>
      <c r="O3138" s="2">
        <v>0</v>
      </c>
      <c r="P3138" s="11">
        <v>1516</v>
      </c>
      <c r="Q3138" s="2">
        <v>0</v>
      </c>
      <c r="R3138" s="2">
        <v>0</v>
      </c>
      <c r="S3138" s="9">
        <v>1516</v>
      </c>
      <c r="V3138" s="2"/>
    </row>
    <row r="3139" spans="1:22" customFormat="1" x14ac:dyDescent="0.25">
      <c r="A3139" t="s">
        <v>133</v>
      </c>
      <c r="B3139">
        <v>1201</v>
      </c>
      <c r="C3139" t="s">
        <v>212</v>
      </c>
      <c r="D3139">
        <v>701</v>
      </c>
      <c r="E3139" t="s">
        <v>211</v>
      </c>
      <c r="F3139">
        <v>470</v>
      </c>
      <c r="G3139" t="s">
        <v>75</v>
      </c>
      <c r="H3139">
        <v>10701010470</v>
      </c>
      <c r="I3139" t="s">
        <v>76</v>
      </c>
      <c r="J3139" t="s">
        <v>960</v>
      </c>
      <c r="K3139">
        <v>11</v>
      </c>
      <c r="L3139" s="2">
        <v>0</v>
      </c>
      <c r="M3139" s="2">
        <v>3300</v>
      </c>
      <c r="N3139" s="14">
        <v>5013</v>
      </c>
      <c r="O3139" s="2">
        <v>0</v>
      </c>
      <c r="P3139" s="11">
        <v>5013</v>
      </c>
      <c r="Q3139" s="2">
        <v>0</v>
      </c>
      <c r="R3139" s="2">
        <v>0</v>
      </c>
      <c r="S3139" s="9">
        <v>5013</v>
      </c>
      <c r="V3139" s="2"/>
    </row>
    <row r="3140" spans="1:22" customFormat="1" x14ac:dyDescent="0.25">
      <c r="A3140" t="s">
        <v>133</v>
      </c>
      <c r="B3140">
        <v>1101</v>
      </c>
      <c r="C3140" t="s">
        <v>134</v>
      </c>
      <c r="D3140">
        <v>176</v>
      </c>
      <c r="E3140" t="s">
        <v>170</v>
      </c>
      <c r="F3140">
        <v>471</v>
      </c>
      <c r="G3140" t="s">
        <v>99</v>
      </c>
      <c r="H3140">
        <v>10176010471</v>
      </c>
      <c r="I3140" t="s">
        <v>100</v>
      </c>
      <c r="J3140" t="s">
        <v>960</v>
      </c>
      <c r="K3140">
        <v>11</v>
      </c>
      <c r="L3140" s="2">
        <v>0</v>
      </c>
      <c r="M3140" s="2">
        <v>0</v>
      </c>
      <c r="N3140" s="14">
        <v>0</v>
      </c>
      <c r="O3140" s="2">
        <v>0</v>
      </c>
      <c r="P3140" s="11">
        <v>0</v>
      </c>
      <c r="Q3140" s="2">
        <v>0</v>
      </c>
      <c r="R3140" s="2">
        <v>0</v>
      </c>
      <c r="S3140" s="9">
        <v>0</v>
      </c>
      <c r="V3140" s="2"/>
    </row>
    <row r="3141" spans="1:22" customFormat="1" x14ac:dyDescent="0.25">
      <c r="A3141" t="s">
        <v>133</v>
      </c>
      <c r="B3141">
        <v>1101</v>
      </c>
      <c r="C3141" t="s">
        <v>134</v>
      </c>
      <c r="D3141">
        <v>170</v>
      </c>
      <c r="E3141" t="s">
        <v>154</v>
      </c>
      <c r="F3141">
        <v>480</v>
      </c>
      <c r="G3141" t="s">
        <v>159</v>
      </c>
      <c r="H3141">
        <v>10170010480</v>
      </c>
      <c r="I3141" t="s">
        <v>160</v>
      </c>
      <c r="J3141" t="s">
        <v>960</v>
      </c>
      <c r="K3141">
        <v>11</v>
      </c>
      <c r="L3141" s="2">
        <v>4944227.5599999996</v>
      </c>
      <c r="M3141" s="2">
        <v>7372612.9100000001</v>
      </c>
      <c r="N3141" s="14">
        <v>8000000</v>
      </c>
      <c r="O3141" s="2">
        <v>0</v>
      </c>
      <c r="P3141" s="11">
        <v>8000000</v>
      </c>
      <c r="Q3141" s="2">
        <v>0</v>
      </c>
      <c r="R3141" s="2">
        <v>0</v>
      </c>
      <c r="S3141" s="9">
        <v>4000000</v>
      </c>
      <c r="V3141" s="2"/>
    </row>
    <row r="3142" spans="1:22" customFormat="1" x14ac:dyDescent="0.25">
      <c r="A3142" t="s">
        <v>133</v>
      </c>
      <c r="B3142">
        <v>1101</v>
      </c>
      <c r="C3142" t="s">
        <v>134</v>
      </c>
      <c r="D3142">
        <v>173</v>
      </c>
      <c r="E3142" t="s">
        <v>166</v>
      </c>
      <c r="F3142">
        <v>480</v>
      </c>
      <c r="G3142" t="s">
        <v>159</v>
      </c>
      <c r="H3142">
        <v>10173010480</v>
      </c>
      <c r="I3142" t="s">
        <v>160</v>
      </c>
      <c r="J3142" t="s">
        <v>960</v>
      </c>
      <c r="K3142">
        <v>11</v>
      </c>
      <c r="L3142" s="2">
        <v>0</v>
      </c>
      <c r="M3142" s="2">
        <v>1539414.99</v>
      </c>
      <c r="N3142" s="14">
        <v>6000000</v>
      </c>
      <c r="O3142" s="2">
        <v>0</v>
      </c>
      <c r="P3142" s="11">
        <v>6000000</v>
      </c>
      <c r="Q3142" s="2">
        <v>868714.47</v>
      </c>
      <c r="R3142" s="2">
        <v>1489224.8057142857</v>
      </c>
      <c r="S3142" s="9">
        <v>2000000</v>
      </c>
      <c r="V3142" s="2"/>
    </row>
    <row r="3143" spans="1:22" customFormat="1" x14ac:dyDescent="0.25">
      <c r="A3143" t="s">
        <v>133</v>
      </c>
      <c r="B3143">
        <v>1101</v>
      </c>
      <c r="C3143" t="s">
        <v>134</v>
      </c>
      <c r="D3143">
        <v>174</v>
      </c>
      <c r="E3143" t="s">
        <v>167</v>
      </c>
      <c r="F3143">
        <v>480</v>
      </c>
      <c r="G3143" t="s">
        <v>159</v>
      </c>
      <c r="H3143">
        <v>10174010480</v>
      </c>
      <c r="I3143" t="s">
        <v>160</v>
      </c>
      <c r="J3143" t="s">
        <v>960</v>
      </c>
      <c r="K3143">
        <v>11</v>
      </c>
      <c r="L3143" s="2">
        <v>81511.289999999994</v>
      </c>
      <c r="M3143" s="2">
        <v>0</v>
      </c>
      <c r="N3143" s="14">
        <v>6000000</v>
      </c>
      <c r="O3143" s="2">
        <v>0</v>
      </c>
      <c r="P3143" s="11">
        <v>6000000</v>
      </c>
      <c r="Q3143" s="2">
        <v>0</v>
      </c>
      <c r="R3143" s="2">
        <v>0</v>
      </c>
      <c r="S3143" s="9">
        <v>2000000</v>
      </c>
      <c r="V3143" s="2"/>
    </row>
    <row r="3144" spans="1:22" customFormat="1" x14ac:dyDescent="0.25">
      <c r="A3144" t="s">
        <v>133</v>
      </c>
      <c r="B3144">
        <v>1101</v>
      </c>
      <c r="C3144" t="s">
        <v>134</v>
      </c>
      <c r="D3144">
        <v>177</v>
      </c>
      <c r="E3144" t="s">
        <v>171</v>
      </c>
      <c r="F3144">
        <v>480</v>
      </c>
      <c r="G3144" t="s">
        <v>159</v>
      </c>
      <c r="H3144">
        <v>10177010480</v>
      </c>
      <c r="I3144" t="s">
        <v>160</v>
      </c>
      <c r="J3144" t="s">
        <v>960</v>
      </c>
      <c r="K3144">
        <v>11</v>
      </c>
      <c r="L3144" s="2">
        <v>0</v>
      </c>
      <c r="M3144" s="2">
        <v>0</v>
      </c>
      <c r="N3144" s="14">
        <v>0</v>
      </c>
      <c r="O3144" s="2">
        <v>0</v>
      </c>
      <c r="P3144" s="11">
        <v>0</v>
      </c>
      <c r="Q3144" s="2">
        <v>0</v>
      </c>
      <c r="R3144" s="2">
        <v>0</v>
      </c>
      <c r="S3144" s="9">
        <v>0</v>
      </c>
      <c r="V3144" s="2"/>
    </row>
    <row r="3145" spans="1:22" customFormat="1" x14ac:dyDescent="0.25">
      <c r="A3145" t="s">
        <v>133</v>
      </c>
      <c r="B3145">
        <v>1001</v>
      </c>
      <c r="C3145" t="s">
        <v>185</v>
      </c>
      <c r="D3145">
        <v>251</v>
      </c>
      <c r="E3145" t="s">
        <v>197</v>
      </c>
      <c r="F3145">
        <v>481</v>
      </c>
      <c r="G3145" t="s">
        <v>198</v>
      </c>
      <c r="H3145">
        <v>10251010481</v>
      </c>
      <c r="I3145" t="s">
        <v>199</v>
      </c>
      <c r="J3145" t="s">
        <v>960</v>
      </c>
      <c r="K3145">
        <v>11</v>
      </c>
      <c r="L3145" s="2">
        <v>5074501.9000000004</v>
      </c>
      <c r="M3145" s="2">
        <v>17598768.559999999</v>
      </c>
      <c r="N3145" s="14">
        <v>5519710</v>
      </c>
      <c r="O3145" s="2">
        <v>0</v>
      </c>
      <c r="P3145" s="11">
        <v>5519710</v>
      </c>
      <c r="Q3145" s="2">
        <v>4328343.9000000004</v>
      </c>
      <c r="R3145" s="2">
        <v>7420018.1142857149</v>
      </c>
      <c r="S3145" s="9">
        <v>6719710</v>
      </c>
      <c r="V3145" s="2"/>
    </row>
    <row r="3146" spans="1:22" customFormat="1" x14ac:dyDescent="0.25">
      <c r="A3146" t="s">
        <v>133</v>
      </c>
      <c r="B3146">
        <v>1001</v>
      </c>
      <c r="C3146" t="s">
        <v>185</v>
      </c>
      <c r="D3146">
        <v>255</v>
      </c>
      <c r="E3146" t="s">
        <v>200</v>
      </c>
      <c r="F3146">
        <v>481</v>
      </c>
      <c r="G3146" t="s">
        <v>198</v>
      </c>
      <c r="H3146">
        <v>10255010481</v>
      </c>
      <c r="I3146" t="s">
        <v>199</v>
      </c>
      <c r="J3146" t="s">
        <v>960</v>
      </c>
      <c r="K3146">
        <v>11</v>
      </c>
      <c r="L3146" s="2">
        <v>6662309</v>
      </c>
      <c r="M3146" s="2">
        <v>8715793.1300000008</v>
      </c>
      <c r="N3146" s="14">
        <v>5519710</v>
      </c>
      <c r="O3146" s="2">
        <v>0</v>
      </c>
      <c r="P3146" s="11">
        <v>5519710</v>
      </c>
      <c r="Q3146" s="2">
        <v>3122558.72</v>
      </c>
      <c r="R3146" s="2">
        <v>5352957.8057142859</v>
      </c>
      <c r="S3146" s="9">
        <v>5519710</v>
      </c>
      <c r="V3146" s="2"/>
    </row>
    <row r="3147" spans="1:22" customFormat="1" x14ac:dyDescent="0.25">
      <c r="A3147" t="s">
        <v>133</v>
      </c>
      <c r="B3147">
        <v>1201</v>
      </c>
      <c r="C3147" t="s">
        <v>212</v>
      </c>
      <c r="D3147">
        <v>701</v>
      </c>
      <c r="E3147" t="s">
        <v>211</v>
      </c>
      <c r="F3147">
        <v>486</v>
      </c>
      <c r="G3147" t="s">
        <v>220</v>
      </c>
      <c r="H3147">
        <v>10701010486</v>
      </c>
      <c r="I3147" t="s">
        <v>221</v>
      </c>
      <c r="J3147" t="s">
        <v>960</v>
      </c>
      <c r="K3147">
        <v>11</v>
      </c>
      <c r="L3147" s="2">
        <v>0</v>
      </c>
      <c r="M3147" s="2">
        <v>501780.07</v>
      </c>
      <c r="N3147" s="14">
        <v>2500000</v>
      </c>
      <c r="O3147" s="2">
        <v>0</v>
      </c>
      <c r="P3147" s="11">
        <v>2500000</v>
      </c>
      <c r="Q3147" s="2">
        <v>396284.6</v>
      </c>
      <c r="R3147" s="2">
        <v>679345.0285714285</v>
      </c>
      <c r="S3147" s="9">
        <v>2200000</v>
      </c>
      <c r="V3147" s="2"/>
    </row>
    <row r="3148" spans="1:22" customFormat="1" x14ac:dyDescent="0.25">
      <c r="A3148" t="s">
        <v>133</v>
      </c>
      <c r="B3148">
        <v>1201</v>
      </c>
      <c r="C3148" t="s">
        <v>212</v>
      </c>
      <c r="D3148">
        <v>701</v>
      </c>
      <c r="E3148" t="s">
        <v>211</v>
      </c>
      <c r="F3148">
        <v>487</v>
      </c>
      <c r="G3148" t="s">
        <v>222</v>
      </c>
      <c r="H3148">
        <v>10701010487</v>
      </c>
      <c r="I3148" t="s">
        <v>223</v>
      </c>
      <c r="J3148" t="s">
        <v>960</v>
      </c>
      <c r="K3148">
        <v>11</v>
      </c>
      <c r="L3148" s="2">
        <v>0</v>
      </c>
      <c r="M3148" s="2">
        <v>465624.41</v>
      </c>
      <c r="N3148" s="14">
        <v>800000</v>
      </c>
      <c r="O3148" s="2">
        <v>-100000</v>
      </c>
      <c r="P3148" s="11">
        <v>700000</v>
      </c>
      <c r="Q3148" s="2">
        <v>210395.22</v>
      </c>
      <c r="R3148" s="2">
        <v>360677.52</v>
      </c>
      <c r="S3148" s="9">
        <v>800000</v>
      </c>
      <c r="V3148" s="2"/>
    </row>
    <row r="3149" spans="1:22" customFormat="1" x14ac:dyDescent="0.25">
      <c r="A3149" t="s">
        <v>133</v>
      </c>
      <c r="B3149">
        <v>1201</v>
      </c>
      <c r="C3149" t="s">
        <v>212</v>
      </c>
      <c r="D3149">
        <v>701</v>
      </c>
      <c r="E3149" t="s">
        <v>211</v>
      </c>
      <c r="F3149">
        <v>488</v>
      </c>
      <c r="G3149" t="s">
        <v>224</v>
      </c>
      <c r="H3149">
        <v>10701010488</v>
      </c>
      <c r="I3149" t="s">
        <v>225</v>
      </c>
      <c r="J3149" t="s">
        <v>960</v>
      </c>
      <c r="K3149">
        <v>11</v>
      </c>
      <c r="L3149" s="2">
        <v>0</v>
      </c>
      <c r="M3149" s="2">
        <v>20475.96</v>
      </c>
      <c r="N3149" s="14">
        <v>32195</v>
      </c>
      <c r="O3149" s="2">
        <v>0</v>
      </c>
      <c r="P3149" s="11">
        <v>32195</v>
      </c>
      <c r="Q3149" s="2">
        <v>0</v>
      </c>
      <c r="R3149" s="2">
        <v>0</v>
      </c>
      <c r="S3149" s="9">
        <v>0</v>
      </c>
      <c r="V3149" s="2"/>
    </row>
    <row r="3150" spans="1:22" customFormat="1" x14ac:dyDescent="0.25">
      <c r="A3150" t="s">
        <v>133</v>
      </c>
      <c r="B3150">
        <v>205</v>
      </c>
      <c r="C3150" t="s">
        <v>123</v>
      </c>
      <c r="D3150">
        <v>162</v>
      </c>
      <c r="E3150" t="s">
        <v>137</v>
      </c>
      <c r="F3150">
        <v>490</v>
      </c>
      <c r="G3150" t="s">
        <v>77</v>
      </c>
      <c r="H3150">
        <v>10162010490</v>
      </c>
      <c r="I3150" t="s">
        <v>78</v>
      </c>
      <c r="J3150" t="s">
        <v>960</v>
      </c>
      <c r="K3150">
        <v>11</v>
      </c>
      <c r="L3150" s="2">
        <v>0</v>
      </c>
      <c r="M3150" s="2">
        <v>0</v>
      </c>
      <c r="N3150" s="14">
        <v>0</v>
      </c>
      <c r="O3150" s="2">
        <v>0</v>
      </c>
      <c r="P3150" s="11">
        <v>0</v>
      </c>
      <c r="Q3150" s="2">
        <v>0</v>
      </c>
      <c r="R3150" s="2">
        <v>0</v>
      </c>
      <c r="S3150" s="9">
        <v>0</v>
      </c>
      <c r="V3150" s="2"/>
    </row>
    <row r="3151" spans="1:22" customFormat="1" x14ac:dyDescent="0.25">
      <c r="A3151" t="s">
        <v>133</v>
      </c>
      <c r="B3151">
        <v>1101</v>
      </c>
      <c r="C3151" t="s">
        <v>134</v>
      </c>
      <c r="D3151">
        <v>165</v>
      </c>
      <c r="E3151" t="s">
        <v>145</v>
      </c>
      <c r="F3151">
        <v>490</v>
      </c>
      <c r="G3151" t="s">
        <v>77</v>
      </c>
      <c r="H3151">
        <v>10165010490</v>
      </c>
      <c r="I3151" t="s">
        <v>78</v>
      </c>
      <c r="J3151" t="s">
        <v>960</v>
      </c>
      <c r="K3151">
        <v>11</v>
      </c>
      <c r="L3151" s="2">
        <v>0</v>
      </c>
      <c r="M3151" s="2">
        <v>0</v>
      </c>
      <c r="N3151" s="14">
        <v>0</v>
      </c>
      <c r="O3151" s="2">
        <v>0</v>
      </c>
      <c r="P3151" s="11">
        <v>0</v>
      </c>
      <c r="Q3151" s="2">
        <v>0</v>
      </c>
      <c r="R3151" s="2">
        <v>0</v>
      </c>
      <c r="S3151" s="9">
        <v>0</v>
      </c>
      <c r="V3151" s="2"/>
    </row>
    <row r="3152" spans="1:22" customFormat="1" x14ac:dyDescent="0.25">
      <c r="A3152" t="s">
        <v>133</v>
      </c>
      <c r="B3152">
        <v>1101</v>
      </c>
      <c r="C3152" t="s">
        <v>134</v>
      </c>
      <c r="D3152">
        <v>170</v>
      </c>
      <c r="E3152" t="s">
        <v>154</v>
      </c>
      <c r="F3152">
        <v>490</v>
      </c>
      <c r="G3152" t="s">
        <v>77</v>
      </c>
      <c r="H3152">
        <v>10170010490</v>
      </c>
      <c r="I3152" t="s">
        <v>78</v>
      </c>
      <c r="J3152" t="s">
        <v>960</v>
      </c>
      <c r="K3152">
        <v>11</v>
      </c>
      <c r="L3152" s="2">
        <v>227.97</v>
      </c>
      <c r="M3152" s="2">
        <v>0</v>
      </c>
      <c r="N3152" s="14">
        <v>0</v>
      </c>
      <c r="O3152" s="2">
        <v>0</v>
      </c>
      <c r="P3152" s="11">
        <v>0</v>
      </c>
      <c r="Q3152" s="2">
        <v>0</v>
      </c>
      <c r="R3152" s="2">
        <v>0</v>
      </c>
      <c r="S3152" s="9">
        <v>0</v>
      </c>
      <c r="V3152" s="2"/>
    </row>
    <row r="3153" spans="1:22" customFormat="1" x14ac:dyDescent="0.25">
      <c r="A3153" t="s">
        <v>133</v>
      </c>
      <c r="B3153">
        <v>1101</v>
      </c>
      <c r="C3153" t="s">
        <v>134</v>
      </c>
      <c r="D3153">
        <v>173</v>
      </c>
      <c r="E3153" t="s">
        <v>166</v>
      </c>
      <c r="F3153">
        <v>490</v>
      </c>
      <c r="G3153" t="s">
        <v>77</v>
      </c>
      <c r="H3153">
        <v>10173010490</v>
      </c>
      <c r="I3153" t="s">
        <v>78</v>
      </c>
      <c r="J3153" t="s">
        <v>960</v>
      </c>
      <c r="K3153">
        <v>11</v>
      </c>
      <c r="L3153" s="2">
        <v>1070</v>
      </c>
      <c r="M3153" s="2">
        <v>2773.68</v>
      </c>
      <c r="N3153" s="14">
        <v>0</v>
      </c>
      <c r="O3153" s="2">
        <v>0</v>
      </c>
      <c r="P3153" s="11">
        <v>0</v>
      </c>
      <c r="Q3153" s="2">
        <v>0</v>
      </c>
      <c r="R3153" s="2">
        <v>0</v>
      </c>
      <c r="S3153" s="9">
        <v>0</v>
      </c>
      <c r="V3153" s="2"/>
    </row>
    <row r="3154" spans="1:22" customFormat="1" x14ac:dyDescent="0.25">
      <c r="A3154" t="s">
        <v>133</v>
      </c>
      <c r="B3154">
        <v>1101</v>
      </c>
      <c r="C3154" t="s">
        <v>134</v>
      </c>
      <c r="D3154">
        <v>174</v>
      </c>
      <c r="E3154" t="s">
        <v>167</v>
      </c>
      <c r="F3154">
        <v>490</v>
      </c>
      <c r="G3154" t="s">
        <v>77</v>
      </c>
      <c r="H3154">
        <v>10174010490</v>
      </c>
      <c r="I3154" t="s">
        <v>78</v>
      </c>
      <c r="J3154" t="s">
        <v>960</v>
      </c>
      <c r="K3154">
        <v>11</v>
      </c>
      <c r="L3154" s="2">
        <v>0</v>
      </c>
      <c r="M3154" s="2">
        <v>0</v>
      </c>
      <c r="N3154" s="14">
        <v>0</v>
      </c>
      <c r="O3154" s="2">
        <v>0</v>
      </c>
      <c r="P3154" s="11">
        <v>0</v>
      </c>
      <c r="Q3154" s="2">
        <v>0</v>
      </c>
      <c r="R3154" s="2">
        <v>0</v>
      </c>
      <c r="S3154" s="9">
        <v>0</v>
      </c>
      <c r="V3154" s="2"/>
    </row>
    <row r="3155" spans="1:22" customFormat="1" x14ac:dyDescent="0.25">
      <c r="A3155" t="s">
        <v>133</v>
      </c>
      <c r="B3155">
        <v>1101</v>
      </c>
      <c r="C3155" t="s">
        <v>134</v>
      </c>
      <c r="D3155">
        <v>176</v>
      </c>
      <c r="E3155" t="s">
        <v>170</v>
      </c>
      <c r="F3155">
        <v>490</v>
      </c>
      <c r="G3155" t="s">
        <v>77</v>
      </c>
      <c r="H3155">
        <v>10176010490</v>
      </c>
      <c r="I3155" t="s">
        <v>78</v>
      </c>
      <c r="J3155" t="s">
        <v>960</v>
      </c>
      <c r="K3155">
        <v>11</v>
      </c>
      <c r="L3155" s="2">
        <v>0</v>
      </c>
      <c r="M3155" s="2">
        <v>0</v>
      </c>
      <c r="N3155" s="14">
        <v>0</v>
      </c>
      <c r="O3155" s="2">
        <v>0</v>
      </c>
      <c r="P3155" s="11">
        <v>0</v>
      </c>
      <c r="Q3155" s="2">
        <v>0</v>
      </c>
      <c r="R3155" s="2">
        <v>0</v>
      </c>
      <c r="S3155" s="9">
        <v>0</v>
      </c>
      <c r="V3155" s="2"/>
    </row>
    <row r="3156" spans="1:22" customFormat="1" x14ac:dyDescent="0.25">
      <c r="A3156" t="s">
        <v>133</v>
      </c>
      <c r="B3156">
        <v>1105</v>
      </c>
      <c r="C3156" t="s">
        <v>174</v>
      </c>
      <c r="D3156">
        <v>180</v>
      </c>
      <c r="E3156" t="s">
        <v>175</v>
      </c>
      <c r="F3156">
        <v>490</v>
      </c>
      <c r="G3156" t="s">
        <v>77</v>
      </c>
      <c r="H3156">
        <v>10180010490</v>
      </c>
      <c r="I3156" t="s">
        <v>78</v>
      </c>
      <c r="J3156" t="s">
        <v>960</v>
      </c>
      <c r="K3156">
        <v>11</v>
      </c>
      <c r="L3156" s="2">
        <v>0</v>
      </c>
      <c r="M3156" s="2">
        <v>0</v>
      </c>
      <c r="N3156" s="14">
        <v>0</v>
      </c>
      <c r="O3156" s="2">
        <v>0</v>
      </c>
      <c r="P3156" s="11">
        <v>0</v>
      </c>
      <c r="Q3156" s="2">
        <v>0</v>
      </c>
      <c r="R3156" s="2">
        <v>0</v>
      </c>
      <c r="S3156" s="9">
        <v>0</v>
      </c>
      <c r="V3156" s="2"/>
    </row>
    <row r="3157" spans="1:22" customFormat="1" x14ac:dyDescent="0.25">
      <c r="A3157" t="s">
        <v>133</v>
      </c>
      <c r="B3157">
        <v>1201</v>
      </c>
      <c r="C3157" t="s">
        <v>212</v>
      </c>
      <c r="D3157">
        <v>701</v>
      </c>
      <c r="E3157" t="s">
        <v>211</v>
      </c>
      <c r="F3157">
        <v>491</v>
      </c>
      <c r="G3157" t="s">
        <v>226</v>
      </c>
      <c r="H3157">
        <v>10701010491</v>
      </c>
      <c r="I3157" t="s">
        <v>227</v>
      </c>
      <c r="J3157" t="s">
        <v>958</v>
      </c>
      <c r="K3157">
        <v>12</v>
      </c>
      <c r="L3157" s="2">
        <v>0</v>
      </c>
      <c r="M3157" s="2">
        <v>4756.68</v>
      </c>
      <c r="N3157" s="14">
        <v>20000</v>
      </c>
      <c r="O3157" s="2">
        <v>0</v>
      </c>
      <c r="P3157" s="11">
        <v>20000</v>
      </c>
      <c r="Q3157" s="2">
        <v>0</v>
      </c>
      <c r="R3157" s="2">
        <v>0</v>
      </c>
      <c r="S3157" s="9">
        <v>50000</v>
      </c>
      <c r="V3157" s="2"/>
    </row>
    <row r="3158" spans="1:22" customFormat="1" x14ac:dyDescent="0.25">
      <c r="A3158" t="s">
        <v>133</v>
      </c>
      <c r="B3158">
        <v>1101</v>
      </c>
      <c r="C3158" t="s">
        <v>134</v>
      </c>
      <c r="D3158">
        <v>170</v>
      </c>
      <c r="E3158" t="s">
        <v>154</v>
      </c>
      <c r="F3158">
        <v>512</v>
      </c>
      <c r="G3158" t="s">
        <v>30</v>
      </c>
      <c r="H3158">
        <v>10170010512</v>
      </c>
      <c r="I3158" t="s">
        <v>31</v>
      </c>
      <c r="J3158" t="s">
        <v>957</v>
      </c>
      <c r="K3158">
        <v>5</v>
      </c>
      <c r="L3158" s="2">
        <v>401039.88</v>
      </c>
      <c r="M3158" s="2">
        <v>869316.19</v>
      </c>
      <c r="N3158" s="14">
        <v>3527365</v>
      </c>
      <c r="O3158" s="2">
        <v>0</v>
      </c>
      <c r="P3158" s="11">
        <v>3527365</v>
      </c>
      <c r="Q3158" s="2">
        <v>0</v>
      </c>
      <c r="R3158" s="2">
        <v>0</v>
      </c>
      <c r="S3158" s="9">
        <v>0</v>
      </c>
      <c r="V3158" s="2"/>
    </row>
    <row r="3159" spans="1:22" customFormat="1" x14ac:dyDescent="0.25">
      <c r="A3159" t="s">
        <v>133</v>
      </c>
      <c r="B3159">
        <v>1101</v>
      </c>
      <c r="C3159" t="s">
        <v>134</v>
      </c>
      <c r="D3159">
        <v>172</v>
      </c>
      <c r="E3159" t="s">
        <v>165</v>
      </c>
      <c r="F3159">
        <v>512</v>
      </c>
      <c r="G3159" t="s">
        <v>30</v>
      </c>
      <c r="H3159">
        <v>10172010512</v>
      </c>
      <c r="I3159" t="s">
        <v>31</v>
      </c>
      <c r="J3159" t="s">
        <v>957</v>
      </c>
      <c r="K3159">
        <v>5</v>
      </c>
      <c r="L3159" s="2">
        <v>14061.01</v>
      </c>
      <c r="M3159" s="2">
        <v>6899.49</v>
      </c>
      <c r="N3159" s="14">
        <v>27995</v>
      </c>
      <c r="O3159" s="2">
        <v>0</v>
      </c>
      <c r="P3159" s="11">
        <v>27995</v>
      </c>
      <c r="Q3159" s="2">
        <v>0</v>
      </c>
      <c r="R3159" s="2">
        <v>0</v>
      </c>
      <c r="S3159" s="9">
        <v>0</v>
      </c>
      <c r="V3159" s="2"/>
    </row>
    <row r="3160" spans="1:22" customFormat="1" x14ac:dyDescent="0.25">
      <c r="A3160" t="s">
        <v>133</v>
      </c>
      <c r="B3160">
        <v>1101</v>
      </c>
      <c r="C3160" t="s">
        <v>134</v>
      </c>
      <c r="D3160">
        <v>173</v>
      </c>
      <c r="E3160" t="s">
        <v>166</v>
      </c>
      <c r="F3160">
        <v>512</v>
      </c>
      <c r="G3160" t="s">
        <v>30</v>
      </c>
      <c r="H3160">
        <v>10173010512</v>
      </c>
      <c r="I3160" t="s">
        <v>31</v>
      </c>
      <c r="J3160" t="s">
        <v>957</v>
      </c>
      <c r="K3160">
        <v>5</v>
      </c>
      <c r="L3160" s="2">
        <v>912007.82</v>
      </c>
      <c r="M3160" s="2">
        <v>447506.26</v>
      </c>
      <c r="N3160" s="14">
        <v>1815815</v>
      </c>
      <c r="O3160" s="2">
        <v>0</v>
      </c>
      <c r="P3160" s="11">
        <v>1815815</v>
      </c>
      <c r="Q3160" s="2">
        <v>0</v>
      </c>
      <c r="R3160" s="2">
        <v>0</v>
      </c>
      <c r="S3160" s="9">
        <v>0</v>
      </c>
      <c r="V3160" s="2"/>
    </row>
    <row r="3161" spans="1:22" customFormat="1" x14ac:dyDescent="0.25">
      <c r="A3161" t="s">
        <v>133</v>
      </c>
      <c r="B3161">
        <v>1101</v>
      </c>
      <c r="C3161" t="s">
        <v>134</v>
      </c>
      <c r="D3161">
        <v>174</v>
      </c>
      <c r="E3161" t="s">
        <v>167</v>
      </c>
      <c r="F3161">
        <v>512</v>
      </c>
      <c r="G3161" t="s">
        <v>30</v>
      </c>
      <c r="H3161">
        <v>10174010512</v>
      </c>
      <c r="I3161" t="s">
        <v>31</v>
      </c>
      <c r="J3161" t="s">
        <v>957</v>
      </c>
      <c r="K3161">
        <v>5</v>
      </c>
      <c r="L3161" s="2">
        <v>570458.82999999996</v>
      </c>
      <c r="M3161" s="2">
        <v>279914.15000000002</v>
      </c>
      <c r="N3161" s="14">
        <v>1135789</v>
      </c>
      <c r="O3161" s="2">
        <v>0</v>
      </c>
      <c r="P3161" s="11">
        <v>1135789</v>
      </c>
      <c r="Q3161" s="2">
        <v>0</v>
      </c>
      <c r="R3161" s="2">
        <v>0</v>
      </c>
      <c r="S3161" s="9">
        <v>0</v>
      </c>
      <c r="V3161" s="2"/>
    </row>
    <row r="3162" spans="1:22" customFormat="1" x14ac:dyDescent="0.25">
      <c r="A3162" t="s">
        <v>133</v>
      </c>
      <c r="B3162">
        <v>1105</v>
      </c>
      <c r="C3162" t="s">
        <v>174</v>
      </c>
      <c r="D3162">
        <v>180</v>
      </c>
      <c r="E3162" t="s">
        <v>175</v>
      </c>
      <c r="F3162">
        <v>512</v>
      </c>
      <c r="G3162" t="s">
        <v>30</v>
      </c>
      <c r="H3162">
        <v>10180010512</v>
      </c>
      <c r="I3162" t="s">
        <v>31</v>
      </c>
      <c r="J3162" t="s">
        <v>957</v>
      </c>
      <c r="K3162">
        <v>5</v>
      </c>
      <c r="L3162" s="2">
        <v>30782.57</v>
      </c>
      <c r="M3162" s="2">
        <v>15104.47</v>
      </c>
      <c r="N3162" s="14">
        <v>61288</v>
      </c>
      <c r="O3162" s="2">
        <v>0</v>
      </c>
      <c r="P3162" s="11">
        <v>61288</v>
      </c>
      <c r="Q3162" s="2">
        <v>0</v>
      </c>
      <c r="R3162" s="2">
        <v>0</v>
      </c>
      <c r="S3162" s="9">
        <v>0</v>
      </c>
      <c r="V3162" s="2"/>
    </row>
    <row r="3163" spans="1:22" customFormat="1" x14ac:dyDescent="0.25">
      <c r="A3163" t="s">
        <v>133</v>
      </c>
      <c r="B3163">
        <v>1201</v>
      </c>
      <c r="C3163" t="s">
        <v>212</v>
      </c>
      <c r="D3163">
        <v>701</v>
      </c>
      <c r="E3163" t="s">
        <v>211</v>
      </c>
      <c r="F3163">
        <v>512</v>
      </c>
      <c r="G3163" t="s">
        <v>30</v>
      </c>
      <c r="H3163">
        <v>10701010512</v>
      </c>
      <c r="I3163" t="s">
        <v>31</v>
      </c>
      <c r="J3163" t="s">
        <v>957</v>
      </c>
      <c r="K3163">
        <v>5</v>
      </c>
      <c r="L3163" s="2">
        <v>0</v>
      </c>
      <c r="M3163" s="2">
        <v>1269989.02</v>
      </c>
      <c r="N3163" s="14">
        <v>5214534</v>
      </c>
      <c r="O3163" s="2">
        <v>0</v>
      </c>
      <c r="P3163" s="11">
        <v>5214534</v>
      </c>
      <c r="Q3163" s="2">
        <v>0</v>
      </c>
      <c r="R3163" s="2">
        <v>0</v>
      </c>
      <c r="S3163" s="9">
        <v>0</v>
      </c>
      <c r="V3163" s="2"/>
    </row>
    <row r="3164" spans="1:22" customFormat="1" x14ac:dyDescent="0.25">
      <c r="A3164" t="s">
        <v>133</v>
      </c>
      <c r="B3164">
        <v>1101</v>
      </c>
      <c r="C3164" t="s">
        <v>134</v>
      </c>
      <c r="D3164">
        <v>150</v>
      </c>
      <c r="E3164" t="s">
        <v>132</v>
      </c>
      <c r="F3164">
        <v>525</v>
      </c>
      <c r="G3164" t="s">
        <v>32</v>
      </c>
      <c r="H3164">
        <v>10150010525</v>
      </c>
      <c r="I3164" t="s">
        <v>33</v>
      </c>
      <c r="J3164" t="s">
        <v>955</v>
      </c>
      <c r="K3164">
        <v>4</v>
      </c>
      <c r="L3164" s="2">
        <v>0</v>
      </c>
      <c r="M3164" s="2">
        <v>0</v>
      </c>
      <c r="N3164" s="14">
        <v>22534</v>
      </c>
      <c r="O3164" s="2">
        <v>0</v>
      </c>
      <c r="P3164" s="11">
        <v>22534</v>
      </c>
      <c r="Q3164" s="2">
        <v>0</v>
      </c>
      <c r="R3164" s="2">
        <v>0</v>
      </c>
      <c r="S3164" s="9">
        <v>0</v>
      </c>
      <c r="V3164" s="2"/>
    </row>
    <row r="3165" spans="1:22" customFormat="1" x14ac:dyDescent="0.25">
      <c r="A3165" t="s">
        <v>133</v>
      </c>
      <c r="B3165">
        <v>205</v>
      </c>
      <c r="C3165" t="s">
        <v>123</v>
      </c>
      <c r="D3165">
        <v>163</v>
      </c>
      <c r="E3165" t="s">
        <v>139</v>
      </c>
      <c r="F3165">
        <v>525</v>
      </c>
      <c r="G3165" t="s">
        <v>32</v>
      </c>
      <c r="H3165">
        <v>10163010525</v>
      </c>
      <c r="I3165" t="s">
        <v>33</v>
      </c>
      <c r="J3165" t="s">
        <v>955</v>
      </c>
      <c r="K3165">
        <v>4</v>
      </c>
      <c r="L3165" s="2">
        <v>0</v>
      </c>
      <c r="M3165" s="2">
        <v>0</v>
      </c>
      <c r="N3165" s="14">
        <v>161777</v>
      </c>
      <c r="O3165" s="2">
        <v>0</v>
      </c>
      <c r="P3165" s="11">
        <v>161777</v>
      </c>
      <c r="Q3165" s="2">
        <v>0</v>
      </c>
      <c r="R3165" s="2">
        <v>0</v>
      </c>
      <c r="S3165" s="9">
        <v>0</v>
      </c>
      <c r="V3165" s="2"/>
    </row>
    <row r="3166" spans="1:22" customFormat="1" x14ac:dyDescent="0.25">
      <c r="A3166" t="s">
        <v>133</v>
      </c>
      <c r="B3166">
        <v>1101</v>
      </c>
      <c r="C3166" t="s">
        <v>134</v>
      </c>
      <c r="D3166">
        <v>165</v>
      </c>
      <c r="E3166" t="s">
        <v>145</v>
      </c>
      <c r="F3166">
        <v>525</v>
      </c>
      <c r="G3166" t="s">
        <v>32</v>
      </c>
      <c r="H3166">
        <v>10165010525</v>
      </c>
      <c r="I3166" t="s">
        <v>33</v>
      </c>
      <c r="J3166" t="s">
        <v>955</v>
      </c>
      <c r="K3166">
        <v>4</v>
      </c>
      <c r="L3166" s="2">
        <v>0</v>
      </c>
      <c r="M3166" s="2">
        <v>209700318.61000001</v>
      </c>
      <c r="N3166" s="14">
        <v>101189</v>
      </c>
      <c r="O3166" s="2">
        <v>0</v>
      </c>
      <c r="P3166" s="11">
        <v>101189</v>
      </c>
      <c r="Q3166" s="2">
        <v>99608633.349999994</v>
      </c>
      <c r="R3166" s="2">
        <v>170757657.17142856</v>
      </c>
      <c r="S3166" s="9">
        <v>184597904.69</v>
      </c>
      <c r="V3166" s="2"/>
    </row>
    <row r="3167" spans="1:22" customFormat="1" x14ac:dyDescent="0.25">
      <c r="A3167" t="s">
        <v>133</v>
      </c>
      <c r="B3167">
        <v>1101</v>
      </c>
      <c r="C3167" t="s">
        <v>134</v>
      </c>
      <c r="D3167">
        <v>170</v>
      </c>
      <c r="E3167" t="s">
        <v>154</v>
      </c>
      <c r="F3167">
        <v>525</v>
      </c>
      <c r="G3167" t="s">
        <v>32</v>
      </c>
      <c r="H3167">
        <v>10170010525</v>
      </c>
      <c r="I3167" t="s">
        <v>33</v>
      </c>
      <c r="J3167" t="s">
        <v>955</v>
      </c>
      <c r="K3167">
        <v>4</v>
      </c>
      <c r="L3167" s="2">
        <v>34080085.119999997</v>
      </c>
      <c r="M3167" s="2">
        <v>1374661.37</v>
      </c>
      <c r="N3167" s="14">
        <v>100351853</v>
      </c>
      <c r="O3167" s="2">
        <v>0</v>
      </c>
      <c r="P3167" s="11">
        <v>100351853</v>
      </c>
      <c r="Q3167" s="2">
        <v>0</v>
      </c>
      <c r="R3167" s="2">
        <v>0</v>
      </c>
      <c r="S3167" s="9">
        <v>0</v>
      </c>
      <c r="V3167" s="2"/>
    </row>
    <row r="3168" spans="1:22" customFormat="1" x14ac:dyDescent="0.25">
      <c r="A3168" t="s">
        <v>133</v>
      </c>
      <c r="B3168">
        <v>1101</v>
      </c>
      <c r="C3168" t="s">
        <v>134</v>
      </c>
      <c r="D3168">
        <v>172</v>
      </c>
      <c r="E3168" t="s">
        <v>165</v>
      </c>
      <c r="F3168">
        <v>525</v>
      </c>
      <c r="G3168" t="s">
        <v>32</v>
      </c>
      <c r="H3168">
        <v>10172010525</v>
      </c>
      <c r="I3168" t="s">
        <v>33</v>
      </c>
      <c r="J3168" t="s">
        <v>955</v>
      </c>
      <c r="K3168">
        <v>4</v>
      </c>
      <c r="L3168" s="2">
        <v>0</v>
      </c>
      <c r="M3168" s="2">
        <v>0</v>
      </c>
      <c r="N3168" s="14">
        <v>209968</v>
      </c>
      <c r="O3168" s="2">
        <v>0</v>
      </c>
      <c r="P3168" s="11">
        <v>209968</v>
      </c>
      <c r="Q3168" s="2">
        <v>0</v>
      </c>
      <c r="R3168" s="2">
        <v>0</v>
      </c>
      <c r="S3168" s="9">
        <v>0</v>
      </c>
      <c r="V3168" s="2"/>
    </row>
    <row r="3169" spans="1:22" customFormat="1" x14ac:dyDescent="0.25">
      <c r="A3169" t="s">
        <v>133</v>
      </c>
      <c r="B3169">
        <v>1101</v>
      </c>
      <c r="C3169" t="s">
        <v>134</v>
      </c>
      <c r="D3169">
        <v>173</v>
      </c>
      <c r="E3169" t="s">
        <v>166</v>
      </c>
      <c r="F3169">
        <v>525</v>
      </c>
      <c r="G3169" t="s">
        <v>32</v>
      </c>
      <c r="H3169">
        <v>10173010525</v>
      </c>
      <c r="I3169" t="s">
        <v>33</v>
      </c>
      <c r="J3169" t="s">
        <v>955</v>
      </c>
      <c r="K3169">
        <v>4</v>
      </c>
      <c r="L3169" s="2">
        <v>0</v>
      </c>
      <c r="M3169" s="2">
        <v>-0.01</v>
      </c>
      <c r="N3169" s="14">
        <v>60654015</v>
      </c>
      <c r="O3169" s="2">
        <v>0</v>
      </c>
      <c r="P3169" s="11">
        <v>60654015</v>
      </c>
      <c r="Q3169" s="2">
        <v>0</v>
      </c>
      <c r="R3169" s="2">
        <v>0</v>
      </c>
      <c r="S3169" s="9">
        <v>0</v>
      </c>
      <c r="V3169" s="2"/>
    </row>
    <row r="3170" spans="1:22" customFormat="1" x14ac:dyDescent="0.25">
      <c r="A3170" t="s">
        <v>133</v>
      </c>
      <c r="B3170">
        <v>1101</v>
      </c>
      <c r="C3170" t="s">
        <v>134</v>
      </c>
      <c r="D3170">
        <v>174</v>
      </c>
      <c r="E3170" t="s">
        <v>167</v>
      </c>
      <c r="F3170">
        <v>525</v>
      </c>
      <c r="G3170" t="s">
        <v>32</v>
      </c>
      <c r="H3170">
        <v>10174010525</v>
      </c>
      <c r="I3170" t="s">
        <v>33</v>
      </c>
      <c r="J3170" t="s">
        <v>955</v>
      </c>
      <c r="K3170">
        <v>4</v>
      </c>
      <c r="L3170" s="2">
        <v>192626059.81999999</v>
      </c>
      <c r="M3170" s="2">
        <v>0</v>
      </c>
      <c r="N3170" s="14">
        <v>43108561</v>
      </c>
      <c r="O3170" s="2">
        <v>0</v>
      </c>
      <c r="P3170" s="11">
        <v>43108561</v>
      </c>
      <c r="Q3170" s="2">
        <v>0</v>
      </c>
      <c r="R3170" s="2">
        <v>0</v>
      </c>
      <c r="S3170" s="9">
        <v>0</v>
      </c>
      <c r="V3170" s="2"/>
    </row>
    <row r="3171" spans="1:22" customFormat="1" x14ac:dyDescent="0.25">
      <c r="A3171" t="s">
        <v>133</v>
      </c>
      <c r="B3171">
        <v>1202</v>
      </c>
      <c r="C3171" t="s">
        <v>169</v>
      </c>
      <c r="D3171">
        <v>175</v>
      </c>
      <c r="E3171" t="s">
        <v>168</v>
      </c>
      <c r="F3171">
        <v>525</v>
      </c>
      <c r="G3171" t="s">
        <v>32</v>
      </c>
      <c r="H3171">
        <v>10175010525</v>
      </c>
      <c r="I3171" t="s">
        <v>33</v>
      </c>
      <c r="J3171" t="s">
        <v>955</v>
      </c>
      <c r="K3171">
        <v>4</v>
      </c>
      <c r="L3171" s="2">
        <v>0</v>
      </c>
      <c r="M3171" s="2">
        <v>0</v>
      </c>
      <c r="N3171" s="14">
        <v>42736</v>
      </c>
      <c r="O3171" s="2">
        <v>0</v>
      </c>
      <c r="P3171" s="11">
        <v>42736</v>
      </c>
      <c r="Q3171" s="2">
        <v>0</v>
      </c>
      <c r="R3171" s="2">
        <v>0</v>
      </c>
      <c r="S3171" s="9">
        <v>0</v>
      </c>
      <c r="V3171" s="2"/>
    </row>
    <row r="3172" spans="1:22" customFormat="1" x14ac:dyDescent="0.25">
      <c r="A3172" t="s">
        <v>133</v>
      </c>
      <c r="B3172">
        <v>1101</v>
      </c>
      <c r="C3172" t="s">
        <v>134</v>
      </c>
      <c r="D3172">
        <v>176</v>
      </c>
      <c r="E3172" t="s">
        <v>170</v>
      </c>
      <c r="F3172">
        <v>525</v>
      </c>
      <c r="G3172" t="s">
        <v>32</v>
      </c>
      <c r="H3172">
        <v>10176010525</v>
      </c>
      <c r="I3172" t="s">
        <v>33</v>
      </c>
      <c r="J3172" t="s">
        <v>955</v>
      </c>
      <c r="K3172">
        <v>4</v>
      </c>
      <c r="L3172" s="2">
        <v>0</v>
      </c>
      <c r="M3172" s="2">
        <v>0</v>
      </c>
      <c r="N3172" s="14">
        <v>2956181</v>
      </c>
      <c r="O3172" s="2">
        <v>0</v>
      </c>
      <c r="P3172" s="11">
        <v>2956181</v>
      </c>
      <c r="Q3172" s="2">
        <v>0</v>
      </c>
      <c r="R3172" s="2">
        <v>0</v>
      </c>
      <c r="S3172" s="9">
        <v>0</v>
      </c>
      <c r="V3172" s="2"/>
    </row>
    <row r="3173" spans="1:22" customFormat="1" x14ac:dyDescent="0.25">
      <c r="A3173" t="s">
        <v>133</v>
      </c>
      <c r="B3173">
        <v>1105</v>
      </c>
      <c r="C3173" t="s">
        <v>174</v>
      </c>
      <c r="D3173">
        <v>179</v>
      </c>
      <c r="E3173" t="s">
        <v>173</v>
      </c>
      <c r="F3173">
        <v>525</v>
      </c>
      <c r="G3173" t="s">
        <v>32</v>
      </c>
      <c r="H3173">
        <v>10179010525</v>
      </c>
      <c r="I3173" t="s">
        <v>33</v>
      </c>
      <c r="J3173" t="s">
        <v>955</v>
      </c>
      <c r="K3173">
        <v>4</v>
      </c>
      <c r="L3173" s="2">
        <v>0</v>
      </c>
      <c r="M3173" s="2">
        <v>0</v>
      </c>
      <c r="N3173" s="14">
        <v>51046</v>
      </c>
      <c r="O3173" s="2">
        <v>0</v>
      </c>
      <c r="P3173" s="11">
        <v>51046</v>
      </c>
      <c r="Q3173" s="2">
        <v>0</v>
      </c>
      <c r="R3173" s="2">
        <v>0</v>
      </c>
      <c r="S3173" s="9">
        <v>0</v>
      </c>
      <c r="V3173" s="2"/>
    </row>
    <row r="3174" spans="1:22" customFormat="1" x14ac:dyDescent="0.25">
      <c r="A3174" t="s">
        <v>133</v>
      </c>
      <c r="B3174">
        <v>1201</v>
      </c>
      <c r="C3174" t="s">
        <v>212</v>
      </c>
      <c r="D3174">
        <v>701</v>
      </c>
      <c r="E3174" t="s">
        <v>211</v>
      </c>
      <c r="F3174">
        <v>525</v>
      </c>
      <c r="G3174" t="s">
        <v>32</v>
      </c>
      <c r="H3174">
        <v>10701010525</v>
      </c>
      <c r="I3174" t="s">
        <v>33</v>
      </c>
      <c r="J3174" t="s">
        <v>955</v>
      </c>
      <c r="K3174">
        <v>4</v>
      </c>
      <c r="L3174" s="2">
        <v>0</v>
      </c>
      <c r="M3174" s="2">
        <v>410372.45</v>
      </c>
      <c r="N3174" s="14">
        <v>1166111</v>
      </c>
      <c r="O3174" s="2">
        <v>0</v>
      </c>
      <c r="P3174" s="11">
        <v>1166111</v>
      </c>
      <c r="Q3174" s="2">
        <v>0</v>
      </c>
      <c r="R3174" s="2">
        <v>0</v>
      </c>
      <c r="S3174" s="9">
        <v>0</v>
      </c>
      <c r="V3174" s="2"/>
    </row>
    <row r="3175" spans="1:22" customFormat="1" x14ac:dyDescent="0.25">
      <c r="A3175" t="s">
        <v>133</v>
      </c>
      <c r="B3175">
        <v>1201</v>
      </c>
      <c r="C3175" t="s">
        <v>212</v>
      </c>
      <c r="D3175">
        <v>710</v>
      </c>
      <c r="E3175" t="s">
        <v>242</v>
      </c>
      <c r="F3175">
        <v>525</v>
      </c>
      <c r="G3175" t="s">
        <v>32</v>
      </c>
      <c r="H3175">
        <v>10710010525</v>
      </c>
      <c r="I3175" t="s">
        <v>33</v>
      </c>
      <c r="J3175" t="s">
        <v>955</v>
      </c>
      <c r="K3175">
        <v>4</v>
      </c>
      <c r="L3175" s="2">
        <v>0</v>
      </c>
      <c r="M3175" s="2">
        <v>0</v>
      </c>
      <c r="N3175" s="14">
        <v>63</v>
      </c>
      <c r="O3175" s="2">
        <v>0</v>
      </c>
      <c r="P3175" s="11">
        <v>63</v>
      </c>
      <c r="Q3175" s="2">
        <v>0</v>
      </c>
      <c r="R3175" s="2">
        <v>0</v>
      </c>
      <c r="S3175" s="9">
        <v>0</v>
      </c>
      <c r="V3175" s="2"/>
    </row>
    <row r="3176" spans="1:22" customFormat="1" x14ac:dyDescent="0.25">
      <c r="A3176" t="s">
        <v>133</v>
      </c>
      <c r="B3176">
        <v>1001</v>
      </c>
      <c r="C3176" t="s">
        <v>185</v>
      </c>
      <c r="D3176">
        <v>241</v>
      </c>
      <c r="E3176" t="s">
        <v>182</v>
      </c>
      <c r="F3176">
        <v>551</v>
      </c>
      <c r="G3176" t="s">
        <v>34</v>
      </c>
      <c r="H3176">
        <v>10241010551</v>
      </c>
      <c r="I3176" t="s">
        <v>35</v>
      </c>
      <c r="J3176" t="s">
        <v>954</v>
      </c>
      <c r="K3176">
        <v>3</v>
      </c>
      <c r="L3176" s="2">
        <v>0</v>
      </c>
      <c r="M3176" s="2">
        <v>0</v>
      </c>
      <c r="N3176" s="14">
        <v>11466478</v>
      </c>
      <c r="O3176" s="2">
        <v>0</v>
      </c>
      <c r="P3176" s="11">
        <v>11466478</v>
      </c>
      <c r="Q3176" s="2">
        <v>0</v>
      </c>
      <c r="R3176" s="2">
        <v>0</v>
      </c>
      <c r="S3176" s="9">
        <v>3822159.32</v>
      </c>
      <c r="V3176" s="2"/>
    </row>
    <row r="3177" spans="1:22" customFormat="1" x14ac:dyDescent="0.25">
      <c r="A3177" t="s">
        <v>133</v>
      </c>
      <c r="B3177">
        <v>1001</v>
      </c>
      <c r="C3177" t="s">
        <v>185</v>
      </c>
      <c r="D3177">
        <v>251</v>
      </c>
      <c r="E3177" t="s">
        <v>197</v>
      </c>
      <c r="F3177">
        <v>551</v>
      </c>
      <c r="G3177" t="s">
        <v>34</v>
      </c>
      <c r="H3177">
        <v>10251010551</v>
      </c>
      <c r="I3177" t="s">
        <v>35</v>
      </c>
      <c r="J3177" t="s">
        <v>954</v>
      </c>
      <c r="K3177">
        <v>3</v>
      </c>
      <c r="L3177" s="2">
        <v>0</v>
      </c>
      <c r="M3177" s="2">
        <v>0</v>
      </c>
      <c r="N3177" s="14">
        <v>17946937</v>
      </c>
      <c r="O3177" s="2">
        <v>0</v>
      </c>
      <c r="P3177" s="11">
        <v>17946937</v>
      </c>
      <c r="Q3177" s="2">
        <v>0</v>
      </c>
      <c r="R3177" s="2">
        <v>0</v>
      </c>
      <c r="S3177" s="9">
        <v>5982312.3099999996</v>
      </c>
      <c r="V3177" s="2"/>
    </row>
    <row r="3178" spans="1:22" customFormat="1" x14ac:dyDescent="0.25">
      <c r="A3178" t="s">
        <v>133</v>
      </c>
      <c r="B3178">
        <v>1001</v>
      </c>
      <c r="C3178" t="s">
        <v>185</v>
      </c>
      <c r="D3178">
        <v>255</v>
      </c>
      <c r="E3178" t="s">
        <v>200</v>
      </c>
      <c r="F3178">
        <v>551</v>
      </c>
      <c r="G3178" t="s">
        <v>34</v>
      </c>
      <c r="H3178">
        <v>10255010551</v>
      </c>
      <c r="I3178" t="s">
        <v>35</v>
      </c>
      <c r="J3178" t="s">
        <v>954</v>
      </c>
      <c r="K3178">
        <v>3</v>
      </c>
      <c r="L3178" s="2">
        <v>0</v>
      </c>
      <c r="M3178" s="2">
        <v>0</v>
      </c>
      <c r="N3178" s="14">
        <v>17745152</v>
      </c>
      <c r="O3178" s="2">
        <v>0</v>
      </c>
      <c r="P3178" s="11">
        <v>17745152</v>
      </c>
      <c r="Q3178" s="2">
        <v>0</v>
      </c>
      <c r="R3178" s="2">
        <v>0</v>
      </c>
      <c r="S3178" s="9">
        <v>5915050.6500000004</v>
      </c>
      <c r="V3178" s="2"/>
    </row>
    <row r="3179" spans="1:22" customFormat="1" x14ac:dyDescent="0.25">
      <c r="A3179" t="s">
        <v>133</v>
      </c>
      <c r="B3179">
        <v>1201</v>
      </c>
      <c r="C3179" t="s">
        <v>212</v>
      </c>
      <c r="D3179">
        <v>701</v>
      </c>
      <c r="E3179" t="s">
        <v>211</v>
      </c>
      <c r="F3179">
        <v>551</v>
      </c>
      <c r="G3179" t="s">
        <v>34</v>
      </c>
      <c r="H3179">
        <v>10701010551</v>
      </c>
      <c r="I3179" t="s">
        <v>35</v>
      </c>
      <c r="J3179" t="s">
        <v>954</v>
      </c>
      <c r="K3179">
        <v>3</v>
      </c>
      <c r="L3179" s="2">
        <v>60161306.939999998</v>
      </c>
      <c r="M3179" s="2">
        <v>0</v>
      </c>
      <c r="N3179" s="14">
        <v>166930864</v>
      </c>
      <c r="O3179" s="2">
        <v>0</v>
      </c>
      <c r="P3179" s="11">
        <v>166930864</v>
      </c>
      <c r="Q3179" s="2">
        <v>0</v>
      </c>
      <c r="R3179" s="2">
        <v>0</v>
      </c>
      <c r="S3179" s="9">
        <v>55643621.149999999</v>
      </c>
      <c r="V3179" s="2"/>
    </row>
    <row r="3180" spans="1:22" customFormat="1" x14ac:dyDescent="0.25">
      <c r="A3180" t="s">
        <v>133</v>
      </c>
      <c r="B3180">
        <v>205</v>
      </c>
      <c r="C3180" t="s">
        <v>123</v>
      </c>
      <c r="D3180">
        <v>163</v>
      </c>
      <c r="E3180" t="s">
        <v>139</v>
      </c>
      <c r="F3180">
        <v>590</v>
      </c>
      <c r="G3180" t="s">
        <v>126</v>
      </c>
      <c r="H3180">
        <v>10163010590</v>
      </c>
      <c r="I3180" t="s">
        <v>127</v>
      </c>
      <c r="J3180" t="s">
        <v>958</v>
      </c>
      <c r="K3180">
        <v>12</v>
      </c>
      <c r="L3180" s="2">
        <v>0</v>
      </c>
      <c r="M3180" s="2">
        <v>4075.41</v>
      </c>
      <c r="N3180" s="14">
        <v>1200</v>
      </c>
      <c r="O3180" s="2">
        <v>0</v>
      </c>
      <c r="P3180" s="11">
        <v>1200</v>
      </c>
      <c r="Q3180" s="2">
        <v>0</v>
      </c>
      <c r="R3180" s="2">
        <v>0</v>
      </c>
      <c r="S3180" s="9">
        <v>1200</v>
      </c>
      <c r="V3180" s="2"/>
    </row>
    <row r="3181" spans="1:22" customFormat="1" x14ac:dyDescent="0.25">
      <c r="A3181" t="s">
        <v>133</v>
      </c>
      <c r="B3181">
        <v>1101</v>
      </c>
      <c r="C3181" t="s">
        <v>134</v>
      </c>
      <c r="D3181">
        <v>165</v>
      </c>
      <c r="E3181" t="s">
        <v>145</v>
      </c>
      <c r="F3181">
        <v>590</v>
      </c>
      <c r="G3181" t="s">
        <v>126</v>
      </c>
      <c r="H3181">
        <v>10165010590</v>
      </c>
      <c r="I3181" t="s">
        <v>127</v>
      </c>
      <c r="J3181" t="s">
        <v>958</v>
      </c>
      <c r="K3181">
        <v>12</v>
      </c>
      <c r="L3181" s="2">
        <v>13934.76</v>
      </c>
      <c r="M3181" s="2">
        <v>13545.47</v>
      </c>
      <c r="N3181" s="14">
        <v>12315</v>
      </c>
      <c r="O3181" s="2">
        <v>0</v>
      </c>
      <c r="P3181" s="11">
        <v>12315</v>
      </c>
      <c r="Q3181" s="2">
        <v>0</v>
      </c>
      <c r="R3181" s="2">
        <v>0</v>
      </c>
      <c r="S3181" s="9">
        <v>20315</v>
      </c>
      <c r="V3181" s="2"/>
    </row>
    <row r="3182" spans="1:22" customFormat="1" x14ac:dyDescent="0.25">
      <c r="A3182" t="s">
        <v>133</v>
      </c>
      <c r="B3182">
        <v>1101</v>
      </c>
      <c r="C3182" t="s">
        <v>134</v>
      </c>
      <c r="D3182">
        <v>170</v>
      </c>
      <c r="E3182" t="s">
        <v>154</v>
      </c>
      <c r="F3182">
        <v>590</v>
      </c>
      <c r="G3182" t="s">
        <v>126</v>
      </c>
      <c r="H3182">
        <v>10170010590</v>
      </c>
      <c r="I3182" t="s">
        <v>127</v>
      </c>
      <c r="J3182" t="s">
        <v>958</v>
      </c>
      <c r="K3182">
        <v>12</v>
      </c>
      <c r="L3182" s="2">
        <v>28313.21</v>
      </c>
      <c r="M3182" s="2">
        <v>35887.19</v>
      </c>
      <c r="N3182" s="14">
        <v>31859</v>
      </c>
      <c r="O3182" s="2">
        <v>0</v>
      </c>
      <c r="P3182" s="11">
        <v>31859</v>
      </c>
      <c r="Q3182" s="2">
        <v>13798.82</v>
      </c>
      <c r="R3182" s="2">
        <v>23655.119999999999</v>
      </c>
      <c r="S3182" s="9">
        <v>31860</v>
      </c>
      <c r="V3182" s="2"/>
    </row>
    <row r="3183" spans="1:22" customFormat="1" x14ac:dyDescent="0.25">
      <c r="A3183" t="s">
        <v>133</v>
      </c>
      <c r="B3183">
        <v>1101</v>
      </c>
      <c r="C3183" t="s">
        <v>134</v>
      </c>
      <c r="D3183">
        <v>173</v>
      </c>
      <c r="E3183" t="s">
        <v>166</v>
      </c>
      <c r="F3183">
        <v>590</v>
      </c>
      <c r="G3183" t="s">
        <v>126</v>
      </c>
      <c r="H3183">
        <v>10173010590</v>
      </c>
      <c r="I3183" t="s">
        <v>127</v>
      </c>
      <c r="J3183" t="s">
        <v>958</v>
      </c>
      <c r="K3183">
        <v>12</v>
      </c>
      <c r="L3183" s="2">
        <v>7933.01</v>
      </c>
      <c r="M3183" s="2">
        <v>6295.53</v>
      </c>
      <c r="N3183" s="14">
        <v>8000</v>
      </c>
      <c r="O3183" s="2">
        <v>0</v>
      </c>
      <c r="P3183" s="11">
        <v>8000</v>
      </c>
      <c r="Q3183" s="2">
        <v>626.33000000000004</v>
      </c>
      <c r="R3183" s="2">
        <v>1073.7085714285715</v>
      </c>
      <c r="S3183" s="9">
        <v>13000</v>
      </c>
      <c r="V3183" s="2"/>
    </row>
    <row r="3184" spans="1:22" customFormat="1" x14ac:dyDescent="0.25">
      <c r="A3184" t="s">
        <v>133</v>
      </c>
      <c r="B3184">
        <v>1101</v>
      </c>
      <c r="C3184" t="s">
        <v>134</v>
      </c>
      <c r="D3184">
        <v>174</v>
      </c>
      <c r="E3184" t="s">
        <v>167</v>
      </c>
      <c r="F3184">
        <v>590</v>
      </c>
      <c r="G3184" t="s">
        <v>126</v>
      </c>
      <c r="H3184">
        <v>10174010590</v>
      </c>
      <c r="I3184" t="s">
        <v>127</v>
      </c>
      <c r="J3184" t="s">
        <v>958</v>
      </c>
      <c r="K3184">
        <v>12</v>
      </c>
      <c r="L3184" s="2">
        <v>5819.7</v>
      </c>
      <c r="M3184" s="2">
        <v>7128.56</v>
      </c>
      <c r="N3184" s="14">
        <v>6000</v>
      </c>
      <c r="O3184" s="2">
        <v>0</v>
      </c>
      <c r="P3184" s="11">
        <v>6000</v>
      </c>
      <c r="Q3184" s="2">
        <v>2378.9299999999998</v>
      </c>
      <c r="R3184" s="2">
        <v>4078.1657142857139</v>
      </c>
      <c r="S3184" s="9">
        <v>6000</v>
      </c>
      <c r="V3184" s="2"/>
    </row>
    <row r="3185" spans="1:22" customFormat="1" x14ac:dyDescent="0.25">
      <c r="A3185" t="s">
        <v>133</v>
      </c>
      <c r="B3185">
        <v>1101</v>
      </c>
      <c r="C3185" t="s">
        <v>134</v>
      </c>
      <c r="D3185">
        <v>176</v>
      </c>
      <c r="E3185" t="s">
        <v>170</v>
      </c>
      <c r="F3185">
        <v>590</v>
      </c>
      <c r="G3185" t="s">
        <v>126</v>
      </c>
      <c r="H3185">
        <v>10176010590</v>
      </c>
      <c r="I3185" t="s">
        <v>127</v>
      </c>
      <c r="J3185" t="s">
        <v>958</v>
      </c>
      <c r="K3185">
        <v>12</v>
      </c>
      <c r="L3185" s="2">
        <v>6829.85</v>
      </c>
      <c r="M3185" s="2">
        <v>0</v>
      </c>
      <c r="N3185" s="14">
        <v>7000</v>
      </c>
      <c r="O3185" s="2">
        <v>0</v>
      </c>
      <c r="P3185" s="11">
        <v>7000</v>
      </c>
      <c r="Q3185" s="2">
        <v>0</v>
      </c>
      <c r="R3185" s="2">
        <v>0</v>
      </c>
      <c r="S3185" s="9">
        <v>0</v>
      </c>
      <c r="V3185" s="2"/>
    </row>
    <row r="3186" spans="1:22" customFormat="1" x14ac:dyDescent="0.25">
      <c r="A3186" t="s">
        <v>133</v>
      </c>
      <c r="B3186">
        <v>1105</v>
      </c>
      <c r="C3186" t="s">
        <v>174</v>
      </c>
      <c r="D3186">
        <v>180</v>
      </c>
      <c r="E3186" t="s">
        <v>175</v>
      </c>
      <c r="F3186">
        <v>590</v>
      </c>
      <c r="G3186" t="s">
        <v>126</v>
      </c>
      <c r="H3186">
        <v>10180010590</v>
      </c>
      <c r="I3186" t="s">
        <v>127</v>
      </c>
      <c r="J3186" t="s">
        <v>958</v>
      </c>
      <c r="K3186">
        <v>12</v>
      </c>
      <c r="L3186" s="2">
        <v>1099.5899999999999</v>
      </c>
      <c r="M3186" s="2">
        <v>139.36000000000001</v>
      </c>
      <c r="N3186" s="14">
        <v>34000</v>
      </c>
      <c r="O3186" s="2">
        <v>0</v>
      </c>
      <c r="P3186" s="11">
        <v>34000</v>
      </c>
      <c r="Q3186" s="2">
        <v>0</v>
      </c>
      <c r="R3186" s="2">
        <v>0</v>
      </c>
      <c r="S3186" s="9">
        <v>34000</v>
      </c>
      <c r="V3186" s="2"/>
    </row>
    <row r="3187" spans="1:22" customFormat="1" x14ac:dyDescent="0.25">
      <c r="A3187" t="s">
        <v>133</v>
      </c>
      <c r="B3187">
        <v>1201</v>
      </c>
      <c r="C3187" t="s">
        <v>212</v>
      </c>
      <c r="D3187">
        <v>701</v>
      </c>
      <c r="E3187" t="s">
        <v>211</v>
      </c>
      <c r="F3187">
        <v>590</v>
      </c>
      <c r="G3187" t="s">
        <v>126</v>
      </c>
      <c r="H3187">
        <v>10701010590</v>
      </c>
      <c r="I3187" t="s">
        <v>127</v>
      </c>
      <c r="J3187" t="s">
        <v>958</v>
      </c>
      <c r="K3187">
        <v>12</v>
      </c>
      <c r="L3187" s="2">
        <v>0</v>
      </c>
      <c r="M3187" s="2">
        <v>5689.32</v>
      </c>
      <c r="N3187" s="14">
        <v>52398</v>
      </c>
      <c r="O3187" s="2">
        <v>0</v>
      </c>
      <c r="P3187" s="11">
        <v>52398</v>
      </c>
      <c r="Q3187" s="2">
        <v>14686.7</v>
      </c>
      <c r="R3187" s="2">
        <v>25177.199999999997</v>
      </c>
      <c r="S3187" s="9">
        <v>102400</v>
      </c>
      <c r="V3187" s="2"/>
    </row>
    <row r="3188" spans="1:22" customFormat="1" x14ac:dyDescent="0.25">
      <c r="A3188" t="s">
        <v>133</v>
      </c>
      <c r="B3188">
        <v>1201</v>
      </c>
      <c r="C3188" t="s">
        <v>212</v>
      </c>
      <c r="D3188">
        <v>701</v>
      </c>
      <c r="E3188" t="s">
        <v>211</v>
      </c>
      <c r="F3188">
        <v>591</v>
      </c>
      <c r="G3188" t="s">
        <v>140</v>
      </c>
      <c r="H3188">
        <v>10701010591</v>
      </c>
      <c r="I3188" t="s">
        <v>141</v>
      </c>
      <c r="J3188" t="s">
        <v>958</v>
      </c>
      <c r="K3188">
        <v>12</v>
      </c>
      <c r="L3188" s="2">
        <v>0</v>
      </c>
      <c r="M3188" s="2">
        <v>506514.52</v>
      </c>
      <c r="N3188" s="14">
        <v>250000</v>
      </c>
      <c r="O3188" s="2">
        <v>0</v>
      </c>
      <c r="P3188" s="11">
        <v>250000</v>
      </c>
      <c r="Q3188" s="2">
        <v>3940.09</v>
      </c>
      <c r="R3188" s="2">
        <v>6754.4400000000005</v>
      </c>
      <c r="S3188" s="9">
        <v>250000</v>
      </c>
      <c r="V3188" s="2"/>
    </row>
    <row r="3189" spans="1:22" customFormat="1" x14ac:dyDescent="0.25">
      <c r="A3189" t="s">
        <v>133</v>
      </c>
      <c r="B3189">
        <v>1201</v>
      </c>
      <c r="C3189" t="s">
        <v>212</v>
      </c>
      <c r="D3189">
        <v>701</v>
      </c>
      <c r="E3189" t="s">
        <v>211</v>
      </c>
      <c r="F3189">
        <v>592</v>
      </c>
      <c r="G3189" t="s">
        <v>228</v>
      </c>
      <c r="H3189">
        <v>10701010592</v>
      </c>
      <c r="I3189" t="s">
        <v>229</v>
      </c>
      <c r="J3189" t="s">
        <v>958</v>
      </c>
      <c r="K3189">
        <v>12</v>
      </c>
      <c r="L3189" s="2">
        <v>0</v>
      </c>
      <c r="M3189" s="2">
        <v>0</v>
      </c>
      <c r="N3189" s="14">
        <v>120000</v>
      </c>
      <c r="O3189" s="2">
        <v>-70000</v>
      </c>
      <c r="P3189" s="11">
        <v>50000</v>
      </c>
      <c r="Q3189" s="2">
        <v>0</v>
      </c>
      <c r="R3189" s="2">
        <v>0</v>
      </c>
      <c r="S3189" s="9">
        <v>30000</v>
      </c>
      <c r="V3189" s="2"/>
    </row>
    <row r="3190" spans="1:22" customFormat="1" x14ac:dyDescent="0.25">
      <c r="A3190" t="s">
        <v>133</v>
      </c>
      <c r="B3190">
        <v>1201</v>
      </c>
      <c r="C3190" t="s">
        <v>212</v>
      </c>
      <c r="D3190">
        <v>701</v>
      </c>
      <c r="E3190" t="s">
        <v>211</v>
      </c>
      <c r="F3190">
        <v>593</v>
      </c>
      <c r="G3190" t="s">
        <v>230</v>
      </c>
      <c r="H3190">
        <v>10701010593</v>
      </c>
      <c r="I3190" t="s">
        <v>231</v>
      </c>
      <c r="J3190" t="s">
        <v>958</v>
      </c>
      <c r="K3190">
        <v>12</v>
      </c>
      <c r="L3190" s="2">
        <v>0</v>
      </c>
      <c r="M3190" s="2">
        <v>333860.53999999998</v>
      </c>
      <c r="N3190" s="14">
        <v>788893</v>
      </c>
      <c r="O3190" s="2">
        <v>0</v>
      </c>
      <c r="P3190" s="11">
        <v>788893</v>
      </c>
      <c r="Q3190" s="2">
        <v>707017.19</v>
      </c>
      <c r="R3190" s="2">
        <v>1212029.4685714284</v>
      </c>
      <c r="S3190" s="9">
        <v>1268900</v>
      </c>
      <c r="V3190" s="2"/>
    </row>
    <row r="3191" spans="1:22" customFormat="1" x14ac:dyDescent="0.25">
      <c r="A3191" t="s">
        <v>133</v>
      </c>
      <c r="B3191">
        <v>1201</v>
      </c>
      <c r="C3191" t="s">
        <v>212</v>
      </c>
      <c r="D3191">
        <v>701</v>
      </c>
      <c r="E3191" t="s">
        <v>211</v>
      </c>
      <c r="F3191">
        <v>594</v>
      </c>
      <c r="G3191" t="s">
        <v>232</v>
      </c>
      <c r="H3191">
        <v>10701010594</v>
      </c>
      <c r="I3191" t="s">
        <v>233</v>
      </c>
      <c r="J3191" t="s">
        <v>958</v>
      </c>
      <c r="K3191">
        <v>12</v>
      </c>
      <c r="L3191" s="2">
        <v>0</v>
      </c>
      <c r="M3191" s="2">
        <v>3594890.14</v>
      </c>
      <c r="N3191" s="14">
        <v>3745000</v>
      </c>
      <c r="O3191" s="2">
        <v>0</v>
      </c>
      <c r="P3191" s="11">
        <v>3745000</v>
      </c>
      <c r="Q3191" s="2">
        <v>2517136.84</v>
      </c>
      <c r="R3191" s="2">
        <v>4315091.7257142849</v>
      </c>
      <c r="S3191" s="9">
        <v>4745000</v>
      </c>
      <c r="V3191" s="2"/>
    </row>
    <row r="3192" spans="1:22" customFormat="1" x14ac:dyDescent="0.25">
      <c r="A3192" t="s">
        <v>133</v>
      </c>
      <c r="B3192">
        <v>1201</v>
      </c>
      <c r="C3192" t="s">
        <v>212</v>
      </c>
      <c r="D3192">
        <v>701</v>
      </c>
      <c r="E3192" t="s">
        <v>211</v>
      </c>
      <c r="F3192">
        <v>595</v>
      </c>
      <c r="G3192" t="s">
        <v>234</v>
      </c>
      <c r="H3192">
        <v>10701010595</v>
      </c>
      <c r="I3192" t="s">
        <v>235</v>
      </c>
      <c r="J3192" t="s">
        <v>958</v>
      </c>
      <c r="K3192">
        <v>12</v>
      </c>
      <c r="L3192" s="2">
        <v>0</v>
      </c>
      <c r="M3192" s="2">
        <v>0</v>
      </c>
      <c r="N3192" s="14">
        <v>150000</v>
      </c>
      <c r="O3192" s="2">
        <v>-100000</v>
      </c>
      <c r="P3192" s="11">
        <v>50000</v>
      </c>
      <c r="Q3192" s="2">
        <v>0</v>
      </c>
      <c r="R3192" s="2">
        <v>0</v>
      </c>
      <c r="S3192" s="9">
        <v>50000</v>
      </c>
      <c r="V3192" s="2"/>
    </row>
    <row r="3193" spans="1:22" customFormat="1" x14ac:dyDescent="0.25">
      <c r="A3193" t="s">
        <v>133</v>
      </c>
      <c r="B3193">
        <v>1201</v>
      </c>
      <c r="C3193" t="s">
        <v>212</v>
      </c>
      <c r="D3193">
        <v>701</v>
      </c>
      <c r="E3193" t="s">
        <v>211</v>
      </c>
      <c r="F3193">
        <v>597</v>
      </c>
      <c r="G3193" t="s">
        <v>236</v>
      </c>
      <c r="H3193">
        <v>10701010597</v>
      </c>
      <c r="I3193" t="s">
        <v>237</v>
      </c>
      <c r="J3193" t="s">
        <v>958</v>
      </c>
      <c r="K3193">
        <v>12</v>
      </c>
      <c r="L3193" s="2">
        <v>0</v>
      </c>
      <c r="M3193" s="2">
        <v>0</v>
      </c>
      <c r="N3193" s="14">
        <v>1000000</v>
      </c>
      <c r="O3193" s="2">
        <v>0</v>
      </c>
      <c r="P3193" s="11">
        <v>1000000</v>
      </c>
      <c r="Q3193" s="2">
        <v>740357.83</v>
      </c>
      <c r="R3193" s="2">
        <v>1269184.8514285714</v>
      </c>
      <c r="S3193" s="9">
        <v>2000000</v>
      </c>
      <c r="V3193" s="2"/>
    </row>
    <row r="3194" spans="1:22" customFormat="1" x14ac:dyDescent="0.25">
      <c r="A3194" t="s">
        <v>133</v>
      </c>
      <c r="B3194">
        <v>1101</v>
      </c>
      <c r="C3194" t="s">
        <v>134</v>
      </c>
      <c r="D3194">
        <v>150</v>
      </c>
      <c r="E3194" t="s">
        <v>132</v>
      </c>
      <c r="F3194">
        <v>611</v>
      </c>
      <c r="G3194" t="s">
        <v>52</v>
      </c>
      <c r="H3194">
        <v>10150010611</v>
      </c>
      <c r="I3194" t="s">
        <v>53</v>
      </c>
      <c r="J3194" t="s">
        <v>958</v>
      </c>
      <c r="K3194">
        <v>12</v>
      </c>
      <c r="L3194" s="2">
        <v>0</v>
      </c>
      <c r="M3194" s="2">
        <v>8165.13</v>
      </c>
      <c r="N3194" s="14">
        <v>12900</v>
      </c>
      <c r="O3194" s="2">
        <v>0</v>
      </c>
      <c r="P3194" s="11">
        <v>12900</v>
      </c>
      <c r="Q3194" s="2">
        <v>8440.17</v>
      </c>
      <c r="R3194" s="2">
        <v>14468.862857142858</v>
      </c>
      <c r="S3194" s="9">
        <v>12900</v>
      </c>
      <c r="V3194" s="2"/>
    </row>
    <row r="3195" spans="1:22" customFormat="1" x14ac:dyDescent="0.25">
      <c r="A3195" t="s">
        <v>133</v>
      </c>
      <c r="B3195">
        <v>205</v>
      </c>
      <c r="C3195" t="s">
        <v>123</v>
      </c>
      <c r="D3195">
        <v>162</v>
      </c>
      <c r="E3195" t="s">
        <v>137</v>
      </c>
      <c r="F3195">
        <v>611</v>
      </c>
      <c r="G3195" t="s">
        <v>52</v>
      </c>
      <c r="H3195">
        <v>10162010611</v>
      </c>
      <c r="I3195" t="s">
        <v>53</v>
      </c>
      <c r="J3195" t="s">
        <v>958</v>
      </c>
      <c r="K3195">
        <v>12</v>
      </c>
      <c r="L3195" s="2">
        <v>0</v>
      </c>
      <c r="M3195" s="2">
        <v>5711.73</v>
      </c>
      <c r="N3195" s="14">
        <v>7882</v>
      </c>
      <c r="O3195" s="2">
        <v>0</v>
      </c>
      <c r="P3195" s="11">
        <v>7882</v>
      </c>
      <c r="Q3195" s="2">
        <v>6612.7</v>
      </c>
      <c r="R3195" s="2">
        <v>11336.057142857142</v>
      </c>
      <c r="S3195" s="9">
        <v>7882</v>
      </c>
      <c r="V3195" s="2"/>
    </row>
    <row r="3196" spans="1:22" customFormat="1" x14ac:dyDescent="0.25">
      <c r="A3196" t="s">
        <v>133</v>
      </c>
      <c r="B3196">
        <v>1101</v>
      </c>
      <c r="C3196" t="s">
        <v>134</v>
      </c>
      <c r="D3196">
        <v>165</v>
      </c>
      <c r="E3196" t="s">
        <v>145</v>
      </c>
      <c r="F3196">
        <v>611</v>
      </c>
      <c r="G3196" t="s">
        <v>52</v>
      </c>
      <c r="H3196">
        <v>10165010611</v>
      </c>
      <c r="I3196" t="s">
        <v>53</v>
      </c>
      <c r="J3196" t="s">
        <v>958</v>
      </c>
      <c r="K3196">
        <v>12</v>
      </c>
      <c r="L3196" s="2">
        <v>0</v>
      </c>
      <c r="M3196" s="2">
        <v>49534.54</v>
      </c>
      <c r="N3196" s="14">
        <v>50832</v>
      </c>
      <c r="O3196" s="2">
        <v>0</v>
      </c>
      <c r="P3196" s="11">
        <v>50832</v>
      </c>
      <c r="Q3196" s="2">
        <v>45573.58</v>
      </c>
      <c r="R3196" s="2">
        <v>78126.137142857144</v>
      </c>
      <c r="S3196" s="9">
        <v>53832</v>
      </c>
      <c r="V3196" s="2"/>
    </row>
    <row r="3197" spans="1:22" customFormat="1" x14ac:dyDescent="0.25">
      <c r="A3197" t="s">
        <v>133</v>
      </c>
      <c r="B3197">
        <v>1101</v>
      </c>
      <c r="C3197" t="s">
        <v>134</v>
      </c>
      <c r="D3197">
        <v>170</v>
      </c>
      <c r="E3197" t="s">
        <v>154</v>
      </c>
      <c r="F3197">
        <v>611</v>
      </c>
      <c r="G3197" t="s">
        <v>52</v>
      </c>
      <c r="H3197">
        <v>10170010611</v>
      </c>
      <c r="I3197" t="s">
        <v>53</v>
      </c>
      <c r="J3197" t="s">
        <v>958</v>
      </c>
      <c r="K3197">
        <v>12</v>
      </c>
      <c r="L3197" s="2">
        <v>0</v>
      </c>
      <c r="M3197" s="2">
        <v>227637.74</v>
      </c>
      <c r="N3197" s="14">
        <v>220000</v>
      </c>
      <c r="O3197" s="2">
        <v>0</v>
      </c>
      <c r="P3197" s="11">
        <v>220000</v>
      </c>
      <c r="Q3197" s="2">
        <v>221000.7</v>
      </c>
      <c r="R3197" s="2">
        <v>378858.34285714291</v>
      </c>
      <c r="S3197" s="9">
        <v>265000</v>
      </c>
      <c r="V3197" s="2"/>
    </row>
    <row r="3198" spans="1:22" customFormat="1" x14ac:dyDescent="0.25">
      <c r="A3198" t="s">
        <v>133</v>
      </c>
      <c r="B3198">
        <v>1101</v>
      </c>
      <c r="C3198" t="s">
        <v>134</v>
      </c>
      <c r="D3198">
        <v>173</v>
      </c>
      <c r="E3198" t="s">
        <v>166</v>
      </c>
      <c r="F3198">
        <v>611</v>
      </c>
      <c r="G3198" t="s">
        <v>52</v>
      </c>
      <c r="H3198">
        <v>10173010611</v>
      </c>
      <c r="I3198" t="s">
        <v>53</v>
      </c>
      <c r="J3198" t="s">
        <v>958</v>
      </c>
      <c r="K3198">
        <v>12</v>
      </c>
      <c r="L3198" s="2">
        <v>0</v>
      </c>
      <c r="M3198" s="2">
        <v>95019.54</v>
      </c>
      <c r="N3198" s="14">
        <v>95108</v>
      </c>
      <c r="O3198" s="2">
        <v>0</v>
      </c>
      <c r="P3198" s="11">
        <v>95108</v>
      </c>
      <c r="Q3198" s="2">
        <v>94594.44</v>
      </c>
      <c r="R3198" s="2">
        <v>162161.89714285714</v>
      </c>
      <c r="S3198" s="9">
        <v>120108</v>
      </c>
      <c r="V3198" s="2"/>
    </row>
    <row r="3199" spans="1:22" customFormat="1" x14ac:dyDescent="0.25">
      <c r="A3199" t="s">
        <v>133</v>
      </c>
      <c r="B3199">
        <v>1101</v>
      </c>
      <c r="C3199" t="s">
        <v>134</v>
      </c>
      <c r="D3199">
        <v>174</v>
      </c>
      <c r="E3199" t="s">
        <v>167</v>
      </c>
      <c r="F3199">
        <v>611</v>
      </c>
      <c r="G3199" t="s">
        <v>52</v>
      </c>
      <c r="H3199">
        <v>10174010611</v>
      </c>
      <c r="I3199" t="s">
        <v>53</v>
      </c>
      <c r="J3199" t="s">
        <v>958</v>
      </c>
      <c r="K3199">
        <v>12</v>
      </c>
      <c r="L3199" s="2">
        <v>0</v>
      </c>
      <c r="M3199" s="2">
        <v>75537.679999999993</v>
      </c>
      <c r="N3199" s="14">
        <v>75562</v>
      </c>
      <c r="O3199" s="2">
        <v>0</v>
      </c>
      <c r="P3199" s="11">
        <v>75562</v>
      </c>
      <c r="Q3199" s="2">
        <v>75002.759999999995</v>
      </c>
      <c r="R3199" s="2">
        <v>128576.15999999997</v>
      </c>
      <c r="S3199" s="9">
        <v>90562</v>
      </c>
      <c r="V3199" s="2"/>
    </row>
    <row r="3200" spans="1:22" customFormat="1" x14ac:dyDescent="0.25">
      <c r="A3200" t="s">
        <v>133</v>
      </c>
      <c r="B3200">
        <v>1101</v>
      </c>
      <c r="C3200" t="s">
        <v>134</v>
      </c>
      <c r="D3200">
        <v>176</v>
      </c>
      <c r="E3200" t="s">
        <v>170</v>
      </c>
      <c r="F3200">
        <v>611</v>
      </c>
      <c r="G3200" t="s">
        <v>52</v>
      </c>
      <c r="H3200">
        <v>10176010611</v>
      </c>
      <c r="I3200" t="s">
        <v>53</v>
      </c>
      <c r="J3200" t="s">
        <v>958</v>
      </c>
      <c r="K3200">
        <v>12</v>
      </c>
      <c r="L3200" s="2">
        <v>0</v>
      </c>
      <c r="M3200" s="2">
        <v>3023.13</v>
      </c>
      <c r="N3200" s="14">
        <v>2500</v>
      </c>
      <c r="O3200" s="2">
        <v>0</v>
      </c>
      <c r="P3200" s="11">
        <v>2500</v>
      </c>
      <c r="Q3200" s="2">
        <v>0</v>
      </c>
      <c r="R3200" s="2">
        <v>0</v>
      </c>
      <c r="S3200" s="9">
        <v>0</v>
      </c>
      <c r="V3200" s="2"/>
    </row>
    <row r="3201" spans="1:22" customFormat="1" x14ac:dyDescent="0.25">
      <c r="A3201" t="s">
        <v>133</v>
      </c>
      <c r="B3201">
        <v>1105</v>
      </c>
      <c r="C3201" t="s">
        <v>174</v>
      </c>
      <c r="D3201">
        <v>180</v>
      </c>
      <c r="E3201" t="s">
        <v>175</v>
      </c>
      <c r="F3201">
        <v>611</v>
      </c>
      <c r="G3201" t="s">
        <v>52</v>
      </c>
      <c r="H3201">
        <v>10180010611</v>
      </c>
      <c r="I3201" t="s">
        <v>53</v>
      </c>
      <c r="J3201" t="s">
        <v>958</v>
      </c>
      <c r="K3201">
        <v>12</v>
      </c>
      <c r="L3201" s="2">
        <v>0</v>
      </c>
      <c r="M3201" s="2">
        <v>5513.45</v>
      </c>
      <c r="N3201" s="14">
        <v>5513</v>
      </c>
      <c r="O3201" s="2">
        <v>0</v>
      </c>
      <c r="P3201" s="11">
        <v>5513</v>
      </c>
      <c r="Q3201" s="2">
        <v>3671.68</v>
      </c>
      <c r="R3201" s="2">
        <v>6294.3085714285708</v>
      </c>
      <c r="S3201" s="9">
        <v>5513</v>
      </c>
      <c r="V3201" s="2"/>
    </row>
    <row r="3202" spans="1:22" customFormat="1" x14ac:dyDescent="0.25">
      <c r="A3202" t="s">
        <v>133</v>
      </c>
      <c r="B3202">
        <v>1201</v>
      </c>
      <c r="C3202" t="s">
        <v>212</v>
      </c>
      <c r="D3202">
        <v>701</v>
      </c>
      <c r="E3202" t="s">
        <v>211</v>
      </c>
      <c r="F3202">
        <v>611</v>
      </c>
      <c r="G3202" t="s">
        <v>52</v>
      </c>
      <c r="H3202">
        <v>10701010611</v>
      </c>
      <c r="I3202" t="s">
        <v>53</v>
      </c>
      <c r="J3202" t="s">
        <v>958</v>
      </c>
      <c r="K3202">
        <v>12</v>
      </c>
      <c r="L3202" s="2">
        <v>0</v>
      </c>
      <c r="M3202" s="2">
        <v>454263.88</v>
      </c>
      <c r="N3202" s="14">
        <v>500000</v>
      </c>
      <c r="O3202" s="2">
        <v>0</v>
      </c>
      <c r="P3202" s="11">
        <v>500000</v>
      </c>
      <c r="Q3202" s="2">
        <v>549948.68000000005</v>
      </c>
      <c r="R3202" s="2">
        <v>942769.1657142858</v>
      </c>
      <c r="S3202" s="9">
        <v>704000</v>
      </c>
      <c r="V3202" s="2"/>
    </row>
    <row r="3203" spans="1:22" customFormat="1" x14ac:dyDescent="0.25">
      <c r="A3203" t="s">
        <v>133</v>
      </c>
      <c r="B3203">
        <v>205</v>
      </c>
      <c r="C3203" t="s">
        <v>123</v>
      </c>
      <c r="D3203">
        <v>163</v>
      </c>
      <c r="E3203" t="s">
        <v>139</v>
      </c>
      <c r="F3203">
        <v>618</v>
      </c>
      <c r="G3203" t="s">
        <v>140</v>
      </c>
      <c r="H3203">
        <v>10163010618</v>
      </c>
      <c r="I3203" t="s">
        <v>141</v>
      </c>
      <c r="J3203" t="s">
        <v>958</v>
      </c>
      <c r="K3203">
        <v>12</v>
      </c>
      <c r="L3203" s="2">
        <v>0</v>
      </c>
      <c r="M3203" s="2">
        <v>0</v>
      </c>
      <c r="N3203" s="14">
        <v>50000</v>
      </c>
      <c r="O3203" s="2">
        <v>0</v>
      </c>
      <c r="P3203" s="11">
        <v>50000</v>
      </c>
      <c r="Q3203" s="2">
        <v>0</v>
      </c>
      <c r="R3203" s="2">
        <v>0</v>
      </c>
      <c r="S3203" s="9">
        <v>50000</v>
      </c>
      <c r="V3203" s="2"/>
    </row>
    <row r="3204" spans="1:22" customFormat="1" x14ac:dyDescent="0.25">
      <c r="A3204" t="s">
        <v>133</v>
      </c>
      <c r="B3204">
        <v>1201</v>
      </c>
      <c r="C3204" t="s">
        <v>212</v>
      </c>
      <c r="D3204">
        <v>701</v>
      </c>
      <c r="E3204" t="s">
        <v>211</v>
      </c>
      <c r="F3204">
        <v>624</v>
      </c>
      <c r="G3204" t="s">
        <v>163</v>
      </c>
      <c r="H3204">
        <v>10701010624</v>
      </c>
      <c r="I3204" t="s">
        <v>164</v>
      </c>
      <c r="J3204" t="s">
        <v>958</v>
      </c>
      <c r="K3204">
        <v>12</v>
      </c>
      <c r="L3204" s="2">
        <v>0</v>
      </c>
      <c r="M3204" s="2">
        <v>0</v>
      </c>
      <c r="N3204" s="14">
        <v>0</v>
      </c>
      <c r="O3204" s="2">
        <v>0</v>
      </c>
      <c r="P3204" s="11">
        <v>0</v>
      </c>
      <c r="Q3204" s="2">
        <v>538033.68999999994</v>
      </c>
      <c r="R3204" s="2">
        <v>922343.46857142844</v>
      </c>
      <c r="S3204" s="9">
        <v>2000000</v>
      </c>
      <c r="V3204" s="2"/>
    </row>
    <row r="3205" spans="1:22" customFormat="1" x14ac:dyDescent="0.25">
      <c r="A3205" t="s">
        <v>133</v>
      </c>
      <c r="B3205">
        <v>1201</v>
      </c>
      <c r="C3205" t="s">
        <v>212</v>
      </c>
      <c r="D3205">
        <v>701</v>
      </c>
      <c r="E3205" t="s">
        <v>211</v>
      </c>
      <c r="F3205">
        <v>626</v>
      </c>
      <c r="G3205" t="s">
        <v>238</v>
      </c>
      <c r="H3205">
        <v>10701010626</v>
      </c>
      <c r="I3205" t="s">
        <v>239</v>
      </c>
      <c r="J3205" t="s">
        <v>958</v>
      </c>
      <c r="K3205">
        <v>12</v>
      </c>
      <c r="L3205" s="2">
        <v>0</v>
      </c>
      <c r="M3205" s="2">
        <v>0</v>
      </c>
      <c r="N3205" s="14">
        <v>0</v>
      </c>
      <c r="O3205" s="2">
        <v>70000</v>
      </c>
      <c r="P3205" s="11">
        <v>70000</v>
      </c>
      <c r="Q3205" s="2">
        <v>0</v>
      </c>
      <c r="R3205" s="2">
        <v>0</v>
      </c>
      <c r="S3205" s="9">
        <v>70000</v>
      </c>
      <c r="V3205" s="2"/>
    </row>
    <row r="3206" spans="1:22" customFormat="1" x14ac:dyDescent="0.25">
      <c r="A3206" t="s">
        <v>133</v>
      </c>
      <c r="B3206">
        <v>205</v>
      </c>
      <c r="C3206" t="s">
        <v>123</v>
      </c>
      <c r="D3206">
        <v>163</v>
      </c>
      <c r="E3206" t="s">
        <v>139</v>
      </c>
      <c r="F3206">
        <v>845</v>
      </c>
      <c r="G3206" t="s">
        <v>101</v>
      </c>
      <c r="H3206">
        <v>10163010845</v>
      </c>
      <c r="I3206" t="s">
        <v>102</v>
      </c>
      <c r="J3206" t="s">
        <v>958</v>
      </c>
      <c r="K3206">
        <v>12</v>
      </c>
      <c r="L3206" s="2">
        <v>0</v>
      </c>
      <c r="M3206" s="2">
        <v>0</v>
      </c>
      <c r="N3206" s="14">
        <v>0</v>
      </c>
      <c r="O3206" s="2">
        <v>0</v>
      </c>
      <c r="P3206" s="11">
        <v>0</v>
      </c>
      <c r="Q3206" s="2">
        <v>0</v>
      </c>
      <c r="R3206" s="2">
        <v>0</v>
      </c>
      <c r="S3206" s="9">
        <v>0</v>
      </c>
      <c r="V3206" s="2"/>
    </row>
    <row r="3207" spans="1:22" customFormat="1" x14ac:dyDescent="0.25">
      <c r="A3207" t="s">
        <v>133</v>
      </c>
      <c r="B3207">
        <v>1101</v>
      </c>
      <c r="C3207" t="s">
        <v>134</v>
      </c>
      <c r="D3207">
        <v>165</v>
      </c>
      <c r="E3207" t="s">
        <v>145</v>
      </c>
      <c r="F3207">
        <v>845</v>
      </c>
      <c r="G3207" t="s">
        <v>101</v>
      </c>
      <c r="H3207">
        <v>10165010845</v>
      </c>
      <c r="I3207" t="s">
        <v>102</v>
      </c>
      <c r="J3207" t="s">
        <v>958</v>
      </c>
      <c r="K3207">
        <v>12</v>
      </c>
      <c r="L3207" s="2">
        <v>0</v>
      </c>
      <c r="M3207" s="2">
        <v>0</v>
      </c>
      <c r="N3207" s="14">
        <v>0</v>
      </c>
      <c r="O3207" s="2">
        <v>0</v>
      </c>
      <c r="P3207" s="11">
        <v>0</v>
      </c>
      <c r="Q3207" s="2">
        <v>0</v>
      </c>
      <c r="R3207" s="2">
        <v>0</v>
      </c>
      <c r="S3207" s="9">
        <v>0</v>
      </c>
      <c r="V3207" s="2"/>
    </row>
    <row r="3208" spans="1:22" customFormat="1" x14ac:dyDescent="0.25">
      <c r="A3208" t="s">
        <v>133</v>
      </c>
      <c r="B3208">
        <v>1101</v>
      </c>
      <c r="C3208" t="s">
        <v>134</v>
      </c>
      <c r="D3208">
        <v>170</v>
      </c>
      <c r="E3208" t="s">
        <v>154</v>
      </c>
      <c r="F3208">
        <v>845</v>
      </c>
      <c r="G3208" t="s">
        <v>101</v>
      </c>
      <c r="H3208">
        <v>10170010845</v>
      </c>
      <c r="I3208" t="s">
        <v>102</v>
      </c>
      <c r="J3208" t="s">
        <v>958</v>
      </c>
      <c r="K3208">
        <v>12</v>
      </c>
      <c r="L3208" s="2">
        <v>0</v>
      </c>
      <c r="M3208" s="2">
        <v>0</v>
      </c>
      <c r="N3208" s="14">
        <v>0</v>
      </c>
      <c r="O3208" s="2">
        <v>0</v>
      </c>
      <c r="P3208" s="11">
        <v>0</v>
      </c>
      <c r="Q3208" s="2">
        <v>0</v>
      </c>
      <c r="R3208" s="2">
        <v>0</v>
      </c>
      <c r="S3208" s="9">
        <v>0</v>
      </c>
      <c r="V3208" s="2"/>
    </row>
    <row r="3209" spans="1:22" customFormat="1" x14ac:dyDescent="0.25">
      <c r="A3209" t="s">
        <v>133</v>
      </c>
      <c r="B3209">
        <v>1101</v>
      </c>
      <c r="C3209" t="s">
        <v>134</v>
      </c>
      <c r="D3209">
        <v>173</v>
      </c>
      <c r="E3209" t="s">
        <v>166</v>
      </c>
      <c r="F3209">
        <v>845</v>
      </c>
      <c r="G3209" t="s">
        <v>101</v>
      </c>
      <c r="H3209">
        <v>10173010845</v>
      </c>
      <c r="I3209" t="s">
        <v>102</v>
      </c>
      <c r="J3209" t="s">
        <v>958</v>
      </c>
      <c r="K3209">
        <v>12</v>
      </c>
      <c r="L3209" s="2">
        <v>0</v>
      </c>
      <c r="M3209" s="2">
        <v>0</v>
      </c>
      <c r="N3209" s="14">
        <v>0</v>
      </c>
      <c r="O3209" s="2">
        <v>0</v>
      </c>
      <c r="P3209" s="11">
        <v>0</v>
      </c>
      <c r="Q3209" s="2">
        <v>0</v>
      </c>
      <c r="R3209" s="2">
        <v>0</v>
      </c>
      <c r="S3209" s="9">
        <v>0</v>
      </c>
      <c r="V3209" s="2"/>
    </row>
    <row r="3210" spans="1:22" customFormat="1" x14ac:dyDescent="0.25">
      <c r="A3210" t="s">
        <v>133</v>
      </c>
      <c r="B3210">
        <v>1101</v>
      </c>
      <c r="C3210" t="s">
        <v>134</v>
      </c>
      <c r="D3210">
        <v>174</v>
      </c>
      <c r="E3210" t="s">
        <v>167</v>
      </c>
      <c r="F3210">
        <v>845</v>
      </c>
      <c r="G3210" t="s">
        <v>101</v>
      </c>
      <c r="H3210">
        <v>10174010845</v>
      </c>
      <c r="I3210" t="s">
        <v>102</v>
      </c>
      <c r="J3210" t="s">
        <v>958</v>
      </c>
      <c r="K3210">
        <v>12</v>
      </c>
      <c r="L3210" s="2">
        <v>0</v>
      </c>
      <c r="M3210" s="2">
        <v>0</v>
      </c>
      <c r="N3210" s="14">
        <v>0</v>
      </c>
      <c r="O3210" s="2">
        <v>0</v>
      </c>
      <c r="P3210" s="11">
        <v>0</v>
      </c>
      <c r="Q3210" s="2">
        <v>0</v>
      </c>
      <c r="R3210" s="2">
        <v>0</v>
      </c>
      <c r="S3210" s="9">
        <v>0</v>
      </c>
      <c r="V3210" s="2"/>
    </row>
    <row r="3211" spans="1:22" customFormat="1" x14ac:dyDescent="0.25">
      <c r="A3211" t="s">
        <v>133</v>
      </c>
      <c r="B3211">
        <v>1105</v>
      </c>
      <c r="C3211" t="s">
        <v>174</v>
      </c>
      <c r="D3211">
        <v>180</v>
      </c>
      <c r="E3211" t="s">
        <v>175</v>
      </c>
      <c r="F3211">
        <v>845</v>
      </c>
      <c r="G3211" t="s">
        <v>101</v>
      </c>
      <c r="H3211">
        <v>10180010845</v>
      </c>
      <c r="I3211" t="s">
        <v>102</v>
      </c>
      <c r="J3211" t="s">
        <v>958</v>
      </c>
      <c r="K3211">
        <v>12</v>
      </c>
      <c r="L3211" s="2">
        <v>0</v>
      </c>
      <c r="M3211" s="2">
        <v>0</v>
      </c>
      <c r="N3211" s="14">
        <v>0</v>
      </c>
      <c r="O3211" s="2">
        <v>0</v>
      </c>
      <c r="P3211" s="11">
        <v>0</v>
      </c>
      <c r="Q3211" s="2">
        <v>0</v>
      </c>
      <c r="R3211" s="2">
        <v>0</v>
      </c>
      <c r="S3211" s="9">
        <v>0</v>
      </c>
      <c r="V3211" s="2"/>
    </row>
    <row r="3212" spans="1:22" customFormat="1" x14ac:dyDescent="0.25">
      <c r="A3212" t="s">
        <v>133</v>
      </c>
      <c r="B3212">
        <v>1101</v>
      </c>
      <c r="C3212" t="s">
        <v>134</v>
      </c>
      <c r="D3212">
        <v>170</v>
      </c>
      <c r="E3212" t="s">
        <v>154</v>
      </c>
      <c r="F3212">
        <v>846</v>
      </c>
      <c r="G3212" t="s">
        <v>161</v>
      </c>
      <c r="H3212">
        <v>10170010846</v>
      </c>
      <c r="I3212" t="s">
        <v>162</v>
      </c>
      <c r="J3212" t="s">
        <v>958</v>
      </c>
      <c r="K3212">
        <v>12</v>
      </c>
      <c r="L3212" s="2">
        <v>0</v>
      </c>
      <c r="M3212" s="2">
        <v>0</v>
      </c>
      <c r="N3212" s="14">
        <v>0</v>
      </c>
      <c r="O3212" s="2">
        <v>0</v>
      </c>
      <c r="P3212" s="11">
        <v>0</v>
      </c>
      <c r="Q3212" s="2">
        <v>0</v>
      </c>
      <c r="R3212" s="2">
        <v>0</v>
      </c>
      <c r="S3212" s="9">
        <v>0</v>
      </c>
      <c r="V3212" s="2"/>
    </row>
    <row r="3213" spans="1:22" customFormat="1" x14ac:dyDescent="0.25">
      <c r="A3213" t="s">
        <v>133</v>
      </c>
      <c r="B3213">
        <v>1101</v>
      </c>
      <c r="C3213" t="s">
        <v>134</v>
      </c>
      <c r="D3213">
        <v>173</v>
      </c>
      <c r="E3213" t="s">
        <v>166</v>
      </c>
      <c r="F3213">
        <v>846</v>
      </c>
      <c r="G3213" t="s">
        <v>161</v>
      </c>
      <c r="H3213">
        <v>10173010846</v>
      </c>
      <c r="I3213" t="s">
        <v>162</v>
      </c>
      <c r="J3213" t="s">
        <v>958</v>
      </c>
      <c r="K3213">
        <v>12</v>
      </c>
      <c r="L3213" s="2">
        <v>0</v>
      </c>
      <c r="M3213" s="2">
        <v>0</v>
      </c>
      <c r="N3213" s="14">
        <v>0</v>
      </c>
      <c r="O3213" s="2">
        <v>0</v>
      </c>
      <c r="P3213" s="11">
        <v>0</v>
      </c>
      <c r="Q3213" s="2">
        <v>0</v>
      </c>
      <c r="R3213" s="2">
        <v>0</v>
      </c>
      <c r="S3213" s="9">
        <v>0</v>
      </c>
      <c r="V3213" s="2"/>
    </row>
    <row r="3214" spans="1:22" customFormat="1" x14ac:dyDescent="0.25">
      <c r="A3214" t="s">
        <v>133</v>
      </c>
      <c r="B3214">
        <v>1101</v>
      </c>
      <c r="C3214" t="s">
        <v>134</v>
      </c>
      <c r="D3214">
        <v>174</v>
      </c>
      <c r="E3214" t="s">
        <v>167</v>
      </c>
      <c r="F3214">
        <v>846</v>
      </c>
      <c r="G3214" t="s">
        <v>161</v>
      </c>
      <c r="H3214">
        <v>10174010846</v>
      </c>
      <c r="I3214" t="s">
        <v>162</v>
      </c>
      <c r="J3214" t="s">
        <v>958</v>
      </c>
      <c r="K3214">
        <v>12</v>
      </c>
      <c r="L3214" s="2">
        <v>0</v>
      </c>
      <c r="M3214" s="2">
        <v>0</v>
      </c>
      <c r="N3214" s="14">
        <v>0</v>
      </c>
      <c r="O3214" s="2">
        <v>0</v>
      </c>
      <c r="P3214" s="11">
        <v>0</v>
      </c>
      <c r="Q3214" s="2">
        <v>0</v>
      </c>
      <c r="R3214" s="2">
        <v>0</v>
      </c>
      <c r="S3214" s="9">
        <v>0</v>
      </c>
      <c r="V3214" s="2"/>
    </row>
    <row r="3215" spans="1:22" customFormat="1" x14ac:dyDescent="0.25">
      <c r="A3215" t="s">
        <v>133</v>
      </c>
      <c r="B3215">
        <v>1101</v>
      </c>
      <c r="C3215" t="s">
        <v>134</v>
      </c>
      <c r="D3215">
        <v>150</v>
      </c>
      <c r="E3215" t="s">
        <v>132</v>
      </c>
      <c r="F3215">
        <v>848</v>
      </c>
      <c r="G3215" t="s">
        <v>113</v>
      </c>
      <c r="H3215">
        <v>10150010848</v>
      </c>
      <c r="I3215" t="s">
        <v>114</v>
      </c>
      <c r="J3215" t="s">
        <v>958</v>
      </c>
      <c r="K3215">
        <v>12</v>
      </c>
      <c r="L3215" s="2">
        <v>0</v>
      </c>
      <c r="M3215" s="2">
        <v>0</v>
      </c>
      <c r="N3215" s="14">
        <v>0</v>
      </c>
      <c r="O3215" s="2">
        <v>0</v>
      </c>
      <c r="P3215" s="11">
        <v>0</v>
      </c>
      <c r="Q3215" s="2">
        <v>0</v>
      </c>
      <c r="R3215" s="2">
        <v>0</v>
      </c>
      <c r="S3215" s="9">
        <v>0</v>
      </c>
      <c r="V3215" s="2"/>
    </row>
    <row r="3216" spans="1:22" customFormat="1" x14ac:dyDescent="0.25">
      <c r="A3216" t="s">
        <v>133</v>
      </c>
      <c r="B3216">
        <v>1101</v>
      </c>
      <c r="C3216" t="s">
        <v>134</v>
      </c>
      <c r="D3216">
        <v>165</v>
      </c>
      <c r="E3216" t="s">
        <v>145</v>
      </c>
      <c r="F3216">
        <v>848</v>
      </c>
      <c r="G3216" t="s">
        <v>113</v>
      </c>
      <c r="H3216">
        <v>10165010848</v>
      </c>
      <c r="I3216" t="s">
        <v>114</v>
      </c>
      <c r="J3216" t="s">
        <v>958</v>
      </c>
      <c r="K3216">
        <v>12</v>
      </c>
      <c r="L3216" s="2">
        <v>0</v>
      </c>
      <c r="M3216" s="2">
        <v>0</v>
      </c>
      <c r="N3216" s="14">
        <v>0</v>
      </c>
      <c r="O3216" s="2">
        <v>0</v>
      </c>
      <c r="P3216" s="11">
        <v>0</v>
      </c>
      <c r="Q3216" s="2">
        <v>0</v>
      </c>
      <c r="R3216" s="2">
        <v>0</v>
      </c>
      <c r="S3216" s="9">
        <v>0</v>
      </c>
      <c r="V3216" s="2"/>
    </row>
    <row r="3217" spans="1:22" customFormat="1" x14ac:dyDescent="0.25">
      <c r="A3217" t="s">
        <v>133</v>
      </c>
      <c r="B3217">
        <v>1101</v>
      </c>
      <c r="C3217" t="s">
        <v>134</v>
      </c>
      <c r="D3217">
        <v>170</v>
      </c>
      <c r="E3217" t="s">
        <v>154</v>
      </c>
      <c r="F3217">
        <v>848</v>
      </c>
      <c r="G3217" t="s">
        <v>113</v>
      </c>
      <c r="H3217">
        <v>10170010848</v>
      </c>
      <c r="I3217" t="s">
        <v>114</v>
      </c>
      <c r="J3217" t="s">
        <v>958</v>
      </c>
      <c r="K3217">
        <v>12</v>
      </c>
      <c r="L3217" s="2">
        <v>0</v>
      </c>
      <c r="M3217" s="2">
        <v>0</v>
      </c>
      <c r="N3217" s="14">
        <v>0</v>
      </c>
      <c r="O3217" s="2">
        <v>0</v>
      </c>
      <c r="P3217" s="11">
        <v>0</v>
      </c>
      <c r="Q3217" s="2">
        <v>0</v>
      </c>
      <c r="R3217" s="2">
        <v>0</v>
      </c>
      <c r="S3217" s="9">
        <v>0</v>
      </c>
      <c r="V3217" s="2"/>
    </row>
    <row r="3218" spans="1:22" customFormat="1" x14ac:dyDescent="0.25">
      <c r="A3218" t="s">
        <v>133</v>
      </c>
      <c r="B3218">
        <v>1101</v>
      </c>
      <c r="C3218" t="s">
        <v>134</v>
      </c>
      <c r="D3218">
        <v>173</v>
      </c>
      <c r="E3218" t="s">
        <v>166</v>
      </c>
      <c r="F3218">
        <v>848</v>
      </c>
      <c r="G3218" t="s">
        <v>113</v>
      </c>
      <c r="H3218">
        <v>10173010848</v>
      </c>
      <c r="I3218" t="s">
        <v>114</v>
      </c>
      <c r="J3218" t="s">
        <v>958</v>
      </c>
      <c r="K3218">
        <v>12</v>
      </c>
      <c r="L3218" s="2">
        <v>0</v>
      </c>
      <c r="M3218" s="2">
        <v>0</v>
      </c>
      <c r="N3218" s="14">
        <v>0</v>
      </c>
      <c r="O3218" s="2">
        <v>0</v>
      </c>
      <c r="P3218" s="11">
        <v>0</v>
      </c>
      <c r="Q3218" s="2">
        <v>0</v>
      </c>
      <c r="R3218" s="2">
        <v>0</v>
      </c>
      <c r="S3218" s="9">
        <v>0</v>
      </c>
      <c r="V3218" s="2"/>
    </row>
    <row r="3219" spans="1:22" customFormat="1" x14ac:dyDescent="0.25">
      <c r="A3219" t="s">
        <v>133</v>
      </c>
      <c r="B3219">
        <v>1101</v>
      </c>
      <c r="C3219" t="s">
        <v>134</v>
      </c>
      <c r="D3219">
        <v>174</v>
      </c>
      <c r="E3219" t="s">
        <v>167</v>
      </c>
      <c r="F3219">
        <v>848</v>
      </c>
      <c r="G3219" t="s">
        <v>113</v>
      </c>
      <c r="H3219">
        <v>10174010848</v>
      </c>
      <c r="I3219" t="s">
        <v>114</v>
      </c>
      <c r="J3219" t="s">
        <v>958</v>
      </c>
      <c r="K3219">
        <v>12</v>
      </c>
      <c r="L3219" s="2">
        <v>0</v>
      </c>
      <c r="M3219" s="2">
        <v>0</v>
      </c>
      <c r="N3219" s="14">
        <v>0</v>
      </c>
      <c r="O3219" s="2">
        <v>0</v>
      </c>
      <c r="P3219" s="11">
        <v>0</v>
      </c>
      <c r="Q3219" s="2">
        <v>0</v>
      </c>
      <c r="R3219" s="2">
        <v>0</v>
      </c>
      <c r="S3219" s="9">
        <v>0</v>
      </c>
      <c r="V3219" s="2"/>
    </row>
    <row r="3220" spans="1:22" customFormat="1" x14ac:dyDescent="0.25">
      <c r="A3220" t="s">
        <v>133</v>
      </c>
      <c r="B3220">
        <v>1201</v>
      </c>
      <c r="C3220" t="s">
        <v>212</v>
      </c>
      <c r="D3220">
        <v>701</v>
      </c>
      <c r="E3220" t="s">
        <v>211</v>
      </c>
      <c r="F3220">
        <v>848</v>
      </c>
      <c r="G3220" t="s">
        <v>113</v>
      </c>
      <c r="H3220">
        <v>10701010848</v>
      </c>
      <c r="I3220" t="s">
        <v>114</v>
      </c>
      <c r="J3220" t="s">
        <v>958</v>
      </c>
      <c r="K3220">
        <v>12</v>
      </c>
      <c r="L3220" s="2">
        <v>0</v>
      </c>
      <c r="M3220" s="2">
        <v>0</v>
      </c>
      <c r="N3220" s="14">
        <v>0</v>
      </c>
      <c r="O3220" s="2">
        <v>0</v>
      </c>
      <c r="P3220" s="11">
        <v>0</v>
      </c>
      <c r="Q3220" s="2">
        <v>0</v>
      </c>
      <c r="R3220" s="2">
        <v>0</v>
      </c>
      <c r="S3220" s="9">
        <v>0</v>
      </c>
      <c r="V3220" s="2"/>
    </row>
    <row r="3221" spans="1:22" customFormat="1" x14ac:dyDescent="0.25">
      <c r="A3221" t="s">
        <v>254</v>
      </c>
      <c r="B3221">
        <v>1301</v>
      </c>
      <c r="C3221" t="s">
        <v>203</v>
      </c>
      <c r="D3221">
        <v>601</v>
      </c>
      <c r="E3221" t="s">
        <v>256</v>
      </c>
      <c r="F3221">
        <v>551</v>
      </c>
      <c r="G3221" t="s">
        <v>34</v>
      </c>
      <c r="H3221">
        <v>10601010551</v>
      </c>
      <c r="I3221" t="s">
        <v>35</v>
      </c>
      <c r="J3221" t="s">
        <v>954</v>
      </c>
      <c r="K3221">
        <v>3</v>
      </c>
      <c r="L3221" s="2">
        <v>0</v>
      </c>
      <c r="M3221" s="2">
        <v>0</v>
      </c>
      <c r="N3221" s="14">
        <v>22861295</v>
      </c>
      <c r="O3221" s="2">
        <v>0</v>
      </c>
      <c r="P3221" s="11">
        <v>22861295</v>
      </c>
      <c r="Q3221" s="2">
        <v>0</v>
      </c>
      <c r="R3221" s="2">
        <v>0</v>
      </c>
      <c r="S3221" s="9">
        <v>7620431.6399999997</v>
      </c>
      <c r="V3221" s="2"/>
    </row>
    <row r="3222" spans="1:22" customFormat="1" x14ac:dyDescent="0.25">
      <c r="A3222" t="s">
        <v>254</v>
      </c>
      <c r="B3222">
        <v>706</v>
      </c>
      <c r="C3222" t="s">
        <v>273</v>
      </c>
      <c r="D3222">
        <v>171</v>
      </c>
      <c r="E3222" t="s">
        <v>274</v>
      </c>
      <c r="F3222">
        <v>525</v>
      </c>
      <c r="G3222" t="s">
        <v>32</v>
      </c>
      <c r="H3222">
        <v>10171010525</v>
      </c>
      <c r="I3222" t="s">
        <v>33</v>
      </c>
      <c r="J3222" t="s">
        <v>955</v>
      </c>
      <c r="K3222">
        <v>4</v>
      </c>
      <c r="L3222" s="2">
        <v>0</v>
      </c>
      <c r="M3222" s="2">
        <v>0</v>
      </c>
      <c r="N3222" s="14">
        <v>1755310</v>
      </c>
      <c r="O3222" s="2">
        <v>0</v>
      </c>
      <c r="P3222" s="11">
        <v>1755310</v>
      </c>
      <c r="Q3222" s="2">
        <v>0</v>
      </c>
      <c r="R3222" s="2">
        <v>0</v>
      </c>
      <c r="S3222" s="9">
        <v>0</v>
      </c>
      <c r="V3222" s="2"/>
    </row>
    <row r="3223" spans="1:22" customFormat="1" x14ac:dyDescent="0.25">
      <c r="A3223" t="s">
        <v>254</v>
      </c>
      <c r="B3223">
        <v>1301</v>
      </c>
      <c r="C3223" t="s">
        <v>203</v>
      </c>
      <c r="D3223">
        <v>440</v>
      </c>
      <c r="E3223" t="s">
        <v>255</v>
      </c>
      <c r="F3223">
        <v>525</v>
      </c>
      <c r="G3223" t="s">
        <v>32</v>
      </c>
      <c r="H3223">
        <v>10440010525</v>
      </c>
      <c r="I3223" t="s">
        <v>33</v>
      </c>
      <c r="J3223" t="s">
        <v>955</v>
      </c>
      <c r="K3223">
        <v>4</v>
      </c>
      <c r="L3223" s="2">
        <v>0</v>
      </c>
      <c r="M3223" s="2">
        <v>0</v>
      </c>
      <c r="N3223" s="14">
        <v>22405</v>
      </c>
      <c r="O3223" s="2">
        <v>0</v>
      </c>
      <c r="P3223" s="11">
        <v>22405</v>
      </c>
      <c r="Q3223" s="2">
        <v>0</v>
      </c>
      <c r="R3223" s="2">
        <v>0</v>
      </c>
      <c r="S3223" s="9">
        <v>0</v>
      </c>
      <c r="V3223" s="2"/>
    </row>
    <row r="3224" spans="1:22" customFormat="1" x14ac:dyDescent="0.25">
      <c r="A3224" t="s">
        <v>254</v>
      </c>
      <c r="B3224">
        <v>1301</v>
      </c>
      <c r="C3224" t="s">
        <v>203</v>
      </c>
      <c r="D3224">
        <v>602</v>
      </c>
      <c r="E3224" t="s">
        <v>263</v>
      </c>
      <c r="F3224">
        <v>525</v>
      </c>
      <c r="G3224" t="s">
        <v>32</v>
      </c>
      <c r="H3224">
        <v>10602010525</v>
      </c>
      <c r="I3224" t="s">
        <v>33</v>
      </c>
      <c r="J3224" t="s">
        <v>955</v>
      </c>
      <c r="K3224">
        <v>4</v>
      </c>
      <c r="L3224" s="2">
        <v>891731.27</v>
      </c>
      <c r="M3224" s="2">
        <v>28221.51</v>
      </c>
      <c r="N3224" s="14">
        <v>8403610</v>
      </c>
      <c r="O3224" s="2">
        <v>0</v>
      </c>
      <c r="P3224" s="11">
        <v>8403610</v>
      </c>
      <c r="Q3224" s="2">
        <v>0</v>
      </c>
      <c r="R3224" s="2">
        <v>0</v>
      </c>
      <c r="S3224" s="9">
        <v>0</v>
      </c>
      <c r="V3224" s="2"/>
    </row>
    <row r="3225" spans="1:22" customFormat="1" x14ac:dyDescent="0.25">
      <c r="A3225" t="s">
        <v>254</v>
      </c>
      <c r="B3225">
        <v>1301</v>
      </c>
      <c r="C3225" t="s">
        <v>203</v>
      </c>
      <c r="D3225">
        <v>601</v>
      </c>
      <c r="E3225" t="s">
        <v>256</v>
      </c>
      <c r="F3225">
        <v>525</v>
      </c>
      <c r="G3225" t="s">
        <v>32</v>
      </c>
      <c r="H3225">
        <v>10601010525</v>
      </c>
      <c r="I3225" t="s">
        <v>33</v>
      </c>
      <c r="J3225" t="s">
        <v>955</v>
      </c>
      <c r="K3225">
        <v>4</v>
      </c>
      <c r="L3225" s="2">
        <v>0</v>
      </c>
      <c r="M3225" s="2">
        <v>21770394.399999999</v>
      </c>
      <c r="N3225" s="14">
        <v>195972</v>
      </c>
      <c r="O3225" s="2">
        <v>0</v>
      </c>
      <c r="P3225" s="11">
        <v>195972</v>
      </c>
      <c r="Q3225" s="2">
        <v>7482359.4699999997</v>
      </c>
      <c r="R3225" s="2">
        <v>12826901.948571429</v>
      </c>
      <c r="S3225" s="9">
        <v>16275721</v>
      </c>
      <c r="V3225" s="2"/>
    </row>
    <row r="3226" spans="1:22" customFormat="1" x14ac:dyDescent="0.25">
      <c r="A3226" t="s">
        <v>254</v>
      </c>
      <c r="B3226">
        <v>1301</v>
      </c>
      <c r="C3226" t="s">
        <v>203</v>
      </c>
      <c r="D3226">
        <v>605</v>
      </c>
      <c r="E3226" t="s">
        <v>308</v>
      </c>
      <c r="F3226">
        <v>525</v>
      </c>
      <c r="G3226" t="s">
        <v>32</v>
      </c>
      <c r="H3226">
        <v>10605010525</v>
      </c>
      <c r="I3226" t="s">
        <v>33</v>
      </c>
      <c r="J3226" t="s">
        <v>955</v>
      </c>
      <c r="K3226">
        <v>4</v>
      </c>
      <c r="L3226" s="2">
        <v>12251712.699999999</v>
      </c>
      <c r="M3226" s="2">
        <v>31027.27</v>
      </c>
      <c r="N3226" s="14">
        <v>292929</v>
      </c>
      <c r="O3226" s="2">
        <v>0</v>
      </c>
      <c r="P3226" s="11">
        <v>292929</v>
      </c>
      <c r="Q3226" s="2">
        <v>0</v>
      </c>
      <c r="R3226" s="2">
        <v>0</v>
      </c>
      <c r="S3226" s="9">
        <v>0</v>
      </c>
      <c r="V3226" s="2"/>
    </row>
    <row r="3227" spans="1:22" customFormat="1" x14ac:dyDescent="0.25">
      <c r="A3227" t="s">
        <v>254</v>
      </c>
      <c r="B3227">
        <v>706</v>
      </c>
      <c r="C3227" t="s">
        <v>273</v>
      </c>
      <c r="D3227">
        <v>171</v>
      </c>
      <c r="E3227" t="s">
        <v>274</v>
      </c>
      <c r="F3227">
        <v>512</v>
      </c>
      <c r="G3227" t="s">
        <v>30</v>
      </c>
      <c r="H3227">
        <v>10171010512</v>
      </c>
      <c r="I3227" t="s">
        <v>31</v>
      </c>
      <c r="J3227" t="s">
        <v>957</v>
      </c>
      <c r="K3227">
        <v>5</v>
      </c>
      <c r="L3227" s="2">
        <v>645089.97</v>
      </c>
      <c r="M3227" s="2">
        <v>316534.34000000003</v>
      </c>
      <c r="N3227" s="14">
        <v>1284380</v>
      </c>
      <c r="O3227" s="2">
        <v>0</v>
      </c>
      <c r="P3227" s="11">
        <v>1284380</v>
      </c>
      <c r="Q3227" s="2">
        <v>0</v>
      </c>
      <c r="R3227" s="2">
        <v>0</v>
      </c>
      <c r="S3227" s="9">
        <v>0</v>
      </c>
      <c r="V3227" s="2"/>
    </row>
    <row r="3228" spans="1:22" customFormat="1" x14ac:dyDescent="0.25">
      <c r="A3228" t="s">
        <v>254</v>
      </c>
      <c r="B3228">
        <v>1301</v>
      </c>
      <c r="C3228" t="s">
        <v>203</v>
      </c>
      <c r="D3228">
        <v>602</v>
      </c>
      <c r="E3228" t="s">
        <v>263</v>
      </c>
      <c r="F3228">
        <v>512</v>
      </c>
      <c r="G3228" t="s">
        <v>30</v>
      </c>
      <c r="H3228">
        <v>10602010512</v>
      </c>
      <c r="I3228" t="s">
        <v>31</v>
      </c>
      <c r="J3228" t="s">
        <v>957</v>
      </c>
      <c r="K3228">
        <v>5</v>
      </c>
      <c r="L3228" s="2">
        <v>250541.85</v>
      </c>
      <c r="M3228" s="2">
        <v>1937.95</v>
      </c>
      <c r="N3228" s="14">
        <v>7863</v>
      </c>
      <c r="O3228" s="2">
        <v>0</v>
      </c>
      <c r="P3228" s="11">
        <v>7863</v>
      </c>
      <c r="Q3228" s="2">
        <v>0</v>
      </c>
      <c r="R3228" s="2">
        <v>0</v>
      </c>
      <c r="S3228" s="9">
        <v>0</v>
      </c>
      <c r="V3228" s="2"/>
    </row>
    <row r="3229" spans="1:22" customFormat="1" x14ac:dyDescent="0.25">
      <c r="A3229" t="s">
        <v>254</v>
      </c>
      <c r="B3229">
        <v>1301</v>
      </c>
      <c r="C3229" t="s">
        <v>203</v>
      </c>
      <c r="D3229">
        <v>635</v>
      </c>
      <c r="E3229" t="s">
        <v>272</v>
      </c>
      <c r="F3229">
        <v>512</v>
      </c>
      <c r="G3229" t="s">
        <v>30</v>
      </c>
      <c r="H3229">
        <v>10635010512</v>
      </c>
      <c r="I3229" t="s">
        <v>31</v>
      </c>
      <c r="J3229" t="s">
        <v>957</v>
      </c>
      <c r="K3229">
        <v>5</v>
      </c>
      <c r="L3229" s="2">
        <v>2501.36</v>
      </c>
      <c r="M3229" s="2">
        <v>1227.3599999999999</v>
      </c>
      <c r="N3229" s="14">
        <v>4980</v>
      </c>
      <c r="O3229" s="2">
        <v>0</v>
      </c>
      <c r="P3229" s="11">
        <v>4980</v>
      </c>
      <c r="Q3229" s="2">
        <v>0</v>
      </c>
      <c r="R3229" s="2">
        <v>0</v>
      </c>
      <c r="S3229" s="9">
        <v>0</v>
      </c>
      <c r="V3229" s="2"/>
    </row>
    <row r="3230" spans="1:22" customFormat="1" x14ac:dyDescent="0.25">
      <c r="A3230" t="s">
        <v>254</v>
      </c>
      <c r="B3230">
        <v>1301</v>
      </c>
      <c r="C3230" t="s">
        <v>203</v>
      </c>
      <c r="D3230">
        <v>603</v>
      </c>
      <c r="E3230" t="s">
        <v>268</v>
      </c>
      <c r="F3230">
        <v>512</v>
      </c>
      <c r="G3230" t="s">
        <v>30</v>
      </c>
      <c r="H3230">
        <v>10603010512</v>
      </c>
      <c r="I3230" t="s">
        <v>31</v>
      </c>
      <c r="J3230" t="s">
        <v>957</v>
      </c>
      <c r="K3230">
        <v>5</v>
      </c>
      <c r="L3230" s="2">
        <v>52618.58</v>
      </c>
      <c r="M3230" s="2">
        <v>25819.02</v>
      </c>
      <c r="N3230" s="14">
        <v>104764</v>
      </c>
      <c r="O3230" s="2">
        <v>0</v>
      </c>
      <c r="P3230" s="11">
        <v>104764</v>
      </c>
      <c r="Q3230" s="2">
        <v>0</v>
      </c>
      <c r="R3230" s="2">
        <v>0</v>
      </c>
      <c r="S3230" s="9">
        <v>0</v>
      </c>
      <c r="V3230" s="2"/>
    </row>
    <row r="3231" spans="1:22" customFormat="1" x14ac:dyDescent="0.25">
      <c r="A3231" t="s">
        <v>254</v>
      </c>
      <c r="B3231">
        <v>1301</v>
      </c>
      <c r="C3231" t="s">
        <v>203</v>
      </c>
      <c r="D3231">
        <v>625</v>
      </c>
      <c r="E3231" t="s">
        <v>271</v>
      </c>
      <c r="F3231">
        <v>512</v>
      </c>
      <c r="G3231" t="s">
        <v>30</v>
      </c>
      <c r="H3231">
        <v>10625010512</v>
      </c>
      <c r="I3231" t="s">
        <v>31</v>
      </c>
      <c r="J3231" t="s">
        <v>957</v>
      </c>
      <c r="K3231">
        <v>5</v>
      </c>
      <c r="L3231" s="2">
        <v>2558.4899999999998</v>
      </c>
      <c r="M3231" s="2">
        <v>1255.4100000000001</v>
      </c>
      <c r="N3231" s="14">
        <v>5095</v>
      </c>
      <c r="O3231" s="2">
        <v>0</v>
      </c>
      <c r="P3231" s="11">
        <v>5095</v>
      </c>
      <c r="Q3231" s="2">
        <v>0</v>
      </c>
      <c r="R3231" s="2">
        <v>0</v>
      </c>
      <c r="S3231" s="9">
        <v>0</v>
      </c>
      <c r="V3231" s="2"/>
    </row>
    <row r="3232" spans="1:22" customFormat="1" x14ac:dyDescent="0.25">
      <c r="A3232" t="s">
        <v>254</v>
      </c>
      <c r="B3232">
        <v>1301</v>
      </c>
      <c r="C3232" t="s">
        <v>203</v>
      </c>
      <c r="D3232">
        <v>602</v>
      </c>
      <c r="E3232" t="s">
        <v>263</v>
      </c>
      <c r="F3232">
        <v>247</v>
      </c>
      <c r="G3232" t="s">
        <v>290</v>
      </c>
      <c r="H3232">
        <v>10602010247</v>
      </c>
      <c r="I3232" t="s">
        <v>291</v>
      </c>
      <c r="J3232" t="s">
        <v>966</v>
      </c>
      <c r="K3232">
        <v>6</v>
      </c>
      <c r="L3232" s="2">
        <v>383643252.17000002</v>
      </c>
      <c r="M3232" s="2">
        <v>379207613.06</v>
      </c>
      <c r="N3232" s="14">
        <v>432240000</v>
      </c>
      <c r="O3232" s="2">
        <v>0</v>
      </c>
      <c r="P3232" s="11">
        <v>432240000</v>
      </c>
      <c r="Q3232" s="2">
        <v>221624668.93000001</v>
      </c>
      <c r="R3232" s="2">
        <v>379928003.88</v>
      </c>
      <c r="S3232" s="9">
        <v>415000000</v>
      </c>
      <c r="V3232" s="2"/>
    </row>
    <row r="3233" spans="1:22" customFormat="1" x14ac:dyDescent="0.25">
      <c r="A3233" t="s">
        <v>254</v>
      </c>
      <c r="B3233">
        <v>1301</v>
      </c>
      <c r="C3233" t="s">
        <v>203</v>
      </c>
      <c r="D3233">
        <v>602</v>
      </c>
      <c r="E3233" t="s">
        <v>263</v>
      </c>
      <c r="F3233">
        <v>285</v>
      </c>
      <c r="G3233" t="s">
        <v>40</v>
      </c>
      <c r="H3233">
        <v>10602010285</v>
      </c>
      <c r="I3233" t="s">
        <v>41</v>
      </c>
      <c r="J3233" t="s">
        <v>959</v>
      </c>
      <c r="K3233">
        <v>7</v>
      </c>
      <c r="L3233" s="2">
        <v>5930.19</v>
      </c>
      <c r="M3233" s="2">
        <v>0</v>
      </c>
      <c r="N3233" s="14">
        <v>0</v>
      </c>
      <c r="O3233" s="2">
        <v>0</v>
      </c>
      <c r="P3233" s="11">
        <v>0</v>
      </c>
      <c r="Q3233" s="2">
        <v>0</v>
      </c>
      <c r="R3233" s="2">
        <v>0</v>
      </c>
      <c r="S3233" s="9">
        <v>50000</v>
      </c>
      <c r="V3233" s="2"/>
    </row>
    <row r="3234" spans="1:22" customFormat="1" x14ac:dyDescent="0.25">
      <c r="A3234" t="s">
        <v>254</v>
      </c>
      <c r="B3234">
        <v>1301</v>
      </c>
      <c r="C3234" t="s">
        <v>203</v>
      </c>
      <c r="D3234">
        <v>601</v>
      </c>
      <c r="E3234" t="s">
        <v>256</v>
      </c>
      <c r="F3234">
        <v>285</v>
      </c>
      <c r="G3234" t="s">
        <v>40</v>
      </c>
      <c r="H3234">
        <v>10601010285</v>
      </c>
      <c r="I3234" t="s">
        <v>41</v>
      </c>
      <c r="J3234" t="s">
        <v>959</v>
      </c>
      <c r="K3234">
        <v>7</v>
      </c>
      <c r="L3234" s="2">
        <v>61551.67</v>
      </c>
      <c r="M3234" s="2">
        <v>67479.41</v>
      </c>
      <c r="N3234" s="14">
        <v>72758</v>
      </c>
      <c r="O3234" s="2">
        <v>0</v>
      </c>
      <c r="P3234" s="11">
        <v>72758</v>
      </c>
      <c r="Q3234" s="2">
        <v>42148.84</v>
      </c>
      <c r="R3234" s="2">
        <v>72255.154285714278</v>
      </c>
      <c r="S3234" s="9">
        <v>72758</v>
      </c>
      <c r="V3234" s="2"/>
    </row>
    <row r="3235" spans="1:22" customFormat="1" x14ac:dyDescent="0.25">
      <c r="A3235" t="s">
        <v>254</v>
      </c>
      <c r="B3235">
        <v>1301</v>
      </c>
      <c r="C3235" t="s">
        <v>203</v>
      </c>
      <c r="D3235">
        <v>440</v>
      </c>
      <c r="E3235" t="s">
        <v>255</v>
      </c>
      <c r="F3235">
        <v>285</v>
      </c>
      <c r="G3235" t="s">
        <v>40</v>
      </c>
      <c r="H3235">
        <v>10440010285</v>
      </c>
      <c r="I3235" t="s">
        <v>41</v>
      </c>
      <c r="J3235" t="s">
        <v>959</v>
      </c>
      <c r="K3235">
        <v>7</v>
      </c>
      <c r="L3235" s="2">
        <v>133950.37</v>
      </c>
      <c r="M3235" s="2">
        <v>126383.63</v>
      </c>
      <c r="N3235" s="14">
        <v>145600</v>
      </c>
      <c r="O3235" s="2">
        <v>0</v>
      </c>
      <c r="P3235" s="11">
        <v>145600</v>
      </c>
      <c r="Q3235" s="2">
        <v>117413.62</v>
      </c>
      <c r="R3235" s="2">
        <v>201280.49142857143</v>
      </c>
      <c r="S3235" s="9">
        <v>145600</v>
      </c>
      <c r="V3235" s="2"/>
    </row>
    <row r="3236" spans="1:22" customFormat="1" x14ac:dyDescent="0.25">
      <c r="A3236" t="s">
        <v>254</v>
      </c>
      <c r="B3236">
        <v>1301</v>
      </c>
      <c r="C3236" t="s">
        <v>203</v>
      </c>
      <c r="D3236">
        <v>601</v>
      </c>
      <c r="E3236" t="s">
        <v>256</v>
      </c>
      <c r="F3236">
        <v>202</v>
      </c>
      <c r="G3236" t="s">
        <v>14</v>
      </c>
      <c r="H3236">
        <v>10601010202</v>
      </c>
      <c r="I3236" t="s">
        <v>15</v>
      </c>
      <c r="J3236" t="s">
        <v>951</v>
      </c>
      <c r="K3236">
        <v>8</v>
      </c>
      <c r="L3236" s="2">
        <v>1991392.57</v>
      </c>
      <c r="M3236" s="2">
        <v>1482517.89</v>
      </c>
      <c r="N3236" s="14">
        <v>1570467</v>
      </c>
      <c r="O3236" s="2">
        <v>0</v>
      </c>
      <c r="P3236" s="11">
        <v>1570467</v>
      </c>
      <c r="Q3236" s="2">
        <v>852358.87</v>
      </c>
      <c r="R3236" s="2">
        <v>1461186.6342857142</v>
      </c>
      <c r="S3236" s="9">
        <v>0</v>
      </c>
      <c r="V3236" s="2"/>
    </row>
    <row r="3237" spans="1:22" customFormat="1" x14ac:dyDescent="0.25">
      <c r="A3237" t="s">
        <v>254</v>
      </c>
      <c r="B3237">
        <v>1301</v>
      </c>
      <c r="C3237" t="s">
        <v>203</v>
      </c>
      <c r="D3237">
        <v>601</v>
      </c>
      <c r="E3237" t="s">
        <v>256</v>
      </c>
      <c r="F3237">
        <v>229</v>
      </c>
      <c r="G3237" t="s">
        <v>117</v>
      </c>
      <c r="H3237">
        <v>10601010229</v>
      </c>
      <c r="I3237" t="s">
        <v>118</v>
      </c>
      <c r="J3237" t="s">
        <v>953</v>
      </c>
      <c r="K3237">
        <v>10</v>
      </c>
      <c r="L3237" s="2">
        <v>1329035.07</v>
      </c>
      <c r="M3237" s="2">
        <v>1125165.8400000001</v>
      </c>
      <c r="N3237" s="14">
        <v>800000</v>
      </c>
      <c r="O3237" s="2">
        <v>-20000</v>
      </c>
      <c r="P3237" s="11">
        <v>780000</v>
      </c>
      <c r="Q3237" s="2">
        <v>605823.06999999995</v>
      </c>
      <c r="R3237" s="2">
        <v>1038553.8342857142</v>
      </c>
      <c r="S3237" s="9">
        <v>1980000</v>
      </c>
      <c r="V3237" s="2"/>
    </row>
    <row r="3238" spans="1:22" customFormat="1" x14ac:dyDescent="0.25">
      <c r="A3238" t="s">
        <v>254</v>
      </c>
      <c r="B3238">
        <v>1301</v>
      </c>
      <c r="C3238" t="s">
        <v>203</v>
      </c>
      <c r="D3238">
        <v>602</v>
      </c>
      <c r="E3238" t="s">
        <v>263</v>
      </c>
      <c r="F3238">
        <v>357</v>
      </c>
      <c r="G3238" t="s">
        <v>148</v>
      </c>
      <c r="H3238">
        <v>10602010357</v>
      </c>
      <c r="I3238" t="s">
        <v>149</v>
      </c>
      <c r="J3238" t="s">
        <v>960</v>
      </c>
      <c r="K3238">
        <v>11</v>
      </c>
      <c r="L3238" s="2">
        <v>13404.48</v>
      </c>
      <c r="M3238" s="2">
        <v>0</v>
      </c>
      <c r="N3238" s="14">
        <v>0</v>
      </c>
      <c r="O3238" s="2">
        <v>0</v>
      </c>
      <c r="P3238" s="11">
        <v>0</v>
      </c>
      <c r="Q3238" s="2">
        <v>0</v>
      </c>
      <c r="R3238" s="2">
        <v>0</v>
      </c>
      <c r="S3238" s="9">
        <v>0</v>
      </c>
      <c r="V3238" s="2"/>
    </row>
    <row r="3239" spans="1:22" customFormat="1" x14ac:dyDescent="0.25">
      <c r="A3239" t="s">
        <v>254</v>
      </c>
      <c r="B3239">
        <v>1301</v>
      </c>
      <c r="C3239" t="s">
        <v>203</v>
      </c>
      <c r="D3239">
        <v>601</v>
      </c>
      <c r="E3239" t="s">
        <v>256</v>
      </c>
      <c r="F3239">
        <v>455</v>
      </c>
      <c r="G3239" t="s">
        <v>46</v>
      </c>
      <c r="H3239">
        <v>10601010455</v>
      </c>
      <c r="I3239" t="s">
        <v>47</v>
      </c>
      <c r="J3239" t="s">
        <v>960</v>
      </c>
      <c r="K3239">
        <v>11</v>
      </c>
      <c r="L3239" s="2">
        <v>4385</v>
      </c>
      <c r="M3239" s="2">
        <v>6204.92</v>
      </c>
      <c r="N3239" s="14">
        <v>8480</v>
      </c>
      <c r="O3239" s="2">
        <v>0</v>
      </c>
      <c r="P3239" s="11">
        <v>8480</v>
      </c>
      <c r="Q3239" s="2">
        <v>0</v>
      </c>
      <c r="R3239" s="2">
        <v>0</v>
      </c>
      <c r="S3239" s="9">
        <v>8480</v>
      </c>
      <c r="V3239" s="2"/>
    </row>
    <row r="3240" spans="1:22" customFormat="1" x14ac:dyDescent="0.25">
      <c r="A3240" t="s">
        <v>254</v>
      </c>
      <c r="B3240">
        <v>1301</v>
      </c>
      <c r="C3240" t="s">
        <v>203</v>
      </c>
      <c r="D3240">
        <v>440</v>
      </c>
      <c r="E3240" t="s">
        <v>255</v>
      </c>
      <c r="F3240">
        <v>455</v>
      </c>
      <c r="G3240" t="s">
        <v>46</v>
      </c>
      <c r="H3240">
        <v>10440010455</v>
      </c>
      <c r="I3240" t="s">
        <v>47</v>
      </c>
      <c r="J3240" t="s">
        <v>960</v>
      </c>
      <c r="K3240">
        <v>11</v>
      </c>
      <c r="L3240" s="2">
        <v>4912.28</v>
      </c>
      <c r="M3240" s="2">
        <v>4467.88</v>
      </c>
      <c r="N3240" s="14">
        <v>15600</v>
      </c>
      <c r="O3240" s="2">
        <v>0</v>
      </c>
      <c r="P3240" s="11">
        <v>15600</v>
      </c>
      <c r="Q3240" s="2">
        <v>0</v>
      </c>
      <c r="R3240" s="2">
        <v>0</v>
      </c>
      <c r="S3240" s="9">
        <v>15600</v>
      </c>
      <c r="V3240" s="2"/>
    </row>
    <row r="3241" spans="1:22" customFormat="1" x14ac:dyDescent="0.25">
      <c r="A3241" t="s">
        <v>254</v>
      </c>
      <c r="B3241">
        <v>1301</v>
      </c>
      <c r="C3241" t="s">
        <v>203</v>
      </c>
      <c r="D3241">
        <v>602</v>
      </c>
      <c r="E3241" t="s">
        <v>263</v>
      </c>
      <c r="F3241">
        <v>470</v>
      </c>
      <c r="G3241" t="s">
        <v>75</v>
      </c>
      <c r="H3241">
        <v>10602010470</v>
      </c>
      <c r="I3241" t="s">
        <v>76</v>
      </c>
      <c r="J3241" t="s">
        <v>960</v>
      </c>
      <c r="K3241">
        <v>11</v>
      </c>
      <c r="L3241" s="2">
        <v>6620</v>
      </c>
      <c r="M3241" s="2">
        <v>14100.74</v>
      </c>
      <c r="N3241" s="14">
        <v>17596</v>
      </c>
      <c r="O3241" s="2">
        <v>6000</v>
      </c>
      <c r="P3241" s="11">
        <v>23596</v>
      </c>
      <c r="Q3241" s="2">
        <v>13135</v>
      </c>
      <c r="R3241" s="2">
        <v>22517.142857142855</v>
      </c>
      <c r="S3241" s="9">
        <v>23596</v>
      </c>
      <c r="V3241" s="2"/>
    </row>
    <row r="3242" spans="1:22" customFormat="1" x14ac:dyDescent="0.25">
      <c r="A3242" t="s">
        <v>254</v>
      </c>
      <c r="B3242">
        <v>1301</v>
      </c>
      <c r="C3242" t="s">
        <v>203</v>
      </c>
      <c r="D3242">
        <v>601</v>
      </c>
      <c r="E3242" t="s">
        <v>256</v>
      </c>
      <c r="F3242">
        <v>469</v>
      </c>
      <c r="G3242" t="s">
        <v>73</v>
      </c>
      <c r="H3242">
        <v>10601010469</v>
      </c>
      <c r="I3242" t="s">
        <v>74</v>
      </c>
      <c r="J3242" t="s">
        <v>960</v>
      </c>
      <c r="K3242">
        <v>11</v>
      </c>
      <c r="L3242" s="2">
        <v>2636.75</v>
      </c>
      <c r="M3242" s="2">
        <v>10222.290000000001</v>
      </c>
      <c r="N3242" s="14">
        <v>18020</v>
      </c>
      <c r="O3242" s="2">
        <v>0</v>
      </c>
      <c r="P3242" s="11">
        <v>18020</v>
      </c>
      <c r="Q3242" s="2">
        <v>3763.16</v>
      </c>
      <c r="R3242" s="2">
        <v>6451.1314285714279</v>
      </c>
      <c r="S3242" s="9">
        <v>18020</v>
      </c>
      <c r="V3242" s="2"/>
    </row>
    <row r="3243" spans="1:22" customFormat="1" x14ac:dyDescent="0.25">
      <c r="A3243" t="s">
        <v>254</v>
      </c>
      <c r="B3243">
        <v>1301</v>
      </c>
      <c r="C3243" t="s">
        <v>203</v>
      </c>
      <c r="D3243">
        <v>440</v>
      </c>
      <c r="E3243" t="s">
        <v>255</v>
      </c>
      <c r="F3243">
        <v>463</v>
      </c>
      <c r="G3243" t="s">
        <v>152</v>
      </c>
      <c r="H3243">
        <v>10440010463</v>
      </c>
      <c r="I3243" t="s">
        <v>153</v>
      </c>
      <c r="J3243" t="s">
        <v>960</v>
      </c>
      <c r="K3243">
        <v>11</v>
      </c>
      <c r="L3243" s="2">
        <v>15300</v>
      </c>
      <c r="M3243" s="2">
        <v>22370.11</v>
      </c>
      <c r="N3243" s="14">
        <v>32013</v>
      </c>
      <c r="O3243" s="2">
        <v>0</v>
      </c>
      <c r="P3243" s="11">
        <v>32013</v>
      </c>
      <c r="Q3243" s="2">
        <v>11862.37</v>
      </c>
      <c r="R3243" s="2">
        <v>20335.491428571429</v>
      </c>
      <c r="S3243" s="9">
        <v>32013</v>
      </c>
      <c r="V3243" s="2"/>
    </row>
    <row r="3244" spans="1:22" customFormat="1" x14ac:dyDescent="0.25">
      <c r="A3244" t="s">
        <v>254</v>
      </c>
      <c r="B3244">
        <v>1301</v>
      </c>
      <c r="C3244" t="s">
        <v>203</v>
      </c>
      <c r="D3244">
        <v>440</v>
      </c>
      <c r="E3244" t="s">
        <v>255</v>
      </c>
      <c r="F3244">
        <v>454</v>
      </c>
      <c r="G3244" t="s">
        <v>44</v>
      </c>
      <c r="H3244">
        <v>10440010454</v>
      </c>
      <c r="I3244" t="s">
        <v>45</v>
      </c>
      <c r="J3244" t="s">
        <v>960</v>
      </c>
      <c r="K3244">
        <v>11</v>
      </c>
      <c r="L3244" s="2">
        <v>23079.38</v>
      </c>
      <c r="M3244" s="2">
        <v>43778.95</v>
      </c>
      <c r="N3244" s="14">
        <v>58219</v>
      </c>
      <c r="O3244" s="2">
        <v>0</v>
      </c>
      <c r="P3244" s="11">
        <v>58219</v>
      </c>
      <c r="Q3244" s="2">
        <v>1599.74</v>
      </c>
      <c r="R3244" s="2">
        <v>2742.4114285714286</v>
      </c>
      <c r="S3244" s="9">
        <v>58219</v>
      </c>
      <c r="V3244" s="2"/>
    </row>
    <row r="3245" spans="1:22" customFormat="1" x14ac:dyDescent="0.25">
      <c r="A3245" t="s">
        <v>254</v>
      </c>
      <c r="B3245">
        <v>1301</v>
      </c>
      <c r="C3245" t="s">
        <v>203</v>
      </c>
      <c r="D3245">
        <v>601</v>
      </c>
      <c r="E3245" t="s">
        <v>256</v>
      </c>
      <c r="F3245">
        <v>454</v>
      </c>
      <c r="G3245" t="s">
        <v>44</v>
      </c>
      <c r="H3245">
        <v>10601010454</v>
      </c>
      <c r="I3245" t="s">
        <v>45</v>
      </c>
      <c r="J3245" t="s">
        <v>960</v>
      </c>
      <c r="K3245">
        <v>11</v>
      </c>
      <c r="L3245" s="2">
        <v>72595.42</v>
      </c>
      <c r="M3245" s="2">
        <v>116427.49</v>
      </c>
      <c r="N3245" s="14">
        <v>124820</v>
      </c>
      <c r="O3245" s="2">
        <v>-66000</v>
      </c>
      <c r="P3245" s="11">
        <v>58820</v>
      </c>
      <c r="Q3245" s="2">
        <v>31029.25</v>
      </c>
      <c r="R3245" s="2">
        <v>53193</v>
      </c>
      <c r="S3245" s="9">
        <v>58820</v>
      </c>
      <c r="V3245" s="2"/>
    </row>
    <row r="3246" spans="1:22" customFormat="1" x14ac:dyDescent="0.25">
      <c r="A3246" t="s">
        <v>254</v>
      </c>
      <c r="B3246">
        <v>706</v>
      </c>
      <c r="C3246" t="s">
        <v>273</v>
      </c>
      <c r="D3246">
        <v>171</v>
      </c>
      <c r="E3246" t="s">
        <v>274</v>
      </c>
      <c r="F3246">
        <v>459</v>
      </c>
      <c r="G3246" t="s">
        <v>95</v>
      </c>
      <c r="H3246">
        <v>10171010459</v>
      </c>
      <c r="I3246" t="s">
        <v>96</v>
      </c>
      <c r="J3246" t="s">
        <v>960</v>
      </c>
      <c r="K3246">
        <v>11</v>
      </c>
      <c r="L3246" s="2">
        <v>0</v>
      </c>
      <c r="M3246" s="2">
        <v>0</v>
      </c>
      <c r="N3246" s="14">
        <v>0</v>
      </c>
      <c r="O3246" s="2">
        <v>0</v>
      </c>
      <c r="P3246" s="11">
        <v>0</v>
      </c>
      <c r="Q3246" s="2">
        <v>0</v>
      </c>
      <c r="R3246" s="2">
        <v>0</v>
      </c>
      <c r="S3246" s="9">
        <v>0</v>
      </c>
      <c r="V3246" s="2"/>
    </row>
    <row r="3247" spans="1:22" customFormat="1" x14ac:dyDescent="0.25">
      <c r="A3247" t="s">
        <v>254</v>
      </c>
      <c r="B3247">
        <v>1301</v>
      </c>
      <c r="C3247" t="s">
        <v>203</v>
      </c>
      <c r="D3247">
        <v>602</v>
      </c>
      <c r="E3247" t="s">
        <v>263</v>
      </c>
      <c r="F3247">
        <v>484</v>
      </c>
      <c r="G3247" t="s">
        <v>304</v>
      </c>
      <c r="H3247">
        <v>10602010484</v>
      </c>
      <c r="I3247" t="s">
        <v>305</v>
      </c>
      <c r="J3247" t="s">
        <v>960</v>
      </c>
      <c r="K3247">
        <v>11</v>
      </c>
      <c r="L3247" s="2">
        <v>303100.34000000003</v>
      </c>
      <c r="M3247" s="2">
        <v>411940.17</v>
      </c>
      <c r="N3247" s="14">
        <v>288000</v>
      </c>
      <c r="O3247" s="2">
        <v>0</v>
      </c>
      <c r="P3247" s="11">
        <v>288000</v>
      </c>
      <c r="Q3247" s="2">
        <v>255400.29</v>
      </c>
      <c r="R3247" s="2">
        <v>437829.06857142865</v>
      </c>
      <c r="S3247" s="9">
        <v>788000</v>
      </c>
      <c r="V3247" s="2"/>
    </row>
    <row r="3248" spans="1:22" customFormat="1" x14ac:dyDescent="0.25">
      <c r="A3248" t="s">
        <v>254</v>
      </c>
      <c r="B3248">
        <v>1301</v>
      </c>
      <c r="C3248" t="s">
        <v>203</v>
      </c>
      <c r="D3248">
        <v>602</v>
      </c>
      <c r="E3248" t="s">
        <v>263</v>
      </c>
      <c r="F3248">
        <v>476</v>
      </c>
      <c r="G3248" t="s">
        <v>302</v>
      </c>
      <c r="H3248">
        <v>10602010476</v>
      </c>
      <c r="I3248" t="s">
        <v>303</v>
      </c>
      <c r="J3248" t="s">
        <v>960</v>
      </c>
      <c r="K3248">
        <v>11</v>
      </c>
      <c r="L3248" s="2">
        <v>743065.76</v>
      </c>
      <c r="M3248" s="2">
        <v>290917.61</v>
      </c>
      <c r="N3248" s="14">
        <v>500000</v>
      </c>
      <c r="O3248" s="2">
        <v>-50000</v>
      </c>
      <c r="P3248" s="11">
        <v>450000</v>
      </c>
      <c r="Q3248" s="2">
        <v>484593.56</v>
      </c>
      <c r="R3248" s="2">
        <v>830731.81714285701</v>
      </c>
      <c r="S3248" s="9">
        <v>550000</v>
      </c>
      <c r="V3248" s="2"/>
    </row>
    <row r="3249" spans="1:22" customFormat="1" x14ac:dyDescent="0.25">
      <c r="A3249" t="s">
        <v>254</v>
      </c>
      <c r="B3249">
        <v>1301</v>
      </c>
      <c r="C3249" t="s">
        <v>203</v>
      </c>
      <c r="D3249">
        <v>602</v>
      </c>
      <c r="E3249" t="s">
        <v>263</v>
      </c>
      <c r="F3249">
        <v>489</v>
      </c>
      <c r="G3249" t="s">
        <v>306</v>
      </c>
      <c r="H3249">
        <v>10602010489</v>
      </c>
      <c r="I3249" t="s">
        <v>307</v>
      </c>
      <c r="J3249" t="s">
        <v>960</v>
      </c>
      <c r="K3249">
        <v>11</v>
      </c>
      <c r="L3249" s="2">
        <v>580708.11</v>
      </c>
      <c r="M3249" s="2">
        <v>367181.92</v>
      </c>
      <c r="N3249" s="14">
        <v>689000</v>
      </c>
      <c r="O3249" s="2">
        <v>0</v>
      </c>
      <c r="P3249" s="11">
        <v>689000</v>
      </c>
      <c r="Q3249" s="2">
        <v>418131</v>
      </c>
      <c r="R3249" s="2">
        <v>716796</v>
      </c>
      <c r="S3249" s="9">
        <v>689000</v>
      </c>
      <c r="V3249" s="2"/>
    </row>
    <row r="3250" spans="1:22" customFormat="1" x14ac:dyDescent="0.25">
      <c r="A3250" t="s">
        <v>254</v>
      </c>
      <c r="B3250">
        <v>1301</v>
      </c>
      <c r="C3250" t="s">
        <v>203</v>
      </c>
      <c r="D3250">
        <v>602</v>
      </c>
      <c r="E3250" t="s">
        <v>263</v>
      </c>
      <c r="F3250">
        <v>454</v>
      </c>
      <c r="G3250" t="s">
        <v>44</v>
      </c>
      <c r="H3250">
        <v>10602010454</v>
      </c>
      <c r="I3250" t="s">
        <v>45</v>
      </c>
      <c r="J3250" t="s">
        <v>960</v>
      </c>
      <c r="K3250">
        <v>11</v>
      </c>
      <c r="L3250" s="2">
        <v>462353.36</v>
      </c>
      <c r="M3250" s="2">
        <v>627117.85</v>
      </c>
      <c r="N3250" s="14">
        <v>634410</v>
      </c>
      <c r="O3250" s="2">
        <v>0</v>
      </c>
      <c r="P3250" s="11">
        <v>634410</v>
      </c>
      <c r="Q3250" s="2">
        <v>542331.31000000006</v>
      </c>
      <c r="R3250" s="2">
        <v>929710.81714285724</v>
      </c>
      <c r="S3250" s="9">
        <v>800000</v>
      </c>
      <c r="V3250" s="2"/>
    </row>
    <row r="3251" spans="1:22" customFormat="1" x14ac:dyDescent="0.25">
      <c r="A3251" t="s">
        <v>254</v>
      </c>
      <c r="B3251">
        <v>1301</v>
      </c>
      <c r="C3251" t="s">
        <v>203</v>
      </c>
      <c r="D3251">
        <v>602</v>
      </c>
      <c r="E3251" t="s">
        <v>263</v>
      </c>
      <c r="F3251">
        <v>460</v>
      </c>
      <c r="G3251" t="s">
        <v>298</v>
      </c>
      <c r="H3251">
        <v>10602010460</v>
      </c>
      <c r="I3251" t="s">
        <v>299</v>
      </c>
      <c r="J3251" t="s">
        <v>960</v>
      </c>
      <c r="K3251">
        <v>11</v>
      </c>
      <c r="L3251" s="2">
        <v>1817805.81</v>
      </c>
      <c r="M3251" s="2">
        <v>2171220.5699999998</v>
      </c>
      <c r="N3251" s="14">
        <v>3300000</v>
      </c>
      <c r="O3251" s="2">
        <v>0</v>
      </c>
      <c r="P3251" s="11">
        <v>3300000</v>
      </c>
      <c r="Q3251" s="2">
        <v>2426357.58</v>
      </c>
      <c r="R3251" s="2">
        <v>4159470.1371428571</v>
      </c>
      <c r="S3251" s="9">
        <v>4600000</v>
      </c>
      <c r="V3251" s="2"/>
    </row>
    <row r="3252" spans="1:22" customFormat="1" x14ac:dyDescent="0.25">
      <c r="A3252" t="s">
        <v>254</v>
      </c>
      <c r="B3252">
        <v>706</v>
      </c>
      <c r="C3252" t="s">
        <v>273</v>
      </c>
      <c r="D3252">
        <v>171</v>
      </c>
      <c r="E3252" t="s">
        <v>274</v>
      </c>
      <c r="F3252">
        <v>463</v>
      </c>
      <c r="G3252" t="s">
        <v>152</v>
      </c>
      <c r="H3252">
        <v>10171010463</v>
      </c>
      <c r="I3252" t="s">
        <v>153</v>
      </c>
      <c r="J3252" t="s">
        <v>960</v>
      </c>
      <c r="K3252">
        <v>11</v>
      </c>
      <c r="L3252" s="2">
        <v>0</v>
      </c>
      <c r="M3252" s="2">
        <v>2832882.65</v>
      </c>
      <c r="N3252" s="14">
        <v>2500000</v>
      </c>
      <c r="O3252" s="2">
        <v>0</v>
      </c>
      <c r="P3252" s="11">
        <v>2500000</v>
      </c>
      <c r="Q3252" s="2">
        <v>3442948.97</v>
      </c>
      <c r="R3252" s="2">
        <v>5902198.2342857141</v>
      </c>
      <c r="S3252" s="9">
        <v>6500000</v>
      </c>
      <c r="V3252" s="2"/>
    </row>
    <row r="3253" spans="1:22" customFormat="1" x14ac:dyDescent="0.25">
      <c r="A3253" t="s">
        <v>254</v>
      </c>
      <c r="B3253">
        <v>1301</v>
      </c>
      <c r="C3253" t="s">
        <v>203</v>
      </c>
      <c r="D3253">
        <v>602</v>
      </c>
      <c r="E3253" t="s">
        <v>263</v>
      </c>
      <c r="F3253">
        <v>462</v>
      </c>
      <c r="G3253" t="s">
        <v>300</v>
      </c>
      <c r="H3253">
        <v>10602010462</v>
      </c>
      <c r="I3253" t="s">
        <v>301</v>
      </c>
      <c r="J3253" t="s">
        <v>960</v>
      </c>
      <c r="K3253">
        <v>11</v>
      </c>
      <c r="L3253" s="2">
        <v>5252026.58</v>
      </c>
      <c r="M3253" s="2">
        <v>4921415.24</v>
      </c>
      <c r="N3253" s="14">
        <v>4000000</v>
      </c>
      <c r="O3253" s="2">
        <v>0</v>
      </c>
      <c r="P3253" s="11">
        <v>4000000</v>
      </c>
      <c r="Q3253" s="2">
        <v>2372867.39</v>
      </c>
      <c r="R3253" s="2">
        <v>4067772.6685714293</v>
      </c>
      <c r="S3253" s="9">
        <v>4500000</v>
      </c>
      <c r="V3253" s="2"/>
    </row>
    <row r="3254" spans="1:22" customFormat="1" x14ac:dyDescent="0.25">
      <c r="A3254" t="s">
        <v>254</v>
      </c>
      <c r="B3254">
        <v>1301</v>
      </c>
      <c r="C3254" t="s">
        <v>203</v>
      </c>
      <c r="D3254">
        <v>602</v>
      </c>
      <c r="E3254" t="s">
        <v>263</v>
      </c>
      <c r="F3254">
        <v>458</v>
      </c>
      <c r="G3254" t="s">
        <v>296</v>
      </c>
      <c r="H3254">
        <v>10602010458</v>
      </c>
      <c r="I3254" t="s">
        <v>297</v>
      </c>
      <c r="J3254" t="s">
        <v>960</v>
      </c>
      <c r="K3254">
        <v>11</v>
      </c>
      <c r="L3254" s="2">
        <v>3949580.42</v>
      </c>
      <c r="M3254" s="2">
        <v>3577979.03</v>
      </c>
      <c r="N3254" s="14">
        <v>4000000</v>
      </c>
      <c r="O3254" s="2">
        <v>-50000</v>
      </c>
      <c r="P3254" s="11">
        <v>3950000</v>
      </c>
      <c r="Q3254" s="2">
        <v>3958727.44</v>
      </c>
      <c r="R3254" s="2">
        <v>6786389.8971428573</v>
      </c>
      <c r="S3254" s="9">
        <v>5600000</v>
      </c>
      <c r="V3254" s="2"/>
    </row>
    <row r="3255" spans="1:22" customFormat="1" x14ac:dyDescent="0.25">
      <c r="A3255" t="s">
        <v>254</v>
      </c>
      <c r="B3255">
        <v>1301</v>
      </c>
      <c r="C3255" t="s">
        <v>203</v>
      </c>
      <c r="D3255">
        <v>601</v>
      </c>
      <c r="E3255" t="s">
        <v>256</v>
      </c>
      <c r="F3255">
        <v>464</v>
      </c>
      <c r="G3255" t="s">
        <v>288</v>
      </c>
      <c r="H3255">
        <v>10601010464</v>
      </c>
      <c r="I3255" t="s">
        <v>289</v>
      </c>
      <c r="J3255" t="s">
        <v>960</v>
      </c>
      <c r="K3255">
        <v>11</v>
      </c>
      <c r="L3255" s="2">
        <v>289.47000000000003</v>
      </c>
      <c r="M3255" s="2">
        <v>0</v>
      </c>
      <c r="N3255" s="14">
        <v>0</v>
      </c>
      <c r="O3255" s="2">
        <v>0</v>
      </c>
      <c r="P3255" s="11">
        <v>0</v>
      </c>
      <c r="Q3255" s="2">
        <v>0</v>
      </c>
      <c r="R3255" s="2">
        <v>0</v>
      </c>
      <c r="S3255" s="9">
        <v>0</v>
      </c>
      <c r="V3255" s="2"/>
    </row>
    <row r="3256" spans="1:22" customFormat="1" x14ac:dyDescent="0.25">
      <c r="A3256" t="s">
        <v>254</v>
      </c>
      <c r="B3256">
        <v>1301</v>
      </c>
      <c r="C3256" t="s">
        <v>203</v>
      </c>
      <c r="D3256">
        <v>602</v>
      </c>
      <c r="E3256" t="s">
        <v>263</v>
      </c>
      <c r="F3256">
        <v>464</v>
      </c>
      <c r="G3256" t="s">
        <v>288</v>
      </c>
      <c r="H3256">
        <v>10602010464</v>
      </c>
      <c r="I3256" t="s">
        <v>289</v>
      </c>
      <c r="J3256" t="s">
        <v>960</v>
      </c>
      <c r="K3256">
        <v>11</v>
      </c>
      <c r="L3256" s="2">
        <v>0</v>
      </c>
      <c r="M3256" s="2">
        <v>0</v>
      </c>
      <c r="N3256" s="14">
        <v>0</v>
      </c>
      <c r="O3256" s="2">
        <v>0</v>
      </c>
      <c r="P3256" s="11">
        <v>0</v>
      </c>
      <c r="Q3256" s="2">
        <v>0</v>
      </c>
      <c r="R3256" s="2">
        <v>0</v>
      </c>
      <c r="S3256" s="9">
        <v>0</v>
      </c>
      <c r="V3256" s="2"/>
    </row>
    <row r="3257" spans="1:22" customFormat="1" x14ac:dyDescent="0.25">
      <c r="A3257" t="s">
        <v>254</v>
      </c>
      <c r="B3257">
        <v>1301</v>
      </c>
      <c r="C3257" t="s">
        <v>203</v>
      </c>
      <c r="D3257">
        <v>602</v>
      </c>
      <c r="E3257" t="s">
        <v>263</v>
      </c>
      <c r="F3257">
        <v>463</v>
      </c>
      <c r="G3257" t="s">
        <v>152</v>
      </c>
      <c r="H3257">
        <v>10602010463</v>
      </c>
      <c r="I3257" t="s">
        <v>153</v>
      </c>
      <c r="J3257" t="s">
        <v>960</v>
      </c>
      <c r="K3257">
        <v>11</v>
      </c>
      <c r="L3257" s="2">
        <v>0</v>
      </c>
      <c r="M3257" s="2">
        <v>0</v>
      </c>
      <c r="N3257" s="14">
        <v>0</v>
      </c>
      <c r="O3257" s="2">
        <v>0</v>
      </c>
      <c r="P3257" s="11">
        <v>0</v>
      </c>
      <c r="Q3257" s="2">
        <v>0</v>
      </c>
      <c r="R3257" s="2">
        <v>0</v>
      </c>
      <c r="S3257" s="9">
        <v>0</v>
      </c>
      <c r="V3257" s="2"/>
    </row>
    <row r="3258" spans="1:22" customFormat="1" x14ac:dyDescent="0.25">
      <c r="A3258" t="s">
        <v>254</v>
      </c>
      <c r="B3258">
        <v>1301</v>
      </c>
      <c r="C3258" t="s">
        <v>203</v>
      </c>
      <c r="D3258">
        <v>440</v>
      </c>
      <c r="E3258" t="s">
        <v>255</v>
      </c>
      <c r="F3258">
        <v>490</v>
      </c>
      <c r="G3258" t="s">
        <v>77</v>
      </c>
      <c r="H3258">
        <v>10440010490</v>
      </c>
      <c r="I3258" t="s">
        <v>78</v>
      </c>
      <c r="J3258" t="s">
        <v>960</v>
      </c>
      <c r="K3258">
        <v>11</v>
      </c>
      <c r="L3258" s="2">
        <v>0</v>
      </c>
      <c r="M3258" s="2">
        <v>0</v>
      </c>
      <c r="N3258" s="14">
        <v>0</v>
      </c>
      <c r="O3258" s="2">
        <v>0</v>
      </c>
      <c r="P3258" s="11">
        <v>0</v>
      </c>
      <c r="Q3258" s="2">
        <v>0</v>
      </c>
      <c r="R3258" s="2">
        <v>0</v>
      </c>
      <c r="S3258" s="9">
        <v>0</v>
      </c>
      <c r="V3258" s="2"/>
    </row>
    <row r="3259" spans="1:22" customFormat="1" x14ac:dyDescent="0.25">
      <c r="A3259" t="s">
        <v>254</v>
      </c>
      <c r="B3259">
        <v>1301</v>
      </c>
      <c r="C3259" t="s">
        <v>203</v>
      </c>
      <c r="D3259">
        <v>601</v>
      </c>
      <c r="E3259" t="s">
        <v>256</v>
      </c>
      <c r="F3259">
        <v>490</v>
      </c>
      <c r="G3259" t="s">
        <v>77</v>
      </c>
      <c r="H3259">
        <v>10601010490</v>
      </c>
      <c r="I3259" t="s">
        <v>78</v>
      </c>
      <c r="J3259" t="s">
        <v>960</v>
      </c>
      <c r="K3259">
        <v>11</v>
      </c>
      <c r="L3259" s="2">
        <v>0</v>
      </c>
      <c r="M3259" s="2">
        <v>0</v>
      </c>
      <c r="N3259" s="14">
        <v>0</v>
      </c>
      <c r="O3259" s="2">
        <v>0</v>
      </c>
      <c r="P3259" s="11">
        <v>0</v>
      </c>
      <c r="Q3259" s="2">
        <v>0</v>
      </c>
      <c r="R3259" s="2">
        <v>0</v>
      </c>
      <c r="S3259" s="9">
        <v>0</v>
      </c>
      <c r="V3259" s="2"/>
    </row>
    <row r="3260" spans="1:22" customFormat="1" x14ac:dyDescent="0.25">
      <c r="A3260" t="s">
        <v>254</v>
      </c>
      <c r="B3260">
        <v>1301</v>
      </c>
      <c r="C3260" t="s">
        <v>203</v>
      </c>
      <c r="D3260">
        <v>602</v>
      </c>
      <c r="E3260" t="s">
        <v>263</v>
      </c>
      <c r="F3260">
        <v>490</v>
      </c>
      <c r="G3260" t="s">
        <v>77</v>
      </c>
      <c r="H3260">
        <v>10602010490</v>
      </c>
      <c r="I3260" t="s">
        <v>78</v>
      </c>
      <c r="J3260" t="s">
        <v>960</v>
      </c>
      <c r="K3260">
        <v>11</v>
      </c>
      <c r="L3260" s="2">
        <v>0</v>
      </c>
      <c r="M3260" s="2">
        <v>0</v>
      </c>
      <c r="N3260" s="14">
        <v>0</v>
      </c>
      <c r="O3260" s="2">
        <v>0</v>
      </c>
      <c r="P3260" s="11">
        <v>0</v>
      </c>
      <c r="Q3260" s="2">
        <v>0</v>
      </c>
      <c r="R3260" s="2">
        <v>0</v>
      </c>
      <c r="S3260" s="9">
        <v>0</v>
      </c>
      <c r="V3260" s="2"/>
    </row>
    <row r="3261" spans="1:22" customFormat="1" x14ac:dyDescent="0.25">
      <c r="A3261" t="s">
        <v>254</v>
      </c>
      <c r="B3261">
        <v>1301</v>
      </c>
      <c r="C3261" t="s">
        <v>203</v>
      </c>
      <c r="D3261">
        <v>601</v>
      </c>
      <c r="E3261" t="s">
        <v>256</v>
      </c>
      <c r="F3261">
        <v>204</v>
      </c>
      <c r="G3261" t="s">
        <v>282</v>
      </c>
      <c r="H3261">
        <v>10601010204</v>
      </c>
      <c r="I3261" t="s">
        <v>283</v>
      </c>
      <c r="J3261" t="s">
        <v>958</v>
      </c>
      <c r="K3261">
        <v>12</v>
      </c>
      <c r="L3261" s="2">
        <v>0</v>
      </c>
      <c r="M3261" s="2">
        <v>0</v>
      </c>
      <c r="N3261" s="14">
        <v>0</v>
      </c>
      <c r="O3261" s="2">
        <v>0</v>
      </c>
      <c r="P3261" s="11">
        <v>0</v>
      </c>
      <c r="Q3261" s="2">
        <v>0</v>
      </c>
      <c r="R3261" s="2">
        <v>0</v>
      </c>
      <c r="S3261" s="9">
        <v>0</v>
      </c>
      <c r="V3261" s="2"/>
    </row>
    <row r="3262" spans="1:22" customFormat="1" x14ac:dyDescent="0.25">
      <c r="A3262" t="s">
        <v>254</v>
      </c>
      <c r="B3262">
        <v>1301</v>
      </c>
      <c r="C3262" t="s">
        <v>203</v>
      </c>
      <c r="D3262">
        <v>601</v>
      </c>
      <c r="E3262" t="s">
        <v>256</v>
      </c>
      <c r="F3262">
        <v>212</v>
      </c>
      <c r="G3262" t="s">
        <v>16</v>
      </c>
      <c r="H3262">
        <v>10601010212</v>
      </c>
      <c r="I3262" t="s">
        <v>17</v>
      </c>
      <c r="J3262" t="s">
        <v>958</v>
      </c>
      <c r="K3262">
        <v>12</v>
      </c>
      <c r="L3262" s="2">
        <v>0</v>
      </c>
      <c r="M3262" s="2">
        <v>0</v>
      </c>
      <c r="N3262" s="14">
        <v>0</v>
      </c>
      <c r="O3262" s="2">
        <v>0</v>
      </c>
      <c r="P3262" s="11">
        <v>0</v>
      </c>
      <c r="Q3262" s="2">
        <v>0</v>
      </c>
      <c r="R3262" s="2">
        <v>0</v>
      </c>
      <c r="S3262" s="9">
        <v>0</v>
      </c>
      <c r="V3262" s="2"/>
    </row>
    <row r="3263" spans="1:22" customFormat="1" x14ac:dyDescent="0.25">
      <c r="A3263" t="s">
        <v>254</v>
      </c>
      <c r="B3263">
        <v>1301</v>
      </c>
      <c r="C3263" t="s">
        <v>203</v>
      </c>
      <c r="D3263">
        <v>601</v>
      </c>
      <c r="E3263" t="s">
        <v>256</v>
      </c>
      <c r="F3263">
        <v>213</v>
      </c>
      <c r="G3263" t="s">
        <v>18</v>
      </c>
      <c r="H3263">
        <v>10601010213</v>
      </c>
      <c r="I3263" t="s">
        <v>19</v>
      </c>
      <c r="J3263" t="s">
        <v>958</v>
      </c>
      <c r="K3263">
        <v>12</v>
      </c>
      <c r="L3263" s="2">
        <v>0</v>
      </c>
      <c r="M3263" s="2">
        <v>0</v>
      </c>
      <c r="N3263" s="14">
        <v>0</v>
      </c>
      <c r="O3263" s="2">
        <v>0</v>
      </c>
      <c r="P3263" s="11">
        <v>0</v>
      </c>
      <c r="Q3263" s="2">
        <v>0</v>
      </c>
      <c r="R3263" s="2">
        <v>0</v>
      </c>
      <c r="S3263" s="9">
        <v>0</v>
      </c>
      <c r="V3263" s="2"/>
    </row>
    <row r="3264" spans="1:22" customFormat="1" x14ac:dyDescent="0.25">
      <c r="A3264" t="s">
        <v>254</v>
      </c>
      <c r="B3264">
        <v>1301</v>
      </c>
      <c r="C3264" t="s">
        <v>203</v>
      </c>
      <c r="D3264">
        <v>602</v>
      </c>
      <c r="E3264" t="s">
        <v>263</v>
      </c>
      <c r="F3264">
        <v>232</v>
      </c>
      <c r="G3264" t="s">
        <v>157</v>
      </c>
      <c r="H3264">
        <v>10602010232</v>
      </c>
      <c r="I3264" t="s">
        <v>158</v>
      </c>
      <c r="J3264" t="s">
        <v>958</v>
      </c>
      <c r="K3264">
        <v>12</v>
      </c>
      <c r="L3264" s="2">
        <v>3290</v>
      </c>
      <c r="M3264" s="2">
        <v>800</v>
      </c>
      <c r="N3264" s="14">
        <v>3661</v>
      </c>
      <c r="O3264" s="2">
        <v>0</v>
      </c>
      <c r="P3264" s="11">
        <v>3661</v>
      </c>
      <c r="Q3264" s="2">
        <v>1105.26</v>
      </c>
      <c r="R3264" s="2">
        <v>1894.7314285714283</v>
      </c>
      <c r="S3264" s="9">
        <v>3661</v>
      </c>
      <c r="V3264" s="2"/>
    </row>
    <row r="3265" spans="1:22" customFormat="1" x14ac:dyDescent="0.25">
      <c r="A3265" t="s">
        <v>254</v>
      </c>
      <c r="B3265">
        <v>1301</v>
      </c>
      <c r="C3265" t="s">
        <v>203</v>
      </c>
      <c r="D3265">
        <v>440</v>
      </c>
      <c r="E3265" t="s">
        <v>255</v>
      </c>
      <c r="F3265">
        <v>236</v>
      </c>
      <c r="G3265" t="s">
        <v>20</v>
      </c>
      <c r="H3265">
        <v>10440010236</v>
      </c>
      <c r="I3265" t="s">
        <v>21</v>
      </c>
      <c r="J3265" t="s">
        <v>958</v>
      </c>
      <c r="K3265">
        <v>12</v>
      </c>
      <c r="L3265" s="2">
        <v>0</v>
      </c>
      <c r="M3265" s="2">
        <v>14291.66</v>
      </c>
      <c r="N3265" s="14">
        <v>0</v>
      </c>
      <c r="O3265" s="2">
        <v>0</v>
      </c>
      <c r="P3265" s="11">
        <v>0</v>
      </c>
      <c r="Q3265" s="2">
        <v>0</v>
      </c>
      <c r="R3265" s="2">
        <v>0</v>
      </c>
      <c r="S3265" s="9">
        <v>0</v>
      </c>
      <c r="V3265" s="2"/>
    </row>
    <row r="3266" spans="1:22" customFormat="1" x14ac:dyDescent="0.25">
      <c r="A3266" t="s">
        <v>254</v>
      </c>
      <c r="B3266">
        <v>1301</v>
      </c>
      <c r="C3266" t="s">
        <v>203</v>
      </c>
      <c r="D3266">
        <v>601</v>
      </c>
      <c r="E3266" t="s">
        <v>256</v>
      </c>
      <c r="F3266">
        <v>236</v>
      </c>
      <c r="G3266" t="s">
        <v>20</v>
      </c>
      <c r="H3266">
        <v>10601010236</v>
      </c>
      <c r="I3266" t="s">
        <v>21</v>
      </c>
      <c r="J3266" t="s">
        <v>958</v>
      </c>
      <c r="K3266">
        <v>12</v>
      </c>
      <c r="L3266" s="2">
        <v>80150.039999999994</v>
      </c>
      <c r="M3266" s="2">
        <v>71604.13</v>
      </c>
      <c r="N3266" s="14">
        <v>83840</v>
      </c>
      <c r="O3266" s="2">
        <v>0</v>
      </c>
      <c r="P3266" s="11">
        <v>83840</v>
      </c>
      <c r="Q3266" s="2">
        <v>7372.44</v>
      </c>
      <c r="R3266" s="2">
        <v>12638.468571428572</v>
      </c>
      <c r="S3266" s="9">
        <v>13270.39</v>
      </c>
      <c r="V3266" s="2"/>
    </row>
    <row r="3267" spans="1:22" customFormat="1" x14ac:dyDescent="0.25">
      <c r="A3267" t="s">
        <v>254</v>
      </c>
      <c r="B3267">
        <v>706</v>
      </c>
      <c r="C3267" t="s">
        <v>273</v>
      </c>
      <c r="D3267">
        <v>171</v>
      </c>
      <c r="E3267" t="s">
        <v>274</v>
      </c>
      <c r="F3267">
        <v>239</v>
      </c>
      <c r="G3267" t="s">
        <v>22</v>
      </c>
      <c r="H3267">
        <v>10171010239</v>
      </c>
      <c r="I3267" t="s">
        <v>23</v>
      </c>
      <c r="J3267" t="s">
        <v>958</v>
      </c>
      <c r="K3267">
        <v>12</v>
      </c>
      <c r="L3267" s="2">
        <v>6389226.3200000003</v>
      </c>
      <c r="M3267" s="2">
        <v>6214918.6200000001</v>
      </c>
      <c r="N3267" s="14">
        <v>4154709</v>
      </c>
      <c r="O3267" s="2">
        <v>0</v>
      </c>
      <c r="P3267" s="11">
        <v>4154709</v>
      </c>
      <c r="Q3267" s="2">
        <v>2580753.0299999998</v>
      </c>
      <c r="R3267" s="2">
        <v>4424148.0514285713</v>
      </c>
      <c r="S3267" s="9">
        <v>4645355.45</v>
      </c>
      <c r="V3267" s="2"/>
    </row>
    <row r="3268" spans="1:22" customFormat="1" x14ac:dyDescent="0.25">
      <c r="A3268" t="s">
        <v>254</v>
      </c>
      <c r="B3268">
        <v>1301</v>
      </c>
      <c r="C3268" t="s">
        <v>203</v>
      </c>
      <c r="D3268">
        <v>440</v>
      </c>
      <c r="E3268" t="s">
        <v>255</v>
      </c>
      <c r="F3268">
        <v>239</v>
      </c>
      <c r="G3268" t="s">
        <v>22</v>
      </c>
      <c r="H3268">
        <v>10440010239</v>
      </c>
      <c r="I3268" t="s">
        <v>23</v>
      </c>
      <c r="J3268" t="s">
        <v>958</v>
      </c>
      <c r="K3268">
        <v>12</v>
      </c>
      <c r="L3268" s="2">
        <v>29030.42</v>
      </c>
      <c r="M3268" s="2">
        <v>25066.65</v>
      </c>
      <c r="N3268" s="14">
        <v>37353</v>
      </c>
      <c r="O3268" s="2">
        <v>0</v>
      </c>
      <c r="P3268" s="11">
        <v>37353</v>
      </c>
      <c r="Q3268" s="2">
        <v>20224.310000000001</v>
      </c>
      <c r="R3268" s="2">
        <v>34670.245714285717</v>
      </c>
      <c r="S3268" s="9">
        <v>36403.760000000002</v>
      </c>
      <c r="V3268" s="2"/>
    </row>
    <row r="3269" spans="1:22" customFormat="1" x14ac:dyDescent="0.25">
      <c r="A3269" t="s">
        <v>254</v>
      </c>
      <c r="B3269">
        <v>1301</v>
      </c>
      <c r="C3269" t="s">
        <v>203</v>
      </c>
      <c r="D3269">
        <v>601</v>
      </c>
      <c r="E3269" t="s">
        <v>256</v>
      </c>
      <c r="F3269">
        <v>239</v>
      </c>
      <c r="G3269" t="s">
        <v>22</v>
      </c>
      <c r="H3269">
        <v>10601010239</v>
      </c>
      <c r="I3269" t="s">
        <v>23</v>
      </c>
      <c r="J3269" t="s">
        <v>958</v>
      </c>
      <c r="K3269">
        <v>12</v>
      </c>
      <c r="L3269" s="2">
        <v>820155.26</v>
      </c>
      <c r="M3269" s="2">
        <v>939510.49</v>
      </c>
      <c r="N3269" s="14">
        <v>743830</v>
      </c>
      <c r="O3269" s="2">
        <v>0</v>
      </c>
      <c r="P3269" s="11">
        <v>743830</v>
      </c>
      <c r="Q3269" s="2">
        <v>659574.07999999996</v>
      </c>
      <c r="R3269" s="2">
        <v>1130698.4228571428</v>
      </c>
      <c r="S3269" s="9">
        <v>1187233.3400000001</v>
      </c>
      <c r="V3269" s="2"/>
    </row>
    <row r="3270" spans="1:22" customFormat="1" x14ac:dyDescent="0.25">
      <c r="A3270" t="s">
        <v>254</v>
      </c>
      <c r="B3270">
        <v>1301</v>
      </c>
      <c r="C3270" t="s">
        <v>203</v>
      </c>
      <c r="D3270">
        <v>440</v>
      </c>
      <c r="E3270" t="s">
        <v>255</v>
      </c>
      <c r="F3270">
        <v>243</v>
      </c>
      <c r="G3270" t="s">
        <v>83</v>
      </c>
      <c r="H3270">
        <v>10440010243</v>
      </c>
      <c r="I3270" t="s">
        <v>84</v>
      </c>
      <c r="J3270" t="s">
        <v>958</v>
      </c>
      <c r="K3270">
        <v>12</v>
      </c>
      <c r="L3270" s="2">
        <v>11034.2</v>
      </c>
      <c r="M3270" s="2">
        <v>10509.05</v>
      </c>
      <c r="N3270" s="14">
        <v>11278</v>
      </c>
      <c r="O3270" s="2">
        <v>0</v>
      </c>
      <c r="P3270" s="11">
        <v>11278</v>
      </c>
      <c r="Q3270" s="2">
        <v>7417.37</v>
      </c>
      <c r="R3270" s="2">
        <v>12715.491428571428</v>
      </c>
      <c r="S3270" s="9">
        <v>10000</v>
      </c>
      <c r="V3270" s="2"/>
    </row>
    <row r="3271" spans="1:22" customFormat="1" x14ac:dyDescent="0.25">
      <c r="A3271" t="s">
        <v>254</v>
      </c>
      <c r="B3271">
        <v>1301</v>
      </c>
      <c r="C3271" t="s">
        <v>203</v>
      </c>
      <c r="D3271">
        <v>601</v>
      </c>
      <c r="E3271" t="s">
        <v>256</v>
      </c>
      <c r="F3271">
        <v>243</v>
      </c>
      <c r="G3271" t="s">
        <v>83</v>
      </c>
      <c r="H3271">
        <v>10601010243</v>
      </c>
      <c r="I3271" t="s">
        <v>84</v>
      </c>
      <c r="J3271" t="s">
        <v>958</v>
      </c>
      <c r="K3271">
        <v>12</v>
      </c>
      <c r="L3271" s="2">
        <v>41472.449999999997</v>
      </c>
      <c r="M3271" s="2">
        <v>53241.31</v>
      </c>
      <c r="N3271" s="14">
        <v>52000</v>
      </c>
      <c r="O3271" s="2">
        <v>60000</v>
      </c>
      <c r="P3271" s="11">
        <v>112000</v>
      </c>
      <c r="Q3271" s="2">
        <v>54364.38</v>
      </c>
      <c r="R3271" s="2">
        <v>93196.079999999987</v>
      </c>
      <c r="S3271" s="9">
        <v>112000</v>
      </c>
      <c r="V3271" s="2"/>
    </row>
    <row r="3272" spans="1:22" customFormat="1" x14ac:dyDescent="0.25">
      <c r="A3272" t="s">
        <v>254</v>
      </c>
      <c r="B3272">
        <v>1301</v>
      </c>
      <c r="C3272" t="s">
        <v>203</v>
      </c>
      <c r="D3272">
        <v>602</v>
      </c>
      <c r="E3272" t="s">
        <v>263</v>
      </c>
      <c r="F3272">
        <v>243</v>
      </c>
      <c r="G3272" t="s">
        <v>83</v>
      </c>
      <c r="H3272">
        <v>10602010243</v>
      </c>
      <c r="I3272" t="s">
        <v>84</v>
      </c>
      <c r="J3272" t="s">
        <v>958</v>
      </c>
      <c r="K3272">
        <v>12</v>
      </c>
      <c r="L3272" s="2">
        <v>0</v>
      </c>
      <c r="M3272" s="2">
        <v>0</v>
      </c>
      <c r="N3272" s="14">
        <v>0</v>
      </c>
      <c r="O3272" s="2">
        <v>100000</v>
      </c>
      <c r="P3272" s="11">
        <v>100000</v>
      </c>
      <c r="Q3272" s="2">
        <v>54288.55</v>
      </c>
      <c r="R3272" s="2">
        <v>93066.085714285728</v>
      </c>
      <c r="S3272" s="9">
        <v>100000</v>
      </c>
      <c r="V3272" s="2"/>
    </row>
    <row r="3273" spans="1:22" customFormat="1" x14ac:dyDescent="0.25">
      <c r="A3273" t="s">
        <v>254</v>
      </c>
      <c r="B3273">
        <v>1301</v>
      </c>
      <c r="C3273" t="s">
        <v>203</v>
      </c>
      <c r="D3273">
        <v>601</v>
      </c>
      <c r="E3273" t="s">
        <v>256</v>
      </c>
      <c r="F3273">
        <v>245</v>
      </c>
      <c r="G3273" t="s">
        <v>135</v>
      </c>
      <c r="H3273">
        <v>10601010245</v>
      </c>
      <c r="I3273" t="s">
        <v>136</v>
      </c>
      <c r="J3273" t="s">
        <v>958</v>
      </c>
      <c r="K3273">
        <v>12</v>
      </c>
      <c r="L3273" s="2">
        <v>19058.07</v>
      </c>
      <c r="M3273" s="2">
        <v>22789.89</v>
      </c>
      <c r="N3273" s="14">
        <v>23980</v>
      </c>
      <c r="O3273" s="2">
        <v>0</v>
      </c>
      <c r="P3273" s="11">
        <v>23980</v>
      </c>
      <c r="Q3273" s="2">
        <v>22798.85</v>
      </c>
      <c r="R3273" s="2">
        <v>39083.742857142854</v>
      </c>
      <c r="S3273" s="9">
        <v>30000</v>
      </c>
      <c r="V3273" s="2"/>
    </row>
    <row r="3274" spans="1:22" customFormat="1" x14ac:dyDescent="0.25">
      <c r="A3274" t="s">
        <v>254</v>
      </c>
      <c r="B3274">
        <v>1301</v>
      </c>
      <c r="C3274" t="s">
        <v>203</v>
      </c>
      <c r="D3274">
        <v>601</v>
      </c>
      <c r="E3274" t="s">
        <v>256</v>
      </c>
      <c r="F3274">
        <v>270</v>
      </c>
      <c r="G3274" t="s">
        <v>87</v>
      </c>
      <c r="H3274">
        <v>10601010270</v>
      </c>
      <c r="I3274" t="s">
        <v>88</v>
      </c>
      <c r="J3274" t="s">
        <v>958</v>
      </c>
      <c r="K3274">
        <v>12</v>
      </c>
      <c r="L3274" s="2">
        <v>64671.58</v>
      </c>
      <c r="M3274" s="2">
        <v>112462.87</v>
      </c>
      <c r="N3274" s="14">
        <v>112000</v>
      </c>
      <c r="O3274" s="2">
        <v>0</v>
      </c>
      <c r="P3274" s="11">
        <v>112000</v>
      </c>
      <c r="Q3274" s="2">
        <v>139887.96</v>
      </c>
      <c r="R3274" s="2">
        <v>239807.93142857141</v>
      </c>
      <c r="S3274" s="9">
        <v>212000</v>
      </c>
      <c r="V3274" s="2"/>
    </row>
    <row r="3275" spans="1:22" customFormat="1" x14ac:dyDescent="0.25">
      <c r="A3275" t="s">
        <v>254</v>
      </c>
      <c r="B3275">
        <v>1301</v>
      </c>
      <c r="C3275" t="s">
        <v>203</v>
      </c>
      <c r="D3275">
        <v>601</v>
      </c>
      <c r="E3275" t="s">
        <v>256</v>
      </c>
      <c r="F3275">
        <v>274</v>
      </c>
      <c r="G3275" t="s">
        <v>89</v>
      </c>
      <c r="H3275">
        <v>10601010274</v>
      </c>
      <c r="I3275" t="s">
        <v>90</v>
      </c>
      <c r="J3275" t="s">
        <v>958</v>
      </c>
      <c r="K3275">
        <v>12</v>
      </c>
      <c r="L3275" s="2">
        <v>0</v>
      </c>
      <c r="M3275" s="2">
        <v>0</v>
      </c>
      <c r="N3275" s="14">
        <v>2912</v>
      </c>
      <c r="O3275" s="2">
        <v>0</v>
      </c>
      <c r="P3275" s="11">
        <v>2912</v>
      </c>
      <c r="Q3275" s="2">
        <v>0</v>
      </c>
      <c r="R3275" s="2">
        <v>0</v>
      </c>
      <c r="S3275" s="9">
        <v>2912</v>
      </c>
      <c r="V3275" s="2"/>
    </row>
    <row r="3276" spans="1:22" customFormat="1" x14ac:dyDescent="0.25">
      <c r="A3276" t="s">
        <v>254</v>
      </c>
      <c r="B3276">
        <v>1301</v>
      </c>
      <c r="C3276" t="s">
        <v>203</v>
      </c>
      <c r="D3276">
        <v>601</v>
      </c>
      <c r="E3276" t="s">
        <v>256</v>
      </c>
      <c r="F3276">
        <v>276</v>
      </c>
      <c r="G3276" t="s">
        <v>105</v>
      </c>
      <c r="H3276">
        <v>10601010276</v>
      </c>
      <c r="I3276" t="s">
        <v>106</v>
      </c>
      <c r="J3276" t="s">
        <v>958</v>
      </c>
      <c r="K3276">
        <v>12</v>
      </c>
      <c r="L3276" s="2">
        <v>6842.37</v>
      </c>
      <c r="M3276" s="2">
        <v>2422.81</v>
      </c>
      <c r="N3276" s="14">
        <v>8320</v>
      </c>
      <c r="O3276" s="2">
        <v>0</v>
      </c>
      <c r="P3276" s="11">
        <v>8320</v>
      </c>
      <c r="Q3276" s="2">
        <v>0</v>
      </c>
      <c r="R3276" s="2">
        <v>0</v>
      </c>
      <c r="S3276" s="9">
        <v>8320</v>
      </c>
      <c r="V3276" s="2"/>
    </row>
    <row r="3277" spans="1:22" customFormat="1" x14ac:dyDescent="0.25">
      <c r="A3277" t="s">
        <v>254</v>
      </c>
      <c r="B3277">
        <v>1301</v>
      </c>
      <c r="C3277" t="s">
        <v>203</v>
      </c>
      <c r="D3277">
        <v>440</v>
      </c>
      <c r="E3277" t="s">
        <v>255</v>
      </c>
      <c r="F3277">
        <v>283</v>
      </c>
      <c r="G3277" t="s">
        <v>38</v>
      </c>
      <c r="H3277">
        <v>10440010283</v>
      </c>
      <c r="I3277" t="s">
        <v>39</v>
      </c>
      <c r="J3277" t="s">
        <v>958</v>
      </c>
      <c r="K3277">
        <v>12</v>
      </c>
      <c r="L3277" s="2">
        <v>0</v>
      </c>
      <c r="M3277" s="2">
        <v>0</v>
      </c>
      <c r="N3277" s="14">
        <v>0</v>
      </c>
      <c r="O3277" s="2">
        <v>0</v>
      </c>
      <c r="P3277" s="11">
        <v>0</v>
      </c>
      <c r="Q3277" s="2">
        <v>0</v>
      </c>
      <c r="R3277" s="2">
        <v>0</v>
      </c>
      <c r="S3277" s="9">
        <v>0</v>
      </c>
      <c r="V3277" s="2"/>
    </row>
    <row r="3278" spans="1:22" customFormat="1" x14ac:dyDescent="0.25">
      <c r="A3278" t="s">
        <v>254</v>
      </c>
      <c r="B3278">
        <v>1301</v>
      </c>
      <c r="C3278" t="s">
        <v>203</v>
      </c>
      <c r="D3278">
        <v>602</v>
      </c>
      <c r="E3278" t="s">
        <v>263</v>
      </c>
      <c r="F3278">
        <v>283</v>
      </c>
      <c r="G3278" t="s">
        <v>38</v>
      </c>
      <c r="H3278">
        <v>10602010283</v>
      </c>
      <c r="I3278" t="s">
        <v>39</v>
      </c>
      <c r="J3278" t="s">
        <v>958</v>
      </c>
      <c r="K3278">
        <v>12</v>
      </c>
      <c r="L3278" s="2">
        <v>15060.34</v>
      </c>
      <c r="M3278" s="2">
        <v>11183.35</v>
      </c>
      <c r="N3278" s="14">
        <v>83200</v>
      </c>
      <c r="O3278" s="2">
        <v>0</v>
      </c>
      <c r="P3278" s="11">
        <v>83200</v>
      </c>
      <c r="Q3278" s="2">
        <v>7249.54</v>
      </c>
      <c r="R3278" s="2">
        <v>12427.782857142856</v>
      </c>
      <c r="S3278" s="9">
        <v>38864</v>
      </c>
      <c r="V3278" s="2"/>
    </row>
    <row r="3279" spans="1:22" customFormat="1" x14ac:dyDescent="0.25">
      <c r="A3279" t="s">
        <v>254</v>
      </c>
      <c r="B3279">
        <v>706</v>
      </c>
      <c r="C3279" t="s">
        <v>273</v>
      </c>
      <c r="D3279">
        <v>171</v>
      </c>
      <c r="E3279" t="s">
        <v>274</v>
      </c>
      <c r="F3279">
        <v>284</v>
      </c>
      <c r="G3279" t="s">
        <v>97</v>
      </c>
      <c r="H3279">
        <v>10171010284</v>
      </c>
      <c r="I3279" t="s">
        <v>98</v>
      </c>
      <c r="J3279" t="s">
        <v>958</v>
      </c>
      <c r="K3279">
        <v>12</v>
      </c>
      <c r="L3279" s="2">
        <v>0</v>
      </c>
      <c r="M3279" s="2">
        <v>0</v>
      </c>
      <c r="N3279" s="14">
        <v>0</v>
      </c>
      <c r="O3279" s="2">
        <v>0</v>
      </c>
      <c r="P3279" s="11">
        <v>0</v>
      </c>
      <c r="Q3279" s="2">
        <v>60378.2</v>
      </c>
      <c r="R3279" s="2">
        <v>103505.48571428569</v>
      </c>
      <c r="S3279" s="9">
        <v>125000</v>
      </c>
      <c r="V3279" s="2"/>
    </row>
    <row r="3280" spans="1:22" customFormat="1" x14ac:dyDescent="0.25">
      <c r="A3280" t="s">
        <v>254</v>
      </c>
      <c r="B3280">
        <v>1301</v>
      </c>
      <c r="C3280" t="s">
        <v>203</v>
      </c>
      <c r="D3280">
        <v>602</v>
      </c>
      <c r="E3280" t="s">
        <v>263</v>
      </c>
      <c r="F3280">
        <v>284</v>
      </c>
      <c r="G3280" t="s">
        <v>97</v>
      </c>
      <c r="H3280">
        <v>10602010284</v>
      </c>
      <c r="I3280" t="s">
        <v>98</v>
      </c>
      <c r="J3280" t="s">
        <v>958</v>
      </c>
      <c r="K3280">
        <v>12</v>
      </c>
      <c r="L3280" s="2">
        <v>0</v>
      </c>
      <c r="M3280" s="2">
        <v>0</v>
      </c>
      <c r="N3280" s="14">
        <v>0</v>
      </c>
      <c r="O3280" s="2">
        <v>0</v>
      </c>
      <c r="P3280" s="11">
        <v>0</v>
      </c>
      <c r="Q3280" s="2">
        <v>0</v>
      </c>
      <c r="R3280" s="2">
        <v>0</v>
      </c>
      <c r="S3280" s="9">
        <v>50000</v>
      </c>
      <c r="V3280" s="2"/>
    </row>
    <row r="3281" spans="1:22" customFormat="1" x14ac:dyDescent="0.25">
      <c r="A3281" t="s">
        <v>254</v>
      </c>
      <c r="B3281">
        <v>1301</v>
      </c>
      <c r="C3281" t="s">
        <v>203</v>
      </c>
      <c r="D3281">
        <v>601</v>
      </c>
      <c r="E3281" t="s">
        <v>256</v>
      </c>
      <c r="F3281">
        <v>290</v>
      </c>
      <c r="G3281" t="s">
        <v>91</v>
      </c>
      <c r="H3281">
        <v>10601010290</v>
      </c>
      <c r="I3281" t="s">
        <v>92</v>
      </c>
      <c r="J3281" t="s">
        <v>958</v>
      </c>
      <c r="K3281">
        <v>12</v>
      </c>
      <c r="L3281" s="2">
        <v>6644</v>
      </c>
      <c r="M3281" s="2">
        <v>4792</v>
      </c>
      <c r="N3281" s="14">
        <v>7276</v>
      </c>
      <c r="O3281" s="2">
        <v>0</v>
      </c>
      <c r="P3281" s="11">
        <v>7276</v>
      </c>
      <c r="Q3281" s="2">
        <v>0</v>
      </c>
      <c r="R3281" s="2">
        <v>0</v>
      </c>
      <c r="S3281" s="9">
        <v>0</v>
      </c>
      <c r="V3281" s="2"/>
    </row>
    <row r="3282" spans="1:22" customFormat="1" x14ac:dyDescent="0.25">
      <c r="A3282" t="s">
        <v>254</v>
      </c>
      <c r="B3282">
        <v>1301</v>
      </c>
      <c r="C3282" t="s">
        <v>203</v>
      </c>
      <c r="D3282">
        <v>601</v>
      </c>
      <c r="E3282" t="s">
        <v>256</v>
      </c>
      <c r="F3282">
        <v>294</v>
      </c>
      <c r="G3282" t="s">
        <v>107</v>
      </c>
      <c r="H3282">
        <v>10601010294</v>
      </c>
      <c r="I3282" t="s">
        <v>108</v>
      </c>
      <c r="J3282" t="s">
        <v>958</v>
      </c>
      <c r="K3282">
        <v>12</v>
      </c>
      <c r="L3282" s="2">
        <v>2557.89</v>
      </c>
      <c r="M3282" s="2">
        <v>2774.98</v>
      </c>
      <c r="N3282" s="14">
        <v>13000</v>
      </c>
      <c r="O3282" s="2">
        <v>0</v>
      </c>
      <c r="P3282" s="11">
        <v>13000</v>
      </c>
      <c r="Q3282" s="2">
        <v>13000</v>
      </c>
      <c r="R3282" s="2">
        <v>22285.714285714286</v>
      </c>
      <c r="S3282" s="9">
        <v>0</v>
      </c>
      <c r="V3282" s="2"/>
    </row>
    <row r="3283" spans="1:22" customFormat="1" x14ac:dyDescent="0.25">
      <c r="A3283" t="s">
        <v>254</v>
      </c>
      <c r="B3283">
        <v>1301</v>
      </c>
      <c r="C3283" t="s">
        <v>203</v>
      </c>
      <c r="D3283">
        <v>440</v>
      </c>
      <c r="E3283" t="s">
        <v>255</v>
      </c>
      <c r="F3283">
        <v>305</v>
      </c>
      <c r="G3283" t="s">
        <v>146</v>
      </c>
      <c r="H3283">
        <v>10440010305</v>
      </c>
      <c r="I3283" t="s">
        <v>147</v>
      </c>
      <c r="J3283" t="s">
        <v>958</v>
      </c>
      <c r="K3283">
        <v>12</v>
      </c>
      <c r="L3283" s="2">
        <v>3047.67</v>
      </c>
      <c r="M3283" s="2">
        <v>5034.46</v>
      </c>
      <c r="N3283" s="14">
        <v>5210</v>
      </c>
      <c r="O3283" s="2">
        <v>0</v>
      </c>
      <c r="P3283" s="11">
        <v>5210</v>
      </c>
      <c r="Q3283" s="2">
        <v>4336.72</v>
      </c>
      <c r="R3283" s="2">
        <v>7434.3771428571436</v>
      </c>
      <c r="S3283" s="9">
        <v>15210</v>
      </c>
      <c r="V3283" s="2"/>
    </row>
    <row r="3284" spans="1:22" customFormat="1" x14ac:dyDescent="0.25">
      <c r="A3284" t="s">
        <v>254</v>
      </c>
      <c r="B3284">
        <v>1301</v>
      </c>
      <c r="C3284" t="s">
        <v>203</v>
      </c>
      <c r="D3284">
        <v>602</v>
      </c>
      <c r="E3284" t="s">
        <v>263</v>
      </c>
      <c r="F3284">
        <v>305</v>
      </c>
      <c r="G3284" t="s">
        <v>146</v>
      </c>
      <c r="H3284">
        <v>10602010305</v>
      </c>
      <c r="I3284" t="s">
        <v>147</v>
      </c>
      <c r="J3284" t="s">
        <v>958</v>
      </c>
      <c r="K3284">
        <v>12</v>
      </c>
      <c r="L3284" s="2">
        <v>38967.17</v>
      </c>
      <c r="M3284" s="2">
        <v>48035.39</v>
      </c>
      <c r="N3284" s="14">
        <v>46740</v>
      </c>
      <c r="O3284" s="2">
        <v>0</v>
      </c>
      <c r="P3284" s="11">
        <v>46740</v>
      </c>
      <c r="Q3284" s="2">
        <v>37465.370000000003</v>
      </c>
      <c r="R3284" s="2">
        <v>64226.348571428578</v>
      </c>
      <c r="S3284" s="9">
        <v>76740</v>
      </c>
      <c r="V3284" s="2"/>
    </row>
    <row r="3285" spans="1:22" customFormat="1" x14ac:dyDescent="0.25">
      <c r="A3285" t="s">
        <v>254</v>
      </c>
      <c r="B3285">
        <v>1301</v>
      </c>
      <c r="C3285" t="s">
        <v>203</v>
      </c>
      <c r="D3285">
        <v>440</v>
      </c>
      <c r="E3285" t="s">
        <v>255</v>
      </c>
      <c r="F3285">
        <v>308</v>
      </c>
      <c r="G3285" t="s">
        <v>109</v>
      </c>
      <c r="H3285">
        <v>10440010308</v>
      </c>
      <c r="I3285" t="s">
        <v>110</v>
      </c>
      <c r="J3285" t="s">
        <v>958</v>
      </c>
      <c r="K3285">
        <v>12</v>
      </c>
      <c r="L3285" s="2">
        <v>0</v>
      </c>
      <c r="M3285" s="2">
        <v>0</v>
      </c>
      <c r="N3285" s="14">
        <v>0</v>
      </c>
      <c r="O3285" s="2">
        <v>0</v>
      </c>
      <c r="P3285" s="11">
        <v>0</v>
      </c>
      <c r="Q3285" s="2">
        <v>0</v>
      </c>
      <c r="R3285" s="2">
        <v>0</v>
      </c>
      <c r="S3285" s="9">
        <v>0</v>
      </c>
      <c r="V3285" s="2"/>
    </row>
    <row r="3286" spans="1:22" customFormat="1" x14ac:dyDescent="0.25">
      <c r="A3286" t="s">
        <v>254</v>
      </c>
      <c r="B3286">
        <v>1301</v>
      </c>
      <c r="C3286" t="s">
        <v>203</v>
      </c>
      <c r="D3286">
        <v>440</v>
      </c>
      <c r="E3286" t="s">
        <v>255</v>
      </c>
      <c r="F3286">
        <v>330</v>
      </c>
      <c r="G3286" t="s">
        <v>42</v>
      </c>
      <c r="H3286">
        <v>10440010330</v>
      </c>
      <c r="I3286" t="s">
        <v>43</v>
      </c>
      <c r="J3286" t="s">
        <v>958</v>
      </c>
      <c r="K3286">
        <v>12</v>
      </c>
      <c r="L3286" s="2">
        <v>5505.98</v>
      </c>
      <c r="M3286" s="2">
        <v>4447.3100000000004</v>
      </c>
      <c r="N3286" s="14">
        <v>4169</v>
      </c>
      <c r="O3286" s="2">
        <v>0</v>
      </c>
      <c r="P3286" s="11">
        <v>4169</v>
      </c>
      <c r="Q3286" s="2">
        <v>3040.39</v>
      </c>
      <c r="R3286" s="2">
        <v>5212.0971428571429</v>
      </c>
      <c r="S3286" s="9">
        <v>0</v>
      </c>
      <c r="V3286" s="2"/>
    </row>
    <row r="3287" spans="1:22" customFormat="1" x14ac:dyDescent="0.25">
      <c r="A3287" t="s">
        <v>254</v>
      </c>
      <c r="B3287">
        <v>1301</v>
      </c>
      <c r="C3287" t="s">
        <v>203</v>
      </c>
      <c r="D3287">
        <v>601</v>
      </c>
      <c r="E3287" t="s">
        <v>256</v>
      </c>
      <c r="F3287">
        <v>330</v>
      </c>
      <c r="G3287" t="s">
        <v>42</v>
      </c>
      <c r="H3287">
        <v>10601010330</v>
      </c>
      <c r="I3287" t="s">
        <v>43</v>
      </c>
      <c r="J3287" t="s">
        <v>958</v>
      </c>
      <c r="K3287">
        <v>12</v>
      </c>
      <c r="L3287" s="2">
        <v>137786.29</v>
      </c>
      <c r="M3287" s="2">
        <v>145205.99</v>
      </c>
      <c r="N3287" s="14">
        <v>140000</v>
      </c>
      <c r="O3287" s="2">
        <v>0</v>
      </c>
      <c r="P3287" s="11">
        <v>140000</v>
      </c>
      <c r="Q3287" s="2">
        <v>83868.820000000007</v>
      </c>
      <c r="R3287" s="2">
        <v>143775.12</v>
      </c>
      <c r="S3287" s="9">
        <v>0</v>
      </c>
      <c r="V3287" s="2"/>
    </row>
    <row r="3288" spans="1:22" customFormat="1" x14ac:dyDescent="0.25">
      <c r="A3288" t="s">
        <v>254</v>
      </c>
      <c r="B3288">
        <v>1301</v>
      </c>
      <c r="C3288" t="s">
        <v>203</v>
      </c>
      <c r="D3288">
        <v>602</v>
      </c>
      <c r="E3288" t="s">
        <v>263</v>
      </c>
      <c r="F3288">
        <v>330</v>
      </c>
      <c r="G3288" t="s">
        <v>42</v>
      </c>
      <c r="H3288">
        <v>10602010330</v>
      </c>
      <c r="I3288" t="s">
        <v>43</v>
      </c>
      <c r="J3288" t="s">
        <v>958</v>
      </c>
      <c r="K3288">
        <v>12</v>
      </c>
      <c r="L3288" s="2">
        <v>26152.37</v>
      </c>
      <c r="M3288" s="2">
        <v>39870.400000000001</v>
      </c>
      <c r="N3288" s="14">
        <v>30000</v>
      </c>
      <c r="O3288" s="2">
        <v>0</v>
      </c>
      <c r="P3288" s="11">
        <v>30000</v>
      </c>
      <c r="Q3288" s="2">
        <v>7507.21</v>
      </c>
      <c r="R3288" s="2">
        <v>12869.502857142859</v>
      </c>
      <c r="S3288" s="9">
        <v>0</v>
      </c>
      <c r="V3288" s="2"/>
    </row>
    <row r="3289" spans="1:22" customFormat="1" x14ac:dyDescent="0.25">
      <c r="A3289" t="s">
        <v>254</v>
      </c>
      <c r="B3289">
        <v>1301</v>
      </c>
      <c r="C3289" t="s">
        <v>203</v>
      </c>
      <c r="D3289">
        <v>601</v>
      </c>
      <c r="E3289" t="s">
        <v>256</v>
      </c>
      <c r="F3289">
        <v>331</v>
      </c>
      <c r="G3289" t="s">
        <v>66</v>
      </c>
      <c r="H3289">
        <v>10601010331</v>
      </c>
      <c r="I3289" t="s">
        <v>67</v>
      </c>
      <c r="J3289" t="s">
        <v>958</v>
      </c>
      <c r="K3289">
        <v>12</v>
      </c>
      <c r="L3289" s="2">
        <v>0</v>
      </c>
      <c r="M3289" s="2">
        <v>0</v>
      </c>
      <c r="N3289" s="14">
        <v>0</v>
      </c>
      <c r="O3289" s="2">
        <v>0</v>
      </c>
      <c r="P3289" s="11">
        <v>0</v>
      </c>
      <c r="Q3289" s="2">
        <v>0</v>
      </c>
      <c r="R3289" s="2">
        <v>0</v>
      </c>
      <c r="S3289" s="9">
        <v>0</v>
      </c>
      <c r="V3289" s="2"/>
    </row>
    <row r="3290" spans="1:22" customFormat="1" x14ac:dyDescent="0.25">
      <c r="A3290" t="s">
        <v>254</v>
      </c>
      <c r="B3290">
        <v>1301</v>
      </c>
      <c r="C3290" t="s">
        <v>203</v>
      </c>
      <c r="D3290">
        <v>602</v>
      </c>
      <c r="E3290" t="s">
        <v>263</v>
      </c>
      <c r="F3290">
        <v>331</v>
      </c>
      <c r="G3290" t="s">
        <v>66</v>
      </c>
      <c r="H3290">
        <v>10602010331</v>
      </c>
      <c r="I3290" t="s">
        <v>67</v>
      </c>
      <c r="J3290" t="s">
        <v>958</v>
      </c>
      <c r="K3290">
        <v>12</v>
      </c>
      <c r="L3290" s="2">
        <v>188304.72</v>
      </c>
      <c r="M3290" s="2">
        <v>0</v>
      </c>
      <c r="N3290" s="14">
        <v>0</v>
      </c>
      <c r="O3290" s="2">
        <v>0</v>
      </c>
      <c r="P3290" s="11">
        <v>0</v>
      </c>
      <c r="Q3290" s="2">
        <v>0</v>
      </c>
      <c r="R3290" s="2">
        <v>0</v>
      </c>
      <c r="S3290" s="9">
        <v>0</v>
      </c>
      <c r="V3290" s="2"/>
    </row>
    <row r="3291" spans="1:22" customFormat="1" x14ac:dyDescent="0.25">
      <c r="A3291" t="s">
        <v>254</v>
      </c>
      <c r="B3291">
        <v>1301</v>
      </c>
      <c r="C3291" t="s">
        <v>203</v>
      </c>
      <c r="D3291">
        <v>602</v>
      </c>
      <c r="E3291" t="s">
        <v>263</v>
      </c>
      <c r="F3291">
        <v>334</v>
      </c>
      <c r="G3291" t="s">
        <v>292</v>
      </c>
      <c r="H3291">
        <v>10302010334</v>
      </c>
      <c r="I3291" t="s">
        <v>293</v>
      </c>
      <c r="J3291" t="s">
        <v>958</v>
      </c>
      <c r="K3291">
        <v>12</v>
      </c>
      <c r="L3291" s="2">
        <v>0</v>
      </c>
      <c r="M3291" s="2">
        <v>1027829.82</v>
      </c>
      <c r="N3291" s="14">
        <v>300000</v>
      </c>
      <c r="O3291" s="2">
        <v>0</v>
      </c>
      <c r="P3291" s="11">
        <v>300000</v>
      </c>
      <c r="Q3291" s="2">
        <v>300000</v>
      </c>
      <c r="R3291" s="2">
        <v>514285.71428571426</v>
      </c>
      <c r="S3291" s="9">
        <v>600000</v>
      </c>
      <c r="V3291" s="2"/>
    </row>
    <row r="3292" spans="1:22" customFormat="1" x14ac:dyDescent="0.25">
      <c r="A3292" t="s">
        <v>254</v>
      </c>
      <c r="B3292">
        <v>1301</v>
      </c>
      <c r="C3292" t="s">
        <v>203</v>
      </c>
      <c r="D3292">
        <v>602</v>
      </c>
      <c r="E3292" t="s">
        <v>263</v>
      </c>
      <c r="F3292">
        <v>334</v>
      </c>
      <c r="G3292" t="s">
        <v>292</v>
      </c>
      <c r="H3292">
        <v>10602010334</v>
      </c>
      <c r="I3292" t="s">
        <v>293</v>
      </c>
      <c r="J3292" t="s">
        <v>958</v>
      </c>
      <c r="K3292">
        <v>12</v>
      </c>
      <c r="L3292" s="2">
        <v>0</v>
      </c>
      <c r="M3292" s="2">
        <v>0</v>
      </c>
      <c r="N3292" s="14">
        <v>0</v>
      </c>
      <c r="O3292" s="2">
        <v>0</v>
      </c>
      <c r="P3292" s="11">
        <v>0</v>
      </c>
      <c r="Q3292" s="2">
        <v>0</v>
      </c>
      <c r="R3292" s="2">
        <v>0</v>
      </c>
      <c r="S3292" s="9">
        <v>0</v>
      </c>
      <c r="V3292" s="2"/>
    </row>
    <row r="3293" spans="1:22" customFormat="1" x14ac:dyDescent="0.25">
      <c r="A3293" t="s">
        <v>254</v>
      </c>
      <c r="B3293">
        <v>1301</v>
      </c>
      <c r="C3293" t="s">
        <v>203</v>
      </c>
      <c r="D3293">
        <v>440</v>
      </c>
      <c r="E3293" t="s">
        <v>255</v>
      </c>
      <c r="F3293">
        <v>337</v>
      </c>
      <c r="G3293" t="s">
        <v>26</v>
      </c>
      <c r="H3293">
        <v>10440010337</v>
      </c>
      <c r="I3293" t="s">
        <v>27</v>
      </c>
      <c r="J3293" t="s">
        <v>958</v>
      </c>
      <c r="K3293">
        <v>12</v>
      </c>
      <c r="L3293" s="2">
        <v>26882.98</v>
      </c>
      <c r="M3293" s="2">
        <v>22744.560000000001</v>
      </c>
      <c r="N3293" s="14">
        <v>28314</v>
      </c>
      <c r="O3293" s="2">
        <v>0</v>
      </c>
      <c r="P3293" s="11">
        <v>28314</v>
      </c>
      <c r="Q3293" s="2">
        <v>2387.41</v>
      </c>
      <c r="R3293" s="2">
        <v>4092.7028571428564</v>
      </c>
      <c r="S3293" s="9">
        <v>0</v>
      </c>
      <c r="V3293" s="2"/>
    </row>
    <row r="3294" spans="1:22" customFormat="1" x14ac:dyDescent="0.25">
      <c r="A3294" t="s">
        <v>254</v>
      </c>
      <c r="B3294">
        <v>1301</v>
      </c>
      <c r="C3294" t="s">
        <v>203</v>
      </c>
      <c r="D3294">
        <v>601</v>
      </c>
      <c r="E3294" t="s">
        <v>256</v>
      </c>
      <c r="F3294">
        <v>337</v>
      </c>
      <c r="G3294" t="s">
        <v>26</v>
      </c>
      <c r="H3294">
        <v>10601010337</v>
      </c>
      <c r="I3294" t="s">
        <v>27</v>
      </c>
      <c r="J3294" t="s">
        <v>958</v>
      </c>
      <c r="K3294">
        <v>12</v>
      </c>
      <c r="L3294" s="2">
        <v>86845.56</v>
      </c>
      <c r="M3294" s="2">
        <v>76551.009999999995</v>
      </c>
      <c r="N3294" s="14">
        <v>93932</v>
      </c>
      <c r="O3294" s="2">
        <v>0</v>
      </c>
      <c r="P3294" s="11">
        <v>93932</v>
      </c>
      <c r="Q3294" s="2">
        <v>203.17</v>
      </c>
      <c r="R3294" s="2">
        <v>348.29142857142858</v>
      </c>
      <c r="S3294" s="9">
        <v>0</v>
      </c>
      <c r="V3294" s="2"/>
    </row>
    <row r="3295" spans="1:22" customFormat="1" x14ac:dyDescent="0.25">
      <c r="A3295" t="s">
        <v>254</v>
      </c>
      <c r="B3295">
        <v>1301</v>
      </c>
      <c r="C3295" t="s">
        <v>203</v>
      </c>
      <c r="D3295">
        <v>602</v>
      </c>
      <c r="E3295" t="s">
        <v>263</v>
      </c>
      <c r="F3295">
        <v>337</v>
      </c>
      <c r="G3295" t="s">
        <v>26</v>
      </c>
      <c r="H3295">
        <v>10602010337</v>
      </c>
      <c r="I3295" t="s">
        <v>27</v>
      </c>
      <c r="J3295" t="s">
        <v>958</v>
      </c>
      <c r="K3295">
        <v>12</v>
      </c>
      <c r="L3295" s="2">
        <v>530404.47</v>
      </c>
      <c r="M3295" s="2">
        <v>461072.69</v>
      </c>
      <c r="N3295" s="14">
        <v>573478</v>
      </c>
      <c r="O3295" s="2">
        <v>0</v>
      </c>
      <c r="P3295" s="11">
        <v>573478</v>
      </c>
      <c r="Q3295" s="2">
        <v>6453.34</v>
      </c>
      <c r="R3295" s="2">
        <v>11062.868571428571</v>
      </c>
      <c r="S3295" s="9">
        <v>0</v>
      </c>
      <c r="V3295" s="2"/>
    </row>
    <row r="3296" spans="1:22" customFormat="1" x14ac:dyDescent="0.25">
      <c r="A3296" t="s">
        <v>254</v>
      </c>
      <c r="B3296">
        <v>1301</v>
      </c>
      <c r="C3296" t="s">
        <v>203</v>
      </c>
      <c r="D3296">
        <v>440</v>
      </c>
      <c r="E3296" t="s">
        <v>255</v>
      </c>
      <c r="F3296">
        <v>344</v>
      </c>
      <c r="G3296" t="s">
        <v>111</v>
      </c>
      <c r="H3296">
        <v>10440010344</v>
      </c>
      <c r="I3296" t="s">
        <v>112</v>
      </c>
      <c r="J3296" t="s">
        <v>958</v>
      </c>
      <c r="K3296">
        <v>12</v>
      </c>
      <c r="L3296" s="2">
        <v>49828.45</v>
      </c>
      <c r="M3296" s="2">
        <v>85026.75</v>
      </c>
      <c r="N3296" s="14">
        <v>255787</v>
      </c>
      <c r="O3296" s="2">
        <v>0</v>
      </c>
      <c r="P3296" s="11">
        <v>255787</v>
      </c>
      <c r="Q3296" s="2">
        <v>39105</v>
      </c>
      <c r="R3296" s="2">
        <v>67037.142857142855</v>
      </c>
      <c r="S3296" s="9">
        <v>146858</v>
      </c>
      <c r="V3296" s="2"/>
    </row>
    <row r="3297" spans="1:22" customFormat="1" x14ac:dyDescent="0.25">
      <c r="A3297" t="s">
        <v>254</v>
      </c>
      <c r="B3297">
        <v>1301</v>
      </c>
      <c r="C3297" t="s">
        <v>203</v>
      </c>
      <c r="D3297">
        <v>602</v>
      </c>
      <c r="E3297" t="s">
        <v>263</v>
      </c>
      <c r="F3297">
        <v>344</v>
      </c>
      <c r="G3297" t="s">
        <v>111</v>
      </c>
      <c r="H3297">
        <v>10602010344</v>
      </c>
      <c r="I3297" t="s">
        <v>112</v>
      </c>
      <c r="J3297" t="s">
        <v>958</v>
      </c>
      <c r="K3297">
        <v>12</v>
      </c>
      <c r="L3297" s="2">
        <v>627971.61</v>
      </c>
      <c r="M3297" s="2">
        <v>771819.3</v>
      </c>
      <c r="N3297" s="14">
        <v>1089400</v>
      </c>
      <c r="O3297" s="2">
        <v>0</v>
      </c>
      <c r="P3297" s="11">
        <v>1089400</v>
      </c>
      <c r="Q3297" s="2">
        <v>511848</v>
      </c>
      <c r="R3297" s="2">
        <v>877453.71428571432</v>
      </c>
      <c r="S3297" s="9">
        <v>995982</v>
      </c>
      <c r="V3297" s="2"/>
    </row>
    <row r="3298" spans="1:22" customFormat="1" x14ac:dyDescent="0.25">
      <c r="A3298" t="s">
        <v>254</v>
      </c>
      <c r="B3298">
        <v>706</v>
      </c>
      <c r="C3298" t="s">
        <v>273</v>
      </c>
      <c r="D3298">
        <v>171</v>
      </c>
      <c r="E3298" t="s">
        <v>274</v>
      </c>
      <c r="F3298">
        <v>345</v>
      </c>
      <c r="G3298" t="s">
        <v>72</v>
      </c>
      <c r="H3298">
        <v>10171010345</v>
      </c>
      <c r="I3298" t="s">
        <v>69</v>
      </c>
      <c r="J3298" t="s">
        <v>958</v>
      </c>
      <c r="K3298">
        <v>12</v>
      </c>
      <c r="L3298" s="2">
        <v>0</v>
      </c>
      <c r="M3298" s="2">
        <v>0</v>
      </c>
      <c r="N3298" s="14">
        <v>0</v>
      </c>
      <c r="O3298" s="2">
        <v>0</v>
      </c>
      <c r="P3298" s="11">
        <v>0</v>
      </c>
      <c r="Q3298" s="2">
        <v>0</v>
      </c>
      <c r="R3298" s="2">
        <v>0</v>
      </c>
      <c r="S3298" s="9">
        <v>0</v>
      </c>
      <c r="V3298" s="2"/>
    </row>
    <row r="3299" spans="1:22" customFormat="1" x14ac:dyDescent="0.25">
      <c r="A3299" t="s">
        <v>254</v>
      </c>
      <c r="B3299">
        <v>1301</v>
      </c>
      <c r="C3299" t="s">
        <v>203</v>
      </c>
      <c r="D3299">
        <v>440</v>
      </c>
      <c r="E3299" t="s">
        <v>255</v>
      </c>
      <c r="F3299">
        <v>345</v>
      </c>
      <c r="G3299" t="s">
        <v>72</v>
      </c>
      <c r="H3299">
        <v>10440010345</v>
      </c>
      <c r="I3299" t="s">
        <v>69</v>
      </c>
      <c r="J3299" t="s">
        <v>958</v>
      </c>
      <c r="K3299">
        <v>12</v>
      </c>
      <c r="L3299" s="2">
        <v>14530.7</v>
      </c>
      <c r="M3299" s="2">
        <v>0</v>
      </c>
      <c r="N3299" s="14">
        <v>0</v>
      </c>
      <c r="O3299" s="2">
        <v>0</v>
      </c>
      <c r="P3299" s="11">
        <v>0</v>
      </c>
      <c r="Q3299" s="2">
        <v>0</v>
      </c>
      <c r="R3299" s="2">
        <v>0</v>
      </c>
      <c r="S3299" s="9">
        <v>0</v>
      </c>
      <c r="V3299" s="2"/>
    </row>
    <row r="3300" spans="1:22" customFormat="1" x14ac:dyDescent="0.25">
      <c r="A3300" t="s">
        <v>254</v>
      </c>
      <c r="B3300">
        <v>1301</v>
      </c>
      <c r="C3300" t="s">
        <v>203</v>
      </c>
      <c r="D3300">
        <v>497</v>
      </c>
      <c r="E3300" t="s">
        <v>279</v>
      </c>
      <c r="F3300">
        <v>345</v>
      </c>
      <c r="G3300" t="s">
        <v>72</v>
      </c>
      <c r="H3300">
        <v>10497010345</v>
      </c>
      <c r="I3300" t="s">
        <v>69</v>
      </c>
      <c r="J3300" t="s">
        <v>958</v>
      </c>
      <c r="K3300">
        <v>12</v>
      </c>
      <c r="L3300" s="2">
        <v>0</v>
      </c>
      <c r="M3300" s="2">
        <v>0</v>
      </c>
      <c r="N3300" s="14">
        <v>0</v>
      </c>
      <c r="O3300" s="2">
        <v>0</v>
      </c>
      <c r="P3300" s="11">
        <v>0</v>
      </c>
      <c r="Q3300" s="2">
        <v>0</v>
      </c>
      <c r="R3300" s="2">
        <v>0</v>
      </c>
      <c r="S3300" s="9">
        <v>0</v>
      </c>
      <c r="V3300" s="2"/>
    </row>
    <row r="3301" spans="1:22" customFormat="1" x14ac:dyDescent="0.25">
      <c r="A3301" t="s">
        <v>254</v>
      </c>
      <c r="B3301">
        <v>1301</v>
      </c>
      <c r="C3301" t="s">
        <v>203</v>
      </c>
      <c r="D3301">
        <v>601</v>
      </c>
      <c r="E3301" t="s">
        <v>256</v>
      </c>
      <c r="F3301">
        <v>345</v>
      </c>
      <c r="G3301" t="s">
        <v>72</v>
      </c>
      <c r="H3301">
        <v>10601010345</v>
      </c>
      <c r="I3301" t="s">
        <v>69</v>
      </c>
      <c r="J3301" t="s">
        <v>958</v>
      </c>
      <c r="K3301">
        <v>12</v>
      </c>
      <c r="L3301" s="2">
        <v>42487.86</v>
      </c>
      <c r="M3301" s="2">
        <v>0</v>
      </c>
      <c r="N3301" s="14">
        <v>0</v>
      </c>
      <c r="O3301" s="2">
        <v>0</v>
      </c>
      <c r="P3301" s="11">
        <v>0</v>
      </c>
      <c r="Q3301" s="2">
        <v>0</v>
      </c>
      <c r="R3301" s="2">
        <v>0</v>
      </c>
      <c r="S3301" s="9">
        <v>0</v>
      </c>
      <c r="V3301" s="2"/>
    </row>
    <row r="3302" spans="1:22" customFormat="1" x14ac:dyDescent="0.25">
      <c r="A3302" t="s">
        <v>254</v>
      </c>
      <c r="B3302">
        <v>1301</v>
      </c>
      <c r="C3302" t="s">
        <v>203</v>
      </c>
      <c r="D3302">
        <v>602</v>
      </c>
      <c r="E3302" t="s">
        <v>263</v>
      </c>
      <c r="F3302">
        <v>345</v>
      </c>
      <c r="G3302" t="s">
        <v>72</v>
      </c>
      <c r="H3302">
        <v>10602010345</v>
      </c>
      <c r="I3302" t="s">
        <v>69</v>
      </c>
      <c r="J3302" t="s">
        <v>958</v>
      </c>
      <c r="K3302">
        <v>12</v>
      </c>
      <c r="L3302" s="2">
        <v>85019.43</v>
      </c>
      <c r="M3302" s="2">
        <v>0</v>
      </c>
      <c r="N3302" s="14">
        <v>0</v>
      </c>
      <c r="O3302" s="2">
        <v>0</v>
      </c>
      <c r="P3302" s="11">
        <v>0</v>
      </c>
      <c r="Q3302" s="2">
        <v>0</v>
      </c>
      <c r="R3302" s="2">
        <v>0</v>
      </c>
      <c r="S3302" s="9">
        <v>0</v>
      </c>
      <c r="V3302" s="2"/>
    </row>
    <row r="3303" spans="1:22" customFormat="1" x14ac:dyDescent="0.25">
      <c r="A3303" t="s">
        <v>254</v>
      </c>
      <c r="B3303">
        <v>1301</v>
      </c>
      <c r="C3303" t="s">
        <v>203</v>
      </c>
      <c r="D3303">
        <v>605</v>
      </c>
      <c r="E3303" t="s">
        <v>308</v>
      </c>
      <c r="F3303">
        <v>345</v>
      </c>
      <c r="G3303" t="s">
        <v>72</v>
      </c>
      <c r="H3303">
        <v>10605010345</v>
      </c>
      <c r="I3303" t="s">
        <v>69</v>
      </c>
      <c r="J3303" t="s">
        <v>958</v>
      </c>
      <c r="K3303">
        <v>12</v>
      </c>
      <c r="L3303" s="2">
        <v>0</v>
      </c>
      <c r="M3303" s="2">
        <v>0</v>
      </c>
      <c r="N3303" s="14">
        <v>0</v>
      </c>
      <c r="O3303" s="2">
        <v>0</v>
      </c>
      <c r="P3303" s="11">
        <v>0</v>
      </c>
      <c r="Q3303" s="2">
        <v>0</v>
      </c>
      <c r="R3303" s="2">
        <v>0</v>
      </c>
      <c r="S3303" s="9">
        <v>0</v>
      </c>
      <c r="V3303" s="2"/>
    </row>
    <row r="3304" spans="1:22" customFormat="1" x14ac:dyDescent="0.25">
      <c r="A3304" t="s">
        <v>254</v>
      </c>
      <c r="B3304">
        <v>1301</v>
      </c>
      <c r="C3304" t="s">
        <v>203</v>
      </c>
      <c r="D3304">
        <v>601</v>
      </c>
      <c r="E3304" t="s">
        <v>256</v>
      </c>
      <c r="F3304">
        <v>347</v>
      </c>
      <c r="G3304" t="s">
        <v>284</v>
      </c>
      <c r="H3304">
        <v>10601010347</v>
      </c>
      <c r="I3304" t="s">
        <v>285</v>
      </c>
      <c r="J3304" t="s">
        <v>958</v>
      </c>
      <c r="K3304">
        <v>12</v>
      </c>
      <c r="L3304" s="2">
        <v>1450079.11</v>
      </c>
      <c r="M3304" s="2">
        <v>1642633.1</v>
      </c>
      <c r="N3304" s="14">
        <v>3800520</v>
      </c>
      <c r="O3304" s="2">
        <v>0</v>
      </c>
      <c r="P3304" s="11">
        <v>3800520</v>
      </c>
      <c r="Q3304" s="2">
        <v>768019.57</v>
      </c>
      <c r="R3304" s="2">
        <v>1316604.9771428569</v>
      </c>
      <c r="S3304" s="9">
        <v>3800520</v>
      </c>
      <c r="V3304" s="2"/>
    </row>
    <row r="3305" spans="1:22" customFormat="1" x14ac:dyDescent="0.25">
      <c r="A3305" t="s">
        <v>254</v>
      </c>
      <c r="B3305">
        <v>1301</v>
      </c>
      <c r="C3305" t="s">
        <v>203</v>
      </c>
      <c r="D3305">
        <v>601</v>
      </c>
      <c r="E3305" t="s">
        <v>256</v>
      </c>
      <c r="F3305">
        <v>354</v>
      </c>
      <c r="G3305" t="s">
        <v>178</v>
      </c>
      <c r="H3305">
        <v>10601010354</v>
      </c>
      <c r="I3305" t="s">
        <v>179</v>
      </c>
      <c r="J3305" t="s">
        <v>958</v>
      </c>
      <c r="K3305">
        <v>12</v>
      </c>
      <c r="L3305" s="2">
        <v>618027.39</v>
      </c>
      <c r="M3305" s="2">
        <v>576341.11</v>
      </c>
      <c r="N3305" s="14">
        <v>850916</v>
      </c>
      <c r="O3305" s="2">
        <v>0</v>
      </c>
      <c r="P3305" s="11">
        <v>850916</v>
      </c>
      <c r="Q3305" s="2">
        <v>1429340.15</v>
      </c>
      <c r="R3305" s="2">
        <v>2450297.4</v>
      </c>
      <c r="S3305" s="9">
        <v>2450000</v>
      </c>
      <c r="V3305" s="2"/>
    </row>
    <row r="3306" spans="1:22" customFormat="1" x14ac:dyDescent="0.25">
      <c r="A3306" t="s">
        <v>254</v>
      </c>
      <c r="B3306">
        <v>1301</v>
      </c>
      <c r="C3306" t="s">
        <v>203</v>
      </c>
      <c r="D3306">
        <v>440</v>
      </c>
      <c r="E3306" t="s">
        <v>255</v>
      </c>
      <c r="F3306">
        <v>388</v>
      </c>
      <c r="G3306" t="s">
        <v>275</v>
      </c>
      <c r="H3306">
        <v>10440010388</v>
      </c>
      <c r="I3306" t="s">
        <v>276</v>
      </c>
      <c r="J3306" t="s">
        <v>958</v>
      </c>
      <c r="K3306">
        <v>12</v>
      </c>
      <c r="L3306" s="2">
        <v>0</v>
      </c>
      <c r="M3306" s="2">
        <v>145809.44</v>
      </c>
      <c r="N3306" s="14">
        <v>300000</v>
      </c>
      <c r="O3306" s="2">
        <v>1632421</v>
      </c>
      <c r="P3306" s="11">
        <v>1932421</v>
      </c>
      <c r="Q3306" s="2">
        <v>1183201.8899999999</v>
      </c>
      <c r="R3306" s="2">
        <v>2028346.097142857</v>
      </c>
      <c r="S3306" s="9">
        <v>2304000</v>
      </c>
      <c r="V3306" s="2"/>
    </row>
    <row r="3307" spans="1:22" customFormat="1" x14ac:dyDescent="0.25">
      <c r="A3307" t="s">
        <v>254</v>
      </c>
      <c r="B3307">
        <v>1301</v>
      </c>
      <c r="C3307" t="s">
        <v>203</v>
      </c>
      <c r="D3307">
        <v>602</v>
      </c>
      <c r="E3307" t="s">
        <v>263</v>
      </c>
      <c r="F3307">
        <v>389</v>
      </c>
      <c r="G3307" t="s">
        <v>294</v>
      </c>
      <c r="H3307">
        <v>10602010389</v>
      </c>
      <c r="I3307" t="s">
        <v>295</v>
      </c>
      <c r="J3307" t="s">
        <v>958</v>
      </c>
      <c r="K3307">
        <v>12</v>
      </c>
      <c r="L3307" s="2">
        <v>0</v>
      </c>
      <c r="M3307" s="2">
        <v>0</v>
      </c>
      <c r="N3307" s="14">
        <v>1800000</v>
      </c>
      <c r="O3307" s="2">
        <v>-1632421</v>
      </c>
      <c r="P3307" s="11">
        <v>167579</v>
      </c>
      <c r="Q3307" s="2">
        <v>0</v>
      </c>
      <c r="R3307" s="2">
        <v>0</v>
      </c>
      <c r="S3307" s="9">
        <v>0</v>
      </c>
      <c r="V3307" s="2"/>
    </row>
    <row r="3308" spans="1:22" customFormat="1" x14ac:dyDescent="0.25">
      <c r="A3308" t="s">
        <v>254</v>
      </c>
      <c r="B3308">
        <v>1301</v>
      </c>
      <c r="C3308" t="s">
        <v>203</v>
      </c>
      <c r="D3308">
        <v>601</v>
      </c>
      <c r="E3308" t="s">
        <v>256</v>
      </c>
      <c r="F3308">
        <v>444</v>
      </c>
      <c r="G3308" t="s">
        <v>286</v>
      </c>
      <c r="H3308">
        <v>10601010444</v>
      </c>
      <c r="I3308" t="s">
        <v>287</v>
      </c>
      <c r="J3308" t="s">
        <v>958</v>
      </c>
      <c r="K3308">
        <v>12</v>
      </c>
      <c r="L3308" s="2">
        <v>33745.07</v>
      </c>
      <c r="M3308" s="2">
        <v>43149.17</v>
      </c>
      <c r="N3308" s="14">
        <v>47880</v>
      </c>
      <c r="O3308" s="2">
        <v>0</v>
      </c>
      <c r="P3308" s="11">
        <v>47880</v>
      </c>
      <c r="Q3308" s="2">
        <v>0</v>
      </c>
      <c r="R3308" s="2">
        <v>0</v>
      </c>
      <c r="S3308" s="9">
        <v>47880</v>
      </c>
      <c r="V3308" s="2"/>
    </row>
    <row r="3309" spans="1:22" customFormat="1" x14ac:dyDescent="0.25">
      <c r="A3309" t="s">
        <v>254</v>
      </c>
      <c r="B3309">
        <v>1301</v>
      </c>
      <c r="C3309" t="s">
        <v>203</v>
      </c>
      <c r="D3309">
        <v>440</v>
      </c>
      <c r="E3309" t="s">
        <v>255</v>
      </c>
      <c r="F3309">
        <v>590</v>
      </c>
      <c r="G3309" t="s">
        <v>126</v>
      </c>
      <c r="H3309">
        <v>10440010590</v>
      </c>
      <c r="I3309" t="s">
        <v>127</v>
      </c>
      <c r="J3309" t="s">
        <v>958</v>
      </c>
      <c r="K3309">
        <v>12</v>
      </c>
      <c r="L3309" s="2">
        <v>29777.15</v>
      </c>
      <c r="M3309" s="2">
        <v>45695.77</v>
      </c>
      <c r="N3309" s="14">
        <v>46080</v>
      </c>
      <c r="O3309" s="2">
        <v>0</v>
      </c>
      <c r="P3309" s="11">
        <v>46080</v>
      </c>
      <c r="Q3309" s="2">
        <v>49138.27</v>
      </c>
      <c r="R3309" s="2">
        <v>84237.034285714282</v>
      </c>
      <c r="S3309" s="9">
        <v>46080</v>
      </c>
      <c r="V3309" s="2"/>
    </row>
    <row r="3310" spans="1:22" customFormat="1" x14ac:dyDescent="0.25">
      <c r="A3310" t="s">
        <v>254</v>
      </c>
      <c r="B3310">
        <v>1301</v>
      </c>
      <c r="C3310" t="s">
        <v>203</v>
      </c>
      <c r="D3310">
        <v>601</v>
      </c>
      <c r="E3310" t="s">
        <v>256</v>
      </c>
      <c r="F3310">
        <v>590</v>
      </c>
      <c r="G3310" t="s">
        <v>126</v>
      </c>
      <c r="H3310">
        <v>10601010590</v>
      </c>
      <c r="I3310" t="s">
        <v>127</v>
      </c>
      <c r="J3310" t="s">
        <v>958</v>
      </c>
      <c r="K3310">
        <v>12</v>
      </c>
      <c r="L3310" s="2">
        <v>17904.43</v>
      </c>
      <c r="M3310" s="2">
        <v>21679.74</v>
      </c>
      <c r="N3310" s="14">
        <v>24981</v>
      </c>
      <c r="O3310" s="2">
        <v>0</v>
      </c>
      <c r="P3310" s="11">
        <v>24981</v>
      </c>
      <c r="Q3310" s="2">
        <v>0</v>
      </c>
      <c r="R3310" s="2">
        <v>0</v>
      </c>
      <c r="S3310" s="9">
        <v>24981</v>
      </c>
      <c r="V3310" s="2"/>
    </row>
    <row r="3311" spans="1:22" customFormat="1" x14ac:dyDescent="0.25">
      <c r="A3311" t="s">
        <v>254</v>
      </c>
      <c r="B3311">
        <v>1301</v>
      </c>
      <c r="C3311" t="s">
        <v>203</v>
      </c>
      <c r="D3311">
        <v>602</v>
      </c>
      <c r="E3311" t="s">
        <v>263</v>
      </c>
      <c r="F3311">
        <v>590</v>
      </c>
      <c r="G3311" t="s">
        <v>126</v>
      </c>
      <c r="H3311">
        <v>10602010590</v>
      </c>
      <c r="I3311" t="s">
        <v>127</v>
      </c>
      <c r="J3311" t="s">
        <v>958</v>
      </c>
      <c r="K3311">
        <v>12</v>
      </c>
      <c r="L3311" s="2">
        <v>19900.03</v>
      </c>
      <c r="M3311" s="2">
        <v>22339.25</v>
      </c>
      <c r="N3311" s="14">
        <v>23816</v>
      </c>
      <c r="O3311" s="2">
        <v>0</v>
      </c>
      <c r="P3311" s="11">
        <v>23816</v>
      </c>
      <c r="Q3311" s="2">
        <v>0</v>
      </c>
      <c r="R3311" s="2">
        <v>0</v>
      </c>
      <c r="S3311" s="9">
        <v>23816</v>
      </c>
      <c r="V3311" s="2"/>
    </row>
    <row r="3312" spans="1:22" customFormat="1" x14ac:dyDescent="0.25">
      <c r="A3312" t="s">
        <v>254</v>
      </c>
      <c r="B3312">
        <v>1301</v>
      </c>
      <c r="C3312" t="s">
        <v>203</v>
      </c>
      <c r="D3312">
        <v>604</v>
      </c>
      <c r="E3312" t="s">
        <v>269</v>
      </c>
      <c r="F3312">
        <v>608</v>
      </c>
      <c r="G3312" t="s">
        <v>155</v>
      </c>
      <c r="H3312">
        <v>10604010608</v>
      </c>
      <c r="I3312" t="s">
        <v>156</v>
      </c>
      <c r="J3312" t="s">
        <v>958</v>
      </c>
      <c r="K3312">
        <v>12</v>
      </c>
      <c r="L3312" s="2">
        <v>0</v>
      </c>
      <c r="M3312" s="2">
        <v>0</v>
      </c>
      <c r="N3312" s="14">
        <v>0</v>
      </c>
      <c r="O3312" s="2">
        <v>0</v>
      </c>
      <c r="P3312" s="11">
        <v>0</v>
      </c>
      <c r="Q3312" s="2">
        <v>0</v>
      </c>
      <c r="R3312" s="2">
        <v>0</v>
      </c>
      <c r="S3312" s="9">
        <v>0</v>
      </c>
      <c r="V3312" s="2"/>
    </row>
    <row r="3313" spans="1:22" customFormat="1" x14ac:dyDescent="0.25">
      <c r="A3313" t="s">
        <v>254</v>
      </c>
      <c r="B3313">
        <v>1301</v>
      </c>
      <c r="C3313" t="s">
        <v>203</v>
      </c>
      <c r="D3313">
        <v>440</v>
      </c>
      <c r="E3313" t="s">
        <v>255</v>
      </c>
      <c r="F3313">
        <v>611</v>
      </c>
      <c r="G3313" t="s">
        <v>52</v>
      </c>
      <c r="H3313">
        <v>10440010611</v>
      </c>
      <c r="I3313" t="s">
        <v>53</v>
      </c>
      <c r="J3313" t="s">
        <v>958</v>
      </c>
      <c r="K3313">
        <v>12</v>
      </c>
      <c r="L3313" s="2">
        <v>0</v>
      </c>
      <c r="M3313" s="2">
        <v>23120.31</v>
      </c>
      <c r="N3313" s="14">
        <v>27500</v>
      </c>
      <c r="O3313" s="2">
        <v>20000</v>
      </c>
      <c r="P3313" s="11">
        <v>47500</v>
      </c>
      <c r="Q3313" s="2">
        <v>35299.93</v>
      </c>
      <c r="R3313" s="2">
        <v>60514.165714285715</v>
      </c>
      <c r="S3313" s="9">
        <v>47500</v>
      </c>
      <c r="V3313" s="2"/>
    </row>
    <row r="3314" spans="1:22" customFormat="1" x14ac:dyDescent="0.25">
      <c r="A3314" t="s">
        <v>254</v>
      </c>
      <c r="B3314">
        <v>1301</v>
      </c>
      <c r="C3314" t="s">
        <v>203</v>
      </c>
      <c r="D3314">
        <v>601</v>
      </c>
      <c r="E3314" t="s">
        <v>256</v>
      </c>
      <c r="F3314">
        <v>611</v>
      </c>
      <c r="G3314" t="s">
        <v>52</v>
      </c>
      <c r="H3314">
        <v>10601010611</v>
      </c>
      <c r="I3314" t="s">
        <v>53</v>
      </c>
      <c r="J3314" t="s">
        <v>958</v>
      </c>
      <c r="K3314">
        <v>12</v>
      </c>
      <c r="L3314" s="2">
        <v>0</v>
      </c>
      <c r="M3314" s="2">
        <v>20863.47</v>
      </c>
      <c r="N3314" s="14">
        <v>25099</v>
      </c>
      <c r="O3314" s="2">
        <v>0</v>
      </c>
      <c r="P3314" s="11">
        <v>25099</v>
      </c>
      <c r="Q3314" s="2">
        <v>24707.74</v>
      </c>
      <c r="R3314" s="2">
        <v>42356.125714285721</v>
      </c>
      <c r="S3314" s="9">
        <v>25099</v>
      </c>
      <c r="V3314" s="2"/>
    </row>
    <row r="3315" spans="1:22" customFormat="1" x14ac:dyDescent="0.25">
      <c r="A3315" t="s">
        <v>254</v>
      </c>
      <c r="B3315">
        <v>1301</v>
      </c>
      <c r="C3315" t="s">
        <v>203</v>
      </c>
      <c r="D3315">
        <v>602</v>
      </c>
      <c r="E3315" t="s">
        <v>263</v>
      </c>
      <c r="F3315">
        <v>611</v>
      </c>
      <c r="G3315" t="s">
        <v>52</v>
      </c>
      <c r="H3315">
        <v>10602010611</v>
      </c>
      <c r="I3315" t="s">
        <v>53</v>
      </c>
      <c r="J3315" t="s">
        <v>958</v>
      </c>
      <c r="K3315">
        <v>12</v>
      </c>
      <c r="L3315" s="2">
        <v>0</v>
      </c>
      <c r="M3315" s="2">
        <v>112848.55</v>
      </c>
      <c r="N3315" s="14">
        <v>113065</v>
      </c>
      <c r="O3315" s="2">
        <v>0</v>
      </c>
      <c r="P3315" s="11">
        <v>113065</v>
      </c>
      <c r="Q3315" s="2">
        <v>93939.35</v>
      </c>
      <c r="R3315" s="2">
        <v>161038.88571428572</v>
      </c>
      <c r="S3315" s="9">
        <v>113065</v>
      </c>
      <c r="V3315" s="2"/>
    </row>
    <row r="3316" spans="1:22" customFormat="1" x14ac:dyDescent="0.25">
      <c r="A3316" t="s">
        <v>254</v>
      </c>
      <c r="B3316">
        <v>1301</v>
      </c>
      <c r="C3316" t="s">
        <v>203</v>
      </c>
      <c r="D3316">
        <v>440</v>
      </c>
      <c r="E3316" t="s">
        <v>255</v>
      </c>
      <c r="F3316">
        <v>623</v>
      </c>
      <c r="G3316" t="s">
        <v>277</v>
      </c>
      <c r="H3316">
        <v>10440010623</v>
      </c>
      <c r="I3316" t="s">
        <v>278</v>
      </c>
      <c r="J3316" t="s">
        <v>958</v>
      </c>
      <c r="K3316">
        <v>12</v>
      </c>
      <c r="L3316" s="2">
        <v>0</v>
      </c>
      <c r="M3316" s="2">
        <v>0</v>
      </c>
      <c r="N3316" s="14">
        <v>0</v>
      </c>
      <c r="O3316" s="2">
        <v>0</v>
      </c>
      <c r="P3316" s="11">
        <v>0</v>
      </c>
      <c r="Q3316" s="2">
        <v>124593.12</v>
      </c>
      <c r="R3316" s="2">
        <v>213588.20571428569</v>
      </c>
      <c r="S3316" s="9">
        <v>300000</v>
      </c>
      <c r="V3316" s="2"/>
    </row>
    <row r="3317" spans="1:22" customFormat="1" x14ac:dyDescent="0.25">
      <c r="A3317" t="s">
        <v>254</v>
      </c>
      <c r="B3317">
        <v>706</v>
      </c>
      <c r="C3317" t="s">
        <v>273</v>
      </c>
      <c r="D3317">
        <v>171</v>
      </c>
      <c r="E3317" t="s">
        <v>274</v>
      </c>
      <c r="F3317">
        <v>624</v>
      </c>
      <c r="G3317" t="s">
        <v>163</v>
      </c>
      <c r="H3317">
        <v>10171010624</v>
      </c>
      <c r="I3317" t="s">
        <v>164</v>
      </c>
      <c r="J3317" t="s">
        <v>958</v>
      </c>
      <c r="K3317">
        <v>12</v>
      </c>
      <c r="L3317" s="2">
        <v>0</v>
      </c>
      <c r="M3317" s="2">
        <v>0</v>
      </c>
      <c r="N3317" s="14">
        <v>0</v>
      </c>
      <c r="O3317" s="2">
        <v>0</v>
      </c>
      <c r="P3317" s="11">
        <v>0</v>
      </c>
      <c r="Q3317" s="2">
        <v>0</v>
      </c>
      <c r="R3317" s="2">
        <v>0</v>
      </c>
      <c r="S3317" s="9">
        <v>300000</v>
      </c>
      <c r="V3317" s="2"/>
    </row>
    <row r="3318" spans="1:22" customFormat="1" x14ac:dyDescent="0.25">
      <c r="A3318" t="s">
        <v>254</v>
      </c>
      <c r="B3318">
        <v>1301</v>
      </c>
      <c r="C3318" t="s">
        <v>203</v>
      </c>
      <c r="D3318">
        <v>440</v>
      </c>
      <c r="E3318" t="s">
        <v>255</v>
      </c>
      <c r="F3318">
        <v>624</v>
      </c>
      <c r="G3318" t="s">
        <v>163</v>
      </c>
      <c r="H3318">
        <v>10440010624</v>
      </c>
      <c r="I3318" t="s">
        <v>164</v>
      </c>
      <c r="J3318" t="s">
        <v>958</v>
      </c>
      <c r="K3318">
        <v>12</v>
      </c>
      <c r="L3318" s="2">
        <v>0</v>
      </c>
      <c r="M3318" s="2">
        <v>0</v>
      </c>
      <c r="N3318" s="14">
        <v>0</v>
      </c>
      <c r="O3318" s="2">
        <v>0</v>
      </c>
      <c r="P3318" s="11">
        <v>0</v>
      </c>
      <c r="Q3318" s="2">
        <v>343731.84</v>
      </c>
      <c r="R3318" s="2">
        <v>589254.5828571429</v>
      </c>
      <c r="S3318" s="9">
        <v>620000</v>
      </c>
      <c r="V3318" s="2"/>
    </row>
    <row r="3319" spans="1:22" customFormat="1" x14ac:dyDescent="0.25">
      <c r="A3319" t="s">
        <v>254</v>
      </c>
      <c r="B3319">
        <v>1301</v>
      </c>
      <c r="C3319" t="s">
        <v>203</v>
      </c>
      <c r="D3319">
        <v>440</v>
      </c>
      <c r="E3319" t="s">
        <v>255</v>
      </c>
      <c r="F3319">
        <v>845</v>
      </c>
      <c r="G3319" t="s">
        <v>101</v>
      </c>
      <c r="H3319">
        <v>10440010845</v>
      </c>
      <c r="I3319" t="s">
        <v>102</v>
      </c>
      <c r="J3319" t="s">
        <v>958</v>
      </c>
      <c r="K3319">
        <v>12</v>
      </c>
      <c r="L3319" s="2">
        <v>0</v>
      </c>
      <c r="M3319" s="2">
        <v>0</v>
      </c>
      <c r="N3319" s="14">
        <v>0</v>
      </c>
      <c r="O3319" s="2">
        <v>0</v>
      </c>
      <c r="P3319" s="11">
        <v>0</v>
      </c>
      <c r="Q3319" s="2">
        <v>0</v>
      </c>
      <c r="R3319" s="2">
        <v>0</v>
      </c>
      <c r="S3319" s="9">
        <v>0</v>
      </c>
      <c r="V3319" s="2"/>
    </row>
    <row r="3320" spans="1:22" customFormat="1" x14ac:dyDescent="0.25">
      <c r="A3320" t="s">
        <v>254</v>
      </c>
      <c r="B3320">
        <v>1301</v>
      </c>
      <c r="C3320" t="s">
        <v>203</v>
      </c>
      <c r="D3320">
        <v>601</v>
      </c>
      <c r="E3320" t="s">
        <v>256</v>
      </c>
      <c r="F3320">
        <v>845</v>
      </c>
      <c r="G3320" t="s">
        <v>101</v>
      </c>
      <c r="H3320">
        <v>10601010845</v>
      </c>
      <c r="I3320" t="s">
        <v>102</v>
      </c>
      <c r="J3320" t="s">
        <v>958</v>
      </c>
      <c r="K3320">
        <v>12</v>
      </c>
      <c r="L3320" s="2">
        <v>0</v>
      </c>
      <c r="M3320" s="2">
        <v>0</v>
      </c>
      <c r="N3320" s="14">
        <v>0</v>
      </c>
      <c r="O3320" s="2">
        <v>0</v>
      </c>
      <c r="P3320" s="11">
        <v>0</v>
      </c>
      <c r="Q3320" s="2">
        <v>0</v>
      </c>
      <c r="R3320" s="2">
        <v>0</v>
      </c>
      <c r="S3320" s="9">
        <v>0</v>
      </c>
      <c r="V3320" s="2"/>
    </row>
    <row r="3321" spans="1:22" customFormat="1" x14ac:dyDescent="0.25">
      <c r="A3321" t="s">
        <v>254</v>
      </c>
      <c r="B3321">
        <v>1301</v>
      </c>
      <c r="C3321" t="s">
        <v>203</v>
      </c>
      <c r="D3321">
        <v>602</v>
      </c>
      <c r="E3321" t="s">
        <v>263</v>
      </c>
      <c r="F3321">
        <v>845</v>
      </c>
      <c r="G3321" t="s">
        <v>101</v>
      </c>
      <c r="H3321">
        <v>10602010845</v>
      </c>
      <c r="I3321" t="s">
        <v>102</v>
      </c>
      <c r="J3321" t="s">
        <v>958</v>
      </c>
      <c r="K3321">
        <v>12</v>
      </c>
      <c r="L3321" s="2">
        <v>0</v>
      </c>
      <c r="M3321" s="2">
        <v>0</v>
      </c>
      <c r="N3321" s="14">
        <v>0</v>
      </c>
      <c r="O3321" s="2">
        <v>0</v>
      </c>
      <c r="P3321" s="11">
        <v>0</v>
      </c>
      <c r="Q3321" s="2">
        <v>0</v>
      </c>
      <c r="R3321" s="2">
        <v>0</v>
      </c>
      <c r="S3321" s="9">
        <v>0</v>
      </c>
      <c r="V3321" s="2"/>
    </row>
    <row r="3322" spans="1:22" customFormat="1" x14ac:dyDescent="0.25">
      <c r="A3322" t="s">
        <v>254</v>
      </c>
      <c r="B3322">
        <v>1301</v>
      </c>
      <c r="C3322" t="s">
        <v>203</v>
      </c>
      <c r="D3322">
        <v>602</v>
      </c>
      <c r="E3322" t="s">
        <v>263</v>
      </c>
      <c r="F3322">
        <v>846</v>
      </c>
      <c r="G3322" t="s">
        <v>161</v>
      </c>
      <c r="H3322">
        <v>10602010846</v>
      </c>
      <c r="I3322" t="s">
        <v>162</v>
      </c>
      <c r="J3322" t="s">
        <v>958</v>
      </c>
      <c r="K3322">
        <v>12</v>
      </c>
      <c r="L3322" s="2">
        <v>0</v>
      </c>
      <c r="M3322" s="2">
        <v>0</v>
      </c>
      <c r="N3322" s="14">
        <v>0</v>
      </c>
      <c r="O3322" s="2">
        <v>0</v>
      </c>
      <c r="P3322" s="11">
        <v>0</v>
      </c>
      <c r="Q3322" s="2">
        <v>0</v>
      </c>
      <c r="R3322" s="2">
        <v>0</v>
      </c>
      <c r="S3322" s="9">
        <v>0</v>
      </c>
      <c r="V3322" s="2"/>
    </row>
    <row r="3323" spans="1:22" customFormat="1" x14ac:dyDescent="0.25">
      <c r="A3323" t="s">
        <v>254</v>
      </c>
      <c r="B3323">
        <v>1301</v>
      </c>
      <c r="C3323" t="s">
        <v>203</v>
      </c>
      <c r="D3323">
        <v>602</v>
      </c>
      <c r="E3323" t="s">
        <v>263</v>
      </c>
      <c r="F3323">
        <v>848</v>
      </c>
      <c r="G3323" t="s">
        <v>113</v>
      </c>
      <c r="H3323">
        <v>10602010848</v>
      </c>
      <c r="I3323" t="s">
        <v>114</v>
      </c>
      <c r="J3323" t="s">
        <v>958</v>
      </c>
      <c r="K3323">
        <v>12</v>
      </c>
      <c r="L3323" s="2">
        <v>0</v>
      </c>
      <c r="M3323" s="2">
        <v>300.33</v>
      </c>
      <c r="N3323" s="14">
        <v>0</v>
      </c>
      <c r="O3323" s="2">
        <v>0</v>
      </c>
      <c r="P3323" s="11">
        <v>0</v>
      </c>
      <c r="Q3323" s="2">
        <v>0</v>
      </c>
      <c r="R3323" s="2">
        <v>0</v>
      </c>
      <c r="S3323" s="9">
        <v>0</v>
      </c>
      <c r="V3323" s="2"/>
    </row>
    <row r="3324" spans="1:22" customFormat="1" x14ac:dyDescent="0.25">
      <c r="A3324" t="s">
        <v>254</v>
      </c>
      <c r="B3324">
        <v>1301</v>
      </c>
      <c r="C3324" t="s">
        <v>203</v>
      </c>
      <c r="D3324">
        <v>601</v>
      </c>
      <c r="E3324" t="s">
        <v>256</v>
      </c>
      <c r="F3324">
        <v>301</v>
      </c>
      <c r="G3324" t="s">
        <v>24</v>
      </c>
      <c r="H3324">
        <v>10601010301</v>
      </c>
      <c r="I3324" t="s">
        <v>25</v>
      </c>
      <c r="J3324" t="s">
        <v>952</v>
      </c>
      <c r="K3324">
        <v>13</v>
      </c>
      <c r="L3324" s="2">
        <v>1577491.09</v>
      </c>
      <c r="M3324" s="2">
        <v>2909176.7</v>
      </c>
      <c r="N3324" s="14">
        <v>3735518</v>
      </c>
      <c r="O3324" s="2">
        <v>0</v>
      </c>
      <c r="P3324" s="11">
        <v>3735518</v>
      </c>
      <c r="Q3324" s="2">
        <v>1357996.97</v>
      </c>
      <c r="R3324" s="2">
        <v>2327994.8057142859</v>
      </c>
      <c r="S3324" s="9">
        <v>0</v>
      </c>
      <c r="V3324" s="2"/>
    </row>
    <row r="3325" spans="1:22" customFormat="1" x14ac:dyDescent="0.25">
      <c r="A3325" t="s">
        <v>254</v>
      </c>
      <c r="B3325">
        <v>1301</v>
      </c>
      <c r="C3325" t="s">
        <v>203</v>
      </c>
      <c r="D3325">
        <v>601</v>
      </c>
      <c r="E3325" t="s">
        <v>256</v>
      </c>
      <c r="F3325">
        <v>360</v>
      </c>
      <c r="G3325" t="s">
        <v>121</v>
      </c>
      <c r="H3325">
        <v>10601010360</v>
      </c>
      <c r="I3325" t="s">
        <v>122</v>
      </c>
      <c r="J3325" t="s">
        <v>965</v>
      </c>
      <c r="K3325">
        <v>14</v>
      </c>
      <c r="L3325" s="2">
        <v>470296.09</v>
      </c>
      <c r="M3325" s="2">
        <v>0</v>
      </c>
      <c r="N3325" s="14">
        <v>0</v>
      </c>
      <c r="O3325" s="2">
        <v>0</v>
      </c>
      <c r="P3325" s="11">
        <v>0</v>
      </c>
      <c r="Q3325" s="2">
        <v>0</v>
      </c>
      <c r="R3325" s="2">
        <v>0</v>
      </c>
      <c r="S3325" s="9"/>
      <c r="V3325" s="2"/>
    </row>
    <row r="3326" spans="1:22" customFormat="1" x14ac:dyDescent="0.25">
      <c r="L3326" s="2"/>
      <c r="M3326" s="2"/>
      <c r="N3326" s="14"/>
      <c r="O3326" s="2"/>
      <c r="P3326" s="11"/>
      <c r="Q3326" s="2"/>
      <c r="R3326" s="2"/>
      <c r="S3326" s="9"/>
      <c r="V3326" s="2"/>
    </row>
    <row r="3327" spans="1:22" customFormat="1" x14ac:dyDescent="0.25">
      <c r="L3327" s="2"/>
      <c r="M3327" s="2"/>
      <c r="N3327" s="14"/>
      <c r="O3327" s="2"/>
      <c r="P3327" s="11"/>
      <c r="Q3327" s="2"/>
      <c r="R3327" s="2"/>
      <c r="S3327" s="9"/>
      <c r="V3327" s="2"/>
    </row>
    <row r="3328" spans="1:22" customFormat="1" x14ac:dyDescent="0.25">
      <c r="L3328" s="2"/>
      <c r="M3328" s="2"/>
      <c r="N3328" s="14"/>
      <c r="O3328" s="2"/>
      <c r="P3328" s="11"/>
      <c r="Q3328" s="2"/>
      <c r="R3328" s="2"/>
      <c r="S3328" s="9"/>
      <c r="V3328" s="2"/>
    </row>
    <row r="3329" spans="1:22" customFormat="1" x14ac:dyDescent="0.25">
      <c r="L3329" s="2"/>
      <c r="M3329" s="2"/>
      <c r="N3329" s="14"/>
      <c r="O3329" s="2"/>
      <c r="P3329" s="11"/>
      <c r="Q3329" s="2"/>
      <c r="R3329" s="2"/>
      <c r="S3329" s="9"/>
      <c r="V3329" s="2"/>
    </row>
    <row r="3330" spans="1:22" customFormat="1" x14ac:dyDescent="0.25">
      <c r="A3330" t="s">
        <v>874</v>
      </c>
      <c r="D3330">
        <v>195</v>
      </c>
      <c r="E3330" t="s">
        <v>902</v>
      </c>
      <c r="F3330">
        <v>403</v>
      </c>
      <c r="H3330">
        <v>10195010403</v>
      </c>
      <c r="I3330" t="s">
        <v>970</v>
      </c>
      <c r="J3330" t="s">
        <v>951</v>
      </c>
      <c r="K3330">
        <v>8</v>
      </c>
      <c r="L3330" s="2"/>
      <c r="M3330" s="2"/>
      <c r="N3330" s="14"/>
      <c r="O3330" s="2"/>
      <c r="P3330" s="11"/>
      <c r="Q3330" s="2"/>
      <c r="R3330" s="2"/>
      <c r="S3330" s="9">
        <v>179256</v>
      </c>
      <c r="V3330" s="2"/>
    </row>
    <row r="3331" spans="1:22" customFormat="1" x14ac:dyDescent="0.25">
      <c r="A3331" t="s">
        <v>874</v>
      </c>
      <c r="C3331" t="s">
        <v>876</v>
      </c>
      <c r="D3331">
        <v>196</v>
      </c>
      <c r="E3331" t="s">
        <v>906</v>
      </c>
      <c r="F3331">
        <v>229</v>
      </c>
      <c r="G3331" t="s">
        <v>117</v>
      </c>
      <c r="H3331">
        <v>10196010229</v>
      </c>
      <c r="I3331" t="s">
        <v>118</v>
      </c>
      <c r="J3331" t="s">
        <v>953</v>
      </c>
      <c r="K3331">
        <v>10</v>
      </c>
      <c r="L3331" s="2"/>
      <c r="M3331" s="2"/>
      <c r="N3331" s="14"/>
      <c r="O3331" s="2"/>
      <c r="P3331" s="11"/>
      <c r="Q3331" s="2">
        <v>0</v>
      </c>
      <c r="R3331" s="2">
        <v>0</v>
      </c>
      <c r="S3331" s="9"/>
      <c r="V3331" s="2"/>
    </row>
    <row r="3332" spans="1:22" customFormat="1" x14ac:dyDescent="0.25">
      <c r="A3332" t="s">
        <v>874</v>
      </c>
      <c r="C3332" t="s">
        <v>876</v>
      </c>
      <c r="D3332">
        <v>196</v>
      </c>
      <c r="E3332" t="s">
        <v>906</v>
      </c>
      <c r="F3332">
        <v>469</v>
      </c>
      <c r="G3332" t="s">
        <v>73</v>
      </c>
      <c r="I3332" t="s">
        <v>74</v>
      </c>
      <c r="J3332" t="s">
        <v>960</v>
      </c>
      <c r="K3332">
        <v>11</v>
      </c>
      <c r="L3332" s="2"/>
      <c r="M3332" s="2"/>
      <c r="N3332" s="14"/>
      <c r="O3332" s="2"/>
      <c r="P3332" s="11"/>
      <c r="Q3332" s="2">
        <v>0</v>
      </c>
      <c r="R3332" s="2">
        <v>0</v>
      </c>
      <c r="S3332" s="9"/>
      <c r="V3332" s="2"/>
    </row>
    <row r="3333" spans="1:22" customFormat="1" x14ac:dyDescent="0.25">
      <c r="A3333" t="s">
        <v>874</v>
      </c>
      <c r="C3333" t="s">
        <v>876</v>
      </c>
      <c r="D3333">
        <v>196</v>
      </c>
      <c r="E3333" t="s">
        <v>906</v>
      </c>
      <c r="F3333">
        <v>243</v>
      </c>
      <c r="G3333" t="s">
        <v>83</v>
      </c>
      <c r="I3333" t="s">
        <v>84</v>
      </c>
      <c r="J3333" t="s">
        <v>958</v>
      </c>
      <c r="K3333">
        <v>12</v>
      </c>
      <c r="L3333" s="2"/>
      <c r="M3333" s="2"/>
      <c r="N3333" s="14"/>
      <c r="O3333" s="2"/>
      <c r="P3333" s="11"/>
      <c r="Q3333" s="2">
        <v>0</v>
      </c>
      <c r="R3333" s="2">
        <v>0</v>
      </c>
      <c r="S3333" s="9"/>
      <c r="V3333" s="2"/>
    </row>
    <row r="3334" spans="1:22" customFormat="1" x14ac:dyDescent="0.25">
      <c r="A3334" t="s">
        <v>874</v>
      </c>
      <c r="C3334" t="s">
        <v>876</v>
      </c>
      <c r="D3334">
        <v>196</v>
      </c>
      <c r="E3334" t="s">
        <v>906</v>
      </c>
      <c r="F3334">
        <v>257</v>
      </c>
      <c r="G3334" t="s">
        <v>464</v>
      </c>
      <c r="I3334" t="s">
        <v>465</v>
      </c>
      <c r="J3334" t="s">
        <v>958</v>
      </c>
      <c r="K3334">
        <v>12</v>
      </c>
      <c r="L3334" s="2"/>
      <c r="M3334" s="2"/>
      <c r="N3334" s="14"/>
      <c r="O3334" s="2"/>
      <c r="P3334" s="11"/>
      <c r="Q3334" s="2">
        <v>0</v>
      </c>
      <c r="R3334" s="2">
        <v>0</v>
      </c>
      <c r="S3334" s="9"/>
      <c r="V3334" s="2"/>
    </row>
    <row r="3335" spans="1:22" customFormat="1" x14ac:dyDescent="0.25">
      <c r="A3335" t="s">
        <v>874</v>
      </c>
      <c r="C3335" t="s">
        <v>876</v>
      </c>
      <c r="D3335">
        <v>196</v>
      </c>
      <c r="E3335" t="s">
        <v>906</v>
      </c>
      <c r="F3335">
        <v>270</v>
      </c>
      <c r="G3335" t="s">
        <v>87</v>
      </c>
      <c r="I3335" t="s">
        <v>88</v>
      </c>
      <c r="J3335" t="s">
        <v>958</v>
      </c>
      <c r="K3335">
        <v>12</v>
      </c>
      <c r="L3335" s="2">
        <v>0</v>
      </c>
      <c r="M3335" s="2"/>
      <c r="N3335" s="14"/>
      <c r="O3335" s="2"/>
      <c r="P3335" s="11"/>
      <c r="Q3335" s="2">
        <v>0</v>
      </c>
      <c r="R3335" s="2">
        <v>0</v>
      </c>
      <c r="S3335" s="9"/>
      <c r="V3335" s="2"/>
    </row>
    <row r="3336" spans="1:22" customFormat="1" x14ac:dyDescent="0.25">
      <c r="A3336" t="s">
        <v>874</v>
      </c>
      <c r="C3336" t="s">
        <v>876</v>
      </c>
      <c r="D3336">
        <v>196</v>
      </c>
      <c r="E3336" t="s">
        <v>906</v>
      </c>
      <c r="F3336">
        <v>274</v>
      </c>
      <c r="G3336" t="s">
        <v>907</v>
      </c>
      <c r="H3336">
        <v>10196010274</v>
      </c>
      <c r="I3336" t="s">
        <v>907</v>
      </c>
      <c r="J3336" t="s">
        <v>958</v>
      </c>
      <c r="K3336">
        <v>12</v>
      </c>
      <c r="L3336" s="2"/>
      <c r="M3336" s="2"/>
      <c r="N3336" s="14"/>
      <c r="O3336" s="2"/>
      <c r="P3336" s="11"/>
      <c r="Q3336" s="2">
        <v>0</v>
      </c>
      <c r="R3336" s="2">
        <v>0</v>
      </c>
      <c r="S3336" s="9"/>
      <c r="V3336" s="2"/>
    </row>
    <row r="3337" spans="1:22" customFormat="1" x14ac:dyDescent="0.25">
      <c r="A3337" t="s">
        <v>874</v>
      </c>
      <c r="C3337" t="s">
        <v>876</v>
      </c>
      <c r="D3337">
        <v>196</v>
      </c>
      <c r="E3337" t="s">
        <v>906</v>
      </c>
      <c r="F3337">
        <v>276</v>
      </c>
      <c r="G3337" t="s">
        <v>105</v>
      </c>
      <c r="I3337" t="s">
        <v>106</v>
      </c>
      <c r="J3337" t="s">
        <v>958</v>
      </c>
      <c r="K3337">
        <v>12</v>
      </c>
      <c r="L3337" s="2"/>
      <c r="M3337" s="2"/>
      <c r="N3337" s="14"/>
      <c r="O3337" s="2"/>
      <c r="P3337" s="11"/>
      <c r="Q3337" s="2">
        <v>0</v>
      </c>
      <c r="R3337" s="2">
        <v>0</v>
      </c>
      <c r="S3337" s="9"/>
      <c r="V3337" s="2"/>
    </row>
    <row r="3338" spans="1:22" customFormat="1" x14ac:dyDescent="0.25">
      <c r="A3338" t="s">
        <v>874</v>
      </c>
      <c r="C3338" t="s">
        <v>876</v>
      </c>
      <c r="D3338">
        <v>196</v>
      </c>
      <c r="E3338" t="s">
        <v>906</v>
      </c>
      <c r="F3338">
        <v>290</v>
      </c>
      <c r="G3338" t="s">
        <v>91</v>
      </c>
      <c r="I3338" t="s">
        <v>92</v>
      </c>
      <c r="J3338" t="s">
        <v>958</v>
      </c>
      <c r="K3338">
        <v>12</v>
      </c>
      <c r="L3338" s="2"/>
      <c r="M3338" s="2"/>
      <c r="N3338" s="14"/>
      <c r="O3338" s="2"/>
      <c r="P3338" s="11"/>
      <c r="Q3338" s="2">
        <v>0</v>
      </c>
      <c r="R3338" s="2">
        <v>0</v>
      </c>
      <c r="S3338" s="9"/>
      <c r="V3338" s="2"/>
    </row>
    <row r="3339" spans="1:22" customFormat="1" x14ac:dyDescent="0.25">
      <c r="A3339" t="s">
        <v>874</v>
      </c>
      <c r="C3339" t="s">
        <v>876</v>
      </c>
      <c r="D3339">
        <v>196</v>
      </c>
      <c r="E3339" t="s">
        <v>906</v>
      </c>
      <c r="F3339">
        <v>292</v>
      </c>
      <c r="G3339" t="s">
        <v>908</v>
      </c>
      <c r="I3339" t="s">
        <v>908</v>
      </c>
      <c r="J3339" t="s">
        <v>958</v>
      </c>
      <c r="K3339">
        <v>12</v>
      </c>
      <c r="L3339" s="2"/>
      <c r="M3339" s="2"/>
      <c r="N3339" s="14"/>
      <c r="O3339" s="2"/>
      <c r="P3339" s="11"/>
      <c r="Q3339" s="2">
        <v>0</v>
      </c>
      <c r="R3339" s="2">
        <v>0</v>
      </c>
      <c r="S3339" s="9"/>
      <c r="T3339">
        <v>0</v>
      </c>
      <c r="V3339" s="2"/>
    </row>
    <row r="3340" spans="1:22" customFormat="1" x14ac:dyDescent="0.25">
      <c r="A3340" t="s">
        <v>874</v>
      </c>
      <c r="C3340" t="s">
        <v>876</v>
      </c>
      <c r="D3340">
        <v>196</v>
      </c>
      <c r="E3340" t="s">
        <v>906</v>
      </c>
      <c r="F3340">
        <v>294</v>
      </c>
      <c r="G3340" t="s">
        <v>107</v>
      </c>
      <c r="I3340" t="s">
        <v>108</v>
      </c>
      <c r="J3340" t="s">
        <v>958</v>
      </c>
      <c r="K3340">
        <v>12</v>
      </c>
      <c r="L3340" s="2"/>
      <c r="M3340" s="2"/>
      <c r="N3340" s="14"/>
      <c r="O3340" s="2"/>
      <c r="P3340" s="11"/>
      <c r="Q3340" s="2">
        <v>0</v>
      </c>
      <c r="R3340" s="2">
        <v>0</v>
      </c>
      <c r="S3340" s="9"/>
      <c r="V3340" s="2"/>
    </row>
    <row r="3341" spans="1:22" customFormat="1" x14ac:dyDescent="0.25">
      <c r="A3341" t="s">
        <v>874</v>
      </c>
      <c r="C3341" t="s">
        <v>876</v>
      </c>
      <c r="D3341">
        <v>196</v>
      </c>
      <c r="E3341" t="s">
        <v>906</v>
      </c>
      <c r="F3341">
        <v>330</v>
      </c>
      <c r="G3341" t="s">
        <v>42</v>
      </c>
      <c r="I3341" t="s">
        <v>43</v>
      </c>
      <c r="J3341" t="s">
        <v>958</v>
      </c>
      <c r="K3341">
        <v>12</v>
      </c>
      <c r="L3341" s="2"/>
      <c r="M3341" s="2"/>
      <c r="N3341" s="14"/>
      <c r="O3341" s="2"/>
      <c r="P3341" s="11"/>
      <c r="Q3341" s="2">
        <v>0</v>
      </c>
      <c r="R3341" s="2">
        <v>0</v>
      </c>
      <c r="S3341" s="9"/>
      <c r="V3341" s="2"/>
    </row>
    <row r="3342" spans="1:22" customFormat="1" x14ac:dyDescent="0.25">
      <c r="A3342" t="s">
        <v>875</v>
      </c>
      <c r="B3342">
        <v>102</v>
      </c>
      <c r="C3342" t="s">
        <v>876</v>
      </c>
      <c r="D3342">
        <v>103</v>
      </c>
      <c r="E3342" t="s">
        <v>877</v>
      </c>
      <c r="F3342">
        <v>525</v>
      </c>
      <c r="G3342" t="s">
        <v>32</v>
      </c>
      <c r="H3342">
        <v>10103010525</v>
      </c>
      <c r="I3342" t="s">
        <v>33</v>
      </c>
      <c r="J3342" t="s">
        <v>955</v>
      </c>
      <c r="K3342">
        <v>4</v>
      </c>
      <c r="L3342" s="2">
        <v>0</v>
      </c>
      <c r="M3342" s="2">
        <v>0</v>
      </c>
      <c r="N3342" s="14">
        <v>4997</v>
      </c>
      <c r="O3342" s="2">
        <v>0</v>
      </c>
      <c r="P3342" s="11">
        <v>4997</v>
      </c>
      <c r="Q3342" s="2">
        <v>0</v>
      </c>
      <c r="R3342" s="2">
        <v>0</v>
      </c>
      <c r="S3342" s="9">
        <v>0</v>
      </c>
      <c r="V3342" s="2"/>
    </row>
    <row r="3343" spans="1:22" customFormat="1" x14ac:dyDescent="0.25">
      <c r="A3343" t="s">
        <v>875</v>
      </c>
      <c r="B3343">
        <v>102</v>
      </c>
      <c r="C3343" t="s">
        <v>876</v>
      </c>
      <c r="D3343">
        <v>276</v>
      </c>
      <c r="E3343" t="s">
        <v>880</v>
      </c>
      <c r="F3343">
        <v>525</v>
      </c>
      <c r="G3343" t="s">
        <v>32</v>
      </c>
      <c r="H3343">
        <v>10276010525</v>
      </c>
      <c r="I3343" t="s">
        <v>33</v>
      </c>
      <c r="J3343" t="s">
        <v>955</v>
      </c>
      <c r="K3343">
        <v>4</v>
      </c>
      <c r="L3343" s="2">
        <v>0</v>
      </c>
      <c r="M3343" s="2">
        <v>0</v>
      </c>
      <c r="N3343" s="14">
        <v>185647</v>
      </c>
      <c r="O3343" s="2">
        <v>0</v>
      </c>
      <c r="P3343" s="11">
        <v>185647</v>
      </c>
      <c r="Q3343" s="2">
        <v>0</v>
      </c>
      <c r="R3343" s="2">
        <v>0</v>
      </c>
      <c r="S3343" s="9"/>
      <c r="V3343" s="2"/>
    </row>
    <row r="3344" spans="1:22" customFormat="1" x14ac:dyDescent="0.25">
      <c r="A3344" t="s">
        <v>875</v>
      </c>
      <c r="B3344">
        <v>102</v>
      </c>
      <c r="C3344" t="s">
        <v>876</v>
      </c>
      <c r="D3344">
        <v>105</v>
      </c>
      <c r="E3344" t="s">
        <v>875</v>
      </c>
      <c r="F3344">
        <v>525</v>
      </c>
      <c r="G3344" t="s">
        <v>32</v>
      </c>
      <c r="H3344">
        <v>10105010525</v>
      </c>
      <c r="I3344" t="s">
        <v>33</v>
      </c>
      <c r="J3344" t="s">
        <v>955</v>
      </c>
      <c r="K3344">
        <v>4</v>
      </c>
      <c r="L3344" s="2">
        <v>0</v>
      </c>
      <c r="M3344" s="2">
        <v>795855.16</v>
      </c>
      <c r="N3344" s="14">
        <v>17768</v>
      </c>
      <c r="O3344" s="2">
        <v>0</v>
      </c>
      <c r="P3344" s="11">
        <v>17768</v>
      </c>
      <c r="Q3344" s="2">
        <v>743279.74</v>
      </c>
      <c r="R3344" s="2">
        <v>1274193.8399999999</v>
      </c>
      <c r="S3344" s="9">
        <v>2490327</v>
      </c>
      <c r="V3344" s="2"/>
    </row>
    <row r="3345" spans="1:22" customFormat="1" x14ac:dyDescent="0.25">
      <c r="A3345" t="s">
        <v>875</v>
      </c>
      <c r="B3345">
        <v>102</v>
      </c>
      <c r="C3345" t="s">
        <v>876</v>
      </c>
      <c r="D3345">
        <v>195</v>
      </c>
      <c r="E3345" t="s">
        <v>902</v>
      </c>
      <c r="F3345">
        <v>525</v>
      </c>
      <c r="G3345" t="s">
        <v>32</v>
      </c>
      <c r="H3345">
        <v>10195010525</v>
      </c>
      <c r="I3345" t="s">
        <v>33</v>
      </c>
      <c r="J3345" t="s">
        <v>955</v>
      </c>
      <c r="K3345">
        <v>4</v>
      </c>
      <c r="L3345" s="2">
        <v>0</v>
      </c>
      <c r="M3345" s="2">
        <v>0</v>
      </c>
      <c r="N3345" s="14">
        <v>13809</v>
      </c>
      <c r="O3345" s="2">
        <v>0</v>
      </c>
      <c r="P3345" s="11">
        <v>13809</v>
      </c>
      <c r="Q3345" s="2">
        <v>0</v>
      </c>
      <c r="R3345" s="2">
        <v>0</v>
      </c>
      <c r="S3345" s="9"/>
      <c r="V3345" s="2"/>
    </row>
    <row r="3346" spans="1:22" customFormat="1" x14ac:dyDescent="0.25">
      <c r="A3346" t="s">
        <v>875</v>
      </c>
      <c r="B3346">
        <v>102</v>
      </c>
      <c r="C3346" t="s">
        <v>876</v>
      </c>
      <c r="D3346">
        <v>300</v>
      </c>
      <c r="E3346" t="s">
        <v>912</v>
      </c>
      <c r="F3346">
        <v>525</v>
      </c>
      <c r="G3346" t="s">
        <v>32</v>
      </c>
      <c r="H3346">
        <v>10300010525</v>
      </c>
      <c r="I3346" t="s">
        <v>33</v>
      </c>
      <c r="J3346" t="s">
        <v>955</v>
      </c>
      <c r="K3346">
        <v>4</v>
      </c>
      <c r="L3346" s="2">
        <v>0</v>
      </c>
      <c r="M3346" s="2">
        <v>0</v>
      </c>
      <c r="N3346" s="14">
        <v>19193</v>
      </c>
      <c r="O3346" s="2">
        <v>0</v>
      </c>
      <c r="P3346" s="11">
        <v>19193</v>
      </c>
      <c r="Q3346" s="2">
        <v>0</v>
      </c>
      <c r="R3346" s="2">
        <v>0</v>
      </c>
      <c r="S3346" s="9"/>
      <c r="V3346" s="2"/>
    </row>
    <row r="3347" spans="1:22" customFormat="1" x14ac:dyDescent="0.25">
      <c r="A3347" t="s">
        <v>875</v>
      </c>
      <c r="B3347">
        <v>102</v>
      </c>
      <c r="C3347" t="s">
        <v>876</v>
      </c>
      <c r="D3347">
        <v>105</v>
      </c>
      <c r="E3347" t="s">
        <v>875</v>
      </c>
      <c r="F3347">
        <v>285</v>
      </c>
      <c r="G3347" t="s">
        <v>40</v>
      </c>
      <c r="H3347">
        <v>10105010285</v>
      </c>
      <c r="I3347" t="s">
        <v>41</v>
      </c>
      <c r="J3347" t="s">
        <v>959</v>
      </c>
      <c r="K3347">
        <v>7</v>
      </c>
      <c r="L3347" s="2">
        <v>2343.83</v>
      </c>
      <c r="M3347" s="2">
        <v>5282.46</v>
      </c>
      <c r="N3347" s="14">
        <v>227</v>
      </c>
      <c r="O3347" s="2">
        <v>0</v>
      </c>
      <c r="P3347" s="11">
        <v>227</v>
      </c>
      <c r="Q3347" s="2">
        <v>0</v>
      </c>
      <c r="R3347" s="2">
        <v>0</v>
      </c>
      <c r="S3347" s="9">
        <v>0</v>
      </c>
      <c r="V3347" s="2"/>
    </row>
    <row r="3348" spans="1:22" customFormat="1" x14ac:dyDescent="0.25">
      <c r="A3348" t="s">
        <v>875</v>
      </c>
      <c r="B3348">
        <v>203</v>
      </c>
      <c r="C3348" t="s">
        <v>878</v>
      </c>
      <c r="D3348">
        <v>191</v>
      </c>
      <c r="E3348" t="s">
        <v>879</v>
      </c>
      <c r="F3348">
        <v>285</v>
      </c>
      <c r="G3348" t="s">
        <v>40</v>
      </c>
      <c r="H3348">
        <v>10191010285</v>
      </c>
      <c r="I3348" t="s">
        <v>41</v>
      </c>
      <c r="J3348" t="s">
        <v>959</v>
      </c>
      <c r="K3348">
        <v>7</v>
      </c>
      <c r="L3348" s="2">
        <v>1882.4</v>
      </c>
      <c r="M3348" s="2">
        <v>489</v>
      </c>
      <c r="N3348" s="14">
        <v>514</v>
      </c>
      <c r="O3348" s="2">
        <v>0</v>
      </c>
      <c r="P3348" s="11">
        <v>514</v>
      </c>
      <c r="Q3348" s="2">
        <v>0</v>
      </c>
      <c r="R3348" s="2">
        <v>0</v>
      </c>
      <c r="S3348" s="9">
        <v>514</v>
      </c>
      <c r="V3348" s="2"/>
    </row>
    <row r="3349" spans="1:22" customFormat="1" x14ac:dyDescent="0.25">
      <c r="A3349" t="s">
        <v>875</v>
      </c>
      <c r="B3349">
        <v>102</v>
      </c>
      <c r="C3349" t="s">
        <v>876</v>
      </c>
      <c r="D3349">
        <v>276</v>
      </c>
      <c r="E3349" t="s">
        <v>880</v>
      </c>
      <c r="F3349">
        <v>285</v>
      </c>
      <c r="G3349" t="s">
        <v>40</v>
      </c>
      <c r="H3349">
        <v>10276010285</v>
      </c>
      <c r="I3349" t="s">
        <v>41</v>
      </c>
      <c r="J3349" t="s">
        <v>959</v>
      </c>
      <c r="K3349">
        <v>7</v>
      </c>
      <c r="L3349" s="2">
        <v>0</v>
      </c>
      <c r="M3349" s="2">
        <v>0</v>
      </c>
      <c r="N3349" s="14">
        <v>2000</v>
      </c>
      <c r="O3349" s="2">
        <v>0</v>
      </c>
      <c r="P3349" s="11">
        <v>2000</v>
      </c>
      <c r="Q3349" s="2">
        <v>0</v>
      </c>
      <c r="R3349" s="2">
        <v>0</v>
      </c>
      <c r="S3349" s="9">
        <v>1000</v>
      </c>
      <c r="V3349" s="2"/>
    </row>
    <row r="3350" spans="1:22" customFormat="1" x14ac:dyDescent="0.25">
      <c r="A3350" t="s">
        <v>875</v>
      </c>
      <c r="B3350">
        <v>102</v>
      </c>
      <c r="C3350" t="s">
        <v>876</v>
      </c>
      <c r="D3350">
        <v>103</v>
      </c>
      <c r="E3350" t="s">
        <v>877</v>
      </c>
      <c r="F3350">
        <v>285</v>
      </c>
      <c r="G3350" t="s">
        <v>40</v>
      </c>
      <c r="H3350">
        <v>10103010285</v>
      </c>
      <c r="I3350" t="s">
        <v>41</v>
      </c>
      <c r="J3350" t="s">
        <v>959</v>
      </c>
      <c r="K3350">
        <v>7</v>
      </c>
      <c r="L3350" s="2">
        <v>0</v>
      </c>
      <c r="M3350" s="2">
        <v>0</v>
      </c>
      <c r="N3350" s="14">
        <v>1125</v>
      </c>
      <c r="O3350" s="2">
        <v>0</v>
      </c>
      <c r="P3350" s="11">
        <v>1125</v>
      </c>
      <c r="Q3350" s="2">
        <v>0</v>
      </c>
      <c r="R3350" s="2">
        <v>0</v>
      </c>
      <c r="S3350" s="9">
        <v>1125</v>
      </c>
      <c r="V3350" s="2"/>
    </row>
    <row r="3351" spans="1:22" customFormat="1" x14ac:dyDescent="0.25">
      <c r="A3351" t="s">
        <v>875</v>
      </c>
      <c r="B3351">
        <v>102</v>
      </c>
      <c r="C3351" t="s">
        <v>876</v>
      </c>
      <c r="D3351">
        <v>277</v>
      </c>
      <c r="E3351" t="s">
        <v>911</v>
      </c>
      <c r="F3351">
        <v>285</v>
      </c>
      <c r="G3351" t="s">
        <v>40</v>
      </c>
      <c r="H3351">
        <v>10277010285</v>
      </c>
      <c r="I3351" t="s">
        <v>41</v>
      </c>
      <c r="J3351" t="s">
        <v>959</v>
      </c>
      <c r="K3351">
        <v>7</v>
      </c>
      <c r="L3351" s="2">
        <v>0</v>
      </c>
      <c r="M3351" s="2">
        <v>0</v>
      </c>
      <c r="N3351" s="14">
        <v>5849</v>
      </c>
      <c r="O3351" s="2">
        <v>0</v>
      </c>
      <c r="P3351" s="11">
        <v>5849</v>
      </c>
      <c r="Q3351" s="2">
        <v>0</v>
      </c>
      <c r="R3351" s="2">
        <v>0</v>
      </c>
      <c r="S3351" s="9">
        <v>5849</v>
      </c>
      <c r="V3351" s="2"/>
    </row>
    <row r="3352" spans="1:22" customFormat="1" x14ac:dyDescent="0.25">
      <c r="A3352" t="s">
        <v>875</v>
      </c>
      <c r="B3352">
        <v>102</v>
      </c>
      <c r="C3352" t="s">
        <v>876</v>
      </c>
      <c r="D3352">
        <v>301</v>
      </c>
      <c r="E3352" t="s">
        <v>917</v>
      </c>
      <c r="F3352">
        <v>285</v>
      </c>
      <c r="G3352" t="s">
        <v>40</v>
      </c>
      <c r="H3352">
        <v>10301010285</v>
      </c>
      <c r="I3352" t="s">
        <v>41</v>
      </c>
      <c r="J3352" t="s">
        <v>959</v>
      </c>
      <c r="K3352">
        <v>7</v>
      </c>
      <c r="L3352" s="2">
        <v>0</v>
      </c>
      <c r="M3352" s="2">
        <v>0</v>
      </c>
      <c r="N3352" s="14">
        <v>0</v>
      </c>
      <c r="O3352" s="2">
        <v>0</v>
      </c>
      <c r="P3352" s="11">
        <v>0</v>
      </c>
      <c r="Q3352" s="2">
        <v>0</v>
      </c>
      <c r="R3352" s="2">
        <v>0</v>
      </c>
      <c r="S3352" s="9"/>
      <c r="V3352" s="2"/>
    </row>
    <row r="3353" spans="1:22" customFormat="1" x14ac:dyDescent="0.25">
      <c r="A3353" t="s">
        <v>875</v>
      </c>
      <c r="B3353">
        <v>203</v>
      </c>
      <c r="C3353" t="s">
        <v>878</v>
      </c>
      <c r="D3353">
        <v>191</v>
      </c>
      <c r="E3353" t="s">
        <v>879</v>
      </c>
      <c r="F3353">
        <v>229</v>
      </c>
      <c r="H3353">
        <v>10191010229</v>
      </c>
      <c r="I3353" t="s">
        <v>118</v>
      </c>
      <c r="J3353" t="s">
        <v>953</v>
      </c>
      <c r="K3353">
        <v>10</v>
      </c>
      <c r="L3353" s="2"/>
      <c r="M3353" s="2"/>
      <c r="N3353" s="14"/>
      <c r="O3353" s="2"/>
      <c r="P3353" s="11"/>
      <c r="Q3353" s="2">
        <v>0</v>
      </c>
      <c r="R3353" s="2">
        <v>0</v>
      </c>
      <c r="S3353" s="9">
        <v>50000</v>
      </c>
      <c r="V3353" s="2"/>
    </row>
    <row r="3354" spans="1:22" customFormat="1" x14ac:dyDescent="0.25">
      <c r="A3354" t="s">
        <v>875</v>
      </c>
      <c r="B3354">
        <v>102</v>
      </c>
      <c r="C3354" t="s">
        <v>876</v>
      </c>
      <c r="D3354">
        <v>276</v>
      </c>
      <c r="E3354" t="s">
        <v>880</v>
      </c>
      <c r="F3354">
        <v>229</v>
      </c>
      <c r="G3354" t="s">
        <v>117</v>
      </c>
      <c r="H3354">
        <v>10276010229</v>
      </c>
      <c r="I3354" t="s">
        <v>118</v>
      </c>
      <c r="J3354" t="s">
        <v>953</v>
      </c>
      <c r="K3354">
        <v>10</v>
      </c>
      <c r="L3354" s="2">
        <v>10000</v>
      </c>
      <c r="M3354" s="2">
        <v>175298.25</v>
      </c>
      <c r="N3354" s="14">
        <v>300000</v>
      </c>
      <c r="O3354" s="2">
        <v>-100000</v>
      </c>
      <c r="P3354" s="11">
        <v>200000</v>
      </c>
      <c r="Q3354" s="2">
        <v>0</v>
      </c>
      <c r="R3354" s="2">
        <v>0</v>
      </c>
      <c r="S3354" s="9">
        <v>200000</v>
      </c>
      <c r="V3354" s="2"/>
    </row>
    <row r="3355" spans="1:22" customFormat="1" x14ac:dyDescent="0.25">
      <c r="A3355" t="s">
        <v>875</v>
      </c>
      <c r="B3355">
        <v>102</v>
      </c>
      <c r="C3355" t="s">
        <v>876</v>
      </c>
      <c r="D3355">
        <v>277</v>
      </c>
      <c r="E3355" t="s">
        <v>911</v>
      </c>
      <c r="F3355">
        <v>229</v>
      </c>
      <c r="G3355" t="s">
        <v>117</v>
      </c>
      <c r="H3355">
        <v>10277010229</v>
      </c>
      <c r="I3355" t="s">
        <v>118</v>
      </c>
      <c r="J3355" t="s">
        <v>953</v>
      </c>
      <c r="K3355">
        <v>10</v>
      </c>
      <c r="L3355" s="2">
        <v>27000</v>
      </c>
      <c r="M3355" s="2">
        <v>101125.05</v>
      </c>
      <c r="N3355" s="14">
        <v>200000</v>
      </c>
      <c r="O3355" s="2">
        <v>0</v>
      </c>
      <c r="P3355" s="11">
        <v>200000</v>
      </c>
      <c r="Q3355" s="2">
        <v>0</v>
      </c>
      <c r="R3355" s="2">
        <v>0</v>
      </c>
      <c r="S3355" s="9">
        <v>200000</v>
      </c>
      <c r="V3355" s="2"/>
    </row>
    <row r="3356" spans="1:22" customFormat="1" x14ac:dyDescent="0.25">
      <c r="A3356" t="s">
        <v>875</v>
      </c>
      <c r="B3356">
        <v>102</v>
      </c>
      <c r="C3356" t="s">
        <v>876</v>
      </c>
      <c r="D3356">
        <v>195</v>
      </c>
      <c r="E3356" t="s">
        <v>902</v>
      </c>
      <c r="F3356">
        <v>229</v>
      </c>
      <c r="G3356" t="s">
        <v>117</v>
      </c>
      <c r="H3356">
        <v>10195010229</v>
      </c>
      <c r="I3356" t="s">
        <v>118</v>
      </c>
      <c r="J3356" t="s">
        <v>953</v>
      </c>
      <c r="K3356">
        <v>10</v>
      </c>
      <c r="L3356" s="2">
        <v>0</v>
      </c>
      <c r="M3356" s="2">
        <v>0</v>
      </c>
      <c r="N3356" s="14">
        <v>130000</v>
      </c>
      <c r="O3356" s="2">
        <v>0</v>
      </c>
      <c r="P3356" s="11">
        <v>130000</v>
      </c>
      <c r="Q3356" s="2">
        <v>0</v>
      </c>
      <c r="R3356" s="2">
        <v>0</v>
      </c>
      <c r="S3356" s="9">
        <v>250000</v>
      </c>
      <c r="T3356" t="s">
        <v>903</v>
      </c>
      <c r="V3356" s="2"/>
    </row>
    <row r="3357" spans="1:22" customFormat="1" x14ac:dyDescent="0.25">
      <c r="A3357" t="s">
        <v>875</v>
      </c>
      <c r="B3357">
        <v>102</v>
      </c>
      <c r="C3357" t="s">
        <v>876</v>
      </c>
      <c r="D3357">
        <v>105</v>
      </c>
      <c r="E3357" t="s">
        <v>875</v>
      </c>
      <c r="F3357">
        <v>229</v>
      </c>
      <c r="G3357" t="s">
        <v>117</v>
      </c>
      <c r="H3357">
        <v>10105010229</v>
      </c>
      <c r="I3357" t="s">
        <v>118</v>
      </c>
      <c r="J3357" t="s">
        <v>953</v>
      </c>
      <c r="K3357">
        <v>10</v>
      </c>
      <c r="L3357" s="2">
        <v>594972.09</v>
      </c>
      <c r="M3357" s="2">
        <v>627298.27</v>
      </c>
      <c r="N3357" s="14">
        <v>1387162</v>
      </c>
      <c r="O3357" s="2">
        <v>0</v>
      </c>
      <c r="P3357" s="11">
        <v>1387162</v>
      </c>
      <c r="Q3357" s="2">
        <v>0</v>
      </c>
      <c r="R3357" s="2">
        <v>0</v>
      </c>
      <c r="S3357" s="9">
        <v>1387162</v>
      </c>
      <c r="V3357" s="2"/>
    </row>
    <row r="3358" spans="1:22" customFormat="1" x14ac:dyDescent="0.25">
      <c r="A3358" t="s">
        <v>875</v>
      </c>
      <c r="B3358">
        <v>102</v>
      </c>
      <c r="C3358" t="s">
        <v>876</v>
      </c>
      <c r="D3358">
        <v>195</v>
      </c>
      <c r="E3358" t="s">
        <v>902</v>
      </c>
      <c r="F3358">
        <v>454</v>
      </c>
      <c r="G3358" t="s">
        <v>44</v>
      </c>
      <c r="H3358">
        <v>10195010454</v>
      </c>
      <c r="I3358" t="s">
        <v>45</v>
      </c>
      <c r="J3358" t="s">
        <v>960</v>
      </c>
      <c r="K3358">
        <v>11</v>
      </c>
      <c r="L3358" s="2">
        <v>0</v>
      </c>
      <c r="M3358" s="2">
        <v>0</v>
      </c>
      <c r="N3358" s="14">
        <v>742</v>
      </c>
      <c r="O3358" s="2">
        <v>0</v>
      </c>
      <c r="P3358" s="11">
        <v>742</v>
      </c>
      <c r="Q3358" s="2">
        <v>0</v>
      </c>
      <c r="R3358" s="2">
        <v>0</v>
      </c>
      <c r="S3358" s="9">
        <v>0</v>
      </c>
      <c r="V3358" s="2"/>
    </row>
    <row r="3359" spans="1:22" customFormat="1" x14ac:dyDescent="0.25">
      <c r="A3359" t="s">
        <v>875</v>
      </c>
      <c r="B3359">
        <v>203</v>
      </c>
      <c r="C3359" t="s">
        <v>878</v>
      </c>
      <c r="D3359">
        <v>191</v>
      </c>
      <c r="E3359" t="s">
        <v>879</v>
      </c>
      <c r="F3359">
        <v>464</v>
      </c>
      <c r="G3359" t="s">
        <v>288</v>
      </c>
      <c r="H3359">
        <v>10191010464</v>
      </c>
      <c r="I3359" t="s">
        <v>289</v>
      </c>
      <c r="J3359" t="s">
        <v>960</v>
      </c>
      <c r="K3359">
        <v>11</v>
      </c>
      <c r="L3359" s="2">
        <v>0</v>
      </c>
      <c r="M3359" s="2">
        <v>0</v>
      </c>
      <c r="N3359" s="14">
        <v>1082</v>
      </c>
      <c r="O3359" s="2">
        <v>0</v>
      </c>
      <c r="P3359" s="11">
        <v>1082</v>
      </c>
      <c r="Q3359" s="2">
        <v>0</v>
      </c>
      <c r="R3359" s="2">
        <v>0</v>
      </c>
      <c r="S3359" s="9">
        <v>0</v>
      </c>
      <c r="V3359" s="2"/>
    </row>
    <row r="3360" spans="1:22" customFormat="1" x14ac:dyDescent="0.25">
      <c r="A3360" t="s">
        <v>875</v>
      </c>
      <c r="B3360">
        <v>101</v>
      </c>
      <c r="C3360" t="s">
        <v>780</v>
      </c>
      <c r="D3360">
        <v>302</v>
      </c>
      <c r="E3360" t="s">
        <v>920</v>
      </c>
      <c r="F3360">
        <v>469</v>
      </c>
      <c r="G3360" t="s">
        <v>73</v>
      </c>
      <c r="H3360">
        <v>10302010469</v>
      </c>
      <c r="I3360" t="s">
        <v>74</v>
      </c>
      <c r="J3360" t="s">
        <v>960</v>
      </c>
      <c r="K3360">
        <v>11</v>
      </c>
      <c r="L3360" s="2">
        <v>0</v>
      </c>
      <c r="M3360" s="2">
        <v>0</v>
      </c>
      <c r="N3360" s="14">
        <v>0</v>
      </c>
      <c r="O3360" s="2">
        <v>0</v>
      </c>
      <c r="P3360" s="11">
        <v>0</v>
      </c>
      <c r="Q3360" s="2">
        <v>0</v>
      </c>
      <c r="R3360" s="2">
        <v>0</v>
      </c>
      <c r="S3360" s="9">
        <v>0</v>
      </c>
      <c r="V3360" s="2"/>
    </row>
    <row r="3361" spans="1:22" customFormat="1" x14ac:dyDescent="0.25">
      <c r="A3361" t="s">
        <v>875</v>
      </c>
      <c r="B3361">
        <v>102</v>
      </c>
      <c r="C3361" t="s">
        <v>876</v>
      </c>
      <c r="D3361">
        <v>277</v>
      </c>
      <c r="E3361" t="s">
        <v>911</v>
      </c>
      <c r="F3361">
        <v>469</v>
      </c>
      <c r="G3361" t="s">
        <v>73</v>
      </c>
      <c r="H3361">
        <v>10277010469</v>
      </c>
      <c r="I3361" t="s">
        <v>74</v>
      </c>
      <c r="J3361" t="s">
        <v>960</v>
      </c>
      <c r="K3361">
        <v>11</v>
      </c>
      <c r="L3361" s="2">
        <v>0</v>
      </c>
      <c r="M3361" s="2">
        <v>0</v>
      </c>
      <c r="N3361" s="14">
        <v>2163</v>
      </c>
      <c r="O3361" s="2">
        <v>0</v>
      </c>
      <c r="P3361" s="11">
        <v>2163</v>
      </c>
      <c r="Q3361" s="2">
        <v>0</v>
      </c>
      <c r="R3361" s="2">
        <v>0</v>
      </c>
      <c r="S3361" s="9">
        <v>2163</v>
      </c>
      <c r="V3361" s="2"/>
    </row>
    <row r="3362" spans="1:22" customFormat="1" x14ac:dyDescent="0.25">
      <c r="A3362" t="s">
        <v>875</v>
      </c>
      <c r="B3362">
        <v>102</v>
      </c>
      <c r="C3362" t="s">
        <v>876</v>
      </c>
      <c r="D3362">
        <v>105</v>
      </c>
      <c r="E3362" t="s">
        <v>875</v>
      </c>
      <c r="F3362">
        <v>469</v>
      </c>
      <c r="G3362" t="s">
        <v>73</v>
      </c>
      <c r="H3362">
        <v>10105010469</v>
      </c>
      <c r="I3362" t="s">
        <v>74</v>
      </c>
      <c r="J3362" t="s">
        <v>960</v>
      </c>
      <c r="K3362">
        <v>11</v>
      </c>
      <c r="L3362" s="2">
        <v>2236.84</v>
      </c>
      <c r="M3362" s="2">
        <v>0</v>
      </c>
      <c r="N3362" s="14">
        <v>3569</v>
      </c>
      <c r="O3362" s="2">
        <v>0</v>
      </c>
      <c r="P3362" s="11">
        <v>3569</v>
      </c>
      <c r="Q3362" s="2">
        <v>0</v>
      </c>
      <c r="R3362" s="2">
        <v>0</v>
      </c>
      <c r="S3362" s="9">
        <v>3569</v>
      </c>
      <c r="V3362" s="2"/>
    </row>
    <row r="3363" spans="1:22" customFormat="1" x14ac:dyDescent="0.25">
      <c r="A3363" t="s">
        <v>875</v>
      </c>
      <c r="B3363">
        <v>102</v>
      </c>
      <c r="C3363" t="s">
        <v>876</v>
      </c>
      <c r="D3363">
        <v>276</v>
      </c>
      <c r="E3363" t="s">
        <v>880</v>
      </c>
      <c r="F3363">
        <v>469</v>
      </c>
      <c r="G3363" t="s">
        <v>73</v>
      </c>
      <c r="H3363">
        <v>10276010469</v>
      </c>
      <c r="I3363" t="s">
        <v>74</v>
      </c>
      <c r="J3363" t="s">
        <v>960</v>
      </c>
      <c r="K3363">
        <v>11</v>
      </c>
      <c r="L3363" s="2">
        <v>0</v>
      </c>
      <c r="M3363" s="2">
        <v>0</v>
      </c>
      <c r="N3363" s="14">
        <v>4326</v>
      </c>
      <c r="O3363" s="2">
        <v>0</v>
      </c>
      <c r="P3363" s="11">
        <v>4326</v>
      </c>
      <c r="Q3363" s="2">
        <v>0</v>
      </c>
      <c r="R3363" s="2">
        <v>0</v>
      </c>
      <c r="S3363" s="9">
        <v>4400</v>
      </c>
      <c r="V3363" s="2"/>
    </row>
    <row r="3364" spans="1:22" customFormat="1" x14ac:dyDescent="0.25">
      <c r="A3364" t="s">
        <v>875</v>
      </c>
      <c r="B3364">
        <v>102</v>
      </c>
      <c r="C3364" t="s">
        <v>876</v>
      </c>
      <c r="D3364">
        <v>103</v>
      </c>
      <c r="E3364" t="s">
        <v>877</v>
      </c>
      <c r="F3364">
        <v>469</v>
      </c>
      <c r="G3364" t="s">
        <v>73</v>
      </c>
      <c r="H3364">
        <v>10103010469</v>
      </c>
      <c r="I3364" t="s">
        <v>74</v>
      </c>
      <c r="J3364" t="s">
        <v>960</v>
      </c>
      <c r="K3364">
        <v>11</v>
      </c>
      <c r="L3364" s="2">
        <v>0</v>
      </c>
      <c r="M3364" s="2">
        <v>0</v>
      </c>
      <c r="N3364" s="14">
        <v>10000</v>
      </c>
      <c r="O3364" s="2">
        <v>0</v>
      </c>
      <c r="P3364" s="11">
        <v>10000</v>
      </c>
      <c r="Q3364" s="2">
        <v>0</v>
      </c>
      <c r="R3364" s="2">
        <v>0</v>
      </c>
      <c r="S3364" s="9">
        <v>5000</v>
      </c>
      <c r="V3364" s="2"/>
    </row>
    <row r="3365" spans="1:22" customFormat="1" x14ac:dyDescent="0.25">
      <c r="A3365" t="s">
        <v>875</v>
      </c>
      <c r="B3365">
        <v>203</v>
      </c>
      <c r="C3365" t="s">
        <v>878</v>
      </c>
      <c r="D3365">
        <v>191</v>
      </c>
      <c r="E3365" t="s">
        <v>879</v>
      </c>
      <c r="F3365">
        <v>469</v>
      </c>
      <c r="G3365" t="s">
        <v>73</v>
      </c>
      <c r="H3365">
        <v>10191010469</v>
      </c>
      <c r="I3365" t="s">
        <v>74</v>
      </c>
      <c r="J3365" t="s">
        <v>960</v>
      </c>
      <c r="K3365">
        <v>11</v>
      </c>
      <c r="L3365" s="2">
        <v>1254497.69</v>
      </c>
      <c r="M3365" s="2">
        <v>632172.71</v>
      </c>
      <c r="N3365" s="14">
        <v>2700000</v>
      </c>
      <c r="O3365" s="2">
        <v>-100000</v>
      </c>
      <c r="P3365" s="11">
        <v>2600000</v>
      </c>
      <c r="Q3365" s="2">
        <v>358174.14</v>
      </c>
      <c r="R3365" s="2">
        <v>614012.81142857147</v>
      </c>
      <c r="S3365" s="9">
        <v>358175</v>
      </c>
      <c r="V3365" s="2"/>
    </row>
    <row r="3366" spans="1:22" customFormat="1" x14ac:dyDescent="0.25">
      <c r="A3366" t="s">
        <v>875</v>
      </c>
      <c r="B3366">
        <v>203</v>
      </c>
      <c r="C3366" t="s">
        <v>878</v>
      </c>
      <c r="D3366">
        <v>191</v>
      </c>
      <c r="E3366" t="s">
        <v>879</v>
      </c>
      <c r="F3366">
        <v>453</v>
      </c>
      <c r="G3366" t="s">
        <v>536</v>
      </c>
      <c r="H3366">
        <v>10191010453</v>
      </c>
      <c r="I3366" t="s">
        <v>899</v>
      </c>
      <c r="J3366" t="s">
        <v>960</v>
      </c>
      <c r="K3366">
        <v>11</v>
      </c>
      <c r="L3366" s="2">
        <v>0</v>
      </c>
      <c r="M3366" s="2">
        <v>0</v>
      </c>
      <c r="N3366" s="14">
        <v>0</v>
      </c>
      <c r="O3366" s="2">
        <v>100000</v>
      </c>
      <c r="P3366" s="11">
        <v>100000</v>
      </c>
      <c r="Q3366" s="2">
        <v>179983.4</v>
      </c>
      <c r="R3366" s="2">
        <v>308542.97142857139</v>
      </c>
      <c r="S3366" s="9">
        <v>1600000</v>
      </c>
      <c r="T3366" t="s">
        <v>900</v>
      </c>
      <c r="V3366" s="2"/>
    </row>
    <row r="3367" spans="1:22" customFormat="1" x14ac:dyDescent="0.25">
      <c r="A3367" t="s">
        <v>875</v>
      </c>
      <c r="B3367">
        <v>102</v>
      </c>
      <c r="C3367" t="s">
        <v>876</v>
      </c>
      <c r="D3367">
        <v>300</v>
      </c>
      <c r="E3367" t="s">
        <v>912</v>
      </c>
      <c r="F3367">
        <v>464</v>
      </c>
      <c r="G3367" t="s">
        <v>288</v>
      </c>
      <c r="H3367">
        <v>10300010464</v>
      </c>
      <c r="I3367" t="s">
        <v>289</v>
      </c>
      <c r="J3367" t="s">
        <v>960</v>
      </c>
      <c r="K3367">
        <v>11</v>
      </c>
      <c r="L3367" s="2">
        <v>0</v>
      </c>
      <c r="M3367" s="2">
        <v>0</v>
      </c>
      <c r="N3367" s="14">
        <v>1000</v>
      </c>
      <c r="O3367" s="2">
        <v>0</v>
      </c>
      <c r="P3367" s="11">
        <v>1000</v>
      </c>
      <c r="Q3367" s="2">
        <v>0</v>
      </c>
      <c r="R3367" s="2">
        <v>0</v>
      </c>
      <c r="S3367" s="9">
        <v>0</v>
      </c>
      <c r="V3367" s="2"/>
    </row>
    <row r="3368" spans="1:22" customFormat="1" x14ac:dyDescent="0.25">
      <c r="A3368" t="s">
        <v>875</v>
      </c>
      <c r="B3368">
        <v>102</v>
      </c>
      <c r="C3368" t="s">
        <v>876</v>
      </c>
      <c r="D3368">
        <v>195</v>
      </c>
      <c r="E3368" t="s">
        <v>902</v>
      </c>
      <c r="F3368">
        <v>469</v>
      </c>
      <c r="G3368" t="s">
        <v>73</v>
      </c>
      <c r="H3368">
        <v>10195010469</v>
      </c>
      <c r="I3368" t="s">
        <v>74</v>
      </c>
      <c r="J3368" t="s">
        <v>960</v>
      </c>
      <c r="K3368">
        <v>11</v>
      </c>
      <c r="L3368" s="2">
        <v>0</v>
      </c>
      <c r="M3368" s="2">
        <v>0</v>
      </c>
      <c r="N3368" s="14">
        <v>0</v>
      </c>
      <c r="O3368" s="2">
        <v>0</v>
      </c>
      <c r="P3368" s="11">
        <v>0</v>
      </c>
      <c r="Q3368" s="2">
        <v>0</v>
      </c>
      <c r="R3368" s="2">
        <v>0</v>
      </c>
      <c r="S3368" s="9"/>
      <c r="V3368" s="2"/>
    </row>
    <row r="3369" spans="1:22" customFormat="1" x14ac:dyDescent="0.25">
      <c r="A3369" t="s">
        <v>875</v>
      </c>
      <c r="B3369">
        <v>102</v>
      </c>
      <c r="C3369" t="s">
        <v>876</v>
      </c>
      <c r="D3369">
        <v>103</v>
      </c>
      <c r="E3369" t="s">
        <v>877</v>
      </c>
      <c r="F3369">
        <v>201</v>
      </c>
      <c r="G3369" t="s">
        <v>467</v>
      </c>
      <c r="H3369">
        <v>10103010201</v>
      </c>
      <c r="I3369" t="s">
        <v>468</v>
      </c>
      <c r="J3369" t="s">
        <v>958</v>
      </c>
      <c r="K3369">
        <v>12</v>
      </c>
      <c r="L3369" s="2">
        <v>21929.82</v>
      </c>
      <c r="M3369" s="2">
        <v>135710.76</v>
      </c>
      <c r="N3369" s="14">
        <v>150000</v>
      </c>
      <c r="O3369" s="2">
        <v>0</v>
      </c>
      <c r="P3369" s="11">
        <v>150000</v>
      </c>
      <c r="Q3369" s="2">
        <v>5250</v>
      </c>
      <c r="R3369" s="2">
        <v>9000</v>
      </c>
      <c r="S3369" s="9">
        <v>200000</v>
      </c>
      <c r="V3369" s="2"/>
    </row>
    <row r="3370" spans="1:22" customFormat="1" x14ac:dyDescent="0.25">
      <c r="A3370" t="s">
        <v>875</v>
      </c>
      <c r="B3370">
        <v>102</v>
      </c>
      <c r="C3370" t="s">
        <v>876</v>
      </c>
      <c r="D3370">
        <v>276</v>
      </c>
      <c r="E3370" t="s">
        <v>880</v>
      </c>
      <c r="F3370">
        <v>201</v>
      </c>
      <c r="G3370" t="s">
        <v>467</v>
      </c>
      <c r="H3370">
        <v>10276010201</v>
      </c>
      <c r="I3370" t="s">
        <v>468</v>
      </c>
      <c r="J3370" t="s">
        <v>958</v>
      </c>
      <c r="K3370">
        <v>12</v>
      </c>
      <c r="L3370" s="2">
        <v>0</v>
      </c>
      <c r="M3370" s="2">
        <v>0</v>
      </c>
      <c r="N3370" s="14">
        <v>0</v>
      </c>
      <c r="O3370" s="2">
        <v>0</v>
      </c>
      <c r="P3370" s="11">
        <v>0</v>
      </c>
      <c r="Q3370" s="2">
        <v>0</v>
      </c>
      <c r="R3370" s="2">
        <v>0</v>
      </c>
      <c r="S3370" s="9">
        <v>0</v>
      </c>
      <c r="V3370" s="2"/>
    </row>
    <row r="3371" spans="1:22" customFormat="1" x14ac:dyDescent="0.25">
      <c r="A3371" t="s">
        <v>875</v>
      </c>
      <c r="B3371">
        <v>102</v>
      </c>
      <c r="C3371" t="s">
        <v>876</v>
      </c>
      <c r="D3371">
        <v>105</v>
      </c>
      <c r="E3371" t="s">
        <v>875</v>
      </c>
      <c r="F3371">
        <v>230</v>
      </c>
      <c r="G3371" t="s">
        <v>886</v>
      </c>
      <c r="H3371">
        <v>10105010230</v>
      </c>
      <c r="I3371" t="s">
        <v>887</v>
      </c>
      <c r="J3371" t="s">
        <v>958</v>
      </c>
      <c r="K3371">
        <v>12</v>
      </c>
      <c r="L3371" s="2">
        <v>942773.47</v>
      </c>
      <c r="M3371" s="2">
        <v>271188.40000000002</v>
      </c>
      <c r="N3371" s="14">
        <v>700000</v>
      </c>
      <c r="O3371" s="2">
        <v>-70000</v>
      </c>
      <c r="P3371" s="11">
        <v>630000</v>
      </c>
      <c r="Q3371" s="2">
        <v>523154.71</v>
      </c>
      <c r="R3371" s="2">
        <v>896836.64571428578</v>
      </c>
      <c r="S3371" s="9">
        <v>726202</v>
      </c>
      <c r="V3371" s="2"/>
    </row>
    <row r="3372" spans="1:22" customFormat="1" x14ac:dyDescent="0.25">
      <c r="A3372" t="s">
        <v>875</v>
      </c>
      <c r="B3372">
        <v>101</v>
      </c>
      <c r="C3372" t="s">
        <v>780</v>
      </c>
      <c r="D3372">
        <v>302</v>
      </c>
      <c r="E3372" t="s">
        <v>920</v>
      </c>
      <c r="F3372">
        <v>234</v>
      </c>
      <c r="G3372" t="s">
        <v>814</v>
      </c>
      <c r="H3372">
        <v>10302010234</v>
      </c>
      <c r="I3372" t="s">
        <v>815</v>
      </c>
      <c r="J3372" t="s">
        <v>958</v>
      </c>
      <c r="K3372">
        <v>12</v>
      </c>
      <c r="L3372" s="2">
        <v>9460</v>
      </c>
      <c r="M3372" s="2">
        <v>0</v>
      </c>
      <c r="N3372" s="14">
        <v>5000</v>
      </c>
      <c r="O3372" s="2">
        <v>0</v>
      </c>
      <c r="P3372" s="11">
        <v>5000</v>
      </c>
      <c r="Q3372" s="2">
        <v>0</v>
      </c>
      <c r="R3372" s="2">
        <v>0</v>
      </c>
      <c r="S3372" s="9">
        <v>0</v>
      </c>
      <c r="V3372" s="2"/>
    </row>
    <row r="3373" spans="1:22" customFormat="1" x14ac:dyDescent="0.25">
      <c r="A3373" t="s">
        <v>875</v>
      </c>
      <c r="B3373">
        <v>102</v>
      </c>
      <c r="C3373" t="s">
        <v>876</v>
      </c>
      <c r="D3373">
        <v>103</v>
      </c>
      <c r="E3373" t="s">
        <v>877</v>
      </c>
      <c r="F3373">
        <v>243</v>
      </c>
      <c r="G3373" t="s">
        <v>83</v>
      </c>
      <c r="H3373">
        <v>10103010243</v>
      </c>
      <c r="I3373" t="s">
        <v>84</v>
      </c>
      <c r="J3373" t="s">
        <v>958</v>
      </c>
      <c r="K3373">
        <v>12</v>
      </c>
      <c r="L3373" s="2">
        <v>47318.19</v>
      </c>
      <c r="M3373" s="2">
        <v>9460.0499999999993</v>
      </c>
      <c r="N3373" s="14">
        <v>150000</v>
      </c>
      <c r="O3373" s="2">
        <v>0</v>
      </c>
      <c r="P3373" s="11">
        <v>150000</v>
      </c>
      <c r="Q3373" s="2">
        <v>1397.62</v>
      </c>
      <c r="R3373" s="2">
        <v>2395.92</v>
      </c>
      <c r="S3373" s="9">
        <v>50000</v>
      </c>
      <c r="V3373" s="2"/>
    </row>
    <row r="3374" spans="1:22" customFormat="1" x14ac:dyDescent="0.25">
      <c r="A3374" t="s">
        <v>875</v>
      </c>
      <c r="B3374">
        <v>102</v>
      </c>
      <c r="C3374" t="s">
        <v>876</v>
      </c>
      <c r="D3374">
        <v>105</v>
      </c>
      <c r="E3374" t="s">
        <v>875</v>
      </c>
      <c r="F3374">
        <v>243</v>
      </c>
      <c r="G3374" t="s">
        <v>83</v>
      </c>
      <c r="H3374">
        <v>10105010243</v>
      </c>
      <c r="I3374" t="s">
        <v>84</v>
      </c>
      <c r="J3374" t="s">
        <v>958</v>
      </c>
      <c r="K3374">
        <v>12</v>
      </c>
      <c r="L3374" s="2">
        <v>45030.37</v>
      </c>
      <c r="M3374" s="2">
        <v>64906.48</v>
      </c>
      <c r="N3374" s="14">
        <v>100000</v>
      </c>
      <c r="O3374" s="2">
        <v>0</v>
      </c>
      <c r="P3374" s="11">
        <v>100000</v>
      </c>
      <c r="Q3374" s="2">
        <v>11045.62</v>
      </c>
      <c r="R3374" s="2">
        <v>18935.348571428571</v>
      </c>
      <c r="S3374" s="9">
        <v>150000</v>
      </c>
      <c r="V3374" s="2"/>
    </row>
    <row r="3375" spans="1:22" customFormat="1" x14ac:dyDescent="0.25">
      <c r="A3375" t="s">
        <v>875</v>
      </c>
      <c r="B3375">
        <v>203</v>
      </c>
      <c r="C3375" t="s">
        <v>878</v>
      </c>
      <c r="D3375">
        <v>191</v>
      </c>
      <c r="E3375" t="s">
        <v>879</v>
      </c>
      <c r="F3375">
        <v>243</v>
      </c>
      <c r="G3375" t="s">
        <v>83</v>
      </c>
      <c r="H3375">
        <v>10191010243</v>
      </c>
      <c r="I3375" t="s">
        <v>84</v>
      </c>
      <c r="J3375" t="s">
        <v>958</v>
      </c>
      <c r="K3375">
        <v>12</v>
      </c>
      <c r="L3375" s="2">
        <v>30311.58</v>
      </c>
      <c r="M3375" s="2">
        <v>31973.9</v>
      </c>
      <c r="N3375" s="14">
        <v>37856</v>
      </c>
      <c r="O3375" s="2">
        <v>0</v>
      </c>
      <c r="P3375" s="11">
        <v>37856</v>
      </c>
      <c r="Q3375" s="2">
        <v>11423.75</v>
      </c>
      <c r="R3375" s="2">
        <v>19583.571428571428</v>
      </c>
      <c r="S3375" s="9">
        <v>32856</v>
      </c>
      <c r="V3375" s="2"/>
    </row>
    <row r="3376" spans="1:22" customFormat="1" x14ac:dyDescent="0.25">
      <c r="A3376" t="s">
        <v>875</v>
      </c>
      <c r="B3376">
        <v>102</v>
      </c>
      <c r="C3376" t="s">
        <v>876</v>
      </c>
      <c r="D3376">
        <v>195</v>
      </c>
      <c r="E3376" t="s">
        <v>902</v>
      </c>
      <c r="F3376">
        <v>243</v>
      </c>
      <c r="G3376" t="s">
        <v>83</v>
      </c>
      <c r="H3376">
        <v>10195010243</v>
      </c>
      <c r="I3376" t="s">
        <v>84</v>
      </c>
      <c r="J3376" t="s">
        <v>958</v>
      </c>
      <c r="K3376">
        <v>12</v>
      </c>
      <c r="L3376" s="2">
        <v>18789.29</v>
      </c>
      <c r="M3376" s="2">
        <v>22623.71</v>
      </c>
      <c r="N3376" s="14">
        <v>30000</v>
      </c>
      <c r="O3376" s="2">
        <v>0</v>
      </c>
      <c r="P3376" s="11">
        <v>30000</v>
      </c>
      <c r="Q3376" s="2">
        <v>15414.71</v>
      </c>
      <c r="R3376" s="2">
        <v>26425.217142857146</v>
      </c>
      <c r="S3376" s="9">
        <v>30000</v>
      </c>
      <c r="V3376" s="2"/>
    </row>
    <row r="3377" spans="1:22" customFormat="1" x14ac:dyDescent="0.25">
      <c r="A3377" t="s">
        <v>875</v>
      </c>
      <c r="B3377">
        <v>102</v>
      </c>
      <c r="C3377" t="s">
        <v>876</v>
      </c>
      <c r="D3377">
        <v>276</v>
      </c>
      <c r="E3377" t="s">
        <v>880</v>
      </c>
      <c r="F3377">
        <v>243</v>
      </c>
      <c r="G3377" t="s">
        <v>83</v>
      </c>
      <c r="H3377">
        <v>10276010243</v>
      </c>
      <c r="I3377" t="s">
        <v>84</v>
      </c>
      <c r="J3377" t="s">
        <v>958</v>
      </c>
      <c r="K3377">
        <v>12</v>
      </c>
      <c r="L3377" s="2">
        <v>29337.32</v>
      </c>
      <c r="M3377" s="2">
        <v>27623.360000000001</v>
      </c>
      <c r="N3377" s="14">
        <v>30135</v>
      </c>
      <c r="O3377" s="2">
        <v>0</v>
      </c>
      <c r="P3377" s="11">
        <v>30135</v>
      </c>
      <c r="Q3377" s="2">
        <v>8761.52</v>
      </c>
      <c r="R3377" s="2">
        <v>15019.748571428572</v>
      </c>
      <c r="S3377" s="9">
        <v>30000</v>
      </c>
      <c r="V3377" s="2"/>
    </row>
    <row r="3378" spans="1:22" customFormat="1" x14ac:dyDescent="0.25">
      <c r="A3378" t="s">
        <v>875</v>
      </c>
      <c r="B3378">
        <v>102</v>
      </c>
      <c r="C3378" t="s">
        <v>876</v>
      </c>
      <c r="D3378">
        <v>277</v>
      </c>
      <c r="E3378" t="s">
        <v>911</v>
      </c>
      <c r="F3378">
        <v>243</v>
      </c>
      <c r="G3378" t="s">
        <v>83</v>
      </c>
      <c r="H3378">
        <v>10277010243</v>
      </c>
      <c r="I3378" t="s">
        <v>84</v>
      </c>
      <c r="J3378" t="s">
        <v>958</v>
      </c>
      <c r="K3378">
        <v>12</v>
      </c>
      <c r="L3378" s="2">
        <v>29882.67</v>
      </c>
      <c r="M3378" s="2">
        <v>26529.37</v>
      </c>
      <c r="N3378" s="14">
        <v>167925</v>
      </c>
      <c r="O3378" s="2">
        <v>0</v>
      </c>
      <c r="P3378" s="11">
        <v>167925</v>
      </c>
      <c r="Q3378" s="2">
        <v>32150.74</v>
      </c>
      <c r="R3378" s="2">
        <v>55115.554285714286</v>
      </c>
      <c r="S3378" s="9">
        <v>167925</v>
      </c>
      <c r="V3378" s="2"/>
    </row>
    <row r="3379" spans="1:22" customFormat="1" x14ac:dyDescent="0.25">
      <c r="A3379" t="s">
        <v>875</v>
      </c>
      <c r="B3379">
        <v>102</v>
      </c>
      <c r="C3379" t="s">
        <v>876</v>
      </c>
      <c r="D3379">
        <v>300</v>
      </c>
      <c r="E3379" t="s">
        <v>912</v>
      </c>
      <c r="F3379">
        <v>243</v>
      </c>
      <c r="G3379" t="s">
        <v>83</v>
      </c>
      <c r="H3379">
        <v>10300010243</v>
      </c>
      <c r="I3379" t="s">
        <v>84</v>
      </c>
      <c r="J3379" t="s">
        <v>958</v>
      </c>
      <c r="K3379">
        <v>12</v>
      </c>
      <c r="L3379" s="2">
        <v>22436.43</v>
      </c>
      <c r="M3379" s="2">
        <v>29097.01</v>
      </c>
      <c r="N3379" s="14">
        <v>31200</v>
      </c>
      <c r="O3379" s="2">
        <v>0</v>
      </c>
      <c r="P3379" s="11">
        <v>31200</v>
      </c>
      <c r="Q3379" s="2">
        <v>21705.79</v>
      </c>
      <c r="R3379" s="2">
        <v>37209.925714285717</v>
      </c>
      <c r="S3379" s="9">
        <v>31200</v>
      </c>
      <c r="V3379" s="2"/>
    </row>
    <row r="3380" spans="1:22" customFormat="1" x14ac:dyDescent="0.25">
      <c r="A3380" t="s">
        <v>875</v>
      </c>
      <c r="B3380">
        <v>102</v>
      </c>
      <c r="C3380" t="s">
        <v>876</v>
      </c>
      <c r="D3380">
        <v>301</v>
      </c>
      <c r="E3380" t="s">
        <v>917</v>
      </c>
      <c r="F3380">
        <v>243</v>
      </c>
      <c r="G3380" t="s">
        <v>83</v>
      </c>
      <c r="H3380">
        <v>10301010243</v>
      </c>
      <c r="I3380" t="s">
        <v>84</v>
      </c>
      <c r="J3380" t="s">
        <v>958</v>
      </c>
      <c r="K3380">
        <v>12</v>
      </c>
      <c r="L3380" s="2">
        <v>12383.45</v>
      </c>
      <c r="M3380" s="2">
        <v>20081.830000000002</v>
      </c>
      <c r="N3380" s="14">
        <v>20000</v>
      </c>
      <c r="O3380" s="2">
        <v>0</v>
      </c>
      <c r="P3380" s="11">
        <v>20000</v>
      </c>
      <c r="Q3380" s="2">
        <v>16095.53</v>
      </c>
      <c r="R3380" s="2">
        <v>27592.337142857148</v>
      </c>
      <c r="S3380" s="9">
        <v>20000</v>
      </c>
      <c r="V3380" s="2"/>
    </row>
    <row r="3381" spans="1:22" customFormat="1" x14ac:dyDescent="0.25">
      <c r="A3381" t="s">
        <v>875</v>
      </c>
      <c r="B3381">
        <v>101</v>
      </c>
      <c r="C3381" t="s">
        <v>780</v>
      </c>
      <c r="D3381">
        <v>302</v>
      </c>
      <c r="E3381" t="s">
        <v>920</v>
      </c>
      <c r="F3381">
        <v>243</v>
      </c>
      <c r="G3381" t="s">
        <v>83</v>
      </c>
      <c r="H3381">
        <v>10302010243</v>
      </c>
      <c r="I3381" t="s">
        <v>84</v>
      </c>
      <c r="J3381" t="s">
        <v>958</v>
      </c>
      <c r="K3381">
        <v>12</v>
      </c>
      <c r="L3381" s="2">
        <v>10370.23</v>
      </c>
      <c r="M3381" s="2">
        <v>40556.17</v>
      </c>
      <c r="N3381" s="14">
        <v>30000</v>
      </c>
      <c r="O3381" s="2">
        <v>0</v>
      </c>
      <c r="P3381" s="11">
        <v>30000</v>
      </c>
      <c r="Q3381" s="2">
        <v>27335.25</v>
      </c>
      <c r="R3381" s="2">
        <v>46860.428571428572</v>
      </c>
      <c r="S3381" s="9">
        <v>35000</v>
      </c>
      <c r="V3381" s="2"/>
    </row>
    <row r="3382" spans="1:22" customFormat="1" x14ac:dyDescent="0.25">
      <c r="A3382" t="s">
        <v>875</v>
      </c>
      <c r="B3382">
        <v>102</v>
      </c>
      <c r="C3382" t="s">
        <v>876</v>
      </c>
      <c r="D3382">
        <v>300</v>
      </c>
      <c r="E3382" t="s">
        <v>912</v>
      </c>
      <c r="F3382">
        <v>249</v>
      </c>
      <c r="G3382" t="s">
        <v>549</v>
      </c>
      <c r="H3382">
        <v>10300010249</v>
      </c>
      <c r="I3382" t="s">
        <v>550</v>
      </c>
      <c r="J3382" t="s">
        <v>958</v>
      </c>
      <c r="K3382">
        <v>12</v>
      </c>
      <c r="L3382" s="2">
        <v>678390.53</v>
      </c>
      <c r="M3382" s="2">
        <v>268367.84999999998</v>
      </c>
      <c r="N3382" s="14">
        <v>279864</v>
      </c>
      <c r="O3382" s="2">
        <v>0</v>
      </c>
      <c r="P3382" s="11">
        <v>279864</v>
      </c>
      <c r="Q3382" s="2">
        <v>249819.54</v>
      </c>
      <c r="R3382" s="2">
        <v>428262.06857142865</v>
      </c>
      <c r="S3382" s="9">
        <v>279862</v>
      </c>
      <c r="V3382" s="2"/>
    </row>
    <row r="3383" spans="1:22" customFormat="1" x14ac:dyDescent="0.25">
      <c r="A3383" t="s">
        <v>875</v>
      </c>
      <c r="B3383">
        <v>102</v>
      </c>
      <c r="C3383" t="s">
        <v>876</v>
      </c>
      <c r="D3383">
        <v>105</v>
      </c>
      <c r="E3383" t="s">
        <v>875</v>
      </c>
      <c r="F3383">
        <v>250</v>
      </c>
      <c r="G3383" t="s">
        <v>119</v>
      </c>
      <c r="H3383">
        <v>10105010250</v>
      </c>
      <c r="I3383" t="s">
        <v>120</v>
      </c>
      <c r="J3383" t="s">
        <v>958</v>
      </c>
      <c r="K3383">
        <v>12</v>
      </c>
      <c r="L3383" s="2">
        <v>8674.65</v>
      </c>
      <c r="M3383" s="2">
        <v>834.92</v>
      </c>
      <c r="N3383" s="14">
        <v>13000</v>
      </c>
      <c r="O3383" s="2">
        <v>0</v>
      </c>
      <c r="P3383" s="11">
        <v>13000</v>
      </c>
      <c r="Q3383" s="2">
        <v>8513.82</v>
      </c>
      <c r="R3383" s="2">
        <v>14595.119999999999</v>
      </c>
      <c r="S3383" s="9">
        <v>13000</v>
      </c>
      <c r="V3383" s="2"/>
    </row>
    <row r="3384" spans="1:22" customFormat="1" x14ac:dyDescent="0.25">
      <c r="A3384" t="s">
        <v>875</v>
      </c>
      <c r="B3384">
        <v>102</v>
      </c>
      <c r="C3384" t="s">
        <v>876</v>
      </c>
      <c r="D3384">
        <v>195</v>
      </c>
      <c r="E3384" t="s">
        <v>902</v>
      </c>
      <c r="F3384">
        <v>255</v>
      </c>
      <c r="G3384" t="s">
        <v>546</v>
      </c>
      <c r="H3384">
        <v>10195010255</v>
      </c>
      <c r="I3384" t="s">
        <v>547</v>
      </c>
      <c r="J3384" t="s">
        <v>958</v>
      </c>
      <c r="K3384">
        <v>12</v>
      </c>
      <c r="L3384" s="2">
        <v>0</v>
      </c>
      <c r="M3384" s="2">
        <v>0</v>
      </c>
      <c r="N3384" s="14">
        <v>0</v>
      </c>
      <c r="O3384" s="2">
        <v>0</v>
      </c>
      <c r="P3384" s="11">
        <v>0</v>
      </c>
      <c r="Q3384" s="2">
        <v>0</v>
      </c>
      <c r="R3384" s="2">
        <v>0</v>
      </c>
      <c r="S3384" s="9"/>
      <c r="V3384" s="2"/>
    </row>
    <row r="3385" spans="1:22" customFormat="1" x14ac:dyDescent="0.25">
      <c r="A3385" t="s">
        <v>875</v>
      </c>
      <c r="B3385">
        <v>102</v>
      </c>
      <c r="C3385" t="s">
        <v>876</v>
      </c>
      <c r="D3385">
        <v>103</v>
      </c>
      <c r="E3385" t="s">
        <v>877</v>
      </c>
      <c r="F3385">
        <v>257</v>
      </c>
      <c r="G3385" t="s">
        <v>464</v>
      </c>
      <c r="H3385">
        <v>10103010257</v>
      </c>
      <c r="I3385" t="s">
        <v>465</v>
      </c>
      <c r="J3385" t="s">
        <v>958</v>
      </c>
      <c r="K3385">
        <v>12</v>
      </c>
      <c r="L3385" s="2">
        <v>13743</v>
      </c>
      <c r="M3385" s="2">
        <v>17665.759999999998</v>
      </c>
      <c r="N3385" s="14">
        <v>19091</v>
      </c>
      <c r="O3385" s="2">
        <v>0</v>
      </c>
      <c r="P3385" s="11">
        <v>19091</v>
      </c>
      <c r="Q3385" s="2">
        <v>7712.05</v>
      </c>
      <c r="R3385" s="2">
        <v>13220.657142857142</v>
      </c>
      <c r="S3385" s="9">
        <v>19091</v>
      </c>
      <c r="V3385" s="2"/>
    </row>
    <row r="3386" spans="1:22" customFormat="1" x14ac:dyDescent="0.25">
      <c r="A3386" t="s">
        <v>875</v>
      </c>
      <c r="B3386">
        <v>102</v>
      </c>
      <c r="C3386" t="s">
        <v>876</v>
      </c>
      <c r="D3386">
        <v>105</v>
      </c>
      <c r="E3386" t="s">
        <v>875</v>
      </c>
      <c r="F3386">
        <v>257</v>
      </c>
      <c r="G3386" t="s">
        <v>464</v>
      </c>
      <c r="H3386">
        <v>10105010257</v>
      </c>
      <c r="I3386" t="s">
        <v>465</v>
      </c>
      <c r="J3386" t="s">
        <v>958</v>
      </c>
      <c r="K3386">
        <v>12</v>
      </c>
      <c r="L3386" s="2">
        <v>0</v>
      </c>
      <c r="M3386" s="2">
        <v>0</v>
      </c>
      <c r="N3386" s="14">
        <v>36000</v>
      </c>
      <c r="O3386" s="2">
        <v>0</v>
      </c>
      <c r="P3386" s="11">
        <v>36000</v>
      </c>
      <c r="Q3386" s="2">
        <v>21093.8</v>
      </c>
      <c r="R3386" s="2">
        <v>36160.800000000003</v>
      </c>
      <c r="S3386" s="9">
        <v>60000</v>
      </c>
      <c r="V3386" s="2"/>
    </row>
    <row r="3387" spans="1:22" customFormat="1" x14ac:dyDescent="0.25">
      <c r="A3387" t="s">
        <v>875</v>
      </c>
      <c r="B3387">
        <v>203</v>
      </c>
      <c r="C3387" t="s">
        <v>878</v>
      </c>
      <c r="D3387">
        <v>191</v>
      </c>
      <c r="E3387" t="s">
        <v>879</v>
      </c>
      <c r="F3387">
        <v>257</v>
      </c>
      <c r="G3387" t="s">
        <v>464</v>
      </c>
      <c r="H3387">
        <v>10191010257</v>
      </c>
      <c r="I3387" t="s">
        <v>465</v>
      </c>
      <c r="J3387" t="s">
        <v>958</v>
      </c>
      <c r="K3387">
        <v>12</v>
      </c>
      <c r="L3387" s="2">
        <v>0</v>
      </c>
      <c r="M3387" s="2">
        <v>2275.1999999999998</v>
      </c>
      <c r="N3387" s="14">
        <v>4499</v>
      </c>
      <c r="O3387" s="2">
        <v>0</v>
      </c>
      <c r="P3387" s="11">
        <v>4499</v>
      </c>
      <c r="Q3387" s="2">
        <v>0</v>
      </c>
      <c r="R3387" s="2">
        <v>0</v>
      </c>
      <c r="S3387" s="9">
        <v>0</v>
      </c>
      <c r="V3387" s="2"/>
    </row>
    <row r="3388" spans="1:22" customFormat="1" x14ac:dyDescent="0.25">
      <c r="A3388" t="s">
        <v>875</v>
      </c>
      <c r="B3388">
        <v>102</v>
      </c>
      <c r="C3388" t="s">
        <v>876</v>
      </c>
      <c r="D3388">
        <v>195</v>
      </c>
      <c r="E3388" t="s">
        <v>902</v>
      </c>
      <c r="F3388">
        <v>257</v>
      </c>
      <c r="G3388" t="s">
        <v>464</v>
      </c>
      <c r="H3388">
        <v>10195010257</v>
      </c>
      <c r="I3388" t="s">
        <v>465</v>
      </c>
      <c r="J3388" t="s">
        <v>958</v>
      </c>
      <c r="K3388">
        <v>12</v>
      </c>
      <c r="L3388" s="2">
        <v>18444.330000000002</v>
      </c>
      <c r="M3388" s="2">
        <v>32803.910000000003</v>
      </c>
      <c r="N3388" s="14">
        <v>27040</v>
      </c>
      <c r="O3388" s="2">
        <v>0</v>
      </c>
      <c r="P3388" s="11">
        <v>27040</v>
      </c>
      <c r="Q3388" s="2">
        <v>24458.080000000002</v>
      </c>
      <c r="R3388" s="2">
        <v>41928.137142857144</v>
      </c>
      <c r="S3388" s="9">
        <v>57040</v>
      </c>
      <c r="V3388" s="2"/>
    </row>
    <row r="3389" spans="1:22" customFormat="1" x14ac:dyDescent="0.25">
      <c r="A3389" t="s">
        <v>875</v>
      </c>
      <c r="B3389">
        <v>102</v>
      </c>
      <c r="C3389" t="s">
        <v>876</v>
      </c>
      <c r="D3389">
        <v>276</v>
      </c>
      <c r="E3389" t="s">
        <v>880</v>
      </c>
      <c r="F3389">
        <v>257</v>
      </c>
      <c r="G3389" t="s">
        <v>464</v>
      </c>
      <c r="H3389">
        <v>10276010257</v>
      </c>
      <c r="I3389" t="s">
        <v>465</v>
      </c>
      <c r="J3389" t="s">
        <v>958</v>
      </c>
      <c r="K3389">
        <v>12</v>
      </c>
      <c r="L3389" s="2">
        <v>1295.2</v>
      </c>
      <c r="M3389" s="2">
        <v>12257.93</v>
      </c>
      <c r="N3389" s="14">
        <v>40000</v>
      </c>
      <c r="O3389" s="2">
        <v>0</v>
      </c>
      <c r="P3389" s="11">
        <v>40000</v>
      </c>
      <c r="Q3389" s="2">
        <v>12048.19</v>
      </c>
      <c r="R3389" s="2">
        <v>20654.04</v>
      </c>
      <c r="S3389" s="9">
        <v>40000</v>
      </c>
      <c r="V3389" s="2"/>
    </row>
    <row r="3390" spans="1:22" customFormat="1" x14ac:dyDescent="0.25">
      <c r="A3390" t="s">
        <v>875</v>
      </c>
      <c r="B3390">
        <v>102</v>
      </c>
      <c r="C3390" t="s">
        <v>876</v>
      </c>
      <c r="D3390">
        <v>301</v>
      </c>
      <c r="E3390" t="s">
        <v>917</v>
      </c>
      <c r="F3390">
        <v>257</v>
      </c>
      <c r="G3390" t="s">
        <v>464</v>
      </c>
      <c r="H3390">
        <v>10301010257</v>
      </c>
      <c r="I3390" t="s">
        <v>465</v>
      </c>
      <c r="J3390" t="s">
        <v>958</v>
      </c>
      <c r="K3390">
        <v>12</v>
      </c>
      <c r="L3390" s="2">
        <v>8500</v>
      </c>
      <c r="M3390" s="2">
        <v>1542.41</v>
      </c>
      <c r="N3390" s="14">
        <v>52000</v>
      </c>
      <c r="O3390" s="2">
        <v>0</v>
      </c>
      <c r="P3390" s="11">
        <v>52000</v>
      </c>
      <c r="Q3390" s="2">
        <v>0</v>
      </c>
      <c r="R3390" s="2">
        <v>0</v>
      </c>
      <c r="S3390" s="9">
        <v>0</v>
      </c>
      <c r="V3390" s="2"/>
    </row>
    <row r="3391" spans="1:22" customFormat="1" x14ac:dyDescent="0.25">
      <c r="A3391" t="s">
        <v>875</v>
      </c>
      <c r="B3391">
        <v>101</v>
      </c>
      <c r="C3391" t="s">
        <v>780</v>
      </c>
      <c r="D3391">
        <v>302</v>
      </c>
      <c r="E3391" t="s">
        <v>920</v>
      </c>
      <c r="F3391">
        <v>257</v>
      </c>
      <c r="G3391" t="s">
        <v>464</v>
      </c>
      <c r="H3391">
        <v>10302010257</v>
      </c>
      <c r="I3391" t="s">
        <v>465</v>
      </c>
      <c r="J3391" t="s">
        <v>958</v>
      </c>
      <c r="K3391">
        <v>12</v>
      </c>
      <c r="L3391" s="2">
        <v>7422.74</v>
      </c>
      <c r="M3391" s="2">
        <v>7460.8</v>
      </c>
      <c r="N3391" s="14">
        <v>13208</v>
      </c>
      <c r="O3391" s="2">
        <v>0</v>
      </c>
      <c r="P3391" s="11">
        <v>13208</v>
      </c>
      <c r="Q3391" s="2">
        <v>4931.28</v>
      </c>
      <c r="R3391" s="2">
        <v>8453.6228571428564</v>
      </c>
      <c r="S3391" s="9">
        <v>13208</v>
      </c>
      <c r="V3391" s="2"/>
    </row>
    <row r="3392" spans="1:22" customFormat="1" x14ac:dyDescent="0.25">
      <c r="A3392" t="s">
        <v>875</v>
      </c>
      <c r="B3392">
        <v>203</v>
      </c>
      <c r="C3392" t="s">
        <v>878</v>
      </c>
      <c r="D3392">
        <v>191</v>
      </c>
      <c r="E3392" t="s">
        <v>879</v>
      </c>
      <c r="F3392">
        <v>258</v>
      </c>
      <c r="G3392" t="s">
        <v>85</v>
      </c>
      <c r="H3392">
        <v>10191010258</v>
      </c>
      <c r="I3392" t="s">
        <v>86</v>
      </c>
      <c r="J3392" t="s">
        <v>958</v>
      </c>
      <c r="K3392">
        <v>12</v>
      </c>
      <c r="L3392" s="2">
        <v>122622.2</v>
      </c>
      <c r="M3392" s="2">
        <v>80301.19</v>
      </c>
      <c r="N3392" s="14">
        <v>188560</v>
      </c>
      <c r="O3392" s="2">
        <v>0</v>
      </c>
      <c r="P3392" s="11">
        <v>188560</v>
      </c>
      <c r="Q3392" s="2">
        <v>28031.89</v>
      </c>
      <c r="R3392" s="2">
        <v>48054.66857142857</v>
      </c>
      <c r="S3392" s="9">
        <v>28032</v>
      </c>
      <c r="V3392" s="2"/>
    </row>
    <row r="3393" spans="1:22" customFormat="1" x14ac:dyDescent="0.25">
      <c r="A3393" t="s">
        <v>875</v>
      </c>
      <c r="B3393">
        <v>102</v>
      </c>
      <c r="C3393" t="s">
        <v>876</v>
      </c>
      <c r="D3393">
        <v>301</v>
      </c>
      <c r="E3393" t="s">
        <v>917</v>
      </c>
      <c r="F3393">
        <v>263</v>
      </c>
      <c r="G3393" t="s">
        <v>918</v>
      </c>
      <c r="H3393">
        <v>10301010263</v>
      </c>
      <c r="I3393" t="s">
        <v>919</v>
      </c>
      <c r="J3393" t="s">
        <v>958</v>
      </c>
      <c r="K3393">
        <v>12</v>
      </c>
      <c r="L3393" s="2">
        <v>0</v>
      </c>
      <c r="M3393" s="2">
        <v>0</v>
      </c>
      <c r="N3393" s="14">
        <v>0</v>
      </c>
      <c r="O3393" s="2">
        <v>0</v>
      </c>
      <c r="P3393" s="11">
        <v>0</v>
      </c>
      <c r="Q3393" s="2">
        <v>0</v>
      </c>
      <c r="R3393" s="2">
        <v>0</v>
      </c>
      <c r="S3393" s="9"/>
      <c r="V3393" s="2"/>
    </row>
    <row r="3394" spans="1:22" customFormat="1" x14ac:dyDescent="0.25">
      <c r="A3394" t="s">
        <v>875</v>
      </c>
      <c r="B3394">
        <v>102</v>
      </c>
      <c r="C3394" t="s">
        <v>876</v>
      </c>
      <c r="D3394">
        <v>105</v>
      </c>
      <c r="E3394" t="s">
        <v>875</v>
      </c>
      <c r="F3394">
        <v>268</v>
      </c>
      <c r="G3394" t="s">
        <v>888</v>
      </c>
      <c r="H3394">
        <v>10105010268</v>
      </c>
      <c r="I3394" t="s">
        <v>889</v>
      </c>
      <c r="J3394" t="s">
        <v>958</v>
      </c>
      <c r="K3394">
        <v>12</v>
      </c>
      <c r="L3394" s="2">
        <v>0</v>
      </c>
      <c r="M3394" s="2">
        <v>0</v>
      </c>
      <c r="N3394" s="14">
        <v>0</v>
      </c>
      <c r="O3394" s="2">
        <v>0</v>
      </c>
      <c r="P3394" s="11">
        <v>0</v>
      </c>
      <c r="Q3394" s="2">
        <v>0</v>
      </c>
      <c r="R3394" s="2">
        <v>0</v>
      </c>
      <c r="S3394" s="9"/>
      <c r="V3394" s="2"/>
    </row>
    <row r="3395" spans="1:22" customFormat="1" x14ac:dyDescent="0.25">
      <c r="A3395" t="s">
        <v>875</v>
      </c>
      <c r="B3395">
        <v>102</v>
      </c>
      <c r="C3395" t="s">
        <v>876</v>
      </c>
      <c r="D3395">
        <v>276</v>
      </c>
      <c r="E3395" t="s">
        <v>880</v>
      </c>
      <c r="F3395">
        <v>268</v>
      </c>
      <c r="G3395" t="s">
        <v>888</v>
      </c>
      <c r="H3395">
        <v>10276010268</v>
      </c>
      <c r="I3395" t="s">
        <v>889</v>
      </c>
      <c r="J3395" t="s">
        <v>958</v>
      </c>
      <c r="K3395">
        <v>12</v>
      </c>
      <c r="L3395" s="2">
        <v>0</v>
      </c>
      <c r="M3395" s="2">
        <v>0</v>
      </c>
      <c r="N3395" s="14">
        <v>0</v>
      </c>
      <c r="O3395" s="2">
        <v>0</v>
      </c>
      <c r="P3395" s="11">
        <v>0</v>
      </c>
      <c r="Q3395" s="2">
        <v>0</v>
      </c>
      <c r="R3395" s="2">
        <v>0</v>
      </c>
      <c r="S3395" s="9">
        <v>0</v>
      </c>
      <c r="V3395" s="2"/>
    </row>
    <row r="3396" spans="1:22" customFormat="1" x14ac:dyDescent="0.25">
      <c r="A3396" t="s">
        <v>875</v>
      </c>
      <c r="B3396">
        <v>102</v>
      </c>
      <c r="C3396" t="s">
        <v>876</v>
      </c>
      <c r="D3396">
        <v>277</v>
      </c>
      <c r="E3396" t="s">
        <v>911</v>
      </c>
      <c r="F3396">
        <v>268</v>
      </c>
      <c r="G3396" t="s">
        <v>888</v>
      </c>
      <c r="H3396">
        <v>10277010268</v>
      </c>
      <c r="I3396" t="s">
        <v>889</v>
      </c>
      <c r="J3396" t="s">
        <v>958</v>
      </c>
      <c r="K3396">
        <v>12</v>
      </c>
      <c r="L3396" s="2">
        <v>15110.03</v>
      </c>
      <c r="M3396" s="2">
        <v>0</v>
      </c>
      <c r="N3396" s="14">
        <v>122334</v>
      </c>
      <c r="O3396" s="2">
        <v>0</v>
      </c>
      <c r="P3396" s="11">
        <v>122334</v>
      </c>
      <c r="Q3396" s="2">
        <v>8060</v>
      </c>
      <c r="R3396" s="2">
        <v>13817.142857142855</v>
      </c>
      <c r="S3396" s="9">
        <v>122334</v>
      </c>
      <c r="V3396" s="2"/>
    </row>
    <row r="3397" spans="1:22" customFormat="1" x14ac:dyDescent="0.25">
      <c r="A3397" t="s">
        <v>875</v>
      </c>
      <c r="B3397">
        <v>102</v>
      </c>
      <c r="C3397" t="s">
        <v>876</v>
      </c>
      <c r="D3397">
        <v>103</v>
      </c>
      <c r="E3397" t="s">
        <v>877</v>
      </c>
      <c r="F3397">
        <v>270</v>
      </c>
      <c r="G3397" t="s">
        <v>87</v>
      </c>
      <c r="H3397">
        <v>10103010270</v>
      </c>
      <c r="I3397" t="s">
        <v>88</v>
      </c>
      <c r="J3397" t="s">
        <v>958</v>
      </c>
      <c r="K3397">
        <v>12</v>
      </c>
      <c r="L3397" s="2">
        <v>35148.199999999997</v>
      </c>
      <c r="M3397" s="2">
        <v>23391.58</v>
      </c>
      <c r="N3397" s="14">
        <v>24912</v>
      </c>
      <c r="O3397" s="2">
        <v>0</v>
      </c>
      <c r="P3397" s="11">
        <v>24912</v>
      </c>
      <c r="Q3397" s="2">
        <v>0</v>
      </c>
      <c r="R3397" s="2">
        <v>0</v>
      </c>
      <c r="S3397" s="9">
        <v>24912</v>
      </c>
      <c r="V3397" s="2"/>
    </row>
    <row r="3398" spans="1:22" customFormat="1" x14ac:dyDescent="0.25">
      <c r="A3398" t="s">
        <v>875</v>
      </c>
      <c r="B3398">
        <v>102</v>
      </c>
      <c r="C3398" t="s">
        <v>876</v>
      </c>
      <c r="D3398">
        <v>105</v>
      </c>
      <c r="E3398" t="s">
        <v>875</v>
      </c>
      <c r="F3398">
        <v>270</v>
      </c>
      <c r="G3398" t="s">
        <v>87</v>
      </c>
      <c r="H3398">
        <v>10105010270</v>
      </c>
      <c r="I3398" t="s">
        <v>88</v>
      </c>
      <c r="J3398" t="s">
        <v>958</v>
      </c>
      <c r="K3398">
        <v>12</v>
      </c>
      <c r="L3398" s="2">
        <v>332802.92</v>
      </c>
      <c r="M3398" s="2">
        <v>409533.82</v>
      </c>
      <c r="N3398" s="14">
        <v>380813</v>
      </c>
      <c r="O3398" s="2">
        <v>20000</v>
      </c>
      <c r="P3398" s="11">
        <v>400813</v>
      </c>
      <c r="Q3398" s="2">
        <v>245050.5</v>
      </c>
      <c r="R3398" s="2">
        <v>420086.57142857136</v>
      </c>
      <c r="S3398" s="9">
        <v>500000</v>
      </c>
      <c r="V3398" s="2"/>
    </row>
    <row r="3399" spans="1:22" customFormat="1" x14ac:dyDescent="0.25">
      <c r="A3399" t="s">
        <v>875</v>
      </c>
      <c r="B3399">
        <v>203</v>
      </c>
      <c r="C3399" t="s">
        <v>878</v>
      </c>
      <c r="D3399">
        <v>191</v>
      </c>
      <c r="E3399" t="s">
        <v>879</v>
      </c>
      <c r="F3399">
        <v>270</v>
      </c>
      <c r="G3399" t="s">
        <v>87</v>
      </c>
      <c r="H3399">
        <v>10191010270</v>
      </c>
      <c r="I3399" t="s">
        <v>88</v>
      </c>
      <c r="J3399" t="s">
        <v>958</v>
      </c>
      <c r="K3399">
        <v>12</v>
      </c>
      <c r="L3399" s="2">
        <v>126108.96</v>
      </c>
      <c r="M3399" s="2">
        <v>96553.25</v>
      </c>
      <c r="N3399" s="14">
        <v>91000</v>
      </c>
      <c r="O3399" s="2">
        <v>0</v>
      </c>
      <c r="P3399" s="11">
        <v>91000</v>
      </c>
      <c r="Q3399" s="2">
        <v>49764.97</v>
      </c>
      <c r="R3399" s="2">
        <v>85311.377142857149</v>
      </c>
      <c r="S3399" s="9">
        <v>76500</v>
      </c>
      <c r="V3399" s="2"/>
    </row>
    <row r="3400" spans="1:22" customFormat="1" x14ac:dyDescent="0.25">
      <c r="A3400" t="s">
        <v>875</v>
      </c>
      <c r="B3400">
        <v>102</v>
      </c>
      <c r="C3400" t="s">
        <v>876</v>
      </c>
      <c r="D3400">
        <v>195</v>
      </c>
      <c r="E3400" t="s">
        <v>902</v>
      </c>
      <c r="F3400">
        <v>270</v>
      </c>
      <c r="G3400" t="s">
        <v>87</v>
      </c>
      <c r="H3400">
        <v>10195010270</v>
      </c>
      <c r="I3400" t="s">
        <v>88</v>
      </c>
      <c r="J3400" t="s">
        <v>958</v>
      </c>
      <c r="K3400">
        <v>12</v>
      </c>
      <c r="L3400" s="2">
        <v>162559.22</v>
      </c>
      <c r="M3400" s="2">
        <v>66457.81</v>
      </c>
      <c r="N3400" s="14">
        <v>86000</v>
      </c>
      <c r="O3400" s="2">
        <v>0</v>
      </c>
      <c r="P3400" s="11">
        <v>86000</v>
      </c>
      <c r="Q3400" s="2">
        <v>23786.35</v>
      </c>
      <c r="R3400" s="2">
        <v>40776.6</v>
      </c>
      <c r="S3400" s="9">
        <v>36000</v>
      </c>
      <c r="V3400" s="2"/>
    </row>
    <row r="3401" spans="1:22" customFormat="1" x14ac:dyDescent="0.25">
      <c r="A3401" t="s">
        <v>875</v>
      </c>
      <c r="B3401">
        <v>102</v>
      </c>
      <c r="C3401" t="s">
        <v>876</v>
      </c>
      <c r="D3401">
        <v>276</v>
      </c>
      <c r="E3401" t="s">
        <v>880</v>
      </c>
      <c r="F3401">
        <v>270</v>
      </c>
      <c r="G3401" t="s">
        <v>87</v>
      </c>
      <c r="H3401">
        <v>10276010270</v>
      </c>
      <c r="I3401" t="s">
        <v>88</v>
      </c>
      <c r="J3401" t="s">
        <v>958</v>
      </c>
      <c r="K3401">
        <v>12</v>
      </c>
      <c r="L3401" s="2">
        <v>44973.77</v>
      </c>
      <c r="M3401" s="2">
        <v>22972.86</v>
      </c>
      <c r="N3401" s="14">
        <v>40000</v>
      </c>
      <c r="O3401" s="2">
        <v>70000</v>
      </c>
      <c r="P3401" s="11">
        <v>110000</v>
      </c>
      <c r="Q3401" s="2">
        <v>49973.45</v>
      </c>
      <c r="R3401" s="2">
        <v>85668.771428571432</v>
      </c>
      <c r="S3401" s="9">
        <v>110000</v>
      </c>
      <c r="V3401" s="2"/>
    </row>
    <row r="3402" spans="1:22" customFormat="1" x14ac:dyDescent="0.25">
      <c r="A3402" t="s">
        <v>875</v>
      </c>
      <c r="B3402">
        <v>102</v>
      </c>
      <c r="C3402" t="s">
        <v>876</v>
      </c>
      <c r="D3402">
        <v>277</v>
      </c>
      <c r="E3402" t="s">
        <v>911</v>
      </c>
      <c r="F3402">
        <v>270</v>
      </c>
      <c r="G3402" t="s">
        <v>87</v>
      </c>
      <c r="H3402">
        <v>10277010270</v>
      </c>
      <c r="I3402" t="s">
        <v>88</v>
      </c>
      <c r="J3402" t="s">
        <v>958</v>
      </c>
      <c r="K3402">
        <v>12</v>
      </c>
      <c r="L3402" s="2">
        <v>17146.96</v>
      </c>
      <c r="M3402" s="2">
        <v>14767.23</v>
      </c>
      <c r="N3402" s="14">
        <v>28175</v>
      </c>
      <c r="O3402" s="2">
        <v>0</v>
      </c>
      <c r="P3402" s="11">
        <v>28175</v>
      </c>
      <c r="Q3402" s="2">
        <v>12044.43</v>
      </c>
      <c r="R3402" s="2">
        <v>20647.594285714287</v>
      </c>
      <c r="S3402" s="9">
        <v>28175</v>
      </c>
      <c r="V3402" s="2"/>
    </row>
    <row r="3403" spans="1:22" customFormat="1" x14ac:dyDescent="0.25">
      <c r="A3403" t="s">
        <v>875</v>
      </c>
      <c r="B3403">
        <v>102</v>
      </c>
      <c r="C3403" t="s">
        <v>876</v>
      </c>
      <c r="D3403">
        <v>300</v>
      </c>
      <c r="E3403" t="s">
        <v>912</v>
      </c>
      <c r="F3403">
        <v>270</v>
      </c>
      <c r="G3403" t="s">
        <v>87</v>
      </c>
      <c r="H3403">
        <v>10300010270</v>
      </c>
      <c r="I3403" t="s">
        <v>88</v>
      </c>
      <c r="J3403" t="s">
        <v>958</v>
      </c>
      <c r="K3403">
        <v>12</v>
      </c>
      <c r="L3403" s="2">
        <v>24798.76</v>
      </c>
      <c r="M3403" s="2">
        <v>21828.03</v>
      </c>
      <c r="N3403" s="14">
        <v>139932</v>
      </c>
      <c r="O3403" s="2">
        <v>0</v>
      </c>
      <c r="P3403" s="11">
        <v>139932</v>
      </c>
      <c r="Q3403" s="2">
        <v>37404.379999999997</v>
      </c>
      <c r="R3403" s="2">
        <v>64121.794285714284</v>
      </c>
      <c r="S3403" s="9">
        <v>139932</v>
      </c>
      <c r="V3403" s="2"/>
    </row>
    <row r="3404" spans="1:22" customFormat="1" x14ac:dyDescent="0.25">
      <c r="A3404" t="s">
        <v>875</v>
      </c>
      <c r="B3404">
        <v>102</v>
      </c>
      <c r="C3404" t="s">
        <v>876</v>
      </c>
      <c r="D3404">
        <v>301</v>
      </c>
      <c r="E3404" t="s">
        <v>917</v>
      </c>
      <c r="F3404">
        <v>270</v>
      </c>
      <c r="G3404" t="s">
        <v>87</v>
      </c>
      <c r="H3404">
        <v>10301010270</v>
      </c>
      <c r="I3404" t="s">
        <v>88</v>
      </c>
      <c r="J3404" t="s">
        <v>958</v>
      </c>
      <c r="K3404">
        <v>12</v>
      </c>
      <c r="L3404" s="2">
        <v>48962.6</v>
      </c>
      <c r="M3404" s="2">
        <v>113835.75</v>
      </c>
      <c r="N3404" s="14">
        <v>40000</v>
      </c>
      <c r="O3404" s="2">
        <v>0</v>
      </c>
      <c r="P3404" s="11">
        <v>40000</v>
      </c>
      <c r="Q3404" s="2">
        <v>42769.919999999998</v>
      </c>
      <c r="R3404" s="2">
        <v>73319.862857142856</v>
      </c>
      <c r="S3404" s="9">
        <v>70000</v>
      </c>
      <c r="V3404" s="2"/>
    </row>
    <row r="3405" spans="1:22" customFormat="1" x14ac:dyDescent="0.25">
      <c r="A3405" t="s">
        <v>875</v>
      </c>
      <c r="B3405">
        <v>101</v>
      </c>
      <c r="C3405" t="s">
        <v>780</v>
      </c>
      <c r="D3405">
        <v>302</v>
      </c>
      <c r="E3405" t="s">
        <v>920</v>
      </c>
      <c r="F3405">
        <v>270</v>
      </c>
      <c r="G3405" t="s">
        <v>87</v>
      </c>
      <c r="H3405">
        <v>10302010270</v>
      </c>
      <c r="I3405" t="s">
        <v>88</v>
      </c>
      <c r="J3405" t="s">
        <v>958</v>
      </c>
      <c r="K3405">
        <v>12</v>
      </c>
      <c r="L3405" s="2">
        <v>254324.46</v>
      </c>
      <c r="M3405" s="2">
        <v>204864.07</v>
      </c>
      <c r="N3405" s="14">
        <v>170807</v>
      </c>
      <c r="O3405" s="2">
        <v>0</v>
      </c>
      <c r="P3405" s="11">
        <v>170807</v>
      </c>
      <c r="Q3405" s="2">
        <v>172807.43</v>
      </c>
      <c r="R3405" s="2">
        <v>296241.30857142853</v>
      </c>
      <c r="S3405" s="9">
        <v>248780</v>
      </c>
      <c r="V3405" s="2"/>
    </row>
    <row r="3406" spans="1:22" customFormat="1" x14ac:dyDescent="0.25">
      <c r="A3406" t="s">
        <v>875</v>
      </c>
      <c r="B3406">
        <v>102</v>
      </c>
      <c r="C3406" t="s">
        <v>876</v>
      </c>
      <c r="D3406">
        <v>103</v>
      </c>
      <c r="E3406" t="s">
        <v>877</v>
      </c>
      <c r="F3406">
        <v>273</v>
      </c>
      <c r="G3406" t="s">
        <v>673</v>
      </c>
      <c r="H3406">
        <v>10103010273</v>
      </c>
      <c r="I3406" t="s">
        <v>674</v>
      </c>
      <c r="J3406" t="s">
        <v>958</v>
      </c>
      <c r="K3406">
        <v>12</v>
      </c>
      <c r="L3406" s="2">
        <v>745125.5</v>
      </c>
      <c r="M3406" s="2">
        <v>643442.78</v>
      </c>
      <c r="N3406" s="14">
        <v>1000000</v>
      </c>
      <c r="O3406" s="2">
        <v>0</v>
      </c>
      <c r="P3406" s="11">
        <v>1000000</v>
      </c>
      <c r="Q3406" s="2">
        <v>53249.5</v>
      </c>
      <c r="R3406" s="2">
        <v>91284.857142857145</v>
      </c>
      <c r="S3406" s="9">
        <v>1000000</v>
      </c>
      <c r="V3406" s="2"/>
    </row>
    <row r="3407" spans="1:22" customFormat="1" x14ac:dyDescent="0.25">
      <c r="A3407" t="s">
        <v>875</v>
      </c>
      <c r="B3407">
        <v>101</v>
      </c>
      <c r="C3407" t="s">
        <v>780</v>
      </c>
      <c r="D3407">
        <v>302</v>
      </c>
      <c r="E3407" t="s">
        <v>920</v>
      </c>
      <c r="F3407">
        <v>273</v>
      </c>
      <c r="G3407" t="s">
        <v>673</v>
      </c>
      <c r="H3407">
        <v>10302010273</v>
      </c>
      <c r="I3407" t="s">
        <v>674</v>
      </c>
      <c r="J3407" t="s">
        <v>958</v>
      </c>
      <c r="K3407">
        <v>12</v>
      </c>
      <c r="L3407" s="2">
        <v>2595744.5499999998</v>
      </c>
      <c r="M3407" s="2">
        <v>4443686.3</v>
      </c>
      <c r="N3407" s="14">
        <v>2900000</v>
      </c>
      <c r="O3407" s="2">
        <v>0</v>
      </c>
      <c r="P3407" s="11">
        <v>2900000</v>
      </c>
      <c r="Q3407" s="2">
        <v>0</v>
      </c>
      <c r="R3407" s="2">
        <v>0</v>
      </c>
      <c r="S3407" s="9">
        <v>2700000</v>
      </c>
      <c r="V3407" s="2"/>
    </row>
    <row r="3408" spans="1:22" customFormat="1" x14ac:dyDescent="0.25">
      <c r="A3408" t="s">
        <v>875</v>
      </c>
      <c r="B3408">
        <v>203</v>
      </c>
      <c r="C3408" t="s">
        <v>878</v>
      </c>
      <c r="D3408">
        <v>191</v>
      </c>
      <c r="E3408" t="s">
        <v>879</v>
      </c>
      <c r="F3408">
        <v>274</v>
      </c>
      <c r="H3408">
        <v>10191010274</v>
      </c>
      <c r="I3408" t="s">
        <v>90</v>
      </c>
      <c r="J3408" t="s">
        <v>958</v>
      </c>
      <c r="K3408">
        <v>12</v>
      </c>
      <c r="L3408" s="2"/>
      <c r="M3408" s="2"/>
      <c r="N3408" s="14"/>
      <c r="O3408" s="2"/>
      <c r="P3408" s="11"/>
      <c r="Q3408" s="2">
        <v>0</v>
      </c>
      <c r="R3408" s="2">
        <v>0</v>
      </c>
      <c r="S3408" s="9">
        <v>1970000</v>
      </c>
      <c r="T3408" t="s">
        <v>897</v>
      </c>
      <c r="V3408" s="2"/>
    </row>
    <row r="3409" spans="1:22" customFormat="1" x14ac:dyDescent="0.25">
      <c r="A3409" t="s">
        <v>875</v>
      </c>
      <c r="B3409">
        <v>102</v>
      </c>
      <c r="C3409" t="s">
        <v>876</v>
      </c>
      <c r="D3409">
        <v>276</v>
      </c>
      <c r="E3409" t="s">
        <v>880</v>
      </c>
      <c r="F3409">
        <v>274</v>
      </c>
      <c r="G3409" t="s">
        <v>89</v>
      </c>
      <c r="H3409">
        <v>10276010274</v>
      </c>
      <c r="I3409" t="s">
        <v>90</v>
      </c>
      <c r="J3409" t="s">
        <v>958</v>
      </c>
      <c r="K3409">
        <v>12</v>
      </c>
      <c r="L3409" s="2">
        <v>0</v>
      </c>
      <c r="M3409" s="2">
        <v>0</v>
      </c>
      <c r="N3409" s="14">
        <v>5000</v>
      </c>
      <c r="O3409" s="2">
        <v>0</v>
      </c>
      <c r="P3409" s="11">
        <v>5000</v>
      </c>
      <c r="Q3409" s="2">
        <v>0</v>
      </c>
      <c r="R3409" s="2">
        <v>0</v>
      </c>
      <c r="S3409" s="9">
        <v>1000</v>
      </c>
      <c r="V3409" s="2"/>
    </row>
    <row r="3410" spans="1:22" customFormat="1" x14ac:dyDescent="0.25">
      <c r="A3410" t="s">
        <v>875</v>
      </c>
      <c r="B3410">
        <v>102</v>
      </c>
      <c r="C3410" t="s">
        <v>876</v>
      </c>
      <c r="D3410">
        <v>277</v>
      </c>
      <c r="E3410" t="s">
        <v>911</v>
      </c>
      <c r="F3410">
        <v>274</v>
      </c>
      <c r="G3410" t="s">
        <v>89</v>
      </c>
      <c r="H3410">
        <v>10277010274</v>
      </c>
      <c r="I3410" t="s">
        <v>90</v>
      </c>
      <c r="J3410" t="s">
        <v>958</v>
      </c>
      <c r="K3410">
        <v>12</v>
      </c>
      <c r="L3410" s="2">
        <v>0</v>
      </c>
      <c r="M3410" s="2">
        <v>0</v>
      </c>
      <c r="N3410" s="14">
        <v>50000</v>
      </c>
      <c r="O3410" s="2">
        <v>0</v>
      </c>
      <c r="P3410" s="11">
        <v>50000</v>
      </c>
      <c r="Q3410" s="2">
        <v>0</v>
      </c>
      <c r="R3410" s="2">
        <v>0</v>
      </c>
      <c r="S3410" s="9">
        <v>50000</v>
      </c>
      <c r="V3410" s="2"/>
    </row>
    <row r="3411" spans="1:22" customFormat="1" x14ac:dyDescent="0.25">
      <c r="A3411" t="s">
        <v>875</v>
      </c>
      <c r="B3411">
        <v>102</v>
      </c>
      <c r="C3411" t="s">
        <v>876</v>
      </c>
      <c r="D3411">
        <v>105</v>
      </c>
      <c r="E3411" t="s">
        <v>875</v>
      </c>
      <c r="F3411">
        <v>276</v>
      </c>
      <c r="G3411" t="s">
        <v>105</v>
      </c>
      <c r="H3411">
        <v>10105010276</v>
      </c>
      <c r="I3411" t="s">
        <v>106</v>
      </c>
      <c r="J3411" t="s">
        <v>958</v>
      </c>
      <c r="K3411">
        <v>12</v>
      </c>
      <c r="L3411" s="2">
        <v>0</v>
      </c>
      <c r="M3411" s="2">
        <v>0</v>
      </c>
      <c r="N3411" s="14">
        <v>15000</v>
      </c>
      <c r="O3411" s="2">
        <v>0</v>
      </c>
      <c r="P3411" s="11">
        <v>15000</v>
      </c>
      <c r="Q3411" s="2">
        <v>10427</v>
      </c>
      <c r="R3411" s="2">
        <v>17874.857142857145</v>
      </c>
      <c r="S3411" s="9">
        <v>15000</v>
      </c>
      <c r="V3411" s="2"/>
    </row>
    <row r="3412" spans="1:22" customFormat="1" x14ac:dyDescent="0.25">
      <c r="A3412" t="s">
        <v>875</v>
      </c>
      <c r="B3412">
        <v>102</v>
      </c>
      <c r="C3412" t="s">
        <v>876</v>
      </c>
      <c r="D3412">
        <v>195</v>
      </c>
      <c r="E3412" t="s">
        <v>902</v>
      </c>
      <c r="F3412">
        <v>276</v>
      </c>
      <c r="G3412" t="s">
        <v>105</v>
      </c>
      <c r="H3412">
        <v>10195010276</v>
      </c>
      <c r="I3412" t="s">
        <v>106</v>
      </c>
      <c r="J3412" t="s">
        <v>958</v>
      </c>
      <c r="K3412">
        <v>12</v>
      </c>
      <c r="L3412" s="2">
        <v>7649.12</v>
      </c>
      <c r="M3412" s="2">
        <v>12770.52</v>
      </c>
      <c r="N3412" s="14">
        <v>16700</v>
      </c>
      <c r="O3412" s="2">
        <v>0</v>
      </c>
      <c r="P3412" s="11">
        <v>16700</v>
      </c>
      <c r="Q3412" s="2">
        <v>13628.34</v>
      </c>
      <c r="R3412" s="2">
        <v>23362.868571428571</v>
      </c>
      <c r="S3412" s="9">
        <v>16700</v>
      </c>
      <c r="V3412" s="2"/>
    </row>
    <row r="3413" spans="1:22" customFormat="1" x14ac:dyDescent="0.25">
      <c r="A3413" t="s">
        <v>875</v>
      </c>
      <c r="B3413">
        <v>102</v>
      </c>
      <c r="C3413" t="s">
        <v>876</v>
      </c>
      <c r="D3413">
        <v>300</v>
      </c>
      <c r="E3413" t="s">
        <v>912</v>
      </c>
      <c r="F3413">
        <v>276</v>
      </c>
      <c r="G3413" t="s">
        <v>105</v>
      </c>
      <c r="H3413">
        <v>10300010276</v>
      </c>
      <c r="I3413" t="s">
        <v>106</v>
      </c>
      <c r="J3413" t="s">
        <v>958</v>
      </c>
      <c r="K3413">
        <v>12</v>
      </c>
      <c r="L3413" s="2">
        <v>1041</v>
      </c>
      <c r="M3413" s="2">
        <v>1041</v>
      </c>
      <c r="N3413" s="14">
        <v>0</v>
      </c>
      <c r="O3413" s="2">
        <v>0</v>
      </c>
      <c r="P3413" s="11">
        <v>0</v>
      </c>
      <c r="Q3413" s="2">
        <v>0</v>
      </c>
      <c r="R3413" s="2">
        <v>0</v>
      </c>
      <c r="S3413" s="9"/>
      <c r="V3413" s="2"/>
    </row>
    <row r="3414" spans="1:22" customFormat="1" x14ac:dyDescent="0.25">
      <c r="A3414" t="s">
        <v>875</v>
      </c>
      <c r="B3414">
        <v>102</v>
      </c>
      <c r="C3414" t="s">
        <v>876</v>
      </c>
      <c r="D3414">
        <v>301</v>
      </c>
      <c r="E3414" t="s">
        <v>917</v>
      </c>
      <c r="F3414">
        <v>276</v>
      </c>
      <c r="G3414" t="s">
        <v>105</v>
      </c>
      <c r="H3414">
        <v>10301010276</v>
      </c>
      <c r="I3414" t="s">
        <v>106</v>
      </c>
      <c r="J3414" t="s">
        <v>958</v>
      </c>
      <c r="K3414">
        <v>12</v>
      </c>
      <c r="L3414" s="2">
        <v>0</v>
      </c>
      <c r="M3414" s="2">
        <v>0</v>
      </c>
      <c r="N3414" s="14">
        <v>10000</v>
      </c>
      <c r="O3414" s="2">
        <v>0</v>
      </c>
      <c r="P3414" s="11">
        <v>10000</v>
      </c>
      <c r="Q3414" s="2">
        <v>0</v>
      </c>
      <c r="R3414" s="2">
        <v>0</v>
      </c>
      <c r="S3414" s="9"/>
      <c r="V3414" s="2"/>
    </row>
    <row r="3415" spans="1:22" customFormat="1" x14ac:dyDescent="0.25">
      <c r="A3415" t="s">
        <v>875</v>
      </c>
      <c r="B3415">
        <v>101</v>
      </c>
      <c r="C3415" t="s">
        <v>780</v>
      </c>
      <c r="D3415">
        <v>302</v>
      </c>
      <c r="E3415" t="s">
        <v>920</v>
      </c>
      <c r="F3415">
        <v>276</v>
      </c>
      <c r="G3415" t="s">
        <v>105</v>
      </c>
      <c r="H3415">
        <v>10302010276</v>
      </c>
      <c r="I3415" t="s">
        <v>106</v>
      </c>
      <c r="J3415" t="s">
        <v>958</v>
      </c>
      <c r="K3415">
        <v>12</v>
      </c>
      <c r="L3415" s="2">
        <v>0</v>
      </c>
      <c r="M3415" s="2">
        <v>0</v>
      </c>
      <c r="N3415" s="14">
        <v>2000</v>
      </c>
      <c r="O3415" s="2">
        <v>0</v>
      </c>
      <c r="P3415" s="11">
        <v>2000</v>
      </c>
      <c r="Q3415" s="2">
        <v>0</v>
      </c>
      <c r="R3415" s="2">
        <v>0</v>
      </c>
      <c r="S3415" s="9">
        <v>0</v>
      </c>
      <c r="V3415" s="2"/>
    </row>
    <row r="3416" spans="1:22" customFormat="1" x14ac:dyDescent="0.25">
      <c r="A3416" t="s">
        <v>875</v>
      </c>
      <c r="B3416">
        <v>102</v>
      </c>
      <c r="C3416" t="s">
        <v>876</v>
      </c>
      <c r="D3416">
        <v>103</v>
      </c>
      <c r="E3416" t="s">
        <v>877</v>
      </c>
      <c r="F3416">
        <v>290</v>
      </c>
      <c r="G3416" t="s">
        <v>91</v>
      </c>
      <c r="H3416">
        <v>10103010290</v>
      </c>
      <c r="I3416" t="s">
        <v>92</v>
      </c>
      <c r="J3416" t="s">
        <v>958</v>
      </c>
      <c r="K3416">
        <v>12</v>
      </c>
      <c r="L3416" s="2">
        <v>1628.84</v>
      </c>
      <c r="M3416" s="2">
        <v>0</v>
      </c>
      <c r="N3416" s="14">
        <v>2500</v>
      </c>
      <c r="O3416" s="2">
        <v>0</v>
      </c>
      <c r="P3416" s="11">
        <v>2500</v>
      </c>
      <c r="Q3416" s="2">
        <v>0</v>
      </c>
      <c r="R3416" s="2">
        <v>0</v>
      </c>
      <c r="S3416" s="9">
        <v>2500</v>
      </c>
      <c r="V3416" s="2"/>
    </row>
    <row r="3417" spans="1:22" customFormat="1" x14ac:dyDescent="0.25">
      <c r="A3417" t="s">
        <v>875</v>
      </c>
      <c r="B3417">
        <v>102</v>
      </c>
      <c r="C3417" t="s">
        <v>876</v>
      </c>
      <c r="D3417">
        <v>105</v>
      </c>
      <c r="E3417" t="s">
        <v>875</v>
      </c>
      <c r="F3417">
        <v>290</v>
      </c>
      <c r="G3417" t="s">
        <v>91</v>
      </c>
      <c r="H3417">
        <v>10105010290</v>
      </c>
      <c r="I3417" t="s">
        <v>92</v>
      </c>
      <c r="J3417" t="s">
        <v>958</v>
      </c>
      <c r="K3417">
        <v>12</v>
      </c>
      <c r="L3417" s="2">
        <v>1570.18</v>
      </c>
      <c r="M3417" s="2">
        <v>0</v>
      </c>
      <c r="N3417" s="14">
        <v>5000</v>
      </c>
      <c r="O3417" s="2">
        <v>0</v>
      </c>
      <c r="P3417" s="11">
        <v>5000</v>
      </c>
      <c r="Q3417" s="2">
        <v>0</v>
      </c>
      <c r="R3417" s="2">
        <v>0</v>
      </c>
      <c r="S3417" s="9">
        <v>5000</v>
      </c>
      <c r="V3417" s="2"/>
    </row>
    <row r="3418" spans="1:22" customFormat="1" x14ac:dyDescent="0.25">
      <c r="A3418" t="s">
        <v>875</v>
      </c>
      <c r="B3418">
        <v>203</v>
      </c>
      <c r="C3418" t="s">
        <v>878</v>
      </c>
      <c r="D3418">
        <v>191</v>
      </c>
      <c r="E3418" t="s">
        <v>879</v>
      </c>
      <c r="F3418">
        <v>290</v>
      </c>
      <c r="G3418" t="s">
        <v>91</v>
      </c>
      <c r="H3418">
        <v>10191010290</v>
      </c>
      <c r="I3418" t="s">
        <v>92</v>
      </c>
      <c r="J3418" t="s">
        <v>958</v>
      </c>
      <c r="K3418">
        <v>12</v>
      </c>
      <c r="L3418" s="2">
        <v>135.85</v>
      </c>
      <c r="M3418" s="2">
        <v>937.95</v>
      </c>
      <c r="N3418" s="14">
        <v>3245</v>
      </c>
      <c r="O3418" s="2">
        <v>0</v>
      </c>
      <c r="P3418" s="11">
        <v>3245</v>
      </c>
      <c r="Q3418" s="2">
        <v>0</v>
      </c>
      <c r="R3418" s="2">
        <v>0</v>
      </c>
      <c r="S3418" s="9">
        <v>3245</v>
      </c>
      <c r="V3418" s="2"/>
    </row>
    <row r="3419" spans="1:22" customFormat="1" x14ac:dyDescent="0.25">
      <c r="A3419" t="s">
        <v>875</v>
      </c>
      <c r="B3419">
        <v>102</v>
      </c>
      <c r="C3419" t="s">
        <v>876</v>
      </c>
      <c r="D3419">
        <v>195</v>
      </c>
      <c r="E3419" t="s">
        <v>902</v>
      </c>
      <c r="F3419">
        <v>290</v>
      </c>
      <c r="G3419" t="s">
        <v>91</v>
      </c>
      <c r="H3419">
        <v>10195010290</v>
      </c>
      <c r="I3419" t="s">
        <v>92</v>
      </c>
      <c r="J3419" t="s">
        <v>958</v>
      </c>
      <c r="K3419">
        <v>12</v>
      </c>
      <c r="L3419" s="2">
        <v>0</v>
      </c>
      <c r="M3419" s="2">
        <v>0</v>
      </c>
      <c r="N3419" s="14">
        <v>0</v>
      </c>
      <c r="O3419" s="2">
        <v>0</v>
      </c>
      <c r="P3419" s="11">
        <v>0</v>
      </c>
      <c r="Q3419" s="2">
        <v>0</v>
      </c>
      <c r="R3419" s="2">
        <v>0</v>
      </c>
      <c r="S3419" s="9"/>
      <c r="V3419" s="2"/>
    </row>
    <row r="3420" spans="1:22" customFormat="1" x14ac:dyDescent="0.25">
      <c r="A3420" t="s">
        <v>875</v>
      </c>
      <c r="B3420">
        <v>102</v>
      </c>
      <c r="C3420" t="s">
        <v>876</v>
      </c>
      <c r="D3420">
        <v>276</v>
      </c>
      <c r="E3420" t="s">
        <v>880</v>
      </c>
      <c r="F3420">
        <v>290</v>
      </c>
      <c r="G3420" t="s">
        <v>91</v>
      </c>
      <c r="H3420">
        <v>10276010290</v>
      </c>
      <c r="I3420" t="s">
        <v>92</v>
      </c>
      <c r="J3420" t="s">
        <v>958</v>
      </c>
      <c r="K3420">
        <v>12</v>
      </c>
      <c r="L3420" s="2">
        <v>0</v>
      </c>
      <c r="M3420" s="2">
        <v>0</v>
      </c>
      <c r="N3420" s="14">
        <v>3848</v>
      </c>
      <c r="O3420" s="2">
        <v>0</v>
      </c>
      <c r="P3420" s="11">
        <v>3848</v>
      </c>
      <c r="Q3420" s="2">
        <v>0</v>
      </c>
      <c r="R3420" s="2">
        <v>0</v>
      </c>
      <c r="S3420" s="9">
        <v>3800</v>
      </c>
      <c r="V3420" s="2"/>
    </row>
    <row r="3421" spans="1:22" customFormat="1" x14ac:dyDescent="0.25">
      <c r="A3421" t="s">
        <v>875</v>
      </c>
      <c r="B3421">
        <v>102</v>
      </c>
      <c r="C3421" t="s">
        <v>876</v>
      </c>
      <c r="D3421">
        <v>300</v>
      </c>
      <c r="E3421" t="s">
        <v>912</v>
      </c>
      <c r="F3421">
        <v>290</v>
      </c>
      <c r="G3421" t="s">
        <v>91</v>
      </c>
      <c r="H3421">
        <v>10300010290</v>
      </c>
      <c r="I3421" t="s">
        <v>92</v>
      </c>
      <c r="J3421" t="s">
        <v>958</v>
      </c>
      <c r="K3421">
        <v>12</v>
      </c>
      <c r="L3421" s="2">
        <v>0</v>
      </c>
      <c r="M3421" s="2">
        <v>2111.1</v>
      </c>
      <c r="N3421" s="14">
        <v>11195</v>
      </c>
      <c r="O3421" s="2">
        <v>0</v>
      </c>
      <c r="P3421" s="11">
        <v>11195</v>
      </c>
      <c r="Q3421" s="2">
        <v>0</v>
      </c>
      <c r="R3421" s="2">
        <v>0</v>
      </c>
      <c r="S3421" s="9">
        <v>11195</v>
      </c>
      <c r="V3421" s="2"/>
    </row>
    <row r="3422" spans="1:22" customFormat="1" x14ac:dyDescent="0.25">
      <c r="A3422" t="s">
        <v>875</v>
      </c>
      <c r="B3422">
        <v>102</v>
      </c>
      <c r="C3422" t="s">
        <v>876</v>
      </c>
      <c r="D3422">
        <v>301</v>
      </c>
      <c r="E3422" t="s">
        <v>917</v>
      </c>
      <c r="F3422">
        <v>290</v>
      </c>
      <c r="G3422" t="s">
        <v>91</v>
      </c>
      <c r="H3422">
        <v>10301010290</v>
      </c>
      <c r="I3422" t="s">
        <v>92</v>
      </c>
      <c r="J3422" t="s">
        <v>958</v>
      </c>
      <c r="K3422">
        <v>12</v>
      </c>
      <c r="L3422" s="2">
        <v>4296.22</v>
      </c>
      <c r="M3422" s="2">
        <v>0</v>
      </c>
      <c r="N3422" s="14">
        <v>0</v>
      </c>
      <c r="O3422" s="2">
        <v>0</v>
      </c>
      <c r="P3422" s="11">
        <v>0</v>
      </c>
      <c r="Q3422" s="2">
        <v>0</v>
      </c>
      <c r="R3422" s="2">
        <v>0</v>
      </c>
      <c r="S3422" s="9">
        <v>0</v>
      </c>
      <c r="V3422" s="2"/>
    </row>
    <row r="3423" spans="1:22" customFormat="1" x14ac:dyDescent="0.25">
      <c r="A3423" t="s">
        <v>875</v>
      </c>
      <c r="B3423">
        <v>102</v>
      </c>
      <c r="C3423" t="s">
        <v>876</v>
      </c>
      <c r="D3423">
        <v>195</v>
      </c>
      <c r="E3423" t="s">
        <v>902</v>
      </c>
      <c r="F3423">
        <v>292</v>
      </c>
      <c r="G3423" t="s">
        <v>115</v>
      </c>
      <c r="H3423">
        <v>10195010292</v>
      </c>
      <c r="I3423" t="s">
        <v>116</v>
      </c>
      <c r="J3423" t="s">
        <v>958</v>
      </c>
      <c r="K3423">
        <v>12</v>
      </c>
      <c r="L3423" s="2">
        <v>0</v>
      </c>
      <c r="M3423" s="2">
        <v>42165.95</v>
      </c>
      <c r="N3423" s="14">
        <v>60000</v>
      </c>
      <c r="O3423" s="2">
        <v>0</v>
      </c>
      <c r="P3423" s="11">
        <v>60000</v>
      </c>
      <c r="Q3423" s="2">
        <v>0</v>
      </c>
      <c r="R3423" s="2">
        <v>0</v>
      </c>
      <c r="S3423" s="9">
        <v>167000</v>
      </c>
      <c r="V3423" s="2"/>
    </row>
    <row r="3424" spans="1:22" customFormat="1" x14ac:dyDescent="0.25">
      <c r="A3424" t="s">
        <v>875</v>
      </c>
      <c r="B3424">
        <v>102</v>
      </c>
      <c r="C3424" t="s">
        <v>876</v>
      </c>
      <c r="D3424">
        <v>195</v>
      </c>
      <c r="E3424" t="s">
        <v>902</v>
      </c>
      <c r="F3424" t="s">
        <v>937</v>
      </c>
      <c r="I3424" t="s">
        <v>904</v>
      </c>
      <c r="J3424" t="s">
        <v>958</v>
      </c>
      <c r="K3424">
        <v>12</v>
      </c>
      <c r="L3424" s="2"/>
      <c r="M3424" s="2"/>
      <c r="N3424" s="14"/>
      <c r="O3424" s="2"/>
      <c r="P3424" s="11"/>
      <c r="Q3424" s="2">
        <v>0</v>
      </c>
      <c r="R3424" s="2">
        <v>0</v>
      </c>
      <c r="S3424" s="9"/>
      <c r="T3424" t="s">
        <v>905</v>
      </c>
      <c r="V3424" s="2"/>
    </row>
    <row r="3425" spans="1:22" customFormat="1" x14ac:dyDescent="0.25">
      <c r="A3425" t="s">
        <v>875</v>
      </c>
      <c r="B3425">
        <v>102</v>
      </c>
      <c r="C3425" t="s">
        <v>876</v>
      </c>
      <c r="D3425">
        <v>103</v>
      </c>
      <c r="E3425" t="s">
        <v>877</v>
      </c>
      <c r="F3425">
        <v>294</v>
      </c>
      <c r="G3425" t="s">
        <v>107</v>
      </c>
      <c r="H3425">
        <v>10103010294</v>
      </c>
      <c r="I3425" t="s">
        <v>108</v>
      </c>
      <c r="J3425" t="s">
        <v>958</v>
      </c>
      <c r="K3425">
        <v>12</v>
      </c>
      <c r="L3425" s="2">
        <v>2020</v>
      </c>
      <c r="M3425" s="2">
        <v>0</v>
      </c>
      <c r="N3425" s="14">
        <v>3000</v>
      </c>
      <c r="O3425" s="2">
        <v>0</v>
      </c>
      <c r="P3425" s="11">
        <v>3000</v>
      </c>
      <c r="Q3425" s="2">
        <v>0</v>
      </c>
      <c r="R3425" s="2">
        <v>0</v>
      </c>
      <c r="S3425" s="9">
        <v>3000</v>
      </c>
      <c r="V3425" s="2"/>
    </row>
    <row r="3426" spans="1:22" customFormat="1" x14ac:dyDescent="0.25">
      <c r="A3426" t="s">
        <v>875</v>
      </c>
      <c r="B3426">
        <v>102</v>
      </c>
      <c r="C3426" t="s">
        <v>876</v>
      </c>
      <c r="D3426">
        <v>105</v>
      </c>
      <c r="E3426" t="s">
        <v>875</v>
      </c>
      <c r="F3426">
        <v>294</v>
      </c>
      <c r="G3426" t="s">
        <v>107</v>
      </c>
      <c r="H3426">
        <v>10105010294</v>
      </c>
      <c r="I3426" t="s">
        <v>108</v>
      </c>
      <c r="J3426" t="s">
        <v>958</v>
      </c>
      <c r="K3426">
        <v>12</v>
      </c>
      <c r="L3426" s="2">
        <v>71717.36</v>
      </c>
      <c r="M3426" s="2">
        <v>51615.23</v>
      </c>
      <c r="N3426" s="14">
        <v>52000</v>
      </c>
      <c r="O3426" s="2">
        <v>50000</v>
      </c>
      <c r="P3426" s="11">
        <v>102000</v>
      </c>
      <c r="Q3426" s="2">
        <v>96936.61</v>
      </c>
      <c r="R3426" s="2">
        <v>166177.04571428572</v>
      </c>
      <c r="S3426" s="9">
        <v>120000</v>
      </c>
      <c r="V3426" s="2"/>
    </row>
    <row r="3427" spans="1:22" customFormat="1" x14ac:dyDescent="0.25">
      <c r="A3427" t="s">
        <v>875</v>
      </c>
      <c r="B3427">
        <v>203</v>
      </c>
      <c r="C3427" t="s">
        <v>878</v>
      </c>
      <c r="D3427">
        <v>191</v>
      </c>
      <c r="E3427" t="s">
        <v>879</v>
      </c>
      <c r="F3427">
        <v>294</v>
      </c>
      <c r="G3427" t="s">
        <v>107</v>
      </c>
      <c r="H3427">
        <v>10191010294</v>
      </c>
      <c r="I3427" t="s">
        <v>108</v>
      </c>
      <c r="J3427" t="s">
        <v>958</v>
      </c>
      <c r="K3427">
        <v>12</v>
      </c>
      <c r="L3427" s="2">
        <v>0</v>
      </c>
      <c r="M3427" s="2">
        <v>338.35</v>
      </c>
      <c r="N3427" s="14">
        <v>3000</v>
      </c>
      <c r="O3427" s="2">
        <v>0</v>
      </c>
      <c r="P3427" s="11">
        <v>3000</v>
      </c>
      <c r="Q3427" s="2">
        <v>301.05</v>
      </c>
      <c r="R3427" s="2">
        <v>516.08571428571429</v>
      </c>
      <c r="S3427" s="9">
        <v>3000</v>
      </c>
      <c r="V3427" s="2"/>
    </row>
    <row r="3428" spans="1:22" customFormat="1" x14ac:dyDescent="0.25">
      <c r="A3428" t="s">
        <v>875</v>
      </c>
      <c r="B3428">
        <v>102</v>
      </c>
      <c r="C3428" t="s">
        <v>876</v>
      </c>
      <c r="D3428">
        <v>195</v>
      </c>
      <c r="E3428" t="s">
        <v>902</v>
      </c>
      <c r="F3428">
        <v>294</v>
      </c>
      <c r="G3428" t="s">
        <v>107</v>
      </c>
      <c r="H3428">
        <v>10195010294</v>
      </c>
      <c r="I3428" t="s">
        <v>108</v>
      </c>
      <c r="J3428" t="s">
        <v>958</v>
      </c>
      <c r="K3428">
        <v>12</v>
      </c>
      <c r="L3428" s="2">
        <v>7061.5</v>
      </c>
      <c r="M3428" s="2">
        <v>3149.11</v>
      </c>
      <c r="N3428" s="14">
        <v>10000</v>
      </c>
      <c r="O3428" s="2">
        <v>0</v>
      </c>
      <c r="P3428" s="11">
        <v>10000</v>
      </c>
      <c r="Q3428" s="2">
        <v>1530</v>
      </c>
      <c r="R3428" s="2">
        <v>2622.8571428571431</v>
      </c>
      <c r="S3428" s="9">
        <v>10000</v>
      </c>
      <c r="V3428" s="2"/>
    </row>
    <row r="3429" spans="1:22" customFormat="1" x14ac:dyDescent="0.25">
      <c r="A3429" t="s">
        <v>875</v>
      </c>
      <c r="B3429">
        <v>102</v>
      </c>
      <c r="C3429" t="s">
        <v>876</v>
      </c>
      <c r="D3429">
        <v>276</v>
      </c>
      <c r="E3429" t="s">
        <v>880</v>
      </c>
      <c r="F3429">
        <v>294</v>
      </c>
      <c r="G3429" t="s">
        <v>107</v>
      </c>
      <c r="H3429">
        <v>10276010294</v>
      </c>
      <c r="I3429" t="s">
        <v>108</v>
      </c>
      <c r="J3429" t="s">
        <v>958</v>
      </c>
      <c r="K3429">
        <v>12</v>
      </c>
      <c r="L3429" s="2">
        <v>38380.129999999997</v>
      </c>
      <c r="M3429" s="2">
        <v>14692.7</v>
      </c>
      <c r="N3429" s="14">
        <v>3000</v>
      </c>
      <c r="O3429" s="2">
        <v>0</v>
      </c>
      <c r="P3429" s="11">
        <v>3000</v>
      </c>
      <c r="Q3429" s="2">
        <v>0</v>
      </c>
      <c r="R3429" s="2">
        <v>0</v>
      </c>
      <c r="S3429" s="9">
        <v>3000</v>
      </c>
      <c r="V3429" s="2"/>
    </row>
    <row r="3430" spans="1:22" customFormat="1" x14ac:dyDescent="0.25">
      <c r="A3430" t="s">
        <v>875</v>
      </c>
      <c r="B3430">
        <v>102</v>
      </c>
      <c r="C3430" t="s">
        <v>876</v>
      </c>
      <c r="D3430">
        <v>277</v>
      </c>
      <c r="E3430" t="s">
        <v>911</v>
      </c>
      <c r="F3430">
        <v>294</v>
      </c>
      <c r="G3430" t="s">
        <v>107</v>
      </c>
      <c r="H3430">
        <v>10277010294</v>
      </c>
      <c r="I3430" t="s">
        <v>108</v>
      </c>
      <c r="J3430" t="s">
        <v>958</v>
      </c>
      <c r="K3430">
        <v>12</v>
      </c>
      <c r="L3430" s="2">
        <v>6607.86</v>
      </c>
      <c r="M3430" s="2">
        <v>1639.7</v>
      </c>
      <c r="N3430" s="14">
        <v>3000</v>
      </c>
      <c r="O3430" s="2">
        <v>0</v>
      </c>
      <c r="P3430" s="11">
        <v>3000</v>
      </c>
      <c r="Q3430" s="2">
        <v>1656.5</v>
      </c>
      <c r="R3430" s="2">
        <v>2839.7142857142858</v>
      </c>
      <c r="S3430" s="9">
        <v>3000</v>
      </c>
      <c r="V3430" s="2"/>
    </row>
    <row r="3431" spans="1:22" customFormat="1" x14ac:dyDescent="0.25">
      <c r="A3431" t="s">
        <v>875</v>
      </c>
      <c r="B3431">
        <v>102</v>
      </c>
      <c r="C3431" t="s">
        <v>876</v>
      </c>
      <c r="D3431">
        <v>300</v>
      </c>
      <c r="E3431" t="s">
        <v>912</v>
      </c>
      <c r="F3431">
        <v>294</v>
      </c>
      <c r="G3431" t="s">
        <v>107</v>
      </c>
      <c r="H3431">
        <v>10300010294</v>
      </c>
      <c r="I3431" t="s">
        <v>108</v>
      </c>
      <c r="J3431" t="s">
        <v>958</v>
      </c>
      <c r="K3431">
        <v>12</v>
      </c>
      <c r="L3431" s="2">
        <v>0</v>
      </c>
      <c r="M3431" s="2">
        <v>1194.94</v>
      </c>
      <c r="N3431" s="14">
        <v>3000</v>
      </c>
      <c r="O3431" s="2">
        <v>0</v>
      </c>
      <c r="P3431" s="11">
        <v>3000</v>
      </c>
      <c r="Q3431" s="2">
        <v>0</v>
      </c>
      <c r="R3431" s="2">
        <v>0</v>
      </c>
      <c r="S3431" s="9">
        <v>3000</v>
      </c>
      <c r="V3431" s="2"/>
    </row>
    <row r="3432" spans="1:22" customFormat="1" x14ac:dyDescent="0.25">
      <c r="A3432" t="s">
        <v>875</v>
      </c>
      <c r="B3432">
        <v>102</v>
      </c>
      <c r="C3432" t="s">
        <v>876</v>
      </c>
      <c r="D3432">
        <v>301</v>
      </c>
      <c r="E3432" t="s">
        <v>917</v>
      </c>
      <c r="F3432">
        <v>294</v>
      </c>
      <c r="G3432" t="s">
        <v>107</v>
      </c>
      <c r="H3432">
        <v>10301010294</v>
      </c>
      <c r="I3432" t="s">
        <v>108</v>
      </c>
      <c r="J3432" t="s">
        <v>958</v>
      </c>
      <c r="K3432">
        <v>12</v>
      </c>
      <c r="L3432" s="2">
        <v>2791.16</v>
      </c>
      <c r="M3432" s="2">
        <v>3695.61</v>
      </c>
      <c r="N3432" s="14">
        <v>10000</v>
      </c>
      <c r="O3432" s="2">
        <v>0</v>
      </c>
      <c r="P3432" s="11">
        <v>10000</v>
      </c>
      <c r="Q3432" s="2">
        <v>0</v>
      </c>
      <c r="R3432" s="2">
        <v>0</v>
      </c>
      <c r="S3432" s="9">
        <v>10000</v>
      </c>
      <c r="V3432" s="2"/>
    </row>
    <row r="3433" spans="1:22" customFormat="1" x14ac:dyDescent="0.25">
      <c r="A3433" t="s">
        <v>875</v>
      </c>
      <c r="B3433">
        <v>101</v>
      </c>
      <c r="C3433" t="s">
        <v>780</v>
      </c>
      <c r="D3433">
        <v>302</v>
      </c>
      <c r="E3433" t="s">
        <v>920</v>
      </c>
      <c r="F3433">
        <v>297</v>
      </c>
      <c r="G3433" t="s">
        <v>609</v>
      </c>
      <c r="H3433">
        <v>10302010297</v>
      </c>
      <c r="I3433" t="s">
        <v>921</v>
      </c>
      <c r="J3433" t="s">
        <v>958</v>
      </c>
      <c r="K3433">
        <v>12</v>
      </c>
      <c r="L3433" s="2">
        <v>88197.88</v>
      </c>
      <c r="M3433" s="2">
        <v>0</v>
      </c>
      <c r="N3433" s="14">
        <v>111946</v>
      </c>
      <c r="O3433" s="2">
        <v>0</v>
      </c>
      <c r="P3433" s="11">
        <v>111946</v>
      </c>
      <c r="Q3433" s="2">
        <v>0</v>
      </c>
      <c r="R3433" s="2">
        <v>0</v>
      </c>
      <c r="S3433" s="9">
        <v>1946</v>
      </c>
      <c r="V3433" s="2"/>
    </row>
    <row r="3434" spans="1:22" customFormat="1" x14ac:dyDescent="0.25">
      <c r="A3434" t="s">
        <v>875</v>
      </c>
      <c r="B3434">
        <v>102</v>
      </c>
      <c r="C3434" t="s">
        <v>876</v>
      </c>
      <c r="D3434">
        <v>276</v>
      </c>
      <c r="E3434" t="s">
        <v>880</v>
      </c>
      <c r="F3434">
        <v>299</v>
      </c>
      <c r="G3434" t="s">
        <v>822</v>
      </c>
      <c r="H3434">
        <v>10276010299</v>
      </c>
      <c r="I3434" t="s">
        <v>823</v>
      </c>
      <c r="J3434" t="s">
        <v>958</v>
      </c>
      <c r="K3434">
        <v>12</v>
      </c>
      <c r="L3434" s="2">
        <v>0</v>
      </c>
      <c r="M3434" s="2">
        <v>0</v>
      </c>
      <c r="N3434" s="14">
        <v>17576</v>
      </c>
      <c r="O3434" s="2">
        <v>0</v>
      </c>
      <c r="P3434" s="11">
        <v>17576</v>
      </c>
      <c r="Q3434" s="2">
        <v>0</v>
      </c>
      <c r="R3434" s="2">
        <v>0</v>
      </c>
      <c r="S3434" s="9">
        <v>17600</v>
      </c>
      <c r="V3434" s="2"/>
    </row>
    <row r="3435" spans="1:22" customFormat="1" x14ac:dyDescent="0.25">
      <c r="A3435" t="s">
        <v>875</v>
      </c>
      <c r="B3435">
        <v>102</v>
      </c>
      <c r="C3435" t="s">
        <v>876</v>
      </c>
      <c r="D3435">
        <v>195</v>
      </c>
      <c r="E3435" t="s">
        <v>902</v>
      </c>
      <c r="F3435">
        <v>308</v>
      </c>
      <c r="G3435" t="s">
        <v>109</v>
      </c>
      <c r="H3435">
        <v>10195010308</v>
      </c>
      <c r="I3435" t="s">
        <v>110</v>
      </c>
      <c r="J3435" t="s">
        <v>958</v>
      </c>
      <c r="K3435">
        <v>12</v>
      </c>
      <c r="L3435" s="2">
        <v>0</v>
      </c>
      <c r="M3435" s="2">
        <v>0</v>
      </c>
      <c r="N3435" s="14">
        <v>37000</v>
      </c>
      <c r="O3435" s="2">
        <v>0</v>
      </c>
      <c r="P3435" s="11">
        <v>37000</v>
      </c>
      <c r="Q3435" s="2">
        <v>0</v>
      </c>
      <c r="R3435" s="2">
        <v>0</v>
      </c>
      <c r="S3435" s="9">
        <v>0</v>
      </c>
      <c r="V3435" s="2"/>
    </row>
    <row r="3436" spans="1:22" customFormat="1" x14ac:dyDescent="0.25">
      <c r="A3436" t="s">
        <v>875</v>
      </c>
      <c r="B3436">
        <v>102</v>
      </c>
      <c r="C3436" t="s">
        <v>876</v>
      </c>
      <c r="D3436">
        <v>301</v>
      </c>
      <c r="E3436" t="s">
        <v>917</v>
      </c>
      <c r="F3436">
        <v>310</v>
      </c>
      <c r="G3436" t="s">
        <v>532</v>
      </c>
      <c r="H3436">
        <v>10301010310</v>
      </c>
      <c r="I3436" t="s">
        <v>533</v>
      </c>
      <c r="J3436" t="s">
        <v>958</v>
      </c>
      <c r="K3436">
        <v>12</v>
      </c>
      <c r="L3436" s="2">
        <v>977942.92</v>
      </c>
      <c r="M3436" s="2">
        <v>1275271.8600000001</v>
      </c>
      <c r="N3436" s="14">
        <v>1421812</v>
      </c>
      <c r="O3436" s="2">
        <v>0</v>
      </c>
      <c r="P3436" s="11">
        <v>1421812</v>
      </c>
      <c r="Q3436" s="2">
        <v>441237.42</v>
      </c>
      <c r="R3436" s="2">
        <v>756407.00571428565</v>
      </c>
      <c r="S3436" s="9">
        <v>1421812</v>
      </c>
      <c r="V3436" s="2"/>
    </row>
    <row r="3437" spans="1:22" customFormat="1" x14ac:dyDescent="0.25">
      <c r="A3437" t="s">
        <v>875</v>
      </c>
      <c r="B3437">
        <v>102</v>
      </c>
      <c r="C3437" t="s">
        <v>876</v>
      </c>
      <c r="D3437">
        <v>103</v>
      </c>
      <c r="E3437" t="s">
        <v>877</v>
      </c>
      <c r="F3437">
        <v>311</v>
      </c>
      <c r="G3437" t="s">
        <v>470</v>
      </c>
      <c r="H3437">
        <v>10103010311</v>
      </c>
      <c r="I3437" t="s">
        <v>471</v>
      </c>
      <c r="J3437" t="s">
        <v>958</v>
      </c>
      <c r="K3437">
        <v>12</v>
      </c>
      <c r="L3437" s="2">
        <v>95235.97</v>
      </c>
      <c r="M3437" s="2">
        <v>245977.1</v>
      </c>
      <c r="N3437" s="14">
        <v>350000</v>
      </c>
      <c r="O3437" s="2">
        <v>0</v>
      </c>
      <c r="P3437" s="11">
        <v>350000</v>
      </c>
      <c r="Q3437" s="2">
        <v>61840.43</v>
      </c>
      <c r="R3437" s="2">
        <v>106012.16571428571</v>
      </c>
      <c r="S3437" s="9">
        <v>350000</v>
      </c>
      <c r="V3437" s="2"/>
    </row>
    <row r="3438" spans="1:22" customFormat="1" x14ac:dyDescent="0.25">
      <c r="A3438" t="s">
        <v>875</v>
      </c>
      <c r="B3438">
        <v>101</v>
      </c>
      <c r="C3438" t="s">
        <v>780</v>
      </c>
      <c r="D3438">
        <v>302</v>
      </c>
      <c r="E3438" t="s">
        <v>920</v>
      </c>
      <c r="F3438">
        <v>311</v>
      </c>
      <c r="G3438" t="s">
        <v>470</v>
      </c>
      <c r="H3438">
        <v>10302010311</v>
      </c>
      <c r="I3438" t="s">
        <v>471</v>
      </c>
      <c r="J3438" t="s">
        <v>958</v>
      </c>
      <c r="K3438">
        <v>12</v>
      </c>
      <c r="L3438" s="2">
        <v>27489.14</v>
      </c>
      <c r="M3438" s="2">
        <v>0</v>
      </c>
      <c r="N3438" s="14">
        <v>33584</v>
      </c>
      <c r="O3438" s="2">
        <v>0</v>
      </c>
      <c r="P3438" s="11">
        <v>33584</v>
      </c>
      <c r="Q3438" s="2">
        <v>24884.65</v>
      </c>
      <c r="R3438" s="2">
        <v>42659.4</v>
      </c>
      <c r="S3438" s="9">
        <v>30000</v>
      </c>
      <c r="V3438" s="2"/>
    </row>
    <row r="3439" spans="1:22" customFormat="1" x14ac:dyDescent="0.25">
      <c r="A3439" t="s">
        <v>875</v>
      </c>
      <c r="B3439">
        <v>102</v>
      </c>
      <c r="C3439" t="s">
        <v>876</v>
      </c>
      <c r="D3439">
        <v>103</v>
      </c>
      <c r="E3439" t="s">
        <v>877</v>
      </c>
      <c r="F3439">
        <v>327</v>
      </c>
      <c r="G3439" t="s">
        <v>881</v>
      </c>
      <c r="H3439">
        <v>10103010327</v>
      </c>
      <c r="I3439" t="s">
        <v>882</v>
      </c>
      <c r="J3439" t="s">
        <v>958</v>
      </c>
      <c r="K3439">
        <v>12</v>
      </c>
      <c r="L3439" s="2">
        <v>16686.96</v>
      </c>
      <c r="M3439" s="2">
        <v>183206.23</v>
      </c>
      <c r="N3439" s="14">
        <v>208000</v>
      </c>
      <c r="O3439" s="2">
        <v>0</v>
      </c>
      <c r="P3439" s="11">
        <v>208000</v>
      </c>
      <c r="Q3439" s="2">
        <v>0</v>
      </c>
      <c r="R3439" s="2">
        <v>0</v>
      </c>
      <c r="S3439" s="9">
        <v>258000</v>
      </c>
      <c r="V3439" s="2"/>
    </row>
    <row r="3440" spans="1:22" customFormat="1" x14ac:dyDescent="0.25">
      <c r="A3440" t="s">
        <v>875</v>
      </c>
      <c r="B3440">
        <v>102</v>
      </c>
      <c r="C3440" t="s">
        <v>876</v>
      </c>
      <c r="D3440">
        <v>103</v>
      </c>
      <c r="E3440" t="s">
        <v>877</v>
      </c>
      <c r="F3440">
        <v>330</v>
      </c>
      <c r="G3440" t="s">
        <v>42</v>
      </c>
      <c r="H3440">
        <v>10103010330</v>
      </c>
      <c r="I3440" t="s">
        <v>43</v>
      </c>
      <c r="J3440" t="s">
        <v>958</v>
      </c>
      <c r="K3440">
        <v>12</v>
      </c>
      <c r="L3440" s="2">
        <v>-58.3</v>
      </c>
      <c r="M3440" s="2">
        <v>0</v>
      </c>
      <c r="N3440" s="14">
        <v>30000</v>
      </c>
      <c r="O3440" s="2">
        <v>0</v>
      </c>
      <c r="P3440" s="11">
        <v>30000</v>
      </c>
      <c r="Q3440" s="2">
        <v>0</v>
      </c>
      <c r="R3440" s="2">
        <v>0</v>
      </c>
      <c r="S3440" s="9">
        <v>0</v>
      </c>
      <c r="V3440" s="2"/>
    </row>
    <row r="3441" spans="1:22" customFormat="1" x14ac:dyDescent="0.25">
      <c r="A3441" t="s">
        <v>875</v>
      </c>
      <c r="B3441">
        <v>102</v>
      </c>
      <c r="C3441" t="s">
        <v>876</v>
      </c>
      <c r="D3441">
        <v>105</v>
      </c>
      <c r="E3441" t="s">
        <v>875</v>
      </c>
      <c r="F3441">
        <v>330</v>
      </c>
      <c r="G3441" t="s">
        <v>42</v>
      </c>
      <c r="H3441">
        <v>10105010330</v>
      </c>
      <c r="I3441" t="s">
        <v>43</v>
      </c>
      <c r="J3441" t="s">
        <v>958</v>
      </c>
      <c r="K3441">
        <v>12</v>
      </c>
      <c r="L3441" s="2">
        <v>309442.28999999998</v>
      </c>
      <c r="M3441" s="2">
        <v>588072.61</v>
      </c>
      <c r="N3441" s="14">
        <v>393752</v>
      </c>
      <c r="O3441" s="2">
        <v>0</v>
      </c>
      <c r="P3441" s="11">
        <v>393752</v>
      </c>
      <c r="Q3441" s="2">
        <v>47326.26</v>
      </c>
      <c r="R3441" s="2">
        <v>81130.731428571424</v>
      </c>
      <c r="S3441" s="9">
        <v>0</v>
      </c>
      <c r="V3441" s="2"/>
    </row>
    <row r="3442" spans="1:22" customFormat="1" x14ac:dyDescent="0.25">
      <c r="A3442" t="s">
        <v>875</v>
      </c>
      <c r="B3442">
        <v>203</v>
      </c>
      <c r="C3442" t="s">
        <v>878</v>
      </c>
      <c r="D3442">
        <v>191</v>
      </c>
      <c r="E3442" t="s">
        <v>879</v>
      </c>
      <c r="F3442">
        <v>330</v>
      </c>
      <c r="G3442" t="s">
        <v>42</v>
      </c>
      <c r="H3442">
        <v>10191010330</v>
      </c>
      <c r="I3442" t="s">
        <v>43</v>
      </c>
      <c r="J3442" t="s">
        <v>958</v>
      </c>
      <c r="K3442">
        <v>12</v>
      </c>
      <c r="L3442" s="2">
        <v>-33.65</v>
      </c>
      <c r="M3442" s="2">
        <v>424134.11</v>
      </c>
      <c r="N3442" s="14">
        <v>24960</v>
      </c>
      <c r="O3442" s="2">
        <v>0</v>
      </c>
      <c r="P3442" s="11">
        <v>24960</v>
      </c>
      <c r="Q3442" s="2">
        <v>472843.41</v>
      </c>
      <c r="R3442" s="2">
        <v>810588.70285714278</v>
      </c>
      <c r="S3442" s="9">
        <v>6408913</v>
      </c>
      <c r="T3442" t="s">
        <v>898</v>
      </c>
      <c r="V3442" s="2"/>
    </row>
    <row r="3443" spans="1:22" customFormat="1" x14ac:dyDescent="0.25">
      <c r="A3443" t="s">
        <v>875</v>
      </c>
      <c r="B3443">
        <v>102</v>
      </c>
      <c r="C3443" t="s">
        <v>876</v>
      </c>
      <c r="D3443">
        <v>195</v>
      </c>
      <c r="E3443" t="s">
        <v>902</v>
      </c>
      <c r="F3443">
        <v>330</v>
      </c>
      <c r="G3443" t="s">
        <v>42</v>
      </c>
      <c r="H3443">
        <v>10195010330</v>
      </c>
      <c r="I3443" t="s">
        <v>43</v>
      </c>
      <c r="J3443" t="s">
        <v>958</v>
      </c>
      <c r="K3443">
        <v>12</v>
      </c>
      <c r="L3443" s="2">
        <v>12946.14</v>
      </c>
      <c r="M3443" s="2">
        <v>74688.850000000006</v>
      </c>
      <c r="N3443" s="14">
        <v>60000</v>
      </c>
      <c r="O3443" s="2">
        <v>0</v>
      </c>
      <c r="P3443" s="11">
        <v>60000</v>
      </c>
      <c r="Q3443" s="2">
        <v>33677.06</v>
      </c>
      <c r="R3443" s="2">
        <v>57732.102857142861</v>
      </c>
      <c r="S3443" s="9">
        <v>0</v>
      </c>
      <c r="V3443" s="2"/>
    </row>
    <row r="3444" spans="1:22" customFormat="1" x14ac:dyDescent="0.25">
      <c r="A3444" t="s">
        <v>875</v>
      </c>
      <c r="B3444">
        <v>102</v>
      </c>
      <c r="C3444" t="s">
        <v>876</v>
      </c>
      <c r="D3444">
        <v>276</v>
      </c>
      <c r="E3444" t="s">
        <v>880</v>
      </c>
      <c r="F3444">
        <v>330</v>
      </c>
      <c r="G3444" t="s">
        <v>42</v>
      </c>
      <c r="H3444">
        <v>10276010330</v>
      </c>
      <c r="I3444" t="s">
        <v>43</v>
      </c>
      <c r="J3444" t="s">
        <v>958</v>
      </c>
      <c r="K3444">
        <v>12</v>
      </c>
      <c r="L3444" s="2">
        <v>23207.35</v>
      </c>
      <c r="M3444" s="2">
        <v>44474.68</v>
      </c>
      <c r="N3444" s="14">
        <v>24775</v>
      </c>
      <c r="O3444" s="2">
        <v>0</v>
      </c>
      <c r="P3444" s="11">
        <v>24775</v>
      </c>
      <c r="Q3444" s="2">
        <v>6995.96</v>
      </c>
      <c r="R3444" s="2">
        <v>11993.074285714287</v>
      </c>
      <c r="S3444" s="9">
        <v>0</v>
      </c>
      <c r="V3444" s="2"/>
    </row>
    <row r="3445" spans="1:22" customFormat="1" x14ac:dyDescent="0.25">
      <c r="A3445" t="s">
        <v>875</v>
      </c>
      <c r="B3445">
        <v>102</v>
      </c>
      <c r="C3445" t="s">
        <v>876</v>
      </c>
      <c r="D3445">
        <v>277</v>
      </c>
      <c r="E3445" t="s">
        <v>911</v>
      </c>
      <c r="F3445">
        <v>330</v>
      </c>
      <c r="G3445" t="s">
        <v>42</v>
      </c>
      <c r="H3445">
        <v>10277010330</v>
      </c>
      <c r="I3445" t="s">
        <v>43</v>
      </c>
      <c r="J3445" t="s">
        <v>958</v>
      </c>
      <c r="K3445">
        <v>12</v>
      </c>
      <c r="L3445" s="2">
        <v>0</v>
      </c>
      <c r="M3445" s="2">
        <v>26618.32</v>
      </c>
      <c r="N3445" s="14">
        <v>18439</v>
      </c>
      <c r="O3445" s="2">
        <v>0</v>
      </c>
      <c r="P3445" s="11">
        <v>18439</v>
      </c>
      <c r="Q3445" s="2">
        <v>4942.83</v>
      </c>
      <c r="R3445" s="2">
        <v>8473.4228571428575</v>
      </c>
      <c r="S3445" s="9">
        <v>0</v>
      </c>
      <c r="V3445" s="2"/>
    </row>
    <row r="3446" spans="1:22" customFormat="1" x14ac:dyDescent="0.25">
      <c r="A3446" t="s">
        <v>875</v>
      </c>
      <c r="B3446">
        <v>102</v>
      </c>
      <c r="C3446" t="s">
        <v>876</v>
      </c>
      <c r="D3446">
        <v>300</v>
      </c>
      <c r="E3446" t="s">
        <v>912</v>
      </c>
      <c r="F3446">
        <v>330</v>
      </c>
      <c r="G3446" t="s">
        <v>42</v>
      </c>
      <c r="H3446">
        <v>10300010330</v>
      </c>
      <c r="I3446" t="s">
        <v>43</v>
      </c>
      <c r="J3446" t="s">
        <v>958</v>
      </c>
      <c r="K3446">
        <v>12</v>
      </c>
      <c r="L3446" s="2">
        <v>-1749.68</v>
      </c>
      <c r="M3446" s="2">
        <v>33482.51</v>
      </c>
      <c r="N3446" s="14">
        <v>20000</v>
      </c>
      <c r="O3446" s="2">
        <v>0</v>
      </c>
      <c r="P3446" s="11">
        <v>20000</v>
      </c>
      <c r="Q3446" s="2">
        <v>1033.5999999999999</v>
      </c>
      <c r="R3446" s="2">
        <v>1771.8857142857141</v>
      </c>
      <c r="S3446" s="9">
        <v>0</v>
      </c>
      <c r="V3446" s="2"/>
    </row>
    <row r="3447" spans="1:22" customFormat="1" x14ac:dyDescent="0.25">
      <c r="A3447" t="s">
        <v>875</v>
      </c>
      <c r="B3447">
        <v>102</v>
      </c>
      <c r="C3447" t="s">
        <v>876</v>
      </c>
      <c r="D3447">
        <v>301</v>
      </c>
      <c r="E3447" t="s">
        <v>917</v>
      </c>
      <c r="F3447">
        <v>330</v>
      </c>
      <c r="G3447" t="s">
        <v>42</v>
      </c>
      <c r="H3447">
        <v>10301010330</v>
      </c>
      <c r="I3447" t="s">
        <v>43</v>
      </c>
      <c r="J3447" t="s">
        <v>958</v>
      </c>
      <c r="K3447">
        <v>12</v>
      </c>
      <c r="L3447" s="2">
        <v>-14531.6</v>
      </c>
      <c r="M3447" s="2">
        <v>116503.1</v>
      </c>
      <c r="N3447" s="14">
        <v>0</v>
      </c>
      <c r="O3447" s="2">
        <v>0</v>
      </c>
      <c r="P3447" s="11">
        <v>0</v>
      </c>
      <c r="Q3447" s="2">
        <v>20669.7</v>
      </c>
      <c r="R3447" s="2">
        <v>35433.771428571432</v>
      </c>
      <c r="S3447" s="9"/>
      <c r="V3447" s="2"/>
    </row>
    <row r="3448" spans="1:22" customFormat="1" x14ac:dyDescent="0.25">
      <c r="A3448" t="s">
        <v>875</v>
      </c>
      <c r="B3448">
        <v>101</v>
      </c>
      <c r="C3448" t="s">
        <v>780</v>
      </c>
      <c r="D3448">
        <v>302</v>
      </c>
      <c r="E3448" t="s">
        <v>920</v>
      </c>
      <c r="F3448">
        <v>330</v>
      </c>
      <c r="G3448" t="s">
        <v>42</v>
      </c>
      <c r="H3448">
        <v>10302010330</v>
      </c>
      <c r="I3448" t="s">
        <v>43</v>
      </c>
      <c r="J3448" t="s">
        <v>958</v>
      </c>
      <c r="K3448">
        <v>12</v>
      </c>
      <c r="L3448" s="2">
        <v>0</v>
      </c>
      <c r="M3448" s="2">
        <v>3540.6</v>
      </c>
      <c r="N3448" s="14">
        <v>0</v>
      </c>
      <c r="O3448" s="2">
        <v>0</v>
      </c>
      <c r="P3448" s="11">
        <v>0</v>
      </c>
      <c r="Q3448" s="2">
        <v>18237.009999999998</v>
      </c>
      <c r="R3448" s="2">
        <v>31263.44571428571</v>
      </c>
      <c r="S3448" s="9">
        <v>0</v>
      </c>
      <c r="V3448" s="2"/>
    </row>
    <row r="3449" spans="1:22" customFormat="1" x14ac:dyDescent="0.25">
      <c r="A3449" t="s">
        <v>875</v>
      </c>
      <c r="B3449">
        <v>102</v>
      </c>
      <c r="C3449" t="s">
        <v>876</v>
      </c>
      <c r="D3449">
        <v>103</v>
      </c>
      <c r="E3449" t="s">
        <v>877</v>
      </c>
      <c r="F3449">
        <v>331</v>
      </c>
      <c r="G3449" t="s">
        <v>66</v>
      </c>
      <c r="H3449">
        <v>10103010331</v>
      </c>
      <c r="I3449" t="s">
        <v>67</v>
      </c>
      <c r="J3449" t="s">
        <v>958</v>
      </c>
      <c r="K3449">
        <v>12</v>
      </c>
      <c r="L3449" s="2">
        <v>0</v>
      </c>
      <c r="M3449" s="2">
        <v>0</v>
      </c>
      <c r="N3449" s="14">
        <v>0</v>
      </c>
      <c r="O3449" s="2">
        <v>0</v>
      </c>
      <c r="P3449" s="11">
        <v>0</v>
      </c>
      <c r="Q3449" s="2">
        <v>0</v>
      </c>
      <c r="R3449" s="2">
        <v>0</v>
      </c>
      <c r="S3449" s="9"/>
      <c r="V3449" s="2"/>
    </row>
    <row r="3450" spans="1:22" customFormat="1" x14ac:dyDescent="0.25">
      <c r="A3450" t="s">
        <v>875</v>
      </c>
      <c r="B3450">
        <v>102</v>
      </c>
      <c r="C3450" t="s">
        <v>876</v>
      </c>
      <c r="D3450">
        <v>105</v>
      </c>
      <c r="E3450" t="s">
        <v>875</v>
      </c>
      <c r="F3450">
        <v>331</v>
      </c>
      <c r="G3450" t="s">
        <v>66</v>
      </c>
      <c r="H3450">
        <v>10105010331</v>
      </c>
      <c r="I3450" t="s">
        <v>67</v>
      </c>
      <c r="J3450" t="s">
        <v>958</v>
      </c>
      <c r="K3450">
        <v>12</v>
      </c>
      <c r="L3450" s="2">
        <v>941422.77</v>
      </c>
      <c r="M3450" s="2">
        <v>0</v>
      </c>
      <c r="N3450" s="14">
        <v>0</v>
      </c>
      <c r="O3450" s="2">
        <v>0</v>
      </c>
      <c r="P3450" s="11">
        <v>0</v>
      </c>
      <c r="Q3450" s="2">
        <v>0</v>
      </c>
      <c r="R3450" s="2">
        <v>0</v>
      </c>
      <c r="S3450" s="9"/>
      <c r="V3450" s="2"/>
    </row>
    <row r="3451" spans="1:22" customFormat="1" x14ac:dyDescent="0.25">
      <c r="A3451" t="s">
        <v>875</v>
      </c>
      <c r="B3451">
        <v>203</v>
      </c>
      <c r="C3451" t="s">
        <v>878</v>
      </c>
      <c r="D3451">
        <v>191</v>
      </c>
      <c r="E3451" t="s">
        <v>879</v>
      </c>
      <c r="F3451">
        <v>331</v>
      </c>
      <c r="G3451" t="s">
        <v>66</v>
      </c>
      <c r="H3451">
        <v>10191010331</v>
      </c>
      <c r="I3451" t="s">
        <v>67</v>
      </c>
      <c r="J3451" t="s">
        <v>958</v>
      </c>
      <c r="K3451">
        <v>12</v>
      </c>
      <c r="L3451" s="2">
        <v>0</v>
      </c>
      <c r="M3451" s="2">
        <v>0</v>
      </c>
      <c r="N3451" s="14">
        <v>0</v>
      </c>
      <c r="O3451" s="2">
        <v>0</v>
      </c>
      <c r="P3451" s="11">
        <v>0</v>
      </c>
      <c r="Q3451" s="2">
        <v>0</v>
      </c>
      <c r="R3451" s="2">
        <v>0</v>
      </c>
      <c r="S3451" s="9"/>
      <c r="V3451" s="2"/>
    </row>
    <row r="3452" spans="1:22" customFormat="1" x14ac:dyDescent="0.25">
      <c r="A3452" t="s">
        <v>875</v>
      </c>
      <c r="B3452">
        <v>102</v>
      </c>
      <c r="C3452" t="s">
        <v>876</v>
      </c>
      <c r="D3452">
        <v>195</v>
      </c>
      <c r="E3452" t="s">
        <v>902</v>
      </c>
      <c r="F3452">
        <v>331</v>
      </c>
      <c r="G3452" t="s">
        <v>66</v>
      </c>
      <c r="H3452">
        <v>10195010331</v>
      </c>
      <c r="I3452" t="s">
        <v>67</v>
      </c>
      <c r="J3452" t="s">
        <v>958</v>
      </c>
      <c r="K3452">
        <v>12</v>
      </c>
      <c r="L3452" s="2">
        <v>462575.71</v>
      </c>
      <c r="M3452" s="2">
        <v>0</v>
      </c>
      <c r="N3452" s="14">
        <v>0</v>
      </c>
      <c r="O3452" s="2">
        <v>0</v>
      </c>
      <c r="P3452" s="11">
        <v>0</v>
      </c>
      <c r="Q3452" s="2">
        <v>0</v>
      </c>
      <c r="R3452" s="2">
        <v>0</v>
      </c>
      <c r="S3452" s="9"/>
      <c r="V3452" s="2"/>
    </row>
    <row r="3453" spans="1:22" customFormat="1" x14ac:dyDescent="0.25">
      <c r="A3453" t="s">
        <v>875</v>
      </c>
      <c r="B3453">
        <v>102</v>
      </c>
      <c r="C3453" t="s">
        <v>876</v>
      </c>
      <c r="D3453">
        <v>276</v>
      </c>
      <c r="E3453" t="s">
        <v>880</v>
      </c>
      <c r="F3453">
        <v>331</v>
      </c>
      <c r="G3453" t="s">
        <v>66</v>
      </c>
      <c r="H3453">
        <v>10276010331</v>
      </c>
      <c r="I3453" t="s">
        <v>67</v>
      </c>
      <c r="J3453" t="s">
        <v>958</v>
      </c>
      <c r="K3453">
        <v>12</v>
      </c>
      <c r="L3453" s="2">
        <v>332232.34000000003</v>
      </c>
      <c r="M3453" s="2">
        <v>0</v>
      </c>
      <c r="N3453" s="14">
        <v>0</v>
      </c>
      <c r="O3453" s="2">
        <v>0</v>
      </c>
      <c r="P3453" s="11">
        <v>0</v>
      </c>
      <c r="Q3453" s="2">
        <v>0</v>
      </c>
      <c r="R3453" s="2">
        <v>0</v>
      </c>
      <c r="S3453" s="9"/>
      <c r="V3453" s="2"/>
    </row>
    <row r="3454" spans="1:22" customFormat="1" x14ac:dyDescent="0.25">
      <c r="A3454" t="s">
        <v>875</v>
      </c>
      <c r="B3454">
        <v>102</v>
      </c>
      <c r="C3454" t="s">
        <v>876</v>
      </c>
      <c r="D3454">
        <v>277</v>
      </c>
      <c r="E3454" t="s">
        <v>911</v>
      </c>
      <c r="F3454">
        <v>331</v>
      </c>
      <c r="G3454" t="s">
        <v>66</v>
      </c>
      <c r="H3454">
        <v>10277010331</v>
      </c>
      <c r="I3454" t="s">
        <v>67</v>
      </c>
      <c r="J3454" t="s">
        <v>958</v>
      </c>
      <c r="K3454">
        <v>12</v>
      </c>
      <c r="L3454" s="2">
        <v>0</v>
      </c>
      <c r="M3454" s="2">
        <v>0</v>
      </c>
      <c r="N3454" s="14">
        <v>0</v>
      </c>
      <c r="O3454" s="2">
        <v>0</v>
      </c>
      <c r="P3454" s="11">
        <v>0</v>
      </c>
      <c r="Q3454" s="2">
        <v>0</v>
      </c>
      <c r="R3454" s="2">
        <v>0</v>
      </c>
      <c r="S3454" s="9">
        <v>0</v>
      </c>
      <c r="V3454" s="2"/>
    </row>
    <row r="3455" spans="1:22" customFormat="1" x14ac:dyDescent="0.25">
      <c r="A3455" t="s">
        <v>875</v>
      </c>
      <c r="B3455">
        <v>102</v>
      </c>
      <c r="C3455" t="s">
        <v>876</v>
      </c>
      <c r="D3455">
        <v>300</v>
      </c>
      <c r="E3455" t="s">
        <v>912</v>
      </c>
      <c r="F3455">
        <v>331</v>
      </c>
      <c r="G3455" t="s">
        <v>66</v>
      </c>
      <c r="H3455">
        <v>10300010331</v>
      </c>
      <c r="I3455" t="s">
        <v>67</v>
      </c>
      <c r="J3455" t="s">
        <v>958</v>
      </c>
      <c r="K3455">
        <v>12</v>
      </c>
      <c r="L3455" s="2">
        <v>0</v>
      </c>
      <c r="M3455" s="2">
        <v>0</v>
      </c>
      <c r="N3455" s="14">
        <v>0</v>
      </c>
      <c r="O3455" s="2">
        <v>0</v>
      </c>
      <c r="P3455" s="11">
        <v>0</v>
      </c>
      <c r="Q3455" s="2">
        <v>0</v>
      </c>
      <c r="R3455" s="2">
        <v>0</v>
      </c>
      <c r="S3455" s="9"/>
      <c r="V3455" s="2"/>
    </row>
    <row r="3456" spans="1:22" customFormat="1" x14ac:dyDescent="0.25">
      <c r="A3456" t="s">
        <v>875</v>
      </c>
      <c r="B3456">
        <v>102</v>
      </c>
      <c r="C3456" t="s">
        <v>876</v>
      </c>
      <c r="D3456">
        <v>301</v>
      </c>
      <c r="E3456" t="s">
        <v>917</v>
      </c>
      <c r="F3456">
        <v>331</v>
      </c>
      <c r="G3456" t="s">
        <v>66</v>
      </c>
      <c r="H3456">
        <v>10301010331</v>
      </c>
      <c r="I3456" t="s">
        <v>67</v>
      </c>
      <c r="J3456" t="s">
        <v>958</v>
      </c>
      <c r="K3456">
        <v>12</v>
      </c>
      <c r="L3456" s="2">
        <v>154464.12</v>
      </c>
      <c r="M3456" s="2">
        <v>0</v>
      </c>
      <c r="N3456" s="14">
        <v>0</v>
      </c>
      <c r="O3456" s="2">
        <v>0</v>
      </c>
      <c r="P3456" s="11">
        <v>0</v>
      </c>
      <c r="Q3456" s="2">
        <v>0</v>
      </c>
      <c r="R3456" s="2">
        <v>0</v>
      </c>
      <c r="S3456" s="9"/>
      <c r="V3456" s="2"/>
    </row>
    <row r="3457" spans="1:22" customFormat="1" x14ac:dyDescent="0.25">
      <c r="A3457" t="s">
        <v>875</v>
      </c>
      <c r="B3457">
        <v>101</v>
      </c>
      <c r="C3457" t="s">
        <v>780</v>
      </c>
      <c r="D3457">
        <v>302</v>
      </c>
      <c r="E3457" t="s">
        <v>920</v>
      </c>
      <c r="F3457">
        <v>331</v>
      </c>
      <c r="G3457" t="s">
        <v>66</v>
      </c>
      <c r="H3457">
        <v>10302010331</v>
      </c>
      <c r="I3457" t="s">
        <v>67</v>
      </c>
      <c r="J3457" t="s">
        <v>958</v>
      </c>
      <c r="K3457">
        <v>12</v>
      </c>
      <c r="L3457" s="2">
        <v>201690.53</v>
      </c>
      <c r="M3457" s="2">
        <v>0</v>
      </c>
      <c r="N3457" s="14">
        <v>0</v>
      </c>
      <c r="O3457" s="2">
        <v>0</v>
      </c>
      <c r="P3457" s="11">
        <v>0</v>
      </c>
      <c r="Q3457" s="2">
        <v>0</v>
      </c>
      <c r="R3457" s="2">
        <v>0</v>
      </c>
      <c r="S3457" s="9"/>
      <c r="V3457" s="2"/>
    </row>
    <row r="3458" spans="1:22" customFormat="1" x14ac:dyDescent="0.25">
      <c r="A3458" t="s">
        <v>875</v>
      </c>
      <c r="B3458">
        <v>102</v>
      </c>
      <c r="C3458" t="s">
        <v>876</v>
      </c>
      <c r="D3458">
        <v>105</v>
      </c>
      <c r="E3458" t="s">
        <v>875</v>
      </c>
      <c r="F3458">
        <v>337</v>
      </c>
      <c r="G3458" t="s">
        <v>26</v>
      </c>
      <c r="H3458">
        <v>10105010337</v>
      </c>
      <c r="I3458" t="s">
        <v>27</v>
      </c>
      <c r="J3458" t="s">
        <v>958</v>
      </c>
      <c r="K3458">
        <v>12</v>
      </c>
      <c r="L3458" s="2">
        <v>11131.7</v>
      </c>
      <c r="M3458" s="2">
        <v>24910.080000000002</v>
      </c>
      <c r="N3458" s="14">
        <v>30264</v>
      </c>
      <c r="O3458" s="2">
        <v>0</v>
      </c>
      <c r="P3458" s="11">
        <v>30264</v>
      </c>
      <c r="Q3458" s="2">
        <v>504.45</v>
      </c>
      <c r="R3458" s="2">
        <v>864.7714285714286</v>
      </c>
      <c r="S3458" s="9">
        <v>0</v>
      </c>
      <c r="V3458" s="2"/>
    </row>
    <row r="3459" spans="1:22" customFormat="1" x14ac:dyDescent="0.25">
      <c r="A3459" t="s">
        <v>875</v>
      </c>
      <c r="B3459">
        <v>203</v>
      </c>
      <c r="C3459" t="s">
        <v>878</v>
      </c>
      <c r="D3459">
        <v>191</v>
      </c>
      <c r="E3459" t="s">
        <v>879</v>
      </c>
      <c r="F3459">
        <v>337</v>
      </c>
      <c r="G3459" t="s">
        <v>26</v>
      </c>
      <c r="H3459">
        <v>10191010337</v>
      </c>
      <c r="I3459" t="s">
        <v>27</v>
      </c>
      <c r="J3459" t="s">
        <v>958</v>
      </c>
      <c r="K3459">
        <v>12</v>
      </c>
      <c r="L3459" s="2">
        <v>21363.5</v>
      </c>
      <c r="M3459" s="2">
        <v>13413.22</v>
      </c>
      <c r="N3459" s="14">
        <v>14871</v>
      </c>
      <c r="O3459" s="2">
        <v>0</v>
      </c>
      <c r="P3459" s="11">
        <v>14871</v>
      </c>
      <c r="Q3459" s="2">
        <v>40.58</v>
      </c>
      <c r="R3459" s="2">
        <v>69.565714285714279</v>
      </c>
      <c r="S3459" s="9">
        <v>0</v>
      </c>
      <c r="V3459" s="2"/>
    </row>
    <row r="3460" spans="1:22" customFormat="1" x14ac:dyDescent="0.25">
      <c r="A3460" t="s">
        <v>875</v>
      </c>
      <c r="B3460">
        <v>102</v>
      </c>
      <c r="C3460" t="s">
        <v>876</v>
      </c>
      <c r="D3460">
        <v>195</v>
      </c>
      <c r="E3460" t="s">
        <v>902</v>
      </c>
      <c r="F3460">
        <v>337</v>
      </c>
      <c r="G3460" t="s">
        <v>26</v>
      </c>
      <c r="H3460">
        <v>10195010337</v>
      </c>
      <c r="I3460" t="s">
        <v>27</v>
      </c>
      <c r="J3460" t="s">
        <v>958</v>
      </c>
      <c r="K3460">
        <v>12</v>
      </c>
      <c r="L3460" s="2">
        <v>0</v>
      </c>
      <c r="M3460" s="2">
        <v>0</v>
      </c>
      <c r="N3460" s="14">
        <v>0</v>
      </c>
      <c r="O3460" s="2">
        <v>0</v>
      </c>
      <c r="P3460" s="11">
        <v>0</v>
      </c>
      <c r="Q3460" s="2">
        <v>0</v>
      </c>
      <c r="R3460" s="2">
        <v>0</v>
      </c>
      <c r="S3460" s="9">
        <v>0</v>
      </c>
      <c r="V3460" s="2"/>
    </row>
    <row r="3461" spans="1:22" customFormat="1" x14ac:dyDescent="0.25">
      <c r="A3461" t="s">
        <v>875</v>
      </c>
      <c r="B3461">
        <v>102</v>
      </c>
      <c r="C3461" t="s">
        <v>876</v>
      </c>
      <c r="D3461">
        <v>301</v>
      </c>
      <c r="E3461" t="s">
        <v>917</v>
      </c>
      <c r="F3461">
        <v>337</v>
      </c>
      <c r="G3461" t="s">
        <v>26</v>
      </c>
      <c r="H3461">
        <v>10301010337</v>
      </c>
      <c r="I3461" t="s">
        <v>27</v>
      </c>
      <c r="J3461" t="s">
        <v>958</v>
      </c>
      <c r="K3461">
        <v>12</v>
      </c>
      <c r="L3461" s="2">
        <v>24003.1</v>
      </c>
      <c r="M3461" s="2">
        <v>20910.7</v>
      </c>
      <c r="N3461" s="14">
        <v>25962</v>
      </c>
      <c r="O3461" s="2">
        <v>0</v>
      </c>
      <c r="P3461" s="11">
        <v>25962</v>
      </c>
      <c r="Q3461" s="2">
        <v>39.29</v>
      </c>
      <c r="R3461" s="2">
        <v>67.354285714285709</v>
      </c>
      <c r="S3461" s="9">
        <v>0</v>
      </c>
      <c r="V3461" s="2"/>
    </row>
    <row r="3462" spans="1:22" customFormat="1" x14ac:dyDescent="0.25">
      <c r="A3462" t="s">
        <v>875</v>
      </c>
      <c r="B3462">
        <v>101</v>
      </c>
      <c r="C3462" t="s">
        <v>780</v>
      </c>
      <c r="D3462">
        <v>302</v>
      </c>
      <c r="E3462" t="s">
        <v>920</v>
      </c>
      <c r="F3462">
        <v>337</v>
      </c>
      <c r="G3462" t="s">
        <v>26</v>
      </c>
      <c r="H3462">
        <v>10302010337</v>
      </c>
      <c r="I3462" t="s">
        <v>27</v>
      </c>
      <c r="J3462" t="s">
        <v>958</v>
      </c>
      <c r="K3462">
        <v>12</v>
      </c>
      <c r="L3462" s="2">
        <v>0</v>
      </c>
      <c r="M3462" s="2">
        <v>392.7</v>
      </c>
      <c r="N3462" s="14">
        <v>0</v>
      </c>
      <c r="O3462" s="2">
        <v>0</v>
      </c>
      <c r="P3462" s="11">
        <v>0</v>
      </c>
      <c r="Q3462" s="2">
        <v>128.47999999999999</v>
      </c>
      <c r="R3462" s="2">
        <v>220.25142857142856</v>
      </c>
      <c r="S3462" s="9">
        <v>0</v>
      </c>
      <c r="V3462" s="2"/>
    </row>
    <row r="3463" spans="1:22" customFormat="1" x14ac:dyDescent="0.25">
      <c r="A3463" t="s">
        <v>875</v>
      </c>
      <c r="B3463">
        <v>102</v>
      </c>
      <c r="C3463" t="s">
        <v>876</v>
      </c>
      <c r="D3463">
        <v>103</v>
      </c>
      <c r="E3463" t="s">
        <v>877</v>
      </c>
      <c r="F3463">
        <v>345</v>
      </c>
      <c r="G3463" t="s">
        <v>72</v>
      </c>
      <c r="H3463">
        <v>10103010345</v>
      </c>
      <c r="I3463" t="s">
        <v>69</v>
      </c>
      <c r="J3463" t="s">
        <v>958</v>
      </c>
      <c r="K3463">
        <v>12</v>
      </c>
      <c r="L3463" s="2">
        <v>5461.89</v>
      </c>
      <c r="M3463" s="2">
        <v>0</v>
      </c>
      <c r="N3463" s="14">
        <v>0</v>
      </c>
      <c r="O3463" s="2">
        <v>0</v>
      </c>
      <c r="P3463" s="11">
        <v>0</v>
      </c>
      <c r="Q3463" s="2">
        <v>0</v>
      </c>
      <c r="R3463" s="2">
        <v>0</v>
      </c>
      <c r="S3463" s="9"/>
      <c r="V3463" s="2"/>
    </row>
    <row r="3464" spans="1:22" customFormat="1" x14ac:dyDescent="0.25">
      <c r="A3464" t="s">
        <v>875</v>
      </c>
      <c r="B3464">
        <v>102</v>
      </c>
      <c r="C3464" t="s">
        <v>876</v>
      </c>
      <c r="D3464">
        <v>105</v>
      </c>
      <c r="E3464" t="s">
        <v>875</v>
      </c>
      <c r="F3464">
        <v>345</v>
      </c>
      <c r="G3464" t="s">
        <v>72</v>
      </c>
      <c r="H3464">
        <v>10105010345</v>
      </c>
      <c r="I3464" t="s">
        <v>69</v>
      </c>
      <c r="J3464" t="s">
        <v>958</v>
      </c>
      <c r="K3464">
        <v>12</v>
      </c>
      <c r="L3464" s="2">
        <v>68039.89</v>
      </c>
      <c r="M3464" s="2">
        <v>0</v>
      </c>
      <c r="N3464" s="14">
        <v>0</v>
      </c>
      <c r="O3464" s="2">
        <v>0</v>
      </c>
      <c r="P3464" s="11">
        <v>0</v>
      </c>
      <c r="Q3464" s="2">
        <v>0</v>
      </c>
      <c r="R3464" s="2">
        <v>0</v>
      </c>
      <c r="S3464" s="9"/>
      <c r="V3464" s="2"/>
    </row>
    <row r="3465" spans="1:22" customFormat="1" x14ac:dyDescent="0.25">
      <c r="A3465" t="s">
        <v>875</v>
      </c>
      <c r="B3465">
        <v>203</v>
      </c>
      <c r="C3465" t="s">
        <v>878</v>
      </c>
      <c r="D3465">
        <v>191</v>
      </c>
      <c r="E3465" t="s">
        <v>879</v>
      </c>
      <c r="F3465">
        <v>345</v>
      </c>
      <c r="G3465" t="s">
        <v>72</v>
      </c>
      <c r="H3465">
        <v>10191010345</v>
      </c>
      <c r="I3465" t="s">
        <v>69</v>
      </c>
      <c r="J3465" t="s">
        <v>958</v>
      </c>
      <c r="K3465">
        <v>12</v>
      </c>
      <c r="L3465" s="2">
        <v>27083.14</v>
      </c>
      <c r="M3465" s="2">
        <v>0</v>
      </c>
      <c r="N3465" s="14">
        <v>0</v>
      </c>
      <c r="O3465" s="2">
        <v>0</v>
      </c>
      <c r="P3465" s="11">
        <v>0</v>
      </c>
      <c r="Q3465" s="2">
        <v>0</v>
      </c>
      <c r="R3465" s="2">
        <v>0</v>
      </c>
      <c r="S3465" s="9"/>
      <c r="V3465" s="2"/>
    </row>
    <row r="3466" spans="1:22" customFormat="1" x14ac:dyDescent="0.25">
      <c r="A3466" t="s">
        <v>875</v>
      </c>
      <c r="B3466">
        <v>102</v>
      </c>
      <c r="C3466" t="s">
        <v>876</v>
      </c>
      <c r="D3466">
        <v>195</v>
      </c>
      <c r="E3466" t="s">
        <v>902</v>
      </c>
      <c r="F3466">
        <v>345</v>
      </c>
      <c r="G3466" t="s">
        <v>72</v>
      </c>
      <c r="H3466">
        <v>10195010345</v>
      </c>
      <c r="I3466" t="s">
        <v>69</v>
      </c>
      <c r="J3466" t="s">
        <v>958</v>
      </c>
      <c r="K3466">
        <v>12</v>
      </c>
      <c r="L3466" s="2">
        <v>30884.37</v>
      </c>
      <c r="M3466" s="2">
        <v>0</v>
      </c>
      <c r="N3466" s="14">
        <v>0</v>
      </c>
      <c r="O3466" s="2">
        <v>0</v>
      </c>
      <c r="P3466" s="11">
        <v>0</v>
      </c>
      <c r="Q3466" s="2">
        <v>0</v>
      </c>
      <c r="R3466" s="2">
        <v>0</v>
      </c>
      <c r="S3466" s="9"/>
      <c r="V3466" s="2"/>
    </row>
    <row r="3467" spans="1:22" customFormat="1" x14ac:dyDescent="0.25">
      <c r="A3467" t="s">
        <v>875</v>
      </c>
      <c r="B3467">
        <v>102</v>
      </c>
      <c r="C3467" t="s">
        <v>876</v>
      </c>
      <c r="D3467">
        <v>276</v>
      </c>
      <c r="E3467" t="s">
        <v>880</v>
      </c>
      <c r="F3467">
        <v>345</v>
      </c>
      <c r="G3467" t="s">
        <v>72</v>
      </c>
      <c r="H3467">
        <v>10276010345</v>
      </c>
      <c r="I3467" t="s">
        <v>69</v>
      </c>
      <c r="J3467" t="s">
        <v>958</v>
      </c>
      <c r="K3467">
        <v>12</v>
      </c>
      <c r="L3467" s="2">
        <v>23309.99</v>
      </c>
      <c r="M3467" s="2">
        <v>0</v>
      </c>
      <c r="N3467" s="14">
        <v>0</v>
      </c>
      <c r="O3467" s="2">
        <v>0</v>
      </c>
      <c r="P3467" s="11">
        <v>0</v>
      </c>
      <c r="Q3467" s="2">
        <v>0</v>
      </c>
      <c r="R3467" s="2">
        <v>0</v>
      </c>
      <c r="S3467" s="9"/>
      <c r="V3467" s="2"/>
    </row>
    <row r="3468" spans="1:22" customFormat="1" x14ac:dyDescent="0.25">
      <c r="A3468" t="s">
        <v>875</v>
      </c>
      <c r="B3468">
        <v>102</v>
      </c>
      <c r="C3468" t="s">
        <v>876</v>
      </c>
      <c r="D3468">
        <v>300</v>
      </c>
      <c r="E3468" t="s">
        <v>912</v>
      </c>
      <c r="F3468">
        <v>345</v>
      </c>
      <c r="G3468" t="s">
        <v>72</v>
      </c>
      <c r="H3468">
        <v>10300010345</v>
      </c>
      <c r="I3468" t="s">
        <v>69</v>
      </c>
      <c r="J3468" t="s">
        <v>958</v>
      </c>
      <c r="K3468">
        <v>12</v>
      </c>
      <c r="L3468" s="2">
        <v>10347.08</v>
      </c>
      <c r="M3468" s="2">
        <v>0</v>
      </c>
      <c r="N3468" s="14">
        <v>0</v>
      </c>
      <c r="O3468" s="2">
        <v>0</v>
      </c>
      <c r="P3468" s="11">
        <v>0</v>
      </c>
      <c r="Q3468" s="2">
        <v>0</v>
      </c>
      <c r="R3468" s="2">
        <v>0</v>
      </c>
      <c r="S3468" s="9"/>
      <c r="V3468" s="2"/>
    </row>
    <row r="3469" spans="1:22" customFormat="1" x14ac:dyDescent="0.25">
      <c r="A3469" t="s">
        <v>875</v>
      </c>
      <c r="B3469">
        <v>102</v>
      </c>
      <c r="C3469" t="s">
        <v>876</v>
      </c>
      <c r="D3469">
        <v>301</v>
      </c>
      <c r="E3469" t="s">
        <v>917</v>
      </c>
      <c r="F3469">
        <v>345</v>
      </c>
      <c r="G3469" t="s">
        <v>72</v>
      </c>
      <c r="H3469">
        <v>10301010345</v>
      </c>
      <c r="I3469" t="s">
        <v>69</v>
      </c>
      <c r="J3469" t="s">
        <v>958</v>
      </c>
      <c r="K3469">
        <v>12</v>
      </c>
      <c r="L3469" s="2">
        <v>26600.080000000002</v>
      </c>
      <c r="M3469" s="2">
        <v>0</v>
      </c>
      <c r="N3469" s="14">
        <v>0</v>
      </c>
      <c r="O3469" s="2">
        <v>0</v>
      </c>
      <c r="P3469" s="11">
        <v>0</v>
      </c>
      <c r="Q3469" s="2">
        <v>0</v>
      </c>
      <c r="R3469" s="2">
        <v>0</v>
      </c>
      <c r="S3469" s="9"/>
      <c r="V3469" s="2"/>
    </row>
    <row r="3470" spans="1:22" customFormat="1" x14ac:dyDescent="0.25">
      <c r="A3470" t="s">
        <v>875</v>
      </c>
      <c r="B3470">
        <v>101</v>
      </c>
      <c r="C3470" t="s">
        <v>780</v>
      </c>
      <c r="D3470">
        <v>302</v>
      </c>
      <c r="E3470" t="s">
        <v>920</v>
      </c>
      <c r="F3470">
        <v>345</v>
      </c>
      <c r="G3470" t="s">
        <v>72</v>
      </c>
      <c r="H3470">
        <v>10302010345</v>
      </c>
      <c r="I3470" t="s">
        <v>69</v>
      </c>
      <c r="J3470" t="s">
        <v>958</v>
      </c>
      <c r="K3470">
        <v>12</v>
      </c>
      <c r="L3470" s="2">
        <v>21954.47</v>
      </c>
      <c r="M3470" s="2">
        <v>0</v>
      </c>
      <c r="N3470" s="14">
        <v>0</v>
      </c>
      <c r="O3470" s="2">
        <v>0</v>
      </c>
      <c r="P3470" s="11">
        <v>0</v>
      </c>
      <c r="Q3470" s="2">
        <v>0</v>
      </c>
      <c r="R3470" s="2">
        <v>0</v>
      </c>
      <c r="S3470" s="9"/>
      <c r="V3470" s="2"/>
    </row>
    <row r="3471" spans="1:22" customFormat="1" x14ac:dyDescent="0.25">
      <c r="A3471" t="s">
        <v>875</v>
      </c>
      <c r="B3471">
        <v>102</v>
      </c>
      <c r="C3471" t="s">
        <v>876</v>
      </c>
      <c r="D3471">
        <v>103</v>
      </c>
      <c r="E3471" t="s">
        <v>877</v>
      </c>
      <c r="F3471">
        <v>350</v>
      </c>
      <c r="G3471" t="s">
        <v>618</v>
      </c>
      <c r="H3471">
        <v>10103010350</v>
      </c>
      <c r="I3471" t="s">
        <v>619</v>
      </c>
      <c r="J3471" t="s">
        <v>958</v>
      </c>
      <c r="K3471">
        <v>12</v>
      </c>
      <c r="L3471" s="2">
        <v>0</v>
      </c>
      <c r="M3471" s="2">
        <v>0</v>
      </c>
      <c r="N3471" s="14">
        <v>20000</v>
      </c>
      <c r="O3471" s="2">
        <v>0</v>
      </c>
      <c r="P3471" s="11">
        <v>20000</v>
      </c>
      <c r="Q3471" s="2">
        <v>0</v>
      </c>
      <c r="R3471" s="2">
        <v>0</v>
      </c>
      <c r="S3471" s="9">
        <v>20000</v>
      </c>
      <c r="V3471" s="2"/>
    </row>
    <row r="3472" spans="1:22" customFormat="1" x14ac:dyDescent="0.25">
      <c r="A3472" t="s">
        <v>875</v>
      </c>
      <c r="B3472">
        <v>101</v>
      </c>
      <c r="C3472" t="s">
        <v>780</v>
      </c>
      <c r="D3472">
        <v>302</v>
      </c>
      <c r="E3472" t="s">
        <v>920</v>
      </c>
      <c r="F3472">
        <v>350</v>
      </c>
      <c r="G3472" t="s">
        <v>618</v>
      </c>
      <c r="H3472">
        <v>10302010350</v>
      </c>
      <c r="I3472" t="s">
        <v>619</v>
      </c>
      <c r="J3472" t="s">
        <v>958</v>
      </c>
      <c r="K3472">
        <v>12</v>
      </c>
      <c r="L3472" s="2">
        <v>16500</v>
      </c>
      <c r="M3472" s="2">
        <v>19999.5</v>
      </c>
      <c r="N3472" s="14">
        <v>22839</v>
      </c>
      <c r="O3472" s="2">
        <v>0</v>
      </c>
      <c r="P3472" s="11">
        <v>22839</v>
      </c>
      <c r="Q3472" s="2">
        <v>0</v>
      </c>
      <c r="R3472" s="2">
        <v>0</v>
      </c>
      <c r="S3472" s="9">
        <v>2000</v>
      </c>
      <c r="V3472" s="2"/>
    </row>
    <row r="3473" spans="1:22" customFormat="1" x14ac:dyDescent="0.25">
      <c r="A3473" t="s">
        <v>875</v>
      </c>
      <c r="B3473">
        <v>102</v>
      </c>
      <c r="C3473" t="s">
        <v>876</v>
      </c>
      <c r="D3473">
        <v>300</v>
      </c>
      <c r="E3473" t="s">
        <v>912</v>
      </c>
      <c r="F3473">
        <v>351</v>
      </c>
      <c r="G3473" t="s">
        <v>913</v>
      </c>
      <c r="H3473">
        <v>10300010351</v>
      </c>
      <c r="I3473" t="s">
        <v>914</v>
      </c>
      <c r="J3473" t="s">
        <v>958</v>
      </c>
      <c r="K3473">
        <v>12</v>
      </c>
      <c r="L3473" s="2">
        <v>2790251.88</v>
      </c>
      <c r="M3473" s="2">
        <v>3429367.6</v>
      </c>
      <c r="N3473" s="14">
        <v>4000000</v>
      </c>
      <c r="O3473" s="2">
        <v>0</v>
      </c>
      <c r="P3473" s="11">
        <v>4000000</v>
      </c>
      <c r="Q3473" s="2">
        <v>2746224.57</v>
      </c>
      <c r="R3473" s="2">
        <v>4707813.5485714283</v>
      </c>
      <c r="S3473" s="9">
        <v>4000000</v>
      </c>
      <c r="V3473" s="2"/>
    </row>
    <row r="3474" spans="1:22" customFormat="1" x14ac:dyDescent="0.25">
      <c r="A3474" t="s">
        <v>875</v>
      </c>
      <c r="B3474">
        <v>101</v>
      </c>
      <c r="C3474" t="s">
        <v>780</v>
      </c>
      <c r="D3474">
        <v>302</v>
      </c>
      <c r="E3474" t="s">
        <v>920</v>
      </c>
      <c r="F3474">
        <v>359</v>
      </c>
      <c r="G3474" t="s">
        <v>620</v>
      </c>
      <c r="H3474">
        <v>10302010359</v>
      </c>
      <c r="I3474" t="s">
        <v>621</v>
      </c>
      <c r="J3474" t="s">
        <v>958</v>
      </c>
      <c r="K3474">
        <v>12</v>
      </c>
      <c r="L3474" s="2">
        <v>27017.54</v>
      </c>
      <c r="M3474" s="2">
        <v>0</v>
      </c>
      <c r="N3474" s="14">
        <v>55973</v>
      </c>
      <c r="O3474" s="2">
        <v>0</v>
      </c>
      <c r="P3474" s="11">
        <v>55973</v>
      </c>
      <c r="Q3474" s="2">
        <v>0</v>
      </c>
      <c r="R3474" s="2">
        <v>0</v>
      </c>
      <c r="S3474" s="9">
        <v>0</v>
      </c>
      <c r="V3474" s="2"/>
    </row>
    <row r="3475" spans="1:22" customFormat="1" x14ac:dyDescent="0.25">
      <c r="A3475" t="s">
        <v>875</v>
      </c>
      <c r="B3475">
        <v>102</v>
      </c>
      <c r="C3475" t="s">
        <v>876</v>
      </c>
      <c r="D3475">
        <v>300</v>
      </c>
      <c r="E3475" t="s">
        <v>912</v>
      </c>
      <c r="F3475">
        <v>363</v>
      </c>
      <c r="G3475" t="s">
        <v>915</v>
      </c>
      <c r="H3475">
        <v>10300010363</v>
      </c>
      <c r="I3475" t="s">
        <v>916</v>
      </c>
      <c r="J3475" t="s">
        <v>958</v>
      </c>
      <c r="K3475">
        <v>12</v>
      </c>
      <c r="L3475" s="2">
        <v>4282101.09</v>
      </c>
      <c r="M3475" s="2">
        <v>4124480.5</v>
      </c>
      <c r="N3475" s="14">
        <v>4500213</v>
      </c>
      <c r="O3475" s="2">
        <v>0</v>
      </c>
      <c r="P3475" s="11">
        <v>4500213</v>
      </c>
      <c r="Q3475" s="2">
        <v>2185194.9300000002</v>
      </c>
      <c r="R3475" s="2">
        <v>3746048.4514285717</v>
      </c>
      <c r="S3475" s="9">
        <v>4500000</v>
      </c>
      <c r="V3475" s="2"/>
    </row>
    <row r="3476" spans="1:22" customFormat="1" x14ac:dyDescent="0.25">
      <c r="A3476" t="s">
        <v>875</v>
      </c>
      <c r="B3476">
        <v>101</v>
      </c>
      <c r="C3476" t="s">
        <v>780</v>
      </c>
      <c r="D3476">
        <v>302</v>
      </c>
      <c r="E3476" t="s">
        <v>920</v>
      </c>
      <c r="F3476">
        <v>379</v>
      </c>
      <c r="G3476" t="s">
        <v>922</v>
      </c>
      <c r="H3476">
        <v>10302010379</v>
      </c>
      <c r="I3476" t="s">
        <v>923</v>
      </c>
      <c r="J3476" t="s">
        <v>958</v>
      </c>
      <c r="K3476">
        <v>12</v>
      </c>
      <c r="L3476" s="2">
        <v>103197</v>
      </c>
      <c r="M3476" s="2">
        <v>0</v>
      </c>
      <c r="N3476" s="14">
        <v>129139</v>
      </c>
      <c r="O3476" s="2">
        <v>0</v>
      </c>
      <c r="P3476" s="11">
        <v>129139</v>
      </c>
      <c r="Q3476" s="2">
        <v>0</v>
      </c>
      <c r="R3476" s="2">
        <v>0</v>
      </c>
      <c r="S3476" s="9">
        <v>9139</v>
      </c>
      <c r="V3476" s="2"/>
    </row>
    <row r="3477" spans="1:22" customFormat="1" x14ac:dyDescent="0.25">
      <c r="A3477" t="s">
        <v>875</v>
      </c>
      <c r="B3477">
        <v>102</v>
      </c>
      <c r="C3477" t="s">
        <v>876</v>
      </c>
      <c r="D3477">
        <v>105</v>
      </c>
      <c r="E3477" t="s">
        <v>875</v>
      </c>
      <c r="F3477">
        <v>383</v>
      </c>
      <c r="G3477" t="s">
        <v>849</v>
      </c>
      <c r="H3477">
        <v>10105010383</v>
      </c>
      <c r="I3477" t="s">
        <v>850</v>
      </c>
      <c r="J3477" t="s">
        <v>958</v>
      </c>
      <c r="K3477">
        <v>12</v>
      </c>
      <c r="L3477" s="2">
        <v>399727.88</v>
      </c>
      <c r="M3477" s="2">
        <v>332789.78999999998</v>
      </c>
      <c r="N3477" s="14">
        <v>540800</v>
      </c>
      <c r="O3477" s="2">
        <v>0</v>
      </c>
      <c r="P3477" s="11">
        <v>540800</v>
      </c>
      <c r="Q3477" s="2">
        <v>81156.61</v>
      </c>
      <c r="R3477" s="2">
        <v>139125.61714285714</v>
      </c>
      <c r="S3477" s="9">
        <v>340800</v>
      </c>
      <c r="V3477" s="2"/>
    </row>
    <row r="3478" spans="1:22" customFormat="1" x14ac:dyDescent="0.25">
      <c r="A3478" t="s">
        <v>875</v>
      </c>
      <c r="B3478">
        <v>101</v>
      </c>
      <c r="C3478" t="s">
        <v>780</v>
      </c>
      <c r="D3478">
        <v>302</v>
      </c>
      <c r="E3478" t="s">
        <v>920</v>
      </c>
      <c r="F3478">
        <v>383</v>
      </c>
      <c r="G3478" t="s">
        <v>849</v>
      </c>
      <c r="H3478">
        <v>10302010383</v>
      </c>
      <c r="I3478" t="s">
        <v>850</v>
      </c>
      <c r="J3478" t="s">
        <v>958</v>
      </c>
      <c r="K3478">
        <v>12</v>
      </c>
      <c r="L3478" s="2">
        <v>407065.75</v>
      </c>
      <c r="M3478" s="2">
        <v>686622.01</v>
      </c>
      <c r="N3478" s="14">
        <v>700000</v>
      </c>
      <c r="O3478" s="2">
        <v>0</v>
      </c>
      <c r="P3478" s="11">
        <v>700000</v>
      </c>
      <c r="Q3478" s="2">
        <v>1210000</v>
      </c>
      <c r="R3478" s="2">
        <v>2074285.7142857146</v>
      </c>
      <c r="S3478" s="9">
        <v>1410000</v>
      </c>
      <c r="T3478" t="s">
        <v>924</v>
      </c>
      <c r="V3478" s="2"/>
    </row>
    <row r="3479" spans="1:22" customFormat="1" x14ac:dyDescent="0.25">
      <c r="A3479" t="s">
        <v>875</v>
      </c>
      <c r="B3479">
        <v>102</v>
      </c>
      <c r="C3479" t="s">
        <v>876</v>
      </c>
      <c r="D3479">
        <v>105</v>
      </c>
      <c r="E3479" t="s">
        <v>875</v>
      </c>
      <c r="F3479">
        <v>393</v>
      </c>
      <c r="G3479" t="s">
        <v>890</v>
      </c>
      <c r="H3479">
        <v>10105010393</v>
      </c>
      <c r="I3479" t="s">
        <v>891</v>
      </c>
      <c r="J3479" t="s">
        <v>958</v>
      </c>
      <c r="K3479">
        <v>12</v>
      </c>
      <c r="L3479" s="2">
        <v>0</v>
      </c>
      <c r="M3479" s="2">
        <v>0</v>
      </c>
      <c r="N3479" s="14">
        <v>0</v>
      </c>
      <c r="O3479" s="2">
        <v>0</v>
      </c>
      <c r="P3479" s="11">
        <v>0</v>
      </c>
      <c r="Q3479" s="2">
        <v>0</v>
      </c>
      <c r="R3479" s="2">
        <v>0</v>
      </c>
      <c r="S3479" s="9"/>
      <c r="V3479" s="2"/>
    </row>
    <row r="3480" spans="1:22" customFormat="1" x14ac:dyDescent="0.25">
      <c r="A3480" t="s">
        <v>875</v>
      </c>
      <c r="B3480">
        <v>101</v>
      </c>
      <c r="C3480" t="s">
        <v>780</v>
      </c>
      <c r="D3480">
        <v>302</v>
      </c>
      <c r="E3480" t="s">
        <v>920</v>
      </c>
      <c r="F3480">
        <v>395</v>
      </c>
      <c r="G3480" t="s">
        <v>925</v>
      </c>
      <c r="H3480">
        <v>10302010395</v>
      </c>
      <c r="I3480" t="s">
        <v>926</v>
      </c>
      <c r="J3480" t="s">
        <v>958</v>
      </c>
      <c r="K3480">
        <v>12</v>
      </c>
      <c r="L3480" s="2">
        <v>0</v>
      </c>
      <c r="M3480" s="2">
        <v>0</v>
      </c>
      <c r="N3480" s="14">
        <v>300000</v>
      </c>
      <c r="O3480" s="2">
        <v>0</v>
      </c>
      <c r="P3480" s="11">
        <v>300000</v>
      </c>
      <c r="Q3480" s="2">
        <v>0</v>
      </c>
      <c r="R3480" s="2">
        <v>0</v>
      </c>
      <c r="S3480" s="9">
        <v>300000</v>
      </c>
      <c r="V3480" s="2"/>
    </row>
    <row r="3481" spans="1:22" customFormat="1" x14ac:dyDescent="0.25">
      <c r="A3481" t="s">
        <v>875</v>
      </c>
      <c r="B3481">
        <v>101</v>
      </c>
      <c r="C3481" t="s">
        <v>780</v>
      </c>
      <c r="D3481">
        <v>302</v>
      </c>
      <c r="E3481" t="s">
        <v>920</v>
      </c>
      <c r="F3481">
        <v>401</v>
      </c>
      <c r="G3481" t="s">
        <v>927</v>
      </c>
      <c r="H3481">
        <v>10302010401</v>
      </c>
      <c r="I3481" t="s">
        <v>928</v>
      </c>
      <c r="J3481" t="s">
        <v>958</v>
      </c>
      <c r="K3481">
        <v>12</v>
      </c>
      <c r="L3481" s="2">
        <v>239594.99</v>
      </c>
      <c r="M3481" s="2">
        <v>78660</v>
      </c>
      <c r="N3481" s="14">
        <v>111946</v>
      </c>
      <c r="O3481" s="2">
        <v>0</v>
      </c>
      <c r="P3481" s="11">
        <v>111946</v>
      </c>
      <c r="Q3481" s="2">
        <v>0</v>
      </c>
      <c r="R3481" s="2">
        <v>0</v>
      </c>
      <c r="S3481" s="9">
        <v>1946</v>
      </c>
      <c r="V3481" s="2"/>
    </row>
    <row r="3482" spans="1:22" customFormat="1" x14ac:dyDescent="0.25">
      <c r="A3482" t="s">
        <v>875</v>
      </c>
      <c r="B3482">
        <v>102</v>
      </c>
      <c r="C3482" t="s">
        <v>876</v>
      </c>
      <c r="D3482">
        <v>103</v>
      </c>
      <c r="E3482" t="s">
        <v>877</v>
      </c>
      <c r="F3482">
        <v>447</v>
      </c>
      <c r="G3482" t="s">
        <v>883</v>
      </c>
      <c r="H3482">
        <v>10103010447</v>
      </c>
      <c r="I3482" t="s">
        <v>884</v>
      </c>
      <c r="J3482" t="s">
        <v>958</v>
      </c>
      <c r="K3482">
        <v>12</v>
      </c>
      <c r="L3482" s="2">
        <v>0</v>
      </c>
      <c r="M3482" s="2">
        <v>3011.47</v>
      </c>
      <c r="N3482" s="14">
        <v>2500</v>
      </c>
      <c r="O3482" s="2">
        <v>0</v>
      </c>
      <c r="P3482" s="11">
        <v>2500</v>
      </c>
      <c r="Q3482" s="2">
        <v>0</v>
      </c>
      <c r="R3482" s="2">
        <v>0</v>
      </c>
      <c r="S3482" s="9">
        <v>12500</v>
      </c>
      <c r="V3482" s="2"/>
    </row>
    <row r="3483" spans="1:22" customFormat="1" x14ac:dyDescent="0.25">
      <c r="A3483" t="s">
        <v>875</v>
      </c>
      <c r="B3483">
        <v>102</v>
      </c>
      <c r="C3483" t="s">
        <v>876</v>
      </c>
      <c r="D3483">
        <v>105</v>
      </c>
      <c r="E3483" t="s">
        <v>875</v>
      </c>
      <c r="F3483">
        <v>493</v>
      </c>
      <c r="G3483" t="s">
        <v>890</v>
      </c>
      <c r="H3483">
        <v>10105010493</v>
      </c>
      <c r="I3483" t="s">
        <v>891</v>
      </c>
      <c r="J3483" t="s">
        <v>958</v>
      </c>
      <c r="K3483">
        <v>12</v>
      </c>
      <c r="L3483" s="2">
        <v>752800</v>
      </c>
      <c r="M3483" s="2">
        <v>18397.09</v>
      </c>
      <c r="N3483" s="14">
        <v>320000</v>
      </c>
      <c r="O3483" s="2">
        <v>0</v>
      </c>
      <c r="P3483" s="11">
        <v>320000</v>
      </c>
      <c r="Q3483" s="2">
        <v>0</v>
      </c>
      <c r="R3483" s="2">
        <v>0</v>
      </c>
      <c r="S3483" s="9">
        <v>295000</v>
      </c>
      <c r="V3483" s="2"/>
    </row>
    <row r="3484" spans="1:22" customFormat="1" x14ac:dyDescent="0.25">
      <c r="A3484" t="s">
        <v>875</v>
      </c>
      <c r="B3484">
        <v>101</v>
      </c>
      <c r="C3484" t="s">
        <v>780</v>
      </c>
      <c r="D3484">
        <v>302</v>
      </c>
      <c r="E3484" t="s">
        <v>920</v>
      </c>
      <c r="F3484">
        <v>590</v>
      </c>
      <c r="G3484" t="s">
        <v>126</v>
      </c>
      <c r="H3484">
        <v>10302010590</v>
      </c>
      <c r="I3484" t="s">
        <v>127</v>
      </c>
      <c r="J3484" t="s">
        <v>958</v>
      </c>
      <c r="K3484">
        <v>12</v>
      </c>
      <c r="L3484" s="2">
        <v>0</v>
      </c>
      <c r="M3484" s="2">
        <v>0</v>
      </c>
      <c r="N3484" s="14">
        <v>0</v>
      </c>
      <c r="O3484" s="2">
        <v>0</v>
      </c>
      <c r="P3484" s="11">
        <v>0</v>
      </c>
      <c r="Q3484" s="2">
        <v>0</v>
      </c>
      <c r="R3484" s="2">
        <v>0</v>
      </c>
      <c r="S3484" s="9">
        <v>0</v>
      </c>
      <c r="V3484" s="2"/>
    </row>
    <row r="3485" spans="1:22" customFormat="1" x14ac:dyDescent="0.25">
      <c r="A3485" t="s">
        <v>875</v>
      </c>
      <c r="B3485">
        <v>102</v>
      </c>
      <c r="C3485" t="s">
        <v>876</v>
      </c>
      <c r="D3485">
        <v>105</v>
      </c>
      <c r="E3485" t="s">
        <v>875</v>
      </c>
      <c r="F3485">
        <v>596</v>
      </c>
      <c r="G3485" t="s">
        <v>892</v>
      </c>
      <c r="H3485">
        <v>10105010596</v>
      </c>
      <c r="I3485" t="s">
        <v>893</v>
      </c>
      <c r="J3485" t="s">
        <v>958</v>
      </c>
      <c r="K3485">
        <v>12</v>
      </c>
      <c r="L3485" s="2">
        <v>0</v>
      </c>
      <c r="M3485" s="2">
        <v>14304.61</v>
      </c>
      <c r="N3485" s="14">
        <v>0</v>
      </c>
      <c r="O3485" s="2">
        <v>0</v>
      </c>
      <c r="P3485" s="11">
        <v>0</v>
      </c>
      <c r="Q3485" s="2">
        <v>13071.94</v>
      </c>
      <c r="R3485" s="2">
        <v>22409.040000000001</v>
      </c>
      <c r="S3485" s="9">
        <v>25000</v>
      </c>
      <c r="V3485" s="2"/>
    </row>
    <row r="3486" spans="1:22" customFormat="1" x14ac:dyDescent="0.25">
      <c r="A3486" t="s">
        <v>875</v>
      </c>
      <c r="B3486">
        <v>102</v>
      </c>
      <c r="C3486" t="s">
        <v>876</v>
      </c>
      <c r="D3486">
        <v>105</v>
      </c>
      <c r="E3486" t="s">
        <v>875</v>
      </c>
      <c r="F3486">
        <v>611</v>
      </c>
      <c r="G3486" t="s">
        <v>52</v>
      </c>
      <c r="H3486">
        <v>10105010611</v>
      </c>
      <c r="I3486" t="s">
        <v>53</v>
      </c>
      <c r="J3486" t="s">
        <v>958</v>
      </c>
      <c r="K3486">
        <v>12</v>
      </c>
      <c r="L3486" s="2">
        <v>0</v>
      </c>
      <c r="M3486" s="2">
        <v>2100</v>
      </c>
      <c r="N3486" s="14">
        <v>0</v>
      </c>
      <c r="O3486" s="2">
        <v>0</v>
      </c>
      <c r="P3486" s="11">
        <v>0</v>
      </c>
      <c r="Q3486" s="2">
        <v>0</v>
      </c>
      <c r="R3486" s="2">
        <v>0</v>
      </c>
      <c r="S3486" s="9"/>
      <c r="V3486" s="2"/>
    </row>
    <row r="3487" spans="1:22" customFormat="1" x14ac:dyDescent="0.25">
      <c r="A3487" t="s">
        <v>875</v>
      </c>
      <c r="B3487">
        <v>203</v>
      </c>
      <c r="C3487" t="s">
        <v>878</v>
      </c>
      <c r="D3487">
        <v>191</v>
      </c>
      <c r="E3487" t="s">
        <v>879</v>
      </c>
      <c r="F3487">
        <v>611</v>
      </c>
      <c r="I3487" t="s">
        <v>53</v>
      </c>
      <c r="J3487" t="s">
        <v>958</v>
      </c>
      <c r="K3487">
        <v>12</v>
      </c>
      <c r="L3487" s="2"/>
      <c r="M3487" s="2"/>
      <c r="N3487" s="14"/>
      <c r="O3487" s="2"/>
      <c r="P3487" s="11"/>
      <c r="Q3487" s="2">
        <v>0</v>
      </c>
      <c r="R3487" s="2">
        <v>0</v>
      </c>
      <c r="S3487" s="9"/>
      <c r="T3487" t="s">
        <v>901</v>
      </c>
      <c r="V3487" s="2"/>
    </row>
    <row r="3488" spans="1:22" customFormat="1" x14ac:dyDescent="0.25">
      <c r="A3488" t="s">
        <v>875</v>
      </c>
      <c r="B3488">
        <v>101</v>
      </c>
      <c r="C3488" t="s">
        <v>780</v>
      </c>
      <c r="D3488">
        <v>302</v>
      </c>
      <c r="E3488" t="s">
        <v>920</v>
      </c>
      <c r="F3488">
        <v>611</v>
      </c>
      <c r="G3488" t="s">
        <v>52</v>
      </c>
      <c r="H3488">
        <v>10302010611</v>
      </c>
      <c r="I3488" t="s">
        <v>53</v>
      </c>
      <c r="J3488" t="s">
        <v>958</v>
      </c>
      <c r="K3488">
        <v>12</v>
      </c>
      <c r="L3488" s="2">
        <v>0</v>
      </c>
      <c r="M3488" s="2">
        <v>950</v>
      </c>
      <c r="N3488" s="14">
        <v>0</v>
      </c>
      <c r="O3488" s="2">
        <v>0</v>
      </c>
      <c r="P3488" s="11">
        <v>0</v>
      </c>
      <c r="Q3488" s="2">
        <v>0</v>
      </c>
      <c r="R3488" s="2">
        <v>0</v>
      </c>
      <c r="S3488" s="9">
        <v>839</v>
      </c>
      <c r="V3488" s="2"/>
    </row>
    <row r="3489" spans="1:22" customFormat="1" x14ac:dyDescent="0.25">
      <c r="A3489" t="s">
        <v>875</v>
      </c>
      <c r="B3489">
        <v>102</v>
      </c>
      <c r="C3489" t="s">
        <v>876</v>
      </c>
      <c r="D3489">
        <v>276</v>
      </c>
      <c r="E3489" t="s">
        <v>880</v>
      </c>
      <c r="F3489">
        <v>627</v>
      </c>
      <c r="G3489" t="s">
        <v>909</v>
      </c>
      <c r="H3489">
        <v>10276010627</v>
      </c>
      <c r="I3489" t="s">
        <v>910</v>
      </c>
      <c r="J3489" t="s">
        <v>958</v>
      </c>
      <c r="K3489">
        <v>12</v>
      </c>
      <c r="L3489" s="2">
        <v>0</v>
      </c>
      <c r="M3489" s="2">
        <v>0</v>
      </c>
      <c r="N3489" s="14">
        <v>0</v>
      </c>
      <c r="O3489" s="2">
        <v>30000</v>
      </c>
      <c r="P3489" s="11">
        <v>30000</v>
      </c>
      <c r="Q3489" s="2">
        <v>0</v>
      </c>
      <c r="R3489" s="2">
        <v>0</v>
      </c>
      <c r="S3489" s="9">
        <v>35000</v>
      </c>
      <c r="V3489" s="2"/>
    </row>
    <row r="3490" spans="1:22" customFormat="1" x14ac:dyDescent="0.25">
      <c r="A3490" t="s">
        <v>875</v>
      </c>
      <c r="B3490">
        <v>102</v>
      </c>
      <c r="C3490" t="s">
        <v>876</v>
      </c>
      <c r="D3490">
        <v>105</v>
      </c>
      <c r="E3490" t="s">
        <v>875</v>
      </c>
      <c r="F3490">
        <v>849</v>
      </c>
      <c r="G3490" t="s">
        <v>431</v>
      </c>
      <c r="H3490">
        <v>10105010849</v>
      </c>
      <c r="I3490" t="s">
        <v>432</v>
      </c>
      <c r="J3490" t="s">
        <v>958</v>
      </c>
      <c r="K3490">
        <v>12</v>
      </c>
      <c r="L3490" s="2">
        <v>0</v>
      </c>
      <c r="M3490" s="2">
        <v>0</v>
      </c>
      <c r="N3490" s="14">
        <v>0</v>
      </c>
      <c r="O3490" s="2">
        <v>0</v>
      </c>
      <c r="P3490" s="11">
        <v>0</v>
      </c>
      <c r="Q3490" s="2">
        <v>0</v>
      </c>
      <c r="R3490" s="2">
        <v>0</v>
      </c>
      <c r="S3490" s="9"/>
      <c r="V3490" s="2"/>
    </row>
    <row r="3491" spans="1:22" customFormat="1" x14ac:dyDescent="0.25">
      <c r="A3491" t="s">
        <v>875</v>
      </c>
      <c r="B3491">
        <v>102</v>
      </c>
      <c r="C3491" t="s">
        <v>876</v>
      </c>
      <c r="D3491">
        <v>105</v>
      </c>
      <c r="E3491" t="s">
        <v>875</v>
      </c>
      <c r="F3491">
        <v>360</v>
      </c>
      <c r="G3491" t="s">
        <v>121</v>
      </c>
      <c r="H3491">
        <v>10105010360</v>
      </c>
      <c r="I3491" t="s">
        <v>122</v>
      </c>
      <c r="J3491" t="s">
        <v>965</v>
      </c>
      <c r="K3491">
        <v>14</v>
      </c>
      <c r="L3491" s="2">
        <v>0</v>
      </c>
      <c r="M3491" s="2">
        <v>0</v>
      </c>
      <c r="N3491" s="14">
        <v>0</v>
      </c>
      <c r="O3491" s="2">
        <v>0</v>
      </c>
      <c r="P3491" s="11">
        <v>0</v>
      </c>
      <c r="Q3491" s="2">
        <v>0</v>
      </c>
      <c r="R3491" s="2">
        <v>0</v>
      </c>
      <c r="S3491" s="9"/>
      <c r="V3491" s="2"/>
    </row>
    <row r="3492" spans="1:22" customFormat="1" x14ac:dyDescent="0.25">
      <c r="A3492" t="s">
        <v>875</v>
      </c>
      <c r="B3492">
        <v>203</v>
      </c>
      <c r="C3492" t="s">
        <v>878</v>
      </c>
      <c r="D3492">
        <v>191</v>
      </c>
      <c r="E3492" t="s">
        <v>879</v>
      </c>
      <c r="F3492">
        <v>360</v>
      </c>
      <c r="G3492" t="s">
        <v>121</v>
      </c>
      <c r="H3492">
        <v>10191010360</v>
      </c>
      <c r="I3492" t="s">
        <v>122</v>
      </c>
      <c r="J3492" t="s">
        <v>965</v>
      </c>
      <c r="K3492">
        <v>14</v>
      </c>
      <c r="L3492" s="2">
        <v>0</v>
      </c>
      <c r="M3492" s="2">
        <v>967409.33</v>
      </c>
      <c r="N3492" s="14">
        <v>0</v>
      </c>
      <c r="O3492" s="2">
        <v>0</v>
      </c>
      <c r="P3492" s="11">
        <v>0</v>
      </c>
      <c r="Q3492" s="2">
        <v>351892.68</v>
      </c>
      <c r="R3492" s="2">
        <v>603244.59428571421</v>
      </c>
      <c r="S3492" s="9">
        <v>644588.39</v>
      </c>
      <c r="V3492" s="2"/>
    </row>
    <row r="3493" spans="1:22" customFormat="1" x14ac:dyDescent="0.25">
      <c r="A3493" t="s">
        <v>596</v>
      </c>
      <c r="B3493">
        <v>302</v>
      </c>
      <c r="C3493" t="s">
        <v>597</v>
      </c>
      <c r="D3493">
        <v>160</v>
      </c>
      <c r="E3493" t="s">
        <v>598</v>
      </c>
      <c r="F3493">
        <v>525</v>
      </c>
      <c r="G3493" t="s">
        <v>32</v>
      </c>
      <c r="H3493">
        <v>10160010525</v>
      </c>
      <c r="I3493" t="s">
        <v>33</v>
      </c>
      <c r="J3493" t="s">
        <v>955</v>
      </c>
      <c r="K3493">
        <v>4</v>
      </c>
      <c r="L3493" s="2">
        <v>8383.0499999999993</v>
      </c>
      <c r="M3493" s="2">
        <v>0</v>
      </c>
      <c r="N3493" s="14">
        <v>66287</v>
      </c>
      <c r="O3493" s="2">
        <v>0</v>
      </c>
      <c r="P3493" s="11">
        <v>66287</v>
      </c>
      <c r="Q3493" s="2">
        <v>0</v>
      </c>
      <c r="R3493" s="2">
        <v>0</v>
      </c>
      <c r="S3493" s="9">
        <v>0</v>
      </c>
      <c r="V3493" s="2"/>
    </row>
    <row r="3494" spans="1:22" customFormat="1" x14ac:dyDescent="0.25">
      <c r="A3494" t="s">
        <v>596</v>
      </c>
      <c r="B3494">
        <v>302</v>
      </c>
      <c r="C3494" t="s">
        <v>597</v>
      </c>
      <c r="D3494">
        <v>161</v>
      </c>
      <c r="E3494" t="s">
        <v>596</v>
      </c>
      <c r="F3494">
        <v>525</v>
      </c>
      <c r="G3494" t="s">
        <v>32</v>
      </c>
      <c r="H3494">
        <v>10161010525</v>
      </c>
      <c r="I3494" t="s">
        <v>33</v>
      </c>
      <c r="J3494" t="s">
        <v>955</v>
      </c>
      <c r="K3494">
        <v>4</v>
      </c>
      <c r="L3494" s="2">
        <v>719992.83</v>
      </c>
      <c r="M3494" s="2">
        <v>73115.320000000007</v>
      </c>
      <c r="N3494" s="14">
        <v>420670</v>
      </c>
      <c r="O3494" s="2">
        <v>0</v>
      </c>
      <c r="P3494" s="11">
        <v>420670</v>
      </c>
      <c r="Q3494" s="2">
        <v>284975.87</v>
      </c>
      <c r="R3494" s="2">
        <v>488530.06285714282</v>
      </c>
      <c r="S3494" s="9">
        <v>500000</v>
      </c>
      <c r="V3494" s="2"/>
    </row>
    <row r="3495" spans="1:22" customFormat="1" x14ac:dyDescent="0.25">
      <c r="A3495" t="s">
        <v>596</v>
      </c>
      <c r="B3495">
        <v>302</v>
      </c>
      <c r="C3495" t="s">
        <v>597</v>
      </c>
      <c r="D3495">
        <v>161</v>
      </c>
      <c r="E3495" t="s">
        <v>596</v>
      </c>
      <c r="F3495">
        <v>512</v>
      </c>
      <c r="G3495" t="s">
        <v>30</v>
      </c>
      <c r="H3495">
        <v>10161010512</v>
      </c>
      <c r="I3495" t="s">
        <v>31</v>
      </c>
      <c r="J3495" t="s">
        <v>957</v>
      </c>
      <c r="K3495">
        <v>5</v>
      </c>
      <c r="L3495" s="2">
        <v>198106.35</v>
      </c>
      <c r="M3495" s="2">
        <v>208339.31</v>
      </c>
      <c r="N3495" s="14">
        <v>845365</v>
      </c>
      <c r="O3495" s="2">
        <v>0</v>
      </c>
      <c r="P3495" s="11">
        <v>845365</v>
      </c>
      <c r="Q3495" s="2">
        <v>0</v>
      </c>
      <c r="R3495" s="2">
        <v>0</v>
      </c>
      <c r="S3495" s="9">
        <v>0</v>
      </c>
      <c r="T3495" t="s">
        <v>704</v>
      </c>
      <c r="V3495" s="2"/>
    </row>
    <row r="3496" spans="1:22" customFormat="1" x14ac:dyDescent="0.25">
      <c r="A3496" t="s">
        <v>596</v>
      </c>
      <c r="B3496">
        <v>302</v>
      </c>
      <c r="C3496" t="s">
        <v>597</v>
      </c>
      <c r="D3496">
        <v>161</v>
      </c>
      <c r="E3496" t="s">
        <v>596</v>
      </c>
      <c r="F3496">
        <v>285</v>
      </c>
      <c r="G3496" t="s">
        <v>40</v>
      </c>
      <c r="H3496">
        <v>10161010285</v>
      </c>
      <c r="I3496" t="s">
        <v>41</v>
      </c>
      <c r="J3496" t="s">
        <v>959</v>
      </c>
      <c r="K3496">
        <v>7</v>
      </c>
      <c r="L3496" s="2">
        <v>22227.03</v>
      </c>
      <c r="M3496" s="2">
        <v>20507</v>
      </c>
      <c r="N3496" s="14">
        <v>27560</v>
      </c>
      <c r="O3496" s="2">
        <v>0</v>
      </c>
      <c r="P3496" s="11">
        <v>27560</v>
      </c>
      <c r="Q3496" s="2">
        <v>11047.27</v>
      </c>
      <c r="R3496" s="2">
        <v>18938.177142857145</v>
      </c>
      <c r="S3496" s="9">
        <v>27560</v>
      </c>
      <c r="V3496" s="2"/>
    </row>
    <row r="3497" spans="1:22" customFormat="1" x14ac:dyDescent="0.25">
      <c r="A3497" t="s">
        <v>596</v>
      </c>
      <c r="B3497">
        <v>302</v>
      </c>
      <c r="C3497" t="s">
        <v>597</v>
      </c>
      <c r="D3497">
        <v>161</v>
      </c>
      <c r="E3497" t="s">
        <v>596</v>
      </c>
      <c r="F3497">
        <v>229</v>
      </c>
      <c r="G3497" t="s">
        <v>117</v>
      </c>
      <c r="H3497">
        <v>10161010229</v>
      </c>
      <c r="I3497" t="s">
        <v>118</v>
      </c>
      <c r="J3497" t="s">
        <v>953</v>
      </c>
      <c r="K3497">
        <v>10</v>
      </c>
      <c r="L3497" s="2">
        <v>51000</v>
      </c>
      <c r="M3497" s="2">
        <v>355991.48</v>
      </c>
      <c r="N3497" s="14">
        <v>1800000</v>
      </c>
      <c r="O3497" s="2">
        <v>0</v>
      </c>
      <c r="P3497" s="11">
        <v>1800000</v>
      </c>
      <c r="Q3497" s="2">
        <v>453811.45</v>
      </c>
      <c r="R3497" s="2">
        <v>777962.48571428575</v>
      </c>
      <c r="S3497" s="9">
        <v>1800000</v>
      </c>
      <c r="V3497" s="2"/>
    </row>
    <row r="3498" spans="1:22" customFormat="1" x14ac:dyDescent="0.25">
      <c r="A3498" t="s">
        <v>596</v>
      </c>
      <c r="B3498">
        <v>302</v>
      </c>
      <c r="C3498" t="s">
        <v>597</v>
      </c>
      <c r="D3498">
        <v>161</v>
      </c>
      <c r="E3498" t="s">
        <v>596</v>
      </c>
      <c r="F3498">
        <v>490</v>
      </c>
      <c r="G3498" t="s">
        <v>77</v>
      </c>
      <c r="H3498">
        <v>10161010490</v>
      </c>
      <c r="I3498" t="s">
        <v>78</v>
      </c>
      <c r="J3498" t="s">
        <v>960</v>
      </c>
      <c r="K3498">
        <v>11</v>
      </c>
      <c r="L3498" s="2">
        <v>4762.34</v>
      </c>
      <c r="M3498" s="2">
        <v>0</v>
      </c>
      <c r="N3498" s="14">
        <v>0</v>
      </c>
      <c r="O3498" s="2">
        <v>0</v>
      </c>
      <c r="P3498" s="11">
        <v>0</v>
      </c>
      <c r="Q3498" s="2">
        <v>0</v>
      </c>
      <c r="R3498" s="2">
        <v>0</v>
      </c>
      <c r="S3498" s="9">
        <v>0</v>
      </c>
      <c r="V3498" s="2"/>
    </row>
    <row r="3499" spans="1:22" customFormat="1" x14ac:dyDescent="0.25">
      <c r="A3499" t="s">
        <v>596</v>
      </c>
      <c r="B3499">
        <v>302</v>
      </c>
      <c r="C3499" t="s">
        <v>597</v>
      </c>
      <c r="D3499">
        <v>161</v>
      </c>
      <c r="E3499" t="s">
        <v>596</v>
      </c>
      <c r="F3499">
        <v>464</v>
      </c>
      <c r="G3499" t="s">
        <v>288</v>
      </c>
      <c r="H3499">
        <v>10161010464</v>
      </c>
      <c r="I3499" t="s">
        <v>700</v>
      </c>
      <c r="J3499" t="s">
        <v>960</v>
      </c>
      <c r="K3499">
        <v>11</v>
      </c>
      <c r="L3499" s="2">
        <v>2275</v>
      </c>
      <c r="M3499" s="2">
        <v>0</v>
      </c>
      <c r="N3499" s="14">
        <v>3498</v>
      </c>
      <c r="O3499" s="2">
        <v>0</v>
      </c>
      <c r="P3499" s="11">
        <v>3498</v>
      </c>
      <c r="Q3499" s="2">
        <v>0</v>
      </c>
      <c r="R3499" s="2">
        <v>0</v>
      </c>
      <c r="S3499" s="9">
        <v>3498</v>
      </c>
      <c r="V3499" s="2"/>
    </row>
    <row r="3500" spans="1:22" customFormat="1" x14ac:dyDescent="0.25">
      <c r="A3500" t="s">
        <v>596</v>
      </c>
      <c r="B3500">
        <v>302</v>
      </c>
      <c r="C3500" t="s">
        <v>597</v>
      </c>
      <c r="D3500">
        <v>160</v>
      </c>
      <c r="E3500" t="s">
        <v>598</v>
      </c>
      <c r="F3500">
        <v>469</v>
      </c>
      <c r="G3500" t="s">
        <v>73</v>
      </c>
      <c r="H3500">
        <v>10160010469</v>
      </c>
      <c r="I3500" t="s">
        <v>74</v>
      </c>
      <c r="J3500" t="s">
        <v>960</v>
      </c>
      <c r="K3500">
        <v>11</v>
      </c>
      <c r="L3500" s="2">
        <v>5391.01</v>
      </c>
      <c r="M3500" s="2">
        <v>9703.65</v>
      </c>
      <c r="N3500" s="14">
        <v>9360</v>
      </c>
      <c r="O3500" s="2">
        <v>0</v>
      </c>
      <c r="P3500" s="11">
        <v>9360</v>
      </c>
      <c r="Q3500" s="2">
        <v>1368.63</v>
      </c>
      <c r="R3500" s="2">
        <v>2346.2228571428573</v>
      </c>
      <c r="S3500" s="9">
        <v>9360</v>
      </c>
      <c r="V3500" s="2"/>
    </row>
    <row r="3501" spans="1:22" customFormat="1" x14ac:dyDescent="0.25">
      <c r="A3501" t="s">
        <v>596</v>
      </c>
      <c r="B3501">
        <v>302</v>
      </c>
      <c r="C3501" t="s">
        <v>597</v>
      </c>
      <c r="D3501">
        <v>161</v>
      </c>
      <c r="E3501" t="s">
        <v>596</v>
      </c>
      <c r="F3501">
        <v>469</v>
      </c>
      <c r="G3501" t="s">
        <v>73</v>
      </c>
      <c r="H3501">
        <v>10161010469</v>
      </c>
      <c r="I3501" t="s">
        <v>74</v>
      </c>
      <c r="J3501" t="s">
        <v>960</v>
      </c>
      <c r="K3501">
        <v>11</v>
      </c>
      <c r="L3501" s="2">
        <v>11065.18</v>
      </c>
      <c r="M3501" s="2">
        <v>25194.47</v>
      </c>
      <c r="N3501" s="14">
        <v>20000</v>
      </c>
      <c r="O3501" s="2">
        <v>0</v>
      </c>
      <c r="P3501" s="11">
        <v>20000</v>
      </c>
      <c r="Q3501" s="2">
        <v>4309.99</v>
      </c>
      <c r="R3501" s="2">
        <v>7388.5542857142864</v>
      </c>
      <c r="S3501" s="9">
        <v>42000</v>
      </c>
      <c r="T3501" t="s">
        <v>701</v>
      </c>
      <c r="V3501" s="2"/>
    </row>
    <row r="3502" spans="1:22" customFormat="1" x14ac:dyDescent="0.25">
      <c r="A3502" t="s">
        <v>596</v>
      </c>
      <c r="B3502">
        <v>302</v>
      </c>
      <c r="C3502" t="s">
        <v>597</v>
      </c>
      <c r="D3502">
        <v>161</v>
      </c>
      <c r="E3502" t="s">
        <v>596</v>
      </c>
      <c r="F3502">
        <v>454</v>
      </c>
      <c r="G3502" t="s">
        <v>44</v>
      </c>
      <c r="H3502">
        <v>10161010454</v>
      </c>
      <c r="I3502" t="s">
        <v>45</v>
      </c>
      <c r="J3502" t="s">
        <v>960</v>
      </c>
      <c r="K3502">
        <v>11</v>
      </c>
      <c r="L3502" s="2">
        <v>156485.46</v>
      </c>
      <c r="M3502" s="2">
        <v>96422.05</v>
      </c>
      <c r="N3502" s="14">
        <v>170000</v>
      </c>
      <c r="O3502" s="2">
        <v>0</v>
      </c>
      <c r="P3502" s="11">
        <v>170000</v>
      </c>
      <c r="Q3502" s="2">
        <v>24869.75</v>
      </c>
      <c r="R3502" s="2">
        <v>42633.857142857145</v>
      </c>
      <c r="S3502" s="9">
        <v>170000</v>
      </c>
      <c r="T3502" t="s">
        <v>699</v>
      </c>
      <c r="V3502" s="2"/>
    </row>
    <row r="3503" spans="1:22" customFormat="1" x14ac:dyDescent="0.25">
      <c r="A3503" t="s">
        <v>596</v>
      </c>
      <c r="B3503">
        <v>302</v>
      </c>
      <c r="C3503" t="s">
        <v>597</v>
      </c>
      <c r="D3503">
        <v>160</v>
      </c>
      <c r="E3503" t="s">
        <v>598</v>
      </c>
      <c r="F3503">
        <v>243</v>
      </c>
      <c r="G3503" t="s">
        <v>83</v>
      </c>
      <c r="H3503">
        <v>10160010243</v>
      </c>
      <c r="I3503" t="s">
        <v>84</v>
      </c>
      <c r="J3503" t="s">
        <v>958</v>
      </c>
      <c r="K3503">
        <v>12</v>
      </c>
      <c r="L3503" s="2">
        <v>21642.15</v>
      </c>
      <c r="M3503" s="2">
        <v>25045.02</v>
      </c>
      <c r="N3503" s="14">
        <v>27238</v>
      </c>
      <c r="O3503" s="2">
        <v>0</v>
      </c>
      <c r="P3503" s="11">
        <v>27238</v>
      </c>
      <c r="Q3503" s="2">
        <v>6271.4</v>
      </c>
      <c r="R3503" s="2">
        <v>10750.971428571429</v>
      </c>
      <c r="S3503" s="9">
        <v>27238</v>
      </c>
      <c r="V3503" s="2"/>
    </row>
    <row r="3504" spans="1:22" customFormat="1" x14ac:dyDescent="0.25">
      <c r="A3504" t="s">
        <v>596</v>
      </c>
      <c r="B3504">
        <v>302</v>
      </c>
      <c r="C3504" t="s">
        <v>597</v>
      </c>
      <c r="D3504">
        <v>161</v>
      </c>
      <c r="E3504" t="s">
        <v>596</v>
      </c>
      <c r="F3504">
        <v>243</v>
      </c>
      <c r="G3504" t="s">
        <v>83</v>
      </c>
      <c r="H3504">
        <v>10161010243</v>
      </c>
      <c r="I3504" t="s">
        <v>84</v>
      </c>
      <c r="J3504" t="s">
        <v>958</v>
      </c>
      <c r="K3504">
        <v>12</v>
      </c>
      <c r="L3504" s="2">
        <v>188876.35</v>
      </c>
      <c r="M3504" s="2">
        <v>181037.86</v>
      </c>
      <c r="N3504" s="14">
        <v>200000</v>
      </c>
      <c r="O3504" s="2">
        <v>0</v>
      </c>
      <c r="P3504" s="11">
        <v>200000</v>
      </c>
      <c r="Q3504" s="2">
        <v>117748.43</v>
      </c>
      <c r="R3504" s="2">
        <v>201854.45142857142</v>
      </c>
      <c r="S3504" s="9">
        <v>200000</v>
      </c>
      <c r="V3504" s="2"/>
    </row>
    <row r="3505" spans="1:22" customFormat="1" x14ac:dyDescent="0.25">
      <c r="A3505" t="s">
        <v>596</v>
      </c>
      <c r="B3505">
        <v>302</v>
      </c>
      <c r="C3505" t="s">
        <v>597</v>
      </c>
      <c r="D3505">
        <v>161</v>
      </c>
      <c r="E3505" t="s">
        <v>596</v>
      </c>
      <c r="F3505">
        <v>245</v>
      </c>
      <c r="G3505" t="s">
        <v>135</v>
      </c>
      <c r="H3505">
        <v>10161010245</v>
      </c>
      <c r="I3505" t="s">
        <v>136</v>
      </c>
      <c r="J3505" t="s">
        <v>958</v>
      </c>
      <c r="K3505">
        <v>12</v>
      </c>
      <c r="L3505" s="2">
        <v>65083.44</v>
      </c>
      <c r="M3505" s="2">
        <v>34856.49</v>
      </c>
      <c r="N3505" s="14">
        <v>70000</v>
      </c>
      <c r="O3505" s="2">
        <v>0</v>
      </c>
      <c r="P3505" s="11">
        <v>70000</v>
      </c>
      <c r="Q3505" s="2">
        <v>17253.3</v>
      </c>
      <c r="R3505" s="2">
        <v>29577.085714285713</v>
      </c>
      <c r="S3505" s="9">
        <v>70000</v>
      </c>
      <c r="V3505" s="2"/>
    </row>
    <row r="3506" spans="1:22" customFormat="1" x14ac:dyDescent="0.25">
      <c r="A3506" t="s">
        <v>596</v>
      </c>
      <c r="B3506">
        <v>302</v>
      </c>
      <c r="C3506" t="s">
        <v>597</v>
      </c>
      <c r="D3506">
        <v>161</v>
      </c>
      <c r="E3506" t="s">
        <v>596</v>
      </c>
      <c r="F3506">
        <v>250</v>
      </c>
      <c r="G3506" t="s">
        <v>119</v>
      </c>
      <c r="H3506">
        <v>10161010250</v>
      </c>
      <c r="I3506" t="s">
        <v>120</v>
      </c>
      <c r="J3506" t="s">
        <v>958</v>
      </c>
      <c r="K3506">
        <v>12</v>
      </c>
      <c r="L3506" s="2">
        <v>7267.46</v>
      </c>
      <c r="M3506" s="2">
        <v>4445.74</v>
      </c>
      <c r="N3506" s="14">
        <v>10000</v>
      </c>
      <c r="O3506" s="2">
        <v>0</v>
      </c>
      <c r="P3506" s="11">
        <v>10000</v>
      </c>
      <c r="Q3506" s="2">
        <v>1312.1</v>
      </c>
      <c r="R3506" s="2">
        <v>2249.3142857142857</v>
      </c>
      <c r="S3506" s="9">
        <v>10000</v>
      </c>
      <c r="V3506" s="2"/>
    </row>
    <row r="3507" spans="1:22" customFormat="1" x14ac:dyDescent="0.25">
      <c r="A3507" t="s">
        <v>596</v>
      </c>
      <c r="B3507">
        <v>302</v>
      </c>
      <c r="C3507" t="s">
        <v>597</v>
      </c>
      <c r="D3507">
        <v>160</v>
      </c>
      <c r="E3507" t="s">
        <v>598</v>
      </c>
      <c r="F3507">
        <v>257</v>
      </c>
      <c r="G3507" t="s">
        <v>464</v>
      </c>
      <c r="H3507">
        <v>10160010257</v>
      </c>
      <c r="I3507" t="s">
        <v>465</v>
      </c>
      <c r="J3507" t="s">
        <v>958</v>
      </c>
      <c r="K3507">
        <v>12</v>
      </c>
      <c r="L3507" s="2">
        <v>12044.39</v>
      </c>
      <c r="M3507" s="2">
        <v>14053.77</v>
      </c>
      <c r="N3507" s="14">
        <v>15600</v>
      </c>
      <c r="O3507" s="2">
        <v>0</v>
      </c>
      <c r="P3507" s="11">
        <v>15600</v>
      </c>
      <c r="Q3507" s="2">
        <v>4516.6499999999996</v>
      </c>
      <c r="R3507" s="2">
        <v>7742.8285714285712</v>
      </c>
      <c r="S3507" s="9">
        <v>20640</v>
      </c>
      <c r="T3507" t="s">
        <v>676</v>
      </c>
      <c r="V3507" s="2"/>
    </row>
    <row r="3508" spans="1:22" customFormat="1" x14ac:dyDescent="0.25">
      <c r="A3508" t="s">
        <v>596</v>
      </c>
      <c r="B3508">
        <v>302</v>
      </c>
      <c r="C3508" t="s">
        <v>597</v>
      </c>
      <c r="D3508">
        <v>161</v>
      </c>
      <c r="E3508" t="s">
        <v>596</v>
      </c>
      <c r="F3508">
        <v>257</v>
      </c>
      <c r="G3508" t="s">
        <v>464</v>
      </c>
      <c r="H3508">
        <v>10161010257</v>
      </c>
      <c r="I3508" t="s">
        <v>465</v>
      </c>
      <c r="J3508" t="s">
        <v>958</v>
      </c>
      <c r="K3508">
        <v>12</v>
      </c>
      <c r="L3508" s="2">
        <v>127861.68</v>
      </c>
      <c r="M3508" s="2">
        <v>140486.07999999999</v>
      </c>
      <c r="N3508" s="14">
        <v>135200</v>
      </c>
      <c r="O3508" s="2">
        <v>0</v>
      </c>
      <c r="P3508" s="11">
        <v>135200</v>
      </c>
      <c r="Q3508" s="2">
        <v>66714.789999999994</v>
      </c>
      <c r="R3508" s="2">
        <v>114368.21142857143</v>
      </c>
      <c r="S3508" s="9">
        <v>148824</v>
      </c>
      <c r="T3508" t="s">
        <v>677</v>
      </c>
      <c r="V3508" s="2"/>
    </row>
    <row r="3509" spans="1:22" customFormat="1" x14ac:dyDescent="0.25">
      <c r="A3509" t="s">
        <v>596</v>
      </c>
      <c r="B3509">
        <v>302</v>
      </c>
      <c r="C3509" t="s">
        <v>597</v>
      </c>
      <c r="D3509">
        <v>161</v>
      </c>
      <c r="E3509" t="s">
        <v>596</v>
      </c>
      <c r="F3509">
        <v>270</v>
      </c>
      <c r="G3509" t="s">
        <v>87</v>
      </c>
      <c r="H3509">
        <v>10161010270</v>
      </c>
      <c r="I3509" t="s">
        <v>88</v>
      </c>
      <c r="J3509" t="s">
        <v>958</v>
      </c>
      <c r="K3509">
        <v>12</v>
      </c>
      <c r="L3509" s="2">
        <v>279790.09999999998</v>
      </c>
      <c r="M3509" s="2">
        <v>104882.72</v>
      </c>
      <c r="N3509" s="14">
        <v>200000</v>
      </c>
      <c r="O3509" s="2">
        <v>0</v>
      </c>
      <c r="P3509" s="11">
        <v>200000</v>
      </c>
      <c r="Q3509" s="2">
        <v>199837.32</v>
      </c>
      <c r="R3509" s="2">
        <v>342578.26285714284</v>
      </c>
      <c r="S3509" s="9">
        <v>300000</v>
      </c>
      <c r="V3509" s="2"/>
    </row>
    <row r="3510" spans="1:22" customFormat="1" x14ac:dyDescent="0.25">
      <c r="A3510" t="s">
        <v>596</v>
      </c>
      <c r="B3510">
        <v>302</v>
      </c>
      <c r="C3510" t="s">
        <v>597</v>
      </c>
      <c r="D3510">
        <v>161</v>
      </c>
      <c r="E3510" t="s">
        <v>596</v>
      </c>
      <c r="F3510">
        <v>275</v>
      </c>
      <c r="G3510" t="s">
        <v>678</v>
      </c>
      <c r="H3510">
        <v>10161010275</v>
      </c>
      <c r="I3510" t="s">
        <v>679</v>
      </c>
      <c r="J3510" t="s">
        <v>958</v>
      </c>
      <c r="K3510">
        <v>12</v>
      </c>
      <c r="L3510" s="2">
        <v>399500</v>
      </c>
      <c r="M3510" s="2">
        <v>175370</v>
      </c>
      <c r="N3510" s="14">
        <v>200000</v>
      </c>
      <c r="O3510" s="2">
        <v>0</v>
      </c>
      <c r="P3510" s="11">
        <v>200000</v>
      </c>
      <c r="Q3510" s="2">
        <v>0</v>
      </c>
      <c r="R3510" s="2">
        <v>0</v>
      </c>
      <c r="S3510" s="9">
        <v>200000</v>
      </c>
      <c r="V3510" s="2"/>
    </row>
    <row r="3511" spans="1:22" customFormat="1" x14ac:dyDescent="0.25">
      <c r="A3511" t="s">
        <v>596</v>
      </c>
      <c r="B3511">
        <v>302</v>
      </c>
      <c r="C3511" t="s">
        <v>597</v>
      </c>
      <c r="D3511">
        <v>161</v>
      </c>
      <c r="E3511" t="s">
        <v>596</v>
      </c>
      <c r="F3511">
        <v>276</v>
      </c>
      <c r="G3511" t="s">
        <v>105</v>
      </c>
      <c r="H3511">
        <v>10161010276</v>
      </c>
      <c r="I3511" t="s">
        <v>106</v>
      </c>
      <c r="J3511" t="s">
        <v>958</v>
      </c>
      <c r="K3511">
        <v>12</v>
      </c>
      <c r="L3511" s="2">
        <v>1822.5</v>
      </c>
      <c r="M3511" s="2">
        <v>6425</v>
      </c>
      <c r="N3511" s="14">
        <v>4000</v>
      </c>
      <c r="O3511" s="2">
        <v>0</v>
      </c>
      <c r="P3511" s="11">
        <v>4000</v>
      </c>
      <c r="Q3511" s="2">
        <v>890.35</v>
      </c>
      <c r="R3511" s="2">
        <v>1526.3142857142857</v>
      </c>
      <c r="S3511" s="9">
        <v>8000</v>
      </c>
      <c r="T3511" t="s">
        <v>680</v>
      </c>
      <c r="V3511" s="2"/>
    </row>
    <row r="3512" spans="1:22" customFormat="1" x14ac:dyDescent="0.25">
      <c r="A3512" t="s">
        <v>596</v>
      </c>
      <c r="B3512">
        <v>302</v>
      </c>
      <c r="C3512" t="s">
        <v>597</v>
      </c>
      <c r="D3512">
        <v>161</v>
      </c>
      <c r="E3512" t="s">
        <v>596</v>
      </c>
      <c r="F3512">
        <v>290</v>
      </c>
      <c r="G3512" t="s">
        <v>91</v>
      </c>
      <c r="H3512">
        <v>10161010290</v>
      </c>
      <c r="I3512" t="s">
        <v>92</v>
      </c>
      <c r="J3512" t="s">
        <v>958</v>
      </c>
      <c r="K3512">
        <v>12</v>
      </c>
      <c r="L3512" s="2">
        <v>2888.11</v>
      </c>
      <c r="M3512" s="2">
        <v>1613.34</v>
      </c>
      <c r="N3512" s="14">
        <v>6490</v>
      </c>
      <c r="O3512" s="2">
        <v>0</v>
      </c>
      <c r="P3512" s="11">
        <v>6490</v>
      </c>
      <c r="Q3512" s="2">
        <v>-103.16</v>
      </c>
      <c r="R3512" s="2">
        <v>-176.84571428571428</v>
      </c>
      <c r="S3512" s="9">
        <v>16490</v>
      </c>
      <c r="T3512" t="s">
        <v>681</v>
      </c>
      <c r="V3512" s="2"/>
    </row>
    <row r="3513" spans="1:22" customFormat="1" x14ac:dyDescent="0.25">
      <c r="A3513" t="s">
        <v>596</v>
      </c>
      <c r="B3513">
        <v>302</v>
      </c>
      <c r="C3513" t="s">
        <v>597</v>
      </c>
      <c r="D3513">
        <v>161</v>
      </c>
      <c r="E3513" t="s">
        <v>596</v>
      </c>
      <c r="F3513">
        <v>294</v>
      </c>
      <c r="G3513" t="s">
        <v>107</v>
      </c>
      <c r="H3513">
        <v>10161010294</v>
      </c>
      <c r="I3513" t="s">
        <v>108</v>
      </c>
      <c r="J3513" t="s">
        <v>958</v>
      </c>
      <c r="K3513">
        <v>12</v>
      </c>
      <c r="L3513" s="2">
        <v>1850.79</v>
      </c>
      <c r="M3513" s="2">
        <v>152.24</v>
      </c>
      <c r="N3513" s="14">
        <v>3000</v>
      </c>
      <c r="O3513" s="2">
        <v>0</v>
      </c>
      <c r="P3513" s="11">
        <v>3000</v>
      </c>
      <c r="Q3513" s="2">
        <v>308</v>
      </c>
      <c r="R3513" s="2">
        <v>528</v>
      </c>
      <c r="S3513" s="9">
        <v>3000</v>
      </c>
      <c r="V3513" s="2"/>
    </row>
    <row r="3514" spans="1:22" customFormat="1" x14ac:dyDescent="0.25">
      <c r="A3514" t="s">
        <v>596</v>
      </c>
      <c r="B3514">
        <v>302</v>
      </c>
      <c r="C3514" t="s">
        <v>597</v>
      </c>
      <c r="D3514">
        <v>161</v>
      </c>
      <c r="E3514" t="s">
        <v>596</v>
      </c>
      <c r="F3514">
        <v>298</v>
      </c>
      <c r="G3514" t="s">
        <v>657</v>
      </c>
      <c r="H3514">
        <v>10161010298</v>
      </c>
      <c r="I3514" t="s">
        <v>658</v>
      </c>
      <c r="J3514" t="s">
        <v>958</v>
      </c>
      <c r="K3514">
        <v>12</v>
      </c>
      <c r="L3514" s="2">
        <v>144600.87</v>
      </c>
      <c r="M3514" s="2">
        <v>74840</v>
      </c>
      <c r="N3514" s="14">
        <v>200000</v>
      </c>
      <c r="O3514" s="2">
        <v>0</v>
      </c>
      <c r="P3514" s="11">
        <v>200000</v>
      </c>
      <c r="Q3514" s="2">
        <v>39500</v>
      </c>
      <c r="R3514" s="2">
        <v>67714.28571428571</v>
      </c>
      <c r="S3514" s="9">
        <v>200000</v>
      </c>
      <c r="T3514" t="s">
        <v>682</v>
      </c>
      <c r="V3514" s="2"/>
    </row>
    <row r="3515" spans="1:22" customFormat="1" x14ac:dyDescent="0.25">
      <c r="A3515" t="s">
        <v>596</v>
      </c>
      <c r="B3515">
        <v>302</v>
      </c>
      <c r="C3515" t="s">
        <v>597</v>
      </c>
      <c r="D3515">
        <v>161</v>
      </c>
      <c r="E3515" t="s">
        <v>596</v>
      </c>
      <c r="F3515">
        <v>300</v>
      </c>
      <c r="G3515" t="s">
        <v>683</v>
      </c>
      <c r="H3515">
        <v>10161010300</v>
      </c>
      <c r="I3515" t="s">
        <v>684</v>
      </c>
      <c r="J3515" t="s">
        <v>958</v>
      </c>
      <c r="K3515">
        <v>12</v>
      </c>
      <c r="L3515" s="2">
        <v>0</v>
      </c>
      <c r="M3515" s="2">
        <v>368471.74</v>
      </c>
      <c r="N3515" s="14">
        <v>624000</v>
      </c>
      <c r="O3515" s="2">
        <v>0</v>
      </c>
      <c r="P3515" s="11">
        <v>624000</v>
      </c>
      <c r="Q3515" s="2">
        <v>0</v>
      </c>
      <c r="R3515" s="2">
        <v>0</v>
      </c>
      <c r="S3515" s="9">
        <v>624000</v>
      </c>
      <c r="V3515" s="2"/>
    </row>
    <row r="3516" spans="1:22" customFormat="1" x14ac:dyDescent="0.25">
      <c r="A3516" t="s">
        <v>596</v>
      </c>
      <c r="B3516">
        <v>302</v>
      </c>
      <c r="C3516" t="s">
        <v>597</v>
      </c>
      <c r="D3516">
        <v>161</v>
      </c>
      <c r="E3516" t="s">
        <v>596</v>
      </c>
      <c r="F3516">
        <v>306</v>
      </c>
      <c r="G3516" t="s">
        <v>124</v>
      </c>
      <c r="H3516">
        <v>10161010306</v>
      </c>
      <c r="I3516" t="s">
        <v>125</v>
      </c>
      <c r="J3516" t="s">
        <v>958</v>
      </c>
      <c r="K3516">
        <v>12</v>
      </c>
      <c r="L3516" s="2">
        <v>318.95</v>
      </c>
      <c r="M3516" s="2">
        <v>2073.9499999999998</v>
      </c>
      <c r="N3516" s="14">
        <v>3245</v>
      </c>
      <c r="O3516" s="2">
        <v>0</v>
      </c>
      <c r="P3516" s="11">
        <v>3245</v>
      </c>
      <c r="Q3516" s="2">
        <v>0</v>
      </c>
      <c r="R3516" s="2">
        <v>0</v>
      </c>
      <c r="S3516" s="9">
        <v>3245</v>
      </c>
      <c r="V3516" s="2"/>
    </row>
    <row r="3517" spans="1:22" customFormat="1" x14ac:dyDescent="0.25">
      <c r="A3517" t="s">
        <v>596</v>
      </c>
      <c r="B3517">
        <v>302</v>
      </c>
      <c r="C3517" t="s">
        <v>597</v>
      </c>
      <c r="D3517">
        <v>161</v>
      </c>
      <c r="E3517" t="s">
        <v>596</v>
      </c>
      <c r="F3517">
        <v>323</v>
      </c>
      <c r="G3517" t="s">
        <v>685</v>
      </c>
      <c r="H3517">
        <v>10161010323</v>
      </c>
      <c r="I3517" t="s">
        <v>686</v>
      </c>
      <c r="J3517" t="s">
        <v>958</v>
      </c>
      <c r="K3517">
        <v>12</v>
      </c>
      <c r="L3517" s="2">
        <v>0</v>
      </c>
      <c r="M3517" s="2">
        <v>0</v>
      </c>
      <c r="N3517" s="14">
        <v>0</v>
      </c>
      <c r="O3517" s="2">
        <v>0</v>
      </c>
      <c r="P3517" s="11">
        <v>0</v>
      </c>
      <c r="Q3517" s="2">
        <v>0</v>
      </c>
      <c r="R3517" s="2">
        <v>0</v>
      </c>
      <c r="S3517" s="9">
        <v>0</v>
      </c>
      <c r="V3517" s="2"/>
    </row>
    <row r="3518" spans="1:22" customFormat="1" x14ac:dyDescent="0.25">
      <c r="A3518" t="s">
        <v>596</v>
      </c>
      <c r="B3518">
        <v>302</v>
      </c>
      <c r="C3518" t="s">
        <v>597</v>
      </c>
      <c r="D3518">
        <v>161</v>
      </c>
      <c r="E3518" t="s">
        <v>596</v>
      </c>
      <c r="F3518">
        <v>329</v>
      </c>
      <c r="G3518" t="s">
        <v>687</v>
      </c>
      <c r="H3518">
        <v>10161010329</v>
      </c>
      <c r="I3518" t="s">
        <v>688</v>
      </c>
      <c r="J3518" t="s">
        <v>958</v>
      </c>
      <c r="K3518">
        <v>12</v>
      </c>
      <c r="L3518" s="2">
        <v>0</v>
      </c>
      <c r="M3518" s="2">
        <v>136120</v>
      </c>
      <c r="N3518" s="14">
        <v>300000</v>
      </c>
      <c r="O3518" s="2">
        <v>0</v>
      </c>
      <c r="P3518" s="11">
        <v>300000</v>
      </c>
      <c r="Q3518" s="2">
        <v>0</v>
      </c>
      <c r="R3518" s="2">
        <v>0</v>
      </c>
      <c r="S3518" s="9">
        <v>300000</v>
      </c>
      <c r="V3518" s="2"/>
    </row>
    <row r="3519" spans="1:22" customFormat="1" x14ac:dyDescent="0.25">
      <c r="A3519" t="s">
        <v>596</v>
      </c>
      <c r="B3519">
        <v>302</v>
      </c>
      <c r="C3519" t="s">
        <v>597</v>
      </c>
      <c r="D3519">
        <v>161</v>
      </c>
      <c r="E3519" t="s">
        <v>596</v>
      </c>
      <c r="F3519">
        <v>330</v>
      </c>
      <c r="G3519" t="s">
        <v>42</v>
      </c>
      <c r="H3519">
        <v>10161010330</v>
      </c>
      <c r="I3519" t="s">
        <v>43</v>
      </c>
      <c r="J3519" t="s">
        <v>958</v>
      </c>
      <c r="K3519">
        <v>12</v>
      </c>
      <c r="L3519" s="2">
        <v>453592.64</v>
      </c>
      <c r="M3519" s="2">
        <v>432172.59</v>
      </c>
      <c r="N3519" s="14">
        <v>374000</v>
      </c>
      <c r="O3519" s="2">
        <v>0</v>
      </c>
      <c r="P3519" s="11">
        <v>374000</v>
      </c>
      <c r="Q3519" s="2">
        <v>335947.09</v>
      </c>
      <c r="R3519" s="2">
        <v>575909.29714285722</v>
      </c>
      <c r="S3519" s="9">
        <v>0</v>
      </c>
      <c r="V3519" s="2"/>
    </row>
    <row r="3520" spans="1:22" customFormat="1" x14ac:dyDescent="0.25">
      <c r="A3520" t="s">
        <v>596</v>
      </c>
      <c r="B3520">
        <v>302</v>
      </c>
      <c r="C3520" t="s">
        <v>597</v>
      </c>
      <c r="D3520">
        <v>160</v>
      </c>
      <c r="E3520" t="s">
        <v>598</v>
      </c>
      <c r="F3520">
        <v>331</v>
      </c>
      <c r="G3520" t="s">
        <v>66</v>
      </c>
      <c r="H3520">
        <v>10160010331</v>
      </c>
      <c r="I3520" t="s">
        <v>67</v>
      </c>
      <c r="J3520" t="s">
        <v>958</v>
      </c>
      <c r="K3520">
        <v>12</v>
      </c>
      <c r="L3520" s="2">
        <v>120724.01</v>
      </c>
      <c r="M3520" s="2">
        <v>0</v>
      </c>
      <c r="N3520" s="14">
        <v>0</v>
      </c>
      <c r="O3520" s="2">
        <v>0</v>
      </c>
      <c r="P3520" s="11">
        <v>0</v>
      </c>
      <c r="Q3520" s="2">
        <v>0</v>
      </c>
      <c r="R3520" s="2">
        <v>0</v>
      </c>
      <c r="S3520" s="9">
        <v>0</v>
      </c>
      <c r="V3520" s="2"/>
    </row>
    <row r="3521" spans="1:22" customFormat="1" x14ac:dyDescent="0.25">
      <c r="A3521" t="s">
        <v>596</v>
      </c>
      <c r="B3521">
        <v>302</v>
      </c>
      <c r="C3521" t="s">
        <v>597</v>
      </c>
      <c r="D3521">
        <v>161</v>
      </c>
      <c r="E3521" t="s">
        <v>596</v>
      </c>
      <c r="F3521">
        <v>331</v>
      </c>
      <c r="G3521" t="s">
        <v>66</v>
      </c>
      <c r="H3521">
        <v>10161010331</v>
      </c>
      <c r="I3521" t="s">
        <v>67</v>
      </c>
      <c r="J3521" t="s">
        <v>958</v>
      </c>
      <c r="K3521">
        <v>12</v>
      </c>
      <c r="L3521" s="2">
        <v>1145256</v>
      </c>
      <c r="M3521" s="2">
        <v>0</v>
      </c>
      <c r="N3521" s="14">
        <v>0</v>
      </c>
      <c r="O3521" s="2">
        <v>0</v>
      </c>
      <c r="P3521" s="11">
        <v>0</v>
      </c>
      <c r="Q3521" s="2">
        <v>0</v>
      </c>
      <c r="R3521" s="2">
        <v>0</v>
      </c>
      <c r="S3521" s="9">
        <v>0</v>
      </c>
      <c r="V3521" s="2"/>
    </row>
    <row r="3522" spans="1:22" customFormat="1" x14ac:dyDescent="0.25">
      <c r="A3522" t="s">
        <v>596</v>
      </c>
      <c r="B3522">
        <v>302</v>
      </c>
      <c r="C3522" t="s">
        <v>597</v>
      </c>
      <c r="D3522">
        <v>161</v>
      </c>
      <c r="E3522" t="s">
        <v>596</v>
      </c>
      <c r="F3522">
        <v>333</v>
      </c>
      <c r="G3522" t="s">
        <v>93</v>
      </c>
      <c r="H3522">
        <v>10161010333</v>
      </c>
      <c r="I3522" t="s">
        <v>94</v>
      </c>
      <c r="J3522" t="s">
        <v>958</v>
      </c>
      <c r="K3522">
        <v>12</v>
      </c>
      <c r="L3522" s="2">
        <v>0</v>
      </c>
      <c r="M3522" s="2">
        <v>0</v>
      </c>
      <c r="N3522" s="14">
        <v>0</v>
      </c>
      <c r="O3522" s="2">
        <v>0</v>
      </c>
      <c r="P3522" s="11">
        <v>0</v>
      </c>
      <c r="Q3522" s="2">
        <v>0</v>
      </c>
      <c r="R3522" s="2">
        <v>0</v>
      </c>
      <c r="S3522" s="9">
        <v>0</v>
      </c>
      <c r="V3522" s="2"/>
    </row>
    <row r="3523" spans="1:22" customFormat="1" x14ac:dyDescent="0.25">
      <c r="A3523" t="s">
        <v>596</v>
      </c>
      <c r="B3523">
        <v>302</v>
      </c>
      <c r="C3523" t="s">
        <v>597</v>
      </c>
      <c r="D3523">
        <v>161</v>
      </c>
      <c r="E3523" t="s">
        <v>596</v>
      </c>
      <c r="F3523">
        <v>337</v>
      </c>
      <c r="G3523" t="s">
        <v>26</v>
      </c>
      <c r="H3523">
        <v>10161010337</v>
      </c>
      <c r="I3523" t="s">
        <v>27</v>
      </c>
      <c r="J3523" t="s">
        <v>958</v>
      </c>
      <c r="K3523">
        <v>12</v>
      </c>
      <c r="L3523" s="2">
        <v>13508.63</v>
      </c>
      <c r="M3523" s="2">
        <v>0</v>
      </c>
      <c r="N3523" s="14">
        <v>0</v>
      </c>
      <c r="O3523" s="2">
        <v>0</v>
      </c>
      <c r="P3523" s="11">
        <v>0</v>
      </c>
      <c r="Q3523" s="2">
        <v>0</v>
      </c>
      <c r="R3523" s="2">
        <v>0</v>
      </c>
      <c r="S3523" s="9">
        <v>0</v>
      </c>
      <c r="V3523" s="2"/>
    </row>
    <row r="3524" spans="1:22" customFormat="1" x14ac:dyDescent="0.25">
      <c r="A3524" t="s">
        <v>596</v>
      </c>
      <c r="B3524">
        <v>302</v>
      </c>
      <c r="C3524" t="s">
        <v>597</v>
      </c>
      <c r="D3524">
        <v>160</v>
      </c>
      <c r="E3524" t="s">
        <v>598</v>
      </c>
      <c r="F3524">
        <v>344</v>
      </c>
      <c r="G3524" t="s">
        <v>111</v>
      </c>
      <c r="H3524">
        <v>10160010344</v>
      </c>
      <c r="I3524" t="s">
        <v>112</v>
      </c>
      <c r="J3524" t="s">
        <v>958</v>
      </c>
      <c r="K3524">
        <v>12</v>
      </c>
      <c r="L3524" s="2">
        <v>6784.97</v>
      </c>
      <c r="M3524" s="2">
        <v>9000.58</v>
      </c>
      <c r="N3524" s="14">
        <v>18350</v>
      </c>
      <c r="O3524" s="2">
        <v>0</v>
      </c>
      <c r="P3524" s="11">
        <v>18350</v>
      </c>
      <c r="Q3524" s="2">
        <v>1424.53</v>
      </c>
      <c r="R3524" s="2">
        <v>2442.0514285714285</v>
      </c>
      <c r="S3524" s="9">
        <v>11997</v>
      </c>
      <c r="V3524" s="2"/>
    </row>
    <row r="3525" spans="1:22" customFormat="1" x14ac:dyDescent="0.25">
      <c r="A3525" t="s">
        <v>596</v>
      </c>
      <c r="B3525">
        <v>302</v>
      </c>
      <c r="C3525" t="s">
        <v>597</v>
      </c>
      <c r="D3525">
        <v>161</v>
      </c>
      <c r="E3525" t="s">
        <v>596</v>
      </c>
      <c r="F3525">
        <v>344</v>
      </c>
      <c r="G3525" t="s">
        <v>111</v>
      </c>
      <c r="H3525">
        <v>10161010344</v>
      </c>
      <c r="I3525" t="s">
        <v>112</v>
      </c>
      <c r="J3525" t="s">
        <v>958</v>
      </c>
      <c r="K3525">
        <v>12</v>
      </c>
      <c r="L3525" s="2">
        <v>80127.009999999995</v>
      </c>
      <c r="M3525" s="2">
        <v>88460.23</v>
      </c>
      <c r="N3525" s="14">
        <v>119000</v>
      </c>
      <c r="O3525" s="2">
        <v>0</v>
      </c>
      <c r="P3525" s="11">
        <v>119000</v>
      </c>
      <c r="Q3525" s="2">
        <v>32987.199999999997</v>
      </c>
      <c r="R3525" s="2">
        <v>56549.485714285707</v>
      </c>
      <c r="S3525" s="9">
        <v>86777</v>
      </c>
      <c r="V3525" s="2"/>
    </row>
    <row r="3526" spans="1:22" customFormat="1" x14ac:dyDescent="0.25">
      <c r="A3526" t="s">
        <v>596</v>
      </c>
      <c r="B3526">
        <v>302</v>
      </c>
      <c r="C3526" t="s">
        <v>597</v>
      </c>
      <c r="D3526">
        <v>160</v>
      </c>
      <c r="E3526" t="s">
        <v>598</v>
      </c>
      <c r="F3526">
        <v>345</v>
      </c>
      <c r="G3526" t="s">
        <v>72</v>
      </c>
      <c r="H3526">
        <v>10160010345</v>
      </c>
      <c r="I3526" t="s">
        <v>69</v>
      </c>
      <c r="J3526" t="s">
        <v>958</v>
      </c>
      <c r="K3526">
        <v>12</v>
      </c>
      <c r="L3526" s="2">
        <v>15949.43</v>
      </c>
      <c r="M3526" s="2">
        <v>0</v>
      </c>
      <c r="N3526" s="14">
        <v>0</v>
      </c>
      <c r="O3526" s="2">
        <v>0</v>
      </c>
      <c r="P3526" s="11">
        <v>0</v>
      </c>
      <c r="Q3526" s="2">
        <v>0</v>
      </c>
      <c r="R3526" s="2">
        <v>0</v>
      </c>
      <c r="S3526" s="9">
        <v>0</v>
      </c>
      <c r="V3526" s="2"/>
    </row>
    <row r="3527" spans="1:22" customFormat="1" x14ac:dyDescent="0.25">
      <c r="A3527" t="s">
        <v>596</v>
      </c>
      <c r="B3527">
        <v>302</v>
      </c>
      <c r="C3527" t="s">
        <v>597</v>
      </c>
      <c r="D3527">
        <v>161</v>
      </c>
      <c r="E3527" t="s">
        <v>596</v>
      </c>
      <c r="F3527">
        <v>345</v>
      </c>
      <c r="G3527" t="s">
        <v>72</v>
      </c>
      <c r="H3527">
        <v>10161010345</v>
      </c>
      <c r="I3527" t="s">
        <v>69</v>
      </c>
      <c r="J3527" t="s">
        <v>958</v>
      </c>
      <c r="K3527">
        <v>12</v>
      </c>
      <c r="L3527" s="2">
        <v>117839.93</v>
      </c>
      <c r="M3527" s="2">
        <v>0</v>
      </c>
      <c r="N3527" s="14">
        <v>0</v>
      </c>
      <c r="O3527" s="2">
        <v>0</v>
      </c>
      <c r="P3527" s="11">
        <v>0</v>
      </c>
      <c r="Q3527" s="2">
        <v>0</v>
      </c>
      <c r="R3527" s="2">
        <v>0</v>
      </c>
      <c r="S3527" s="9">
        <v>0</v>
      </c>
      <c r="V3527" s="2"/>
    </row>
    <row r="3528" spans="1:22" customFormat="1" x14ac:dyDescent="0.25">
      <c r="A3528" t="s">
        <v>596</v>
      </c>
      <c r="B3528">
        <v>302</v>
      </c>
      <c r="C3528" t="s">
        <v>597</v>
      </c>
      <c r="D3528">
        <v>161</v>
      </c>
      <c r="E3528" t="s">
        <v>596</v>
      </c>
      <c r="F3528">
        <v>362</v>
      </c>
      <c r="G3528" t="s">
        <v>689</v>
      </c>
      <c r="H3528">
        <v>10161010362</v>
      </c>
      <c r="I3528" t="s">
        <v>690</v>
      </c>
      <c r="J3528" t="s">
        <v>958</v>
      </c>
      <c r="K3528">
        <v>12</v>
      </c>
      <c r="L3528" s="2">
        <v>283263.15999999997</v>
      </c>
      <c r="M3528" s="2">
        <v>180000</v>
      </c>
      <c r="N3528" s="14">
        <v>180000</v>
      </c>
      <c r="O3528" s="2">
        <v>0</v>
      </c>
      <c r="P3528" s="11">
        <v>180000</v>
      </c>
      <c r="Q3528" s="2">
        <v>105000</v>
      </c>
      <c r="R3528" s="2">
        <v>180000</v>
      </c>
      <c r="S3528" s="9">
        <v>180000</v>
      </c>
      <c r="V3528" s="2"/>
    </row>
    <row r="3529" spans="1:22" customFormat="1" x14ac:dyDescent="0.25">
      <c r="A3529" t="s">
        <v>596</v>
      </c>
      <c r="B3529">
        <v>302</v>
      </c>
      <c r="C3529" t="s">
        <v>597</v>
      </c>
      <c r="D3529">
        <v>161</v>
      </c>
      <c r="E3529" t="s">
        <v>596</v>
      </c>
      <c r="F3529">
        <v>366</v>
      </c>
      <c r="G3529" t="s">
        <v>691</v>
      </c>
      <c r="H3529">
        <v>10161010366</v>
      </c>
      <c r="I3529" t="s">
        <v>692</v>
      </c>
      <c r="J3529" t="s">
        <v>958</v>
      </c>
      <c r="K3529">
        <v>12</v>
      </c>
      <c r="L3529" s="2">
        <v>195610</v>
      </c>
      <c r="M3529" s="2">
        <v>142500</v>
      </c>
      <c r="N3529" s="14">
        <v>300000</v>
      </c>
      <c r="O3529" s="2">
        <v>0</v>
      </c>
      <c r="P3529" s="11">
        <v>300000</v>
      </c>
      <c r="Q3529" s="2">
        <v>0</v>
      </c>
      <c r="R3529" s="2">
        <v>0</v>
      </c>
      <c r="S3529" s="9">
        <v>400000</v>
      </c>
      <c r="T3529" t="s">
        <v>693</v>
      </c>
      <c r="V3529" s="2"/>
    </row>
    <row r="3530" spans="1:22" customFormat="1" x14ac:dyDescent="0.25">
      <c r="A3530" t="s">
        <v>596</v>
      </c>
      <c r="B3530">
        <v>302</v>
      </c>
      <c r="C3530" t="s">
        <v>597</v>
      </c>
      <c r="D3530">
        <v>161</v>
      </c>
      <c r="E3530" t="s">
        <v>596</v>
      </c>
      <c r="F3530">
        <v>368</v>
      </c>
      <c r="G3530" t="s">
        <v>694</v>
      </c>
      <c r="H3530">
        <v>10161010368</v>
      </c>
      <c r="I3530" t="s">
        <v>695</v>
      </c>
      <c r="J3530" t="s">
        <v>958</v>
      </c>
      <c r="K3530">
        <v>12</v>
      </c>
      <c r="L3530" s="2">
        <v>553105.26</v>
      </c>
      <c r="M3530" s="2">
        <v>244450.63</v>
      </c>
      <c r="N3530" s="14">
        <v>400000</v>
      </c>
      <c r="O3530" s="2">
        <v>0</v>
      </c>
      <c r="P3530" s="11">
        <v>400000</v>
      </c>
      <c r="Q3530" s="2">
        <v>270134.40999999997</v>
      </c>
      <c r="R3530" s="2">
        <v>463087.55999999994</v>
      </c>
      <c r="S3530" s="9">
        <v>400000</v>
      </c>
      <c r="T3530" t="s">
        <v>696</v>
      </c>
      <c r="V3530" s="2"/>
    </row>
    <row r="3531" spans="1:22" customFormat="1" x14ac:dyDescent="0.25">
      <c r="A3531" t="s">
        <v>596</v>
      </c>
      <c r="B3531">
        <v>302</v>
      </c>
      <c r="C3531" t="s">
        <v>597</v>
      </c>
      <c r="D3531">
        <v>161</v>
      </c>
      <c r="E3531" t="s">
        <v>596</v>
      </c>
      <c r="F3531">
        <v>394</v>
      </c>
      <c r="G3531" t="s">
        <v>697</v>
      </c>
      <c r="H3531">
        <v>10161010394</v>
      </c>
      <c r="I3531" t="s">
        <v>698</v>
      </c>
      <c r="J3531" t="s">
        <v>958</v>
      </c>
      <c r="K3531">
        <v>12</v>
      </c>
      <c r="L3531" s="2">
        <v>0</v>
      </c>
      <c r="M3531" s="2">
        <v>0</v>
      </c>
      <c r="N3531" s="14">
        <v>0</v>
      </c>
      <c r="O3531" s="2">
        <v>0</v>
      </c>
      <c r="P3531" s="11">
        <v>0</v>
      </c>
      <c r="Q3531" s="2">
        <v>0</v>
      </c>
      <c r="R3531" s="2">
        <v>0</v>
      </c>
      <c r="S3531" s="9">
        <v>0</v>
      </c>
      <c r="V3531" s="2"/>
    </row>
    <row r="3532" spans="1:22" customFormat="1" x14ac:dyDescent="0.25">
      <c r="A3532" t="s">
        <v>596</v>
      </c>
      <c r="B3532">
        <v>302</v>
      </c>
      <c r="C3532" t="s">
        <v>597</v>
      </c>
      <c r="D3532">
        <v>161</v>
      </c>
      <c r="E3532" t="s">
        <v>596</v>
      </c>
      <c r="F3532">
        <v>494</v>
      </c>
      <c r="G3532" t="s">
        <v>702</v>
      </c>
      <c r="H3532">
        <v>10161010494</v>
      </c>
      <c r="I3532" t="s">
        <v>698</v>
      </c>
      <c r="J3532" t="s">
        <v>958</v>
      </c>
      <c r="K3532">
        <v>12</v>
      </c>
      <c r="L3532" s="2">
        <v>57593.67</v>
      </c>
      <c r="M3532" s="2">
        <v>40264.6</v>
      </c>
      <c r="N3532" s="14">
        <v>43264</v>
      </c>
      <c r="O3532" s="2">
        <v>0</v>
      </c>
      <c r="P3532" s="11">
        <v>43264</v>
      </c>
      <c r="Q3532" s="2">
        <v>31740.01</v>
      </c>
      <c r="R3532" s="2">
        <v>54411.445714285714</v>
      </c>
      <c r="S3532" s="9">
        <v>153264</v>
      </c>
      <c r="T3532" t="s">
        <v>703</v>
      </c>
      <c r="V3532" s="2"/>
    </row>
    <row r="3533" spans="1:22" customFormat="1" x14ac:dyDescent="0.25">
      <c r="A3533" t="s">
        <v>596</v>
      </c>
      <c r="B3533">
        <v>302</v>
      </c>
      <c r="C3533" t="s">
        <v>597</v>
      </c>
      <c r="D3533">
        <v>161</v>
      </c>
      <c r="E3533" t="s">
        <v>596</v>
      </c>
      <c r="F3533">
        <v>590</v>
      </c>
      <c r="G3533" t="s">
        <v>126</v>
      </c>
      <c r="H3533">
        <v>10161010590</v>
      </c>
      <c r="I3533" t="s">
        <v>127</v>
      </c>
      <c r="J3533" t="s">
        <v>958</v>
      </c>
      <c r="K3533">
        <v>12</v>
      </c>
      <c r="L3533" s="2">
        <v>164.34</v>
      </c>
      <c r="M3533" s="2">
        <v>1192.97</v>
      </c>
      <c r="N3533" s="14">
        <v>3432</v>
      </c>
      <c r="O3533" s="2">
        <v>0</v>
      </c>
      <c r="P3533" s="11">
        <v>3432</v>
      </c>
      <c r="Q3533" s="2">
        <v>0</v>
      </c>
      <c r="R3533" s="2">
        <v>0</v>
      </c>
      <c r="S3533" s="9">
        <v>3432</v>
      </c>
      <c r="V3533" s="2"/>
    </row>
    <row r="3534" spans="1:22" customFormat="1" x14ac:dyDescent="0.25">
      <c r="A3534" t="s">
        <v>596</v>
      </c>
      <c r="B3534">
        <v>302</v>
      </c>
      <c r="C3534" t="s">
        <v>597</v>
      </c>
      <c r="D3534">
        <v>161</v>
      </c>
      <c r="E3534" t="s">
        <v>596</v>
      </c>
      <c r="F3534">
        <v>611</v>
      </c>
      <c r="G3534" t="s">
        <v>52</v>
      </c>
      <c r="H3534">
        <v>10161010611</v>
      </c>
      <c r="I3534" t="s">
        <v>53</v>
      </c>
      <c r="J3534" t="s">
        <v>958</v>
      </c>
      <c r="K3534">
        <v>12</v>
      </c>
      <c r="L3534" s="2">
        <v>0</v>
      </c>
      <c r="M3534" s="2">
        <v>3284.58</v>
      </c>
      <c r="N3534" s="14">
        <v>3359</v>
      </c>
      <c r="O3534" s="2">
        <v>0</v>
      </c>
      <c r="P3534" s="11">
        <v>3359</v>
      </c>
      <c r="Q3534" s="2">
        <v>0</v>
      </c>
      <c r="R3534" s="2">
        <v>0</v>
      </c>
      <c r="S3534" s="9">
        <v>10000</v>
      </c>
      <c r="T3534" t="s">
        <v>705</v>
      </c>
      <c r="V3534" s="2"/>
    </row>
    <row r="3535" spans="1:22" customFormat="1" x14ac:dyDescent="0.25">
      <c r="A3535" t="s">
        <v>596</v>
      </c>
      <c r="B3535">
        <v>302</v>
      </c>
      <c r="C3535" t="s">
        <v>597</v>
      </c>
      <c r="D3535">
        <v>160</v>
      </c>
      <c r="E3535" t="s">
        <v>598</v>
      </c>
      <c r="F3535">
        <v>848</v>
      </c>
      <c r="G3535" t="s">
        <v>113</v>
      </c>
      <c r="H3535">
        <v>10160010848</v>
      </c>
      <c r="I3535" t="s">
        <v>114</v>
      </c>
      <c r="J3535" t="s">
        <v>958</v>
      </c>
      <c r="K3535">
        <v>12</v>
      </c>
      <c r="L3535" s="2">
        <v>0</v>
      </c>
      <c r="M3535" s="2">
        <v>0</v>
      </c>
      <c r="N3535" s="14">
        <v>0</v>
      </c>
      <c r="O3535" s="2">
        <v>0</v>
      </c>
      <c r="P3535" s="11">
        <v>0</v>
      </c>
      <c r="Q3535" s="2">
        <v>0</v>
      </c>
      <c r="R3535" s="2">
        <v>0</v>
      </c>
      <c r="S3535" s="9">
        <v>0</v>
      </c>
      <c r="V3535" s="2"/>
    </row>
    <row r="3536" spans="1:22" customFormat="1" x14ac:dyDescent="0.25">
      <c r="A3536" t="s">
        <v>596</v>
      </c>
      <c r="B3536">
        <v>302</v>
      </c>
      <c r="C3536" t="s">
        <v>597</v>
      </c>
      <c r="D3536">
        <v>161</v>
      </c>
      <c r="E3536" t="s">
        <v>596</v>
      </c>
      <c r="F3536">
        <v>360</v>
      </c>
      <c r="G3536" t="s">
        <v>121</v>
      </c>
      <c r="H3536">
        <v>10161010360</v>
      </c>
      <c r="I3536" t="s">
        <v>122</v>
      </c>
      <c r="J3536" t="s">
        <v>965</v>
      </c>
      <c r="K3536">
        <v>14</v>
      </c>
      <c r="L3536" s="2">
        <v>0</v>
      </c>
      <c r="M3536" s="2">
        <v>341007.4</v>
      </c>
      <c r="N3536" s="14">
        <v>0</v>
      </c>
      <c r="O3536" s="2">
        <v>0</v>
      </c>
      <c r="P3536" s="11">
        <v>0</v>
      </c>
      <c r="Q3536" s="2">
        <v>0</v>
      </c>
      <c r="R3536" s="2">
        <v>0</v>
      </c>
      <c r="S3536" s="9">
        <v>0</v>
      </c>
      <c r="V3536" s="2"/>
    </row>
    <row r="3537" spans="1:22" ht="15.75" thickBot="1" x14ac:dyDescent="0.3">
      <c r="L3537" s="10">
        <f t="shared" ref="L3537:S3537" si="1">SUM(L330:L3536)</f>
        <v>1954076143.3500004</v>
      </c>
      <c r="M3537" s="10">
        <f t="shared" si="1"/>
        <v>1497212687.6599991</v>
      </c>
      <c r="N3537" s="10">
        <f t="shared" si="1"/>
        <v>1865723632</v>
      </c>
      <c r="O3537" s="10">
        <f t="shared" si="1"/>
        <v>0</v>
      </c>
      <c r="P3537" s="10">
        <f t="shared" si="1"/>
        <v>1866058832</v>
      </c>
      <c r="Q3537" s="10">
        <f t="shared" si="1"/>
        <v>820530208.50000012</v>
      </c>
      <c r="R3537" s="10">
        <f t="shared" si="1"/>
        <v>1412399323.7542858</v>
      </c>
      <c r="S3537" s="10">
        <f t="shared" si="1"/>
        <v>1716295999.181612</v>
      </c>
      <c r="T3537" s="1">
        <v>0</v>
      </c>
    </row>
    <row r="3538" spans="1:22" ht="15.75" thickTop="1" x14ac:dyDescent="0.25"/>
    <row r="3540" spans="1:22" s="21" customFormat="1" x14ac:dyDescent="0.25">
      <c r="A3540" s="21" t="s">
        <v>968</v>
      </c>
      <c r="L3540" s="16">
        <f t="shared" ref="L3540:T3540" si="2">L327+L3537</f>
        <v>530711068.18000078</v>
      </c>
      <c r="M3540" s="16">
        <f t="shared" si="2"/>
        <v>-44654623.60000062</v>
      </c>
      <c r="N3540" s="16">
        <f t="shared" si="2"/>
        <v>332106484</v>
      </c>
      <c r="O3540" s="16">
        <f t="shared" si="2"/>
        <v>0</v>
      </c>
      <c r="P3540" s="16">
        <f t="shared" si="2"/>
        <v>332441684</v>
      </c>
      <c r="Q3540" s="16">
        <f t="shared" si="2"/>
        <v>-123794398.38000023</v>
      </c>
      <c r="R3540" s="16">
        <f t="shared" si="2"/>
        <v>-206442859.4685719</v>
      </c>
      <c r="S3540" s="16">
        <f t="shared" si="2"/>
        <v>198726107.37161207</v>
      </c>
      <c r="T3540" s="16">
        <f t="shared" si="2"/>
        <v>0</v>
      </c>
      <c r="U3540" s="16"/>
      <c r="V3540" s="16"/>
    </row>
    <row r="3556" spans="14:14" x14ac:dyDescent="0.25">
      <c r="N3556" s="11">
        <v>0</v>
      </c>
    </row>
  </sheetData>
  <sortState ref="A1943:U2170">
    <sortCondition ref="F1943:F2170"/>
    <sortCondition ref="D1943:D2170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62"/>
  <sheetViews>
    <sheetView workbookViewId="0">
      <selection activeCell="S29" sqref="S29"/>
    </sheetView>
  </sheetViews>
  <sheetFormatPr defaultRowHeight="15" outlineLevelRow="2" x14ac:dyDescent="0.25"/>
  <cols>
    <col min="1" max="1" width="1" style="1" customWidth="1"/>
    <col min="2" max="3" width="9.140625" style="1" hidden="1" customWidth="1"/>
    <col min="4" max="4" width="6.42578125" style="1" hidden="1" customWidth="1"/>
    <col min="5" max="5" width="16.5703125" style="1" hidden="1" customWidth="1"/>
    <col min="6" max="6" width="0" style="1" hidden="1" customWidth="1"/>
    <col min="7" max="7" width="14" style="1" hidden="1" customWidth="1"/>
    <col min="8" max="8" width="12" style="1" hidden="1" customWidth="1"/>
    <col min="9" max="9" width="21.85546875" style="1" hidden="1" customWidth="1"/>
    <col min="10" max="10" width="35.85546875" style="1" customWidth="1"/>
    <col min="11" max="11" width="9.28515625" style="1" hidden="1" customWidth="1"/>
    <col min="12" max="13" width="17.7109375" style="11" customWidth="1"/>
    <col min="14" max="14" width="17.7109375" style="11" bestFit="1" customWidth="1"/>
    <col min="15" max="15" width="14" style="11" hidden="1" customWidth="1"/>
    <col min="16" max="16" width="17.7109375" style="11" hidden="1" customWidth="1"/>
    <col min="17" max="17" width="16" style="11" bestFit="1" customWidth="1"/>
    <col min="18" max="18" width="17.7109375" style="11" hidden="1" customWidth="1"/>
    <col min="19" max="19" width="17.7109375" style="11" bestFit="1" customWidth="1"/>
    <col min="20" max="20" width="17.7109375" style="1" bestFit="1" customWidth="1"/>
    <col min="21" max="21" width="9.5703125" style="1" bestFit="1" customWidth="1"/>
    <col min="22" max="22" width="16" style="11" bestFit="1" customWidth="1"/>
    <col min="23" max="23" width="9.140625" style="11"/>
    <col min="24" max="24" width="14.28515625" style="1" bestFit="1" customWidth="1"/>
    <col min="25" max="16384" width="9.140625" style="1"/>
  </cols>
  <sheetData>
    <row r="1" spans="1:24" s="3" customFormat="1" x14ac:dyDescent="0.25">
      <c r="A1" s="3" t="s">
        <v>252</v>
      </c>
      <c r="L1" s="5"/>
      <c r="M1" s="5"/>
      <c r="N1" s="16"/>
      <c r="O1" s="16"/>
      <c r="P1" s="16"/>
      <c r="Q1" s="16"/>
      <c r="R1" s="16"/>
      <c r="S1" s="16"/>
      <c r="V1" s="5"/>
      <c r="W1" s="5"/>
    </row>
    <row r="2" spans="1:24" s="3" customFormat="1" x14ac:dyDescent="0.25">
      <c r="A2" s="3" t="s">
        <v>973</v>
      </c>
      <c r="L2" s="5"/>
      <c r="M2" s="5"/>
      <c r="N2" s="16"/>
      <c r="O2" s="16"/>
      <c r="P2" s="16"/>
      <c r="Q2" s="16"/>
      <c r="R2" s="16"/>
      <c r="S2" s="16"/>
      <c r="V2" s="5"/>
      <c r="W2" s="5"/>
    </row>
    <row r="3" spans="1:24" s="3" customFormat="1" x14ac:dyDescent="0.25">
      <c r="L3" s="5"/>
      <c r="M3" s="5"/>
      <c r="N3" s="16"/>
      <c r="O3" s="16"/>
      <c r="P3" s="16"/>
      <c r="Q3" s="16"/>
      <c r="R3" s="16"/>
      <c r="S3" s="16"/>
      <c r="V3" s="5"/>
      <c r="W3" s="5"/>
    </row>
    <row r="4" spans="1:24" s="4" customFormat="1" ht="45" x14ac:dyDescent="0.25">
      <c r="B4" s="4" t="s">
        <v>10</v>
      </c>
      <c r="C4" s="4" t="s">
        <v>11</v>
      </c>
      <c r="D4" s="4" t="s">
        <v>0</v>
      </c>
      <c r="E4" s="4" t="s">
        <v>1</v>
      </c>
      <c r="F4" s="4" t="s">
        <v>2</v>
      </c>
      <c r="G4" s="4" t="s">
        <v>3</v>
      </c>
      <c r="H4" s="4" t="s">
        <v>4</v>
      </c>
      <c r="I4" s="4" t="s">
        <v>5</v>
      </c>
      <c r="J4" s="4" t="s">
        <v>940</v>
      </c>
      <c r="L4" s="6" t="s">
        <v>251</v>
      </c>
      <c r="M4" s="6" t="s">
        <v>250</v>
      </c>
      <c r="N4" s="17" t="s">
        <v>6</v>
      </c>
      <c r="O4" s="17" t="s">
        <v>7</v>
      </c>
      <c r="P4" s="17" t="s">
        <v>8</v>
      </c>
      <c r="Q4" s="17" t="s">
        <v>972</v>
      </c>
      <c r="R4" s="17" t="s">
        <v>248</v>
      </c>
      <c r="S4" s="17" t="s">
        <v>249</v>
      </c>
      <c r="T4" s="4" t="s">
        <v>1002</v>
      </c>
      <c r="V4" s="6" t="s">
        <v>987</v>
      </c>
      <c r="W4" s="6"/>
    </row>
    <row r="5" spans="1:24" s="3" customFormat="1" x14ac:dyDescent="0.25">
      <c r="L5" s="5"/>
      <c r="M5" s="5"/>
      <c r="N5" s="16"/>
      <c r="O5" s="16"/>
      <c r="P5" s="16"/>
      <c r="Q5" s="16"/>
      <c r="R5" s="16"/>
      <c r="S5" s="16"/>
      <c r="V5" s="5"/>
      <c r="W5" s="5"/>
    </row>
    <row r="6" spans="1:24" s="3" customFormat="1" x14ac:dyDescent="0.25">
      <c r="A6" s="3" t="s">
        <v>253</v>
      </c>
      <c r="L6" s="5"/>
      <c r="M6" s="5"/>
      <c r="N6" s="16"/>
      <c r="O6" s="16"/>
      <c r="P6" s="16"/>
      <c r="Q6" s="16"/>
      <c r="R6" s="16"/>
      <c r="S6" s="16"/>
      <c r="V6" s="5"/>
      <c r="W6" s="5"/>
    </row>
    <row r="7" spans="1:24" s="3" customFormat="1" hidden="1" outlineLevel="2" x14ac:dyDescent="0.25">
      <c r="A7" t="s">
        <v>706</v>
      </c>
      <c r="B7">
        <v>191</v>
      </c>
      <c r="C7" t="s">
        <v>707</v>
      </c>
      <c r="D7">
        <v>202</v>
      </c>
      <c r="E7" t="s">
        <v>710</v>
      </c>
      <c r="F7">
        <v>2</v>
      </c>
      <c r="G7" t="s">
        <v>711</v>
      </c>
      <c r="H7">
        <v>20202000002</v>
      </c>
      <c r="I7" t="s">
        <v>712</v>
      </c>
      <c r="J7" t="s">
        <v>946</v>
      </c>
      <c r="K7">
        <v>1</v>
      </c>
      <c r="L7" s="2">
        <v>-165196821.25999999</v>
      </c>
      <c r="M7" s="2">
        <v>-183052003.90000001</v>
      </c>
      <c r="N7" s="14">
        <v>-250759000</v>
      </c>
      <c r="O7" s="2">
        <v>0</v>
      </c>
      <c r="P7" s="11">
        <v>-250759000</v>
      </c>
      <c r="Q7" s="2">
        <v>-132384980.18000001</v>
      </c>
      <c r="R7" s="30">
        <f>S7</f>
        <v>-226945680.31</v>
      </c>
      <c r="S7" s="9">
        <v>-226945680.31</v>
      </c>
      <c r="T7"/>
      <c r="U7"/>
      <c r="V7" s="2"/>
      <c r="W7" s="2"/>
      <c r="X7"/>
    </row>
    <row r="8" spans="1:24" s="3" customFormat="1" outlineLevel="1" collapsed="1" x14ac:dyDescent="0.25">
      <c r="A8"/>
      <c r="B8"/>
      <c r="C8"/>
      <c r="D8"/>
      <c r="E8"/>
      <c r="F8"/>
      <c r="G8"/>
      <c r="H8"/>
      <c r="I8"/>
      <c r="J8" s="24" t="s">
        <v>975</v>
      </c>
      <c r="K8" s="25"/>
      <c r="L8" s="26">
        <f t="shared" ref="L8:S8" si="0">SUBTOTAL(9,L7:L7)</f>
        <v>-165196821.25999999</v>
      </c>
      <c r="M8" s="26">
        <f t="shared" si="0"/>
        <v>-183052003.90000001</v>
      </c>
      <c r="N8" s="27">
        <f t="shared" si="0"/>
        <v>-250759000</v>
      </c>
      <c r="O8" s="26">
        <f t="shared" si="0"/>
        <v>0</v>
      </c>
      <c r="P8" s="28">
        <f t="shared" si="0"/>
        <v>-250759000</v>
      </c>
      <c r="Q8" s="26">
        <f t="shared" si="0"/>
        <v>-132384980.18000001</v>
      </c>
      <c r="R8" s="31">
        <f t="shared" si="0"/>
        <v>-226945680.31</v>
      </c>
      <c r="S8" s="29">
        <f t="shared" si="0"/>
        <v>-226945680.31</v>
      </c>
      <c r="T8" s="34">
        <f>S8*0.75</f>
        <v>-170209260.23250002</v>
      </c>
      <c r="U8"/>
      <c r="V8" s="2">
        <f t="shared" ref="V8:V71" si="1">S8-N8</f>
        <v>23813319.689999998</v>
      </c>
      <c r="W8" s="2">
        <f t="shared" ref="W8:W71" si="2">V8/N8*100</f>
        <v>-9.4964965125877825</v>
      </c>
      <c r="X8"/>
    </row>
    <row r="9" spans="1:24" customFormat="1" hidden="1" outlineLevel="2" x14ac:dyDescent="0.25">
      <c r="A9" t="s">
        <v>254</v>
      </c>
      <c r="B9">
        <v>1301</v>
      </c>
      <c r="C9" t="s">
        <v>203</v>
      </c>
      <c r="D9">
        <v>601</v>
      </c>
      <c r="E9" t="s">
        <v>256</v>
      </c>
      <c r="F9">
        <v>77</v>
      </c>
      <c r="G9" t="s">
        <v>259</v>
      </c>
      <c r="H9">
        <v>20601000077</v>
      </c>
      <c r="I9" t="s">
        <v>260</v>
      </c>
      <c r="J9" s="24" t="s">
        <v>963</v>
      </c>
      <c r="K9" s="25">
        <v>2</v>
      </c>
      <c r="L9" s="26">
        <v>-2235916.14</v>
      </c>
      <c r="M9" s="26">
        <v>-2196442.64</v>
      </c>
      <c r="N9" s="27">
        <v>-2750000</v>
      </c>
      <c r="O9" s="26">
        <v>0</v>
      </c>
      <c r="P9" s="28">
        <v>-2750000</v>
      </c>
      <c r="Q9" s="26">
        <v>-1220520.92</v>
      </c>
      <c r="R9" s="31">
        <f t="shared" ref="R9:R77" si="3">S9</f>
        <v>-2750000</v>
      </c>
      <c r="S9" s="29">
        <v>-2750000</v>
      </c>
      <c r="T9" s="34">
        <f t="shared" ref="T9:T72" si="4">S9*0.75</f>
        <v>-2062500</v>
      </c>
      <c r="V9" s="2">
        <f t="shared" si="1"/>
        <v>0</v>
      </c>
      <c r="W9" s="2">
        <f t="shared" si="2"/>
        <v>0</v>
      </c>
    </row>
    <row r="10" spans="1:24" customFormat="1" hidden="1" outlineLevel="2" x14ac:dyDescent="0.25">
      <c r="A10" t="s">
        <v>254</v>
      </c>
      <c r="B10">
        <v>1301</v>
      </c>
      <c r="C10" t="s">
        <v>203</v>
      </c>
      <c r="D10">
        <v>601</v>
      </c>
      <c r="E10" t="s">
        <v>256</v>
      </c>
      <c r="F10">
        <v>84</v>
      </c>
      <c r="G10" t="s">
        <v>261</v>
      </c>
      <c r="H10">
        <v>20601000084</v>
      </c>
      <c r="I10" t="s">
        <v>262</v>
      </c>
      <c r="J10" s="24" t="s">
        <v>963</v>
      </c>
      <c r="K10" s="25">
        <v>2</v>
      </c>
      <c r="L10" s="26">
        <v>-50914346.880000003</v>
      </c>
      <c r="M10" s="26">
        <v>-55957506.57</v>
      </c>
      <c r="N10" s="27">
        <v>-68067645</v>
      </c>
      <c r="O10" s="26">
        <v>0</v>
      </c>
      <c r="P10" s="28">
        <v>-68067645</v>
      </c>
      <c r="Q10" s="26">
        <v>-38994179.149999999</v>
      </c>
      <c r="R10" s="31">
        <f t="shared" si="3"/>
        <v>-68067645</v>
      </c>
      <c r="S10" s="29">
        <v>-68067645</v>
      </c>
      <c r="T10" s="34">
        <f t="shared" si="4"/>
        <v>-51050733.75</v>
      </c>
      <c r="V10" s="2">
        <f t="shared" si="1"/>
        <v>0</v>
      </c>
      <c r="W10" s="2">
        <f t="shared" si="2"/>
        <v>0</v>
      </c>
    </row>
    <row r="11" spans="1:24" customFormat="1" hidden="1" outlineLevel="2" x14ac:dyDescent="0.25">
      <c r="A11" t="s">
        <v>254</v>
      </c>
      <c r="B11">
        <v>1301</v>
      </c>
      <c r="C11" t="s">
        <v>203</v>
      </c>
      <c r="D11">
        <v>601</v>
      </c>
      <c r="E11" t="s">
        <v>256</v>
      </c>
      <c r="F11">
        <v>86</v>
      </c>
      <c r="G11" t="s">
        <v>190</v>
      </c>
      <c r="H11">
        <v>20601000086</v>
      </c>
      <c r="I11" t="s">
        <v>191</v>
      </c>
      <c r="J11" s="24" t="s">
        <v>963</v>
      </c>
      <c r="K11" s="25">
        <v>2</v>
      </c>
      <c r="L11" s="26">
        <v>-59747486.869999997</v>
      </c>
      <c r="M11" s="26">
        <v>-66374633.280000001</v>
      </c>
      <c r="N11" s="27">
        <v>-71200429</v>
      </c>
      <c r="O11" s="26">
        <v>0</v>
      </c>
      <c r="P11" s="28">
        <v>-71200429</v>
      </c>
      <c r="Q11" s="26">
        <v>-40706766.700000003</v>
      </c>
      <c r="R11" s="31">
        <f t="shared" si="3"/>
        <v>-71200429</v>
      </c>
      <c r="S11" s="29">
        <v>-71200429</v>
      </c>
      <c r="T11" s="34">
        <f t="shared" si="4"/>
        <v>-53400321.75</v>
      </c>
      <c r="V11" s="2">
        <f t="shared" si="1"/>
        <v>0</v>
      </c>
      <c r="W11" s="2">
        <f t="shared" si="2"/>
        <v>0</v>
      </c>
    </row>
    <row r="12" spans="1:24" customFormat="1" hidden="1" outlineLevel="2" x14ac:dyDescent="0.25">
      <c r="A12" t="s">
        <v>254</v>
      </c>
      <c r="B12">
        <v>1301</v>
      </c>
      <c r="C12" t="s">
        <v>203</v>
      </c>
      <c r="D12">
        <v>601</v>
      </c>
      <c r="E12" t="s">
        <v>256</v>
      </c>
      <c r="F12">
        <v>89</v>
      </c>
      <c r="G12" t="s">
        <v>192</v>
      </c>
      <c r="H12">
        <v>20601000089</v>
      </c>
      <c r="I12" t="s">
        <v>193</v>
      </c>
      <c r="J12" s="24" t="s">
        <v>963</v>
      </c>
      <c r="K12" s="25">
        <v>2</v>
      </c>
      <c r="L12" s="26">
        <v>-110938307.22</v>
      </c>
      <c r="M12" s="26">
        <v>-119016526.40000001</v>
      </c>
      <c r="N12" s="27">
        <v>-140829627</v>
      </c>
      <c r="O12" s="26">
        <v>0</v>
      </c>
      <c r="P12" s="28">
        <v>-140829627</v>
      </c>
      <c r="Q12" s="26">
        <v>-77115597.810000002</v>
      </c>
      <c r="R12" s="31">
        <f t="shared" si="3"/>
        <v>-140829627</v>
      </c>
      <c r="S12" s="29">
        <v>-140829627</v>
      </c>
      <c r="T12" s="34">
        <f t="shared" si="4"/>
        <v>-105622220.25</v>
      </c>
      <c r="V12" s="2">
        <f t="shared" si="1"/>
        <v>0</v>
      </c>
      <c r="W12" s="2">
        <f t="shared" si="2"/>
        <v>0</v>
      </c>
    </row>
    <row r="13" spans="1:24" customFormat="1" hidden="1" outlineLevel="2" x14ac:dyDescent="0.25">
      <c r="A13" t="s">
        <v>254</v>
      </c>
      <c r="B13">
        <v>1301</v>
      </c>
      <c r="C13" t="s">
        <v>203</v>
      </c>
      <c r="D13">
        <v>601</v>
      </c>
      <c r="E13" t="s">
        <v>256</v>
      </c>
      <c r="F13">
        <v>91</v>
      </c>
      <c r="G13" t="s">
        <v>194</v>
      </c>
      <c r="H13">
        <v>20601000091</v>
      </c>
      <c r="I13" t="s">
        <v>195</v>
      </c>
      <c r="J13" s="24" t="s">
        <v>963</v>
      </c>
      <c r="K13" s="25">
        <v>2</v>
      </c>
      <c r="L13" s="26">
        <v>-55534026</v>
      </c>
      <c r="M13" s="26">
        <v>-60785083.960000001</v>
      </c>
      <c r="N13" s="27">
        <v>-53125930</v>
      </c>
      <c r="O13" s="26">
        <v>0</v>
      </c>
      <c r="P13" s="28">
        <v>-53125930</v>
      </c>
      <c r="Q13" s="26">
        <v>-37386456.100000001</v>
      </c>
      <c r="R13" s="31">
        <f t="shared" si="3"/>
        <v>-53125930</v>
      </c>
      <c r="S13" s="29">
        <v>-53125930</v>
      </c>
      <c r="T13" s="34">
        <f t="shared" si="4"/>
        <v>-39844447.5</v>
      </c>
      <c r="V13" s="2">
        <f t="shared" si="1"/>
        <v>0</v>
      </c>
      <c r="W13" s="2">
        <f t="shared" si="2"/>
        <v>0</v>
      </c>
    </row>
    <row r="14" spans="1:24" customFormat="1" hidden="1" outlineLevel="2" x14ac:dyDescent="0.25">
      <c r="A14" t="s">
        <v>254</v>
      </c>
      <c r="B14">
        <v>1301</v>
      </c>
      <c r="C14" t="s">
        <v>203</v>
      </c>
      <c r="D14">
        <v>601</v>
      </c>
      <c r="E14" t="s">
        <v>256</v>
      </c>
      <c r="F14">
        <v>96</v>
      </c>
      <c r="G14" t="s">
        <v>207</v>
      </c>
      <c r="H14">
        <v>20601000096</v>
      </c>
      <c r="I14" t="s">
        <v>208</v>
      </c>
      <c r="J14" s="24" t="s">
        <v>963</v>
      </c>
      <c r="K14" s="25">
        <v>2</v>
      </c>
      <c r="L14" s="26">
        <v>-214714255.44999999</v>
      </c>
      <c r="M14" s="26">
        <v>-229981365.5</v>
      </c>
      <c r="N14" s="27">
        <v>-276301798</v>
      </c>
      <c r="O14" s="26">
        <v>0</v>
      </c>
      <c r="P14" s="28">
        <v>-276301798</v>
      </c>
      <c r="Q14" s="26">
        <v>-134619397.78</v>
      </c>
      <c r="R14" s="31">
        <f t="shared" si="3"/>
        <v>-276301798</v>
      </c>
      <c r="S14" s="29">
        <v>-276301798</v>
      </c>
      <c r="T14" s="34">
        <f t="shared" si="4"/>
        <v>-207226348.5</v>
      </c>
      <c r="V14" s="2">
        <f t="shared" si="1"/>
        <v>0</v>
      </c>
      <c r="W14" s="2">
        <f t="shared" si="2"/>
        <v>0</v>
      </c>
    </row>
    <row r="15" spans="1:24" customFormat="1" outlineLevel="1" collapsed="1" x14ac:dyDescent="0.25">
      <c r="J15" s="24" t="s">
        <v>976</v>
      </c>
      <c r="K15" s="25"/>
      <c r="L15" s="26">
        <f t="shared" ref="L15:S15" si="5">SUBTOTAL(9,L9:L14)</f>
        <v>-494084338.56</v>
      </c>
      <c r="M15" s="26">
        <f t="shared" si="5"/>
        <v>-534311558.35000002</v>
      </c>
      <c r="N15" s="27">
        <f t="shared" si="5"/>
        <v>-612275429</v>
      </c>
      <c r="O15" s="26">
        <f t="shared" si="5"/>
        <v>0</v>
      </c>
      <c r="P15" s="28">
        <f t="shared" si="5"/>
        <v>-612275429</v>
      </c>
      <c r="Q15" s="26">
        <f t="shared" si="5"/>
        <v>-330042918.46000004</v>
      </c>
      <c r="R15" s="31">
        <f t="shared" si="5"/>
        <v>-612275429</v>
      </c>
      <c r="S15" s="29">
        <f t="shared" si="5"/>
        <v>-612275429</v>
      </c>
      <c r="T15" s="34">
        <f t="shared" si="4"/>
        <v>-459206571.75</v>
      </c>
      <c r="V15" s="2">
        <f t="shared" si="1"/>
        <v>0</v>
      </c>
      <c r="W15" s="2">
        <f t="shared" si="2"/>
        <v>0</v>
      </c>
    </row>
    <row r="16" spans="1:24" customFormat="1" hidden="1" outlineLevel="2" x14ac:dyDescent="0.25">
      <c r="A16" t="s">
        <v>133</v>
      </c>
      <c r="B16">
        <v>1201</v>
      </c>
      <c r="C16" t="s">
        <v>212</v>
      </c>
      <c r="D16">
        <v>701</v>
      </c>
      <c r="E16" t="s">
        <v>211</v>
      </c>
      <c r="F16">
        <v>86</v>
      </c>
      <c r="G16" t="s">
        <v>190</v>
      </c>
      <c r="H16">
        <v>20701000086</v>
      </c>
      <c r="I16" t="s">
        <v>191</v>
      </c>
      <c r="J16" s="24" t="s">
        <v>964</v>
      </c>
      <c r="K16" s="25">
        <v>3</v>
      </c>
      <c r="L16" s="26">
        <v>-20642479.289999999</v>
      </c>
      <c r="M16" s="26">
        <v>-23482289.07</v>
      </c>
      <c r="N16" s="27">
        <v>-25326866</v>
      </c>
      <c r="O16" s="26">
        <v>0</v>
      </c>
      <c r="P16" s="28">
        <v>-25326866</v>
      </c>
      <c r="Q16" s="26">
        <v>-14229583.01</v>
      </c>
      <c r="R16" s="31">
        <f t="shared" si="3"/>
        <v>-25326866</v>
      </c>
      <c r="S16" s="29">
        <v>-25326866</v>
      </c>
      <c r="T16" s="34">
        <f t="shared" si="4"/>
        <v>-18995149.5</v>
      </c>
      <c r="V16" s="2">
        <f t="shared" si="1"/>
        <v>0</v>
      </c>
      <c r="W16" s="2">
        <f t="shared" si="2"/>
        <v>0</v>
      </c>
    </row>
    <row r="17" spans="1:23" customFormat="1" hidden="1" outlineLevel="2" x14ac:dyDescent="0.25">
      <c r="A17" t="s">
        <v>133</v>
      </c>
      <c r="B17">
        <v>1201</v>
      </c>
      <c r="C17" t="s">
        <v>212</v>
      </c>
      <c r="D17">
        <v>710</v>
      </c>
      <c r="E17" t="s">
        <v>242</v>
      </c>
      <c r="F17">
        <v>86</v>
      </c>
      <c r="G17" t="s">
        <v>190</v>
      </c>
      <c r="H17">
        <v>20710000086</v>
      </c>
      <c r="I17" t="s">
        <v>191</v>
      </c>
      <c r="J17" s="24" t="s">
        <v>964</v>
      </c>
      <c r="K17" s="25">
        <v>3</v>
      </c>
      <c r="L17" s="26">
        <v>-177.54</v>
      </c>
      <c r="M17" s="26">
        <v>0</v>
      </c>
      <c r="N17" s="27">
        <v>0</v>
      </c>
      <c r="O17" s="26">
        <v>0</v>
      </c>
      <c r="P17" s="28">
        <v>0</v>
      </c>
      <c r="Q17" s="26">
        <v>0</v>
      </c>
      <c r="R17" s="31">
        <f t="shared" si="3"/>
        <v>0</v>
      </c>
      <c r="S17" s="29">
        <v>0</v>
      </c>
      <c r="T17" s="34">
        <f t="shared" si="4"/>
        <v>0</v>
      </c>
      <c r="V17" s="2">
        <f t="shared" si="1"/>
        <v>0</v>
      </c>
      <c r="W17" s="2" t="e">
        <f t="shared" si="2"/>
        <v>#DIV/0!</v>
      </c>
    </row>
    <row r="18" spans="1:23" customFormat="1" hidden="1" outlineLevel="2" x14ac:dyDescent="0.25">
      <c r="A18" t="s">
        <v>133</v>
      </c>
      <c r="B18">
        <v>1201</v>
      </c>
      <c r="C18" t="s">
        <v>212</v>
      </c>
      <c r="D18">
        <v>701</v>
      </c>
      <c r="E18" t="s">
        <v>211</v>
      </c>
      <c r="F18">
        <v>89</v>
      </c>
      <c r="G18" t="s">
        <v>192</v>
      </c>
      <c r="H18">
        <v>20701000089</v>
      </c>
      <c r="I18" t="s">
        <v>193</v>
      </c>
      <c r="J18" s="24" t="s">
        <v>964</v>
      </c>
      <c r="K18" s="25">
        <v>3</v>
      </c>
      <c r="L18" s="26">
        <v>-106085095.63</v>
      </c>
      <c r="M18" s="26">
        <v>-110095283.09999999</v>
      </c>
      <c r="N18" s="27">
        <v>-129855273</v>
      </c>
      <c r="O18" s="26">
        <v>0</v>
      </c>
      <c r="P18" s="28">
        <v>-129855273</v>
      </c>
      <c r="Q18" s="26">
        <v>-75331096.760000005</v>
      </c>
      <c r="R18" s="31">
        <f t="shared" si="3"/>
        <v>-129855273</v>
      </c>
      <c r="S18" s="29">
        <v>-129855273</v>
      </c>
      <c r="T18" s="34">
        <f t="shared" si="4"/>
        <v>-97391454.75</v>
      </c>
      <c r="V18" s="2">
        <f t="shared" si="1"/>
        <v>0</v>
      </c>
      <c r="W18" s="2">
        <f t="shared" si="2"/>
        <v>0</v>
      </c>
    </row>
    <row r="19" spans="1:23" customFormat="1" hidden="1" outlineLevel="2" x14ac:dyDescent="0.25">
      <c r="A19" t="s">
        <v>133</v>
      </c>
      <c r="B19">
        <v>1201</v>
      </c>
      <c r="C19" t="s">
        <v>212</v>
      </c>
      <c r="D19">
        <v>701</v>
      </c>
      <c r="E19" t="s">
        <v>211</v>
      </c>
      <c r="F19">
        <v>91</v>
      </c>
      <c r="G19" t="s">
        <v>194</v>
      </c>
      <c r="H19">
        <v>20701000091</v>
      </c>
      <c r="I19" t="s">
        <v>195</v>
      </c>
      <c r="J19" s="24" t="s">
        <v>964</v>
      </c>
      <c r="K19" s="25">
        <v>3</v>
      </c>
      <c r="L19" s="26">
        <v>-3212560.89</v>
      </c>
      <c r="M19" s="26">
        <v>-3731082.57</v>
      </c>
      <c r="N19" s="27">
        <v>-3782210</v>
      </c>
      <c r="O19" s="26">
        <v>0</v>
      </c>
      <c r="P19" s="28">
        <v>-3782210</v>
      </c>
      <c r="Q19" s="26">
        <v>-2280334.29</v>
      </c>
      <c r="R19" s="31">
        <f t="shared" si="3"/>
        <v>-3782210</v>
      </c>
      <c r="S19" s="29">
        <v>-3782210</v>
      </c>
      <c r="T19" s="34">
        <f t="shared" si="4"/>
        <v>-2836657.5</v>
      </c>
      <c r="V19" s="2">
        <f t="shared" si="1"/>
        <v>0</v>
      </c>
      <c r="W19" s="2">
        <f t="shared" si="2"/>
        <v>0</v>
      </c>
    </row>
    <row r="20" spans="1:23" customFormat="1" hidden="1" outlineLevel="2" x14ac:dyDescent="0.25">
      <c r="A20" t="s">
        <v>133</v>
      </c>
      <c r="B20">
        <v>1201</v>
      </c>
      <c r="C20" t="s">
        <v>212</v>
      </c>
      <c r="D20">
        <v>701</v>
      </c>
      <c r="E20" t="s">
        <v>211</v>
      </c>
      <c r="F20">
        <v>96</v>
      </c>
      <c r="G20" t="s">
        <v>207</v>
      </c>
      <c r="H20">
        <v>20701000096</v>
      </c>
      <c r="I20" t="s">
        <v>208</v>
      </c>
      <c r="J20" s="24" t="s">
        <v>964</v>
      </c>
      <c r="K20" s="25">
        <v>3</v>
      </c>
      <c r="L20" s="26">
        <v>-5268780.25</v>
      </c>
      <c r="M20" s="26">
        <v>-5768481.4299999997</v>
      </c>
      <c r="N20" s="27">
        <v>-5391929</v>
      </c>
      <c r="O20" s="26">
        <v>0</v>
      </c>
      <c r="P20" s="28">
        <v>-5391929</v>
      </c>
      <c r="Q20" s="26">
        <v>-2999117.79</v>
      </c>
      <c r="R20" s="31">
        <f t="shared" si="3"/>
        <v>-5391929</v>
      </c>
      <c r="S20" s="29">
        <v>-5391929</v>
      </c>
      <c r="T20" s="34">
        <f t="shared" si="4"/>
        <v>-4043946.75</v>
      </c>
      <c r="V20" s="2">
        <f t="shared" si="1"/>
        <v>0</v>
      </c>
      <c r="W20" s="2">
        <f t="shared" si="2"/>
        <v>0</v>
      </c>
    </row>
    <row r="21" spans="1:23" customFormat="1" outlineLevel="1" collapsed="1" x14ac:dyDescent="0.25">
      <c r="J21" s="24" t="s">
        <v>977</v>
      </c>
      <c r="K21" s="25"/>
      <c r="L21" s="26">
        <f t="shared" ref="L21:S21" si="6">SUBTOTAL(9,L16:L20)</f>
        <v>-135209093.59999999</v>
      </c>
      <c r="M21" s="26">
        <f t="shared" si="6"/>
        <v>-143077136.16999999</v>
      </c>
      <c r="N21" s="27">
        <f t="shared" si="6"/>
        <v>-164356278</v>
      </c>
      <c r="O21" s="26">
        <f t="shared" si="6"/>
        <v>0</v>
      </c>
      <c r="P21" s="28">
        <f t="shared" si="6"/>
        <v>-164356278</v>
      </c>
      <c r="Q21" s="26">
        <f t="shared" si="6"/>
        <v>-94840131.850000024</v>
      </c>
      <c r="R21" s="31">
        <f t="shared" si="6"/>
        <v>-164356278</v>
      </c>
      <c r="S21" s="29">
        <f t="shared" si="6"/>
        <v>-164356278</v>
      </c>
      <c r="T21" s="34">
        <f t="shared" si="4"/>
        <v>-123267208.5</v>
      </c>
      <c r="V21" s="2">
        <f t="shared" si="1"/>
        <v>0</v>
      </c>
      <c r="W21" s="2">
        <f t="shared" si="2"/>
        <v>0</v>
      </c>
    </row>
    <row r="22" spans="1:23" customFormat="1" hidden="1" outlineLevel="2" x14ac:dyDescent="0.25">
      <c r="A22" t="s">
        <v>133</v>
      </c>
      <c r="B22">
        <v>1001</v>
      </c>
      <c r="C22" t="s">
        <v>185</v>
      </c>
      <c r="D22">
        <v>241</v>
      </c>
      <c r="E22" t="s">
        <v>182</v>
      </c>
      <c r="F22">
        <v>86</v>
      </c>
      <c r="G22" t="s">
        <v>190</v>
      </c>
      <c r="H22">
        <v>20241000086</v>
      </c>
      <c r="I22" t="s">
        <v>191</v>
      </c>
      <c r="J22" s="24" t="s">
        <v>962</v>
      </c>
      <c r="K22" s="25">
        <v>4</v>
      </c>
      <c r="L22" s="26">
        <v>-5397834.2199999997</v>
      </c>
      <c r="M22" s="26">
        <v>-5129943.5199999996</v>
      </c>
      <c r="N22" s="27">
        <v>-6611129</v>
      </c>
      <c r="O22" s="26">
        <v>0</v>
      </c>
      <c r="P22" s="28">
        <v>-6611129</v>
      </c>
      <c r="Q22" s="26">
        <v>-3288996.49</v>
      </c>
      <c r="R22" s="31">
        <f t="shared" si="3"/>
        <v>-6611129</v>
      </c>
      <c r="S22" s="29">
        <v>-6611129</v>
      </c>
      <c r="T22" s="34">
        <f t="shared" si="4"/>
        <v>-4958346.75</v>
      </c>
      <c r="V22" s="2">
        <f t="shared" si="1"/>
        <v>0</v>
      </c>
      <c r="W22" s="2">
        <f t="shared" si="2"/>
        <v>0</v>
      </c>
    </row>
    <row r="23" spans="1:23" customFormat="1" hidden="1" outlineLevel="2" x14ac:dyDescent="0.25">
      <c r="A23" t="s">
        <v>309</v>
      </c>
      <c r="B23">
        <v>501</v>
      </c>
      <c r="C23" t="s">
        <v>312</v>
      </c>
      <c r="D23">
        <v>15</v>
      </c>
      <c r="E23" t="s">
        <v>313</v>
      </c>
      <c r="F23">
        <v>87</v>
      </c>
      <c r="G23" t="s">
        <v>79</v>
      </c>
      <c r="H23">
        <v>20015000087</v>
      </c>
      <c r="I23" t="s">
        <v>80</v>
      </c>
      <c r="J23" s="24" t="s">
        <v>962</v>
      </c>
      <c r="K23" s="25">
        <v>4</v>
      </c>
      <c r="L23" s="26">
        <v>0</v>
      </c>
      <c r="M23" s="26">
        <v>0</v>
      </c>
      <c r="N23" s="27">
        <v>0</v>
      </c>
      <c r="O23" s="26">
        <v>0</v>
      </c>
      <c r="P23" s="28">
        <v>0</v>
      </c>
      <c r="Q23" s="26">
        <v>0</v>
      </c>
      <c r="R23" s="31">
        <f t="shared" si="3"/>
        <v>0</v>
      </c>
      <c r="S23" s="29">
        <v>0</v>
      </c>
      <c r="T23" s="34">
        <f t="shared" si="4"/>
        <v>0</v>
      </c>
      <c r="V23" s="2">
        <f t="shared" si="1"/>
        <v>0</v>
      </c>
      <c r="W23" s="2" t="e">
        <f t="shared" si="2"/>
        <v>#DIV/0!</v>
      </c>
    </row>
    <row r="24" spans="1:23" customFormat="1" hidden="1" outlineLevel="2" x14ac:dyDescent="0.25">
      <c r="A24" t="s">
        <v>309</v>
      </c>
      <c r="B24">
        <v>501</v>
      </c>
      <c r="C24" t="s">
        <v>312</v>
      </c>
      <c r="D24">
        <v>65</v>
      </c>
      <c r="E24" t="s">
        <v>330</v>
      </c>
      <c r="F24">
        <v>87</v>
      </c>
      <c r="G24" t="s">
        <v>79</v>
      </c>
      <c r="H24">
        <v>20065000087</v>
      </c>
      <c r="I24" t="s">
        <v>80</v>
      </c>
      <c r="J24" s="24" t="s">
        <v>962</v>
      </c>
      <c r="K24" s="25">
        <v>4</v>
      </c>
      <c r="L24" s="26">
        <v>0</v>
      </c>
      <c r="M24" s="26">
        <v>0</v>
      </c>
      <c r="N24" s="27">
        <v>0</v>
      </c>
      <c r="O24" s="26">
        <v>0</v>
      </c>
      <c r="P24" s="28">
        <v>0</v>
      </c>
      <c r="Q24" s="26">
        <v>0</v>
      </c>
      <c r="R24" s="31">
        <f t="shared" si="3"/>
        <v>0</v>
      </c>
      <c r="S24" s="29">
        <v>0</v>
      </c>
      <c r="T24" s="34">
        <f t="shared" si="4"/>
        <v>0</v>
      </c>
      <c r="V24" s="2">
        <f t="shared" si="1"/>
        <v>0</v>
      </c>
      <c r="W24" s="2" t="e">
        <f t="shared" si="2"/>
        <v>#DIV/0!</v>
      </c>
    </row>
    <row r="25" spans="1:23" customFormat="1" hidden="1" outlineLevel="2" x14ac:dyDescent="0.25">
      <c r="A25" t="s">
        <v>349</v>
      </c>
      <c r="B25">
        <v>403</v>
      </c>
      <c r="C25" t="s">
        <v>350</v>
      </c>
      <c r="D25">
        <v>140</v>
      </c>
      <c r="E25" t="s">
        <v>351</v>
      </c>
      <c r="F25">
        <v>87</v>
      </c>
      <c r="G25" t="s">
        <v>79</v>
      </c>
      <c r="H25">
        <v>20140000087</v>
      </c>
      <c r="I25" t="s">
        <v>354</v>
      </c>
      <c r="J25" s="24" t="s">
        <v>962</v>
      </c>
      <c r="K25" s="25">
        <v>4</v>
      </c>
      <c r="L25" s="26">
        <v>-864755.63</v>
      </c>
      <c r="M25" s="26">
        <v>0</v>
      </c>
      <c r="N25" s="27">
        <v>0</v>
      </c>
      <c r="O25" s="26">
        <v>0</v>
      </c>
      <c r="P25" s="28">
        <v>0</v>
      </c>
      <c r="Q25" s="26">
        <v>0</v>
      </c>
      <c r="R25" s="31">
        <f t="shared" si="3"/>
        <v>0</v>
      </c>
      <c r="S25" s="29">
        <v>0</v>
      </c>
      <c r="T25" s="34">
        <f t="shared" si="4"/>
        <v>0</v>
      </c>
      <c r="V25" s="2">
        <f t="shared" si="1"/>
        <v>0</v>
      </c>
      <c r="W25" s="2" t="e">
        <f t="shared" si="2"/>
        <v>#DIV/0!</v>
      </c>
    </row>
    <row r="26" spans="1:23" customFormat="1" hidden="1" outlineLevel="2" x14ac:dyDescent="0.25">
      <c r="A26" t="s">
        <v>349</v>
      </c>
      <c r="B26">
        <v>1011</v>
      </c>
      <c r="C26" t="s">
        <v>365</v>
      </c>
      <c r="D26">
        <v>222</v>
      </c>
      <c r="E26" t="s">
        <v>367</v>
      </c>
      <c r="F26">
        <v>87</v>
      </c>
      <c r="G26" t="s">
        <v>79</v>
      </c>
      <c r="H26">
        <v>20222000087</v>
      </c>
      <c r="I26" t="s">
        <v>80</v>
      </c>
      <c r="J26" s="24" t="s">
        <v>962</v>
      </c>
      <c r="K26" s="25">
        <v>4</v>
      </c>
      <c r="L26" s="26">
        <v>0</v>
      </c>
      <c r="M26" s="26">
        <v>0</v>
      </c>
      <c r="N26" s="27">
        <v>0</v>
      </c>
      <c r="O26" s="26">
        <v>0</v>
      </c>
      <c r="P26" s="28">
        <v>0</v>
      </c>
      <c r="Q26" s="26">
        <v>0</v>
      </c>
      <c r="R26" s="31">
        <f t="shared" si="3"/>
        <v>0</v>
      </c>
      <c r="S26" s="29">
        <v>0</v>
      </c>
      <c r="T26" s="34">
        <f t="shared" si="4"/>
        <v>0</v>
      </c>
      <c r="V26" s="2">
        <f t="shared" si="1"/>
        <v>0</v>
      </c>
      <c r="W26" s="2" t="e">
        <f t="shared" si="2"/>
        <v>#DIV/0!</v>
      </c>
    </row>
    <row r="27" spans="1:23" customFormat="1" hidden="1" outlineLevel="2" x14ac:dyDescent="0.25">
      <c r="A27" t="s">
        <v>133</v>
      </c>
      <c r="B27">
        <v>1001</v>
      </c>
      <c r="C27" t="s">
        <v>185</v>
      </c>
      <c r="D27">
        <v>241</v>
      </c>
      <c r="E27" t="s">
        <v>182</v>
      </c>
      <c r="F27">
        <v>89</v>
      </c>
      <c r="G27" t="s">
        <v>192</v>
      </c>
      <c r="H27">
        <v>20241000089</v>
      </c>
      <c r="I27" t="s">
        <v>193</v>
      </c>
      <c r="J27" s="24" t="s">
        <v>962</v>
      </c>
      <c r="K27" s="25">
        <v>4</v>
      </c>
      <c r="L27" s="26">
        <v>-72196804.200000003</v>
      </c>
      <c r="M27" s="26">
        <v>-77212409.290000007</v>
      </c>
      <c r="N27" s="27">
        <v>-82418972</v>
      </c>
      <c r="O27" s="26">
        <v>0</v>
      </c>
      <c r="P27" s="28">
        <v>-82418972</v>
      </c>
      <c r="Q27" s="26">
        <v>-47716204.07</v>
      </c>
      <c r="R27" s="31">
        <f t="shared" si="3"/>
        <v>-82418972</v>
      </c>
      <c r="S27" s="29">
        <v>-82418972</v>
      </c>
      <c r="T27" s="34">
        <f t="shared" si="4"/>
        <v>-61814229</v>
      </c>
      <c r="V27" s="2">
        <f t="shared" si="1"/>
        <v>0</v>
      </c>
      <c r="W27" s="2">
        <f t="shared" si="2"/>
        <v>0</v>
      </c>
    </row>
    <row r="28" spans="1:23" customFormat="1" hidden="1" outlineLevel="2" x14ac:dyDescent="0.25">
      <c r="A28" t="s">
        <v>133</v>
      </c>
      <c r="B28">
        <v>1001</v>
      </c>
      <c r="C28" t="s">
        <v>185</v>
      </c>
      <c r="D28">
        <v>241</v>
      </c>
      <c r="E28" t="s">
        <v>182</v>
      </c>
      <c r="F28">
        <v>91</v>
      </c>
      <c r="G28" t="s">
        <v>194</v>
      </c>
      <c r="H28">
        <v>20241000091</v>
      </c>
      <c r="I28" t="s">
        <v>195</v>
      </c>
      <c r="J28" s="24" t="s">
        <v>962</v>
      </c>
      <c r="K28" s="25">
        <v>4</v>
      </c>
      <c r="L28" s="26">
        <v>-1042043.28</v>
      </c>
      <c r="M28" s="26">
        <v>-1151095.23</v>
      </c>
      <c r="N28" s="27">
        <v>-1258164</v>
      </c>
      <c r="O28" s="26">
        <v>0</v>
      </c>
      <c r="P28" s="28">
        <v>-1258164</v>
      </c>
      <c r="Q28" s="26">
        <v>-736294</v>
      </c>
      <c r="R28" s="31">
        <f t="shared" si="3"/>
        <v>-1258164</v>
      </c>
      <c r="S28" s="29">
        <v>-1258164</v>
      </c>
      <c r="T28" s="34">
        <f t="shared" si="4"/>
        <v>-943623</v>
      </c>
      <c r="V28" s="2">
        <f t="shared" si="1"/>
        <v>0</v>
      </c>
      <c r="W28" s="2">
        <f t="shared" si="2"/>
        <v>0</v>
      </c>
    </row>
    <row r="29" spans="1:23" customFormat="1" outlineLevel="1" collapsed="1" x14ac:dyDescent="0.25">
      <c r="J29" s="24" t="s">
        <v>978</v>
      </c>
      <c r="K29" s="25"/>
      <c r="L29" s="26">
        <f t="shared" ref="L29:S29" si="7">SUBTOTAL(9,L22:L28)</f>
        <v>-79501437.329999998</v>
      </c>
      <c r="M29" s="26">
        <f t="shared" si="7"/>
        <v>-83493448.040000007</v>
      </c>
      <c r="N29" s="27">
        <f t="shared" si="7"/>
        <v>-90288265</v>
      </c>
      <c r="O29" s="26">
        <f t="shared" si="7"/>
        <v>0</v>
      </c>
      <c r="P29" s="28">
        <f t="shared" si="7"/>
        <v>-90288265</v>
      </c>
      <c r="Q29" s="26">
        <f t="shared" si="7"/>
        <v>-51741494.560000002</v>
      </c>
      <c r="R29" s="31">
        <f t="shared" si="7"/>
        <v>-90288265</v>
      </c>
      <c r="S29" s="29">
        <f t="shared" si="7"/>
        <v>-90288265</v>
      </c>
      <c r="T29" s="34">
        <f t="shared" si="4"/>
        <v>-67716198.75</v>
      </c>
      <c r="V29" s="2">
        <f t="shared" si="1"/>
        <v>0</v>
      </c>
      <c r="W29" s="2">
        <f t="shared" si="2"/>
        <v>0</v>
      </c>
    </row>
    <row r="30" spans="1:23" customFormat="1" hidden="1" outlineLevel="2" x14ac:dyDescent="0.25">
      <c r="A30" t="s">
        <v>349</v>
      </c>
      <c r="B30">
        <v>1011</v>
      </c>
      <c r="C30" t="s">
        <v>365</v>
      </c>
      <c r="D30">
        <v>222</v>
      </c>
      <c r="E30" t="s">
        <v>367</v>
      </c>
      <c r="F30">
        <v>42</v>
      </c>
      <c r="G30" t="s">
        <v>374</v>
      </c>
      <c r="H30">
        <v>20222000042</v>
      </c>
      <c r="I30" t="s">
        <v>375</v>
      </c>
      <c r="J30" s="24" t="s">
        <v>961</v>
      </c>
      <c r="K30" s="25">
        <v>5</v>
      </c>
      <c r="L30" s="26">
        <v>-13986453.609999999</v>
      </c>
      <c r="M30" s="26">
        <v>-15083694.82</v>
      </c>
      <c r="N30" s="27">
        <v>-15818304</v>
      </c>
      <c r="O30" s="26">
        <v>0</v>
      </c>
      <c r="P30" s="28">
        <v>-15818304</v>
      </c>
      <c r="Q30" s="26">
        <v>-9429517.8399999999</v>
      </c>
      <c r="R30" s="31">
        <f t="shared" si="3"/>
        <v>-15818304</v>
      </c>
      <c r="S30" s="29">
        <v>-15818304</v>
      </c>
      <c r="T30" s="34">
        <f t="shared" si="4"/>
        <v>-11863728</v>
      </c>
      <c r="V30" s="2">
        <f t="shared" si="1"/>
        <v>0</v>
      </c>
      <c r="W30" s="2">
        <f t="shared" si="2"/>
        <v>0</v>
      </c>
    </row>
    <row r="31" spans="1:23" customFormat="1" hidden="1" outlineLevel="2" x14ac:dyDescent="0.25">
      <c r="A31" t="s">
        <v>349</v>
      </c>
      <c r="B31">
        <v>1011</v>
      </c>
      <c r="C31" t="s">
        <v>365</v>
      </c>
      <c r="D31">
        <v>225</v>
      </c>
      <c r="E31" t="s">
        <v>378</v>
      </c>
      <c r="F31">
        <v>42</v>
      </c>
      <c r="G31" t="s">
        <v>374</v>
      </c>
      <c r="H31">
        <v>20225000042</v>
      </c>
      <c r="I31" t="s">
        <v>375</v>
      </c>
      <c r="J31" s="24" t="s">
        <v>961</v>
      </c>
      <c r="K31" s="25">
        <v>5</v>
      </c>
      <c r="L31" s="26">
        <v>-403547.43</v>
      </c>
      <c r="M31" s="26">
        <v>-428508.64</v>
      </c>
      <c r="N31" s="27">
        <v>-461231</v>
      </c>
      <c r="O31" s="26">
        <v>0</v>
      </c>
      <c r="P31" s="28">
        <v>-461231</v>
      </c>
      <c r="Q31" s="26">
        <v>-269100</v>
      </c>
      <c r="R31" s="31">
        <f t="shared" si="3"/>
        <v>-461231</v>
      </c>
      <c r="S31" s="29">
        <v>-461231</v>
      </c>
      <c r="T31" s="34">
        <f t="shared" si="4"/>
        <v>-345923.25</v>
      </c>
      <c r="V31" s="2">
        <f t="shared" si="1"/>
        <v>0</v>
      </c>
      <c r="W31" s="2">
        <f t="shared" si="2"/>
        <v>0</v>
      </c>
    </row>
    <row r="32" spans="1:23" customFormat="1" hidden="1" outlineLevel="2" x14ac:dyDescent="0.25">
      <c r="A32" t="s">
        <v>349</v>
      </c>
      <c r="B32">
        <v>1011</v>
      </c>
      <c r="C32" t="s">
        <v>365</v>
      </c>
      <c r="D32">
        <v>232</v>
      </c>
      <c r="E32" t="s">
        <v>379</v>
      </c>
      <c r="F32">
        <v>42</v>
      </c>
      <c r="G32" t="s">
        <v>374</v>
      </c>
      <c r="H32">
        <v>20232000042</v>
      </c>
      <c r="I32" t="s">
        <v>375</v>
      </c>
      <c r="J32" s="24" t="s">
        <v>961</v>
      </c>
      <c r="K32" s="25">
        <v>5</v>
      </c>
      <c r="L32" s="26">
        <v>-20510594.949999999</v>
      </c>
      <c r="M32" s="26">
        <v>-21984257.989999998</v>
      </c>
      <c r="N32" s="27">
        <v>-23528164</v>
      </c>
      <c r="O32" s="26">
        <v>0</v>
      </c>
      <c r="P32" s="28">
        <v>-23528164</v>
      </c>
      <c r="Q32" s="26">
        <v>-13678176.449999999</v>
      </c>
      <c r="R32" s="31">
        <f t="shared" si="3"/>
        <v>-23528164</v>
      </c>
      <c r="S32" s="29">
        <v>-23528164</v>
      </c>
      <c r="T32" s="34">
        <f t="shared" si="4"/>
        <v>-17646123</v>
      </c>
      <c r="V32" s="2">
        <f t="shared" si="1"/>
        <v>0</v>
      </c>
      <c r="W32" s="2">
        <f t="shared" si="2"/>
        <v>0</v>
      </c>
    </row>
    <row r="33" spans="1:23" customFormat="1" hidden="1" outlineLevel="2" x14ac:dyDescent="0.25">
      <c r="A33" t="s">
        <v>349</v>
      </c>
      <c r="B33">
        <v>1011</v>
      </c>
      <c r="C33" t="s">
        <v>365</v>
      </c>
      <c r="D33">
        <v>236</v>
      </c>
      <c r="E33" t="s">
        <v>380</v>
      </c>
      <c r="F33">
        <v>42</v>
      </c>
      <c r="G33" t="s">
        <v>374</v>
      </c>
      <c r="H33">
        <v>20236000042</v>
      </c>
      <c r="I33" t="s">
        <v>375</v>
      </c>
      <c r="J33" s="24" t="s">
        <v>961</v>
      </c>
      <c r="K33" s="25">
        <v>5</v>
      </c>
      <c r="L33" s="26">
        <v>-16062896.109999999</v>
      </c>
      <c r="M33" s="26">
        <v>-17036404.32</v>
      </c>
      <c r="N33" s="27">
        <v>-18504684</v>
      </c>
      <c r="O33" s="26">
        <v>0</v>
      </c>
      <c r="P33" s="28">
        <v>-18504684</v>
      </c>
      <c r="Q33" s="26">
        <v>-10596727.9</v>
      </c>
      <c r="R33" s="31">
        <f t="shared" si="3"/>
        <v>-18504684</v>
      </c>
      <c r="S33" s="29">
        <v>-18504684</v>
      </c>
      <c r="T33" s="34">
        <f t="shared" si="4"/>
        <v>-13878513</v>
      </c>
      <c r="V33" s="2">
        <f t="shared" si="1"/>
        <v>0</v>
      </c>
      <c r="W33" s="2">
        <f t="shared" si="2"/>
        <v>0</v>
      </c>
    </row>
    <row r="34" spans="1:23" customFormat="1" hidden="1" outlineLevel="2" x14ac:dyDescent="0.25">
      <c r="A34" t="s">
        <v>349</v>
      </c>
      <c r="B34">
        <v>1011</v>
      </c>
      <c r="C34" t="s">
        <v>365</v>
      </c>
      <c r="D34">
        <v>222</v>
      </c>
      <c r="E34" t="s">
        <v>367</v>
      </c>
      <c r="F34">
        <v>43</v>
      </c>
      <c r="G34" t="s">
        <v>376</v>
      </c>
      <c r="H34">
        <v>20222000043</v>
      </c>
      <c r="I34" t="s">
        <v>377</v>
      </c>
      <c r="J34" s="24" t="s">
        <v>961</v>
      </c>
      <c r="K34" s="25">
        <v>5</v>
      </c>
      <c r="L34" s="26">
        <v>-10952600.58</v>
      </c>
      <c r="M34" s="26">
        <v>-11366756.73</v>
      </c>
      <c r="N34" s="27">
        <v>-13490974</v>
      </c>
      <c r="O34" s="26">
        <v>0</v>
      </c>
      <c r="P34" s="28">
        <v>-13490974</v>
      </c>
      <c r="Q34" s="26">
        <v>-7268346.7400000002</v>
      </c>
      <c r="R34" s="31">
        <f t="shared" si="3"/>
        <v>-13490974</v>
      </c>
      <c r="S34" s="29">
        <v>-13490974</v>
      </c>
      <c r="T34" s="34">
        <f t="shared" si="4"/>
        <v>-10118230.5</v>
      </c>
      <c r="V34" s="2">
        <f t="shared" si="1"/>
        <v>0</v>
      </c>
      <c r="W34" s="2">
        <f t="shared" si="2"/>
        <v>0</v>
      </c>
    </row>
    <row r="35" spans="1:23" customFormat="1" hidden="1" outlineLevel="2" x14ac:dyDescent="0.25">
      <c r="A35" t="s">
        <v>349</v>
      </c>
      <c r="B35">
        <v>1011</v>
      </c>
      <c r="C35" t="s">
        <v>365</v>
      </c>
      <c r="D35">
        <v>232</v>
      </c>
      <c r="E35" t="s">
        <v>379</v>
      </c>
      <c r="F35">
        <v>43</v>
      </c>
      <c r="G35" t="s">
        <v>376</v>
      </c>
      <c r="H35">
        <v>20232000043</v>
      </c>
      <c r="I35" t="s">
        <v>377</v>
      </c>
      <c r="J35" s="24" t="s">
        <v>961</v>
      </c>
      <c r="K35" s="25">
        <v>5</v>
      </c>
      <c r="L35" s="26">
        <v>-1902720.3</v>
      </c>
      <c r="M35" s="26">
        <v>-2032490.82</v>
      </c>
      <c r="N35" s="27">
        <v>-1541228</v>
      </c>
      <c r="O35" s="26">
        <v>0</v>
      </c>
      <c r="P35" s="28">
        <v>-1541228</v>
      </c>
      <c r="Q35" s="26">
        <v>-1341431.8</v>
      </c>
      <c r="R35" s="31">
        <f t="shared" si="3"/>
        <v>-1541228</v>
      </c>
      <c r="S35" s="29">
        <v>-1541228</v>
      </c>
      <c r="T35" s="34">
        <f t="shared" si="4"/>
        <v>-1155921</v>
      </c>
      <c r="V35" s="2">
        <f t="shared" si="1"/>
        <v>0</v>
      </c>
      <c r="W35" s="2">
        <f t="shared" si="2"/>
        <v>0</v>
      </c>
    </row>
    <row r="36" spans="1:23" customFormat="1" hidden="1" outlineLevel="2" x14ac:dyDescent="0.25">
      <c r="A36" t="s">
        <v>349</v>
      </c>
      <c r="B36">
        <v>1011</v>
      </c>
      <c r="C36" t="s">
        <v>365</v>
      </c>
      <c r="D36">
        <v>236</v>
      </c>
      <c r="E36" t="s">
        <v>380</v>
      </c>
      <c r="F36">
        <v>43</v>
      </c>
      <c r="G36" t="s">
        <v>376</v>
      </c>
      <c r="H36">
        <v>20236000043</v>
      </c>
      <c r="I36" t="s">
        <v>377</v>
      </c>
      <c r="J36" s="24" t="s">
        <v>961</v>
      </c>
      <c r="K36" s="25">
        <v>5</v>
      </c>
      <c r="L36" s="26">
        <v>-251084.39</v>
      </c>
      <c r="M36" s="26">
        <v>-938655.3</v>
      </c>
      <c r="N36" s="27">
        <v>-105108</v>
      </c>
      <c r="O36" s="26">
        <v>0</v>
      </c>
      <c r="P36" s="28">
        <v>-105108</v>
      </c>
      <c r="Q36" s="26">
        <v>-609780.18999999994</v>
      </c>
      <c r="R36" s="31">
        <f t="shared" si="3"/>
        <v>-105108</v>
      </c>
      <c r="S36" s="29">
        <v>-105108</v>
      </c>
      <c r="T36" s="34">
        <f t="shared" si="4"/>
        <v>-78831</v>
      </c>
      <c r="V36" s="2">
        <f t="shared" si="1"/>
        <v>0</v>
      </c>
      <c r="W36" s="2">
        <f t="shared" si="2"/>
        <v>0</v>
      </c>
    </row>
    <row r="37" spans="1:23" customFormat="1" outlineLevel="1" collapsed="1" x14ac:dyDescent="0.25">
      <c r="J37" s="24" t="s">
        <v>979</v>
      </c>
      <c r="K37" s="25"/>
      <c r="L37" s="26">
        <f t="shared" ref="L37:S37" si="8">SUBTOTAL(9,L30:L36)</f>
        <v>-64069897.36999999</v>
      </c>
      <c r="M37" s="26">
        <f t="shared" si="8"/>
        <v>-68870768.61999999</v>
      </c>
      <c r="N37" s="27">
        <f t="shared" si="8"/>
        <v>-73449693</v>
      </c>
      <c r="O37" s="26">
        <f t="shared" si="8"/>
        <v>0</v>
      </c>
      <c r="P37" s="28">
        <f t="shared" si="8"/>
        <v>-73449693</v>
      </c>
      <c r="Q37" s="26">
        <f t="shared" si="8"/>
        <v>-43193080.919999994</v>
      </c>
      <c r="R37" s="31">
        <f t="shared" si="8"/>
        <v>-73449693</v>
      </c>
      <c r="S37" s="29">
        <f t="shared" si="8"/>
        <v>-73449693</v>
      </c>
      <c r="T37" s="34">
        <f t="shared" si="4"/>
        <v>-55087269.75</v>
      </c>
      <c r="V37" s="2">
        <f t="shared" si="1"/>
        <v>0</v>
      </c>
      <c r="W37" s="2">
        <f t="shared" si="2"/>
        <v>0</v>
      </c>
    </row>
    <row r="38" spans="1:23" customFormat="1" hidden="1" outlineLevel="2" x14ac:dyDescent="0.25">
      <c r="A38" t="s">
        <v>309</v>
      </c>
      <c r="B38">
        <v>503</v>
      </c>
      <c r="C38" t="s">
        <v>310</v>
      </c>
      <c r="D38">
        <v>10</v>
      </c>
      <c r="E38" t="s">
        <v>311</v>
      </c>
      <c r="F38">
        <v>50</v>
      </c>
      <c r="G38" t="s">
        <v>48</v>
      </c>
      <c r="H38">
        <v>20010000050</v>
      </c>
      <c r="I38" t="s">
        <v>49</v>
      </c>
      <c r="J38" s="24" t="s">
        <v>947</v>
      </c>
      <c r="K38" s="25">
        <v>6</v>
      </c>
      <c r="L38" s="26">
        <v>-51847.1</v>
      </c>
      <c r="M38" s="26">
        <v>-70707.67</v>
      </c>
      <c r="N38" s="27">
        <v>-58625</v>
      </c>
      <c r="O38" s="26">
        <v>0</v>
      </c>
      <c r="P38" s="28">
        <v>-58625</v>
      </c>
      <c r="Q38" s="26">
        <v>-22938.86</v>
      </c>
      <c r="R38" s="31">
        <f t="shared" si="3"/>
        <v>-58625</v>
      </c>
      <c r="S38" s="29">
        <v>-58625</v>
      </c>
      <c r="T38" s="34">
        <f t="shared" si="4"/>
        <v>-43968.75</v>
      </c>
      <c r="V38" s="2">
        <f t="shared" si="1"/>
        <v>0</v>
      </c>
      <c r="W38" s="2">
        <f t="shared" si="2"/>
        <v>0</v>
      </c>
    </row>
    <row r="39" spans="1:23" customFormat="1" hidden="1" outlineLevel="2" x14ac:dyDescent="0.25">
      <c r="A39" t="s">
        <v>571</v>
      </c>
      <c r="B39">
        <v>601</v>
      </c>
      <c r="C39" t="s">
        <v>572</v>
      </c>
      <c r="D39">
        <v>40</v>
      </c>
      <c r="E39" t="s">
        <v>576</v>
      </c>
      <c r="F39">
        <v>50</v>
      </c>
      <c r="G39" t="s">
        <v>48</v>
      </c>
      <c r="H39">
        <v>20040000050</v>
      </c>
      <c r="I39" t="s">
        <v>49</v>
      </c>
      <c r="J39" s="24" t="s">
        <v>947</v>
      </c>
      <c r="K39" s="25">
        <v>6</v>
      </c>
      <c r="L39" s="26">
        <v>17964.849999999999</v>
      </c>
      <c r="M39" s="26">
        <v>-25611.52</v>
      </c>
      <c r="N39" s="27">
        <v>-59269</v>
      </c>
      <c r="O39" s="26">
        <v>0</v>
      </c>
      <c r="P39" s="28">
        <v>-59269</v>
      </c>
      <c r="Q39" s="26">
        <v>-7909.44</v>
      </c>
      <c r="R39" s="31">
        <f t="shared" si="3"/>
        <v>-59269</v>
      </c>
      <c r="S39" s="29">
        <v>-59269</v>
      </c>
      <c r="T39" s="34">
        <f t="shared" si="4"/>
        <v>-44451.75</v>
      </c>
      <c r="V39" s="2">
        <f t="shared" si="1"/>
        <v>0</v>
      </c>
      <c r="W39" s="2">
        <f t="shared" si="2"/>
        <v>0</v>
      </c>
    </row>
    <row r="40" spans="1:23" customFormat="1" hidden="1" outlineLevel="2" x14ac:dyDescent="0.25">
      <c r="A40" t="s">
        <v>571</v>
      </c>
      <c r="B40">
        <v>601</v>
      </c>
      <c r="C40" t="s">
        <v>572</v>
      </c>
      <c r="D40">
        <v>42</v>
      </c>
      <c r="E40" t="s">
        <v>577</v>
      </c>
      <c r="F40">
        <v>50</v>
      </c>
      <c r="G40" t="s">
        <v>48</v>
      </c>
      <c r="H40">
        <v>20042000050</v>
      </c>
      <c r="I40" t="s">
        <v>49</v>
      </c>
      <c r="J40" s="24" t="s">
        <v>947</v>
      </c>
      <c r="K40" s="25">
        <v>6</v>
      </c>
      <c r="L40" s="26">
        <v>183518.58</v>
      </c>
      <c r="M40" s="26">
        <v>-257340.68</v>
      </c>
      <c r="N40" s="27">
        <v>-605658</v>
      </c>
      <c r="O40" s="26">
        <v>0</v>
      </c>
      <c r="P40" s="28">
        <v>-605658</v>
      </c>
      <c r="Q40" s="26">
        <v>-221595.38</v>
      </c>
      <c r="R40" s="31">
        <f t="shared" si="3"/>
        <v>-605658</v>
      </c>
      <c r="S40" s="29">
        <v>-605658</v>
      </c>
      <c r="T40" s="34">
        <f t="shared" si="4"/>
        <v>-454243.5</v>
      </c>
      <c r="V40" s="2">
        <f t="shared" si="1"/>
        <v>0</v>
      </c>
      <c r="W40" s="2">
        <f t="shared" si="2"/>
        <v>0</v>
      </c>
    </row>
    <row r="41" spans="1:23" customFormat="1" hidden="1" outlineLevel="2" x14ac:dyDescent="0.25">
      <c r="A41" t="s">
        <v>571</v>
      </c>
      <c r="B41">
        <v>601</v>
      </c>
      <c r="C41" t="s">
        <v>572</v>
      </c>
      <c r="D41">
        <v>44</v>
      </c>
      <c r="E41" t="s">
        <v>578</v>
      </c>
      <c r="F41">
        <v>50</v>
      </c>
      <c r="G41" t="s">
        <v>48</v>
      </c>
      <c r="H41">
        <v>20044000050</v>
      </c>
      <c r="I41" t="s">
        <v>49</v>
      </c>
      <c r="J41" s="24" t="s">
        <v>947</v>
      </c>
      <c r="K41" s="25">
        <v>6</v>
      </c>
      <c r="L41" s="26">
        <v>0</v>
      </c>
      <c r="M41" s="26">
        <v>0</v>
      </c>
      <c r="N41" s="27">
        <v>0</v>
      </c>
      <c r="O41" s="26">
        <v>0</v>
      </c>
      <c r="P41" s="28">
        <v>0</v>
      </c>
      <c r="Q41" s="26">
        <v>0</v>
      </c>
      <c r="R41" s="31">
        <f t="shared" si="3"/>
        <v>0</v>
      </c>
      <c r="S41" s="29">
        <v>0</v>
      </c>
      <c r="T41" s="34">
        <f t="shared" si="4"/>
        <v>0</v>
      </c>
      <c r="V41" s="2">
        <f t="shared" si="1"/>
        <v>0</v>
      </c>
      <c r="W41" s="2" t="e">
        <f t="shared" si="2"/>
        <v>#DIV/0!</v>
      </c>
    </row>
    <row r="42" spans="1:23" customFormat="1" hidden="1" outlineLevel="2" x14ac:dyDescent="0.25">
      <c r="A42" t="s">
        <v>571</v>
      </c>
      <c r="B42">
        <v>601</v>
      </c>
      <c r="C42" t="s">
        <v>572</v>
      </c>
      <c r="D42">
        <v>90</v>
      </c>
      <c r="E42" t="s">
        <v>579</v>
      </c>
      <c r="F42">
        <v>50</v>
      </c>
      <c r="G42" t="s">
        <v>48</v>
      </c>
      <c r="H42">
        <v>20090000050</v>
      </c>
      <c r="I42" t="s">
        <v>49</v>
      </c>
      <c r="J42" s="24" t="s">
        <v>947</v>
      </c>
      <c r="K42" s="25">
        <v>6</v>
      </c>
      <c r="L42" s="26">
        <v>0</v>
      </c>
      <c r="M42" s="26">
        <v>0</v>
      </c>
      <c r="N42" s="27">
        <v>0</v>
      </c>
      <c r="O42" s="26">
        <v>0</v>
      </c>
      <c r="P42" s="28">
        <v>0</v>
      </c>
      <c r="Q42" s="26">
        <v>0</v>
      </c>
      <c r="R42" s="31">
        <f t="shared" si="3"/>
        <v>0</v>
      </c>
      <c r="S42" s="29">
        <v>0</v>
      </c>
      <c r="T42" s="34">
        <f t="shared" si="4"/>
        <v>0</v>
      </c>
      <c r="V42" s="2">
        <f t="shared" si="1"/>
        <v>0</v>
      </c>
      <c r="W42" s="2" t="e">
        <f t="shared" si="2"/>
        <v>#DIV/0!</v>
      </c>
    </row>
    <row r="43" spans="1:23" customFormat="1" hidden="1" outlineLevel="2" x14ac:dyDescent="0.25">
      <c r="A43" t="s">
        <v>571</v>
      </c>
      <c r="B43">
        <v>601</v>
      </c>
      <c r="C43" t="s">
        <v>572</v>
      </c>
      <c r="D43">
        <v>91</v>
      </c>
      <c r="E43" t="s">
        <v>580</v>
      </c>
      <c r="F43">
        <v>50</v>
      </c>
      <c r="G43" t="s">
        <v>48</v>
      </c>
      <c r="H43">
        <v>20091000050</v>
      </c>
      <c r="I43" t="s">
        <v>49</v>
      </c>
      <c r="J43" s="24" t="s">
        <v>947</v>
      </c>
      <c r="K43" s="25">
        <v>6</v>
      </c>
      <c r="L43" s="26">
        <v>85150.76</v>
      </c>
      <c r="M43" s="26">
        <v>-184364.91</v>
      </c>
      <c r="N43" s="27">
        <v>-381944</v>
      </c>
      <c r="O43" s="26">
        <v>0</v>
      </c>
      <c r="P43" s="28">
        <v>-381944</v>
      </c>
      <c r="Q43" s="26">
        <v>-167589.38</v>
      </c>
      <c r="R43" s="31">
        <f t="shared" si="3"/>
        <v>-381944</v>
      </c>
      <c r="S43" s="29">
        <v>-381944</v>
      </c>
      <c r="T43" s="34">
        <f t="shared" si="4"/>
        <v>-286458</v>
      </c>
      <c r="V43" s="2">
        <f t="shared" si="1"/>
        <v>0</v>
      </c>
      <c r="W43" s="2">
        <f t="shared" si="2"/>
        <v>0</v>
      </c>
    </row>
    <row r="44" spans="1:23" customFormat="1" hidden="1" outlineLevel="2" x14ac:dyDescent="0.25">
      <c r="A44" t="s">
        <v>571</v>
      </c>
      <c r="B44">
        <v>601</v>
      </c>
      <c r="C44" t="s">
        <v>572</v>
      </c>
      <c r="D44">
        <v>92</v>
      </c>
      <c r="E44" t="s">
        <v>581</v>
      </c>
      <c r="F44">
        <v>50</v>
      </c>
      <c r="G44" t="s">
        <v>48</v>
      </c>
      <c r="H44">
        <v>20092000050</v>
      </c>
      <c r="I44" t="s">
        <v>49</v>
      </c>
      <c r="J44" s="24" t="s">
        <v>947</v>
      </c>
      <c r="K44" s="25">
        <v>6</v>
      </c>
      <c r="L44" s="26">
        <v>25661.66</v>
      </c>
      <c r="M44" s="26">
        <v>-22633.81</v>
      </c>
      <c r="N44" s="27">
        <v>-77021</v>
      </c>
      <c r="O44" s="26">
        <v>0</v>
      </c>
      <c r="P44" s="28">
        <v>-77021</v>
      </c>
      <c r="Q44" s="26">
        <v>-27914.080000000002</v>
      </c>
      <c r="R44" s="31">
        <f t="shared" si="3"/>
        <v>-77021</v>
      </c>
      <c r="S44" s="29">
        <v>-77021</v>
      </c>
      <c r="T44" s="34">
        <f t="shared" si="4"/>
        <v>-57765.75</v>
      </c>
      <c r="V44" s="2">
        <f t="shared" si="1"/>
        <v>0</v>
      </c>
      <c r="W44" s="2">
        <f t="shared" si="2"/>
        <v>0</v>
      </c>
    </row>
    <row r="45" spans="1:23" customFormat="1" hidden="1" outlineLevel="2" x14ac:dyDescent="0.25">
      <c r="A45" t="s">
        <v>571</v>
      </c>
      <c r="B45">
        <v>601</v>
      </c>
      <c r="C45" t="s">
        <v>572</v>
      </c>
      <c r="D45">
        <v>94</v>
      </c>
      <c r="E45" t="s">
        <v>582</v>
      </c>
      <c r="F45">
        <v>50</v>
      </c>
      <c r="G45" t="s">
        <v>48</v>
      </c>
      <c r="H45">
        <v>20094000050</v>
      </c>
      <c r="I45" t="s">
        <v>49</v>
      </c>
      <c r="J45" s="24" t="s">
        <v>947</v>
      </c>
      <c r="K45" s="25">
        <v>6</v>
      </c>
      <c r="L45" s="26">
        <v>3911.15</v>
      </c>
      <c r="M45" s="26">
        <v>-2846.72</v>
      </c>
      <c r="N45" s="27">
        <v>-28577</v>
      </c>
      <c r="O45" s="26">
        <v>0</v>
      </c>
      <c r="P45" s="28">
        <v>-28577</v>
      </c>
      <c r="Q45" s="26">
        <v>-1953.56</v>
      </c>
      <c r="R45" s="31">
        <f t="shared" si="3"/>
        <v>-28577</v>
      </c>
      <c r="S45" s="29">
        <v>-28577</v>
      </c>
      <c r="T45" s="34">
        <f t="shared" si="4"/>
        <v>-21432.75</v>
      </c>
      <c r="V45" s="2">
        <f t="shared" si="1"/>
        <v>0</v>
      </c>
      <c r="W45" s="2">
        <f t="shared" si="2"/>
        <v>0</v>
      </c>
    </row>
    <row r="46" spans="1:23" customFormat="1" hidden="1" outlineLevel="2" x14ac:dyDescent="0.25">
      <c r="A46" t="s">
        <v>779</v>
      </c>
      <c r="B46">
        <v>101</v>
      </c>
      <c r="C46" t="s">
        <v>780</v>
      </c>
      <c r="D46">
        <v>101</v>
      </c>
      <c r="E46" t="s">
        <v>776</v>
      </c>
      <c r="F46">
        <v>50</v>
      </c>
      <c r="G46" t="s">
        <v>48</v>
      </c>
      <c r="H46">
        <v>20101000050</v>
      </c>
      <c r="I46" t="s">
        <v>49</v>
      </c>
      <c r="J46" s="24" t="s">
        <v>947</v>
      </c>
      <c r="K46" s="25">
        <v>6</v>
      </c>
      <c r="L46" s="26">
        <v>-847830.35</v>
      </c>
      <c r="M46" s="26">
        <v>-1004253.67</v>
      </c>
      <c r="N46" s="27">
        <v>-877258</v>
      </c>
      <c r="O46" s="26">
        <v>0</v>
      </c>
      <c r="P46" s="28">
        <v>-877258</v>
      </c>
      <c r="Q46" s="26">
        <v>-787576.58</v>
      </c>
      <c r="R46" s="31">
        <f t="shared" si="3"/>
        <v>-877258</v>
      </c>
      <c r="S46" s="29">
        <v>-877258</v>
      </c>
      <c r="T46" s="34">
        <f t="shared" si="4"/>
        <v>-657943.5</v>
      </c>
      <c r="V46" s="2">
        <f t="shared" si="1"/>
        <v>0</v>
      </c>
      <c r="W46" s="2">
        <f t="shared" si="2"/>
        <v>0</v>
      </c>
    </row>
    <row r="47" spans="1:23" customFormat="1" hidden="1" outlineLevel="2" x14ac:dyDescent="0.25">
      <c r="A47" t="s">
        <v>571</v>
      </c>
      <c r="B47">
        <v>601</v>
      </c>
      <c r="C47" t="s">
        <v>572</v>
      </c>
      <c r="D47">
        <v>123</v>
      </c>
      <c r="E47" t="s">
        <v>583</v>
      </c>
      <c r="F47">
        <v>50</v>
      </c>
      <c r="G47" t="s">
        <v>48</v>
      </c>
      <c r="H47">
        <v>20123000050</v>
      </c>
      <c r="I47" t="s">
        <v>49</v>
      </c>
      <c r="J47" s="24" t="s">
        <v>947</v>
      </c>
      <c r="K47" s="25">
        <v>6</v>
      </c>
      <c r="L47" s="26">
        <v>-877.2</v>
      </c>
      <c r="M47" s="26">
        <v>-1989.47</v>
      </c>
      <c r="N47" s="27">
        <v>-5990</v>
      </c>
      <c r="O47" s="26">
        <v>0</v>
      </c>
      <c r="P47" s="28">
        <v>-5990</v>
      </c>
      <c r="Q47" s="26">
        <v>-2475</v>
      </c>
      <c r="R47" s="31">
        <f t="shared" si="3"/>
        <v>-5990</v>
      </c>
      <c r="S47" s="29">
        <v>-5990</v>
      </c>
      <c r="T47" s="34">
        <f t="shared" si="4"/>
        <v>-4492.5</v>
      </c>
      <c r="V47" s="2">
        <f t="shared" si="1"/>
        <v>0</v>
      </c>
      <c r="W47" s="2">
        <f t="shared" si="2"/>
        <v>0</v>
      </c>
    </row>
    <row r="48" spans="1:23" customFormat="1" hidden="1" outlineLevel="2" x14ac:dyDescent="0.25">
      <c r="A48" t="s">
        <v>133</v>
      </c>
      <c r="B48">
        <v>1105</v>
      </c>
      <c r="C48" t="s">
        <v>174</v>
      </c>
      <c r="D48">
        <v>180</v>
      </c>
      <c r="E48" t="s">
        <v>175</v>
      </c>
      <c r="F48">
        <v>50</v>
      </c>
      <c r="G48" t="s">
        <v>48</v>
      </c>
      <c r="H48">
        <v>20180000050</v>
      </c>
      <c r="I48" t="s">
        <v>49</v>
      </c>
      <c r="J48" s="24" t="s">
        <v>947</v>
      </c>
      <c r="K48" s="25">
        <v>6</v>
      </c>
      <c r="L48" s="26">
        <v>-794635.14</v>
      </c>
      <c r="M48" s="26">
        <v>-254272.1</v>
      </c>
      <c r="N48" s="27">
        <v>-1210000</v>
      </c>
      <c r="O48" s="26">
        <v>0</v>
      </c>
      <c r="P48" s="28">
        <v>-1210000</v>
      </c>
      <c r="Q48" s="26">
        <v>-352350.2</v>
      </c>
      <c r="R48" s="31">
        <f t="shared" si="3"/>
        <v>-1210000</v>
      </c>
      <c r="S48" s="29">
        <v>-1210000</v>
      </c>
      <c r="T48" s="34">
        <f t="shared" si="4"/>
        <v>-907500</v>
      </c>
      <c r="V48" s="2">
        <f t="shared" si="1"/>
        <v>0</v>
      </c>
      <c r="W48" s="2">
        <f t="shared" si="2"/>
        <v>0</v>
      </c>
    </row>
    <row r="49" spans="1:23" customFormat="1" hidden="1" outlineLevel="2" x14ac:dyDescent="0.25">
      <c r="A49" t="s">
        <v>309</v>
      </c>
      <c r="B49">
        <v>801</v>
      </c>
      <c r="C49" t="s">
        <v>324</v>
      </c>
      <c r="D49">
        <v>407</v>
      </c>
      <c r="E49" t="s">
        <v>406</v>
      </c>
      <c r="F49">
        <v>50</v>
      </c>
      <c r="G49" t="s">
        <v>48</v>
      </c>
      <c r="H49">
        <v>20407000050</v>
      </c>
      <c r="I49" t="s">
        <v>49</v>
      </c>
      <c r="J49" s="24" t="s">
        <v>947</v>
      </c>
      <c r="K49" s="25">
        <v>6</v>
      </c>
      <c r="L49" s="26">
        <v>0</v>
      </c>
      <c r="M49" s="26">
        <v>0</v>
      </c>
      <c r="N49" s="27">
        <v>-1563</v>
      </c>
      <c r="O49" s="26">
        <v>0</v>
      </c>
      <c r="P49" s="28">
        <v>-1563</v>
      </c>
      <c r="Q49" s="26">
        <v>0</v>
      </c>
      <c r="R49" s="31">
        <f t="shared" si="3"/>
        <v>-1563</v>
      </c>
      <c r="S49" s="29">
        <v>-1563</v>
      </c>
      <c r="T49" s="34">
        <f t="shared" si="4"/>
        <v>-1172.25</v>
      </c>
      <c r="V49" s="2">
        <f t="shared" si="1"/>
        <v>0</v>
      </c>
      <c r="W49" s="2">
        <f t="shared" si="2"/>
        <v>0</v>
      </c>
    </row>
    <row r="50" spans="1:23" customFormat="1" hidden="1" outlineLevel="2" x14ac:dyDescent="0.25">
      <c r="A50" t="s">
        <v>309</v>
      </c>
      <c r="B50">
        <v>801</v>
      </c>
      <c r="C50" t="s">
        <v>324</v>
      </c>
      <c r="D50">
        <v>425</v>
      </c>
      <c r="E50" t="s">
        <v>420</v>
      </c>
      <c r="F50">
        <v>50</v>
      </c>
      <c r="G50" t="s">
        <v>48</v>
      </c>
      <c r="H50">
        <v>20425000050</v>
      </c>
      <c r="I50" t="s">
        <v>49</v>
      </c>
      <c r="J50" s="24" t="s">
        <v>947</v>
      </c>
      <c r="K50" s="25">
        <v>6</v>
      </c>
      <c r="L50" s="26">
        <v>-171593.9</v>
      </c>
      <c r="M50" s="26">
        <v>-136886.79999999999</v>
      </c>
      <c r="N50" s="27">
        <v>-111119</v>
      </c>
      <c r="O50" s="26">
        <v>0</v>
      </c>
      <c r="P50" s="28">
        <v>-111119</v>
      </c>
      <c r="Q50" s="26">
        <v>-91114.95</v>
      </c>
      <c r="R50" s="31">
        <f t="shared" si="3"/>
        <v>-111119</v>
      </c>
      <c r="S50" s="29">
        <v>-111119</v>
      </c>
      <c r="T50" s="34">
        <f t="shared" si="4"/>
        <v>-83339.25</v>
      </c>
      <c r="V50" s="2">
        <f t="shared" si="1"/>
        <v>0</v>
      </c>
      <c r="W50" s="2">
        <f t="shared" si="2"/>
        <v>0</v>
      </c>
    </row>
    <row r="51" spans="1:23" customFormat="1" hidden="1" outlineLevel="2" x14ac:dyDescent="0.25">
      <c r="A51" t="s">
        <v>309</v>
      </c>
      <c r="B51">
        <v>801</v>
      </c>
      <c r="C51" t="s">
        <v>324</v>
      </c>
      <c r="D51">
        <v>431</v>
      </c>
      <c r="E51" t="s">
        <v>422</v>
      </c>
      <c r="F51">
        <v>50</v>
      </c>
      <c r="G51" t="s">
        <v>48</v>
      </c>
      <c r="H51">
        <v>20431000050</v>
      </c>
      <c r="I51" t="s">
        <v>49</v>
      </c>
      <c r="J51" s="24" t="s">
        <v>947</v>
      </c>
      <c r="K51" s="25">
        <v>6</v>
      </c>
      <c r="L51" s="26">
        <v>-263.16000000000003</v>
      </c>
      <c r="M51" s="26">
        <v>-350.88</v>
      </c>
      <c r="N51" s="27">
        <v>-339</v>
      </c>
      <c r="O51" s="26">
        <v>0</v>
      </c>
      <c r="P51" s="28">
        <v>-339</v>
      </c>
      <c r="Q51" s="26">
        <v>0</v>
      </c>
      <c r="R51" s="31">
        <f t="shared" si="3"/>
        <v>-339</v>
      </c>
      <c r="S51" s="29">
        <v>-339</v>
      </c>
      <c r="T51" s="34">
        <f t="shared" si="4"/>
        <v>-254.25</v>
      </c>
      <c r="V51" s="2">
        <f t="shared" si="1"/>
        <v>0</v>
      </c>
      <c r="W51" s="2">
        <f t="shared" si="2"/>
        <v>0</v>
      </c>
    </row>
    <row r="52" spans="1:23" customFormat="1" hidden="1" outlineLevel="2" x14ac:dyDescent="0.25">
      <c r="A52" t="s">
        <v>571</v>
      </c>
      <c r="B52">
        <v>601</v>
      </c>
      <c r="C52" t="s">
        <v>572</v>
      </c>
      <c r="D52">
        <v>450</v>
      </c>
      <c r="E52" t="s">
        <v>589</v>
      </c>
      <c r="F52">
        <v>50</v>
      </c>
      <c r="G52" t="s">
        <v>48</v>
      </c>
      <c r="H52">
        <v>20450000050</v>
      </c>
      <c r="I52" t="s">
        <v>49</v>
      </c>
      <c r="J52" s="24" t="s">
        <v>947</v>
      </c>
      <c r="K52" s="25">
        <v>6</v>
      </c>
      <c r="L52" s="26">
        <v>3615.76</v>
      </c>
      <c r="M52" s="26">
        <v>-4954.3</v>
      </c>
      <c r="N52" s="27">
        <v>-35219</v>
      </c>
      <c r="O52" s="26">
        <v>0</v>
      </c>
      <c r="P52" s="28">
        <v>-35219</v>
      </c>
      <c r="Q52" s="26">
        <v>-2824.29</v>
      </c>
      <c r="R52" s="31">
        <f t="shared" si="3"/>
        <v>-35219</v>
      </c>
      <c r="S52" s="29">
        <v>-35219</v>
      </c>
      <c r="T52" s="34">
        <f t="shared" si="4"/>
        <v>-26414.25</v>
      </c>
      <c r="V52" s="2">
        <f t="shared" si="1"/>
        <v>0</v>
      </c>
      <c r="W52" s="2">
        <f t="shared" si="2"/>
        <v>0</v>
      </c>
    </row>
    <row r="53" spans="1:23" customFormat="1" hidden="1" outlineLevel="2" x14ac:dyDescent="0.25">
      <c r="A53" t="s">
        <v>571</v>
      </c>
      <c r="B53">
        <v>601</v>
      </c>
      <c r="C53" t="s">
        <v>572</v>
      </c>
      <c r="D53">
        <v>451</v>
      </c>
      <c r="E53" t="s">
        <v>590</v>
      </c>
      <c r="F53">
        <v>50</v>
      </c>
      <c r="G53" t="s">
        <v>48</v>
      </c>
      <c r="H53">
        <v>20451000050</v>
      </c>
      <c r="I53" t="s">
        <v>49</v>
      </c>
      <c r="J53" s="24" t="s">
        <v>947</v>
      </c>
      <c r="K53" s="25">
        <v>6</v>
      </c>
      <c r="L53" s="26">
        <v>14681.84</v>
      </c>
      <c r="M53" s="26">
        <v>-12917.04</v>
      </c>
      <c r="N53" s="27">
        <v>-39291</v>
      </c>
      <c r="O53" s="26">
        <v>0</v>
      </c>
      <c r="P53" s="28">
        <v>-39291</v>
      </c>
      <c r="Q53" s="26">
        <v>-3928.32</v>
      </c>
      <c r="R53" s="31">
        <f t="shared" si="3"/>
        <v>-39291</v>
      </c>
      <c r="S53" s="29">
        <v>-39291</v>
      </c>
      <c r="T53" s="34">
        <f t="shared" si="4"/>
        <v>-29468.25</v>
      </c>
      <c r="V53" s="2">
        <f t="shared" si="1"/>
        <v>0</v>
      </c>
      <c r="W53" s="2">
        <f t="shared" si="2"/>
        <v>0</v>
      </c>
    </row>
    <row r="54" spans="1:23" customFormat="1" hidden="1" outlineLevel="2" x14ac:dyDescent="0.25">
      <c r="A54" t="s">
        <v>349</v>
      </c>
      <c r="B54">
        <v>1103</v>
      </c>
      <c r="C54" t="s">
        <v>424</v>
      </c>
      <c r="D54">
        <v>801</v>
      </c>
      <c r="E54" t="s">
        <v>425</v>
      </c>
      <c r="F54">
        <v>50</v>
      </c>
      <c r="G54" t="s">
        <v>48</v>
      </c>
      <c r="H54">
        <v>20801000050</v>
      </c>
      <c r="I54" t="s">
        <v>49</v>
      </c>
      <c r="J54" s="24" t="s">
        <v>947</v>
      </c>
      <c r="K54" s="25">
        <v>6</v>
      </c>
      <c r="L54" s="26">
        <v>0</v>
      </c>
      <c r="M54" s="26">
        <v>0</v>
      </c>
      <c r="N54" s="27">
        <v>-2691</v>
      </c>
      <c r="O54" s="26">
        <v>0</v>
      </c>
      <c r="P54" s="28">
        <v>-2691</v>
      </c>
      <c r="Q54" s="26">
        <v>0</v>
      </c>
      <c r="R54" s="31">
        <f t="shared" si="3"/>
        <v>-2691</v>
      </c>
      <c r="S54" s="29">
        <v>-2691</v>
      </c>
      <c r="T54" s="34">
        <f t="shared" si="4"/>
        <v>-2018.25</v>
      </c>
      <c r="V54" s="2">
        <f t="shared" si="1"/>
        <v>0</v>
      </c>
      <c r="W54" s="2">
        <f t="shared" si="2"/>
        <v>0</v>
      </c>
    </row>
    <row r="55" spans="1:23" customFormat="1" hidden="1" outlineLevel="2" x14ac:dyDescent="0.25">
      <c r="A55" t="s">
        <v>562</v>
      </c>
      <c r="B55">
        <v>303</v>
      </c>
      <c r="C55" t="s">
        <v>567</v>
      </c>
      <c r="D55">
        <v>142</v>
      </c>
      <c r="E55" t="s">
        <v>568</v>
      </c>
      <c r="F55">
        <v>51</v>
      </c>
      <c r="G55" t="s">
        <v>48</v>
      </c>
      <c r="H55">
        <v>20142000051</v>
      </c>
      <c r="I55" t="s">
        <v>49</v>
      </c>
      <c r="J55" s="24" t="s">
        <v>948</v>
      </c>
      <c r="K55" s="25">
        <v>6</v>
      </c>
      <c r="L55" s="26">
        <v>-16042</v>
      </c>
      <c r="M55" s="26">
        <v>-16924</v>
      </c>
      <c r="N55" s="27">
        <v>-26620</v>
      </c>
      <c r="O55" s="26">
        <v>0</v>
      </c>
      <c r="P55" s="28">
        <v>-26620</v>
      </c>
      <c r="Q55" s="26">
        <v>-10969</v>
      </c>
      <c r="R55" s="31">
        <f t="shared" si="3"/>
        <v>-26620</v>
      </c>
      <c r="S55" s="29">
        <v>-26620</v>
      </c>
      <c r="T55" s="34">
        <f t="shared" si="4"/>
        <v>-19965</v>
      </c>
      <c r="V55" s="2">
        <f t="shared" si="1"/>
        <v>0</v>
      </c>
      <c r="W55" s="2">
        <f t="shared" si="2"/>
        <v>0</v>
      </c>
    </row>
    <row r="56" spans="1:23" customFormat="1" hidden="1" outlineLevel="2" x14ac:dyDescent="0.25">
      <c r="A56" t="s">
        <v>571</v>
      </c>
      <c r="B56">
        <v>601</v>
      </c>
      <c r="C56" t="s">
        <v>572</v>
      </c>
      <c r="D56">
        <v>131</v>
      </c>
      <c r="E56" t="s">
        <v>584</v>
      </c>
      <c r="F56">
        <v>52</v>
      </c>
      <c r="G56" t="s">
        <v>585</v>
      </c>
      <c r="H56">
        <v>20131000052</v>
      </c>
      <c r="I56" t="s">
        <v>586</v>
      </c>
      <c r="J56" s="24" t="s">
        <v>948</v>
      </c>
      <c r="K56" s="25">
        <v>6</v>
      </c>
      <c r="L56" s="26">
        <v>-779507.3</v>
      </c>
      <c r="M56" s="26">
        <v>-559014.35</v>
      </c>
      <c r="N56" s="27">
        <v>-926368</v>
      </c>
      <c r="O56" s="26">
        <v>0</v>
      </c>
      <c r="P56" s="28">
        <v>-926368</v>
      </c>
      <c r="Q56" s="26">
        <v>-562778.80000000005</v>
      </c>
      <c r="R56" s="31">
        <f t="shared" si="3"/>
        <v>-926368</v>
      </c>
      <c r="S56" s="29">
        <v>-926368</v>
      </c>
      <c r="T56" s="34">
        <f t="shared" si="4"/>
        <v>-694776</v>
      </c>
      <c r="V56" s="2">
        <f t="shared" si="1"/>
        <v>0</v>
      </c>
      <c r="W56" s="2">
        <f t="shared" si="2"/>
        <v>0</v>
      </c>
    </row>
    <row r="57" spans="1:23" customFormat="1" hidden="1" outlineLevel="2" x14ac:dyDescent="0.25">
      <c r="A57" t="s">
        <v>571</v>
      </c>
      <c r="B57">
        <v>601</v>
      </c>
      <c r="C57" t="s">
        <v>572</v>
      </c>
      <c r="D57">
        <v>132</v>
      </c>
      <c r="E57" t="s">
        <v>587</v>
      </c>
      <c r="F57">
        <v>52</v>
      </c>
      <c r="G57" t="s">
        <v>585</v>
      </c>
      <c r="H57">
        <v>20132000052</v>
      </c>
      <c r="I57" t="s">
        <v>586</v>
      </c>
      <c r="J57" s="24" t="s">
        <v>948</v>
      </c>
      <c r="K57" s="25">
        <v>6</v>
      </c>
      <c r="L57" s="26">
        <v>-777535.35</v>
      </c>
      <c r="M57" s="26">
        <v>-1011013.12</v>
      </c>
      <c r="N57" s="27">
        <v>-1177250</v>
      </c>
      <c r="O57" s="26">
        <v>0</v>
      </c>
      <c r="P57" s="28">
        <v>-1177250</v>
      </c>
      <c r="Q57" s="26">
        <v>-654006.96</v>
      </c>
      <c r="R57" s="31">
        <f t="shared" si="3"/>
        <v>-1177250</v>
      </c>
      <c r="S57" s="29">
        <v>-1177250</v>
      </c>
      <c r="T57" s="34">
        <f t="shared" si="4"/>
        <v>-882937.5</v>
      </c>
      <c r="V57" s="2">
        <f t="shared" si="1"/>
        <v>0</v>
      </c>
      <c r="W57" s="2">
        <f t="shared" si="2"/>
        <v>0</v>
      </c>
    </row>
    <row r="58" spans="1:23" customFormat="1" hidden="1" outlineLevel="2" x14ac:dyDescent="0.25">
      <c r="A58" t="s">
        <v>309</v>
      </c>
      <c r="B58">
        <v>501</v>
      </c>
      <c r="C58" t="s">
        <v>312</v>
      </c>
      <c r="D58">
        <v>15</v>
      </c>
      <c r="E58" t="s">
        <v>313</v>
      </c>
      <c r="F58">
        <v>53</v>
      </c>
      <c r="G58" t="s">
        <v>316</v>
      </c>
      <c r="H58">
        <v>20015000053</v>
      </c>
      <c r="I58" t="s">
        <v>317</v>
      </c>
      <c r="J58" s="24" t="s">
        <v>947</v>
      </c>
      <c r="K58" s="25">
        <v>6</v>
      </c>
      <c r="L58" s="26">
        <v>-1520.1</v>
      </c>
      <c r="M58" s="26">
        <v>-236.85</v>
      </c>
      <c r="N58" s="27">
        <v>-1188</v>
      </c>
      <c r="O58" s="26">
        <v>0</v>
      </c>
      <c r="P58" s="28">
        <v>-1188</v>
      </c>
      <c r="Q58" s="26">
        <v>0</v>
      </c>
      <c r="R58" s="31">
        <f t="shared" si="3"/>
        <v>-1188</v>
      </c>
      <c r="S58" s="29">
        <v>-1188</v>
      </c>
      <c r="T58" s="34">
        <f t="shared" si="4"/>
        <v>-891</v>
      </c>
      <c r="V58" s="2">
        <f t="shared" si="1"/>
        <v>0</v>
      </c>
      <c r="W58" s="2">
        <f t="shared" si="2"/>
        <v>0</v>
      </c>
    </row>
    <row r="59" spans="1:23" customFormat="1" hidden="1" outlineLevel="2" x14ac:dyDescent="0.25">
      <c r="A59" t="s">
        <v>309</v>
      </c>
      <c r="B59">
        <v>801</v>
      </c>
      <c r="C59" t="s">
        <v>324</v>
      </c>
      <c r="D59">
        <v>28</v>
      </c>
      <c r="E59" t="s">
        <v>328</v>
      </c>
      <c r="F59">
        <v>53</v>
      </c>
      <c r="G59" t="s">
        <v>316</v>
      </c>
      <c r="H59">
        <v>20028000053</v>
      </c>
      <c r="I59" t="s">
        <v>317</v>
      </c>
      <c r="J59" s="24" t="s">
        <v>947</v>
      </c>
      <c r="K59" s="25">
        <v>6</v>
      </c>
      <c r="L59" s="26">
        <v>0</v>
      </c>
      <c r="M59" s="26">
        <v>0</v>
      </c>
      <c r="N59" s="27">
        <v>-1645</v>
      </c>
      <c r="O59" s="26">
        <v>0</v>
      </c>
      <c r="P59" s="28">
        <v>-1645</v>
      </c>
      <c r="Q59" s="26">
        <v>0</v>
      </c>
      <c r="R59" s="31">
        <f t="shared" si="3"/>
        <v>-1645</v>
      </c>
      <c r="S59" s="29">
        <v>-1645</v>
      </c>
      <c r="T59" s="34">
        <f t="shared" si="4"/>
        <v>-1233.75</v>
      </c>
      <c r="V59" s="2">
        <f t="shared" si="1"/>
        <v>0</v>
      </c>
      <c r="W59" s="2">
        <f t="shared" si="2"/>
        <v>0</v>
      </c>
    </row>
    <row r="60" spans="1:23" customFormat="1" hidden="1" outlineLevel="2" x14ac:dyDescent="0.25">
      <c r="A60" t="s">
        <v>309</v>
      </c>
      <c r="B60">
        <v>503</v>
      </c>
      <c r="C60" t="s">
        <v>310</v>
      </c>
      <c r="D60">
        <v>60</v>
      </c>
      <c r="E60" t="s">
        <v>329</v>
      </c>
      <c r="F60">
        <v>53</v>
      </c>
      <c r="G60" t="s">
        <v>316</v>
      </c>
      <c r="H60">
        <v>20060000053</v>
      </c>
      <c r="I60" t="s">
        <v>317</v>
      </c>
      <c r="J60" s="24" t="s">
        <v>947</v>
      </c>
      <c r="K60" s="25">
        <v>6</v>
      </c>
      <c r="L60" s="26">
        <v>-26318.63</v>
      </c>
      <c r="M60" s="26">
        <v>-28851.53</v>
      </c>
      <c r="N60" s="27">
        <v>-29996</v>
      </c>
      <c r="O60" s="26">
        <v>0</v>
      </c>
      <c r="P60" s="28">
        <v>-29996</v>
      </c>
      <c r="Q60" s="26">
        <v>-20324.14</v>
      </c>
      <c r="R60" s="31">
        <f t="shared" si="3"/>
        <v>-29996</v>
      </c>
      <c r="S60" s="29">
        <v>-29996</v>
      </c>
      <c r="T60" s="34">
        <f t="shared" si="4"/>
        <v>-22497</v>
      </c>
      <c r="V60" s="2">
        <f t="shared" si="1"/>
        <v>0</v>
      </c>
      <c r="W60" s="2">
        <f t="shared" si="2"/>
        <v>0</v>
      </c>
    </row>
    <row r="61" spans="1:23" customFormat="1" hidden="1" outlineLevel="2" x14ac:dyDescent="0.25">
      <c r="A61" t="s">
        <v>309</v>
      </c>
      <c r="B61">
        <v>501</v>
      </c>
      <c r="C61" t="s">
        <v>312</v>
      </c>
      <c r="D61">
        <v>65</v>
      </c>
      <c r="E61" t="s">
        <v>330</v>
      </c>
      <c r="F61">
        <v>53</v>
      </c>
      <c r="G61" t="s">
        <v>316</v>
      </c>
      <c r="H61">
        <v>20065000053</v>
      </c>
      <c r="I61" t="s">
        <v>317</v>
      </c>
      <c r="J61" s="24" t="s">
        <v>947</v>
      </c>
      <c r="K61" s="25">
        <v>6</v>
      </c>
      <c r="L61" s="26">
        <v>0</v>
      </c>
      <c r="M61" s="26">
        <v>0</v>
      </c>
      <c r="N61" s="27">
        <v>-1464</v>
      </c>
      <c r="O61" s="26">
        <v>0</v>
      </c>
      <c r="P61" s="28">
        <v>-1464</v>
      </c>
      <c r="Q61" s="26">
        <v>0</v>
      </c>
      <c r="R61" s="31">
        <f t="shared" si="3"/>
        <v>-1464</v>
      </c>
      <c r="S61" s="29">
        <v>-1464</v>
      </c>
      <c r="T61" s="34">
        <f t="shared" si="4"/>
        <v>-1098</v>
      </c>
      <c r="V61" s="2">
        <f t="shared" si="1"/>
        <v>0</v>
      </c>
      <c r="W61" s="2">
        <f t="shared" si="2"/>
        <v>0</v>
      </c>
    </row>
    <row r="62" spans="1:23" customFormat="1" hidden="1" outlineLevel="2" x14ac:dyDescent="0.25">
      <c r="A62" t="s">
        <v>309</v>
      </c>
      <c r="B62">
        <v>501</v>
      </c>
      <c r="C62" t="s">
        <v>312</v>
      </c>
      <c r="D62">
        <v>108</v>
      </c>
      <c r="E62" t="s">
        <v>333</v>
      </c>
      <c r="F62">
        <v>53</v>
      </c>
      <c r="G62" t="s">
        <v>316</v>
      </c>
      <c r="H62">
        <v>20108000053</v>
      </c>
      <c r="I62" t="s">
        <v>317</v>
      </c>
      <c r="J62" s="24" t="s">
        <v>947</v>
      </c>
      <c r="K62" s="25">
        <v>6</v>
      </c>
      <c r="L62" s="26">
        <v>-26543.91</v>
      </c>
      <c r="M62" s="26">
        <v>-22471.18</v>
      </c>
      <c r="N62" s="27">
        <v>-27951</v>
      </c>
      <c r="O62" s="26">
        <v>0</v>
      </c>
      <c r="P62" s="28">
        <v>-27951</v>
      </c>
      <c r="Q62" s="26">
        <v>-13595.58</v>
      </c>
      <c r="R62" s="31">
        <f t="shared" si="3"/>
        <v>-27951</v>
      </c>
      <c r="S62" s="29">
        <v>-27951</v>
      </c>
      <c r="T62" s="34">
        <f t="shared" si="4"/>
        <v>-20963.25</v>
      </c>
      <c r="V62" s="2">
        <f t="shared" si="1"/>
        <v>0</v>
      </c>
      <c r="W62" s="2">
        <f t="shared" si="2"/>
        <v>0</v>
      </c>
    </row>
    <row r="63" spans="1:23" customFormat="1" hidden="1" outlineLevel="2" x14ac:dyDescent="0.25">
      <c r="A63" t="s">
        <v>309</v>
      </c>
      <c r="B63">
        <v>503</v>
      </c>
      <c r="C63" t="s">
        <v>310</v>
      </c>
      <c r="D63">
        <v>109</v>
      </c>
      <c r="E63" t="s">
        <v>336</v>
      </c>
      <c r="F63">
        <v>53</v>
      </c>
      <c r="G63" t="s">
        <v>316</v>
      </c>
      <c r="H63">
        <v>20109000053</v>
      </c>
      <c r="I63" t="s">
        <v>317</v>
      </c>
      <c r="J63" s="24" t="s">
        <v>947</v>
      </c>
      <c r="K63" s="25">
        <v>6</v>
      </c>
      <c r="L63" s="26">
        <v>-82698.78</v>
      </c>
      <c r="M63" s="26">
        <v>-122842.89</v>
      </c>
      <c r="N63" s="27">
        <v>-137625</v>
      </c>
      <c r="O63" s="26">
        <v>0</v>
      </c>
      <c r="P63" s="28">
        <v>-137625</v>
      </c>
      <c r="Q63" s="26">
        <v>-103182.39999999999</v>
      </c>
      <c r="R63" s="31">
        <f t="shared" si="3"/>
        <v>-137625</v>
      </c>
      <c r="S63" s="29">
        <v>-137625</v>
      </c>
      <c r="T63" s="34">
        <f t="shared" si="4"/>
        <v>-103218.75</v>
      </c>
      <c r="V63" s="2">
        <f t="shared" si="1"/>
        <v>0</v>
      </c>
      <c r="W63" s="2">
        <f t="shared" si="2"/>
        <v>0</v>
      </c>
    </row>
    <row r="64" spans="1:23" customFormat="1" hidden="1" outlineLevel="2" x14ac:dyDescent="0.25">
      <c r="A64" t="s">
        <v>309</v>
      </c>
      <c r="B64">
        <v>503</v>
      </c>
      <c r="C64" t="s">
        <v>310</v>
      </c>
      <c r="D64">
        <v>110</v>
      </c>
      <c r="E64" t="s">
        <v>337</v>
      </c>
      <c r="F64">
        <v>53</v>
      </c>
      <c r="G64" t="s">
        <v>316</v>
      </c>
      <c r="H64">
        <v>20110000053</v>
      </c>
      <c r="I64" t="s">
        <v>317</v>
      </c>
      <c r="J64" s="24" t="s">
        <v>947</v>
      </c>
      <c r="K64" s="25">
        <v>6</v>
      </c>
      <c r="L64" s="26">
        <v>-70157.19</v>
      </c>
      <c r="M64" s="26">
        <v>-61173.46</v>
      </c>
      <c r="N64" s="27">
        <v>-66550</v>
      </c>
      <c r="O64" s="26">
        <v>0</v>
      </c>
      <c r="P64" s="28">
        <v>-66550</v>
      </c>
      <c r="Q64" s="26">
        <v>-63243.32</v>
      </c>
      <c r="R64" s="31">
        <f t="shared" si="3"/>
        <v>-66550</v>
      </c>
      <c r="S64" s="29">
        <v>-66550</v>
      </c>
      <c r="T64" s="34">
        <f t="shared" si="4"/>
        <v>-49912.5</v>
      </c>
      <c r="V64" s="2">
        <f t="shared" si="1"/>
        <v>0</v>
      </c>
      <c r="W64" s="2">
        <f t="shared" si="2"/>
        <v>0</v>
      </c>
    </row>
    <row r="65" spans="1:23" customFormat="1" hidden="1" outlineLevel="2" x14ac:dyDescent="0.25">
      <c r="A65" t="s">
        <v>779</v>
      </c>
      <c r="B65">
        <v>204</v>
      </c>
      <c r="C65" t="s">
        <v>782</v>
      </c>
      <c r="D65">
        <v>111</v>
      </c>
      <c r="E65" t="s">
        <v>801</v>
      </c>
      <c r="F65">
        <v>53</v>
      </c>
      <c r="G65" t="s">
        <v>316</v>
      </c>
      <c r="H65">
        <v>20111000053</v>
      </c>
      <c r="I65" t="s">
        <v>317</v>
      </c>
      <c r="J65" s="24" t="s">
        <v>947</v>
      </c>
      <c r="K65" s="25">
        <v>6</v>
      </c>
      <c r="L65" s="26">
        <v>-8695.18</v>
      </c>
      <c r="M65" s="26">
        <v>-95609.21</v>
      </c>
      <c r="N65" s="27">
        <v>-1223</v>
      </c>
      <c r="O65" s="26">
        <v>0</v>
      </c>
      <c r="P65" s="28">
        <v>-1223</v>
      </c>
      <c r="Q65" s="26">
        <v>-83377.97</v>
      </c>
      <c r="R65" s="31">
        <f t="shared" si="3"/>
        <v>-1223</v>
      </c>
      <c r="S65" s="29">
        <v>-1223</v>
      </c>
      <c r="T65" s="34">
        <f t="shared" si="4"/>
        <v>-917.25</v>
      </c>
      <c r="V65" s="2">
        <f t="shared" si="1"/>
        <v>0</v>
      </c>
      <c r="W65" s="2">
        <f t="shared" si="2"/>
        <v>0</v>
      </c>
    </row>
    <row r="66" spans="1:23" customFormat="1" hidden="1" outlineLevel="2" x14ac:dyDescent="0.25">
      <c r="A66" t="s">
        <v>309</v>
      </c>
      <c r="B66">
        <v>503</v>
      </c>
      <c r="C66" t="s">
        <v>310</v>
      </c>
      <c r="D66">
        <v>116</v>
      </c>
      <c r="E66" t="s">
        <v>338</v>
      </c>
      <c r="F66">
        <v>53</v>
      </c>
      <c r="G66" t="s">
        <v>316</v>
      </c>
      <c r="H66">
        <v>20116000053</v>
      </c>
      <c r="I66" t="s">
        <v>317</v>
      </c>
      <c r="J66" s="24" t="s">
        <v>947</v>
      </c>
      <c r="K66" s="25">
        <v>6</v>
      </c>
      <c r="L66" s="26">
        <v>-39567.339999999997</v>
      </c>
      <c r="M66" s="26">
        <v>-20459.84</v>
      </c>
      <c r="N66" s="27">
        <v>-52780</v>
      </c>
      <c r="O66" s="26">
        <v>0</v>
      </c>
      <c r="P66" s="28">
        <v>-52780</v>
      </c>
      <c r="Q66" s="26">
        <v>-15441.4</v>
      </c>
      <c r="R66" s="31">
        <f t="shared" si="3"/>
        <v>-52780</v>
      </c>
      <c r="S66" s="29">
        <v>-52780</v>
      </c>
      <c r="T66" s="34">
        <f t="shared" si="4"/>
        <v>-39585</v>
      </c>
      <c r="V66" s="2">
        <f t="shared" si="1"/>
        <v>0</v>
      </c>
      <c r="W66" s="2">
        <f t="shared" si="2"/>
        <v>0</v>
      </c>
    </row>
    <row r="67" spans="1:23" customFormat="1" hidden="1" outlineLevel="2" x14ac:dyDescent="0.25">
      <c r="A67" t="s">
        <v>309</v>
      </c>
      <c r="B67">
        <v>503</v>
      </c>
      <c r="C67" t="s">
        <v>310</v>
      </c>
      <c r="D67">
        <v>117</v>
      </c>
      <c r="E67" t="s">
        <v>339</v>
      </c>
      <c r="F67">
        <v>53</v>
      </c>
      <c r="G67" t="s">
        <v>316</v>
      </c>
      <c r="H67">
        <v>20117000053</v>
      </c>
      <c r="I67" t="s">
        <v>317</v>
      </c>
      <c r="J67" s="24" t="s">
        <v>947</v>
      </c>
      <c r="K67" s="25">
        <v>6</v>
      </c>
      <c r="L67" s="26">
        <v>-41804.870000000003</v>
      </c>
      <c r="M67" s="26">
        <v>-16196.94</v>
      </c>
      <c r="N67" s="27">
        <v>-42846</v>
      </c>
      <c r="O67" s="26">
        <v>0</v>
      </c>
      <c r="P67" s="28">
        <v>-42846</v>
      </c>
      <c r="Q67" s="26">
        <v>-21701.53</v>
      </c>
      <c r="R67" s="31">
        <f t="shared" si="3"/>
        <v>-42846</v>
      </c>
      <c r="S67" s="29">
        <v>-42846</v>
      </c>
      <c r="T67" s="34">
        <f t="shared" si="4"/>
        <v>-32134.5</v>
      </c>
      <c r="V67" s="2">
        <f t="shared" si="1"/>
        <v>0</v>
      </c>
      <c r="W67" s="2">
        <f t="shared" si="2"/>
        <v>0</v>
      </c>
    </row>
    <row r="68" spans="1:23" customFormat="1" hidden="1" outlineLevel="2" x14ac:dyDescent="0.25">
      <c r="A68" t="s">
        <v>309</v>
      </c>
      <c r="B68">
        <v>501</v>
      </c>
      <c r="C68" t="s">
        <v>312</v>
      </c>
      <c r="D68">
        <v>118</v>
      </c>
      <c r="E68" t="s">
        <v>340</v>
      </c>
      <c r="F68">
        <v>53</v>
      </c>
      <c r="G68" t="s">
        <v>316</v>
      </c>
      <c r="H68">
        <v>20118000053</v>
      </c>
      <c r="I68" t="s">
        <v>317</v>
      </c>
      <c r="J68" s="24" t="s">
        <v>947</v>
      </c>
      <c r="K68" s="25">
        <v>6</v>
      </c>
      <c r="L68" s="26">
        <v>-1131.5999999999999</v>
      </c>
      <c r="M68" s="26">
        <v>-3228.4</v>
      </c>
      <c r="N68" s="27">
        <v>-5324</v>
      </c>
      <c r="O68" s="26">
        <v>0</v>
      </c>
      <c r="P68" s="28">
        <v>-5324</v>
      </c>
      <c r="Q68" s="26">
        <v>0</v>
      </c>
      <c r="R68" s="31">
        <f t="shared" si="3"/>
        <v>-5324</v>
      </c>
      <c r="S68" s="29">
        <v>-5324</v>
      </c>
      <c r="T68" s="34">
        <f t="shared" si="4"/>
        <v>-3993</v>
      </c>
      <c r="V68" s="2">
        <f t="shared" si="1"/>
        <v>0</v>
      </c>
      <c r="W68" s="2">
        <f t="shared" si="2"/>
        <v>0</v>
      </c>
    </row>
    <row r="69" spans="1:23" customFormat="1" hidden="1" outlineLevel="2" x14ac:dyDescent="0.25">
      <c r="A69" t="s">
        <v>309</v>
      </c>
      <c r="B69">
        <v>501</v>
      </c>
      <c r="C69" t="s">
        <v>312</v>
      </c>
      <c r="D69">
        <v>119</v>
      </c>
      <c r="E69" t="s">
        <v>341</v>
      </c>
      <c r="F69">
        <v>53</v>
      </c>
      <c r="G69" t="s">
        <v>316</v>
      </c>
      <c r="H69">
        <v>20119000053</v>
      </c>
      <c r="I69" t="s">
        <v>317</v>
      </c>
      <c r="J69" s="24" t="s">
        <v>947</v>
      </c>
      <c r="K69" s="25">
        <v>6</v>
      </c>
      <c r="L69" s="26">
        <v>0</v>
      </c>
      <c r="M69" s="26">
        <v>0</v>
      </c>
      <c r="N69" s="27">
        <v>-4659</v>
      </c>
      <c r="O69" s="26">
        <v>0</v>
      </c>
      <c r="P69" s="28">
        <v>-4659</v>
      </c>
      <c r="Q69" s="26">
        <v>0</v>
      </c>
      <c r="R69" s="31">
        <f t="shared" si="3"/>
        <v>-4659</v>
      </c>
      <c r="S69" s="29">
        <v>-4659</v>
      </c>
      <c r="T69" s="34">
        <f t="shared" si="4"/>
        <v>-3494.25</v>
      </c>
      <c r="V69" s="2">
        <f t="shared" si="1"/>
        <v>0</v>
      </c>
      <c r="W69" s="2">
        <f t="shared" si="2"/>
        <v>0</v>
      </c>
    </row>
    <row r="70" spans="1:23" customFormat="1" hidden="1" outlineLevel="2" x14ac:dyDescent="0.25">
      <c r="A70" t="s">
        <v>562</v>
      </c>
      <c r="B70">
        <v>1401</v>
      </c>
      <c r="C70" t="s">
        <v>563</v>
      </c>
      <c r="D70">
        <v>125</v>
      </c>
      <c r="E70" t="s">
        <v>564</v>
      </c>
      <c r="F70">
        <v>53</v>
      </c>
      <c r="G70" t="s">
        <v>316</v>
      </c>
      <c r="H70">
        <v>20125000053</v>
      </c>
      <c r="I70" t="s">
        <v>317</v>
      </c>
      <c r="J70" s="24" t="s">
        <v>947</v>
      </c>
      <c r="K70" s="25">
        <v>6</v>
      </c>
      <c r="L70" s="26">
        <v>-78461.33</v>
      </c>
      <c r="M70" s="26">
        <v>-77069.36</v>
      </c>
      <c r="N70" s="27">
        <v>-92414</v>
      </c>
      <c r="O70" s="26">
        <v>0</v>
      </c>
      <c r="P70" s="28">
        <v>-92414</v>
      </c>
      <c r="Q70" s="26">
        <v>-51161.19</v>
      </c>
      <c r="R70" s="31">
        <f t="shared" si="3"/>
        <v>-92414</v>
      </c>
      <c r="S70" s="29">
        <v>-92414</v>
      </c>
      <c r="T70" s="34">
        <f t="shared" si="4"/>
        <v>-69310.5</v>
      </c>
      <c r="V70" s="2">
        <f t="shared" si="1"/>
        <v>0</v>
      </c>
      <c r="W70" s="2">
        <f t="shared" si="2"/>
        <v>0</v>
      </c>
    </row>
    <row r="71" spans="1:23" customFormat="1" hidden="1" outlineLevel="2" x14ac:dyDescent="0.25">
      <c r="A71" t="s">
        <v>309</v>
      </c>
      <c r="B71">
        <v>503</v>
      </c>
      <c r="C71" t="s">
        <v>310</v>
      </c>
      <c r="D71">
        <v>127</v>
      </c>
      <c r="E71" t="s">
        <v>347</v>
      </c>
      <c r="F71">
        <v>53</v>
      </c>
      <c r="G71" t="s">
        <v>316</v>
      </c>
      <c r="H71">
        <v>20127000053</v>
      </c>
      <c r="I71" t="s">
        <v>317</v>
      </c>
      <c r="J71" s="24" t="s">
        <v>947</v>
      </c>
      <c r="K71" s="25">
        <v>6</v>
      </c>
      <c r="L71" s="26">
        <v>-78389.95</v>
      </c>
      <c r="M71" s="26">
        <v>-70910.720000000001</v>
      </c>
      <c r="N71" s="27">
        <v>-91295</v>
      </c>
      <c r="O71" s="26">
        <v>0</v>
      </c>
      <c r="P71" s="28">
        <v>-91295</v>
      </c>
      <c r="Q71" s="26">
        <v>-36539.78</v>
      </c>
      <c r="R71" s="31">
        <f t="shared" si="3"/>
        <v>-91295</v>
      </c>
      <c r="S71" s="29">
        <v>-91295</v>
      </c>
      <c r="T71" s="34">
        <f t="shared" si="4"/>
        <v>-68471.25</v>
      </c>
      <c r="V71" s="2">
        <f t="shared" si="1"/>
        <v>0</v>
      </c>
      <c r="W71" s="2">
        <f t="shared" si="2"/>
        <v>0</v>
      </c>
    </row>
    <row r="72" spans="1:23" customFormat="1" hidden="1" outlineLevel="2" x14ac:dyDescent="0.25">
      <c r="A72" t="s">
        <v>309</v>
      </c>
      <c r="B72">
        <v>503</v>
      </c>
      <c r="C72" t="s">
        <v>310</v>
      </c>
      <c r="D72">
        <v>128</v>
      </c>
      <c r="E72" t="s">
        <v>348</v>
      </c>
      <c r="F72">
        <v>53</v>
      </c>
      <c r="G72" t="s">
        <v>316</v>
      </c>
      <c r="H72">
        <v>20128000053</v>
      </c>
      <c r="I72" t="s">
        <v>317</v>
      </c>
      <c r="J72" s="24" t="s">
        <v>947</v>
      </c>
      <c r="K72" s="25">
        <v>6</v>
      </c>
      <c r="L72" s="26">
        <v>0</v>
      </c>
      <c r="M72" s="26">
        <v>0</v>
      </c>
      <c r="N72" s="27">
        <v>-11265</v>
      </c>
      <c r="O72" s="26">
        <v>0</v>
      </c>
      <c r="P72" s="28">
        <v>-11265</v>
      </c>
      <c r="Q72" s="26">
        <v>0</v>
      </c>
      <c r="R72" s="31">
        <f t="shared" si="3"/>
        <v>-11265</v>
      </c>
      <c r="S72" s="29">
        <v>-11265</v>
      </c>
      <c r="T72" s="34">
        <f t="shared" si="4"/>
        <v>-8448.75</v>
      </c>
      <c r="V72" s="2">
        <f t="shared" ref="V72:V135" si="9">S72-N72</f>
        <v>0</v>
      </c>
      <c r="W72" s="2">
        <f t="shared" ref="W72:W135" si="10">V72/N72*100</f>
        <v>0</v>
      </c>
    </row>
    <row r="73" spans="1:23" customFormat="1" hidden="1" outlineLevel="2" x14ac:dyDescent="0.25">
      <c r="A73" t="s">
        <v>309</v>
      </c>
      <c r="B73">
        <v>801</v>
      </c>
      <c r="C73" t="s">
        <v>324</v>
      </c>
      <c r="D73">
        <v>420</v>
      </c>
      <c r="E73" t="s">
        <v>418</v>
      </c>
      <c r="F73">
        <v>53</v>
      </c>
      <c r="G73" t="s">
        <v>316</v>
      </c>
      <c r="H73">
        <v>20420000053</v>
      </c>
      <c r="I73" t="s">
        <v>317</v>
      </c>
      <c r="J73" s="24" t="s">
        <v>947</v>
      </c>
      <c r="K73" s="25">
        <v>6</v>
      </c>
      <c r="L73" s="26">
        <v>-2971.13</v>
      </c>
      <c r="M73" s="26">
        <v>-633.88</v>
      </c>
      <c r="N73" s="27">
        <v>-12605</v>
      </c>
      <c r="O73" s="26">
        <v>0</v>
      </c>
      <c r="P73" s="28">
        <v>-12605</v>
      </c>
      <c r="Q73" s="26">
        <v>-1290.8699999999999</v>
      </c>
      <c r="R73" s="31">
        <f t="shared" si="3"/>
        <v>-12605</v>
      </c>
      <c r="S73" s="29">
        <v>-12605</v>
      </c>
      <c r="T73" s="34">
        <f t="shared" ref="T73:T75" si="11">S73*0.75</f>
        <v>-9453.75</v>
      </c>
      <c r="V73" s="2">
        <f t="shared" si="9"/>
        <v>0</v>
      </c>
      <c r="W73" s="2">
        <f t="shared" si="10"/>
        <v>0</v>
      </c>
    </row>
    <row r="74" spans="1:23" customFormat="1" hidden="1" outlineLevel="2" x14ac:dyDescent="0.25">
      <c r="A74" t="s">
        <v>309</v>
      </c>
      <c r="B74">
        <v>801</v>
      </c>
      <c r="C74" t="s">
        <v>324</v>
      </c>
      <c r="D74">
        <v>425</v>
      </c>
      <c r="E74" t="s">
        <v>420</v>
      </c>
      <c r="F74">
        <v>53</v>
      </c>
      <c r="G74" t="s">
        <v>316</v>
      </c>
      <c r="H74">
        <v>20425000053</v>
      </c>
      <c r="I74" t="s">
        <v>317</v>
      </c>
      <c r="J74" s="24" t="s">
        <v>947</v>
      </c>
      <c r="K74" s="25">
        <v>6</v>
      </c>
      <c r="L74" s="26">
        <v>0</v>
      </c>
      <c r="M74" s="26">
        <v>0</v>
      </c>
      <c r="N74" s="27">
        <v>-1940</v>
      </c>
      <c r="O74" s="26">
        <v>0</v>
      </c>
      <c r="P74" s="28">
        <v>-1940</v>
      </c>
      <c r="Q74" s="26">
        <v>0</v>
      </c>
      <c r="R74" s="31">
        <f t="shared" si="3"/>
        <v>-1940</v>
      </c>
      <c r="S74" s="29">
        <v>-1940</v>
      </c>
      <c r="T74" s="34">
        <f t="shared" si="11"/>
        <v>-1455</v>
      </c>
      <c r="V74" s="2">
        <f t="shared" si="9"/>
        <v>0</v>
      </c>
      <c r="W74" s="2">
        <f t="shared" si="10"/>
        <v>0</v>
      </c>
    </row>
    <row r="75" spans="1:23" customFormat="1" hidden="1" outlineLevel="2" x14ac:dyDescent="0.25">
      <c r="A75" t="s">
        <v>571</v>
      </c>
      <c r="B75">
        <v>601</v>
      </c>
      <c r="C75" t="s">
        <v>572</v>
      </c>
      <c r="D75">
        <v>9</v>
      </c>
      <c r="E75" t="s">
        <v>573</v>
      </c>
      <c r="F75">
        <v>54</v>
      </c>
      <c r="G75" t="s">
        <v>574</v>
      </c>
      <c r="H75">
        <v>20009000054</v>
      </c>
      <c r="I75" t="s">
        <v>575</v>
      </c>
      <c r="J75" s="24" t="s">
        <v>948</v>
      </c>
      <c r="K75" s="25">
        <v>6</v>
      </c>
      <c r="L75" s="26">
        <v>-113302.31</v>
      </c>
      <c r="M75" s="26">
        <v>-370328.23</v>
      </c>
      <c r="N75" s="27">
        <v>-270932</v>
      </c>
      <c r="O75" s="26">
        <v>0</v>
      </c>
      <c r="P75" s="28">
        <v>-270932</v>
      </c>
      <c r="Q75" s="26">
        <v>-266141.76</v>
      </c>
      <c r="R75" s="31">
        <f t="shared" si="3"/>
        <v>-270932</v>
      </c>
      <c r="S75" s="29">
        <v>-270932</v>
      </c>
      <c r="T75" s="34">
        <f t="shared" si="11"/>
        <v>-203199</v>
      </c>
      <c r="V75" s="2">
        <f t="shared" si="9"/>
        <v>0</v>
      </c>
      <c r="W75" s="2">
        <f t="shared" si="10"/>
        <v>0</v>
      </c>
    </row>
    <row r="76" spans="1:23" customFormat="1" outlineLevel="1" collapsed="1" x14ac:dyDescent="0.25">
      <c r="J76" s="24" t="s">
        <v>948</v>
      </c>
      <c r="K76" s="25"/>
      <c r="L76" s="26">
        <f t="shared" ref="L76:S76" si="12">SUBTOTAL(9,L38:L75)</f>
        <v>-3677189.22</v>
      </c>
      <c r="M76" s="26">
        <f t="shared" si="12"/>
        <v>-4456093.5299999993</v>
      </c>
      <c r="N76" s="27">
        <f t="shared" si="12"/>
        <v>-6478504</v>
      </c>
      <c r="O76" s="26">
        <f t="shared" si="12"/>
        <v>0</v>
      </c>
      <c r="P76" s="28">
        <f t="shared" si="12"/>
        <v>-6478504</v>
      </c>
      <c r="Q76" s="26">
        <f t="shared" si="12"/>
        <v>-3593924.7399999993</v>
      </c>
      <c r="R76" s="31">
        <f t="shared" si="12"/>
        <v>-6478504</v>
      </c>
      <c r="S76" s="29">
        <f t="shared" si="12"/>
        <v>-6478504</v>
      </c>
      <c r="T76" s="34">
        <f>S76*0.9</f>
        <v>-5830653.6000000006</v>
      </c>
      <c r="V76" s="2">
        <f t="shared" si="9"/>
        <v>0</v>
      </c>
      <c r="W76" s="2">
        <f t="shared" si="10"/>
        <v>0</v>
      </c>
    </row>
    <row r="77" spans="1:23" customFormat="1" hidden="1" outlineLevel="2" x14ac:dyDescent="0.25">
      <c r="A77" t="s">
        <v>706</v>
      </c>
      <c r="B77">
        <v>191</v>
      </c>
      <c r="C77" t="s">
        <v>707</v>
      </c>
      <c r="D77">
        <v>200</v>
      </c>
      <c r="E77" t="s">
        <v>708</v>
      </c>
      <c r="F77">
        <v>45</v>
      </c>
      <c r="G77" t="s">
        <v>725</v>
      </c>
      <c r="H77">
        <v>20200000045</v>
      </c>
      <c r="I77" t="s">
        <v>726</v>
      </c>
      <c r="J77" s="24" t="s">
        <v>943</v>
      </c>
      <c r="K77" s="25">
        <v>7</v>
      </c>
      <c r="L77" s="26">
        <v>-3327361.48</v>
      </c>
      <c r="M77" s="26">
        <v>-3357513.03</v>
      </c>
      <c r="N77" s="27">
        <v>0</v>
      </c>
      <c r="O77" s="26">
        <v>0</v>
      </c>
      <c r="P77" s="28">
        <v>0</v>
      </c>
      <c r="Q77" s="26">
        <v>-3530822.26</v>
      </c>
      <c r="R77" s="31">
        <f t="shared" si="3"/>
        <v>0</v>
      </c>
      <c r="S77" s="29">
        <v>0</v>
      </c>
      <c r="T77" s="25"/>
      <c r="V77" s="2">
        <f t="shared" si="9"/>
        <v>0</v>
      </c>
      <c r="W77" s="2" t="e">
        <f t="shared" si="10"/>
        <v>#DIV/0!</v>
      </c>
    </row>
    <row r="78" spans="1:23" customFormat="1" hidden="1" outlineLevel="2" x14ac:dyDescent="0.25">
      <c r="A78" t="s">
        <v>779</v>
      </c>
      <c r="B78">
        <v>101</v>
      </c>
      <c r="C78" t="s">
        <v>780</v>
      </c>
      <c r="D78">
        <v>101</v>
      </c>
      <c r="E78" t="s">
        <v>776</v>
      </c>
      <c r="F78">
        <v>64</v>
      </c>
      <c r="G78" t="s">
        <v>795</v>
      </c>
      <c r="H78">
        <v>20101000064</v>
      </c>
      <c r="I78" t="s">
        <v>796</v>
      </c>
      <c r="J78" s="24" t="s">
        <v>943</v>
      </c>
      <c r="K78" s="25">
        <v>7</v>
      </c>
      <c r="L78" s="26">
        <v>-15708871.470000001</v>
      </c>
      <c r="M78" s="26">
        <v>-7821006.2400000002</v>
      </c>
      <c r="N78" s="27">
        <v>-16872072</v>
      </c>
      <c r="O78" s="26">
        <v>0</v>
      </c>
      <c r="P78" s="28">
        <v>-16872072</v>
      </c>
      <c r="Q78" s="26">
        <v>-3846031.66</v>
      </c>
      <c r="R78" s="31">
        <f t="shared" ref="R78:R146" si="13">S78</f>
        <v>-16872072</v>
      </c>
      <c r="S78" s="29">
        <v>-16872072</v>
      </c>
      <c r="T78" s="25"/>
      <c r="V78" s="2">
        <f t="shared" si="9"/>
        <v>0</v>
      </c>
      <c r="W78" s="2">
        <f t="shared" si="10"/>
        <v>0</v>
      </c>
    </row>
    <row r="79" spans="1:23" customFormat="1" hidden="1" outlineLevel="2" x14ac:dyDescent="0.25">
      <c r="A79" t="s">
        <v>779</v>
      </c>
      <c r="B79">
        <v>101</v>
      </c>
      <c r="C79" t="s">
        <v>780</v>
      </c>
      <c r="D79">
        <v>101</v>
      </c>
      <c r="E79" t="s">
        <v>776</v>
      </c>
      <c r="F79">
        <v>76</v>
      </c>
      <c r="G79" t="s">
        <v>797</v>
      </c>
      <c r="H79">
        <v>20101000075</v>
      </c>
      <c r="I79" t="s">
        <v>798</v>
      </c>
      <c r="J79" s="24" t="s">
        <v>943</v>
      </c>
      <c r="K79" s="25">
        <v>7</v>
      </c>
      <c r="L79" s="26">
        <v>-3550295.16</v>
      </c>
      <c r="M79" s="26">
        <v>-6002401.3399999999</v>
      </c>
      <c r="N79" s="27">
        <v>0</v>
      </c>
      <c r="O79" s="26">
        <v>0</v>
      </c>
      <c r="P79" s="28">
        <v>0</v>
      </c>
      <c r="Q79" s="26">
        <v>-2800001.49</v>
      </c>
      <c r="R79" s="31">
        <f t="shared" si="13"/>
        <v>0</v>
      </c>
      <c r="S79" s="29">
        <v>0</v>
      </c>
      <c r="T79" s="25"/>
      <c r="V79" s="2">
        <f t="shared" si="9"/>
        <v>0</v>
      </c>
      <c r="W79" s="2" t="e">
        <f t="shared" si="10"/>
        <v>#DIV/0!</v>
      </c>
    </row>
    <row r="80" spans="1:23" customFormat="1" outlineLevel="1" collapsed="1" x14ac:dyDescent="0.25">
      <c r="J80" s="24" t="s">
        <v>980</v>
      </c>
      <c r="K80" s="25"/>
      <c r="L80" s="26">
        <f t="shared" ref="L80:S80" si="14">SUBTOTAL(9,L77:L79)</f>
        <v>-22586528.109999999</v>
      </c>
      <c r="M80" s="26">
        <f t="shared" si="14"/>
        <v>-17180920.609999999</v>
      </c>
      <c r="N80" s="27">
        <f t="shared" si="14"/>
        <v>-16872072</v>
      </c>
      <c r="O80" s="26">
        <f t="shared" si="14"/>
        <v>0</v>
      </c>
      <c r="P80" s="28">
        <f t="shared" si="14"/>
        <v>-16872072</v>
      </c>
      <c r="Q80" s="26">
        <f t="shared" si="14"/>
        <v>-10176855.41</v>
      </c>
      <c r="R80" s="31">
        <f t="shared" si="14"/>
        <v>-16872072</v>
      </c>
      <c r="S80" s="29">
        <f t="shared" si="14"/>
        <v>-16872072</v>
      </c>
      <c r="T80" s="34">
        <f>S80</f>
        <v>-16872072</v>
      </c>
      <c r="V80" s="2">
        <f t="shared" si="9"/>
        <v>0</v>
      </c>
      <c r="W80" s="2">
        <f t="shared" si="10"/>
        <v>0</v>
      </c>
    </row>
    <row r="81" spans="1:23" customFormat="1" hidden="1" outlineLevel="2" x14ac:dyDescent="0.25">
      <c r="A81" t="s">
        <v>706</v>
      </c>
      <c r="B81">
        <v>191</v>
      </c>
      <c r="C81" t="s">
        <v>707</v>
      </c>
      <c r="D81">
        <v>200</v>
      </c>
      <c r="E81" t="s">
        <v>708</v>
      </c>
      <c r="F81">
        <v>4</v>
      </c>
      <c r="G81" t="s">
        <v>713</v>
      </c>
      <c r="H81">
        <v>20200000004</v>
      </c>
      <c r="I81" t="s">
        <v>714</v>
      </c>
      <c r="J81" s="24" t="s">
        <v>942</v>
      </c>
      <c r="K81" s="25">
        <v>8</v>
      </c>
      <c r="L81" s="26">
        <v>-71806354.920000002</v>
      </c>
      <c r="M81" s="26">
        <v>-7621371.8399999999</v>
      </c>
      <c r="N81" s="27">
        <v>-8130887</v>
      </c>
      <c r="O81" s="26">
        <v>0</v>
      </c>
      <c r="P81" s="28">
        <v>-8130887</v>
      </c>
      <c r="Q81" s="26">
        <v>-4719732.3499999996</v>
      </c>
      <c r="R81" s="31">
        <f t="shared" si="13"/>
        <v>-8130887</v>
      </c>
      <c r="S81" s="29">
        <v>-8130887</v>
      </c>
      <c r="T81" s="25"/>
      <c r="V81" s="2">
        <f t="shared" si="9"/>
        <v>0</v>
      </c>
      <c r="W81" s="2">
        <f t="shared" si="10"/>
        <v>0</v>
      </c>
    </row>
    <row r="82" spans="1:23" customFormat="1" outlineLevel="1" collapsed="1" x14ac:dyDescent="0.25">
      <c r="J82" s="24" t="s">
        <v>981</v>
      </c>
      <c r="K82" s="25"/>
      <c r="L82" s="26">
        <f t="shared" ref="L82:S82" si="15">SUBTOTAL(9,L81:L81)</f>
        <v>-71806354.920000002</v>
      </c>
      <c r="M82" s="26">
        <f t="shared" si="15"/>
        <v>-7621371.8399999999</v>
      </c>
      <c r="N82" s="27">
        <f t="shared" si="15"/>
        <v>-8130887</v>
      </c>
      <c r="O82" s="26">
        <f t="shared" si="15"/>
        <v>0</v>
      </c>
      <c r="P82" s="28">
        <f t="shared" si="15"/>
        <v>-8130887</v>
      </c>
      <c r="Q82" s="26">
        <f t="shared" si="15"/>
        <v>-4719732.3499999996</v>
      </c>
      <c r="R82" s="31">
        <f t="shared" si="15"/>
        <v>-8130887</v>
      </c>
      <c r="S82" s="29">
        <f t="shared" si="15"/>
        <v>-8130887</v>
      </c>
      <c r="T82" s="34">
        <f>S82*0.02</f>
        <v>-162617.74</v>
      </c>
      <c r="V82" s="2">
        <f t="shared" si="9"/>
        <v>0</v>
      </c>
      <c r="W82" s="2">
        <f t="shared" si="10"/>
        <v>0</v>
      </c>
    </row>
    <row r="83" spans="1:23" customFormat="1" hidden="1" outlineLevel="2" x14ac:dyDescent="0.25">
      <c r="A83" t="s">
        <v>309</v>
      </c>
      <c r="B83">
        <v>501</v>
      </c>
      <c r="C83" t="s">
        <v>312</v>
      </c>
      <c r="D83">
        <v>15</v>
      </c>
      <c r="E83" t="s">
        <v>313</v>
      </c>
      <c r="F83">
        <v>5</v>
      </c>
      <c r="G83" t="s">
        <v>314</v>
      </c>
      <c r="H83">
        <v>20015000005</v>
      </c>
      <c r="I83" t="s">
        <v>315</v>
      </c>
      <c r="J83" s="24" t="s">
        <v>941</v>
      </c>
      <c r="K83" s="25">
        <v>9</v>
      </c>
      <c r="L83" s="26">
        <v>-7517.9</v>
      </c>
      <c r="M83" s="26">
        <v>-6947.36</v>
      </c>
      <c r="N83" s="27">
        <v>-8030</v>
      </c>
      <c r="O83" s="26">
        <v>0</v>
      </c>
      <c r="P83" s="28">
        <v>-8030</v>
      </c>
      <c r="Q83" s="26">
        <v>-4320</v>
      </c>
      <c r="R83" s="31">
        <f t="shared" si="13"/>
        <v>-8030</v>
      </c>
      <c r="S83" s="29">
        <v>-8030</v>
      </c>
      <c r="T83" s="25"/>
      <c r="V83" s="2">
        <f t="shared" si="9"/>
        <v>0</v>
      </c>
      <c r="W83" s="2">
        <f t="shared" si="10"/>
        <v>0</v>
      </c>
    </row>
    <row r="84" spans="1:23" customFormat="1" hidden="1" outlineLevel="2" x14ac:dyDescent="0.25">
      <c r="A84" t="s">
        <v>309</v>
      </c>
      <c r="B84">
        <v>501</v>
      </c>
      <c r="C84" t="s">
        <v>312</v>
      </c>
      <c r="D84">
        <v>65</v>
      </c>
      <c r="E84" t="s">
        <v>330</v>
      </c>
      <c r="F84">
        <v>5</v>
      </c>
      <c r="G84" t="s">
        <v>314</v>
      </c>
      <c r="H84">
        <v>20065000005</v>
      </c>
      <c r="I84" t="s">
        <v>315</v>
      </c>
      <c r="J84" s="24" t="s">
        <v>941</v>
      </c>
      <c r="K84" s="25">
        <v>9</v>
      </c>
      <c r="L84" s="26">
        <v>-965.8</v>
      </c>
      <c r="M84" s="26">
        <v>-654.38</v>
      </c>
      <c r="N84" s="27">
        <v>-961</v>
      </c>
      <c r="O84" s="26">
        <v>0</v>
      </c>
      <c r="P84" s="28">
        <v>-961</v>
      </c>
      <c r="Q84" s="26">
        <v>-590</v>
      </c>
      <c r="R84" s="31">
        <f t="shared" si="13"/>
        <v>-961</v>
      </c>
      <c r="S84" s="29">
        <v>-961</v>
      </c>
      <c r="T84" s="25"/>
      <c r="V84" s="2">
        <f t="shared" si="9"/>
        <v>0</v>
      </c>
      <c r="W84" s="2">
        <f t="shared" si="10"/>
        <v>0</v>
      </c>
    </row>
    <row r="85" spans="1:23" customFormat="1" hidden="1" outlineLevel="2" x14ac:dyDescent="0.25">
      <c r="A85" t="s">
        <v>309</v>
      </c>
      <c r="B85">
        <v>501</v>
      </c>
      <c r="C85" t="s">
        <v>312</v>
      </c>
      <c r="D85">
        <v>108</v>
      </c>
      <c r="E85" t="s">
        <v>333</v>
      </c>
      <c r="F85">
        <v>5</v>
      </c>
      <c r="G85" t="s">
        <v>314</v>
      </c>
      <c r="H85">
        <v>20108000005</v>
      </c>
      <c r="I85" t="s">
        <v>315</v>
      </c>
      <c r="J85" s="24" t="s">
        <v>941</v>
      </c>
      <c r="K85" s="25">
        <v>9</v>
      </c>
      <c r="L85" s="26">
        <v>-22694.06</v>
      </c>
      <c r="M85" s="26">
        <v>-17471.18</v>
      </c>
      <c r="N85" s="27">
        <v>-36300</v>
      </c>
      <c r="O85" s="26">
        <v>0</v>
      </c>
      <c r="P85" s="28">
        <v>-36300</v>
      </c>
      <c r="Q85" s="26">
        <v>-11759.24</v>
      </c>
      <c r="R85" s="31">
        <f t="shared" si="13"/>
        <v>-36300</v>
      </c>
      <c r="S85" s="29">
        <v>-36300</v>
      </c>
      <c r="T85" s="25"/>
      <c r="V85" s="2">
        <f t="shared" si="9"/>
        <v>0</v>
      </c>
      <c r="W85" s="2">
        <f t="shared" si="10"/>
        <v>0</v>
      </c>
    </row>
    <row r="86" spans="1:23" customFormat="1" hidden="1" outlineLevel="2" x14ac:dyDescent="0.25">
      <c r="A86" t="s">
        <v>309</v>
      </c>
      <c r="B86">
        <v>501</v>
      </c>
      <c r="C86" t="s">
        <v>312</v>
      </c>
      <c r="D86">
        <v>118</v>
      </c>
      <c r="E86" t="s">
        <v>340</v>
      </c>
      <c r="F86">
        <v>5</v>
      </c>
      <c r="G86" t="s">
        <v>314</v>
      </c>
      <c r="H86">
        <v>20118000005</v>
      </c>
      <c r="I86" t="s">
        <v>315</v>
      </c>
      <c r="J86" s="24" t="s">
        <v>941</v>
      </c>
      <c r="K86" s="25">
        <v>9</v>
      </c>
      <c r="L86" s="26">
        <v>-2600.02</v>
      </c>
      <c r="M86" s="26">
        <v>-1799.13</v>
      </c>
      <c r="N86" s="27">
        <v>-4193</v>
      </c>
      <c r="O86" s="26">
        <v>0</v>
      </c>
      <c r="P86" s="28">
        <v>-4193</v>
      </c>
      <c r="Q86" s="26">
        <v>-1240.49</v>
      </c>
      <c r="R86" s="31">
        <f t="shared" si="13"/>
        <v>-4193</v>
      </c>
      <c r="S86" s="29">
        <v>-4193</v>
      </c>
      <c r="T86" s="25"/>
      <c r="V86" s="2">
        <f t="shared" si="9"/>
        <v>0</v>
      </c>
      <c r="W86" s="2">
        <f t="shared" si="10"/>
        <v>0</v>
      </c>
    </row>
    <row r="87" spans="1:23" customFormat="1" hidden="1" outlineLevel="2" x14ac:dyDescent="0.25">
      <c r="A87" t="s">
        <v>309</v>
      </c>
      <c r="B87">
        <v>501</v>
      </c>
      <c r="C87" t="s">
        <v>312</v>
      </c>
      <c r="D87">
        <v>119</v>
      </c>
      <c r="E87" t="s">
        <v>341</v>
      </c>
      <c r="F87">
        <v>5</v>
      </c>
      <c r="G87" t="s">
        <v>314</v>
      </c>
      <c r="H87">
        <v>20119000005</v>
      </c>
      <c r="I87" t="s">
        <v>315</v>
      </c>
      <c r="J87" s="24" t="s">
        <v>941</v>
      </c>
      <c r="K87" s="25">
        <v>9</v>
      </c>
      <c r="L87" s="26">
        <v>-2355.25</v>
      </c>
      <c r="M87" s="26">
        <v>-1637.09</v>
      </c>
      <c r="N87" s="27">
        <v>-3252</v>
      </c>
      <c r="O87" s="26">
        <v>0</v>
      </c>
      <c r="P87" s="28">
        <v>-3252</v>
      </c>
      <c r="Q87" s="26">
        <v>-1702.25</v>
      </c>
      <c r="R87" s="31">
        <f t="shared" si="13"/>
        <v>-3252</v>
      </c>
      <c r="S87" s="29">
        <v>-3252</v>
      </c>
      <c r="T87" s="25"/>
      <c r="V87" s="2">
        <f t="shared" si="9"/>
        <v>0</v>
      </c>
      <c r="W87" s="2">
        <f t="shared" si="10"/>
        <v>0</v>
      </c>
    </row>
    <row r="88" spans="1:23" customFormat="1" hidden="1" outlineLevel="2" x14ac:dyDescent="0.25">
      <c r="A88" t="s">
        <v>349</v>
      </c>
      <c r="B88">
        <v>704</v>
      </c>
      <c r="C88" t="s">
        <v>385</v>
      </c>
      <c r="D88">
        <v>264</v>
      </c>
      <c r="E88" t="s">
        <v>386</v>
      </c>
      <c r="F88">
        <v>5</v>
      </c>
      <c r="G88" t="s">
        <v>314</v>
      </c>
      <c r="H88">
        <v>20264000005</v>
      </c>
      <c r="I88" t="s">
        <v>315</v>
      </c>
      <c r="J88" s="24" t="s">
        <v>941</v>
      </c>
      <c r="K88" s="25">
        <v>9</v>
      </c>
      <c r="L88" s="26">
        <v>-7025179.3600000003</v>
      </c>
      <c r="M88" s="26">
        <v>-8681260</v>
      </c>
      <c r="N88" s="27">
        <v>-2409716</v>
      </c>
      <c r="O88" s="26">
        <v>0</v>
      </c>
      <c r="P88" s="28">
        <v>-2409716</v>
      </c>
      <c r="Q88" s="26">
        <v>-1324610</v>
      </c>
      <c r="R88" s="31">
        <f t="shared" si="13"/>
        <v>-2409716</v>
      </c>
      <c r="S88" s="29">
        <v>-2409716</v>
      </c>
      <c r="T88" s="25"/>
      <c r="V88" s="2">
        <f t="shared" si="9"/>
        <v>0</v>
      </c>
      <c r="W88" s="2">
        <f t="shared" si="10"/>
        <v>0</v>
      </c>
    </row>
    <row r="89" spans="1:23" customFormat="1" hidden="1" outlineLevel="2" x14ac:dyDescent="0.25">
      <c r="A89" t="s">
        <v>349</v>
      </c>
      <c r="B89">
        <v>1103</v>
      </c>
      <c r="C89" t="s">
        <v>424</v>
      </c>
      <c r="D89">
        <v>801</v>
      </c>
      <c r="E89" t="s">
        <v>425</v>
      </c>
      <c r="F89">
        <v>5</v>
      </c>
      <c r="G89" t="s">
        <v>314</v>
      </c>
      <c r="H89">
        <v>20801000005</v>
      </c>
      <c r="I89" t="s">
        <v>315</v>
      </c>
      <c r="J89" s="24" t="s">
        <v>941</v>
      </c>
      <c r="K89" s="25">
        <v>9</v>
      </c>
      <c r="L89" s="26">
        <v>-624440.64</v>
      </c>
      <c r="M89" s="26">
        <v>-312715</v>
      </c>
      <c r="N89" s="27">
        <v>-364755</v>
      </c>
      <c r="O89" s="26">
        <v>0</v>
      </c>
      <c r="P89" s="28">
        <v>-364755</v>
      </c>
      <c r="Q89" s="26">
        <v>-87500</v>
      </c>
      <c r="R89" s="31">
        <f t="shared" si="13"/>
        <v>-364755</v>
      </c>
      <c r="S89" s="29">
        <v>-364755</v>
      </c>
      <c r="T89" s="25"/>
      <c r="V89" s="2">
        <f t="shared" si="9"/>
        <v>0</v>
      </c>
      <c r="W89" s="2">
        <f t="shared" si="10"/>
        <v>0</v>
      </c>
    </row>
    <row r="90" spans="1:23" customFormat="1" outlineLevel="1" collapsed="1" x14ac:dyDescent="0.25">
      <c r="J90" s="24" t="s">
        <v>982</v>
      </c>
      <c r="K90" s="25"/>
      <c r="L90" s="26">
        <f t="shared" ref="L90:S90" si="16">SUBTOTAL(9,L83:L89)</f>
        <v>-7685753.0300000003</v>
      </c>
      <c r="M90" s="26">
        <f t="shared" si="16"/>
        <v>-9022484.1400000006</v>
      </c>
      <c r="N90" s="27">
        <f t="shared" si="16"/>
        <v>-2827207</v>
      </c>
      <c r="O90" s="26">
        <f t="shared" si="16"/>
        <v>0</v>
      </c>
      <c r="P90" s="28">
        <f t="shared" si="16"/>
        <v>-2827207</v>
      </c>
      <c r="Q90" s="26">
        <f t="shared" si="16"/>
        <v>-1431721.98</v>
      </c>
      <c r="R90" s="31">
        <f t="shared" si="16"/>
        <v>-2827207</v>
      </c>
      <c r="S90" s="29">
        <f t="shared" si="16"/>
        <v>-2827207</v>
      </c>
      <c r="T90" s="34">
        <f>S90*0.9</f>
        <v>-2544486.3000000003</v>
      </c>
      <c r="V90" s="2">
        <f t="shared" si="9"/>
        <v>0</v>
      </c>
      <c r="W90" s="2">
        <f t="shared" si="10"/>
        <v>0</v>
      </c>
    </row>
    <row r="91" spans="1:23" customFormat="1" hidden="1" outlineLevel="2" x14ac:dyDescent="0.25">
      <c r="A91" t="s">
        <v>349</v>
      </c>
      <c r="B91">
        <v>403</v>
      </c>
      <c r="C91" t="s">
        <v>350</v>
      </c>
      <c r="D91">
        <v>140</v>
      </c>
      <c r="E91" t="s">
        <v>351</v>
      </c>
      <c r="F91">
        <v>22</v>
      </c>
      <c r="G91" t="s">
        <v>352</v>
      </c>
      <c r="H91">
        <v>20140000022</v>
      </c>
      <c r="I91" t="s">
        <v>353</v>
      </c>
      <c r="J91" s="24" t="s">
        <v>944</v>
      </c>
      <c r="K91" s="25">
        <v>10</v>
      </c>
      <c r="L91" s="26">
        <v>-140.35</v>
      </c>
      <c r="M91" s="26">
        <v>-236.84</v>
      </c>
      <c r="N91" s="27">
        <v>-1795</v>
      </c>
      <c r="O91" s="26">
        <v>0</v>
      </c>
      <c r="P91" s="28">
        <v>-1795</v>
      </c>
      <c r="Q91" s="26">
        <v>-235.09</v>
      </c>
      <c r="R91" s="31">
        <f t="shared" si="13"/>
        <v>-1795</v>
      </c>
      <c r="S91" s="29">
        <v>-1795</v>
      </c>
      <c r="T91" s="25"/>
      <c r="V91" s="2">
        <f t="shared" si="9"/>
        <v>0</v>
      </c>
      <c r="W91" s="2">
        <f t="shared" si="10"/>
        <v>0</v>
      </c>
    </row>
    <row r="92" spans="1:23" customFormat="1" hidden="1" outlineLevel="2" x14ac:dyDescent="0.25">
      <c r="A92" t="s">
        <v>349</v>
      </c>
      <c r="B92">
        <v>902</v>
      </c>
      <c r="C92" t="s">
        <v>358</v>
      </c>
      <c r="D92">
        <v>144</v>
      </c>
      <c r="E92" t="s">
        <v>359</v>
      </c>
      <c r="F92">
        <v>22</v>
      </c>
      <c r="G92" t="s">
        <v>352</v>
      </c>
      <c r="H92">
        <v>20144000022</v>
      </c>
      <c r="I92" t="s">
        <v>353</v>
      </c>
      <c r="J92" s="24" t="s">
        <v>944</v>
      </c>
      <c r="K92" s="25">
        <v>10</v>
      </c>
      <c r="L92" s="26">
        <v>-464.9</v>
      </c>
      <c r="M92" s="26">
        <v>-171.05</v>
      </c>
      <c r="N92" s="27">
        <v>0</v>
      </c>
      <c r="O92" s="26">
        <v>0</v>
      </c>
      <c r="P92" s="28">
        <v>0</v>
      </c>
      <c r="Q92" s="26">
        <v>0</v>
      </c>
      <c r="R92" s="31">
        <f t="shared" si="13"/>
        <v>0</v>
      </c>
      <c r="S92" s="29">
        <v>0</v>
      </c>
      <c r="T92" s="25"/>
      <c r="V92" s="2">
        <f t="shared" si="9"/>
        <v>0</v>
      </c>
      <c r="W92" s="2" t="e">
        <f t="shared" si="10"/>
        <v>#DIV/0!</v>
      </c>
    </row>
    <row r="93" spans="1:23" customFormat="1" hidden="1" outlineLevel="2" x14ac:dyDescent="0.25">
      <c r="A93" t="s">
        <v>562</v>
      </c>
      <c r="B93">
        <v>303</v>
      </c>
      <c r="C93" t="s">
        <v>567</v>
      </c>
      <c r="D93">
        <v>142</v>
      </c>
      <c r="E93" t="s">
        <v>568</v>
      </c>
      <c r="F93">
        <v>25</v>
      </c>
      <c r="G93" t="s">
        <v>569</v>
      </c>
      <c r="H93">
        <v>20142000025</v>
      </c>
      <c r="I93" t="s">
        <v>570</v>
      </c>
      <c r="J93" s="24" t="s">
        <v>944</v>
      </c>
      <c r="K93" s="25">
        <v>10</v>
      </c>
      <c r="L93" s="26">
        <v>-5964.96</v>
      </c>
      <c r="M93" s="26">
        <v>-6886.02</v>
      </c>
      <c r="N93" s="27">
        <v>-1508</v>
      </c>
      <c r="O93" s="26">
        <v>0</v>
      </c>
      <c r="P93" s="28">
        <v>-1508</v>
      </c>
      <c r="Q93" s="26">
        <v>-9122.8799999999992</v>
      </c>
      <c r="R93" s="31">
        <f t="shared" si="13"/>
        <v>-10000</v>
      </c>
      <c r="S93" s="29">
        <v>-10000</v>
      </c>
      <c r="T93" s="25"/>
      <c r="V93" s="2">
        <f t="shared" si="9"/>
        <v>-8492</v>
      </c>
      <c r="W93" s="2">
        <f t="shared" si="10"/>
        <v>563.12997347480098</v>
      </c>
    </row>
    <row r="94" spans="1:23" customFormat="1" outlineLevel="1" collapsed="1" x14ac:dyDescent="0.25">
      <c r="J94" s="24" t="s">
        <v>983</v>
      </c>
      <c r="K94" s="25"/>
      <c r="L94" s="26">
        <f t="shared" ref="L94:S94" si="17">SUBTOTAL(9,L91:L93)</f>
        <v>-6570.21</v>
      </c>
      <c r="M94" s="26">
        <f t="shared" si="17"/>
        <v>-7293.9100000000008</v>
      </c>
      <c r="N94" s="27">
        <f t="shared" si="17"/>
        <v>-3303</v>
      </c>
      <c r="O94" s="26">
        <f t="shared" si="17"/>
        <v>0</v>
      </c>
      <c r="P94" s="28">
        <f t="shared" si="17"/>
        <v>-3303</v>
      </c>
      <c r="Q94" s="26">
        <f t="shared" si="17"/>
        <v>-9357.9699999999993</v>
      </c>
      <c r="R94" s="31">
        <f t="shared" si="17"/>
        <v>-11795</v>
      </c>
      <c r="S94" s="29">
        <f t="shared" si="17"/>
        <v>-11795</v>
      </c>
      <c r="T94" s="34">
        <f>S94*0.9</f>
        <v>-10615.5</v>
      </c>
      <c r="V94" s="2">
        <f t="shared" si="9"/>
        <v>-8492</v>
      </c>
      <c r="W94" s="2">
        <f t="shared" si="10"/>
        <v>257.09960641840752</v>
      </c>
    </row>
    <row r="95" spans="1:23" customFormat="1" hidden="1" outlineLevel="2" x14ac:dyDescent="0.25">
      <c r="A95" t="s">
        <v>779</v>
      </c>
      <c r="B95">
        <v>204</v>
      </c>
      <c r="C95" t="s">
        <v>782</v>
      </c>
      <c r="D95">
        <v>5</v>
      </c>
      <c r="E95" t="s">
        <v>783</v>
      </c>
      <c r="F95">
        <v>81</v>
      </c>
      <c r="G95" t="s">
        <v>12</v>
      </c>
      <c r="H95">
        <v>20005000081</v>
      </c>
      <c r="I95" t="s">
        <v>13</v>
      </c>
      <c r="J95" s="24" t="s">
        <v>949</v>
      </c>
      <c r="K95" s="25">
        <v>11</v>
      </c>
      <c r="L95" s="26">
        <v>-59552598</v>
      </c>
      <c r="M95" s="26">
        <v>-44796980.18</v>
      </c>
      <c r="N95" s="27">
        <v>-27015908</v>
      </c>
      <c r="O95" s="26">
        <v>0</v>
      </c>
      <c r="P95" s="28">
        <v>-27015908</v>
      </c>
      <c r="Q95" s="26">
        <v>-19699002.73</v>
      </c>
      <c r="R95" s="31">
        <f t="shared" si="13"/>
        <v>-27015908</v>
      </c>
      <c r="S95" s="29">
        <v>-27015908</v>
      </c>
      <c r="T95" s="25"/>
      <c r="V95" s="2">
        <f t="shared" si="9"/>
        <v>0</v>
      </c>
      <c r="W95" s="2">
        <f t="shared" si="10"/>
        <v>0</v>
      </c>
    </row>
    <row r="96" spans="1:23" customFormat="1" hidden="1" outlineLevel="2" x14ac:dyDescent="0.25">
      <c r="A96" t="s">
        <v>779</v>
      </c>
      <c r="B96">
        <v>204</v>
      </c>
      <c r="C96" t="s">
        <v>782</v>
      </c>
      <c r="D96">
        <v>6</v>
      </c>
      <c r="E96" t="s">
        <v>784</v>
      </c>
      <c r="F96">
        <v>81</v>
      </c>
      <c r="G96" t="s">
        <v>12</v>
      </c>
      <c r="H96">
        <v>20006000081</v>
      </c>
      <c r="I96" t="s">
        <v>13</v>
      </c>
      <c r="J96" s="24" t="s">
        <v>949</v>
      </c>
      <c r="K96" s="25">
        <v>11</v>
      </c>
      <c r="L96" s="26">
        <v>-45920329</v>
      </c>
      <c r="M96" s="26">
        <v>-42532523.32</v>
      </c>
      <c r="N96" s="27">
        <v>-24144929</v>
      </c>
      <c r="O96" s="26">
        <v>0</v>
      </c>
      <c r="P96" s="28">
        <v>-24144929</v>
      </c>
      <c r="Q96" s="26">
        <v>-17605590.829999998</v>
      </c>
      <c r="R96" s="31">
        <f t="shared" si="13"/>
        <v>-24144929</v>
      </c>
      <c r="S96" s="29">
        <v>-24144929</v>
      </c>
      <c r="T96" s="25"/>
      <c r="V96" s="2">
        <f t="shared" si="9"/>
        <v>0</v>
      </c>
      <c r="W96" s="2">
        <f t="shared" si="10"/>
        <v>0</v>
      </c>
    </row>
    <row r="97" spans="1:23" customFormat="1" hidden="1" outlineLevel="2" x14ac:dyDescent="0.25">
      <c r="A97" t="s">
        <v>779</v>
      </c>
      <c r="B97">
        <v>101</v>
      </c>
      <c r="C97" t="s">
        <v>780</v>
      </c>
      <c r="D97">
        <v>101</v>
      </c>
      <c r="E97" t="s">
        <v>776</v>
      </c>
      <c r="F97">
        <v>81</v>
      </c>
      <c r="G97" t="s">
        <v>12</v>
      </c>
      <c r="H97">
        <v>20101000081</v>
      </c>
      <c r="I97" t="s">
        <v>13</v>
      </c>
      <c r="J97" s="24" t="s">
        <v>949</v>
      </c>
      <c r="K97" s="25">
        <v>11</v>
      </c>
      <c r="L97" s="26">
        <v>-11893013</v>
      </c>
      <c r="M97" s="26">
        <v>-11021384.26</v>
      </c>
      <c r="N97" s="27">
        <v>-2899688</v>
      </c>
      <c r="O97" s="26">
        <v>0</v>
      </c>
      <c r="P97" s="28">
        <v>-2899688</v>
      </c>
      <c r="Q97" s="26">
        <v>-2114345.44</v>
      </c>
      <c r="R97" s="31">
        <f t="shared" si="13"/>
        <v>-2899688</v>
      </c>
      <c r="S97" s="29">
        <v>-2899688</v>
      </c>
      <c r="T97" s="25"/>
      <c r="V97" s="2">
        <f t="shared" si="9"/>
        <v>0</v>
      </c>
      <c r="W97" s="2">
        <f t="shared" si="10"/>
        <v>0</v>
      </c>
    </row>
    <row r="98" spans="1:23" customFormat="1" hidden="1" outlineLevel="2" x14ac:dyDescent="0.25">
      <c r="A98" t="s">
        <v>706</v>
      </c>
      <c r="B98">
        <v>191</v>
      </c>
      <c r="C98" t="s">
        <v>707</v>
      </c>
      <c r="D98">
        <v>202</v>
      </c>
      <c r="E98" t="s">
        <v>710</v>
      </c>
      <c r="F98">
        <v>81</v>
      </c>
      <c r="G98" t="s">
        <v>12</v>
      </c>
      <c r="H98">
        <v>20202000081</v>
      </c>
      <c r="I98" t="s">
        <v>13</v>
      </c>
      <c r="J98" s="24" t="s">
        <v>949</v>
      </c>
      <c r="K98" s="25">
        <v>11</v>
      </c>
      <c r="L98" s="26">
        <v>-32080761</v>
      </c>
      <c r="M98" s="26">
        <v>-57931640.469999999</v>
      </c>
      <c r="N98" s="27">
        <v>-15351521</v>
      </c>
      <c r="O98" s="26">
        <v>0</v>
      </c>
      <c r="P98" s="28">
        <v>-15351521</v>
      </c>
      <c r="Q98" s="26">
        <v>-11193762.380000001</v>
      </c>
      <c r="R98" s="31">
        <f t="shared" si="13"/>
        <v>-15351521</v>
      </c>
      <c r="S98" s="29">
        <v>-15351521</v>
      </c>
      <c r="T98" s="25"/>
      <c r="V98" s="2">
        <f t="shared" si="9"/>
        <v>0</v>
      </c>
      <c r="W98" s="2">
        <f t="shared" si="10"/>
        <v>0</v>
      </c>
    </row>
    <row r="99" spans="1:23" customFormat="1" hidden="1" outlineLevel="2" x14ac:dyDescent="0.25">
      <c r="A99" t="s">
        <v>349</v>
      </c>
      <c r="B99">
        <v>1011</v>
      </c>
      <c r="C99" t="s">
        <v>365</v>
      </c>
      <c r="D99">
        <v>222</v>
      </c>
      <c r="E99" t="s">
        <v>367</v>
      </c>
      <c r="F99">
        <v>81</v>
      </c>
      <c r="G99" t="s">
        <v>12</v>
      </c>
      <c r="H99">
        <v>20222000081</v>
      </c>
      <c r="I99" t="s">
        <v>13</v>
      </c>
      <c r="J99" s="24" t="s">
        <v>949</v>
      </c>
      <c r="K99" s="25">
        <v>11</v>
      </c>
      <c r="L99" s="26">
        <v>-2966424</v>
      </c>
      <c r="M99" s="26">
        <v>-2755345.3</v>
      </c>
      <c r="N99" s="27">
        <v>-13378761</v>
      </c>
      <c r="O99" s="26">
        <v>0</v>
      </c>
      <c r="P99" s="28">
        <v>-13378761</v>
      </c>
      <c r="Q99" s="26">
        <v>-9755298.5999999996</v>
      </c>
      <c r="R99" s="31">
        <f t="shared" si="13"/>
        <v>-13378761</v>
      </c>
      <c r="S99" s="29">
        <v>-13378761</v>
      </c>
      <c r="T99" s="25"/>
      <c r="V99" s="2">
        <f t="shared" si="9"/>
        <v>0</v>
      </c>
      <c r="W99" s="2">
        <f t="shared" si="10"/>
        <v>0</v>
      </c>
    </row>
    <row r="100" spans="1:23" customFormat="1" hidden="1" outlineLevel="2" x14ac:dyDescent="0.25">
      <c r="A100" t="s">
        <v>349</v>
      </c>
      <c r="B100">
        <v>1011</v>
      </c>
      <c r="C100" t="s">
        <v>365</v>
      </c>
      <c r="D100">
        <v>232</v>
      </c>
      <c r="E100" t="s">
        <v>379</v>
      </c>
      <c r="F100">
        <v>81</v>
      </c>
      <c r="G100" t="s">
        <v>12</v>
      </c>
      <c r="H100">
        <v>20232000081</v>
      </c>
      <c r="I100" t="s">
        <v>13</v>
      </c>
      <c r="J100" s="24" t="s">
        <v>949</v>
      </c>
      <c r="K100" s="25">
        <v>11</v>
      </c>
      <c r="L100" s="26">
        <v>-13689429</v>
      </c>
      <c r="M100" s="26">
        <v>-12674591.35</v>
      </c>
      <c r="N100" s="27">
        <v>-11971981</v>
      </c>
      <c r="O100" s="26">
        <v>0</v>
      </c>
      <c r="P100" s="28">
        <v>-11971981</v>
      </c>
      <c r="Q100" s="26">
        <v>-8729526.5600000005</v>
      </c>
      <c r="R100" s="31">
        <f t="shared" si="13"/>
        <v>-11971981</v>
      </c>
      <c r="S100" s="29">
        <v>-11971981</v>
      </c>
      <c r="T100" s="25"/>
      <c r="V100" s="2">
        <f t="shared" si="9"/>
        <v>0</v>
      </c>
      <c r="W100" s="2">
        <f t="shared" si="10"/>
        <v>0</v>
      </c>
    </row>
    <row r="101" spans="1:23" customFormat="1" hidden="1" outlineLevel="2" x14ac:dyDescent="0.25">
      <c r="A101" t="s">
        <v>349</v>
      </c>
      <c r="B101">
        <v>1011</v>
      </c>
      <c r="C101" t="s">
        <v>365</v>
      </c>
      <c r="D101">
        <v>236</v>
      </c>
      <c r="E101" t="s">
        <v>380</v>
      </c>
      <c r="F101">
        <v>81</v>
      </c>
      <c r="G101" t="s">
        <v>12</v>
      </c>
      <c r="H101">
        <v>20236000081</v>
      </c>
      <c r="I101" t="s">
        <v>13</v>
      </c>
      <c r="J101" s="24" t="s">
        <v>949</v>
      </c>
      <c r="K101" s="25">
        <v>11</v>
      </c>
      <c r="L101" s="26">
        <v>-12238519</v>
      </c>
      <c r="M101" s="26">
        <v>-11321966.25</v>
      </c>
      <c r="N101" s="27">
        <v>-3158076</v>
      </c>
      <c r="O101" s="26">
        <v>0</v>
      </c>
      <c r="P101" s="28">
        <v>-3158076</v>
      </c>
      <c r="Q101" s="26">
        <v>-2302752.4300000002</v>
      </c>
      <c r="R101" s="31">
        <f t="shared" si="13"/>
        <v>-3158076</v>
      </c>
      <c r="S101" s="29">
        <v>-3158076</v>
      </c>
      <c r="T101" s="25"/>
      <c r="V101" s="2">
        <f t="shared" si="9"/>
        <v>0</v>
      </c>
      <c r="W101" s="2">
        <f t="shared" si="10"/>
        <v>0</v>
      </c>
    </row>
    <row r="102" spans="1:23" customFormat="1" hidden="1" outlineLevel="2" x14ac:dyDescent="0.25">
      <c r="A102" t="s">
        <v>133</v>
      </c>
      <c r="B102">
        <v>1001</v>
      </c>
      <c r="C102" t="s">
        <v>185</v>
      </c>
      <c r="D102">
        <v>241</v>
      </c>
      <c r="E102" t="s">
        <v>182</v>
      </c>
      <c r="F102">
        <v>81</v>
      </c>
      <c r="G102" t="s">
        <v>12</v>
      </c>
      <c r="H102">
        <v>20241000081</v>
      </c>
      <c r="I102" t="s">
        <v>13</v>
      </c>
      <c r="J102" s="24" t="s">
        <v>949</v>
      </c>
      <c r="K102" s="25">
        <v>11</v>
      </c>
      <c r="L102" s="26">
        <v>-5512523</v>
      </c>
      <c r="M102" s="26">
        <v>-13372895.050000001</v>
      </c>
      <c r="N102" s="27">
        <v>-14527151</v>
      </c>
      <c r="O102" s="26">
        <v>0</v>
      </c>
      <c r="P102" s="28">
        <v>-14527151</v>
      </c>
      <c r="Q102" s="26">
        <v>-10592662.189999999</v>
      </c>
      <c r="R102" s="31">
        <f t="shared" si="13"/>
        <v>-14527151</v>
      </c>
      <c r="S102" s="29">
        <v>-14527151</v>
      </c>
      <c r="T102" s="25"/>
      <c r="V102" s="2">
        <f t="shared" si="9"/>
        <v>0</v>
      </c>
      <c r="W102" s="2">
        <f t="shared" si="10"/>
        <v>0</v>
      </c>
    </row>
    <row r="103" spans="1:23" customFormat="1" hidden="1" outlineLevel="2" x14ac:dyDescent="0.25">
      <c r="A103" t="s">
        <v>133</v>
      </c>
      <c r="B103">
        <v>1001</v>
      </c>
      <c r="C103" t="s">
        <v>185</v>
      </c>
      <c r="D103">
        <v>251</v>
      </c>
      <c r="E103" t="s">
        <v>197</v>
      </c>
      <c r="F103">
        <v>81</v>
      </c>
      <c r="G103" t="s">
        <v>12</v>
      </c>
      <c r="H103">
        <v>20251000081</v>
      </c>
      <c r="I103" t="s">
        <v>13</v>
      </c>
      <c r="J103" s="24" t="s">
        <v>949</v>
      </c>
      <c r="K103" s="25">
        <v>11</v>
      </c>
      <c r="L103" s="26">
        <v>-25439142</v>
      </c>
      <c r="M103" s="26">
        <v>-23570733.460000001</v>
      </c>
      <c r="N103" s="27">
        <v>-12976822</v>
      </c>
      <c r="O103" s="26">
        <v>0</v>
      </c>
      <c r="P103" s="28">
        <v>-12976822</v>
      </c>
      <c r="Q103" s="26">
        <v>-9462219.5099999998</v>
      </c>
      <c r="R103" s="31">
        <f t="shared" si="13"/>
        <v>-12976822</v>
      </c>
      <c r="S103" s="29">
        <v>-12976822</v>
      </c>
      <c r="T103" s="25"/>
      <c r="V103" s="2">
        <f t="shared" si="9"/>
        <v>0</v>
      </c>
      <c r="W103" s="2">
        <f t="shared" si="10"/>
        <v>0</v>
      </c>
    </row>
    <row r="104" spans="1:23" customFormat="1" hidden="1" outlineLevel="2" x14ac:dyDescent="0.25">
      <c r="A104" t="s">
        <v>133</v>
      </c>
      <c r="B104">
        <v>1001</v>
      </c>
      <c r="C104" t="s">
        <v>185</v>
      </c>
      <c r="D104">
        <v>255</v>
      </c>
      <c r="E104" t="s">
        <v>200</v>
      </c>
      <c r="F104">
        <v>81</v>
      </c>
      <c r="G104" t="s">
        <v>12</v>
      </c>
      <c r="H104">
        <v>20255000081</v>
      </c>
      <c r="I104" t="s">
        <v>13</v>
      </c>
      <c r="J104" s="24" t="s">
        <v>949</v>
      </c>
      <c r="K104" s="25">
        <v>11</v>
      </c>
      <c r="L104" s="26">
        <v>-22742909</v>
      </c>
      <c r="M104" s="26">
        <v>-21065872.449999999</v>
      </c>
      <c r="N104" s="27">
        <v>-51344654</v>
      </c>
      <c r="O104" s="26">
        <v>0</v>
      </c>
      <c r="P104" s="28">
        <v>-51344654</v>
      </c>
      <c r="Q104" s="26">
        <v>-37438626.130000003</v>
      </c>
      <c r="R104" s="31">
        <f t="shared" si="13"/>
        <v>-51344654</v>
      </c>
      <c r="S104" s="29">
        <v>-51344654</v>
      </c>
      <c r="T104" s="25"/>
      <c r="V104" s="2">
        <f t="shared" si="9"/>
        <v>0</v>
      </c>
      <c r="W104" s="2">
        <f t="shared" si="10"/>
        <v>0</v>
      </c>
    </row>
    <row r="105" spans="1:23" customFormat="1" hidden="1" outlineLevel="2" x14ac:dyDescent="0.25">
      <c r="A105" t="s">
        <v>254</v>
      </c>
      <c r="B105">
        <v>1301</v>
      </c>
      <c r="C105" t="s">
        <v>203</v>
      </c>
      <c r="D105">
        <v>601</v>
      </c>
      <c r="E105" t="s">
        <v>256</v>
      </c>
      <c r="F105">
        <v>81</v>
      </c>
      <c r="G105" t="s">
        <v>12</v>
      </c>
      <c r="H105">
        <v>20601000081</v>
      </c>
      <c r="I105" t="s">
        <v>13</v>
      </c>
      <c r="J105" s="24" t="s">
        <v>949</v>
      </c>
      <c r="K105" s="25">
        <v>11</v>
      </c>
      <c r="L105" s="26">
        <v>-11818552</v>
      </c>
      <c r="M105" s="26">
        <v>-10946245.07</v>
      </c>
      <c r="N105" s="27">
        <v>-48749216</v>
      </c>
      <c r="O105" s="26">
        <v>0</v>
      </c>
      <c r="P105" s="28">
        <v>-48749216</v>
      </c>
      <c r="Q105" s="26">
        <v>-35546128.560000002</v>
      </c>
      <c r="R105" s="31">
        <f t="shared" si="13"/>
        <v>-48749216</v>
      </c>
      <c r="S105" s="29">
        <v>-48749216</v>
      </c>
      <c r="T105" s="25"/>
      <c r="V105" s="2">
        <f t="shared" si="9"/>
        <v>0</v>
      </c>
      <c r="W105" s="2">
        <f t="shared" si="10"/>
        <v>0</v>
      </c>
    </row>
    <row r="106" spans="1:23" customFormat="1" hidden="1" outlineLevel="2" x14ac:dyDescent="0.25">
      <c r="A106" t="s">
        <v>133</v>
      </c>
      <c r="B106">
        <v>1201</v>
      </c>
      <c r="C106" t="s">
        <v>212</v>
      </c>
      <c r="D106">
        <v>701</v>
      </c>
      <c r="E106" t="s">
        <v>211</v>
      </c>
      <c r="F106">
        <v>81</v>
      </c>
      <c r="G106" t="s">
        <v>12</v>
      </c>
      <c r="H106">
        <v>20701000081</v>
      </c>
      <c r="I106" t="s">
        <v>13</v>
      </c>
      <c r="J106" s="24" t="s">
        <v>949</v>
      </c>
      <c r="K106" s="25">
        <v>11</v>
      </c>
      <c r="L106" s="26">
        <v>-2733008</v>
      </c>
      <c r="M106" s="26">
        <v>-2529908.27</v>
      </c>
      <c r="N106" s="27">
        <v>-12632305</v>
      </c>
      <c r="O106" s="26">
        <v>0</v>
      </c>
      <c r="P106" s="28">
        <v>-12632305</v>
      </c>
      <c r="Q106" s="26">
        <v>-9211010.4399999995</v>
      </c>
      <c r="R106" s="31">
        <f t="shared" si="13"/>
        <v>-12632305</v>
      </c>
      <c r="S106" s="29">
        <v>-12632305</v>
      </c>
      <c r="T106" s="25"/>
      <c r="V106" s="2">
        <f t="shared" si="9"/>
        <v>0</v>
      </c>
      <c r="W106" s="2">
        <f t="shared" si="10"/>
        <v>0</v>
      </c>
    </row>
    <row r="107" spans="1:23" customFormat="1" hidden="1" outlineLevel="2" x14ac:dyDescent="0.25">
      <c r="A107" t="s">
        <v>133</v>
      </c>
      <c r="B107">
        <v>1201</v>
      </c>
      <c r="C107" t="s">
        <v>212</v>
      </c>
      <c r="D107">
        <v>710</v>
      </c>
      <c r="E107" t="s">
        <v>242</v>
      </c>
      <c r="F107">
        <v>81</v>
      </c>
      <c r="G107" t="s">
        <v>12</v>
      </c>
      <c r="H107">
        <v>20710000081</v>
      </c>
      <c r="I107" t="s">
        <v>13</v>
      </c>
      <c r="J107" s="24" t="s">
        <v>949</v>
      </c>
      <c r="K107" s="25">
        <v>11</v>
      </c>
      <c r="L107" s="26">
        <v>-12612269</v>
      </c>
      <c r="M107" s="26">
        <v>-11672648.5</v>
      </c>
      <c r="N107" s="27">
        <v>-12546182</v>
      </c>
      <c r="O107" s="26">
        <v>0</v>
      </c>
      <c r="P107" s="28">
        <v>-12546182</v>
      </c>
      <c r="Q107" s="26">
        <v>-9148212.7300000004</v>
      </c>
      <c r="R107" s="31">
        <f t="shared" si="13"/>
        <v>-12546182</v>
      </c>
      <c r="S107" s="29">
        <v>-12546182</v>
      </c>
      <c r="T107" s="25"/>
      <c r="V107" s="2">
        <f t="shared" si="9"/>
        <v>0</v>
      </c>
      <c r="W107" s="2">
        <f t="shared" si="10"/>
        <v>0</v>
      </c>
    </row>
    <row r="108" spans="1:23" customFormat="1" hidden="1" outlineLevel="2" x14ac:dyDescent="0.25">
      <c r="A108" t="s">
        <v>133</v>
      </c>
      <c r="B108">
        <v>1201</v>
      </c>
      <c r="C108" t="s">
        <v>212</v>
      </c>
      <c r="D108">
        <v>720</v>
      </c>
      <c r="E108" t="s">
        <v>244</v>
      </c>
      <c r="F108">
        <v>81</v>
      </c>
      <c r="G108" t="s">
        <v>12</v>
      </c>
      <c r="H108">
        <v>20720000081</v>
      </c>
      <c r="I108" t="s">
        <v>13</v>
      </c>
      <c r="J108" s="24" t="s">
        <v>949</v>
      </c>
      <c r="K108" s="25">
        <v>11</v>
      </c>
      <c r="L108" s="26">
        <v>-11275524</v>
      </c>
      <c r="M108" s="26">
        <v>-10445266.07</v>
      </c>
      <c r="N108" s="27">
        <v>-34049806</v>
      </c>
      <c r="O108" s="26">
        <v>0</v>
      </c>
      <c r="P108" s="28">
        <v>-34049806</v>
      </c>
      <c r="Q108" s="26">
        <v>-24827861.469999999</v>
      </c>
      <c r="R108" s="31">
        <f t="shared" si="13"/>
        <v>-34049806</v>
      </c>
      <c r="S108" s="29">
        <v>-34049806</v>
      </c>
      <c r="T108" s="25"/>
      <c r="V108" s="2">
        <f t="shared" si="9"/>
        <v>0</v>
      </c>
      <c r="W108" s="2">
        <f t="shared" si="10"/>
        <v>0</v>
      </c>
    </row>
    <row r="109" spans="1:23" customFormat="1" hidden="1" outlineLevel="2" x14ac:dyDescent="0.25">
      <c r="A109" t="s">
        <v>779</v>
      </c>
      <c r="B109">
        <v>205</v>
      </c>
      <c r="C109" t="s">
        <v>123</v>
      </c>
      <c r="D109">
        <v>106</v>
      </c>
      <c r="E109" t="s">
        <v>800</v>
      </c>
      <c r="F109">
        <v>87</v>
      </c>
      <c r="G109" t="s">
        <v>79</v>
      </c>
      <c r="H109">
        <v>20106000087</v>
      </c>
      <c r="I109" t="s">
        <v>80</v>
      </c>
      <c r="J109" s="24" t="s">
        <v>949</v>
      </c>
      <c r="K109" s="25">
        <v>11</v>
      </c>
      <c r="L109" s="26">
        <v>0</v>
      </c>
      <c r="M109" s="26">
        <v>-563933</v>
      </c>
      <c r="N109" s="27">
        <v>0</v>
      </c>
      <c r="O109" s="26">
        <v>0</v>
      </c>
      <c r="P109" s="28">
        <v>0</v>
      </c>
      <c r="Q109" s="26">
        <v>0</v>
      </c>
      <c r="R109" s="31">
        <f t="shared" si="13"/>
        <v>0</v>
      </c>
      <c r="S109" s="29">
        <v>0</v>
      </c>
      <c r="T109" s="25"/>
      <c r="V109" s="2">
        <f t="shared" si="9"/>
        <v>0</v>
      </c>
      <c r="W109" s="2" t="e">
        <f t="shared" si="10"/>
        <v>#DIV/0!</v>
      </c>
    </row>
    <row r="110" spans="1:23" customFormat="1" hidden="1" outlineLevel="2" x14ac:dyDescent="0.25">
      <c r="A110" t="s">
        <v>309</v>
      </c>
      <c r="B110">
        <v>501</v>
      </c>
      <c r="C110" t="s">
        <v>312</v>
      </c>
      <c r="D110">
        <v>108</v>
      </c>
      <c r="E110" t="s">
        <v>333</v>
      </c>
      <c r="F110">
        <v>87</v>
      </c>
      <c r="G110" t="s">
        <v>79</v>
      </c>
      <c r="H110">
        <v>20108000087</v>
      </c>
      <c r="I110" t="s">
        <v>80</v>
      </c>
      <c r="J110" s="24" t="s">
        <v>949</v>
      </c>
      <c r="K110" s="25">
        <v>11</v>
      </c>
      <c r="L110" s="26">
        <v>-2334333.3199999998</v>
      </c>
      <c r="M110" s="26">
        <v>-2027502.4</v>
      </c>
      <c r="N110" s="27">
        <v>-5278000</v>
      </c>
      <c r="O110" s="26">
        <v>0</v>
      </c>
      <c r="P110" s="28">
        <v>-5278000</v>
      </c>
      <c r="Q110" s="26">
        <v>-1303918.51</v>
      </c>
      <c r="R110" s="31">
        <f t="shared" si="13"/>
        <v>-2813169</v>
      </c>
      <c r="S110" s="29">
        <v>-2813169</v>
      </c>
      <c r="T110" s="25"/>
      <c r="V110" s="2">
        <f t="shared" si="9"/>
        <v>2464831</v>
      </c>
      <c r="W110" s="2">
        <f t="shared" si="10"/>
        <v>-46.700094732853351</v>
      </c>
    </row>
    <row r="111" spans="1:23" customFormat="1" hidden="1" outlineLevel="2" x14ac:dyDescent="0.25">
      <c r="A111" t="s">
        <v>309</v>
      </c>
      <c r="B111">
        <v>501</v>
      </c>
      <c r="C111" t="s">
        <v>312</v>
      </c>
      <c r="D111">
        <v>118</v>
      </c>
      <c r="E111" t="s">
        <v>340</v>
      </c>
      <c r="F111">
        <v>87</v>
      </c>
      <c r="G111" t="s">
        <v>79</v>
      </c>
      <c r="H111">
        <v>20118000087</v>
      </c>
      <c r="I111" t="s">
        <v>80</v>
      </c>
      <c r="J111" s="24" t="s">
        <v>949</v>
      </c>
      <c r="K111" s="25">
        <v>11</v>
      </c>
      <c r="L111" s="26">
        <v>0</v>
      </c>
      <c r="M111" s="26">
        <v>-9602.99</v>
      </c>
      <c r="N111" s="27">
        <v>0</v>
      </c>
      <c r="O111" s="26">
        <v>0</v>
      </c>
      <c r="P111" s="28">
        <v>0</v>
      </c>
      <c r="Q111" s="26">
        <v>0</v>
      </c>
      <c r="R111" s="31">
        <f t="shared" si="13"/>
        <v>0</v>
      </c>
      <c r="S111" s="29">
        <v>0</v>
      </c>
      <c r="T111" s="25"/>
      <c r="V111" s="2">
        <f t="shared" si="9"/>
        <v>0</v>
      </c>
      <c r="W111" s="2" t="e">
        <f t="shared" si="10"/>
        <v>#DIV/0!</v>
      </c>
    </row>
    <row r="112" spans="1:23" customFormat="1" hidden="1" outlineLevel="2" x14ac:dyDescent="0.25">
      <c r="A112" t="s">
        <v>309</v>
      </c>
      <c r="B112">
        <v>501</v>
      </c>
      <c r="C112" t="s">
        <v>312</v>
      </c>
      <c r="D112">
        <v>119</v>
      </c>
      <c r="E112" t="s">
        <v>341</v>
      </c>
      <c r="F112">
        <v>87</v>
      </c>
      <c r="G112" t="s">
        <v>79</v>
      </c>
      <c r="H112">
        <v>20119000087</v>
      </c>
      <c r="I112" t="s">
        <v>80</v>
      </c>
      <c r="J112" s="24" t="s">
        <v>949</v>
      </c>
      <c r="K112" s="25">
        <v>11</v>
      </c>
      <c r="L112" s="26">
        <v>-104133.36</v>
      </c>
      <c r="M112" s="26">
        <v>-11346.11</v>
      </c>
      <c r="N112" s="27">
        <v>0</v>
      </c>
      <c r="O112" s="26">
        <v>0</v>
      </c>
      <c r="P112" s="28">
        <v>0</v>
      </c>
      <c r="Q112" s="26">
        <v>0</v>
      </c>
      <c r="R112" s="31">
        <f t="shared" si="13"/>
        <v>0</v>
      </c>
      <c r="S112" s="29">
        <v>0</v>
      </c>
      <c r="T112" s="25"/>
      <c r="V112" s="2">
        <f t="shared" si="9"/>
        <v>0</v>
      </c>
      <c r="W112" s="2" t="e">
        <f t="shared" si="10"/>
        <v>#DIV/0!</v>
      </c>
    </row>
    <row r="113" spans="1:23" customFormat="1" hidden="1" outlineLevel="2" x14ac:dyDescent="0.25">
      <c r="A113" t="s">
        <v>309</v>
      </c>
      <c r="B113">
        <v>502</v>
      </c>
      <c r="C113" t="s">
        <v>342</v>
      </c>
      <c r="D113">
        <v>120</v>
      </c>
      <c r="E113" t="s">
        <v>343</v>
      </c>
      <c r="F113">
        <v>87</v>
      </c>
      <c r="G113" t="s">
        <v>79</v>
      </c>
      <c r="H113">
        <v>20120000087</v>
      </c>
      <c r="I113" t="s">
        <v>80</v>
      </c>
      <c r="J113" s="24" t="s">
        <v>949</v>
      </c>
      <c r="K113" s="25">
        <v>11</v>
      </c>
      <c r="L113" s="26">
        <v>0</v>
      </c>
      <c r="M113" s="26">
        <v>0</v>
      </c>
      <c r="N113" s="27">
        <v>-598000</v>
      </c>
      <c r="O113" s="26">
        <v>0</v>
      </c>
      <c r="P113" s="28">
        <v>-598000</v>
      </c>
      <c r="Q113" s="26">
        <v>0</v>
      </c>
      <c r="R113" s="31">
        <f t="shared" si="13"/>
        <v>-420800</v>
      </c>
      <c r="S113" s="29">
        <v>-420800</v>
      </c>
      <c r="T113" s="25"/>
      <c r="V113" s="2">
        <f t="shared" si="9"/>
        <v>177200</v>
      </c>
      <c r="W113" s="2">
        <f t="shared" si="10"/>
        <v>-29.632107023411368</v>
      </c>
    </row>
    <row r="114" spans="1:23" customFormat="1" hidden="1" outlineLevel="2" x14ac:dyDescent="0.25">
      <c r="A114" t="s">
        <v>562</v>
      </c>
      <c r="B114">
        <v>301</v>
      </c>
      <c r="C114" t="s">
        <v>355</v>
      </c>
      <c r="D114">
        <v>121</v>
      </c>
      <c r="E114" t="s">
        <v>562</v>
      </c>
      <c r="F114">
        <v>87</v>
      </c>
      <c r="G114" t="s">
        <v>79</v>
      </c>
      <c r="H114">
        <v>20121000087</v>
      </c>
      <c r="I114" t="s">
        <v>80</v>
      </c>
      <c r="J114" s="24" t="s">
        <v>949</v>
      </c>
      <c r="K114" s="25">
        <v>11</v>
      </c>
      <c r="L114" s="26">
        <v>0</v>
      </c>
      <c r="M114" s="26">
        <v>-1356224.55</v>
      </c>
      <c r="N114" s="27">
        <v>0</v>
      </c>
      <c r="O114" s="26">
        <v>0</v>
      </c>
      <c r="P114" s="28">
        <v>0</v>
      </c>
      <c r="Q114" s="26">
        <v>-115829.38</v>
      </c>
      <c r="R114" s="31">
        <f t="shared" si="13"/>
        <v>0</v>
      </c>
      <c r="S114" s="29">
        <v>0</v>
      </c>
      <c r="T114" s="25"/>
      <c r="V114" s="2">
        <f t="shared" si="9"/>
        <v>0</v>
      </c>
      <c r="W114" s="2" t="e">
        <f t="shared" si="10"/>
        <v>#DIV/0!</v>
      </c>
    </row>
    <row r="115" spans="1:23" customFormat="1" hidden="1" outlineLevel="2" x14ac:dyDescent="0.25">
      <c r="A115" t="s">
        <v>571</v>
      </c>
      <c r="B115">
        <v>601</v>
      </c>
      <c r="C115" t="s">
        <v>572</v>
      </c>
      <c r="D115">
        <v>123</v>
      </c>
      <c r="E115" t="s">
        <v>583</v>
      </c>
      <c r="F115">
        <v>87</v>
      </c>
      <c r="G115" t="s">
        <v>79</v>
      </c>
      <c r="H115">
        <v>20123000087</v>
      </c>
      <c r="I115" t="s">
        <v>80</v>
      </c>
      <c r="J115" s="24" t="s">
        <v>949</v>
      </c>
      <c r="K115" s="25">
        <v>11</v>
      </c>
      <c r="L115" s="26">
        <v>-3836828.52</v>
      </c>
      <c r="M115" s="26">
        <v>-1500000</v>
      </c>
      <c r="N115" s="27">
        <v>0</v>
      </c>
      <c r="O115" s="26">
        <v>0</v>
      </c>
      <c r="P115" s="28">
        <v>0</v>
      </c>
      <c r="Q115" s="26">
        <v>0</v>
      </c>
      <c r="R115" s="31">
        <f t="shared" si="13"/>
        <v>0</v>
      </c>
      <c r="S115" s="29">
        <v>0</v>
      </c>
      <c r="T115" s="25"/>
      <c r="V115" s="2">
        <f t="shared" si="9"/>
        <v>0</v>
      </c>
      <c r="W115" s="2" t="e">
        <f t="shared" si="10"/>
        <v>#DIV/0!</v>
      </c>
    </row>
    <row r="116" spans="1:23" customFormat="1" hidden="1" outlineLevel="2" x14ac:dyDescent="0.25">
      <c r="A116" t="s">
        <v>807</v>
      </c>
      <c r="B116">
        <v>202</v>
      </c>
      <c r="C116" t="s">
        <v>808</v>
      </c>
      <c r="D116">
        <v>134</v>
      </c>
      <c r="E116" t="s">
        <v>810</v>
      </c>
      <c r="F116">
        <v>87</v>
      </c>
      <c r="G116" t="s">
        <v>79</v>
      </c>
      <c r="H116">
        <v>20134000087</v>
      </c>
      <c r="I116" t="s">
        <v>80</v>
      </c>
      <c r="J116" s="24" t="s">
        <v>949</v>
      </c>
      <c r="K116" s="25">
        <v>11</v>
      </c>
      <c r="L116" s="26">
        <v>-1316668.01</v>
      </c>
      <c r="M116" s="26">
        <v>-709818.56</v>
      </c>
      <c r="N116" s="27">
        <v>-834069</v>
      </c>
      <c r="O116" s="26">
        <v>0</v>
      </c>
      <c r="P116" s="28">
        <v>-834069</v>
      </c>
      <c r="Q116" s="26">
        <v>0</v>
      </c>
      <c r="R116" s="31">
        <f t="shared" si="13"/>
        <v>-217423</v>
      </c>
      <c r="S116" s="29">
        <v>-217423</v>
      </c>
      <c r="T116" s="25"/>
      <c r="V116" s="2">
        <f t="shared" si="9"/>
        <v>616646</v>
      </c>
      <c r="W116" s="2">
        <f t="shared" si="10"/>
        <v>-73.932252607398183</v>
      </c>
    </row>
    <row r="117" spans="1:23" customFormat="1" hidden="1" outlineLevel="2" x14ac:dyDescent="0.25">
      <c r="A117" t="s">
        <v>571</v>
      </c>
      <c r="B117">
        <v>601</v>
      </c>
      <c r="C117" t="s">
        <v>572</v>
      </c>
      <c r="D117">
        <v>139</v>
      </c>
      <c r="E117" t="s">
        <v>588</v>
      </c>
      <c r="F117">
        <v>87</v>
      </c>
      <c r="G117" t="s">
        <v>79</v>
      </c>
      <c r="H117">
        <v>20139000087</v>
      </c>
      <c r="I117" t="s">
        <v>80</v>
      </c>
      <c r="J117" s="24" t="s">
        <v>949</v>
      </c>
      <c r="K117" s="25">
        <v>11</v>
      </c>
      <c r="L117" s="26">
        <v>0</v>
      </c>
      <c r="M117" s="26">
        <v>-1019093.22</v>
      </c>
      <c r="N117" s="27">
        <v>-3000000</v>
      </c>
      <c r="O117" s="26">
        <v>0</v>
      </c>
      <c r="P117" s="28">
        <v>-3000000</v>
      </c>
      <c r="Q117" s="26">
        <v>-931525.24</v>
      </c>
      <c r="R117" s="31">
        <f t="shared" si="13"/>
        <v>-8606126</v>
      </c>
      <c r="S117" s="29">
        <v>-8606126</v>
      </c>
      <c r="T117" s="25"/>
      <c r="V117" s="2">
        <f t="shared" si="9"/>
        <v>-5606126</v>
      </c>
      <c r="W117" s="2">
        <f t="shared" si="10"/>
        <v>186.87086666666664</v>
      </c>
    </row>
    <row r="118" spans="1:23" customFormat="1" hidden="1" outlineLevel="2" x14ac:dyDescent="0.25">
      <c r="A118" t="s">
        <v>133</v>
      </c>
      <c r="B118">
        <v>1101</v>
      </c>
      <c r="C118" t="s">
        <v>134</v>
      </c>
      <c r="D118">
        <v>150</v>
      </c>
      <c r="E118" t="s">
        <v>132</v>
      </c>
      <c r="F118">
        <v>87</v>
      </c>
      <c r="G118" t="s">
        <v>79</v>
      </c>
      <c r="H118">
        <v>20150000087</v>
      </c>
      <c r="I118" t="s">
        <v>80</v>
      </c>
      <c r="J118" s="24" t="s">
        <v>949</v>
      </c>
      <c r="K118" s="25">
        <v>11</v>
      </c>
      <c r="L118" s="26">
        <v>-4822630.68</v>
      </c>
      <c r="M118" s="26">
        <v>-9295933.6300000008</v>
      </c>
      <c r="N118" s="27">
        <v>-2411000</v>
      </c>
      <c r="O118" s="26">
        <v>0</v>
      </c>
      <c r="P118" s="28">
        <v>-2411000</v>
      </c>
      <c r="Q118" s="26">
        <v>-22252271.140000001</v>
      </c>
      <c r="R118" s="31">
        <f t="shared" si="13"/>
        <v>-2411000</v>
      </c>
      <c r="S118" s="29">
        <v>-2411000</v>
      </c>
      <c r="T118" s="25"/>
      <c r="V118" s="2">
        <f t="shared" si="9"/>
        <v>0</v>
      </c>
      <c r="W118" s="2">
        <f t="shared" si="10"/>
        <v>0</v>
      </c>
    </row>
    <row r="119" spans="1:23" customFormat="1" hidden="1" outlineLevel="2" x14ac:dyDescent="0.25">
      <c r="A119" t="s">
        <v>309</v>
      </c>
      <c r="B119">
        <v>503</v>
      </c>
      <c r="C119" t="s">
        <v>310</v>
      </c>
      <c r="D119">
        <v>151</v>
      </c>
      <c r="E119" t="s">
        <v>364</v>
      </c>
      <c r="F119">
        <v>87</v>
      </c>
      <c r="G119" t="s">
        <v>79</v>
      </c>
      <c r="H119">
        <v>20151000087</v>
      </c>
      <c r="I119" t="s">
        <v>80</v>
      </c>
      <c r="J119" s="24" t="s">
        <v>949</v>
      </c>
      <c r="K119" s="25">
        <v>11</v>
      </c>
      <c r="L119" s="26">
        <v>-73980</v>
      </c>
      <c r="M119" s="26">
        <v>0</v>
      </c>
      <c r="N119" s="27">
        <v>0</v>
      </c>
      <c r="O119" s="26">
        <v>0</v>
      </c>
      <c r="P119" s="28">
        <v>0</v>
      </c>
      <c r="Q119" s="26">
        <v>0</v>
      </c>
      <c r="R119" s="31">
        <f t="shared" si="13"/>
        <v>0</v>
      </c>
      <c r="S119" s="29">
        <v>0</v>
      </c>
      <c r="T119" s="25"/>
      <c r="V119" s="2">
        <f t="shared" si="9"/>
        <v>0</v>
      </c>
      <c r="W119" s="2" t="e">
        <f t="shared" si="10"/>
        <v>#DIV/0!</v>
      </c>
    </row>
    <row r="120" spans="1:23" customFormat="1" hidden="1" outlineLevel="2" x14ac:dyDescent="0.25">
      <c r="A120" t="s">
        <v>596</v>
      </c>
      <c r="B120">
        <v>302</v>
      </c>
      <c r="C120" t="s">
        <v>597</v>
      </c>
      <c r="D120">
        <v>161</v>
      </c>
      <c r="E120" t="s">
        <v>596</v>
      </c>
      <c r="F120">
        <v>87</v>
      </c>
      <c r="G120" t="s">
        <v>79</v>
      </c>
      <c r="H120">
        <v>20161000087</v>
      </c>
      <c r="I120" t="s">
        <v>80</v>
      </c>
      <c r="J120" s="24" t="s">
        <v>949</v>
      </c>
      <c r="K120" s="25">
        <v>11</v>
      </c>
      <c r="L120" s="26">
        <v>-5220858.32</v>
      </c>
      <c r="M120" s="26">
        <v>-6166123.4800000004</v>
      </c>
      <c r="N120" s="27">
        <v>0</v>
      </c>
      <c r="O120" s="26">
        <v>0</v>
      </c>
      <c r="P120" s="28">
        <v>0</v>
      </c>
      <c r="Q120" s="26">
        <v>-2330055</v>
      </c>
      <c r="R120" s="31">
        <f t="shared" si="13"/>
        <v>0</v>
      </c>
      <c r="S120" s="29">
        <v>0</v>
      </c>
      <c r="T120" s="25"/>
      <c r="V120" s="2">
        <f t="shared" si="9"/>
        <v>0</v>
      </c>
      <c r="W120" s="2" t="e">
        <f t="shared" si="10"/>
        <v>#DIV/0!</v>
      </c>
    </row>
    <row r="121" spans="1:23" customFormat="1" hidden="1" outlineLevel="2" x14ac:dyDescent="0.25">
      <c r="A121" t="s">
        <v>133</v>
      </c>
      <c r="B121">
        <v>205</v>
      </c>
      <c r="C121" t="s">
        <v>123</v>
      </c>
      <c r="D121">
        <v>163</v>
      </c>
      <c r="E121" t="s">
        <v>139</v>
      </c>
      <c r="F121">
        <v>87</v>
      </c>
      <c r="G121" t="s">
        <v>121</v>
      </c>
      <c r="H121">
        <v>10163010360</v>
      </c>
      <c r="I121" t="s">
        <v>80</v>
      </c>
      <c r="J121" s="24" t="s">
        <v>949</v>
      </c>
      <c r="K121" s="25">
        <v>11</v>
      </c>
      <c r="L121" s="26"/>
      <c r="M121" s="26"/>
      <c r="N121" s="27"/>
      <c r="O121" s="26"/>
      <c r="P121" s="28"/>
      <c r="Q121" s="26"/>
      <c r="R121" s="31">
        <f t="shared" si="13"/>
        <v>0</v>
      </c>
      <c r="S121" s="29"/>
      <c r="T121" s="25"/>
      <c r="V121" s="2">
        <f t="shared" si="9"/>
        <v>0</v>
      </c>
      <c r="W121" s="2" t="e">
        <f t="shared" si="10"/>
        <v>#DIV/0!</v>
      </c>
    </row>
    <row r="122" spans="1:23" customFormat="1" hidden="1" outlineLevel="2" x14ac:dyDescent="0.25">
      <c r="A122" t="s">
        <v>133</v>
      </c>
      <c r="B122">
        <v>1101</v>
      </c>
      <c r="C122" t="s">
        <v>134</v>
      </c>
      <c r="D122">
        <v>173</v>
      </c>
      <c r="E122" t="s">
        <v>166</v>
      </c>
      <c r="F122">
        <v>87</v>
      </c>
      <c r="G122" t="s">
        <v>79</v>
      </c>
      <c r="H122">
        <v>20170000087</v>
      </c>
      <c r="I122" t="s">
        <v>80</v>
      </c>
      <c r="J122" s="24" t="s">
        <v>949</v>
      </c>
      <c r="K122" s="25">
        <v>11</v>
      </c>
      <c r="L122" s="26">
        <v>0</v>
      </c>
      <c r="M122" s="26">
        <v>-596024.74</v>
      </c>
      <c r="N122" s="27">
        <v>0</v>
      </c>
      <c r="O122" s="26">
        <v>0</v>
      </c>
      <c r="P122" s="28">
        <v>0</v>
      </c>
      <c r="Q122" s="26">
        <v>0</v>
      </c>
      <c r="R122" s="31">
        <f t="shared" si="13"/>
        <v>0</v>
      </c>
      <c r="S122" s="29">
        <v>0</v>
      </c>
      <c r="T122" s="25"/>
      <c r="V122" s="2">
        <f t="shared" si="9"/>
        <v>0</v>
      </c>
      <c r="W122" s="2" t="e">
        <f t="shared" si="10"/>
        <v>#DIV/0!</v>
      </c>
    </row>
    <row r="123" spans="1:23" customFormat="1" hidden="1" outlineLevel="2" x14ac:dyDescent="0.25">
      <c r="A123" t="s">
        <v>133</v>
      </c>
      <c r="B123">
        <v>1101</v>
      </c>
      <c r="C123" t="s">
        <v>134</v>
      </c>
      <c r="D123">
        <v>173</v>
      </c>
      <c r="E123" t="s">
        <v>166</v>
      </c>
      <c r="F123">
        <v>87</v>
      </c>
      <c r="G123" t="s">
        <v>79</v>
      </c>
      <c r="H123">
        <v>20173000087</v>
      </c>
      <c r="I123" t="s">
        <v>80</v>
      </c>
      <c r="J123" s="24" t="s">
        <v>949</v>
      </c>
      <c r="K123" s="25">
        <v>11</v>
      </c>
      <c r="L123" s="26">
        <v>-17135672.280000001</v>
      </c>
      <c r="M123" s="26">
        <v>-36387541.979999997</v>
      </c>
      <c r="N123" s="27">
        <v>0</v>
      </c>
      <c r="O123" s="26">
        <v>0</v>
      </c>
      <c r="P123" s="28">
        <v>0</v>
      </c>
      <c r="Q123" s="26">
        <v>-4128316.14</v>
      </c>
      <c r="R123" s="31">
        <f t="shared" si="13"/>
        <v>0</v>
      </c>
      <c r="S123" s="29">
        <v>0</v>
      </c>
      <c r="T123" s="25"/>
      <c r="V123" s="2">
        <f t="shared" si="9"/>
        <v>0</v>
      </c>
      <c r="W123" s="2" t="e">
        <f t="shared" si="10"/>
        <v>#DIV/0!</v>
      </c>
    </row>
    <row r="124" spans="1:23" customFormat="1" hidden="1" outlineLevel="2" x14ac:dyDescent="0.25">
      <c r="A124" t="s">
        <v>133</v>
      </c>
      <c r="B124">
        <v>1101</v>
      </c>
      <c r="C124" t="s">
        <v>134</v>
      </c>
      <c r="D124">
        <v>174</v>
      </c>
      <c r="E124" t="s">
        <v>167</v>
      </c>
      <c r="F124">
        <v>87</v>
      </c>
      <c r="G124" t="s">
        <v>79</v>
      </c>
      <c r="H124">
        <v>20174000087</v>
      </c>
      <c r="I124" t="s">
        <v>80</v>
      </c>
      <c r="J124" s="24" t="s">
        <v>949</v>
      </c>
      <c r="K124" s="25">
        <v>11</v>
      </c>
      <c r="L124" s="26">
        <v>-16442701.75</v>
      </c>
      <c r="M124" s="26">
        <v>-12377622.390000001</v>
      </c>
      <c r="N124" s="27">
        <v>0</v>
      </c>
      <c r="O124" s="26">
        <v>0</v>
      </c>
      <c r="P124" s="28">
        <v>0</v>
      </c>
      <c r="Q124" s="26">
        <v>0</v>
      </c>
      <c r="R124" s="31">
        <f t="shared" si="13"/>
        <v>0</v>
      </c>
      <c r="S124" s="29">
        <v>0</v>
      </c>
      <c r="T124" s="25"/>
      <c r="V124" s="2">
        <f t="shared" si="9"/>
        <v>0</v>
      </c>
      <c r="W124" s="2" t="e">
        <f t="shared" si="10"/>
        <v>#DIV/0!</v>
      </c>
    </row>
    <row r="125" spans="1:23" customFormat="1" hidden="1" outlineLevel="2" x14ac:dyDescent="0.25">
      <c r="A125" t="s">
        <v>875</v>
      </c>
      <c r="B125">
        <v>203</v>
      </c>
      <c r="C125" t="s">
        <v>878</v>
      </c>
      <c r="D125">
        <v>191</v>
      </c>
      <c r="E125" t="s">
        <v>879</v>
      </c>
      <c r="F125">
        <v>87</v>
      </c>
      <c r="G125" t="s">
        <v>79</v>
      </c>
      <c r="H125">
        <v>20191000087</v>
      </c>
      <c r="I125" t="s">
        <v>80</v>
      </c>
      <c r="J125" s="24" t="s">
        <v>949</v>
      </c>
      <c r="K125" s="25">
        <v>11</v>
      </c>
      <c r="L125" s="26">
        <v>0</v>
      </c>
      <c r="M125" s="26">
        <v>-715478.61</v>
      </c>
      <c r="N125" s="27">
        <v>0</v>
      </c>
      <c r="O125" s="26">
        <v>0</v>
      </c>
      <c r="P125" s="28">
        <v>0</v>
      </c>
      <c r="Q125" s="26">
        <v>-366182.15</v>
      </c>
      <c r="R125" s="31">
        <f t="shared" si="13"/>
        <v>-644588.39</v>
      </c>
      <c r="S125" s="29">
        <v>-644588.39</v>
      </c>
      <c r="T125" s="25"/>
      <c r="V125" s="2">
        <f t="shared" si="9"/>
        <v>-644588.39</v>
      </c>
      <c r="W125" s="2" t="e">
        <f t="shared" si="10"/>
        <v>#DIV/0!</v>
      </c>
    </row>
    <row r="126" spans="1:23" customFormat="1" hidden="1" outlineLevel="2" x14ac:dyDescent="0.25">
      <c r="A126" t="s">
        <v>706</v>
      </c>
      <c r="B126">
        <v>191</v>
      </c>
      <c r="C126" t="s">
        <v>707</v>
      </c>
      <c r="D126">
        <v>200</v>
      </c>
      <c r="E126" t="s">
        <v>708</v>
      </c>
      <c r="F126">
        <v>87</v>
      </c>
      <c r="G126" t="s">
        <v>79</v>
      </c>
      <c r="H126">
        <v>20200000087</v>
      </c>
      <c r="I126" t="s">
        <v>80</v>
      </c>
      <c r="J126" s="24" t="s">
        <v>949</v>
      </c>
      <c r="K126" s="25">
        <v>11</v>
      </c>
      <c r="L126" s="26">
        <v>-1021987.27</v>
      </c>
      <c r="M126" s="26">
        <v>-2028255.33</v>
      </c>
      <c r="N126" s="27">
        <v>-1600000</v>
      </c>
      <c r="O126" s="26">
        <v>0</v>
      </c>
      <c r="P126" s="28">
        <v>-1600000</v>
      </c>
      <c r="Q126" s="26">
        <v>-227371.84</v>
      </c>
      <c r="R126" s="31">
        <f t="shared" si="13"/>
        <v>-1600000</v>
      </c>
      <c r="S126" s="29">
        <v>-1600000</v>
      </c>
      <c r="T126" s="25"/>
      <c r="V126" s="2">
        <f t="shared" si="9"/>
        <v>0</v>
      </c>
      <c r="W126" s="2">
        <f t="shared" si="10"/>
        <v>0</v>
      </c>
    </row>
    <row r="127" spans="1:23" customFormat="1" hidden="1" outlineLevel="2" x14ac:dyDescent="0.25">
      <c r="A127" t="s">
        <v>349</v>
      </c>
      <c r="D127">
        <v>222</v>
      </c>
      <c r="F127">
        <v>87</v>
      </c>
      <c r="I127" t="s">
        <v>80</v>
      </c>
      <c r="J127" s="24" t="s">
        <v>949</v>
      </c>
      <c r="K127" s="25">
        <v>11</v>
      </c>
      <c r="L127" s="26"/>
      <c r="M127" s="26"/>
      <c r="N127" s="27"/>
      <c r="O127" s="26"/>
      <c r="P127" s="28"/>
      <c r="Q127" s="26"/>
      <c r="R127" s="31">
        <f t="shared" si="13"/>
        <v>-823975.11</v>
      </c>
      <c r="S127" s="29">
        <v>-823975.11</v>
      </c>
      <c r="T127" s="25"/>
      <c r="V127" s="2">
        <f t="shared" si="9"/>
        <v>-823975.11</v>
      </c>
      <c r="W127" s="2" t="e">
        <f t="shared" si="10"/>
        <v>#DIV/0!</v>
      </c>
    </row>
    <row r="128" spans="1:23" customFormat="1" hidden="1" outlineLevel="2" x14ac:dyDescent="0.25">
      <c r="A128" t="s">
        <v>875</v>
      </c>
      <c r="B128">
        <v>102</v>
      </c>
      <c r="C128" t="s">
        <v>876</v>
      </c>
      <c r="D128">
        <v>276</v>
      </c>
      <c r="E128" t="s">
        <v>880</v>
      </c>
      <c r="F128">
        <v>87</v>
      </c>
      <c r="G128" t="s">
        <v>79</v>
      </c>
      <c r="H128">
        <v>20276000087</v>
      </c>
      <c r="I128" t="s">
        <v>80</v>
      </c>
      <c r="J128" s="24" t="s">
        <v>949</v>
      </c>
      <c r="K128" s="25">
        <v>11</v>
      </c>
      <c r="L128" s="26">
        <v>0</v>
      </c>
      <c r="M128" s="26">
        <v>0</v>
      </c>
      <c r="N128" s="27">
        <v>0</v>
      </c>
      <c r="O128" s="26">
        <v>0</v>
      </c>
      <c r="P128" s="28">
        <v>0</v>
      </c>
      <c r="Q128" s="26">
        <v>0</v>
      </c>
      <c r="R128" s="31">
        <f t="shared" si="13"/>
        <v>0</v>
      </c>
      <c r="S128" s="29">
        <v>0</v>
      </c>
      <c r="T128" s="25"/>
      <c r="V128" s="2">
        <f t="shared" si="9"/>
        <v>0</v>
      </c>
      <c r="W128" s="2" t="e">
        <f t="shared" si="10"/>
        <v>#DIV/0!</v>
      </c>
    </row>
    <row r="129" spans="1:23" customFormat="1" hidden="1" outlineLevel="2" x14ac:dyDescent="0.25">
      <c r="A129" t="s">
        <v>309</v>
      </c>
      <c r="B129">
        <v>801</v>
      </c>
      <c r="C129" t="s">
        <v>324</v>
      </c>
      <c r="D129">
        <v>407</v>
      </c>
      <c r="E129" t="s">
        <v>406</v>
      </c>
      <c r="F129">
        <v>87</v>
      </c>
      <c r="G129" t="s">
        <v>79</v>
      </c>
      <c r="H129">
        <v>20407000087</v>
      </c>
      <c r="I129" t="s">
        <v>80</v>
      </c>
      <c r="J129" s="24" t="s">
        <v>949</v>
      </c>
      <c r="K129" s="25">
        <v>11</v>
      </c>
      <c r="L129" s="26">
        <v>0</v>
      </c>
      <c r="M129" s="26">
        <v>-116126.1</v>
      </c>
      <c r="N129" s="27">
        <v>0</v>
      </c>
      <c r="O129" s="26">
        <v>0</v>
      </c>
      <c r="P129" s="28">
        <v>0</v>
      </c>
      <c r="Q129" s="26">
        <v>-1059909.46</v>
      </c>
      <c r="R129" s="31">
        <f t="shared" si="13"/>
        <v>0</v>
      </c>
      <c r="S129" s="29">
        <v>0</v>
      </c>
      <c r="T129" s="25"/>
      <c r="V129" s="2">
        <f t="shared" si="9"/>
        <v>0</v>
      </c>
      <c r="W129" s="2" t="e">
        <f t="shared" si="10"/>
        <v>#DIV/0!</v>
      </c>
    </row>
    <row r="130" spans="1:23" customFormat="1" hidden="1" outlineLevel="2" x14ac:dyDescent="0.25">
      <c r="A130" t="s">
        <v>309</v>
      </c>
      <c r="B130">
        <v>801</v>
      </c>
      <c r="C130" t="s">
        <v>324</v>
      </c>
      <c r="D130">
        <v>415</v>
      </c>
      <c r="E130" t="s">
        <v>416</v>
      </c>
      <c r="F130">
        <v>87</v>
      </c>
      <c r="G130" t="s">
        <v>79</v>
      </c>
      <c r="H130">
        <v>20415000087</v>
      </c>
      <c r="I130" t="s">
        <v>80</v>
      </c>
      <c r="J130" s="24" t="s">
        <v>949</v>
      </c>
      <c r="K130" s="25">
        <v>11</v>
      </c>
      <c r="L130" s="26">
        <v>-116281.88</v>
      </c>
      <c r="M130" s="26">
        <v>0</v>
      </c>
      <c r="N130" s="27">
        <v>-150000</v>
      </c>
      <c r="O130" s="26">
        <v>0</v>
      </c>
      <c r="P130" s="28">
        <v>-150000</v>
      </c>
      <c r="Q130" s="26">
        <v>0</v>
      </c>
      <c r="R130" s="31">
        <f t="shared" si="13"/>
        <v>0</v>
      </c>
      <c r="S130" s="29">
        <v>0</v>
      </c>
      <c r="T130" s="25"/>
      <c r="V130" s="2">
        <f t="shared" si="9"/>
        <v>150000</v>
      </c>
      <c r="W130" s="2">
        <f t="shared" si="10"/>
        <v>-100</v>
      </c>
    </row>
    <row r="131" spans="1:23" customFormat="1" hidden="1" outlineLevel="2" x14ac:dyDescent="0.25">
      <c r="A131" t="s">
        <v>309</v>
      </c>
      <c r="B131">
        <v>801</v>
      </c>
      <c r="C131" t="s">
        <v>324</v>
      </c>
      <c r="D131">
        <v>490</v>
      </c>
      <c r="E131" t="s">
        <v>423</v>
      </c>
      <c r="F131">
        <v>87</v>
      </c>
      <c r="G131" t="s">
        <v>79</v>
      </c>
      <c r="H131">
        <v>20490000087</v>
      </c>
      <c r="I131" t="s">
        <v>80</v>
      </c>
      <c r="J131" s="24" t="s">
        <v>949</v>
      </c>
      <c r="K131" s="25">
        <v>11</v>
      </c>
      <c r="L131" s="26">
        <v>0</v>
      </c>
      <c r="M131" s="26">
        <v>0</v>
      </c>
      <c r="N131" s="27">
        <v>0</v>
      </c>
      <c r="O131" s="26">
        <v>0</v>
      </c>
      <c r="P131" s="28">
        <v>0</v>
      </c>
      <c r="Q131" s="26">
        <v>-44406.58</v>
      </c>
      <c r="R131" s="31">
        <f t="shared" si="13"/>
        <v>-150000</v>
      </c>
      <c r="S131" s="29">
        <v>-150000</v>
      </c>
      <c r="T131" s="25"/>
      <c r="V131" s="2">
        <f t="shared" si="9"/>
        <v>-150000</v>
      </c>
      <c r="W131" s="2" t="e">
        <f t="shared" si="10"/>
        <v>#DIV/0!</v>
      </c>
    </row>
    <row r="132" spans="1:23" customFormat="1" hidden="1" outlineLevel="2" x14ac:dyDescent="0.25">
      <c r="A132" t="s">
        <v>254</v>
      </c>
      <c r="B132">
        <v>1301</v>
      </c>
      <c r="C132" t="s">
        <v>203</v>
      </c>
      <c r="D132">
        <v>602</v>
      </c>
      <c r="E132" t="s">
        <v>263</v>
      </c>
      <c r="F132">
        <v>87</v>
      </c>
      <c r="G132" t="s">
        <v>79</v>
      </c>
      <c r="H132">
        <v>20602000087</v>
      </c>
      <c r="I132" t="s">
        <v>80</v>
      </c>
      <c r="J132" s="24" t="s">
        <v>949</v>
      </c>
      <c r="K132" s="25">
        <v>11</v>
      </c>
      <c r="L132" s="26">
        <v>-4266689.9800000004</v>
      </c>
      <c r="M132" s="26">
        <v>-15043458.619999999</v>
      </c>
      <c r="N132" s="27">
        <v>0</v>
      </c>
      <c r="O132" s="26">
        <v>0</v>
      </c>
      <c r="P132" s="28">
        <v>0</v>
      </c>
      <c r="Q132" s="26">
        <v>-2277839.5299999998</v>
      </c>
      <c r="R132" s="31">
        <f t="shared" si="13"/>
        <v>0</v>
      </c>
      <c r="S132" s="29">
        <v>0</v>
      </c>
      <c r="T132" s="25"/>
      <c r="V132" s="2">
        <f t="shared" si="9"/>
        <v>0</v>
      </c>
      <c r="W132" s="2" t="e">
        <f t="shared" si="10"/>
        <v>#DIV/0!</v>
      </c>
    </row>
    <row r="133" spans="1:23" customFormat="1" hidden="1" outlineLevel="2" x14ac:dyDescent="0.25">
      <c r="A133" t="s">
        <v>133</v>
      </c>
      <c r="B133">
        <v>1201</v>
      </c>
      <c r="C133" t="s">
        <v>212</v>
      </c>
      <c r="D133">
        <v>701</v>
      </c>
      <c r="E133" t="s">
        <v>211</v>
      </c>
      <c r="F133">
        <v>87</v>
      </c>
      <c r="G133" t="s">
        <v>79</v>
      </c>
      <c r="H133">
        <v>20701000087</v>
      </c>
      <c r="I133" t="s">
        <v>80</v>
      </c>
      <c r="J133" s="24" t="s">
        <v>949</v>
      </c>
      <c r="K133" s="25">
        <v>11</v>
      </c>
      <c r="L133" s="26">
        <v>-39894870.899999999</v>
      </c>
      <c r="M133" s="26">
        <v>-62262011.520000003</v>
      </c>
      <c r="N133" s="27">
        <v>0</v>
      </c>
      <c r="O133" s="26">
        <v>0</v>
      </c>
      <c r="P133" s="28">
        <v>0</v>
      </c>
      <c r="Q133" s="26">
        <v>-15782914.140000001</v>
      </c>
      <c r="R133" s="31">
        <f t="shared" si="13"/>
        <v>0</v>
      </c>
      <c r="S133" s="29">
        <v>0</v>
      </c>
      <c r="T133" s="25"/>
      <c r="V133" s="2">
        <f t="shared" si="9"/>
        <v>0</v>
      </c>
      <c r="W133" s="2" t="e">
        <f t="shared" si="10"/>
        <v>#DIV/0!</v>
      </c>
    </row>
    <row r="134" spans="1:23" customFormat="1" hidden="1" outlineLevel="2" x14ac:dyDescent="0.25">
      <c r="A134" t="s">
        <v>133</v>
      </c>
      <c r="B134">
        <v>1201</v>
      </c>
      <c r="C134" t="s">
        <v>212</v>
      </c>
      <c r="D134">
        <v>701</v>
      </c>
      <c r="E134" t="s">
        <v>211</v>
      </c>
      <c r="F134">
        <v>87</v>
      </c>
      <c r="G134" t="s">
        <v>79</v>
      </c>
      <c r="H134">
        <v>20710000087</v>
      </c>
      <c r="I134" t="s">
        <v>80</v>
      </c>
      <c r="J134" s="24" t="s">
        <v>949</v>
      </c>
      <c r="K134" s="25">
        <v>11</v>
      </c>
      <c r="L134" s="26">
        <v>0</v>
      </c>
      <c r="M134" s="26">
        <v>-6108399.6500000004</v>
      </c>
      <c r="N134" s="27">
        <v>0</v>
      </c>
      <c r="O134" s="26">
        <v>0</v>
      </c>
      <c r="P134" s="28">
        <v>0</v>
      </c>
      <c r="Q134" s="26">
        <v>-413916.14</v>
      </c>
      <c r="R134" s="31">
        <f t="shared" si="13"/>
        <v>0</v>
      </c>
      <c r="S134" s="29">
        <v>0</v>
      </c>
      <c r="T134" s="25"/>
      <c r="V134" s="2">
        <f t="shared" si="9"/>
        <v>0</v>
      </c>
      <c r="W134" s="2" t="e">
        <f t="shared" si="10"/>
        <v>#DIV/0!</v>
      </c>
    </row>
    <row r="135" spans="1:23" customFormat="1" outlineLevel="1" collapsed="1" x14ac:dyDescent="0.25">
      <c r="J135" s="24" t="s">
        <v>984</v>
      </c>
      <c r="K135" s="25"/>
      <c r="L135" s="26">
        <f t="shared" ref="L135:S135" si="18">SUBTOTAL(9,L95:L134)</f>
        <v>-367062636.26999998</v>
      </c>
      <c r="M135" s="26">
        <f t="shared" si="18"/>
        <v>-434932496.88000011</v>
      </c>
      <c r="N135" s="27">
        <f t="shared" si="18"/>
        <v>-298618069</v>
      </c>
      <c r="O135" s="26">
        <f t="shared" si="18"/>
        <v>0</v>
      </c>
      <c r="P135" s="28">
        <f t="shared" si="18"/>
        <v>-298618069</v>
      </c>
      <c r="Q135" s="26">
        <f t="shared" si="18"/>
        <v>-258861455.25</v>
      </c>
      <c r="R135" s="31">
        <f t="shared" si="18"/>
        <v>-302434081.5</v>
      </c>
      <c r="S135" s="29">
        <f t="shared" si="18"/>
        <v>-302434081.5</v>
      </c>
      <c r="T135" s="34">
        <f>S135</f>
        <v>-302434081.5</v>
      </c>
      <c r="V135" s="2">
        <f t="shared" si="9"/>
        <v>-3816012.5</v>
      </c>
      <c r="W135" s="2">
        <f t="shared" si="10"/>
        <v>1.277890689193359</v>
      </c>
    </row>
    <row r="136" spans="1:23" customFormat="1" hidden="1" outlineLevel="2" x14ac:dyDescent="0.25">
      <c r="A136" t="s">
        <v>936</v>
      </c>
      <c r="B136">
        <v>191</v>
      </c>
      <c r="C136" t="s">
        <v>707</v>
      </c>
      <c r="D136">
        <v>200</v>
      </c>
      <c r="E136" t="s">
        <v>708</v>
      </c>
      <c r="F136">
        <v>1</v>
      </c>
      <c r="G136" t="s">
        <v>264</v>
      </c>
      <c r="H136">
        <v>20200000001</v>
      </c>
      <c r="I136" t="s">
        <v>709</v>
      </c>
      <c r="J136" s="24" t="s">
        <v>945</v>
      </c>
      <c r="K136" s="25">
        <v>12</v>
      </c>
      <c r="L136" s="26">
        <v>0</v>
      </c>
      <c r="M136" s="26">
        <v>0</v>
      </c>
      <c r="N136" s="27">
        <v>0</v>
      </c>
      <c r="O136" s="26">
        <v>0</v>
      </c>
      <c r="P136" s="28">
        <v>0</v>
      </c>
      <c r="Q136" s="26">
        <v>0</v>
      </c>
      <c r="R136" s="31">
        <f t="shared" si="13"/>
        <v>0</v>
      </c>
      <c r="S136" s="29">
        <v>0</v>
      </c>
      <c r="T136" s="25"/>
      <c r="V136" s="2">
        <f t="shared" ref="V136:V199" si="19">S136-N136</f>
        <v>0</v>
      </c>
      <c r="W136" s="2" t="e">
        <f t="shared" ref="W136:W199" si="20">V136/N136*100</f>
        <v>#DIV/0!</v>
      </c>
    </row>
    <row r="137" spans="1:23" customFormat="1" hidden="1" outlineLevel="2" x14ac:dyDescent="0.25">
      <c r="A137" t="s">
        <v>254</v>
      </c>
      <c r="B137">
        <v>1301</v>
      </c>
      <c r="C137" t="s">
        <v>203</v>
      </c>
      <c r="D137">
        <v>602</v>
      </c>
      <c r="E137" t="s">
        <v>263</v>
      </c>
      <c r="F137">
        <v>1</v>
      </c>
      <c r="G137" t="s">
        <v>264</v>
      </c>
      <c r="H137">
        <v>20602000001</v>
      </c>
      <c r="I137" t="s">
        <v>265</v>
      </c>
      <c r="J137" s="24" t="s">
        <v>945</v>
      </c>
      <c r="K137" s="25">
        <v>12</v>
      </c>
      <c r="L137" s="26">
        <v>0</v>
      </c>
      <c r="M137" s="26">
        <v>-7156.49</v>
      </c>
      <c r="N137" s="27">
        <v>0</v>
      </c>
      <c r="O137" s="26">
        <v>0</v>
      </c>
      <c r="P137" s="28">
        <v>0</v>
      </c>
      <c r="Q137" s="26">
        <v>0</v>
      </c>
      <c r="R137" s="31">
        <f t="shared" si="13"/>
        <v>0</v>
      </c>
      <c r="S137" s="29">
        <v>0</v>
      </c>
      <c r="T137" s="25"/>
      <c r="V137" s="2">
        <f t="shared" si="19"/>
        <v>0</v>
      </c>
      <c r="W137" s="2" t="e">
        <f t="shared" si="20"/>
        <v>#DIV/0!</v>
      </c>
    </row>
    <row r="138" spans="1:23" customFormat="1" hidden="1" outlineLevel="2" x14ac:dyDescent="0.25">
      <c r="A138" t="s">
        <v>133</v>
      </c>
      <c r="B138">
        <v>1101</v>
      </c>
      <c r="C138" t="s">
        <v>134</v>
      </c>
      <c r="D138">
        <v>170</v>
      </c>
      <c r="E138" t="s">
        <v>154</v>
      </c>
      <c r="F138">
        <v>9</v>
      </c>
      <c r="G138" t="s">
        <v>155</v>
      </c>
      <c r="H138">
        <v>20170000009</v>
      </c>
      <c r="I138" t="s">
        <v>156</v>
      </c>
      <c r="J138" s="24" t="s">
        <v>945</v>
      </c>
      <c r="K138" s="25">
        <v>12</v>
      </c>
      <c r="L138" s="26">
        <v>-4411.2700000000004</v>
      </c>
      <c r="M138" s="26">
        <v>-23200.880000000001</v>
      </c>
      <c r="N138" s="27">
        <v>-16013</v>
      </c>
      <c r="O138" s="26">
        <v>0</v>
      </c>
      <c r="P138" s="28">
        <v>-16013</v>
      </c>
      <c r="Q138" s="26">
        <v>-11856.4</v>
      </c>
      <c r="R138" s="31">
        <f t="shared" si="13"/>
        <v>-16013</v>
      </c>
      <c r="S138" s="29">
        <v>-16013</v>
      </c>
      <c r="T138" s="25"/>
      <c r="V138" s="2">
        <f t="shared" si="19"/>
        <v>0</v>
      </c>
      <c r="W138" s="2">
        <f t="shared" si="20"/>
        <v>0</v>
      </c>
    </row>
    <row r="139" spans="1:23" customFormat="1" hidden="1" outlineLevel="2" x14ac:dyDescent="0.25">
      <c r="A139" t="s">
        <v>133</v>
      </c>
      <c r="B139">
        <v>1001</v>
      </c>
      <c r="C139" t="s">
        <v>185</v>
      </c>
      <c r="D139">
        <v>248</v>
      </c>
      <c r="E139" t="s">
        <v>196</v>
      </c>
      <c r="F139">
        <v>9</v>
      </c>
      <c r="G139" t="s">
        <v>155</v>
      </c>
      <c r="H139">
        <v>20248000009</v>
      </c>
      <c r="I139" t="s">
        <v>156</v>
      </c>
      <c r="J139" s="24" t="s">
        <v>945</v>
      </c>
      <c r="K139" s="25">
        <v>12</v>
      </c>
      <c r="L139" s="26">
        <v>-127392.48</v>
      </c>
      <c r="M139" s="26">
        <v>-227008.04</v>
      </c>
      <c r="N139" s="27">
        <v>-243634</v>
      </c>
      <c r="O139" s="26">
        <v>0</v>
      </c>
      <c r="P139" s="28">
        <v>-243634</v>
      </c>
      <c r="Q139" s="26">
        <v>-136350</v>
      </c>
      <c r="R139" s="31">
        <f t="shared" si="13"/>
        <v>-243634</v>
      </c>
      <c r="S139" s="29">
        <v>-243634</v>
      </c>
      <c r="T139" s="25"/>
      <c r="V139" s="2">
        <f t="shared" si="19"/>
        <v>0</v>
      </c>
      <c r="W139" s="2">
        <f t="shared" si="20"/>
        <v>0</v>
      </c>
    </row>
    <row r="140" spans="1:23" customFormat="1" hidden="1" outlineLevel="2" x14ac:dyDescent="0.25">
      <c r="A140" t="s">
        <v>254</v>
      </c>
      <c r="B140">
        <v>1301</v>
      </c>
      <c r="C140" t="s">
        <v>203</v>
      </c>
      <c r="D140">
        <v>604</v>
      </c>
      <c r="E140" t="s">
        <v>269</v>
      </c>
      <c r="F140">
        <v>9</v>
      </c>
      <c r="G140" t="s">
        <v>155</v>
      </c>
      <c r="H140">
        <v>20604000009</v>
      </c>
      <c r="I140" t="s">
        <v>156</v>
      </c>
      <c r="J140" s="24" t="s">
        <v>945</v>
      </c>
      <c r="K140" s="25">
        <v>12</v>
      </c>
      <c r="L140" s="26">
        <v>-2582734.2000000002</v>
      </c>
      <c r="M140" s="26">
        <v>-4520557.2300000004</v>
      </c>
      <c r="N140" s="27">
        <v>-2070967</v>
      </c>
      <c r="O140" s="26">
        <v>0</v>
      </c>
      <c r="P140" s="28">
        <v>-2070967</v>
      </c>
      <c r="Q140" s="26">
        <v>-2116884.79</v>
      </c>
      <c r="R140" s="31">
        <f t="shared" si="13"/>
        <v>-2500000</v>
      </c>
      <c r="S140" s="29">
        <v>-2500000</v>
      </c>
      <c r="T140" s="25"/>
      <c r="V140" s="2">
        <f t="shared" si="19"/>
        <v>-429033</v>
      </c>
      <c r="W140" s="2">
        <f t="shared" si="20"/>
        <v>20.716554150790429</v>
      </c>
    </row>
    <row r="141" spans="1:23" customFormat="1" hidden="1" outlineLevel="2" x14ac:dyDescent="0.25">
      <c r="A141" t="s">
        <v>133</v>
      </c>
      <c r="B141">
        <v>1201</v>
      </c>
      <c r="C141" t="s">
        <v>212</v>
      </c>
      <c r="D141">
        <v>701</v>
      </c>
      <c r="E141" t="s">
        <v>211</v>
      </c>
      <c r="F141">
        <v>9</v>
      </c>
      <c r="G141" t="s">
        <v>155</v>
      </c>
      <c r="H141">
        <v>20701000009</v>
      </c>
      <c r="I141" t="s">
        <v>156</v>
      </c>
      <c r="J141" s="24" t="s">
        <v>945</v>
      </c>
      <c r="K141" s="25">
        <v>12</v>
      </c>
      <c r="L141" s="26">
        <v>0</v>
      </c>
      <c r="M141" s="26">
        <v>-649.29999999999995</v>
      </c>
      <c r="N141" s="27">
        <v>0</v>
      </c>
      <c r="O141" s="26">
        <v>0</v>
      </c>
      <c r="P141" s="28">
        <v>0</v>
      </c>
      <c r="Q141" s="26">
        <v>0</v>
      </c>
      <c r="R141" s="31">
        <f t="shared" si="13"/>
        <v>0</v>
      </c>
      <c r="S141" s="29">
        <v>0</v>
      </c>
      <c r="T141" s="25"/>
      <c r="V141" s="2">
        <f t="shared" si="19"/>
        <v>0</v>
      </c>
      <c r="W141" s="2" t="e">
        <f t="shared" si="20"/>
        <v>#DIV/0!</v>
      </c>
    </row>
    <row r="142" spans="1:23" customFormat="1" hidden="1" outlineLevel="2" x14ac:dyDescent="0.25">
      <c r="A142" t="s">
        <v>133</v>
      </c>
      <c r="B142">
        <v>1201</v>
      </c>
      <c r="C142" t="s">
        <v>212</v>
      </c>
      <c r="D142">
        <v>704</v>
      </c>
      <c r="E142" t="s">
        <v>241</v>
      </c>
      <c r="F142">
        <v>9</v>
      </c>
      <c r="G142" t="s">
        <v>155</v>
      </c>
      <c r="H142">
        <v>20704000009</v>
      </c>
      <c r="I142" t="s">
        <v>156</v>
      </c>
      <c r="J142" s="24" t="s">
        <v>945</v>
      </c>
      <c r="K142" s="25">
        <v>12</v>
      </c>
      <c r="L142" s="26">
        <v>-326086.05</v>
      </c>
      <c r="M142" s="26">
        <v>-450621.07</v>
      </c>
      <c r="N142" s="27">
        <v>-397799</v>
      </c>
      <c r="O142" s="26">
        <v>0</v>
      </c>
      <c r="P142" s="28">
        <v>-397799</v>
      </c>
      <c r="Q142" s="26">
        <v>-400035.63</v>
      </c>
      <c r="R142" s="31">
        <f t="shared" si="13"/>
        <v>-450000</v>
      </c>
      <c r="S142" s="29">
        <v>-450000</v>
      </c>
      <c r="T142" s="25"/>
      <c r="V142" s="2">
        <f t="shared" si="19"/>
        <v>-52201</v>
      </c>
      <c r="W142" s="2">
        <f t="shared" si="20"/>
        <v>13.12245631587812</v>
      </c>
    </row>
    <row r="143" spans="1:23" customFormat="1" hidden="1" outlineLevel="2" x14ac:dyDescent="0.25">
      <c r="A143" t="s">
        <v>133</v>
      </c>
      <c r="B143">
        <v>1201</v>
      </c>
      <c r="C143" t="s">
        <v>212</v>
      </c>
      <c r="D143">
        <v>711</v>
      </c>
      <c r="E143" t="s">
        <v>243</v>
      </c>
      <c r="F143">
        <v>9</v>
      </c>
      <c r="G143" t="s">
        <v>155</v>
      </c>
      <c r="H143">
        <v>20711000009</v>
      </c>
      <c r="I143" t="s">
        <v>156</v>
      </c>
      <c r="J143" s="24" t="s">
        <v>945</v>
      </c>
      <c r="K143" s="25">
        <v>12</v>
      </c>
      <c r="L143" s="26">
        <v>-53164.33</v>
      </c>
      <c r="M143" s="26">
        <v>-14656.05</v>
      </c>
      <c r="N143" s="27">
        <v>-13994</v>
      </c>
      <c r="O143" s="26">
        <v>0</v>
      </c>
      <c r="P143" s="28">
        <v>-13994</v>
      </c>
      <c r="Q143" s="26">
        <v>3987.88</v>
      </c>
      <c r="R143" s="31">
        <f t="shared" si="13"/>
        <v>-13994</v>
      </c>
      <c r="S143" s="29">
        <v>-13994</v>
      </c>
      <c r="T143" s="25"/>
      <c r="V143" s="2">
        <f t="shared" si="19"/>
        <v>0</v>
      </c>
      <c r="W143" s="2">
        <f t="shared" si="20"/>
        <v>0</v>
      </c>
    </row>
    <row r="144" spans="1:23" customFormat="1" hidden="1" outlineLevel="2" x14ac:dyDescent="0.25">
      <c r="A144" t="s">
        <v>133</v>
      </c>
      <c r="B144">
        <v>1201</v>
      </c>
      <c r="C144" t="s">
        <v>212</v>
      </c>
      <c r="D144">
        <v>721</v>
      </c>
      <c r="E144" t="s">
        <v>245</v>
      </c>
      <c r="F144">
        <v>9</v>
      </c>
      <c r="G144" t="s">
        <v>155</v>
      </c>
      <c r="H144">
        <v>20721000009</v>
      </c>
      <c r="I144" t="s">
        <v>156</v>
      </c>
      <c r="J144" s="24" t="s">
        <v>945</v>
      </c>
      <c r="K144" s="25">
        <v>12</v>
      </c>
      <c r="L144" s="26">
        <v>-10265.69</v>
      </c>
      <c r="M144" s="26">
        <v>-33971.22</v>
      </c>
      <c r="N144" s="27">
        <v>-45472</v>
      </c>
      <c r="O144" s="26">
        <v>0</v>
      </c>
      <c r="P144" s="28">
        <v>-45472</v>
      </c>
      <c r="Q144" s="26">
        <v>-1331.8</v>
      </c>
      <c r="R144" s="31">
        <f t="shared" si="13"/>
        <v>-45472</v>
      </c>
      <c r="S144" s="29">
        <v>-45472</v>
      </c>
      <c r="T144" s="25"/>
      <c r="V144" s="2">
        <f t="shared" si="19"/>
        <v>0</v>
      </c>
      <c r="W144" s="2">
        <f t="shared" si="20"/>
        <v>0</v>
      </c>
    </row>
    <row r="145" spans="1:23" customFormat="1" hidden="1" outlineLevel="2" x14ac:dyDescent="0.25">
      <c r="A145" t="s">
        <v>133</v>
      </c>
      <c r="B145">
        <v>1201</v>
      </c>
      <c r="C145" t="s">
        <v>212</v>
      </c>
      <c r="D145">
        <v>731</v>
      </c>
      <c r="E145" t="s">
        <v>246</v>
      </c>
      <c r="F145">
        <v>9</v>
      </c>
      <c r="G145" t="s">
        <v>155</v>
      </c>
      <c r="H145">
        <v>20731000009</v>
      </c>
      <c r="I145" t="s">
        <v>156</v>
      </c>
      <c r="J145" s="24" t="s">
        <v>945</v>
      </c>
      <c r="K145" s="25">
        <v>12</v>
      </c>
      <c r="L145" s="26">
        <v>-21678.720000000001</v>
      </c>
      <c r="M145" s="26">
        <v>-23443.84</v>
      </c>
      <c r="N145" s="27">
        <v>33189</v>
      </c>
      <c r="O145" s="26">
        <v>0</v>
      </c>
      <c r="P145" s="28">
        <v>33189</v>
      </c>
      <c r="Q145" s="26">
        <v>-19967.46</v>
      </c>
      <c r="R145" s="31">
        <f t="shared" si="13"/>
        <v>-33189</v>
      </c>
      <c r="S145" s="29">
        <v>-33189</v>
      </c>
      <c r="T145" s="25"/>
      <c r="V145" s="2">
        <f t="shared" si="19"/>
        <v>-66378</v>
      </c>
      <c r="W145" s="2">
        <f t="shared" si="20"/>
        <v>-200</v>
      </c>
    </row>
    <row r="146" spans="1:23" customFormat="1" hidden="1" outlineLevel="2" x14ac:dyDescent="0.25">
      <c r="A146" t="s">
        <v>133</v>
      </c>
      <c r="B146">
        <v>1201</v>
      </c>
      <c r="C146" t="s">
        <v>212</v>
      </c>
      <c r="D146">
        <v>751</v>
      </c>
      <c r="E146" t="s">
        <v>247</v>
      </c>
      <c r="F146">
        <v>9</v>
      </c>
      <c r="G146" t="s">
        <v>155</v>
      </c>
      <c r="H146">
        <v>20751000009</v>
      </c>
      <c r="I146" t="s">
        <v>156</v>
      </c>
      <c r="J146" s="24" t="s">
        <v>945</v>
      </c>
      <c r="K146" s="25">
        <v>12</v>
      </c>
      <c r="L146" s="26">
        <v>-65638.880000000005</v>
      </c>
      <c r="M146" s="26">
        <v>-23291.58</v>
      </c>
      <c r="N146" s="27">
        <v>-64337</v>
      </c>
      <c r="O146" s="26">
        <v>0</v>
      </c>
      <c r="P146" s="28">
        <v>-64337</v>
      </c>
      <c r="Q146" s="26">
        <v>-815.9</v>
      </c>
      <c r="R146" s="31">
        <f t="shared" si="13"/>
        <v>-64337</v>
      </c>
      <c r="S146" s="29">
        <v>-64337</v>
      </c>
      <c r="T146" s="25"/>
      <c r="V146" s="2">
        <f t="shared" si="19"/>
        <v>0</v>
      </c>
      <c r="W146" s="2">
        <f t="shared" si="20"/>
        <v>0</v>
      </c>
    </row>
    <row r="147" spans="1:23" customFormat="1" hidden="1" outlineLevel="2" x14ac:dyDescent="0.25">
      <c r="A147" t="s">
        <v>779</v>
      </c>
      <c r="B147">
        <v>101</v>
      </c>
      <c r="C147" t="s">
        <v>780</v>
      </c>
      <c r="D147">
        <v>101</v>
      </c>
      <c r="E147" t="s">
        <v>776</v>
      </c>
      <c r="F147">
        <v>10</v>
      </c>
      <c r="G147" t="s">
        <v>786</v>
      </c>
      <c r="H147">
        <v>20101000010</v>
      </c>
      <c r="I147" t="s">
        <v>787</v>
      </c>
      <c r="J147" s="24" t="s">
        <v>945</v>
      </c>
      <c r="K147" s="25">
        <v>12</v>
      </c>
      <c r="L147" s="26">
        <v>-767600</v>
      </c>
      <c r="M147" s="26">
        <v>-71074</v>
      </c>
      <c r="N147" s="27">
        <v>-156759</v>
      </c>
      <c r="O147" s="26">
        <v>0</v>
      </c>
      <c r="P147" s="28">
        <v>-156759</v>
      </c>
      <c r="Q147" s="26">
        <v>0</v>
      </c>
      <c r="R147" s="31">
        <f t="shared" ref="R147:R210" si="21">S147</f>
        <v>-156759</v>
      </c>
      <c r="S147" s="29">
        <v>-156759</v>
      </c>
      <c r="T147" s="25"/>
      <c r="V147" s="2">
        <f t="shared" si="19"/>
        <v>0</v>
      </c>
      <c r="W147" s="2">
        <f t="shared" si="20"/>
        <v>0</v>
      </c>
    </row>
    <row r="148" spans="1:23" customFormat="1" hidden="1" outlineLevel="2" x14ac:dyDescent="0.25">
      <c r="A148" t="s">
        <v>309</v>
      </c>
      <c r="B148">
        <v>801</v>
      </c>
      <c r="C148" t="s">
        <v>324</v>
      </c>
      <c r="D148">
        <v>412</v>
      </c>
      <c r="E148" t="s">
        <v>412</v>
      </c>
      <c r="F148">
        <v>11</v>
      </c>
      <c r="G148" t="s">
        <v>413</v>
      </c>
      <c r="H148">
        <v>20412000011</v>
      </c>
      <c r="I148" t="s">
        <v>414</v>
      </c>
      <c r="J148" s="24" t="s">
        <v>945</v>
      </c>
      <c r="K148" s="25">
        <v>12</v>
      </c>
      <c r="L148" s="26">
        <v>-10338.61</v>
      </c>
      <c r="M148" s="26">
        <v>-29279.279999999999</v>
      </c>
      <c r="N148" s="27">
        <v>-6796</v>
      </c>
      <c r="O148" s="26">
        <v>0</v>
      </c>
      <c r="P148" s="28">
        <v>-6796</v>
      </c>
      <c r="Q148" s="26">
        <v>-23346.48</v>
      </c>
      <c r="R148" s="31">
        <f t="shared" si="21"/>
        <v>-6796</v>
      </c>
      <c r="S148" s="29">
        <v>-6796</v>
      </c>
      <c r="T148" s="25"/>
      <c r="V148" s="2">
        <f t="shared" si="19"/>
        <v>0</v>
      </c>
      <c r="W148" s="2">
        <f t="shared" si="20"/>
        <v>0</v>
      </c>
    </row>
    <row r="149" spans="1:23" customFormat="1" hidden="1" outlineLevel="2" x14ac:dyDescent="0.25">
      <c r="A149" t="s">
        <v>309</v>
      </c>
      <c r="B149">
        <v>801</v>
      </c>
      <c r="C149" t="s">
        <v>324</v>
      </c>
      <c r="D149">
        <v>413</v>
      </c>
      <c r="E149" t="s">
        <v>415</v>
      </c>
      <c r="F149">
        <v>11</v>
      </c>
      <c r="G149" t="s">
        <v>413</v>
      </c>
      <c r="H149">
        <v>20413000011</v>
      </c>
      <c r="I149" t="s">
        <v>414</v>
      </c>
      <c r="J149" s="24" t="s">
        <v>945</v>
      </c>
      <c r="K149" s="25">
        <v>12</v>
      </c>
      <c r="L149" s="26">
        <v>-167622.81</v>
      </c>
      <c r="M149" s="26">
        <v>-161965.62</v>
      </c>
      <c r="N149" s="27">
        <v>-234440</v>
      </c>
      <c r="O149" s="26">
        <v>0</v>
      </c>
      <c r="P149" s="28">
        <v>-234440</v>
      </c>
      <c r="Q149" s="26">
        <v>-129049.12</v>
      </c>
      <c r="R149" s="31">
        <f t="shared" si="21"/>
        <v>-234440</v>
      </c>
      <c r="S149" s="29">
        <v>-234440</v>
      </c>
      <c r="T149" s="25"/>
      <c r="V149" s="2">
        <f t="shared" si="19"/>
        <v>0</v>
      </c>
      <c r="W149" s="2">
        <f t="shared" si="20"/>
        <v>0</v>
      </c>
    </row>
    <row r="150" spans="1:23" customFormat="1" hidden="1" outlineLevel="2" x14ac:dyDescent="0.25">
      <c r="A150" t="s">
        <v>309</v>
      </c>
      <c r="B150">
        <v>801</v>
      </c>
      <c r="C150" t="s">
        <v>324</v>
      </c>
      <c r="D150">
        <v>420</v>
      </c>
      <c r="E150" t="s">
        <v>418</v>
      </c>
      <c r="F150">
        <v>11</v>
      </c>
      <c r="G150" t="s">
        <v>413</v>
      </c>
      <c r="H150">
        <v>20420000011</v>
      </c>
      <c r="I150" t="s">
        <v>414</v>
      </c>
      <c r="J150" s="24" t="s">
        <v>945</v>
      </c>
      <c r="K150" s="25">
        <v>12</v>
      </c>
      <c r="L150" s="26">
        <v>-3556.58</v>
      </c>
      <c r="M150" s="26">
        <v>0</v>
      </c>
      <c r="N150" s="27">
        <v>-78146</v>
      </c>
      <c r="O150" s="26">
        <v>0</v>
      </c>
      <c r="P150" s="28">
        <v>-78146</v>
      </c>
      <c r="Q150" s="26">
        <v>0</v>
      </c>
      <c r="R150" s="31">
        <f t="shared" si="21"/>
        <v>-78146</v>
      </c>
      <c r="S150" s="29">
        <v>-78146</v>
      </c>
      <c r="T150" s="25"/>
      <c r="V150" s="2">
        <f t="shared" si="19"/>
        <v>0</v>
      </c>
      <c r="W150" s="2">
        <f t="shared" si="20"/>
        <v>0</v>
      </c>
    </row>
    <row r="151" spans="1:23" customFormat="1" hidden="1" outlineLevel="2" x14ac:dyDescent="0.25">
      <c r="A151" t="s">
        <v>779</v>
      </c>
      <c r="B151">
        <v>101</v>
      </c>
      <c r="C151" t="s">
        <v>780</v>
      </c>
      <c r="D151">
        <v>100</v>
      </c>
      <c r="E151" t="s">
        <v>785</v>
      </c>
      <c r="F151">
        <v>12</v>
      </c>
      <c r="G151" t="s">
        <v>257</v>
      </c>
      <c r="H151">
        <v>20100000012</v>
      </c>
      <c r="I151" t="s">
        <v>258</v>
      </c>
      <c r="J151" s="24" t="s">
        <v>945</v>
      </c>
      <c r="K151" s="25">
        <v>12</v>
      </c>
      <c r="L151" s="26">
        <v>-25.44</v>
      </c>
      <c r="M151" s="26">
        <v>-27.98</v>
      </c>
      <c r="N151" s="27">
        <v>-149</v>
      </c>
      <c r="O151" s="26">
        <v>0</v>
      </c>
      <c r="P151" s="28">
        <v>-149</v>
      </c>
      <c r="Q151" s="26">
        <v>0</v>
      </c>
      <c r="R151" s="31">
        <f t="shared" si="21"/>
        <v>-149</v>
      </c>
      <c r="S151" s="29">
        <v>-149</v>
      </c>
      <c r="T151" s="25"/>
      <c r="V151" s="2">
        <f t="shared" si="19"/>
        <v>0</v>
      </c>
      <c r="W151" s="2">
        <f t="shared" si="20"/>
        <v>0</v>
      </c>
    </row>
    <row r="152" spans="1:23" customFormat="1" hidden="1" outlineLevel="2" x14ac:dyDescent="0.25">
      <c r="A152" t="s">
        <v>779</v>
      </c>
      <c r="B152">
        <v>101</v>
      </c>
      <c r="C152" t="s">
        <v>780</v>
      </c>
      <c r="D152">
        <v>101</v>
      </c>
      <c r="E152" t="s">
        <v>776</v>
      </c>
      <c r="F152">
        <v>12</v>
      </c>
      <c r="G152" t="s">
        <v>257</v>
      </c>
      <c r="H152">
        <v>20101000012</v>
      </c>
      <c r="I152" t="s">
        <v>258</v>
      </c>
      <c r="J152" s="24" t="s">
        <v>945</v>
      </c>
      <c r="K152" s="25">
        <v>12</v>
      </c>
      <c r="L152" s="26">
        <v>-63977.91</v>
      </c>
      <c r="M152" s="26">
        <v>-149045.37</v>
      </c>
      <c r="N152" s="27">
        <v>-4133</v>
      </c>
      <c r="O152" s="26">
        <v>0</v>
      </c>
      <c r="P152" s="28">
        <v>-4133</v>
      </c>
      <c r="Q152" s="26">
        <v>3807.67</v>
      </c>
      <c r="R152" s="31">
        <f t="shared" si="21"/>
        <v>-4133</v>
      </c>
      <c r="S152" s="29">
        <v>-4133</v>
      </c>
      <c r="T152" s="25"/>
      <c r="V152" s="2">
        <f t="shared" si="19"/>
        <v>0</v>
      </c>
      <c r="W152" s="2">
        <f t="shared" si="20"/>
        <v>0</v>
      </c>
    </row>
    <row r="153" spans="1:23" customFormat="1" hidden="1" outlineLevel="2" x14ac:dyDescent="0.25">
      <c r="A153" t="s">
        <v>706</v>
      </c>
      <c r="B153">
        <v>191</v>
      </c>
      <c r="C153" t="s">
        <v>707</v>
      </c>
      <c r="D153">
        <v>200</v>
      </c>
      <c r="E153" t="s">
        <v>708</v>
      </c>
      <c r="F153">
        <v>12</v>
      </c>
      <c r="G153" t="s">
        <v>257</v>
      </c>
      <c r="H153">
        <v>20200000012</v>
      </c>
      <c r="I153" t="s">
        <v>258</v>
      </c>
      <c r="J153" s="24" t="s">
        <v>945</v>
      </c>
      <c r="K153" s="25">
        <v>12</v>
      </c>
      <c r="L153" s="26">
        <v>-51630.69</v>
      </c>
      <c r="M153" s="26">
        <v>-47200.4</v>
      </c>
      <c r="N153" s="27">
        <v>-59665</v>
      </c>
      <c r="O153" s="26">
        <v>0</v>
      </c>
      <c r="P153" s="28">
        <v>-59665</v>
      </c>
      <c r="Q153" s="26">
        <v>-31947.84</v>
      </c>
      <c r="R153" s="31">
        <f t="shared" si="21"/>
        <v>-59665</v>
      </c>
      <c r="S153" s="29">
        <v>-59665</v>
      </c>
      <c r="T153" s="25"/>
      <c r="V153" s="2">
        <f t="shared" si="19"/>
        <v>0</v>
      </c>
      <c r="W153" s="2">
        <f t="shared" si="20"/>
        <v>0</v>
      </c>
    </row>
    <row r="154" spans="1:23" customFormat="1" hidden="1" outlineLevel="2" x14ac:dyDescent="0.25">
      <c r="A154" t="s">
        <v>349</v>
      </c>
      <c r="B154">
        <v>1011</v>
      </c>
      <c r="C154" t="s">
        <v>365</v>
      </c>
      <c r="D154">
        <v>222</v>
      </c>
      <c r="E154" t="s">
        <v>367</v>
      </c>
      <c r="F154">
        <v>12</v>
      </c>
      <c r="G154" t="s">
        <v>257</v>
      </c>
      <c r="H154">
        <v>20222000012</v>
      </c>
      <c r="I154" t="s">
        <v>258</v>
      </c>
      <c r="J154" s="24" t="s">
        <v>945</v>
      </c>
      <c r="K154" s="25">
        <v>12</v>
      </c>
      <c r="L154" s="26">
        <v>-419.61</v>
      </c>
      <c r="M154" s="26">
        <v>0</v>
      </c>
      <c r="N154" s="27">
        <v>-10936</v>
      </c>
      <c r="O154" s="26">
        <v>0</v>
      </c>
      <c r="P154" s="28">
        <v>-10936</v>
      </c>
      <c r="Q154" s="26">
        <v>0</v>
      </c>
      <c r="R154" s="31">
        <f t="shared" si="21"/>
        <v>-10936</v>
      </c>
      <c r="S154" s="29">
        <v>-10936</v>
      </c>
      <c r="T154" s="25"/>
      <c r="V154" s="2">
        <f t="shared" si="19"/>
        <v>0</v>
      </c>
      <c r="W154" s="2">
        <f t="shared" si="20"/>
        <v>0</v>
      </c>
    </row>
    <row r="155" spans="1:23" customFormat="1" hidden="1" outlineLevel="2" x14ac:dyDescent="0.25">
      <c r="A155" t="s">
        <v>349</v>
      </c>
      <c r="B155">
        <v>1011</v>
      </c>
      <c r="C155" t="s">
        <v>365</v>
      </c>
      <c r="D155">
        <v>232</v>
      </c>
      <c r="E155" t="s">
        <v>379</v>
      </c>
      <c r="F155">
        <v>12</v>
      </c>
      <c r="G155" t="s">
        <v>257</v>
      </c>
      <c r="H155">
        <v>20232000012</v>
      </c>
      <c r="I155" t="s">
        <v>258</v>
      </c>
      <c r="J155" s="24" t="s">
        <v>945</v>
      </c>
      <c r="K155" s="25">
        <v>12</v>
      </c>
      <c r="L155" s="26">
        <v>-41056.449999999997</v>
      </c>
      <c r="M155" s="26">
        <v>-43574.74</v>
      </c>
      <c r="N155" s="27">
        <v>-2822</v>
      </c>
      <c r="O155" s="26">
        <v>0</v>
      </c>
      <c r="P155" s="28">
        <v>-2822</v>
      </c>
      <c r="Q155" s="26">
        <v>-25361.85</v>
      </c>
      <c r="R155" s="31">
        <f t="shared" si="21"/>
        <v>-2822</v>
      </c>
      <c r="S155" s="29">
        <v>-2822</v>
      </c>
      <c r="T155" s="25"/>
      <c r="V155" s="2">
        <f t="shared" si="19"/>
        <v>0</v>
      </c>
      <c r="W155" s="2">
        <f t="shared" si="20"/>
        <v>0</v>
      </c>
    </row>
    <row r="156" spans="1:23" customFormat="1" hidden="1" outlineLevel="2" x14ac:dyDescent="0.25">
      <c r="A156" t="s">
        <v>349</v>
      </c>
      <c r="B156">
        <v>704</v>
      </c>
      <c r="C156" t="s">
        <v>385</v>
      </c>
      <c r="D156">
        <v>264</v>
      </c>
      <c r="E156" t="s">
        <v>386</v>
      </c>
      <c r="F156">
        <v>12</v>
      </c>
      <c r="G156" t="s">
        <v>257</v>
      </c>
      <c r="H156">
        <v>20264000012</v>
      </c>
      <c r="I156" t="s">
        <v>258</v>
      </c>
      <c r="J156" s="24" t="s">
        <v>945</v>
      </c>
      <c r="K156" s="25">
        <v>12</v>
      </c>
      <c r="L156" s="26">
        <v>-37405.339999999997</v>
      </c>
      <c r="M156" s="26">
        <v>-19241.310000000001</v>
      </c>
      <c r="N156" s="27">
        <v>-50820</v>
      </c>
      <c r="O156" s="26">
        <v>0</v>
      </c>
      <c r="P156" s="28">
        <v>-50820</v>
      </c>
      <c r="Q156" s="26">
        <v>-13327.92</v>
      </c>
      <c r="R156" s="31">
        <f t="shared" si="21"/>
        <v>-50820</v>
      </c>
      <c r="S156" s="29">
        <v>-50820</v>
      </c>
      <c r="T156" s="25"/>
      <c r="V156" s="2">
        <f t="shared" si="19"/>
        <v>0</v>
      </c>
      <c r="W156" s="2">
        <f t="shared" si="20"/>
        <v>0</v>
      </c>
    </row>
    <row r="157" spans="1:23" customFormat="1" hidden="1" outlineLevel="2" x14ac:dyDescent="0.25">
      <c r="A157" t="s">
        <v>254</v>
      </c>
      <c r="B157">
        <v>1301</v>
      </c>
      <c r="C157" t="s">
        <v>203</v>
      </c>
      <c r="D157">
        <v>601</v>
      </c>
      <c r="E157" t="s">
        <v>256</v>
      </c>
      <c r="F157">
        <v>12</v>
      </c>
      <c r="G157" t="s">
        <v>257</v>
      </c>
      <c r="H157">
        <v>20601000012</v>
      </c>
      <c r="I157" t="s">
        <v>258</v>
      </c>
      <c r="J157" s="24" t="s">
        <v>945</v>
      </c>
      <c r="K157" s="25">
        <v>12</v>
      </c>
      <c r="L157" s="26">
        <v>0</v>
      </c>
      <c r="M157" s="26">
        <v>-311.5</v>
      </c>
      <c r="N157" s="27">
        <v>0</v>
      </c>
      <c r="O157" s="26">
        <v>0</v>
      </c>
      <c r="P157" s="28">
        <v>0</v>
      </c>
      <c r="Q157" s="26">
        <v>-12249</v>
      </c>
      <c r="R157" s="31">
        <f t="shared" si="21"/>
        <v>0</v>
      </c>
      <c r="S157" s="29">
        <v>0</v>
      </c>
      <c r="T157" s="25"/>
      <c r="V157" s="2">
        <f t="shared" si="19"/>
        <v>0</v>
      </c>
      <c r="W157" s="2" t="e">
        <f t="shared" si="20"/>
        <v>#DIV/0!</v>
      </c>
    </row>
    <row r="158" spans="1:23" customFormat="1" hidden="1" outlineLevel="2" x14ac:dyDescent="0.25">
      <c r="A158" t="s">
        <v>349</v>
      </c>
      <c r="B158">
        <v>1103</v>
      </c>
      <c r="C158" t="s">
        <v>424</v>
      </c>
      <c r="D158">
        <v>801</v>
      </c>
      <c r="E158" t="s">
        <v>425</v>
      </c>
      <c r="F158">
        <v>12</v>
      </c>
      <c r="G158" t="s">
        <v>257</v>
      </c>
      <c r="H158">
        <v>20801000012</v>
      </c>
      <c r="I158" t="s">
        <v>258</v>
      </c>
      <c r="J158" s="24" t="s">
        <v>945</v>
      </c>
      <c r="K158" s="25">
        <v>12</v>
      </c>
      <c r="L158" s="26">
        <v>-71064.649999999994</v>
      </c>
      <c r="M158" s="26">
        <v>-381853.91</v>
      </c>
      <c r="N158" s="27">
        <v>-55370</v>
      </c>
      <c r="O158" s="26">
        <v>0</v>
      </c>
      <c r="P158" s="28">
        <v>-55370</v>
      </c>
      <c r="Q158" s="26">
        <v>-23938.85</v>
      </c>
      <c r="R158" s="31">
        <f t="shared" si="21"/>
        <v>-55370</v>
      </c>
      <c r="S158" s="29">
        <v>-55370</v>
      </c>
      <c r="T158" s="25"/>
      <c r="V158" s="2">
        <f t="shared" si="19"/>
        <v>0</v>
      </c>
      <c r="W158" s="2">
        <f t="shared" si="20"/>
        <v>0</v>
      </c>
    </row>
    <row r="159" spans="1:23" customFormat="1" hidden="1" outlineLevel="2" x14ac:dyDescent="0.25">
      <c r="A159" t="s">
        <v>779</v>
      </c>
      <c r="B159">
        <v>101</v>
      </c>
      <c r="C159" t="s">
        <v>780</v>
      </c>
      <c r="D159">
        <v>101</v>
      </c>
      <c r="E159" t="s">
        <v>776</v>
      </c>
      <c r="F159">
        <v>13</v>
      </c>
      <c r="G159" t="s">
        <v>788</v>
      </c>
      <c r="H159">
        <v>20101000013</v>
      </c>
      <c r="I159" t="s">
        <v>789</v>
      </c>
      <c r="J159" s="24" t="s">
        <v>945</v>
      </c>
      <c r="K159" s="25">
        <v>12</v>
      </c>
      <c r="L159" s="26">
        <v>0</v>
      </c>
      <c r="M159" s="26">
        <v>0</v>
      </c>
      <c r="N159" s="27">
        <v>-12100</v>
      </c>
      <c r="O159" s="26">
        <v>0</v>
      </c>
      <c r="P159" s="28">
        <v>-12100</v>
      </c>
      <c r="Q159" s="26">
        <v>0</v>
      </c>
      <c r="R159" s="31">
        <f t="shared" si="21"/>
        <v>-12100</v>
      </c>
      <c r="S159" s="29">
        <v>-12100</v>
      </c>
      <c r="T159" s="25"/>
      <c r="V159" s="2">
        <f t="shared" si="19"/>
        <v>0</v>
      </c>
      <c r="W159" s="2">
        <f t="shared" si="20"/>
        <v>0</v>
      </c>
    </row>
    <row r="160" spans="1:23" customFormat="1" hidden="1" outlineLevel="2" x14ac:dyDescent="0.25">
      <c r="A160" t="s">
        <v>706</v>
      </c>
      <c r="B160">
        <v>191</v>
      </c>
      <c r="C160" t="s">
        <v>707</v>
      </c>
      <c r="D160">
        <v>200</v>
      </c>
      <c r="E160" t="s">
        <v>708</v>
      </c>
      <c r="F160">
        <v>13</v>
      </c>
      <c r="G160" t="s">
        <v>753</v>
      </c>
      <c r="H160">
        <v>20200000013</v>
      </c>
      <c r="I160" t="s">
        <v>754</v>
      </c>
      <c r="J160" s="24" t="s">
        <v>945</v>
      </c>
      <c r="K160" s="25">
        <v>12</v>
      </c>
      <c r="L160" s="26">
        <v>0</v>
      </c>
      <c r="M160" s="26">
        <v>-23189640</v>
      </c>
      <c r="N160" s="27">
        <v>0</v>
      </c>
      <c r="O160" s="26">
        <v>0</v>
      </c>
      <c r="P160" s="28">
        <v>0</v>
      </c>
      <c r="Q160" s="26">
        <v>0</v>
      </c>
      <c r="R160" s="31">
        <f t="shared" si="21"/>
        <v>0</v>
      </c>
      <c r="S160" s="29">
        <v>0</v>
      </c>
      <c r="T160" s="25"/>
      <c r="V160" s="2">
        <f t="shared" si="19"/>
        <v>0</v>
      </c>
      <c r="W160" s="2" t="e">
        <f t="shared" si="20"/>
        <v>#DIV/0!</v>
      </c>
    </row>
    <row r="161" spans="1:23" customFormat="1" hidden="1" outlineLevel="2" x14ac:dyDescent="0.25">
      <c r="A161" t="s">
        <v>596</v>
      </c>
      <c r="B161">
        <v>302</v>
      </c>
      <c r="C161" t="s">
        <v>597</v>
      </c>
      <c r="D161">
        <v>161</v>
      </c>
      <c r="E161" t="s">
        <v>596</v>
      </c>
      <c r="F161">
        <v>14</v>
      </c>
      <c r="G161" t="s">
        <v>601</v>
      </c>
      <c r="H161">
        <v>20161000014</v>
      </c>
      <c r="I161" t="s">
        <v>602</v>
      </c>
      <c r="J161" s="24" t="s">
        <v>945</v>
      </c>
      <c r="K161" s="25">
        <v>12</v>
      </c>
      <c r="L161" s="26">
        <v>-38264.910000000003</v>
      </c>
      <c r="M161" s="26">
        <v>-123410.14</v>
      </c>
      <c r="N161" s="27">
        <v>-113825</v>
      </c>
      <c r="O161" s="26">
        <v>0</v>
      </c>
      <c r="P161" s="28">
        <v>-113825</v>
      </c>
      <c r="Q161" s="26">
        <v>-124618.15</v>
      </c>
      <c r="R161" s="31">
        <f t="shared" si="21"/>
        <v>-113825</v>
      </c>
      <c r="S161" s="29">
        <v>-113825</v>
      </c>
      <c r="T161" s="25"/>
      <c r="V161" s="2">
        <f t="shared" si="19"/>
        <v>0</v>
      </c>
      <c r="W161" s="2">
        <f t="shared" si="20"/>
        <v>0</v>
      </c>
    </row>
    <row r="162" spans="1:23" customFormat="1" hidden="1" outlineLevel="2" x14ac:dyDescent="0.25">
      <c r="A162" t="s">
        <v>596</v>
      </c>
      <c r="B162">
        <v>301</v>
      </c>
      <c r="C162" t="s">
        <v>355</v>
      </c>
      <c r="D162">
        <v>500</v>
      </c>
      <c r="E162" t="s">
        <v>605</v>
      </c>
      <c r="F162">
        <v>14</v>
      </c>
      <c r="G162" t="s">
        <v>601</v>
      </c>
      <c r="H162">
        <v>20500000014</v>
      </c>
      <c r="I162" t="s">
        <v>602</v>
      </c>
      <c r="J162" s="24" t="s">
        <v>945</v>
      </c>
      <c r="K162" s="25">
        <v>12</v>
      </c>
      <c r="L162" s="26">
        <v>-1383939.49</v>
      </c>
      <c r="M162" s="26">
        <v>-345169.84</v>
      </c>
      <c r="N162" s="27">
        <v>0</v>
      </c>
      <c r="O162" s="26">
        <v>0</v>
      </c>
      <c r="P162" s="28">
        <v>0</v>
      </c>
      <c r="Q162" s="26">
        <v>-50566.86</v>
      </c>
      <c r="R162" s="31">
        <f t="shared" si="21"/>
        <v>0</v>
      </c>
      <c r="S162" s="29">
        <v>0</v>
      </c>
      <c r="T162" s="25"/>
      <c r="V162" s="2">
        <f t="shared" si="19"/>
        <v>0</v>
      </c>
      <c r="W162" s="2" t="e">
        <f t="shared" si="20"/>
        <v>#DIV/0!</v>
      </c>
    </row>
    <row r="163" spans="1:23" customFormat="1" hidden="1" outlineLevel="2" x14ac:dyDescent="0.25">
      <c r="A163" t="s">
        <v>309</v>
      </c>
      <c r="B163">
        <v>504</v>
      </c>
      <c r="C163" t="s">
        <v>396</v>
      </c>
      <c r="D163">
        <v>400</v>
      </c>
      <c r="E163" t="s">
        <v>397</v>
      </c>
      <c r="F163">
        <v>15</v>
      </c>
      <c r="G163" t="s">
        <v>398</v>
      </c>
      <c r="H163">
        <v>20400000015</v>
      </c>
      <c r="I163" t="s">
        <v>399</v>
      </c>
      <c r="J163" s="24" t="s">
        <v>945</v>
      </c>
      <c r="K163" s="25">
        <v>12</v>
      </c>
      <c r="L163" s="26">
        <v>-900551.28</v>
      </c>
      <c r="M163" s="26">
        <v>-844639.63</v>
      </c>
      <c r="N163" s="27">
        <v>-931248</v>
      </c>
      <c r="O163" s="26">
        <v>0</v>
      </c>
      <c r="P163" s="28">
        <v>-931248</v>
      </c>
      <c r="Q163" s="26">
        <v>-611952.78</v>
      </c>
      <c r="R163" s="31">
        <f t="shared" si="21"/>
        <v>-931248</v>
      </c>
      <c r="S163" s="29">
        <v>-931248</v>
      </c>
      <c r="T163" s="25"/>
      <c r="V163" s="2">
        <f t="shared" si="19"/>
        <v>0</v>
      </c>
      <c r="W163" s="2">
        <f t="shared" si="20"/>
        <v>0</v>
      </c>
    </row>
    <row r="164" spans="1:23" customFormat="1" hidden="1" outlineLevel="2" x14ac:dyDescent="0.25">
      <c r="A164" t="s">
        <v>309</v>
      </c>
      <c r="B164">
        <v>504</v>
      </c>
      <c r="C164" t="s">
        <v>396</v>
      </c>
      <c r="D164">
        <v>417</v>
      </c>
      <c r="E164" t="s">
        <v>417</v>
      </c>
      <c r="F164">
        <v>15</v>
      </c>
      <c r="G164" t="s">
        <v>398</v>
      </c>
      <c r="H164">
        <v>20417000015</v>
      </c>
      <c r="I164" t="s">
        <v>399</v>
      </c>
      <c r="J164" s="24" t="s">
        <v>945</v>
      </c>
      <c r="K164" s="25">
        <v>12</v>
      </c>
      <c r="L164" s="26">
        <v>-202.63</v>
      </c>
      <c r="M164" s="26">
        <v>-2147.89</v>
      </c>
      <c r="N164" s="27">
        <v>-2145</v>
      </c>
      <c r="O164" s="26">
        <v>0</v>
      </c>
      <c r="P164" s="28">
        <v>-2145</v>
      </c>
      <c r="Q164" s="26">
        <v>-668.42</v>
      </c>
      <c r="R164" s="31">
        <f t="shared" si="21"/>
        <v>-2145</v>
      </c>
      <c r="S164" s="29">
        <v>-2145</v>
      </c>
      <c r="T164" s="25"/>
      <c r="V164" s="2">
        <f t="shared" si="19"/>
        <v>0</v>
      </c>
      <c r="W164" s="2">
        <f t="shared" si="20"/>
        <v>0</v>
      </c>
    </row>
    <row r="165" spans="1:23" customFormat="1" hidden="1" outlineLevel="2" x14ac:dyDescent="0.25">
      <c r="A165" t="s">
        <v>779</v>
      </c>
      <c r="B165">
        <v>204</v>
      </c>
      <c r="C165" t="s">
        <v>782</v>
      </c>
      <c r="D165">
        <v>6</v>
      </c>
      <c r="E165" t="s">
        <v>784</v>
      </c>
      <c r="F165">
        <v>16</v>
      </c>
      <c r="G165" t="s">
        <v>715</v>
      </c>
      <c r="H165">
        <v>20006000016</v>
      </c>
      <c r="I165" t="s">
        <v>716</v>
      </c>
      <c r="J165" s="24" t="s">
        <v>945</v>
      </c>
      <c r="K165" s="25">
        <v>12</v>
      </c>
      <c r="L165" s="26">
        <v>0</v>
      </c>
      <c r="M165" s="26">
        <v>0</v>
      </c>
      <c r="N165" s="27">
        <v>0</v>
      </c>
      <c r="O165" s="26">
        <v>0</v>
      </c>
      <c r="P165" s="28">
        <v>0</v>
      </c>
      <c r="Q165" s="26">
        <v>0</v>
      </c>
      <c r="R165" s="31">
        <f t="shared" si="21"/>
        <v>0</v>
      </c>
      <c r="S165" s="29">
        <v>0</v>
      </c>
      <c r="T165" s="25"/>
      <c r="V165" s="2">
        <f t="shared" si="19"/>
        <v>0</v>
      </c>
      <c r="W165" s="2" t="e">
        <f t="shared" si="20"/>
        <v>#DIV/0!</v>
      </c>
    </row>
    <row r="166" spans="1:23" customFormat="1" hidden="1" outlineLevel="2" x14ac:dyDescent="0.25">
      <c r="A166" t="s">
        <v>706</v>
      </c>
      <c r="B166">
        <v>191</v>
      </c>
      <c r="C166" t="s">
        <v>707</v>
      </c>
      <c r="D166">
        <v>200</v>
      </c>
      <c r="E166" t="s">
        <v>708</v>
      </c>
      <c r="F166">
        <v>16</v>
      </c>
      <c r="G166" t="s">
        <v>715</v>
      </c>
      <c r="H166">
        <v>20200000016</v>
      </c>
      <c r="I166" t="s">
        <v>716</v>
      </c>
      <c r="J166" s="24" t="s">
        <v>945</v>
      </c>
      <c r="K166" s="25">
        <v>12</v>
      </c>
      <c r="L166" s="26">
        <v>-328235.83</v>
      </c>
      <c r="M166" s="26">
        <v>-399112.34</v>
      </c>
      <c r="N166" s="27">
        <v>-477400</v>
      </c>
      <c r="O166" s="26">
        <v>0</v>
      </c>
      <c r="P166" s="28">
        <v>-477400</v>
      </c>
      <c r="Q166" s="26">
        <v>-200250.35</v>
      </c>
      <c r="R166" s="31">
        <f t="shared" si="21"/>
        <v>-477400</v>
      </c>
      <c r="S166" s="29">
        <v>-477400</v>
      </c>
      <c r="T166" s="25"/>
      <c r="V166" s="2">
        <f t="shared" si="19"/>
        <v>0</v>
      </c>
      <c r="W166" s="2">
        <f t="shared" si="20"/>
        <v>0</v>
      </c>
    </row>
    <row r="167" spans="1:23" customFormat="1" hidden="1" outlineLevel="2" x14ac:dyDescent="0.25">
      <c r="A167" t="s">
        <v>779</v>
      </c>
      <c r="B167">
        <v>204</v>
      </c>
      <c r="C167" t="s">
        <v>782</v>
      </c>
      <c r="D167">
        <v>6</v>
      </c>
      <c r="E167" t="s">
        <v>784</v>
      </c>
      <c r="F167">
        <v>17</v>
      </c>
      <c r="G167" t="s">
        <v>599</v>
      </c>
      <c r="H167">
        <v>20006000017</v>
      </c>
      <c r="I167" t="s">
        <v>600</v>
      </c>
      <c r="J167" s="24" t="s">
        <v>945</v>
      </c>
      <c r="K167" s="25">
        <v>12</v>
      </c>
      <c r="L167" s="26">
        <v>-4131.58</v>
      </c>
      <c r="M167" s="26">
        <v>0</v>
      </c>
      <c r="N167" s="27">
        <v>-5000</v>
      </c>
      <c r="O167" s="26">
        <v>0</v>
      </c>
      <c r="P167" s="28">
        <v>-5000</v>
      </c>
      <c r="Q167" s="26">
        <v>0</v>
      </c>
      <c r="R167" s="31">
        <f t="shared" si="21"/>
        <v>-5000</v>
      </c>
      <c r="S167" s="29">
        <v>-5000</v>
      </c>
      <c r="T167" s="25"/>
      <c r="V167" s="2">
        <f t="shared" si="19"/>
        <v>0</v>
      </c>
      <c r="W167" s="2">
        <f t="shared" si="20"/>
        <v>0</v>
      </c>
    </row>
    <row r="168" spans="1:23" customFormat="1" hidden="1" outlineLevel="2" x14ac:dyDescent="0.25">
      <c r="A168" t="s">
        <v>596</v>
      </c>
      <c r="B168">
        <v>302</v>
      </c>
      <c r="C168" t="s">
        <v>597</v>
      </c>
      <c r="D168">
        <v>160</v>
      </c>
      <c r="E168" t="s">
        <v>598</v>
      </c>
      <c r="F168">
        <v>17</v>
      </c>
      <c r="G168" t="s">
        <v>599</v>
      </c>
      <c r="H168">
        <v>20160000017</v>
      </c>
      <c r="I168" t="s">
        <v>600</v>
      </c>
      <c r="J168" s="24" t="s">
        <v>945</v>
      </c>
      <c r="K168" s="25">
        <v>12</v>
      </c>
      <c r="L168" s="26">
        <v>-303388.23</v>
      </c>
      <c r="M168" s="26">
        <v>-386471.53</v>
      </c>
      <c r="N168" s="27">
        <v>-325611</v>
      </c>
      <c r="O168" s="26">
        <v>0</v>
      </c>
      <c r="P168" s="28">
        <v>-325611</v>
      </c>
      <c r="Q168" s="26">
        <v>-214155.76</v>
      </c>
      <c r="R168" s="31">
        <f t="shared" si="21"/>
        <v>-325611</v>
      </c>
      <c r="S168" s="29">
        <v>-325611</v>
      </c>
      <c r="T168" s="25"/>
      <c r="V168" s="2">
        <f t="shared" si="19"/>
        <v>0</v>
      </c>
      <c r="W168" s="2">
        <f t="shared" si="20"/>
        <v>0</v>
      </c>
    </row>
    <row r="169" spans="1:23" customFormat="1" hidden="1" outlineLevel="2" x14ac:dyDescent="0.25">
      <c r="A169" t="s">
        <v>349</v>
      </c>
      <c r="B169">
        <v>702</v>
      </c>
      <c r="C169" t="s">
        <v>383</v>
      </c>
      <c r="D169">
        <v>266</v>
      </c>
      <c r="E169" t="s">
        <v>387</v>
      </c>
      <c r="F169">
        <v>18</v>
      </c>
      <c r="G169" t="s">
        <v>388</v>
      </c>
      <c r="H169">
        <v>20266000018</v>
      </c>
      <c r="I169" t="s">
        <v>389</v>
      </c>
      <c r="J169" s="24" t="s">
        <v>945</v>
      </c>
      <c r="K169" s="25">
        <v>12</v>
      </c>
      <c r="L169" s="26">
        <v>-12565.57</v>
      </c>
      <c r="M169" s="26">
        <v>-118.2</v>
      </c>
      <c r="N169" s="27">
        <v>-10358</v>
      </c>
      <c r="O169" s="26">
        <v>0</v>
      </c>
      <c r="P169" s="28">
        <v>-10358</v>
      </c>
      <c r="Q169" s="26">
        <v>-17866.150000000001</v>
      </c>
      <c r="R169" s="31">
        <f t="shared" si="21"/>
        <v>-10358</v>
      </c>
      <c r="S169" s="29">
        <v>-10358</v>
      </c>
      <c r="T169" s="25"/>
      <c r="V169" s="2">
        <f t="shared" si="19"/>
        <v>0</v>
      </c>
      <c r="W169" s="2">
        <f t="shared" si="20"/>
        <v>0</v>
      </c>
    </row>
    <row r="170" spans="1:23" customFormat="1" hidden="1" outlineLevel="2" x14ac:dyDescent="0.25">
      <c r="A170" t="s">
        <v>706</v>
      </c>
      <c r="B170">
        <v>191</v>
      </c>
      <c r="C170" t="s">
        <v>707</v>
      </c>
      <c r="D170">
        <v>200</v>
      </c>
      <c r="E170" t="s">
        <v>708</v>
      </c>
      <c r="F170">
        <v>20</v>
      </c>
      <c r="G170" t="s">
        <v>717</v>
      </c>
      <c r="H170">
        <v>20200000020</v>
      </c>
      <c r="I170" t="s">
        <v>718</v>
      </c>
      <c r="J170" s="24" t="s">
        <v>945</v>
      </c>
      <c r="K170" s="25">
        <v>12</v>
      </c>
      <c r="L170" s="26">
        <v>-1228820.24</v>
      </c>
      <c r="M170" s="26">
        <v>-1849484.2</v>
      </c>
      <c r="N170" s="27">
        <v>-1540000</v>
      </c>
      <c r="O170" s="26">
        <v>0</v>
      </c>
      <c r="P170" s="28">
        <v>-1540000</v>
      </c>
      <c r="Q170" s="26">
        <v>-1376654.08</v>
      </c>
      <c r="R170" s="31">
        <f t="shared" si="21"/>
        <v>-1540000</v>
      </c>
      <c r="S170" s="29">
        <v>-1540000</v>
      </c>
      <c r="T170" s="25"/>
      <c r="V170" s="2">
        <f t="shared" si="19"/>
        <v>0</v>
      </c>
      <c r="W170" s="2">
        <f t="shared" si="20"/>
        <v>0</v>
      </c>
    </row>
    <row r="171" spans="1:23" customFormat="1" hidden="1" outlineLevel="2" x14ac:dyDescent="0.25">
      <c r="A171" t="s">
        <v>706</v>
      </c>
      <c r="B171">
        <v>191</v>
      </c>
      <c r="C171" t="s">
        <v>707</v>
      </c>
      <c r="D171">
        <v>200</v>
      </c>
      <c r="E171" t="s">
        <v>708</v>
      </c>
      <c r="F171">
        <v>21</v>
      </c>
      <c r="G171" t="s">
        <v>719</v>
      </c>
      <c r="H171">
        <v>20200000021</v>
      </c>
      <c r="I171" t="s">
        <v>720</v>
      </c>
      <c r="J171" s="24" t="s">
        <v>945</v>
      </c>
      <c r="K171" s="25">
        <v>12</v>
      </c>
      <c r="L171" s="26">
        <v>-293342.90999999997</v>
      </c>
      <c r="M171" s="26">
        <v>-275749.25</v>
      </c>
      <c r="N171" s="27">
        <v>-354200</v>
      </c>
      <c r="O171" s="26">
        <v>0</v>
      </c>
      <c r="P171" s="28">
        <v>-354200</v>
      </c>
      <c r="Q171" s="26">
        <v>-169861.64</v>
      </c>
      <c r="R171" s="31">
        <f t="shared" si="21"/>
        <v>-354200</v>
      </c>
      <c r="S171" s="29">
        <v>-354200</v>
      </c>
      <c r="T171" s="25"/>
      <c r="V171" s="2">
        <f t="shared" si="19"/>
        <v>0</v>
      </c>
      <c r="W171" s="2">
        <f t="shared" si="20"/>
        <v>0</v>
      </c>
    </row>
    <row r="172" spans="1:23" customFormat="1" hidden="1" outlineLevel="2" x14ac:dyDescent="0.25">
      <c r="A172" t="s">
        <v>349</v>
      </c>
      <c r="B172">
        <v>1011</v>
      </c>
      <c r="C172" t="s">
        <v>365</v>
      </c>
      <c r="D172">
        <v>222</v>
      </c>
      <c r="E172" t="s">
        <v>367</v>
      </c>
      <c r="F172">
        <v>23</v>
      </c>
      <c r="G172" t="s">
        <v>368</v>
      </c>
      <c r="H172">
        <v>20222000023</v>
      </c>
      <c r="I172" t="s">
        <v>369</v>
      </c>
      <c r="J172" s="24" t="s">
        <v>945</v>
      </c>
      <c r="K172" s="25">
        <v>12</v>
      </c>
      <c r="L172" s="26">
        <v>-21025.93</v>
      </c>
      <c r="M172" s="26">
        <v>-30959.94</v>
      </c>
      <c r="N172" s="27">
        <v>-6575</v>
      </c>
      <c r="O172" s="26">
        <v>0</v>
      </c>
      <c r="P172" s="28">
        <v>-6575</v>
      </c>
      <c r="Q172" s="26">
        <v>-10383</v>
      </c>
      <c r="R172" s="31">
        <f t="shared" si="21"/>
        <v>-6575</v>
      </c>
      <c r="S172" s="29">
        <v>-6575</v>
      </c>
      <c r="T172" s="25"/>
      <c r="V172" s="2">
        <f t="shared" si="19"/>
        <v>0</v>
      </c>
      <c r="W172" s="2">
        <f t="shared" si="20"/>
        <v>0</v>
      </c>
    </row>
    <row r="173" spans="1:23" customFormat="1" hidden="1" outlineLevel="2" x14ac:dyDescent="0.25">
      <c r="A173" t="s">
        <v>562</v>
      </c>
      <c r="B173">
        <v>1401</v>
      </c>
      <c r="C173" t="s">
        <v>563</v>
      </c>
      <c r="D173">
        <v>125</v>
      </c>
      <c r="E173" t="s">
        <v>564</v>
      </c>
      <c r="F173">
        <v>24</v>
      </c>
      <c r="G173" t="s">
        <v>565</v>
      </c>
      <c r="H173">
        <v>20125000024</v>
      </c>
      <c r="I173" t="s">
        <v>566</v>
      </c>
      <c r="J173" s="24" t="s">
        <v>945</v>
      </c>
      <c r="K173" s="25">
        <v>12</v>
      </c>
      <c r="L173" s="26">
        <v>-24051.93</v>
      </c>
      <c r="M173" s="26">
        <v>-31437.72</v>
      </c>
      <c r="N173" s="27">
        <v>-43412</v>
      </c>
      <c r="O173" s="26">
        <v>0</v>
      </c>
      <c r="P173" s="28">
        <v>-43412</v>
      </c>
      <c r="Q173" s="26">
        <v>-25509.3</v>
      </c>
      <c r="R173" s="31">
        <f t="shared" si="21"/>
        <v>-43412</v>
      </c>
      <c r="S173" s="29">
        <v>-43412</v>
      </c>
      <c r="T173" s="25"/>
      <c r="V173" s="2">
        <f t="shared" si="19"/>
        <v>0</v>
      </c>
      <c r="W173" s="2">
        <f t="shared" si="20"/>
        <v>0</v>
      </c>
    </row>
    <row r="174" spans="1:23" customFormat="1" hidden="1" outlineLevel="2" x14ac:dyDescent="0.25">
      <c r="A174" t="s">
        <v>706</v>
      </c>
      <c r="B174">
        <v>191</v>
      </c>
      <c r="C174" t="s">
        <v>707</v>
      </c>
      <c r="D174">
        <v>200</v>
      </c>
      <c r="E174" t="s">
        <v>708</v>
      </c>
      <c r="F174">
        <v>26</v>
      </c>
      <c r="G174" t="s">
        <v>721</v>
      </c>
      <c r="H174">
        <v>20200000026</v>
      </c>
      <c r="I174" t="s">
        <v>722</v>
      </c>
      <c r="J174" s="24" t="s">
        <v>945</v>
      </c>
      <c r="K174" s="25">
        <v>12</v>
      </c>
      <c r="L174" s="26">
        <v>-305120.15999999997</v>
      </c>
      <c r="M174" s="26">
        <v>-377316.2</v>
      </c>
      <c r="N174" s="27">
        <v>-363000</v>
      </c>
      <c r="O174" s="26">
        <v>0</v>
      </c>
      <c r="P174" s="28">
        <v>-363000</v>
      </c>
      <c r="Q174" s="26">
        <v>-297534.88</v>
      </c>
      <c r="R174" s="31">
        <f t="shared" si="21"/>
        <v>-363000</v>
      </c>
      <c r="S174" s="29">
        <v>-363000</v>
      </c>
      <c r="T174" s="25"/>
      <c r="V174" s="2">
        <f t="shared" si="19"/>
        <v>0</v>
      </c>
      <c r="W174" s="2">
        <f t="shared" si="20"/>
        <v>0</v>
      </c>
    </row>
    <row r="175" spans="1:23" customFormat="1" hidden="1" outlineLevel="2" x14ac:dyDescent="0.25">
      <c r="A175" t="s">
        <v>706</v>
      </c>
      <c r="B175">
        <v>191</v>
      </c>
      <c r="C175" t="s">
        <v>707</v>
      </c>
      <c r="D175">
        <v>200</v>
      </c>
      <c r="E175" t="s">
        <v>708</v>
      </c>
      <c r="F175">
        <v>27</v>
      </c>
      <c r="G175" t="s">
        <v>723</v>
      </c>
      <c r="H175">
        <v>20200000027</v>
      </c>
      <c r="I175" t="s">
        <v>724</v>
      </c>
      <c r="J175" s="24" t="s">
        <v>945</v>
      </c>
      <c r="K175" s="25">
        <v>12</v>
      </c>
      <c r="L175" s="26">
        <v>0</v>
      </c>
      <c r="M175" s="26">
        <v>-86156.39</v>
      </c>
      <c r="N175" s="27">
        <v>0</v>
      </c>
      <c r="O175" s="26">
        <v>0</v>
      </c>
      <c r="P175" s="28">
        <v>0</v>
      </c>
      <c r="Q175" s="26">
        <v>-56139.45</v>
      </c>
      <c r="R175" s="31">
        <f t="shared" si="21"/>
        <v>0</v>
      </c>
      <c r="S175" s="29">
        <v>0</v>
      </c>
      <c r="T175" s="25"/>
      <c r="V175" s="2">
        <f t="shared" si="19"/>
        <v>0</v>
      </c>
      <c r="W175" s="2" t="e">
        <f t="shared" si="20"/>
        <v>#DIV/0!</v>
      </c>
    </row>
    <row r="176" spans="1:23" customFormat="1" hidden="1" outlineLevel="2" x14ac:dyDescent="0.25">
      <c r="A176" t="s">
        <v>779</v>
      </c>
      <c r="B176">
        <v>101</v>
      </c>
      <c r="C176" t="s">
        <v>780</v>
      </c>
      <c r="D176">
        <v>101</v>
      </c>
      <c r="E176" t="s">
        <v>776</v>
      </c>
      <c r="F176">
        <v>28</v>
      </c>
      <c r="G176" t="s">
        <v>777</v>
      </c>
      <c r="H176">
        <v>20101000028</v>
      </c>
      <c r="I176" t="s">
        <v>778</v>
      </c>
      <c r="J176" s="24" t="s">
        <v>945</v>
      </c>
      <c r="K176" s="25">
        <v>12</v>
      </c>
      <c r="L176" s="26">
        <v>-8425</v>
      </c>
      <c r="M176" s="26">
        <v>-9295</v>
      </c>
      <c r="N176" s="27">
        <v>-8762</v>
      </c>
      <c r="O176" s="26">
        <v>0</v>
      </c>
      <c r="P176" s="28">
        <v>-8762</v>
      </c>
      <c r="Q176" s="26">
        <v>-55</v>
      </c>
      <c r="R176" s="31">
        <f t="shared" si="21"/>
        <v>-8762</v>
      </c>
      <c r="S176" s="29">
        <v>-8762</v>
      </c>
      <c r="T176" s="25"/>
      <c r="V176" s="2">
        <f t="shared" si="19"/>
        <v>0</v>
      </c>
      <c r="W176" s="2">
        <f t="shared" si="20"/>
        <v>0</v>
      </c>
    </row>
    <row r="177" spans="1:23" customFormat="1" hidden="1" outlineLevel="2" x14ac:dyDescent="0.25">
      <c r="A177" t="s">
        <v>133</v>
      </c>
      <c r="B177">
        <v>1001</v>
      </c>
      <c r="C177" t="s">
        <v>185</v>
      </c>
      <c r="D177">
        <v>241</v>
      </c>
      <c r="E177" t="s">
        <v>182</v>
      </c>
      <c r="F177">
        <v>31</v>
      </c>
      <c r="G177" t="s">
        <v>183</v>
      </c>
      <c r="H177">
        <v>20241000031</v>
      </c>
      <c r="I177" t="s">
        <v>184</v>
      </c>
      <c r="J177" s="24" t="s">
        <v>945</v>
      </c>
      <c r="K177" s="25">
        <v>12</v>
      </c>
      <c r="L177" s="26">
        <v>-63114.57</v>
      </c>
      <c r="M177" s="26">
        <v>-77272.460000000006</v>
      </c>
      <c r="N177" s="27">
        <v>-84302</v>
      </c>
      <c r="O177" s="26">
        <v>0</v>
      </c>
      <c r="P177" s="28">
        <v>-84302</v>
      </c>
      <c r="Q177" s="26">
        <v>-56901.53</v>
      </c>
      <c r="R177" s="31">
        <f t="shared" si="21"/>
        <v>-84302</v>
      </c>
      <c r="S177" s="29">
        <v>-84302</v>
      </c>
      <c r="T177" s="25"/>
      <c r="V177" s="2">
        <f t="shared" si="19"/>
        <v>0</v>
      </c>
      <c r="W177" s="2">
        <f t="shared" si="20"/>
        <v>0</v>
      </c>
    </row>
    <row r="178" spans="1:23" customFormat="1" hidden="1" outlineLevel="2" x14ac:dyDescent="0.25">
      <c r="A178" t="s">
        <v>133</v>
      </c>
      <c r="B178">
        <v>1001</v>
      </c>
      <c r="C178" t="s">
        <v>185</v>
      </c>
      <c r="D178">
        <v>241</v>
      </c>
      <c r="E178" t="s">
        <v>182</v>
      </c>
      <c r="F178">
        <v>32</v>
      </c>
      <c r="G178" t="s">
        <v>186</v>
      </c>
      <c r="H178">
        <v>20241000032</v>
      </c>
      <c r="I178" t="s">
        <v>187</v>
      </c>
      <c r="J178" s="24" t="s">
        <v>945</v>
      </c>
      <c r="K178" s="25">
        <v>12</v>
      </c>
      <c r="L178" s="26">
        <v>-1771.56</v>
      </c>
      <c r="M178" s="26">
        <v>0</v>
      </c>
      <c r="N178" s="27">
        <v>-5541</v>
      </c>
      <c r="O178" s="26">
        <v>0</v>
      </c>
      <c r="P178" s="28">
        <v>-5541</v>
      </c>
      <c r="Q178" s="26">
        <v>0</v>
      </c>
      <c r="R178" s="31">
        <f t="shared" si="21"/>
        <v>-5541</v>
      </c>
      <c r="S178" s="29">
        <v>-5541</v>
      </c>
      <c r="T178" s="25"/>
      <c r="V178" s="2">
        <f t="shared" si="19"/>
        <v>0</v>
      </c>
      <c r="W178" s="2">
        <f t="shared" si="20"/>
        <v>0</v>
      </c>
    </row>
    <row r="179" spans="1:23" customFormat="1" hidden="1" outlineLevel="2" x14ac:dyDescent="0.25">
      <c r="A179" t="s">
        <v>309</v>
      </c>
      <c r="B179">
        <v>801</v>
      </c>
      <c r="C179" t="s">
        <v>324</v>
      </c>
      <c r="D179">
        <v>403</v>
      </c>
      <c r="E179" t="s">
        <v>401</v>
      </c>
      <c r="F179">
        <v>34</v>
      </c>
      <c r="G179" t="s">
        <v>402</v>
      </c>
      <c r="H179">
        <v>20403000034</v>
      </c>
      <c r="I179" t="s">
        <v>403</v>
      </c>
      <c r="J179" s="24" t="s">
        <v>945</v>
      </c>
      <c r="K179" s="25">
        <v>12</v>
      </c>
      <c r="L179" s="26">
        <v>0</v>
      </c>
      <c r="M179" s="26">
        <v>-2451.84</v>
      </c>
      <c r="N179" s="27">
        <v>-4508</v>
      </c>
      <c r="O179" s="26">
        <v>0</v>
      </c>
      <c r="P179" s="28">
        <v>-4508</v>
      </c>
      <c r="Q179" s="26">
        <v>-1541.23</v>
      </c>
      <c r="R179" s="31">
        <f t="shared" si="21"/>
        <v>-4508</v>
      </c>
      <c r="S179" s="29">
        <v>-4508</v>
      </c>
      <c r="T179" s="25"/>
      <c r="V179" s="2">
        <f t="shared" si="19"/>
        <v>0</v>
      </c>
      <c r="W179" s="2">
        <f t="shared" si="20"/>
        <v>0</v>
      </c>
    </row>
    <row r="180" spans="1:23" customFormat="1" hidden="1" outlineLevel="2" x14ac:dyDescent="0.25">
      <c r="A180" t="s">
        <v>349</v>
      </c>
      <c r="B180">
        <v>1011</v>
      </c>
      <c r="C180" t="s">
        <v>365</v>
      </c>
      <c r="D180">
        <v>222</v>
      </c>
      <c r="E180" t="s">
        <v>367</v>
      </c>
      <c r="F180">
        <v>35</v>
      </c>
      <c r="G180" t="s">
        <v>370</v>
      </c>
      <c r="H180">
        <v>20222000035</v>
      </c>
      <c r="I180" t="s">
        <v>371</v>
      </c>
      <c r="J180" s="24" t="s">
        <v>945</v>
      </c>
      <c r="K180" s="25">
        <v>12</v>
      </c>
      <c r="L180" s="26">
        <v>-1685.54</v>
      </c>
      <c r="M180" s="26">
        <v>0</v>
      </c>
      <c r="N180" s="27">
        <v>-5688</v>
      </c>
      <c r="O180" s="26">
        <v>0</v>
      </c>
      <c r="P180" s="28">
        <v>-5688</v>
      </c>
      <c r="Q180" s="26">
        <v>-467.02</v>
      </c>
      <c r="R180" s="31">
        <f t="shared" si="21"/>
        <v>-5688</v>
      </c>
      <c r="S180" s="29">
        <v>-5688</v>
      </c>
      <c r="T180" s="25"/>
      <c r="V180" s="2">
        <f t="shared" si="19"/>
        <v>0</v>
      </c>
      <c r="W180" s="2">
        <f t="shared" si="20"/>
        <v>0</v>
      </c>
    </row>
    <row r="181" spans="1:23" customFormat="1" hidden="1" outlineLevel="2" x14ac:dyDescent="0.25">
      <c r="A181" t="s">
        <v>309</v>
      </c>
      <c r="B181">
        <v>501</v>
      </c>
      <c r="C181" t="s">
        <v>312</v>
      </c>
      <c r="D181">
        <v>108</v>
      </c>
      <c r="E181" t="s">
        <v>333</v>
      </c>
      <c r="F181">
        <v>36</v>
      </c>
      <c r="G181" t="s">
        <v>334</v>
      </c>
      <c r="H181">
        <v>20108000036</v>
      </c>
      <c r="I181" t="s">
        <v>335</v>
      </c>
      <c r="J181" s="24" t="s">
        <v>945</v>
      </c>
      <c r="K181" s="25">
        <v>12</v>
      </c>
      <c r="L181" s="26">
        <v>-3320.11</v>
      </c>
      <c r="M181" s="26">
        <v>-2916.7</v>
      </c>
      <c r="N181" s="27">
        <v>-4659</v>
      </c>
      <c r="O181" s="26">
        <v>0</v>
      </c>
      <c r="P181" s="28">
        <v>-4659</v>
      </c>
      <c r="Q181" s="26">
        <v>-656.16</v>
      </c>
      <c r="R181" s="31">
        <f t="shared" si="21"/>
        <v>-4659</v>
      </c>
      <c r="S181" s="29">
        <v>-4659</v>
      </c>
      <c r="T181" s="25"/>
      <c r="V181" s="2">
        <f t="shared" si="19"/>
        <v>0</v>
      </c>
      <c r="W181" s="2">
        <f t="shared" si="20"/>
        <v>0</v>
      </c>
    </row>
    <row r="182" spans="1:23" customFormat="1" hidden="1" outlineLevel="2" x14ac:dyDescent="0.25">
      <c r="A182" t="s">
        <v>309</v>
      </c>
      <c r="B182">
        <v>501</v>
      </c>
      <c r="C182" t="s">
        <v>312</v>
      </c>
      <c r="D182">
        <v>118</v>
      </c>
      <c r="E182" t="s">
        <v>340</v>
      </c>
      <c r="F182">
        <v>36</v>
      </c>
      <c r="G182" t="s">
        <v>334</v>
      </c>
      <c r="H182">
        <v>20118000036</v>
      </c>
      <c r="I182" t="s">
        <v>335</v>
      </c>
      <c r="J182" s="24" t="s">
        <v>945</v>
      </c>
      <c r="K182" s="25">
        <v>12</v>
      </c>
      <c r="L182" s="26">
        <v>0</v>
      </c>
      <c r="M182" s="26">
        <v>-87.72</v>
      </c>
      <c r="N182" s="27">
        <v>-666</v>
      </c>
      <c r="O182" s="26">
        <v>0</v>
      </c>
      <c r="P182" s="28">
        <v>-666</v>
      </c>
      <c r="Q182" s="26">
        <v>-175.44</v>
      </c>
      <c r="R182" s="31">
        <f t="shared" si="21"/>
        <v>-666</v>
      </c>
      <c r="S182" s="29">
        <v>-666</v>
      </c>
      <c r="T182" s="25"/>
      <c r="V182" s="2">
        <f t="shared" si="19"/>
        <v>0</v>
      </c>
      <c r="W182" s="2">
        <f t="shared" si="20"/>
        <v>0</v>
      </c>
    </row>
    <row r="183" spans="1:23" customFormat="1" hidden="1" outlineLevel="2" x14ac:dyDescent="0.25">
      <c r="A183" t="s">
        <v>596</v>
      </c>
      <c r="B183">
        <v>302</v>
      </c>
      <c r="C183" t="s">
        <v>597</v>
      </c>
      <c r="D183">
        <v>161</v>
      </c>
      <c r="E183" t="s">
        <v>596</v>
      </c>
      <c r="F183">
        <v>37</v>
      </c>
      <c r="G183" t="s">
        <v>603</v>
      </c>
      <c r="H183">
        <v>20161000037</v>
      </c>
      <c r="I183" t="s">
        <v>604</v>
      </c>
      <c r="J183" s="24" t="s">
        <v>945</v>
      </c>
      <c r="K183" s="25">
        <v>12</v>
      </c>
      <c r="L183" s="26">
        <v>-63267.54</v>
      </c>
      <c r="M183" s="26">
        <v>-90609.58</v>
      </c>
      <c r="N183" s="27">
        <v>-61323</v>
      </c>
      <c r="O183" s="26">
        <v>0</v>
      </c>
      <c r="P183" s="28">
        <v>-61323</v>
      </c>
      <c r="Q183" s="26">
        <v>-60786.15</v>
      </c>
      <c r="R183" s="31">
        <f t="shared" si="21"/>
        <v>-61323</v>
      </c>
      <c r="S183" s="29">
        <v>-61323</v>
      </c>
      <c r="T183" s="25"/>
      <c r="V183" s="2">
        <f t="shared" si="19"/>
        <v>0</v>
      </c>
      <c r="W183" s="2">
        <f t="shared" si="20"/>
        <v>0</v>
      </c>
    </row>
    <row r="184" spans="1:23" customFormat="1" hidden="1" outlineLevel="2" x14ac:dyDescent="0.25">
      <c r="A184" t="s">
        <v>349</v>
      </c>
      <c r="B184">
        <v>1011</v>
      </c>
      <c r="C184" t="s">
        <v>365</v>
      </c>
      <c r="D184">
        <v>222</v>
      </c>
      <c r="E184" t="s">
        <v>367</v>
      </c>
      <c r="F184">
        <v>38</v>
      </c>
      <c r="G184" t="s">
        <v>372</v>
      </c>
      <c r="H184">
        <v>20222000038</v>
      </c>
      <c r="I184" t="s">
        <v>373</v>
      </c>
      <c r="J184" s="24" t="s">
        <v>945</v>
      </c>
      <c r="K184" s="25">
        <v>12</v>
      </c>
      <c r="L184" s="26">
        <v>-87.72</v>
      </c>
      <c r="M184" s="26">
        <v>0</v>
      </c>
      <c r="N184" s="27">
        <v>-4294</v>
      </c>
      <c r="O184" s="26">
        <v>0</v>
      </c>
      <c r="P184" s="28">
        <v>-4294</v>
      </c>
      <c r="Q184" s="26">
        <v>0</v>
      </c>
      <c r="R184" s="31">
        <f t="shared" si="21"/>
        <v>-4294</v>
      </c>
      <c r="S184" s="29">
        <v>-4294</v>
      </c>
      <c r="T184" s="25"/>
      <c r="V184" s="2">
        <f t="shared" si="19"/>
        <v>0</v>
      </c>
      <c r="W184" s="2">
        <f t="shared" si="20"/>
        <v>0</v>
      </c>
    </row>
    <row r="185" spans="1:23" customFormat="1" hidden="1" outlineLevel="2" x14ac:dyDescent="0.25">
      <c r="A185" t="s">
        <v>254</v>
      </c>
      <c r="B185">
        <v>1301</v>
      </c>
      <c r="C185" t="s">
        <v>203</v>
      </c>
      <c r="D185">
        <v>604</v>
      </c>
      <c r="E185" t="s">
        <v>269</v>
      </c>
      <c r="F185">
        <v>39</v>
      </c>
      <c r="G185" t="s">
        <v>209</v>
      </c>
      <c r="H185">
        <v>20604000039</v>
      </c>
      <c r="I185" t="s">
        <v>210</v>
      </c>
      <c r="J185" s="24" t="s">
        <v>945</v>
      </c>
      <c r="K185" s="25">
        <v>12</v>
      </c>
      <c r="L185" s="26">
        <v>-7595.13</v>
      </c>
      <c r="M185" s="26">
        <v>-11199.01</v>
      </c>
      <c r="N185" s="27">
        <v>-6780</v>
      </c>
      <c r="O185" s="26">
        <v>0</v>
      </c>
      <c r="P185" s="28">
        <v>-6780</v>
      </c>
      <c r="Q185" s="26">
        <v>-9239.2099999999991</v>
      </c>
      <c r="R185" s="31">
        <f t="shared" si="21"/>
        <v>-6780</v>
      </c>
      <c r="S185" s="29">
        <v>-6780</v>
      </c>
      <c r="T185" s="25"/>
      <c r="V185" s="2">
        <f t="shared" si="19"/>
        <v>0</v>
      </c>
      <c r="W185" s="2">
        <f t="shared" si="20"/>
        <v>0</v>
      </c>
    </row>
    <row r="186" spans="1:23" customFormat="1" hidden="1" outlineLevel="2" x14ac:dyDescent="0.25">
      <c r="A186" t="s">
        <v>133</v>
      </c>
      <c r="B186">
        <v>1201</v>
      </c>
      <c r="C186" t="s">
        <v>212</v>
      </c>
      <c r="D186">
        <v>704</v>
      </c>
      <c r="E186" t="s">
        <v>241</v>
      </c>
      <c r="F186">
        <v>39</v>
      </c>
      <c r="G186" t="s">
        <v>209</v>
      </c>
      <c r="H186">
        <v>20704000039</v>
      </c>
      <c r="I186" t="s">
        <v>210</v>
      </c>
      <c r="J186" s="24" t="s">
        <v>945</v>
      </c>
      <c r="K186" s="25">
        <v>12</v>
      </c>
      <c r="L186" s="26">
        <v>-6070.21</v>
      </c>
      <c r="M186" s="26">
        <v>-8670.69</v>
      </c>
      <c r="N186" s="27">
        <v>-3546</v>
      </c>
      <c r="O186" s="26">
        <v>0</v>
      </c>
      <c r="P186" s="28">
        <v>-3546</v>
      </c>
      <c r="Q186" s="26">
        <v>-8738.75</v>
      </c>
      <c r="R186" s="31">
        <f t="shared" si="21"/>
        <v>-3546</v>
      </c>
      <c r="S186" s="29">
        <v>-3546</v>
      </c>
      <c r="T186" s="25"/>
      <c r="V186" s="2">
        <f t="shared" si="19"/>
        <v>0</v>
      </c>
      <c r="W186" s="2">
        <f t="shared" si="20"/>
        <v>0</v>
      </c>
    </row>
    <row r="187" spans="1:23" customFormat="1" hidden="1" outlineLevel="2" x14ac:dyDescent="0.25">
      <c r="A187" t="s">
        <v>133</v>
      </c>
      <c r="B187">
        <v>1001</v>
      </c>
      <c r="C187" t="s">
        <v>185</v>
      </c>
      <c r="D187">
        <v>241</v>
      </c>
      <c r="E187" t="s">
        <v>182</v>
      </c>
      <c r="F187">
        <v>40</v>
      </c>
      <c r="G187" t="s">
        <v>188</v>
      </c>
      <c r="H187">
        <v>20241000040</v>
      </c>
      <c r="I187" t="s">
        <v>189</v>
      </c>
      <c r="J187" s="24" t="s">
        <v>945</v>
      </c>
      <c r="K187" s="25">
        <v>12</v>
      </c>
      <c r="L187" s="26">
        <v>-27063.05</v>
      </c>
      <c r="M187" s="26">
        <v>-31315.14</v>
      </c>
      <c r="N187" s="27">
        <v>-5006</v>
      </c>
      <c r="O187" s="26">
        <v>0</v>
      </c>
      <c r="P187" s="28">
        <v>-5006</v>
      </c>
      <c r="Q187" s="26">
        <v>-18515.63</v>
      </c>
      <c r="R187" s="31">
        <f t="shared" si="21"/>
        <v>-5006</v>
      </c>
      <c r="S187" s="29">
        <v>-5006</v>
      </c>
      <c r="T187" s="25"/>
      <c r="V187" s="2">
        <f t="shared" si="19"/>
        <v>0</v>
      </c>
      <c r="W187" s="2">
        <f t="shared" si="20"/>
        <v>0</v>
      </c>
    </row>
    <row r="188" spans="1:23" customFormat="1" hidden="1" outlineLevel="2" x14ac:dyDescent="0.25">
      <c r="A188" t="s">
        <v>133</v>
      </c>
      <c r="B188">
        <v>1201</v>
      </c>
      <c r="C188" t="s">
        <v>212</v>
      </c>
      <c r="D188">
        <v>701</v>
      </c>
      <c r="E188" t="s">
        <v>211</v>
      </c>
      <c r="F188">
        <v>41</v>
      </c>
      <c r="G188" t="s">
        <v>213</v>
      </c>
      <c r="H188">
        <v>2070100041</v>
      </c>
      <c r="I188" t="s">
        <v>214</v>
      </c>
      <c r="J188" s="24" t="s">
        <v>945</v>
      </c>
      <c r="K188" s="25">
        <v>12</v>
      </c>
      <c r="L188" s="26">
        <v>0</v>
      </c>
      <c r="M188" s="26">
        <v>-946.1</v>
      </c>
      <c r="N188" s="27">
        <v>0</v>
      </c>
      <c r="O188" s="26">
        <v>0</v>
      </c>
      <c r="P188" s="28">
        <v>0</v>
      </c>
      <c r="Q188" s="26">
        <v>0</v>
      </c>
      <c r="R188" s="31">
        <f t="shared" si="21"/>
        <v>0</v>
      </c>
      <c r="S188" s="29">
        <v>0</v>
      </c>
      <c r="T188" s="25"/>
      <c r="V188" s="2">
        <f t="shared" si="19"/>
        <v>0</v>
      </c>
      <c r="W188" s="2" t="e">
        <f t="shared" si="20"/>
        <v>#DIV/0!</v>
      </c>
    </row>
    <row r="189" spans="1:23" customFormat="1" hidden="1" outlineLevel="2" x14ac:dyDescent="0.25">
      <c r="A189" t="s">
        <v>133</v>
      </c>
      <c r="B189">
        <v>1201</v>
      </c>
      <c r="C189" t="s">
        <v>212</v>
      </c>
      <c r="D189">
        <v>701</v>
      </c>
      <c r="E189" t="s">
        <v>211</v>
      </c>
      <c r="F189">
        <v>41</v>
      </c>
      <c r="G189" t="s">
        <v>213</v>
      </c>
      <c r="H189">
        <v>20701000041</v>
      </c>
      <c r="I189" t="s">
        <v>214</v>
      </c>
      <c r="J189" s="24" t="s">
        <v>945</v>
      </c>
      <c r="K189" s="25">
        <v>12</v>
      </c>
      <c r="L189" s="26">
        <v>-45192.09</v>
      </c>
      <c r="M189" s="26">
        <v>-23558.89</v>
      </c>
      <c r="N189" s="27">
        <v>-4521</v>
      </c>
      <c r="O189" s="26">
        <v>0</v>
      </c>
      <c r="P189" s="28">
        <v>-4521</v>
      </c>
      <c r="Q189" s="26">
        <v>-18202.47</v>
      </c>
      <c r="R189" s="31">
        <f t="shared" si="21"/>
        <v>-4521</v>
      </c>
      <c r="S189" s="29">
        <v>-4521</v>
      </c>
      <c r="T189" s="25"/>
      <c r="V189" s="2">
        <f t="shared" si="19"/>
        <v>0</v>
      </c>
      <c r="W189" s="2">
        <f t="shared" si="20"/>
        <v>0</v>
      </c>
    </row>
    <row r="190" spans="1:23" customFormat="1" hidden="1" outlineLevel="2" x14ac:dyDescent="0.25">
      <c r="A190" t="s">
        <v>254</v>
      </c>
      <c r="B190">
        <v>1301</v>
      </c>
      <c r="C190" t="s">
        <v>203</v>
      </c>
      <c r="D190">
        <v>601</v>
      </c>
      <c r="E190" t="s">
        <v>256</v>
      </c>
      <c r="F190">
        <v>44</v>
      </c>
      <c r="G190" t="s">
        <v>205</v>
      </c>
      <c r="H190">
        <v>20601000044</v>
      </c>
      <c r="I190" t="s">
        <v>206</v>
      </c>
      <c r="J190" s="24" t="s">
        <v>945</v>
      </c>
      <c r="K190" s="25">
        <v>12</v>
      </c>
      <c r="L190" s="26">
        <v>0</v>
      </c>
      <c r="M190" s="26">
        <v>0</v>
      </c>
      <c r="N190" s="27">
        <v>-49114</v>
      </c>
      <c r="O190" s="26">
        <v>0</v>
      </c>
      <c r="P190" s="28">
        <v>-49114</v>
      </c>
      <c r="Q190" s="26">
        <v>0</v>
      </c>
      <c r="R190" s="31">
        <f t="shared" si="21"/>
        <v>-49114</v>
      </c>
      <c r="S190" s="29">
        <v>-49114</v>
      </c>
      <c r="T190" s="25"/>
      <c r="V190" s="2">
        <f t="shared" si="19"/>
        <v>0</v>
      </c>
      <c r="W190" s="2">
        <f t="shared" si="20"/>
        <v>0</v>
      </c>
    </row>
    <row r="191" spans="1:23" customFormat="1" hidden="1" outlineLevel="2" x14ac:dyDescent="0.25">
      <c r="A191" t="s">
        <v>133</v>
      </c>
      <c r="B191">
        <v>1201</v>
      </c>
      <c r="C191" t="s">
        <v>212</v>
      </c>
      <c r="D191">
        <v>701</v>
      </c>
      <c r="E191" t="s">
        <v>211</v>
      </c>
      <c r="F191">
        <v>44</v>
      </c>
      <c r="G191" t="s">
        <v>205</v>
      </c>
      <c r="H191">
        <v>20701000044</v>
      </c>
      <c r="I191" t="s">
        <v>206</v>
      </c>
      <c r="J191" s="24" t="s">
        <v>945</v>
      </c>
      <c r="K191" s="25">
        <v>12</v>
      </c>
      <c r="L191" s="26">
        <v>0</v>
      </c>
      <c r="M191" s="26">
        <v>0</v>
      </c>
      <c r="N191" s="27">
        <v>0</v>
      </c>
      <c r="O191" s="26">
        <v>0</v>
      </c>
      <c r="P191" s="28">
        <v>0</v>
      </c>
      <c r="Q191" s="26">
        <v>0</v>
      </c>
      <c r="R191" s="31">
        <f t="shared" si="21"/>
        <v>0</v>
      </c>
      <c r="S191" s="29">
        <v>0</v>
      </c>
      <c r="T191" s="25"/>
      <c r="V191" s="2">
        <f t="shared" si="19"/>
        <v>0</v>
      </c>
      <c r="W191" s="2" t="e">
        <f t="shared" si="20"/>
        <v>#DIV/0!</v>
      </c>
    </row>
    <row r="192" spans="1:23" customFormat="1" hidden="1" outlineLevel="2" x14ac:dyDescent="0.25">
      <c r="A192" t="s">
        <v>779</v>
      </c>
      <c r="B192">
        <v>101</v>
      </c>
      <c r="C192" t="s">
        <v>780</v>
      </c>
      <c r="D192">
        <v>101</v>
      </c>
      <c r="E192" t="s">
        <v>776</v>
      </c>
      <c r="F192">
        <v>46</v>
      </c>
      <c r="G192" t="s">
        <v>790</v>
      </c>
      <c r="H192">
        <v>20101000046</v>
      </c>
      <c r="I192" t="s">
        <v>791</v>
      </c>
      <c r="J192" s="24" t="s">
        <v>945</v>
      </c>
      <c r="K192" s="25">
        <v>12</v>
      </c>
      <c r="L192" s="26">
        <v>0</v>
      </c>
      <c r="M192" s="26">
        <v>0</v>
      </c>
      <c r="N192" s="27">
        <v>0</v>
      </c>
      <c r="O192" s="26">
        <v>0</v>
      </c>
      <c r="P192" s="28">
        <v>0</v>
      </c>
      <c r="Q192" s="26">
        <v>0</v>
      </c>
      <c r="R192" s="31">
        <f t="shared" si="21"/>
        <v>0</v>
      </c>
      <c r="S192" s="29">
        <v>0</v>
      </c>
      <c r="T192" s="25"/>
      <c r="V192" s="2">
        <f t="shared" si="19"/>
        <v>0</v>
      </c>
      <c r="W192" s="2" t="e">
        <f t="shared" si="20"/>
        <v>#DIV/0!</v>
      </c>
    </row>
    <row r="193" spans="1:23" customFormat="1" hidden="1" outlineLevel="2" x14ac:dyDescent="0.25">
      <c r="A193" t="s">
        <v>706</v>
      </c>
      <c r="B193">
        <v>191</v>
      </c>
      <c r="C193" t="s">
        <v>707</v>
      </c>
      <c r="D193">
        <v>200</v>
      </c>
      <c r="E193" t="s">
        <v>708</v>
      </c>
      <c r="F193">
        <v>47</v>
      </c>
      <c r="G193" t="s">
        <v>727</v>
      </c>
      <c r="H193">
        <v>20200000047</v>
      </c>
      <c r="I193" t="s">
        <v>728</v>
      </c>
      <c r="J193" s="24" t="s">
        <v>945</v>
      </c>
      <c r="K193" s="25">
        <v>12</v>
      </c>
      <c r="L193" s="26">
        <v>0</v>
      </c>
      <c r="M193" s="26">
        <v>-8300</v>
      </c>
      <c r="N193" s="27">
        <v>0</v>
      </c>
      <c r="O193" s="26">
        <v>0</v>
      </c>
      <c r="P193" s="28">
        <v>0</v>
      </c>
      <c r="Q193" s="26">
        <v>-12313.5</v>
      </c>
      <c r="R193" s="31">
        <f t="shared" si="21"/>
        <v>0</v>
      </c>
      <c r="S193" s="29">
        <v>0</v>
      </c>
      <c r="T193" s="25"/>
      <c r="V193" s="2">
        <f t="shared" si="19"/>
        <v>0</v>
      </c>
      <c r="W193" s="2" t="e">
        <f t="shared" si="20"/>
        <v>#DIV/0!</v>
      </c>
    </row>
    <row r="194" spans="1:23" customFormat="1" hidden="1" outlineLevel="2" x14ac:dyDescent="0.25">
      <c r="A194" t="s">
        <v>706</v>
      </c>
      <c r="B194">
        <v>191</v>
      </c>
      <c r="C194" t="s">
        <v>707</v>
      </c>
      <c r="D194">
        <v>200</v>
      </c>
      <c r="E194" t="s">
        <v>708</v>
      </c>
      <c r="F194">
        <v>48</v>
      </c>
      <c r="G194" t="s">
        <v>729</v>
      </c>
      <c r="H194">
        <v>20200000048</v>
      </c>
      <c r="I194" t="s">
        <v>730</v>
      </c>
      <c r="J194" s="24" t="s">
        <v>945</v>
      </c>
      <c r="K194" s="25">
        <v>12</v>
      </c>
      <c r="L194" s="26">
        <v>0</v>
      </c>
      <c r="M194" s="26">
        <v>-166399</v>
      </c>
      <c r="N194" s="27">
        <v>0</v>
      </c>
      <c r="O194" s="26">
        <v>0</v>
      </c>
      <c r="P194" s="28">
        <v>0</v>
      </c>
      <c r="Q194" s="26">
        <v>-96108.13</v>
      </c>
      <c r="R194" s="31">
        <f t="shared" si="21"/>
        <v>0</v>
      </c>
      <c r="S194" s="29">
        <v>0</v>
      </c>
      <c r="T194" s="25"/>
      <c r="V194" s="2">
        <f t="shared" si="19"/>
        <v>0</v>
      </c>
      <c r="W194" s="2" t="e">
        <f t="shared" si="20"/>
        <v>#DIV/0!</v>
      </c>
    </row>
    <row r="195" spans="1:23" customFormat="1" hidden="1" outlineLevel="2" x14ac:dyDescent="0.25">
      <c r="A195" t="s">
        <v>309</v>
      </c>
      <c r="B195">
        <v>501</v>
      </c>
      <c r="C195" t="s">
        <v>312</v>
      </c>
      <c r="D195">
        <v>15</v>
      </c>
      <c r="E195" t="s">
        <v>313</v>
      </c>
      <c r="F195">
        <v>55</v>
      </c>
      <c r="G195" t="s">
        <v>318</v>
      </c>
      <c r="H195">
        <v>20015000055</v>
      </c>
      <c r="I195" t="s">
        <v>319</v>
      </c>
      <c r="J195" s="24" t="s">
        <v>945</v>
      </c>
      <c r="K195" s="25">
        <v>12</v>
      </c>
      <c r="L195" s="26">
        <v>-1364.02</v>
      </c>
      <c r="M195" s="26">
        <v>-1013.17</v>
      </c>
      <c r="N195" s="27">
        <v>-1573</v>
      </c>
      <c r="O195" s="26">
        <v>0</v>
      </c>
      <c r="P195" s="28">
        <v>-1573</v>
      </c>
      <c r="Q195" s="26">
        <v>-1016.66</v>
      </c>
      <c r="R195" s="31">
        <f t="shared" si="21"/>
        <v>-1573</v>
      </c>
      <c r="S195" s="29">
        <v>-1573</v>
      </c>
      <c r="T195" s="25"/>
      <c r="V195" s="2">
        <f t="shared" si="19"/>
        <v>0</v>
      </c>
      <c r="W195" s="2">
        <f t="shared" si="20"/>
        <v>0</v>
      </c>
    </row>
    <row r="196" spans="1:23" customFormat="1" hidden="1" outlineLevel="2" x14ac:dyDescent="0.25">
      <c r="A196" t="s">
        <v>309</v>
      </c>
      <c r="B196">
        <v>501</v>
      </c>
      <c r="C196" t="s">
        <v>312</v>
      </c>
      <c r="D196">
        <v>65</v>
      </c>
      <c r="E196" t="s">
        <v>330</v>
      </c>
      <c r="F196">
        <v>55</v>
      </c>
      <c r="G196" t="s">
        <v>318</v>
      </c>
      <c r="H196">
        <v>20065000055</v>
      </c>
      <c r="I196" t="s">
        <v>319</v>
      </c>
      <c r="J196" s="24" t="s">
        <v>945</v>
      </c>
      <c r="K196" s="25">
        <v>12</v>
      </c>
      <c r="L196" s="26">
        <v>-258.77</v>
      </c>
      <c r="M196" s="26">
        <v>-206.14</v>
      </c>
      <c r="N196" s="27">
        <v>-327</v>
      </c>
      <c r="O196" s="26">
        <v>0</v>
      </c>
      <c r="P196" s="28">
        <v>-327</v>
      </c>
      <c r="Q196" s="26">
        <v>-267.54000000000002</v>
      </c>
      <c r="R196" s="31">
        <f t="shared" si="21"/>
        <v>-327</v>
      </c>
      <c r="S196" s="29">
        <v>-327</v>
      </c>
      <c r="T196" s="25"/>
      <c r="V196" s="2">
        <f t="shared" si="19"/>
        <v>0</v>
      </c>
      <c r="W196" s="2">
        <f t="shared" si="20"/>
        <v>0</v>
      </c>
    </row>
    <row r="197" spans="1:23" customFormat="1" hidden="1" outlineLevel="2" x14ac:dyDescent="0.25">
      <c r="A197" t="s">
        <v>309</v>
      </c>
      <c r="B197">
        <v>501</v>
      </c>
      <c r="C197" t="s">
        <v>312</v>
      </c>
      <c r="D197">
        <v>108</v>
      </c>
      <c r="E197" t="s">
        <v>333</v>
      </c>
      <c r="F197">
        <v>55</v>
      </c>
      <c r="G197" t="s">
        <v>318</v>
      </c>
      <c r="H197">
        <v>20108000055</v>
      </c>
      <c r="I197" t="s">
        <v>319</v>
      </c>
      <c r="J197" s="24" t="s">
        <v>945</v>
      </c>
      <c r="K197" s="25">
        <v>12</v>
      </c>
      <c r="L197" s="26">
        <v>-5695.6</v>
      </c>
      <c r="M197" s="26">
        <v>-5992.21</v>
      </c>
      <c r="N197" s="27">
        <v>-8809</v>
      </c>
      <c r="O197" s="26">
        <v>0</v>
      </c>
      <c r="P197" s="28">
        <v>-8809</v>
      </c>
      <c r="Q197" s="26">
        <v>-3312.05</v>
      </c>
      <c r="R197" s="31">
        <f t="shared" si="21"/>
        <v>-8809</v>
      </c>
      <c r="S197" s="29">
        <v>-8809</v>
      </c>
      <c r="T197" s="25"/>
      <c r="V197" s="2">
        <f t="shared" si="19"/>
        <v>0</v>
      </c>
      <c r="W197" s="2">
        <f t="shared" si="20"/>
        <v>0</v>
      </c>
    </row>
    <row r="198" spans="1:23" customFormat="1" hidden="1" outlineLevel="2" x14ac:dyDescent="0.25">
      <c r="A198" t="s">
        <v>309</v>
      </c>
      <c r="B198">
        <v>501</v>
      </c>
      <c r="C198" t="s">
        <v>312</v>
      </c>
      <c r="D198">
        <v>118</v>
      </c>
      <c r="E198" t="s">
        <v>340</v>
      </c>
      <c r="F198">
        <v>55</v>
      </c>
      <c r="G198" t="s">
        <v>318</v>
      </c>
      <c r="H198">
        <v>20118000055</v>
      </c>
      <c r="I198" t="s">
        <v>319</v>
      </c>
      <c r="J198" s="24" t="s">
        <v>945</v>
      </c>
      <c r="K198" s="25">
        <v>12</v>
      </c>
      <c r="L198" s="26">
        <v>-3083.37</v>
      </c>
      <c r="M198" s="26">
        <v>-3899.85</v>
      </c>
      <c r="N198" s="27">
        <v>-4404</v>
      </c>
      <c r="O198" s="26">
        <v>0</v>
      </c>
      <c r="P198" s="28">
        <v>-4404</v>
      </c>
      <c r="Q198" s="26">
        <v>-3229.81</v>
      </c>
      <c r="R198" s="31">
        <f t="shared" si="21"/>
        <v>-4404</v>
      </c>
      <c r="S198" s="29">
        <v>-4404</v>
      </c>
      <c r="T198" s="25"/>
      <c r="V198" s="2">
        <f t="shared" si="19"/>
        <v>0</v>
      </c>
      <c r="W198" s="2">
        <f t="shared" si="20"/>
        <v>0</v>
      </c>
    </row>
    <row r="199" spans="1:23" customFormat="1" hidden="1" outlineLevel="2" x14ac:dyDescent="0.25">
      <c r="A199" t="s">
        <v>309</v>
      </c>
      <c r="B199">
        <v>501</v>
      </c>
      <c r="C199" t="s">
        <v>312</v>
      </c>
      <c r="D199">
        <v>119</v>
      </c>
      <c r="E199" t="s">
        <v>341</v>
      </c>
      <c r="F199">
        <v>55</v>
      </c>
      <c r="G199" t="s">
        <v>318</v>
      </c>
      <c r="H199">
        <v>20119000055</v>
      </c>
      <c r="I199" t="s">
        <v>319</v>
      </c>
      <c r="J199" s="24" t="s">
        <v>945</v>
      </c>
      <c r="K199" s="25">
        <v>12</v>
      </c>
      <c r="L199" s="26">
        <v>-6412.28</v>
      </c>
      <c r="M199" s="26">
        <v>-4662.7299999999996</v>
      </c>
      <c r="N199" s="27">
        <v>-5445</v>
      </c>
      <c r="O199" s="26">
        <v>0</v>
      </c>
      <c r="P199" s="28">
        <v>-5445</v>
      </c>
      <c r="Q199" s="26">
        <v>-2489.48</v>
      </c>
      <c r="R199" s="31">
        <f t="shared" si="21"/>
        <v>-5445</v>
      </c>
      <c r="S199" s="29">
        <v>-5445</v>
      </c>
      <c r="T199" s="25"/>
      <c r="V199" s="2">
        <f t="shared" si="19"/>
        <v>0</v>
      </c>
      <c r="W199" s="2">
        <f t="shared" si="20"/>
        <v>0</v>
      </c>
    </row>
    <row r="200" spans="1:23" customFormat="1" hidden="1" outlineLevel="2" x14ac:dyDescent="0.25">
      <c r="A200" t="s">
        <v>779</v>
      </c>
      <c r="B200">
        <v>101</v>
      </c>
      <c r="C200" t="s">
        <v>780</v>
      </c>
      <c r="D200">
        <v>101</v>
      </c>
      <c r="E200" t="s">
        <v>776</v>
      </c>
      <c r="F200">
        <v>56</v>
      </c>
      <c r="G200" t="s">
        <v>731</v>
      </c>
      <c r="H200">
        <v>20101000056</v>
      </c>
      <c r="I200" t="s">
        <v>792</v>
      </c>
      <c r="J200" s="24" t="s">
        <v>945</v>
      </c>
      <c r="K200" s="25">
        <v>12</v>
      </c>
      <c r="L200" s="26">
        <v>-651910.06999999995</v>
      </c>
      <c r="M200" s="26">
        <v>0</v>
      </c>
      <c r="N200" s="27">
        <v>0</v>
      </c>
      <c r="O200" s="26">
        <v>0</v>
      </c>
      <c r="P200" s="28">
        <v>0</v>
      </c>
      <c r="Q200" s="26">
        <v>0</v>
      </c>
      <c r="R200" s="31">
        <f t="shared" si="21"/>
        <v>0</v>
      </c>
      <c r="S200" s="29">
        <v>0</v>
      </c>
      <c r="T200" s="25"/>
      <c r="V200" s="2">
        <f t="shared" ref="V200:V263" si="22">S200-N200</f>
        <v>0</v>
      </c>
      <c r="W200" s="2" t="e">
        <f t="shared" ref="W200:W263" si="23">V200/N200*100</f>
        <v>#DIV/0!</v>
      </c>
    </row>
    <row r="201" spans="1:23" customFormat="1" hidden="1" outlineLevel="2" x14ac:dyDescent="0.25">
      <c r="A201" t="s">
        <v>706</v>
      </c>
      <c r="B201">
        <v>191</v>
      </c>
      <c r="C201" t="s">
        <v>707</v>
      </c>
      <c r="D201">
        <v>200</v>
      </c>
      <c r="E201" t="s">
        <v>708</v>
      </c>
      <c r="F201">
        <v>56</v>
      </c>
      <c r="G201" t="s">
        <v>731</v>
      </c>
      <c r="H201">
        <v>20101000057</v>
      </c>
      <c r="I201" t="s">
        <v>732</v>
      </c>
      <c r="J201" s="24" t="s">
        <v>945</v>
      </c>
      <c r="K201" s="25">
        <v>12</v>
      </c>
      <c r="L201" s="26">
        <v>0</v>
      </c>
      <c r="M201" s="26">
        <v>-15425395.609999999</v>
      </c>
      <c r="N201" s="27">
        <v>0</v>
      </c>
      <c r="O201" s="26">
        <v>0</v>
      </c>
      <c r="P201" s="28">
        <v>0</v>
      </c>
      <c r="Q201" s="26">
        <v>-3546260.75</v>
      </c>
      <c r="R201" s="31">
        <f t="shared" si="21"/>
        <v>-3393947</v>
      </c>
      <c r="S201" s="29">
        <v>-3393947</v>
      </c>
      <c r="T201" s="25"/>
      <c r="V201" s="2">
        <f t="shared" si="22"/>
        <v>-3393947</v>
      </c>
      <c r="W201" s="2" t="e">
        <f t="shared" si="23"/>
        <v>#DIV/0!</v>
      </c>
    </row>
    <row r="202" spans="1:23" customFormat="1" hidden="1" outlineLevel="2" x14ac:dyDescent="0.25">
      <c r="A202" t="s">
        <v>779</v>
      </c>
      <c r="B202">
        <v>204</v>
      </c>
      <c r="C202" t="s">
        <v>782</v>
      </c>
      <c r="D202">
        <v>6</v>
      </c>
      <c r="E202" t="s">
        <v>784</v>
      </c>
      <c r="F202">
        <v>58</v>
      </c>
      <c r="G202" t="s">
        <v>36</v>
      </c>
      <c r="H202">
        <v>20006000058</v>
      </c>
      <c r="I202" t="s">
        <v>37</v>
      </c>
      <c r="J202" s="24" t="s">
        <v>945</v>
      </c>
      <c r="K202" s="25">
        <v>12</v>
      </c>
      <c r="L202" s="26">
        <v>0</v>
      </c>
      <c r="M202" s="26">
        <v>0</v>
      </c>
      <c r="N202" s="27">
        <v>0</v>
      </c>
      <c r="O202" s="26">
        <v>0</v>
      </c>
      <c r="P202" s="28">
        <v>0</v>
      </c>
      <c r="Q202" s="26">
        <v>0</v>
      </c>
      <c r="R202" s="31">
        <f t="shared" si="21"/>
        <v>0</v>
      </c>
      <c r="S202" s="29">
        <v>0</v>
      </c>
      <c r="T202" s="25"/>
      <c r="V202" s="2">
        <f t="shared" si="22"/>
        <v>0</v>
      </c>
      <c r="W202" s="2" t="e">
        <f t="shared" si="23"/>
        <v>#DIV/0!</v>
      </c>
    </row>
    <row r="203" spans="1:23" customFormat="1" hidden="1" outlineLevel="2" x14ac:dyDescent="0.25">
      <c r="A203" t="s">
        <v>309</v>
      </c>
      <c r="B203">
        <v>503</v>
      </c>
      <c r="C203" t="s">
        <v>310</v>
      </c>
      <c r="D203">
        <v>10</v>
      </c>
      <c r="E203" t="s">
        <v>311</v>
      </c>
      <c r="F203">
        <v>58</v>
      </c>
      <c r="G203" t="s">
        <v>36</v>
      </c>
      <c r="H203">
        <v>20010000058</v>
      </c>
      <c r="I203" t="s">
        <v>37</v>
      </c>
      <c r="J203" s="24" t="s">
        <v>945</v>
      </c>
      <c r="K203" s="25">
        <v>12</v>
      </c>
      <c r="L203" s="26">
        <v>0</v>
      </c>
      <c r="M203" s="26">
        <v>0</v>
      </c>
      <c r="N203" s="27">
        <v>0</v>
      </c>
      <c r="O203" s="26">
        <v>0</v>
      </c>
      <c r="P203" s="28">
        <v>0</v>
      </c>
      <c r="Q203" s="26">
        <v>0</v>
      </c>
      <c r="R203" s="31">
        <f t="shared" si="21"/>
        <v>0</v>
      </c>
      <c r="S203" s="29">
        <v>0</v>
      </c>
      <c r="T203" s="25"/>
      <c r="V203" s="2">
        <f t="shared" si="22"/>
        <v>0</v>
      </c>
      <c r="W203" s="2" t="e">
        <f t="shared" si="23"/>
        <v>#DIV/0!</v>
      </c>
    </row>
    <row r="204" spans="1:23" customFormat="1" hidden="1" outlineLevel="2" x14ac:dyDescent="0.25">
      <c r="A204" t="s">
        <v>309</v>
      </c>
      <c r="B204">
        <v>501</v>
      </c>
      <c r="C204" t="s">
        <v>312</v>
      </c>
      <c r="D204">
        <v>15</v>
      </c>
      <c r="E204" t="s">
        <v>313</v>
      </c>
      <c r="F204">
        <v>58</v>
      </c>
      <c r="G204" t="s">
        <v>36</v>
      </c>
      <c r="H204">
        <v>20015000058</v>
      </c>
      <c r="I204" t="s">
        <v>37</v>
      </c>
      <c r="J204" s="24" t="s">
        <v>945</v>
      </c>
      <c r="K204" s="25">
        <v>12</v>
      </c>
      <c r="L204" s="26">
        <v>0</v>
      </c>
      <c r="M204" s="26">
        <v>0</v>
      </c>
      <c r="N204" s="27">
        <v>0</v>
      </c>
      <c r="O204" s="26">
        <v>0</v>
      </c>
      <c r="P204" s="28">
        <v>0</v>
      </c>
      <c r="Q204" s="26">
        <v>0</v>
      </c>
      <c r="R204" s="31">
        <f t="shared" si="21"/>
        <v>0</v>
      </c>
      <c r="S204" s="29">
        <v>0</v>
      </c>
      <c r="T204" s="25"/>
      <c r="V204" s="2">
        <f t="shared" si="22"/>
        <v>0</v>
      </c>
      <c r="W204" s="2" t="e">
        <f t="shared" si="23"/>
        <v>#DIV/0!</v>
      </c>
    </row>
    <row r="205" spans="1:23" customFormat="1" hidden="1" outlineLevel="2" x14ac:dyDescent="0.25">
      <c r="A205" t="s">
        <v>309</v>
      </c>
      <c r="B205">
        <v>801</v>
      </c>
      <c r="C205" t="s">
        <v>324</v>
      </c>
      <c r="D205">
        <v>25</v>
      </c>
      <c r="E205" t="s">
        <v>325</v>
      </c>
      <c r="F205">
        <v>58</v>
      </c>
      <c r="G205" t="s">
        <v>36</v>
      </c>
      <c r="H205">
        <v>20025000058</v>
      </c>
      <c r="I205" t="s">
        <v>37</v>
      </c>
      <c r="J205" s="24" t="s">
        <v>945</v>
      </c>
      <c r="K205" s="25">
        <v>12</v>
      </c>
      <c r="L205" s="26">
        <v>-1189.47</v>
      </c>
      <c r="M205" s="26">
        <v>0</v>
      </c>
      <c r="N205" s="27">
        <v>0</v>
      </c>
      <c r="O205" s="26">
        <v>0</v>
      </c>
      <c r="P205" s="28">
        <v>0</v>
      </c>
      <c r="Q205" s="26">
        <v>0</v>
      </c>
      <c r="R205" s="31">
        <f t="shared" si="21"/>
        <v>0</v>
      </c>
      <c r="S205" s="29">
        <v>0</v>
      </c>
      <c r="T205" s="25"/>
      <c r="V205" s="2">
        <f t="shared" si="22"/>
        <v>0</v>
      </c>
      <c r="W205" s="2" t="e">
        <f t="shared" si="23"/>
        <v>#DIV/0!</v>
      </c>
    </row>
    <row r="206" spans="1:23" customFormat="1" hidden="1" outlineLevel="2" x14ac:dyDescent="0.25">
      <c r="A206" t="s">
        <v>309</v>
      </c>
      <c r="B206">
        <v>801</v>
      </c>
      <c r="C206" t="s">
        <v>324</v>
      </c>
      <c r="D206">
        <v>28</v>
      </c>
      <c r="E206" t="s">
        <v>328</v>
      </c>
      <c r="F206">
        <v>58</v>
      </c>
      <c r="G206" t="s">
        <v>36</v>
      </c>
      <c r="H206">
        <v>20028000058</v>
      </c>
      <c r="I206" t="s">
        <v>37</v>
      </c>
      <c r="J206" s="24" t="s">
        <v>945</v>
      </c>
      <c r="K206" s="25">
        <v>12</v>
      </c>
      <c r="L206" s="26">
        <v>0</v>
      </c>
      <c r="M206" s="26">
        <v>0</v>
      </c>
      <c r="N206" s="27">
        <v>0</v>
      </c>
      <c r="O206" s="26">
        <v>0</v>
      </c>
      <c r="P206" s="28">
        <v>0</v>
      </c>
      <c r="Q206" s="26">
        <v>0</v>
      </c>
      <c r="R206" s="31">
        <f t="shared" si="21"/>
        <v>0</v>
      </c>
      <c r="S206" s="29">
        <v>0</v>
      </c>
      <c r="T206" s="25"/>
      <c r="V206" s="2">
        <f t="shared" si="22"/>
        <v>0</v>
      </c>
      <c r="W206" s="2" t="e">
        <f t="shared" si="23"/>
        <v>#DIV/0!</v>
      </c>
    </row>
    <row r="207" spans="1:23" customFormat="1" hidden="1" outlineLevel="2" x14ac:dyDescent="0.25">
      <c r="A207" t="s">
        <v>571</v>
      </c>
      <c r="B207">
        <v>601</v>
      </c>
      <c r="C207" t="s">
        <v>572</v>
      </c>
      <c r="D207">
        <v>42</v>
      </c>
      <c r="E207" t="s">
        <v>577</v>
      </c>
      <c r="F207">
        <v>58</v>
      </c>
      <c r="G207" t="s">
        <v>36</v>
      </c>
      <c r="H207">
        <v>20042000058</v>
      </c>
      <c r="I207" t="s">
        <v>37</v>
      </c>
      <c r="J207" s="24" t="s">
        <v>945</v>
      </c>
      <c r="K207" s="25">
        <v>12</v>
      </c>
      <c r="L207" s="26">
        <v>0</v>
      </c>
      <c r="M207" s="26">
        <v>0</v>
      </c>
      <c r="N207" s="27">
        <v>0</v>
      </c>
      <c r="O207" s="26">
        <v>0</v>
      </c>
      <c r="P207" s="28">
        <v>0</v>
      </c>
      <c r="Q207" s="26">
        <v>0</v>
      </c>
      <c r="R207" s="31">
        <f t="shared" si="21"/>
        <v>0</v>
      </c>
      <c r="S207" s="29">
        <v>0</v>
      </c>
      <c r="T207" s="25"/>
      <c r="V207" s="2">
        <f t="shared" si="22"/>
        <v>0</v>
      </c>
      <c r="W207" s="2" t="e">
        <f t="shared" si="23"/>
        <v>#DIV/0!</v>
      </c>
    </row>
    <row r="208" spans="1:23" customFormat="1" hidden="1" outlineLevel="2" x14ac:dyDescent="0.25">
      <c r="A208" t="s">
        <v>309</v>
      </c>
      <c r="B208">
        <v>503</v>
      </c>
      <c r="C208" t="s">
        <v>310</v>
      </c>
      <c r="D208">
        <v>60</v>
      </c>
      <c r="E208" t="s">
        <v>329</v>
      </c>
      <c r="F208">
        <v>58</v>
      </c>
      <c r="G208" t="s">
        <v>36</v>
      </c>
      <c r="H208">
        <v>20060000058</v>
      </c>
      <c r="I208" t="s">
        <v>37</v>
      </c>
      <c r="J208" s="24" t="s">
        <v>945</v>
      </c>
      <c r="K208" s="25">
        <v>12</v>
      </c>
      <c r="L208" s="26">
        <v>0</v>
      </c>
      <c r="M208" s="26">
        <v>0</v>
      </c>
      <c r="N208" s="27">
        <v>0</v>
      </c>
      <c r="O208" s="26">
        <v>0</v>
      </c>
      <c r="P208" s="28">
        <v>0</v>
      </c>
      <c r="Q208" s="26">
        <v>0</v>
      </c>
      <c r="R208" s="31">
        <f t="shared" si="21"/>
        <v>0</v>
      </c>
      <c r="S208" s="29">
        <v>0</v>
      </c>
      <c r="T208" s="25"/>
      <c r="V208" s="2">
        <f t="shared" si="22"/>
        <v>0</v>
      </c>
      <c r="W208" s="2" t="e">
        <f t="shared" si="23"/>
        <v>#DIV/0!</v>
      </c>
    </row>
    <row r="209" spans="1:23" customFormat="1" hidden="1" outlineLevel="2" x14ac:dyDescent="0.25">
      <c r="A209" t="s">
        <v>309</v>
      </c>
      <c r="B209">
        <v>501</v>
      </c>
      <c r="C209" t="s">
        <v>312</v>
      </c>
      <c r="D209">
        <v>65</v>
      </c>
      <c r="E209" t="s">
        <v>330</v>
      </c>
      <c r="F209">
        <v>58</v>
      </c>
      <c r="G209" t="s">
        <v>36</v>
      </c>
      <c r="H209">
        <v>20065000058</v>
      </c>
      <c r="I209" t="s">
        <v>37</v>
      </c>
      <c r="J209" s="24" t="s">
        <v>945</v>
      </c>
      <c r="K209" s="25">
        <v>12</v>
      </c>
      <c r="L209" s="26">
        <v>0</v>
      </c>
      <c r="M209" s="26">
        <v>0</v>
      </c>
      <c r="N209" s="27">
        <v>0</v>
      </c>
      <c r="O209" s="26">
        <v>0</v>
      </c>
      <c r="P209" s="28">
        <v>0</v>
      </c>
      <c r="Q209" s="26">
        <v>0</v>
      </c>
      <c r="R209" s="31">
        <f t="shared" si="21"/>
        <v>0</v>
      </c>
      <c r="S209" s="29">
        <v>0</v>
      </c>
      <c r="T209" s="25"/>
      <c r="V209" s="2">
        <f t="shared" si="22"/>
        <v>0</v>
      </c>
      <c r="W209" s="2" t="e">
        <f t="shared" si="23"/>
        <v>#DIV/0!</v>
      </c>
    </row>
    <row r="210" spans="1:23" customFormat="1" hidden="1" outlineLevel="2" x14ac:dyDescent="0.25">
      <c r="A210" t="s">
        <v>309</v>
      </c>
      <c r="B210">
        <v>801</v>
      </c>
      <c r="C210" t="s">
        <v>324</v>
      </c>
      <c r="D210">
        <v>75</v>
      </c>
      <c r="E210" t="s">
        <v>331</v>
      </c>
      <c r="F210">
        <v>58</v>
      </c>
      <c r="G210" t="s">
        <v>36</v>
      </c>
      <c r="H210">
        <v>20075000058</v>
      </c>
      <c r="I210" t="s">
        <v>37</v>
      </c>
      <c r="J210" s="24" t="s">
        <v>945</v>
      </c>
      <c r="K210" s="25">
        <v>12</v>
      </c>
      <c r="L210" s="26">
        <v>0</v>
      </c>
      <c r="M210" s="26">
        <v>0</v>
      </c>
      <c r="N210" s="27">
        <v>0</v>
      </c>
      <c r="O210" s="26">
        <v>0</v>
      </c>
      <c r="P210" s="28">
        <v>0</v>
      </c>
      <c r="Q210" s="26">
        <v>0</v>
      </c>
      <c r="R210" s="31">
        <f t="shared" si="21"/>
        <v>0</v>
      </c>
      <c r="S210" s="29">
        <v>0</v>
      </c>
      <c r="T210" s="25"/>
      <c r="V210" s="2">
        <f t="shared" si="22"/>
        <v>0</v>
      </c>
      <c r="W210" s="2" t="e">
        <f t="shared" si="23"/>
        <v>#DIV/0!</v>
      </c>
    </row>
    <row r="211" spans="1:23" customFormat="1" hidden="1" outlineLevel="2" x14ac:dyDescent="0.25">
      <c r="A211" t="s">
        <v>309</v>
      </c>
      <c r="B211">
        <v>801</v>
      </c>
      <c r="C211" t="s">
        <v>324</v>
      </c>
      <c r="D211">
        <v>78</v>
      </c>
      <c r="E211" t="s">
        <v>332</v>
      </c>
      <c r="F211">
        <v>58</v>
      </c>
      <c r="G211" t="s">
        <v>36</v>
      </c>
      <c r="H211">
        <v>20078000058</v>
      </c>
      <c r="I211" t="s">
        <v>37</v>
      </c>
      <c r="J211" s="24" t="s">
        <v>945</v>
      </c>
      <c r="K211" s="25">
        <v>12</v>
      </c>
      <c r="L211" s="26">
        <v>0</v>
      </c>
      <c r="M211" s="26">
        <v>0</v>
      </c>
      <c r="N211" s="27">
        <v>0</v>
      </c>
      <c r="O211" s="26">
        <v>0</v>
      </c>
      <c r="P211" s="28">
        <v>0</v>
      </c>
      <c r="Q211" s="26">
        <v>0</v>
      </c>
      <c r="R211" s="31">
        <f t="shared" ref="R211:R274" si="24">S211</f>
        <v>0</v>
      </c>
      <c r="S211" s="29">
        <v>0</v>
      </c>
      <c r="T211" s="25"/>
      <c r="V211" s="2">
        <f t="shared" si="22"/>
        <v>0</v>
      </c>
      <c r="W211" s="2" t="e">
        <f t="shared" si="23"/>
        <v>#DIV/0!</v>
      </c>
    </row>
    <row r="212" spans="1:23" customFormat="1" hidden="1" outlineLevel="2" x14ac:dyDescent="0.25">
      <c r="A212" t="s">
        <v>779</v>
      </c>
      <c r="B212">
        <v>101</v>
      </c>
      <c r="C212" t="s">
        <v>780</v>
      </c>
      <c r="D212">
        <v>101</v>
      </c>
      <c r="E212" t="s">
        <v>776</v>
      </c>
      <c r="F212">
        <v>58</v>
      </c>
      <c r="G212" t="s">
        <v>36</v>
      </c>
      <c r="H212">
        <v>20101000058</v>
      </c>
      <c r="I212" t="s">
        <v>37</v>
      </c>
      <c r="J212" s="24" t="s">
        <v>945</v>
      </c>
      <c r="K212" s="25">
        <v>12</v>
      </c>
      <c r="L212" s="26">
        <v>0</v>
      </c>
      <c r="M212" s="26">
        <v>0</v>
      </c>
      <c r="N212" s="27">
        <v>0</v>
      </c>
      <c r="O212" s="26">
        <v>0</v>
      </c>
      <c r="P212" s="28">
        <v>0</v>
      </c>
      <c r="Q212" s="26">
        <v>0</v>
      </c>
      <c r="R212" s="31">
        <f t="shared" si="24"/>
        <v>0</v>
      </c>
      <c r="S212" s="29">
        <v>0</v>
      </c>
      <c r="T212" s="25"/>
      <c r="V212" s="2">
        <f t="shared" si="22"/>
        <v>0</v>
      </c>
      <c r="W212" s="2" t="e">
        <f t="shared" si="23"/>
        <v>#DIV/0!</v>
      </c>
    </row>
    <row r="213" spans="1:23" customFormat="1" hidden="1" outlineLevel="2" x14ac:dyDescent="0.25">
      <c r="A213" t="s">
        <v>875</v>
      </c>
      <c r="B213">
        <v>102</v>
      </c>
      <c r="C213" t="s">
        <v>876</v>
      </c>
      <c r="D213">
        <v>103</v>
      </c>
      <c r="E213" t="s">
        <v>877</v>
      </c>
      <c r="F213">
        <v>58</v>
      </c>
      <c r="G213" t="s">
        <v>36</v>
      </c>
      <c r="H213">
        <v>20103000058</v>
      </c>
      <c r="I213" t="s">
        <v>37</v>
      </c>
      <c r="J213" s="24" t="s">
        <v>945</v>
      </c>
      <c r="K213" s="25">
        <v>12</v>
      </c>
      <c r="L213" s="26">
        <v>0</v>
      </c>
      <c r="M213" s="26">
        <v>0</v>
      </c>
      <c r="N213" s="27">
        <v>0</v>
      </c>
      <c r="O213" s="26">
        <v>0</v>
      </c>
      <c r="P213" s="28">
        <v>0</v>
      </c>
      <c r="Q213" s="26">
        <v>0</v>
      </c>
      <c r="R213" s="31">
        <f t="shared" si="24"/>
        <v>0</v>
      </c>
      <c r="S213" s="29">
        <v>0</v>
      </c>
      <c r="T213" s="25"/>
      <c r="V213" s="2">
        <f t="shared" si="22"/>
        <v>0</v>
      </c>
      <c r="W213" s="2" t="e">
        <f t="shared" si="23"/>
        <v>#DIV/0!</v>
      </c>
    </row>
    <row r="214" spans="1:23" customFormat="1" hidden="1" outlineLevel="2" x14ac:dyDescent="0.25">
      <c r="A214" t="s">
        <v>779</v>
      </c>
      <c r="B214">
        <v>101</v>
      </c>
      <c r="C214" t="s">
        <v>780</v>
      </c>
      <c r="D214">
        <v>104</v>
      </c>
      <c r="E214" t="s">
        <v>799</v>
      </c>
      <c r="F214">
        <v>58</v>
      </c>
      <c r="G214" t="s">
        <v>36</v>
      </c>
      <c r="H214">
        <v>20104000058</v>
      </c>
      <c r="I214" t="s">
        <v>37</v>
      </c>
      <c r="J214" s="24" t="s">
        <v>945</v>
      </c>
      <c r="K214" s="25">
        <v>12</v>
      </c>
      <c r="L214" s="26">
        <v>0</v>
      </c>
      <c r="M214" s="26">
        <v>0</v>
      </c>
      <c r="N214" s="27">
        <v>0</v>
      </c>
      <c r="O214" s="26">
        <v>0</v>
      </c>
      <c r="P214" s="28">
        <v>0</v>
      </c>
      <c r="Q214" s="26">
        <v>0</v>
      </c>
      <c r="R214" s="31">
        <f t="shared" si="24"/>
        <v>0</v>
      </c>
      <c r="S214" s="29">
        <v>0</v>
      </c>
      <c r="T214" s="25"/>
      <c r="V214" s="2">
        <f t="shared" si="22"/>
        <v>0</v>
      </c>
      <c r="W214" s="2" t="e">
        <f t="shared" si="23"/>
        <v>#DIV/0!</v>
      </c>
    </row>
    <row r="215" spans="1:23" customFormat="1" hidden="1" outlineLevel="2" x14ac:dyDescent="0.25">
      <c r="A215" t="s">
        <v>875</v>
      </c>
      <c r="B215">
        <v>102</v>
      </c>
      <c r="C215" t="s">
        <v>876</v>
      </c>
      <c r="D215">
        <v>105</v>
      </c>
      <c r="E215" t="s">
        <v>875</v>
      </c>
      <c r="F215">
        <v>58</v>
      </c>
      <c r="G215" t="s">
        <v>36</v>
      </c>
      <c r="H215">
        <v>20105000058</v>
      </c>
      <c r="I215" t="s">
        <v>37</v>
      </c>
      <c r="J215" s="24" t="s">
        <v>945</v>
      </c>
      <c r="K215" s="25">
        <v>12</v>
      </c>
      <c r="L215" s="26">
        <v>0</v>
      </c>
      <c r="M215" s="26">
        <v>0</v>
      </c>
      <c r="N215" s="27">
        <v>0</v>
      </c>
      <c r="O215" s="26">
        <v>0</v>
      </c>
      <c r="P215" s="28">
        <v>0</v>
      </c>
      <c r="Q215" s="26">
        <v>0</v>
      </c>
      <c r="R215" s="31">
        <f t="shared" si="24"/>
        <v>0</v>
      </c>
      <c r="S215" s="29">
        <v>0</v>
      </c>
      <c r="T215" s="25"/>
      <c r="V215" s="2">
        <f t="shared" si="22"/>
        <v>0</v>
      </c>
      <c r="W215" s="2" t="e">
        <f t="shared" si="23"/>
        <v>#DIV/0!</v>
      </c>
    </row>
    <row r="216" spans="1:23" customFormat="1" hidden="1" outlineLevel="2" x14ac:dyDescent="0.25">
      <c r="A216" t="s">
        <v>779</v>
      </c>
      <c r="B216">
        <v>205</v>
      </c>
      <c r="C216" t="s">
        <v>123</v>
      </c>
      <c r="D216">
        <v>106</v>
      </c>
      <c r="E216" t="s">
        <v>800</v>
      </c>
      <c r="F216">
        <v>58</v>
      </c>
      <c r="G216" t="s">
        <v>36</v>
      </c>
      <c r="H216">
        <v>20106000058</v>
      </c>
      <c r="I216" t="s">
        <v>37</v>
      </c>
      <c r="J216" s="24" t="s">
        <v>945</v>
      </c>
      <c r="K216" s="25">
        <v>12</v>
      </c>
      <c r="L216" s="26">
        <v>0</v>
      </c>
      <c r="M216" s="26">
        <v>0</v>
      </c>
      <c r="N216" s="27">
        <v>0</v>
      </c>
      <c r="O216" s="26">
        <v>0</v>
      </c>
      <c r="P216" s="28">
        <v>0</v>
      </c>
      <c r="Q216" s="26">
        <v>0</v>
      </c>
      <c r="R216" s="31">
        <f t="shared" si="24"/>
        <v>0</v>
      </c>
      <c r="S216" s="29">
        <v>0</v>
      </c>
      <c r="T216" s="25"/>
      <c r="V216" s="2">
        <f t="shared" si="22"/>
        <v>0</v>
      </c>
      <c r="W216" s="2" t="e">
        <f t="shared" si="23"/>
        <v>#DIV/0!</v>
      </c>
    </row>
    <row r="217" spans="1:23" customFormat="1" hidden="1" outlineLevel="2" x14ac:dyDescent="0.25">
      <c r="A217" t="s">
        <v>309</v>
      </c>
      <c r="B217">
        <v>501</v>
      </c>
      <c r="C217" t="s">
        <v>312</v>
      </c>
      <c r="D217">
        <v>108</v>
      </c>
      <c r="E217" t="s">
        <v>333</v>
      </c>
      <c r="F217">
        <v>58</v>
      </c>
      <c r="G217" t="s">
        <v>36</v>
      </c>
      <c r="H217">
        <v>20108000058</v>
      </c>
      <c r="I217" t="s">
        <v>37</v>
      </c>
      <c r="J217" s="24" t="s">
        <v>945</v>
      </c>
      <c r="K217" s="25">
        <v>12</v>
      </c>
      <c r="L217" s="26">
        <v>0</v>
      </c>
      <c r="M217" s="26">
        <v>-0.53</v>
      </c>
      <c r="N217" s="27">
        <v>0</v>
      </c>
      <c r="O217" s="26">
        <v>0</v>
      </c>
      <c r="P217" s="28">
        <v>0</v>
      </c>
      <c r="Q217" s="26">
        <v>0</v>
      </c>
      <c r="R217" s="31">
        <f t="shared" si="24"/>
        <v>0</v>
      </c>
      <c r="S217" s="29">
        <v>0</v>
      </c>
      <c r="T217" s="25"/>
      <c r="V217" s="2">
        <f t="shared" si="22"/>
        <v>0</v>
      </c>
      <c r="W217" s="2" t="e">
        <f t="shared" si="23"/>
        <v>#DIV/0!</v>
      </c>
    </row>
    <row r="218" spans="1:23" customFormat="1" hidden="1" outlineLevel="2" x14ac:dyDescent="0.25">
      <c r="A218" t="s">
        <v>309</v>
      </c>
      <c r="B218">
        <v>503</v>
      </c>
      <c r="C218" t="s">
        <v>310</v>
      </c>
      <c r="D218">
        <v>109</v>
      </c>
      <c r="E218" t="s">
        <v>336</v>
      </c>
      <c r="F218">
        <v>58</v>
      </c>
      <c r="G218" t="s">
        <v>36</v>
      </c>
      <c r="H218">
        <v>20109000058</v>
      </c>
      <c r="I218" t="s">
        <v>37</v>
      </c>
      <c r="J218" s="24" t="s">
        <v>945</v>
      </c>
      <c r="K218" s="25">
        <v>12</v>
      </c>
      <c r="L218" s="26">
        <v>0</v>
      </c>
      <c r="M218" s="26">
        <v>0</v>
      </c>
      <c r="N218" s="27">
        <v>0</v>
      </c>
      <c r="O218" s="26">
        <v>0</v>
      </c>
      <c r="P218" s="28">
        <v>0</v>
      </c>
      <c r="Q218" s="26">
        <v>0</v>
      </c>
      <c r="R218" s="31">
        <f t="shared" si="24"/>
        <v>0</v>
      </c>
      <c r="S218" s="29">
        <v>0</v>
      </c>
      <c r="T218" s="25"/>
      <c r="V218" s="2">
        <f t="shared" si="22"/>
        <v>0</v>
      </c>
      <c r="W218" s="2" t="e">
        <f t="shared" si="23"/>
        <v>#DIV/0!</v>
      </c>
    </row>
    <row r="219" spans="1:23" customFormat="1" hidden="1" outlineLevel="2" x14ac:dyDescent="0.25">
      <c r="A219" t="s">
        <v>309</v>
      </c>
      <c r="B219">
        <v>503</v>
      </c>
      <c r="C219" t="s">
        <v>310</v>
      </c>
      <c r="D219">
        <v>110</v>
      </c>
      <c r="E219" t="s">
        <v>337</v>
      </c>
      <c r="F219">
        <v>58</v>
      </c>
      <c r="G219" t="s">
        <v>36</v>
      </c>
      <c r="H219">
        <v>20110000058</v>
      </c>
      <c r="I219" t="s">
        <v>37</v>
      </c>
      <c r="J219" s="24" t="s">
        <v>945</v>
      </c>
      <c r="K219" s="25">
        <v>12</v>
      </c>
      <c r="L219" s="26">
        <v>0</v>
      </c>
      <c r="M219" s="26">
        <v>0</v>
      </c>
      <c r="N219" s="27">
        <v>0</v>
      </c>
      <c r="O219" s="26">
        <v>0</v>
      </c>
      <c r="P219" s="28">
        <v>0</v>
      </c>
      <c r="Q219" s="26">
        <v>0</v>
      </c>
      <c r="R219" s="31">
        <f t="shared" si="24"/>
        <v>0</v>
      </c>
      <c r="S219" s="29">
        <v>0</v>
      </c>
      <c r="T219" s="25"/>
      <c r="V219" s="2">
        <f t="shared" si="22"/>
        <v>0</v>
      </c>
      <c r="W219" s="2" t="e">
        <f t="shared" si="23"/>
        <v>#DIV/0!</v>
      </c>
    </row>
    <row r="220" spans="1:23" customFormat="1" hidden="1" outlineLevel="2" x14ac:dyDescent="0.25">
      <c r="A220" t="s">
        <v>779</v>
      </c>
      <c r="B220">
        <v>204</v>
      </c>
      <c r="C220" t="s">
        <v>782</v>
      </c>
      <c r="D220">
        <v>111</v>
      </c>
      <c r="E220" t="s">
        <v>801</v>
      </c>
      <c r="F220">
        <v>58</v>
      </c>
      <c r="G220" t="s">
        <v>36</v>
      </c>
      <c r="H220">
        <v>20111000058</v>
      </c>
      <c r="I220" t="s">
        <v>37</v>
      </c>
      <c r="J220" s="24" t="s">
        <v>945</v>
      </c>
      <c r="K220" s="25">
        <v>12</v>
      </c>
      <c r="L220" s="26">
        <v>0</v>
      </c>
      <c r="M220" s="26">
        <v>0</v>
      </c>
      <c r="N220" s="27">
        <v>0</v>
      </c>
      <c r="O220" s="26">
        <v>0</v>
      </c>
      <c r="P220" s="28">
        <v>0</v>
      </c>
      <c r="Q220" s="26">
        <v>0</v>
      </c>
      <c r="R220" s="31">
        <f t="shared" si="24"/>
        <v>0</v>
      </c>
      <c r="S220" s="29">
        <v>0</v>
      </c>
      <c r="T220" s="25"/>
      <c r="V220" s="2">
        <f t="shared" si="22"/>
        <v>0</v>
      </c>
      <c r="W220" s="2" t="e">
        <f t="shared" si="23"/>
        <v>#DIV/0!</v>
      </c>
    </row>
    <row r="221" spans="1:23" customFormat="1" hidden="1" outlineLevel="2" x14ac:dyDescent="0.25">
      <c r="A221" t="s">
        <v>779</v>
      </c>
      <c r="B221">
        <v>204</v>
      </c>
      <c r="C221" t="s">
        <v>782</v>
      </c>
      <c r="D221">
        <v>113</v>
      </c>
      <c r="E221" t="s">
        <v>802</v>
      </c>
      <c r="F221">
        <v>58</v>
      </c>
      <c r="G221" t="s">
        <v>36</v>
      </c>
      <c r="H221">
        <v>20113000058</v>
      </c>
      <c r="I221" t="s">
        <v>37</v>
      </c>
      <c r="J221" s="24" t="s">
        <v>945</v>
      </c>
      <c r="K221" s="25">
        <v>12</v>
      </c>
      <c r="L221" s="26">
        <v>0</v>
      </c>
      <c r="M221" s="26">
        <v>0</v>
      </c>
      <c r="N221" s="27">
        <v>0</v>
      </c>
      <c r="O221" s="26">
        <v>0</v>
      </c>
      <c r="P221" s="28">
        <v>0</v>
      </c>
      <c r="Q221" s="26">
        <v>0</v>
      </c>
      <c r="R221" s="31">
        <f t="shared" si="24"/>
        <v>0</v>
      </c>
      <c r="S221" s="29">
        <v>0</v>
      </c>
      <c r="T221" s="25"/>
      <c r="V221" s="2">
        <f t="shared" si="22"/>
        <v>0</v>
      </c>
      <c r="W221" s="2" t="e">
        <f t="shared" si="23"/>
        <v>#DIV/0!</v>
      </c>
    </row>
    <row r="222" spans="1:23" customFormat="1" hidden="1" outlineLevel="2" x14ac:dyDescent="0.25">
      <c r="A222" t="s">
        <v>779</v>
      </c>
      <c r="B222">
        <v>204</v>
      </c>
      <c r="C222" t="s">
        <v>782</v>
      </c>
      <c r="D222">
        <v>114</v>
      </c>
      <c r="E222" t="s">
        <v>803</v>
      </c>
      <c r="F222">
        <v>58</v>
      </c>
      <c r="G222" t="s">
        <v>36</v>
      </c>
      <c r="H222">
        <v>20114000058</v>
      </c>
      <c r="I222" t="s">
        <v>37</v>
      </c>
      <c r="J222" s="24" t="s">
        <v>945</v>
      </c>
      <c r="K222" s="25">
        <v>12</v>
      </c>
      <c r="L222" s="26">
        <v>0</v>
      </c>
      <c r="M222" s="26">
        <v>0</v>
      </c>
      <c r="N222" s="27">
        <v>0</v>
      </c>
      <c r="O222" s="26">
        <v>0</v>
      </c>
      <c r="P222" s="28">
        <v>0</v>
      </c>
      <c r="Q222" s="26">
        <v>0</v>
      </c>
      <c r="R222" s="31">
        <f t="shared" si="24"/>
        <v>0</v>
      </c>
      <c r="S222" s="29">
        <v>0</v>
      </c>
      <c r="T222" s="25"/>
      <c r="V222" s="2">
        <f t="shared" si="22"/>
        <v>0</v>
      </c>
      <c r="W222" s="2" t="e">
        <f t="shared" si="23"/>
        <v>#DIV/0!</v>
      </c>
    </row>
    <row r="223" spans="1:23" customFormat="1" hidden="1" outlineLevel="2" x14ac:dyDescent="0.25">
      <c r="A223" t="s">
        <v>309</v>
      </c>
      <c r="B223">
        <v>503</v>
      </c>
      <c r="C223" t="s">
        <v>310</v>
      </c>
      <c r="D223">
        <v>116</v>
      </c>
      <c r="E223" t="s">
        <v>338</v>
      </c>
      <c r="F223">
        <v>58</v>
      </c>
      <c r="G223" t="s">
        <v>36</v>
      </c>
      <c r="H223">
        <v>20116000058</v>
      </c>
      <c r="I223" t="s">
        <v>37</v>
      </c>
      <c r="J223" s="24" t="s">
        <v>945</v>
      </c>
      <c r="K223" s="25">
        <v>12</v>
      </c>
      <c r="L223" s="26">
        <v>0</v>
      </c>
      <c r="M223" s="26">
        <v>0</v>
      </c>
      <c r="N223" s="27">
        <v>0</v>
      </c>
      <c r="O223" s="26">
        <v>0</v>
      </c>
      <c r="P223" s="28">
        <v>0</v>
      </c>
      <c r="Q223" s="26">
        <v>0</v>
      </c>
      <c r="R223" s="31">
        <f t="shared" si="24"/>
        <v>0</v>
      </c>
      <c r="S223" s="29">
        <v>0</v>
      </c>
      <c r="T223" s="25"/>
      <c r="V223" s="2">
        <f t="shared" si="22"/>
        <v>0</v>
      </c>
      <c r="W223" s="2" t="e">
        <f t="shared" si="23"/>
        <v>#DIV/0!</v>
      </c>
    </row>
    <row r="224" spans="1:23" customFormat="1" hidden="1" outlineLevel="2" x14ac:dyDescent="0.25">
      <c r="A224" t="s">
        <v>309</v>
      </c>
      <c r="B224">
        <v>503</v>
      </c>
      <c r="C224" t="s">
        <v>310</v>
      </c>
      <c r="D224">
        <v>117</v>
      </c>
      <c r="E224" t="s">
        <v>339</v>
      </c>
      <c r="F224">
        <v>58</v>
      </c>
      <c r="G224" t="s">
        <v>36</v>
      </c>
      <c r="H224">
        <v>20117000058</v>
      </c>
      <c r="I224" t="s">
        <v>37</v>
      </c>
      <c r="J224" s="24" t="s">
        <v>945</v>
      </c>
      <c r="K224" s="25">
        <v>12</v>
      </c>
      <c r="L224" s="26">
        <v>0</v>
      </c>
      <c r="M224" s="26">
        <v>0</v>
      </c>
      <c r="N224" s="27">
        <v>0</v>
      </c>
      <c r="O224" s="26">
        <v>0</v>
      </c>
      <c r="P224" s="28">
        <v>0</v>
      </c>
      <c r="Q224" s="26">
        <v>0</v>
      </c>
      <c r="R224" s="31">
        <f t="shared" si="24"/>
        <v>0</v>
      </c>
      <c r="S224" s="29">
        <v>0</v>
      </c>
      <c r="T224" s="25"/>
      <c r="V224" s="2">
        <f t="shared" si="22"/>
        <v>0</v>
      </c>
      <c r="W224" s="2" t="e">
        <f t="shared" si="23"/>
        <v>#DIV/0!</v>
      </c>
    </row>
    <row r="225" spans="1:23" customFormat="1" hidden="1" outlineLevel="2" x14ac:dyDescent="0.25">
      <c r="A225" t="s">
        <v>309</v>
      </c>
      <c r="B225">
        <v>501</v>
      </c>
      <c r="C225" t="s">
        <v>312</v>
      </c>
      <c r="D225">
        <v>118</v>
      </c>
      <c r="E225" t="s">
        <v>340</v>
      </c>
      <c r="F225">
        <v>58</v>
      </c>
      <c r="G225" t="s">
        <v>36</v>
      </c>
      <c r="H225">
        <v>20118000058</v>
      </c>
      <c r="I225" t="s">
        <v>37</v>
      </c>
      <c r="J225" s="24" t="s">
        <v>945</v>
      </c>
      <c r="K225" s="25">
        <v>12</v>
      </c>
      <c r="L225" s="26">
        <v>0</v>
      </c>
      <c r="M225" s="26">
        <v>0</v>
      </c>
      <c r="N225" s="27">
        <v>0</v>
      </c>
      <c r="O225" s="26">
        <v>0</v>
      </c>
      <c r="P225" s="28">
        <v>0</v>
      </c>
      <c r="Q225" s="26">
        <v>0</v>
      </c>
      <c r="R225" s="31">
        <f t="shared" si="24"/>
        <v>0</v>
      </c>
      <c r="S225" s="29">
        <v>0</v>
      </c>
      <c r="T225" s="25"/>
      <c r="V225" s="2">
        <f t="shared" si="22"/>
        <v>0</v>
      </c>
      <c r="W225" s="2" t="e">
        <f t="shared" si="23"/>
        <v>#DIV/0!</v>
      </c>
    </row>
    <row r="226" spans="1:23" customFormat="1" hidden="1" outlineLevel="2" x14ac:dyDescent="0.25">
      <c r="A226" t="s">
        <v>309</v>
      </c>
      <c r="B226">
        <v>501</v>
      </c>
      <c r="C226" t="s">
        <v>312</v>
      </c>
      <c r="D226">
        <v>119</v>
      </c>
      <c r="E226" t="s">
        <v>341</v>
      </c>
      <c r="F226">
        <v>58</v>
      </c>
      <c r="G226" t="s">
        <v>36</v>
      </c>
      <c r="H226">
        <v>20119000058</v>
      </c>
      <c r="I226" t="s">
        <v>37</v>
      </c>
      <c r="J226" s="24" t="s">
        <v>945</v>
      </c>
      <c r="K226" s="25">
        <v>12</v>
      </c>
      <c r="L226" s="26">
        <v>0</v>
      </c>
      <c r="M226" s="26">
        <v>0</v>
      </c>
      <c r="N226" s="27">
        <v>0</v>
      </c>
      <c r="O226" s="26">
        <v>0</v>
      </c>
      <c r="P226" s="28">
        <v>0</v>
      </c>
      <c r="Q226" s="26">
        <v>0</v>
      </c>
      <c r="R226" s="31">
        <f t="shared" si="24"/>
        <v>0</v>
      </c>
      <c r="S226" s="29">
        <v>0</v>
      </c>
      <c r="T226" s="25"/>
      <c r="V226" s="2">
        <f t="shared" si="22"/>
        <v>0</v>
      </c>
      <c r="W226" s="2" t="e">
        <f t="shared" si="23"/>
        <v>#DIV/0!</v>
      </c>
    </row>
    <row r="227" spans="1:23" customFormat="1" hidden="1" outlineLevel="2" x14ac:dyDescent="0.25">
      <c r="A227" t="s">
        <v>309</v>
      </c>
      <c r="B227">
        <v>502</v>
      </c>
      <c r="C227" t="s">
        <v>342</v>
      </c>
      <c r="D227">
        <v>120</v>
      </c>
      <c r="E227" t="s">
        <v>343</v>
      </c>
      <c r="F227">
        <v>58</v>
      </c>
      <c r="G227" t="s">
        <v>36</v>
      </c>
      <c r="H227">
        <v>20120000058</v>
      </c>
      <c r="I227" t="s">
        <v>37</v>
      </c>
      <c r="J227" s="24" t="s">
        <v>945</v>
      </c>
      <c r="K227" s="25">
        <v>12</v>
      </c>
      <c r="L227" s="26">
        <v>0</v>
      </c>
      <c r="M227" s="26">
        <v>0</v>
      </c>
      <c r="N227" s="27">
        <v>0</v>
      </c>
      <c r="O227" s="26">
        <v>0</v>
      </c>
      <c r="P227" s="28">
        <v>0</v>
      </c>
      <c r="Q227" s="26">
        <v>0</v>
      </c>
      <c r="R227" s="31">
        <f t="shared" si="24"/>
        <v>0</v>
      </c>
      <c r="S227" s="29">
        <v>0</v>
      </c>
      <c r="T227" s="25"/>
      <c r="V227" s="2">
        <f t="shared" si="22"/>
        <v>0</v>
      </c>
      <c r="W227" s="2" t="e">
        <f t="shared" si="23"/>
        <v>#DIV/0!</v>
      </c>
    </row>
    <row r="228" spans="1:23" customFormat="1" hidden="1" outlineLevel="2" x14ac:dyDescent="0.25">
      <c r="A228" t="s">
        <v>562</v>
      </c>
      <c r="B228">
        <v>301</v>
      </c>
      <c r="C228" t="s">
        <v>355</v>
      </c>
      <c r="D228">
        <v>121</v>
      </c>
      <c r="E228" t="s">
        <v>562</v>
      </c>
      <c r="F228">
        <v>58</v>
      </c>
      <c r="G228" t="s">
        <v>36</v>
      </c>
      <c r="H228">
        <v>20121000058</v>
      </c>
      <c r="I228" t="s">
        <v>37</v>
      </c>
      <c r="J228" s="24" t="s">
        <v>945</v>
      </c>
      <c r="K228" s="25">
        <v>12</v>
      </c>
      <c r="L228" s="26">
        <v>0</v>
      </c>
      <c r="M228" s="26">
        <v>0</v>
      </c>
      <c r="N228" s="27">
        <v>0</v>
      </c>
      <c r="O228" s="26">
        <v>0</v>
      </c>
      <c r="P228" s="28">
        <v>0</v>
      </c>
      <c r="Q228" s="26">
        <v>0</v>
      </c>
      <c r="R228" s="31">
        <f t="shared" si="24"/>
        <v>0</v>
      </c>
      <c r="S228" s="29">
        <v>0</v>
      </c>
      <c r="T228" s="25"/>
      <c r="V228" s="2">
        <f t="shared" si="22"/>
        <v>0</v>
      </c>
      <c r="W228" s="2" t="e">
        <f t="shared" si="23"/>
        <v>#DIV/0!</v>
      </c>
    </row>
    <row r="229" spans="1:23" customFormat="1" hidden="1" outlineLevel="2" x14ac:dyDescent="0.25">
      <c r="A229" t="s">
        <v>309</v>
      </c>
      <c r="B229">
        <v>502</v>
      </c>
      <c r="C229" t="s">
        <v>342</v>
      </c>
      <c r="D229">
        <v>122</v>
      </c>
      <c r="E229" t="s">
        <v>346</v>
      </c>
      <c r="F229">
        <v>58</v>
      </c>
      <c r="G229" t="s">
        <v>36</v>
      </c>
      <c r="H229">
        <v>20122000058</v>
      </c>
      <c r="I229" t="s">
        <v>37</v>
      </c>
      <c r="J229" s="24" t="s">
        <v>945</v>
      </c>
      <c r="K229" s="25">
        <v>12</v>
      </c>
      <c r="L229" s="26">
        <v>0</v>
      </c>
      <c r="M229" s="26">
        <v>0</v>
      </c>
      <c r="N229" s="27">
        <v>0</v>
      </c>
      <c r="O229" s="26">
        <v>0</v>
      </c>
      <c r="P229" s="28">
        <v>0</v>
      </c>
      <c r="Q229" s="26">
        <v>0</v>
      </c>
      <c r="R229" s="31">
        <f t="shared" si="24"/>
        <v>0</v>
      </c>
      <c r="S229" s="29">
        <v>0</v>
      </c>
      <c r="T229" s="25"/>
      <c r="V229" s="2">
        <f t="shared" si="22"/>
        <v>0</v>
      </c>
      <c r="W229" s="2" t="e">
        <f t="shared" si="23"/>
        <v>#DIV/0!</v>
      </c>
    </row>
    <row r="230" spans="1:23" customFormat="1" hidden="1" outlineLevel="2" x14ac:dyDescent="0.25">
      <c r="A230" t="s">
        <v>571</v>
      </c>
      <c r="B230">
        <v>601</v>
      </c>
      <c r="C230" t="s">
        <v>572</v>
      </c>
      <c r="D230">
        <v>123</v>
      </c>
      <c r="E230" t="s">
        <v>583</v>
      </c>
      <c r="F230">
        <v>58</v>
      </c>
      <c r="G230" t="s">
        <v>36</v>
      </c>
      <c r="H230">
        <v>20123000058</v>
      </c>
      <c r="I230" t="s">
        <v>37</v>
      </c>
      <c r="J230" s="24" t="s">
        <v>945</v>
      </c>
      <c r="K230" s="25">
        <v>12</v>
      </c>
      <c r="L230" s="26">
        <v>0</v>
      </c>
      <c r="M230" s="26">
        <v>0</v>
      </c>
      <c r="N230" s="27">
        <v>0</v>
      </c>
      <c r="O230" s="26">
        <v>0</v>
      </c>
      <c r="P230" s="28">
        <v>0</v>
      </c>
      <c r="Q230" s="26">
        <v>0</v>
      </c>
      <c r="R230" s="31">
        <f t="shared" si="24"/>
        <v>0</v>
      </c>
      <c r="S230" s="29">
        <v>0</v>
      </c>
      <c r="T230" s="25"/>
      <c r="V230" s="2">
        <f t="shared" si="22"/>
        <v>0</v>
      </c>
      <c r="W230" s="2" t="e">
        <f t="shared" si="23"/>
        <v>#DIV/0!</v>
      </c>
    </row>
    <row r="231" spans="1:23" customFormat="1" hidden="1" outlineLevel="2" x14ac:dyDescent="0.25">
      <c r="A231" t="s">
        <v>779</v>
      </c>
      <c r="B231">
        <v>101</v>
      </c>
      <c r="C231" t="s">
        <v>780</v>
      </c>
      <c r="D231">
        <v>124</v>
      </c>
      <c r="E231" t="s">
        <v>804</v>
      </c>
      <c r="F231">
        <v>58</v>
      </c>
      <c r="G231" t="s">
        <v>36</v>
      </c>
      <c r="H231">
        <v>20124000058</v>
      </c>
      <c r="I231" t="s">
        <v>37</v>
      </c>
      <c r="J231" s="24" t="s">
        <v>945</v>
      </c>
      <c r="K231" s="25">
        <v>12</v>
      </c>
      <c r="L231" s="26">
        <v>0</v>
      </c>
      <c r="M231" s="26">
        <v>0</v>
      </c>
      <c r="N231" s="27">
        <v>0</v>
      </c>
      <c r="O231" s="26">
        <v>0</v>
      </c>
      <c r="P231" s="28">
        <v>0</v>
      </c>
      <c r="Q231" s="26">
        <v>0</v>
      </c>
      <c r="R231" s="31">
        <f t="shared" si="24"/>
        <v>0</v>
      </c>
      <c r="S231" s="29">
        <v>0</v>
      </c>
      <c r="T231" s="25"/>
      <c r="V231" s="2">
        <f t="shared" si="22"/>
        <v>0</v>
      </c>
      <c r="W231" s="2" t="e">
        <f t="shared" si="23"/>
        <v>#DIV/0!</v>
      </c>
    </row>
    <row r="232" spans="1:23" customFormat="1" hidden="1" outlineLevel="2" x14ac:dyDescent="0.25">
      <c r="A232" t="s">
        <v>562</v>
      </c>
      <c r="B232">
        <v>1401</v>
      </c>
      <c r="C232" t="s">
        <v>563</v>
      </c>
      <c r="D232">
        <v>125</v>
      </c>
      <c r="E232" t="s">
        <v>564</v>
      </c>
      <c r="F232">
        <v>58</v>
      </c>
      <c r="G232" t="s">
        <v>36</v>
      </c>
      <c r="H232">
        <v>20125000058</v>
      </c>
      <c r="I232" t="s">
        <v>37</v>
      </c>
      <c r="J232" s="24" t="s">
        <v>945</v>
      </c>
      <c r="K232" s="25">
        <v>12</v>
      </c>
      <c r="L232" s="26">
        <v>0</v>
      </c>
      <c r="M232" s="26">
        <v>0</v>
      </c>
      <c r="N232" s="27">
        <v>0</v>
      </c>
      <c r="O232" s="26">
        <v>0</v>
      </c>
      <c r="P232" s="28">
        <v>0</v>
      </c>
      <c r="Q232" s="26">
        <v>0</v>
      </c>
      <c r="R232" s="31">
        <f t="shared" si="24"/>
        <v>0</v>
      </c>
      <c r="S232" s="29">
        <v>0</v>
      </c>
      <c r="T232" s="25"/>
      <c r="V232" s="2">
        <f t="shared" si="22"/>
        <v>0</v>
      </c>
      <c r="W232" s="2" t="e">
        <f t="shared" si="23"/>
        <v>#DIV/0!</v>
      </c>
    </row>
    <row r="233" spans="1:23" customFormat="1" hidden="1" outlineLevel="2" x14ac:dyDescent="0.25">
      <c r="A233" t="s">
        <v>779</v>
      </c>
      <c r="B233">
        <v>205</v>
      </c>
      <c r="C233" t="s">
        <v>123</v>
      </c>
      <c r="D233">
        <v>126</v>
      </c>
      <c r="E233" t="s">
        <v>805</v>
      </c>
      <c r="F233">
        <v>58</v>
      </c>
      <c r="G233" t="s">
        <v>36</v>
      </c>
      <c r="H233">
        <v>20126000058</v>
      </c>
      <c r="I233" t="s">
        <v>37</v>
      </c>
      <c r="J233" s="24" t="s">
        <v>945</v>
      </c>
      <c r="K233" s="25">
        <v>12</v>
      </c>
      <c r="L233" s="26">
        <v>0</v>
      </c>
      <c r="M233" s="26">
        <v>0</v>
      </c>
      <c r="N233" s="27">
        <v>0</v>
      </c>
      <c r="O233" s="26">
        <v>0</v>
      </c>
      <c r="P233" s="28">
        <v>0</v>
      </c>
      <c r="Q233" s="26">
        <v>0</v>
      </c>
      <c r="R233" s="31">
        <f t="shared" si="24"/>
        <v>0</v>
      </c>
      <c r="S233" s="29">
        <v>0</v>
      </c>
      <c r="T233" s="25"/>
      <c r="V233" s="2">
        <f t="shared" si="22"/>
        <v>0</v>
      </c>
      <c r="W233" s="2" t="e">
        <f t="shared" si="23"/>
        <v>#DIV/0!</v>
      </c>
    </row>
    <row r="234" spans="1:23" customFormat="1" hidden="1" outlineLevel="2" x14ac:dyDescent="0.25">
      <c r="A234" t="s">
        <v>309</v>
      </c>
      <c r="B234">
        <v>503</v>
      </c>
      <c r="C234" t="s">
        <v>310</v>
      </c>
      <c r="D234">
        <v>127</v>
      </c>
      <c r="E234" t="s">
        <v>347</v>
      </c>
      <c r="F234">
        <v>58</v>
      </c>
      <c r="G234" t="s">
        <v>36</v>
      </c>
      <c r="H234">
        <v>20127000058</v>
      </c>
      <c r="I234" t="s">
        <v>37</v>
      </c>
      <c r="J234" s="24" t="s">
        <v>945</v>
      </c>
      <c r="K234" s="25">
        <v>12</v>
      </c>
      <c r="L234" s="26">
        <v>0</v>
      </c>
      <c r="M234" s="26">
        <v>0</v>
      </c>
      <c r="N234" s="27">
        <v>0</v>
      </c>
      <c r="O234" s="26">
        <v>0</v>
      </c>
      <c r="P234" s="28">
        <v>0</v>
      </c>
      <c r="Q234" s="26">
        <v>0</v>
      </c>
      <c r="R234" s="31">
        <f t="shared" si="24"/>
        <v>0</v>
      </c>
      <c r="S234" s="29">
        <v>0</v>
      </c>
      <c r="T234" s="25"/>
      <c r="V234" s="2">
        <f t="shared" si="22"/>
        <v>0</v>
      </c>
      <c r="W234" s="2" t="e">
        <f t="shared" si="23"/>
        <v>#DIV/0!</v>
      </c>
    </row>
    <row r="235" spans="1:23" customFormat="1" hidden="1" outlineLevel="2" x14ac:dyDescent="0.25">
      <c r="A235" t="s">
        <v>779</v>
      </c>
      <c r="B235">
        <v>205</v>
      </c>
      <c r="C235" t="s">
        <v>123</v>
      </c>
      <c r="D235">
        <v>129</v>
      </c>
      <c r="E235" t="s">
        <v>806</v>
      </c>
      <c r="F235">
        <v>58</v>
      </c>
      <c r="G235" t="s">
        <v>36</v>
      </c>
      <c r="H235">
        <v>20129000058</v>
      </c>
      <c r="I235" t="s">
        <v>37</v>
      </c>
      <c r="J235" s="24" t="s">
        <v>945</v>
      </c>
      <c r="K235" s="25">
        <v>12</v>
      </c>
      <c r="L235" s="26">
        <v>0</v>
      </c>
      <c r="M235" s="26">
        <v>0</v>
      </c>
      <c r="N235" s="27">
        <v>0</v>
      </c>
      <c r="O235" s="26">
        <v>0</v>
      </c>
      <c r="P235" s="28">
        <v>0</v>
      </c>
      <c r="Q235" s="26">
        <v>0</v>
      </c>
      <c r="R235" s="31">
        <f t="shared" si="24"/>
        <v>0</v>
      </c>
      <c r="S235" s="29">
        <v>0</v>
      </c>
      <c r="T235" s="25"/>
      <c r="V235" s="2">
        <f t="shared" si="22"/>
        <v>0</v>
      </c>
      <c r="W235" s="2" t="e">
        <f t="shared" si="23"/>
        <v>#DIV/0!</v>
      </c>
    </row>
    <row r="236" spans="1:23" customFormat="1" hidden="1" outlineLevel="2" x14ac:dyDescent="0.25">
      <c r="A236" t="s">
        <v>807</v>
      </c>
      <c r="B236">
        <v>202</v>
      </c>
      <c r="C236" t="s">
        <v>808</v>
      </c>
      <c r="D236">
        <v>130</v>
      </c>
      <c r="E236" t="s">
        <v>807</v>
      </c>
      <c r="F236">
        <v>58</v>
      </c>
      <c r="G236" t="s">
        <v>36</v>
      </c>
      <c r="H236">
        <v>20130000058</v>
      </c>
      <c r="I236" t="s">
        <v>37</v>
      </c>
      <c r="J236" s="24" t="s">
        <v>945</v>
      </c>
      <c r="K236" s="25">
        <v>12</v>
      </c>
      <c r="L236" s="26">
        <v>0</v>
      </c>
      <c r="M236" s="26">
        <v>0</v>
      </c>
      <c r="N236" s="27">
        <v>0</v>
      </c>
      <c r="O236" s="26">
        <v>0</v>
      </c>
      <c r="P236" s="28">
        <v>0</v>
      </c>
      <c r="Q236" s="26">
        <v>0</v>
      </c>
      <c r="R236" s="31">
        <f t="shared" si="24"/>
        <v>0</v>
      </c>
      <c r="S236" s="29">
        <v>0</v>
      </c>
      <c r="T236" s="25"/>
      <c r="V236" s="2">
        <f t="shared" si="22"/>
        <v>0</v>
      </c>
      <c r="W236" s="2" t="e">
        <f t="shared" si="23"/>
        <v>#DIV/0!</v>
      </c>
    </row>
    <row r="237" spans="1:23" customFormat="1" hidden="1" outlineLevel="2" x14ac:dyDescent="0.25">
      <c r="A237" t="s">
        <v>571</v>
      </c>
      <c r="B237">
        <v>601</v>
      </c>
      <c r="C237" t="s">
        <v>572</v>
      </c>
      <c r="D237">
        <v>131</v>
      </c>
      <c r="E237" t="s">
        <v>584</v>
      </c>
      <c r="F237">
        <v>58</v>
      </c>
      <c r="G237" t="s">
        <v>36</v>
      </c>
      <c r="H237">
        <v>20131000058</v>
      </c>
      <c r="I237" t="s">
        <v>37</v>
      </c>
      <c r="J237" s="24" t="s">
        <v>945</v>
      </c>
      <c r="K237" s="25">
        <v>12</v>
      </c>
      <c r="L237" s="26">
        <v>0</v>
      </c>
      <c r="M237" s="26">
        <v>0</v>
      </c>
      <c r="N237" s="27">
        <v>0</v>
      </c>
      <c r="O237" s="26">
        <v>0</v>
      </c>
      <c r="P237" s="28">
        <v>0</v>
      </c>
      <c r="Q237" s="26">
        <v>0</v>
      </c>
      <c r="R237" s="31">
        <f t="shared" si="24"/>
        <v>0</v>
      </c>
      <c r="S237" s="29">
        <v>0</v>
      </c>
      <c r="T237" s="25"/>
      <c r="V237" s="2">
        <f t="shared" si="22"/>
        <v>0</v>
      </c>
      <c r="W237" s="2" t="e">
        <f t="shared" si="23"/>
        <v>#DIV/0!</v>
      </c>
    </row>
    <row r="238" spans="1:23" customFormat="1" hidden="1" outlineLevel="2" x14ac:dyDescent="0.25">
      <c r="A238" t="s">
        <v>807</v>
      </c>
      <c r="B238">
        <v>202</v>
      </c>
      <c r="C238" t="s">
        <v>808</v>
      </c>
      <c r="D238">
        <v>133</v>
      </c>
      <c r="E238" t="s">
        <v>809</v>
      </c>
      <c r="F238">
        <v>58</v>
      </c>
      <c r="G238" t="s">
        <v>36</v>
      </c>
      <c r="H238">
        <v>20133000058</v>
      </c>
      <c r="I238" t="s">
        <v>37</v>
      </c>
      <c r="J238" s="24" t="s">
        <v>945</v>
      </c>
      <c r="K238" s="25">
        <v>12</v>
      </c>
      <c r="L238" s="26">
        <v>0</v>
      </c>
      <c r="M238" s="26">
        <v>0</v>
      </c>
      <c r="N238" s="27">
        <v>0</v>
      </c>
      <c r="O238" s="26">
        <v>0</v>
      </c>
      <c r="P238" s="28">
        <v>0</v>
      </c>
      <c r="Q238" s="26">
        <v>0</v>
      </c>
      <c r="R238" s="31">
        <f t="shared" si="24"/>
        <v>0</v>
      </c>
      <c r="S238" s="29">
        <v>0</v>
      </c>
      <c r="T238" s="25"/>
      <c r="V238" s="2">
        <f t="shared" si="22"/>
        <v>0</v>
      </c>
      <c r="W238" s="2" t="e">
        <f t="shared" si="23"/>
        <v>#DIV/0!</v>
      </c>
    </row>
    <row r="239" spans="1:23" customFormat="1" hidden="1" outlineLevel="2" x14ac:dyDescent="0.25">
      <c r="A239" t="s">
        <v>807</v>
      </c>
      <c r="B239">
        <v>202</v>
      </c>
      <c r="C239" t="s">
        <v>808</v>
      </c>
      <c r="D239">
        <v>134</v>
      </c>
      <c r="E239" t="s">
        <v>810</v>
      </c>
      <c r="F239">
        <v>58</v>
      </c>
      <c r="G239" t="s">
        <v>36</v>
      </c>
      <c r="H239">
        <v>20134000058</v>
      </c>
      <c r="I239" t="s">
        <v>37</v>
      </c>
      <c r="J239" s="24" t="s">
        <v>945</v>
      </c>
      <c r="K239" s="25">
        <v>12</v>
      </c>
      <c r="L239" s="26">
        <v>0</v>
      </c>
      <c r="M239" s="26">
        <v>0</v>
      </c>
      <c r="N239" s="27">
        <v>0</v>
      </c>
      <c r="O239" s="26">
        <v>0</v>
      </c>
      <c r="P239" s="28">
        <v>0</v>
      </c>
      <c r="Q239" s="26">
        <v>0</v>
      </c>
      <c r="R239" s="31">
        <f t="shared" si="24"/>
        <v>0</v>
      </c>
      <c r="S239" s="29">
        <v>0</v>
      </c>
      <c r="T239" s="25"/>
      <c r="V239" s="2">
        <f t="shared" si="22"/>
        <v>0</v>
      </c>
      <c r="W239" s="2" t="e">
        <f t="shared" si="23"/>
        <v>#DIV/0!</v>
      </c>
    </row>
    <row r="240" spans="1:23" customFormat="1" hidden="1" outlineLevel="2" x14ac:dyDescent="0.25">
      <c r="A240" t="s">
        <v>807</v>
      </c>
      <c r="B240">
        <v>202</v>
      </c>
      <c r="C240" t="s">
        <v>808</v>
      </c>
      <c r="D240">
        <v>138</v>
      </c>
      <c r="E240" t="s">
        <v>811</v>
      </c>
      <c r="F240">
        <v>58</v>
      </c>
      <c r="G240" t="s">
        <v>36</v>
      </c>
      <c r="H240">
        <v>20138000058</v>
      </c>
      <c r="I240" t="s">
        <v>37</v>
      </c>
      <c r="J240" s="24" t="s">
        <v>945</v>
      </c>
      <c r="K240" s="25">
        <v>12</v>
      </c>
      <c r="L240" s="26">
        <v>0</v>
      </c>
      <c r="M240" s="26">
        <v>0</v>
      </c>
      <c r="N240" s="27">
        <v>0</v>
      </c>
      <c r="O240" s="26">
        <v>0</v>
      </c>
      <c r="P240" s="28">
        <v>0</v>
      </c>
      <c r="Q240" s="26">
        <v>0</v>
      </c>
      <c r="R240" s="31">
        <f t="shared" si="24"/>
        <v>0</v>
      </c>
      <c r="S240" s="29">
        <v>0</v>
      </c>
      <c r="T240" s="25"/>
      <c r="V240" s="2">
        <f t="shared" si="22"/>
        <v>0</v>
      </c>
      <c r="W240" s="2" t="e">
        <f t="shared" si="23"/>
        <v>#DIV/0!</v>
      </c>
    </row>
    <row r="241" spans="1:23" customFormat="1" hidden="1" outlineLevel="2" x14ac:dyDescent="0.25">
      <c r="A241" t="s">
        <v>349</v>
      </c>
      <c r="B241">
        <v>403</v>
      </c>
      <c r="C241" t="s">
        <v>350</v>
      </c>
      <c r="D241">
        <v>140</v>
      </c>
      <c r="E241" t="s">
        <v>351</v>
      </c>
      <c r="F241">
        <v>58</v>
      </c>
      <c r="G241" t="s">
        <v>36</v>
      </c>
      <c r="H241">
        <v>20140000058</v>
      </c>
      <c r="I241" t="s">
        <v>37</v>
      </c>
      <c r="J241" s="24" t="s">
        <v>945</v>
      </c>
      <c r="K241" s="25">
        <v>12</v>
      </c>
      <c r="L241" s="26">
        <v>0</v>
      </c>
      <c r="M241" s="26">
        <v>0</v>
      </c>
      <c r="N241" s="27">
        <v>0</v>
      </c>
      <c r="O241" s="26">
        <v>0</v>
      </c>
      <c r="P241" s="28">
        <v>0</v>
      </c>
      <c r="Q241" s="26">
        <v>0</v>
      </c>
      <c r="R241" s="31">
        <f t="shared" si="24"/>
        <v>0</v>
      </c>
      <c r="S241" s="29">
        <v>0</v>
      </c>
      <c r="T241" s="25"/>
      <c r="V241" s="2">
        <f t="shared" si="22"/>
        <v>0</v>
      </c>
      <c r="W241" s="2" t="e">
        <f t="shared" si="23"/>
        <v>#DIV/0!</v>
      </c>
    </row>
    <row r="242" spans="1:23" customFormat="1" hidden="1" outlineLevel="2" x14ac:dyDescent="0.25">
      <c r="A242" t="s">
        <v>349</v>
      </c>
      <c r="B242">
        <v>301</v>
      </c>
      <c r="C242" t="s">
        <v>355</v>
      </c>
      <c r="D242">
        <v>141</v>
      </c>
      <c r="E242" t="s">
        <v>356</v>
      </c>
      <c r="F242">
        <v>58</v>
      </c>
      <c r="G242" t="s">
        <v>36</v>
      </c>
      <c r="H242">
        <v>20141000058</v>
      </c>
      <c r="I242" t="s">
        <v>37</v>
      </c>
      <c r="J242" s="24" t="s">
        <v>945</v>
      </c>
      <c r="K242" s="25">
        <v>12</v>
      </c>
      <c r="L242" s="26">
        <v>0</v>
      </c>
      <c r="M242" s="26">
        <v>0</v>
      </c>
      <c r="N242" s="27">
        <v>0</v>
      </c>
      <c r="O242" s="26">
        <v>0</v>
      </c>
      <c r="P242" s="28">
        <v>0</v>
      </c>
      <c r="Q242" s="26">
        <v>0</v>
      </c>
      <c r="R242" s="31">
        <f t="shared" si="24"/>
        <v>0</v>
      </c>
      <c r="S242" s="29">
        <v>0</v>
      </c>
      <c r="T242" s="25"/>
      <c r="V242" s="2">
        <f t="shared" si="22"/>
        <v>0</v>
      </c>
      <c r="W242" s="2" t="e">
        <f t="shared" si="23"/>
        <v>#DIV/0!</v>
      </c>
    </row>
    <row r="243" spans="1:23" customFormat="1" hidden="1" outlineLevel="2" x14ac:dyDescent="0.25">
      <c r="A243" t="s">
        <v>562</v>
      </c>
      <c r="B243">
        <v>303</v>
      </c>
      <c r="C243" t="s">
        <v>567</v>
      </c>
      <c r="D243">
        <v>142</v>
      </c>
      <c r="E243" t="s">
        <v>568</v>
      </c>
      <c r="F243">
        <v>58</v>
      </c>
      <c r="G243" t="s">
        <v>36</v>
      </c>
      <c r="H243">
        <v>20142000058</v>
      </c>
      <c r="I243" t="s">
        <v>37</v>
      </c>
      <c r="J243" s="24" t="s">
        <v>945</v>
      </c>
      <c r="K243" s="25">
        <v>12</v>
      </c>
      <c r="L243" s="26">
        <v>0</v>
      </c>
      <c r="M243" s="26">
        <v>0</v>
      </c>
      <c r="N243" s="27">
        <v>0</v>
      </c>
      <c r="O243" s="26">
        <v>0</v>
      </c>
      <c r="P243" s="28">
        <v>0</v>
      </c>
      <c r="Q243" s="26">
        <v>0</v>
      </c>
      <c r="R243" s="31">
        <f t="shared" si="24"/>
        <v>0</v>
      </c>
      <c r="S243" s="29">
        <v>0</v>
      </c>
      <c r="T243" s="25"/>
      <c r="V243" s="2">
        <f t="shared" si="22"/>
        <v>0</v>
      </c>
      <c r="W243" s="2" t="e">
        <f t="shared" si="23"/>
        <v>#DIV/0!</v>
      </c>
    </row>
    <row r="244" spans="1:23" customFormat="1" hidden="1" outlineLevel="2" x14ac:dyDescent="0.25">
      <c r="A244" t="s">
        <v>349</v>
      </c>
      <c r="B244">
        <v>301</v>
      </c>
      <c r="C244" t="s">
        <v>355</v>
      </c>
      <c r="D244">
        <v>143</v>
      </c>
      <c r="E244" t="s">
        <v>357</v>
      </c>
      <c r="F244">
        <v>58</v>
      </c>
      <c r="G244" t="s">
        <v>36</v>
      </c>
      <c r="H244">
        <v>20143000058</v>
      </c>
      <c r="I244" t="s">
        <v>37</v>
      </c>
      <c r="J244" s="24" t="s">
        <v>945</v>
      </c>
      <c r="K244" s="25">
        <v>12</v>
      </c>
      <c r="L244" s="26">
        <v>0</v>
      </c>
      <c r="M244" s="26">
        <v>0</v>
      </c>
      <c r="N244" s="27">
        <v>0</v>
      </c>
      <c r="O244" s="26">
        <v>0</v>
      </c>
      <c r="P244" s="28">
        <v>0</v>
      </c>
      <c r="Q244" s="26">
        <v>0</v>
      </c>
      <c r="R244" s="31">
        <f t="shared" si="24"/>
        <v>0</v>
      </c>
      <c r="S244" s="29">
        <v>0</v>
      </c>
      <c r="T244" s="25"/>
      <c r="V244" s="2">
        <f t="shared" si="22"/>
        <v>0</v>
      </c>
      <c r="W244" s="2" t="e">
        <f t="shared" si="23"/>
        <v>#DIV/0!</v>
      </c>
    </row>
    <row r="245" spans="1:23" customFormat="1" hidden="1" outlineLevel="2" x14ac:dyDescent="0.25">
      <c r="A245" t="s">
        <v>349</v>
      </c>
      <c r="B245">
        <v>902</v>
      </c>
      <c r="C245" t="s">
        <v>358</v>
      </c>
      <c r="D245">
        <v>144</v>
      </c>
      <c r="E245" t="s">
        <v>359</v>
      </c>
      <c r="F245">
        <v>58</v>
      </c>
      <c r="G245" t="s">
        <v>36</v>
      </c>
      <c r="H245">
        <v>20144000058</v>
      </c>
      <c r="I245" t="s">
        <v>37</v>
      </c>
      <c r="J245" s="24" t="s">
        <v>945</v>
      </c>
      <c r="K245" s="25">
        <v>12</v>
      </c>
      <c r="L245" s="26">
        <v>0</v>
      </c>
      <c r="M245" s="26">
        <v>0</v>
      </c>
      <c r="N245" s="27">
        <v>0</v>
      </c>
      <c r="O245" s="26">
        <v>0</v>
      </c>
      <c r="P245" s="28">
        <v>0</v>
      </c>
      <c r="Q245" s="26">
        <v>0</v>
      </c>
      <c r="R245" s="31">
        <f t="shared" si="24"/>
        <v>0</v>
      </c>
      <c r="S245" s="29">
        <v>0</v>
      </c>
      <c r="T245" s="25"/>
      <c r="V245" s="2">
        <f t="shared" si="22"/>
        <v>0</v>
      </c>
      <c r="W245" s="2" t="e">
        <f t="shared" si="23"/>
        <v>#DIV/0!</v>
      </c>
    </row>
    <row r="246" spans="1:23" customFormat="1" hidden="1" outlineLevel="2" x14ac:dyDescent="0.25">
      <c r="A246" t="s">
        <v>349</v>
      </c>
      <c r="B246">
        <v>1003</v>
      </c>
      <c r="C246" t="s">
        <v>360</v>
      </c>
      <c r="D246">
        <v>146</v>
      </c>
      <c r="E246" t="s">
        <v>361</v>
      </c>
      <c r="F246">
        <v>58</v>
      </c>
      <c r="G246" t="s">
        <v>36</v>
      </c>
      <c r="H246">
        <v>20146000058</v>
      </c>
      <c r="I246" t="s">
        <v>37</v>
      </c>
      <c r="J246" s="24" t="s">
        <v>945</v>
      </c>
      <c r="K246" s="25">
        <v>12</v>
      </c>
      <c r="L246" s="26">
        <v>0</v>
      </c>
      <c r="M246" s="26">
        <v>0</v>
      </c>
      <c r="N246" s="27">
        <v>0</v>
      </c>
      <c r="O246" s="26">
        <v>0</v>
      </c>
      <c r="P246" s="28">
        <v>0</v>
      </c>
      <c r="Q246" s="26">
        <v>0</v>
      </c>
      <c r="R246" s="31">
        <f t="shared" si="24"/>
        <v>0</v>
      </c>
      <c r="S246" s="29">
        <v>0</v>
      </c>
      <c r="T246" s="25"/>
      <c r="V246" s="2">
        <f t="shared" si="22"/>
        <v>0</v>
      </c>
      <c r="W246" s="2" t="e">
        <f t="shared" si="23"/>
        <v>#DIV/0!</v>
      </c>
    </row>
    <row r="247" spans="1:23" customFormat="1" hidden="1" outlineLevel="2" x14ac:dyDescent="0.25">
      <c r="A247" t="s">
        <v>349</v>
      </c>
      <c r="B247">
        <v>401</v>
      </c>
      <c r="C247" t="s">
        <v>362</v>
      </c>
      <c r="D247">
        <v>148</v>
      </c>
      <c r="E247" t="s">
        <v>363</v>
      </c>
      <c r="F247">
        <v>58</v>
      </c>
      <c r="G247" t="s">
        <v>36</v>
      </c>
      <c r="H247">
        <v>20148000058</v>
      </c>
      <c r="I247" t="s">
        <v>37</v>
      </c>
      <c r="J247" s="24" t="s">
        <v>945</v>
      </c>
      <c r="K247" s="25">
        <v>12</v>
      </c>
      <c r="L247" s="26">
        <v>0</v>
      </c>
      <c r="M247" s="26">
        <v>0</v>
      </c>
      <c r="N247" s="27">
        <v>0</v>
      </c>
      <c r="O247" s="26">
        <v>0</v>
      </c>
      <c r="P247" s="28">
        <v>0</v>
      </c>
      <c r="Q247" s="26">
        <v>0</v>
      </c>
      <c r="R247" s="31">
        <f t="shared" si="24"/>
        <v>0</v>
      </c>
      <c r="S247" s="29">
        <v>0</v>
      </c>
      <c r="T247" s="25"/>
      <c r="V247" s="2">
        <f t="shared" si="22"/>
        <v>0</v>
      </c>
      <c r="W247" s="2" t="e">
        <f t="shared" si="23"/>
        <v>#DIV/0!</v>
      </c>
    </row>
    <row r="248" spans="1:23" customFormat="1" hidden="1" outlineLevel="2" x14ac:dyDescent="0.25">
      <c r="A248" t="s">
        <v>133</v>
      </c>
      <c r="B248">
        <v>1101</v>
      </c>
      <c r="C248" t="s">
        <v>134</v>
      </c>
      <c r="D248">
        <v>150</v>
      </c>
      <c r="E248" t="s">
        <v>132</v>
      </c>
      <c r="F248">
        <v>58</v>
      </c>
      <c r="G248" t="s">
        <v>36</v>
      </c>
      <c r="H248">
        <v>20150000058</v>
      </c>
      <c r="I248" t="s">
        <v>37</v>
      </c>
      <c r="J248" s="24" t="s">
        <v>945</v>
      </c>
      <c r="K248" s="25">
        <v>12</v>
      </c>
      <c r="L248" s="26">
        <v>0</v>
      </c>
      <c r="M248" s="26">
        <v>0</v>
      </c>
      <c r="N248" s="27">
        <v>0</v>
      </c>
      <c r="O248" s="26">
        <v>0</v>
      </c>
      <c r="P248" s="28">
        <v>0</v>
      </c>
      <c r="Q248" s="26">
        <v>0</v>
      </c>
      <c r="R248" s="31">
        <f t="shared" si="24"/>
        <v>0</v>
      </c>
      <c r="S248" s="29">
        <v>0</v>
      </c>
      <c r="T248" s="25"/>
      <c r="V248" s="2">
        <f t="shared" si="22"/>
        <v>0</v>
      </c>
      <c r="W248" s="2" t="e">
        <f t="shared" si="23"/>
        <v>#DIV/0!</v>
      </c>
    </row>
    <row r="249" spans="1:23" customFormat="1" hidden="1" outlineLevel="2" x14ac:dyDescent="0.25">
      <c r="A249" t="s">
        <v>596</v>
      </c>
      <c r="B249">
        <v>302</v>
      </c>
      <c r="C249" t="s">
        <v>597</v>
      </c>
      <c r="D249">
        <v>160</v>
      </c>
      <c r="E249" t="s">
        <v>598</v>
      </c>
      <c r="F249">
        <v>58</v>
      </c>
      <c r="G249" t="s">
        <v>36</v>
      </c>
      <c r="H249">
        <v>20160000058</v>
      </c>
      <c r="I249" t="s">
        <v>37</v>
      </c>
      <c r="J249" s="24" t="s">
        <v>945</v>
      </c>
      <c r="K249" s="25">
        <v>12</v>
      </c>
      <c r="L249" s="26">
        <v>0</v>
      </c>
      <c r="M249" s="26">
        <v>0</v>
      </c>
      <c r="N249" s="27">
        <v>0</v>
      </c>
      <c r="O249" s="26">
        <v>0</v>
      </c>
      <c r="P249" s="28">
        <v>0</v>
      </c>
      <c r="Q249" s="26">
        <v>0</v>
      </c>
      <c r="R249" s="31">
        <f t="shared" si="24"/>
        <v>0</v>
      </c>
      <c r="S249" s="29">
        <v>0</v>
      </c>
      <c r="T249" s="25"/>
      <c r="V249" s="2">
        <f t="shared" si="22"/>
        <v>0</v>
      </c>
      <c r="W249" s="2" t="e">
        <f t="shared" si="23"/>
        <v>#DIV/0!</v>
      </c>
    </row>
    <row r="250" spans="1:23" customFormat="1" hidden="1" outlineLevel="2" x14ac:dyDescent="0.25">
      <c r="A250" t="s">
        <v>596</v>
      </c>
      <c r="B250">
        <v>302</v>
      </c>
      <c r="C250" t="s">
        <v>597</v>
      </c>
      <c r="D250">
        <v>161</v>
      </c>
      <c r="E250" t="s">
        <v>596</v>
      </c>
      <c r="F250">
        <v>58</v>
      </c>
      <c r="G250" t="s">
        <v>36</v>
      </c>
      <c r="H250">
        <v>20161000058</v>
      </c>
      <c r="I250" t="s">
        <v>37</v>
      </c>
      <c r="J250" s="24" t="s">
        <v>945</v>
      </c>
      <c r="K250" s="25">
        <v>12</v>
      </c>
      <c r="L250" s="26">
        <v>0</v>
      </c>
      <c r="M250" s="26">
        <v>0</v>
      </c>
      <c r="N250" s="27">
        <v>0</v>
      </c>
      <c r="O250" s="26">
        <v>0</v>
      </c>
      <c r="P250" s="28">
        <v>0</v>
      </c>
      <c r="Q250" s="26">
        <v>0</v>
      </c>
      <c r="R250" s="31">
        <f t="shared" si="24"/>
        <v>0</v>
      </c>
      <c r="S250" s="29">
        <v>0</v>
      </c>
      <c r="T250" s="25"/>
      <c r="V250" s="2">
        <f t="shared" si="22"/>
        <v>0</v>
      </c>
      <c r="W250" s="2" t="e">
        <f t="shared" si="23"/>
        <v>#DIV/0!</v>
      </c>
    </row>
    <row r="251" spans="1:23" customFormat="1" hidden="1" outlineLevel="2" x14ac:dyDescent="0.25">
      <c r="A251" t="s">
        <v>133</v>
      </c>
      <c r="B251">
        <v>205</v>
      </c>
      <c r="C251" t="s">
        <v>123</v>
      </c>
      <c r="D251">
        <v>162</v>
      </c>
      <c r="E251" t="s">
        <v>137</v>
      </c>
      <c r="F251">
        <v>58</v>
      </c>
      <c r="G251" t="s">
        <v>36</v>
      </c>
      <c r="H251">
        <v>20162000058</v>
      </c>
      <c r="I251" t="s">
        <v>37</v>
      </c>
      <c r="J251" s="24" t="s">
        <v>945</v>
      </c>
      <c r="K251" s="25">
        <v>12</v>
      </c>
      <c r="L251" s="26">
        <v>0</v>
      </c>
      <c r="M251" s="26">
        <v>0</v>
      </c>
      <c r="N251" s="27">
        <v>0</v>
      </c>
      <c r="O251" s="26">
        <v>0</v>
      </c>
      <c r="P251" s="28">
        <v>0</v>
      </c>
      <c r="Q251" s="26">
        <v>0</v>
      </c>
      <c r="R251" s="31">
        <f t="shared" si="24"/>
        <v>0</v>
      </c>
      <c r="S251" s="29">
        <v>0</v>
      </c>
      <c r="T251" s="25"/>
      <c r="V251" s="2">
        <f t="shared" si="22"/>
        <v>0</v>
      </c>
      <c r="W251" s="2" t="e">
        <f t="shared" si="23"/>
        <v>#DIV/0!</v>
      </c>
    </row>
    <row r="252" spans="1:23" customFormat="1" hidden="1" outlineLevel="2" x14ac:dyDescent="0.25">
      <c r="A252" t="s">
        <v>133</v>
      </c>
      <c r="B252">
        <v>205</v>
      </c>
      <c r="C252" t="s">
        <v>123</v>
      </c>
      <c r="D252">
        <v>163</v>
      </c>
      <c r="E252" t="s">
        <v>139</v>
      </c>
      <c r="F252">
        <v>58</v>
      </c>
      <c r="G252" t="s">
        <v>36</v>
      </c>
      <c r="H252">
        <v>20163000058</v>
      </c>
      <c r="I252" t="s">
        <v>37</v>
      </c>
      <c r="J252" s="24" t="s">
        <v>945</v>
      </c>
      <c r="K252" s="25">
        <v>12</v>
      </c>
      <c r="L252" s="26">
        <v>0</v>
      </c>
      <c r="M252" s="26">
        <v>0</v>
      </c>
      <c r="N252" s="27">
        <v>0</v>
      </c>
      <c r="O252" s="26">
        <v>0</v>
      </c>
      <c r="P252" s="28">
        <v>0</v>
      </c>
      <c r="Q252" s="26">
        <v>0</v>
      </c>
      <c r="R252" s="31">
        <f t="shared" si="24"/>
        <v>0</v>
      </c>
      <c r="S252" s="29">
        <v>0</v>
      </c>
      <c r="T252" s="25"/>
      <c r="V252" s="2">
        <f t="shared" si="22"/>
        <v>0</v>
      </c>
      <c r="W252" s="2" t="e">
        <f t="shared" si="23"/>
        <v>#DIV/0!</v>
      </c>
    </row>
    <row r="253" spans="1:23" customFormat="1" hidden="1" outlineLevel="2" x14ac:dyDescent="0.25">
      <c r="A253" t="s">
        <v>133</v>
      </c>
      <c r="B253">
        <v>205</v>
      </c>
      <c r="C253" t="s">
        <v>123</v>
      </c>
      <c r="D253">
        <v>164</v>
      </c>
      <c r="E253" t="s">
        <v>142</v>
      </c>
      <c r="F253">
        <v>58</v>
      </c>
      <c r="G253" t="s">
        <v>36</v>
      </c>
      <c r="H253">
        <v>20164000058</v>
      </c>
      <c r="I253" t="s">
        <v>37</v>
      </c>
      <c r="J253" s="24" t="s">
        <v>945</v>
      </c>
      <c r="K253" s="25">
        <v>12</v>
      </c>
      <c r="L253" s="26">
        <v>0</v>
      </c>
      <c r="M253" s="26">
        <v>0</v>
      </c>
      <c r="N253" s="27">
        <v>0</v>
      </c>
      <c r="O253" s="26">
        <v>0</v>
      </c>
      <c r="P253" s="28">
        <v>0</v>
      </c>
      <c r="Q253" s="26">
        <v>0</v>
      </c>
      <c r="R253" s="31">
        <f t="shared" si="24"/>
        <v>0</v>
      </c>
      <c r="S253" s="29">
        <v>0</v>
      </c>
      <c r="T253" s="25"/>
      <c r="V253" s="2">
        <f t="shared" si="22"/>
        <v>0</v>
      </c>
      <c r="W253" s="2" t="e">
        <f t="shared" si="23"/>
        <v>#DIV/0!</v>
      </c>
    </row>
    <row r="254" spans="1:23" customFormat="1" hidden="1" outlineLevel="2" x14ac:dyDescent="0.25">
      <c r="A254" t="s">
        <v>133</v>
      </c>
      <c r="B254">
        <v>1101</v>
      </c>
      <c r="C254" t="s">
        <v>134</v>
      </c>
      <c r="D254">
        <v>165</v>
      </c>
      <c r="E254" t="s">
        <v>145</v>
      </c>
      <c r="F254">
        <v>58</v>
      </c>
      <c r="G254" t="s">
        <v>36</v>
      </c>
      <c r="H254">
        <v>20165000058</v>
      </c>
      <c r="I254" t="s">
        <v>37</v>
      </c>
      <c r="J254" s="24" t="s">
        <v>945</v>
      </c>
      <c r="K254" s="25">
        <v>12</v>
      </c>
      <c r="L254" s="26">
        <v>0</v>
      </c>
      <c r="M254" s="26">
        <v>0</v>
      </c>
      <c r="N254" s="27">
        <v>0</v>
      </c>
      <c r="O254" s="26">
        <v>0</v>
      </c>
      <c r="P254" s="28">
        <v>0</v>
      </c>
      <c r="Q254" s="26">
        <v>0</v>
      </c>
      <c r="R254" s="31">
        <f t="shared" si="24"/>
        <v>0</v>
      </c>
      <c r="S254" s="29">
        <v>0</v>
      </c>
      <c r="T254" s="25"/>
      <c r="V254" s="2">
        <f t="shared" si="22"/>
        <v>0</v>
      </c>
      <c r="W254" s="2" t="e">
        <f t="shared" si="23"/>
        <v>#DIV/0!</v>
      </c>
    </row>
    <row r="255" spans="1:23" customFormat="1" hidden="1" outlineLevel="2" x14ac:dyDescent="0.25">
      <c r="A255" t="s">
        <v>133</v>
      </c>
      <c r="B255">
        <v>1101</v>
      </c>
      <c r="C255" t="s">
        <v>134</v>
      </c>
      <c r="D255">
        <v>170</v>
      </c>
      <c r="E255" t="s">
        <v>154</v>
      </c>
      <c r="F255">
        <v>58</v>
      </c>
      <c r="G255" t="s">
        <v>36</v>
      </c>
      <c r="H255">
        <v>20170000058</v>
      </c>
      <c r="I255" t="s">
        <v>37</v>
      </c>
      <c r="J255" s="24" t="s">
        <v>945</v>
      </c>
      <c r="K255" s="25">
        <v>12</v>
      </c>
      <c r="L255" s="26">
        <v>0</v>
      </c>
      <c r="M255" s="26">
        <v>0</v>
      </c>
      <c r="N255" s="27">
        <v>0</v>
      </c>
      <c r="O255" s="26">
        <v>0</v>
      </c>
      <c r="P255" s="28">
        <v>0</v>
      </c>
      <c r="Q255" s="26">
        <v>0</v>
      </c>
      <c r="R255" s="31">
        <f t="shared" si="24"/>
        <v>0</v>
      </c>
      <c r="S255" s="29">
        <v>0</v>
      </c>
      <c r="T255" s="25"/>
      <c r="V255" s="2">
        <f t="shared" si="22"/>
        <v>0</v>
      </c>
      <c r="W255" s="2" t="e">
        <f t="shared" si="23"/>
        <v>#DIV/0!</v>
      </c>
    </row>
    <row r="256" spans="1:23" customFormat="1" hidden="1" outlineLevel="2" x14ac:dyDescent="0.25">
      <c r="A256" t="s">
        <v>133</v>
      </c>
      <c r="B256">
        <v>1101</v>
      </c>
      <c r="C256" t="s">
        <v>134</v>
      </c>
      <c r="D256">
        <v>172</v>
      </c>
      <c r="E256" t="s">
        <v>165</v>
      </c>
      <c r="F256">
        <v>58</v>
      </c>
      <c r="G256" t="s">
        <v>36</v>
      </c>
      <c r="H256">
        <v>20172000058</v>
      </c>
      <c r="I256" t="s">
        <v>37</v>
      </c>
      <c r="J256" s="24" t="s">
        <v>945</v>
      </c>
      <c r="K256" s="25">
        <v>12</v>
      </c>
      <c r="L256" s="26">
        <v>0</v>
      </c>
      <c r="M256" s="26">
        <v>0</v>
      </c>
      <c r="N256" s="27">
        <v>0</v>
      </c>
      <c r="O256" s="26">
        <v>0</v>
      </c>
      <c r="P256" s="28">
        <v>0</v>
      </c>
      <c r="Q256" s="26">
        <v>0</v>
      </c>
      <c r="R256" s="31">
        <f t="shared" si="24"/>
        <v>0</v>
      </c>
      <c r="S256" s="29">
        <v>0</v>
      </c>
      <c r="T256" s="25"/>
      <c r="V256" s="2">
        <f t="shared" si="22"/>
        <v>0</v>
      </c>
      <c r="W256" s="2" t="e">
        <f t="shared" si="23"/>
        <v>#DIV/0!</v>
      </c>
    </row>
    <row r="257" spans="1:23" customFormat="1" hidden="1" outlineLevel="2" x14ac:dyDescent="0.25">
      <c r="A257" t="s">
        <v>133</v>
      </c>
      <c r="B257">
        <v>1101</v>
      </c>
      <c r="C257" t="s">
        <v>134</v>
      </c>
      <c r="D257">
        <v>173</v>
      </c>
      <c r="E257" t="s">
        <v>166</v>
      </c>
      <c r="F257">
        <v>58</v>
      </c>
      <c r="G257" t="s">
        <v>36</v>
      </c>
      <c r="H257">
        <v>20173000058</v>
      </c>
      <c r="I257" t="s">
        <v>37</v>
      </c>
      <c r="J257" s="24" t="s">
        <v>945</v>
      </c>
      <c r="K257" s="25">
        <v>12</v>
      </c>
      <c r="L257" s="26">
        <v>0</v>
      </c>
      <c r="M257" s="26">
        <v>0</v>
      </c>
      <c r="N257" s="27">
        <v>0</v>
      </c>
      <c r="O257" s="26">
        <v>0</v>
      </c>
      <c r="P257" s="28">
        <v>0</v>
      </c>
      <c r="Q257" s="26">
        <v>0</v>
      </c>
      <c r="R257" s="31">
        <f t="shared" si="24"/>
        <v>0</v>
      </c>
      <c r="S257" s="29">
        <v>0</v>
      </c>
      <c r="T257" s="25"/>
      <c r="V257" s="2">
        <f t="shared" si="22"/>
        <v>0</v>
      </c>
      <c r="W257" s="2" t="e">
        <f t="shared" si="23"/>
        <v>#DIV/0!</v>
      </c>
    </row>
    <row r="258" spans="1:23" customFormat="1" hidden="1" outlineLevel="2" x14ac:dyDescent="0.25">
      <c r="A258" t="s">
        <v>133</v>
      </c>
      <c r="B258">
        <v>1101</v>
      </c>
      <c r="C258" t="s">
        <v>134</v>
      </c>
      <c r="D258">
        <v>174</v>
      </c>
      <c r="E258" t="s">
        <v>167</v>
      </c>
      <c r="F258">
        <v>58</v>
      </c>
      <c r="G258" t="s">
        <v>36</v>
      </c>
      <c r="H258">
        <v>20174000058</v>
      </c>
      <c r="I258" t="s">
        <v>37</v>
      </c>
      <c r="J258" s="24" t="s">
        <v>945</v>
      </c>
      <c r="K258" s="25">
        <v>12</v>
      </c>
      <c r="L258" s="26">
        <v>0</v>
      </c>
      <c r="M258" s="26">
        <v>0</v>
      </c>
      <c r="N258" s="27">
        <v>0</v>
      </c>
      <c r="O258" s="26">
        <v>0</v>
      </c>
      <c r="P258" s="28">
        <v>0</v>
      </c>
      <c r="Q258" s="26">
        <v>0</v>
      </c>
      <c r="R258" s="31">
        <f t="shared" si="24"/>
        <v>0</v>
      </c>
      <c r="S258" s="29">
        <v>0</v>
      </c>
      <c r="T258" s="25"/>
      <c r="V258" s="2">
        <f t="shared" si="22"/>
        <v>0</v>
      </c>
      <c r="W258" s="2" t="e">
        <f t="shared" si="23"/>
        <v>#DIV/0!</v>
      </c>
    </row>
    <row r="259" spans="1:23" customFormat="1" hidden="1" outlineLevel="2" x14ac:dyDescent="0.25">
      <c r="A259" t="s">
        <v>133</v>
      </c>
      <c r="B259">
        <v>1202</v>
      </c>
      <c r="C259" t="s">
        <v>169</v>
      </c>
      <c r="D259">
        <v>175</v>
      </c>
      <c r="E259" t="s">
        <v>168</v>
      </c>
      <c r="F259">
        <v>58</v>
      </c>
      <c r="G259" t="s">
        <v>36</v>
      </c>
      <c r="H259">
        <v>20175000058</v>
      </c>
      <c r="I259" t="s">
        <v>37</v>
      </c>
      <c r="J259" s="24" t="s">
        <v>945</v>
      </c>
      <c r="K259" s="25">
        <v>12</v>
      </c>
      <c r="L259" s="26">
        <v>0</v>
      </c>
      <c r="M259" s="26">
        <v>0</v>
      </c>
      <c r="N259" s="27">
        <v>0</v>
      </c>
      <c r="O259" s="26">
        <v>0</v>
      </c>
      <c r="P259" s="28">
        <v>0</v>
      </c>
      <c r="Q259" s="26">
        <v>0</v>
      </c>
      <c r="R259" s="31">
        <f t="shared" si="24"/>
        <v>0</v>
      </c>
      <c r="S259" s="29">
        <v>0</v>
      </c>
      <c r="T259" s="25"/>
      <c r="V259" s="2">
        <f t="shared" si="22"/>
        <v>0</v>
      </c>
      <c r="W259" s="2" t="e">
        <f t="shared" si="23"/>
        <v>#DIV/0!</v>
      </c>
    </row>
    <row r="260" spans="1:23" customFormat="1" hidden="1" outlineLevel="2" x14ac:dyDescent="0.25">
      <c r="A260" t="s">
        <v>706</v>
      </c>
      <c r="B260">
        <v>191</v>
      </c>
      <c r="C260" t="s">
        <v>707</v>
      </c>
      <c r="D260">
        <v>200</v>
      </c>
      <c r="E260" t="s">
        <v>708</v>
      </c>
      <c r="F260">
        <v>58</v>
      </c>
      <c r="G260" t="s">
        <v>36</v>
      </c>
      <c r="H260">
        <v>20200000058</v>
      </c>
      <c r="I260" t="s">
        <v>37</v>
      </c>
      <c r="J260" s="24" t="s">
        <v>945</v>
      </c>
      <c r="K260" s="25">
        <v>12</v>
      </c>
      <c r="L260" s="26">
        <v>0</v>
      </c>
      <c r="M260" s="26">
        <v>0</v>
      </c>
      <c r="N260" s="27">
        <v>0</v>
      </c>
      <c r="O260" s="26">
        <v>0</v>
      </c>
      <c r="P260" s="28">
        <v>0</v>
      </c>
      <c r="Q260" s="26">
        <v>0</v>
      </c>
      <c r="R260" s="31">
        <f t="shared" si="24"/>
        <v>0</v>
      </c>
      <c r="S260" s="29">
        <v>0</v>
      </c>
      <c r="T260" s="25"/>
      <c r="V260" s="2">
        <f t="shared" si="22"/>
        <v>0</v>
      </c>
      <c r="W260" s="2" t="e">
        <f t="shared" si="23"/>
        <v>#DIV/0!</v>
      </c>
    </row>
    <row r="261" spans="1:23" customFormat="1" hidden="1" outlineLevel="2" x14ac:dyDescent="0.25">
      <c r="A261" t="s">
        <v>706</v>
      </c>
      <c r="B261">
        <v>191</v>
      </c>
      <c r="C261" t="s">
        <v>707</v>
      </c>
      <c r="D261">
        <v>205</v>
      </c>
      <c r="E261" t="s">
        <v>733</v>
      </c>
      <c r="F261">
        <v>58</v>
      </c>
      <c r="G261" t="s">
        <v>36</v>
      </c>
      <c r="H261">
        <v>20205000058</v>
      </c>
      <c r="I261" t="s">
        <v>37</v>
      </c>
      <c r="J261" s="24" t="s">
        <v>945</v>
      </c>
      <c r="K261" s="25">
        <v>12</v>
      </c>
      <c r="L261" s="26">
        <v>0</v>
      </c>
      <c r="M261" s="26">
        <v>0</v>
      </c>
      <c r="N261" s="27">
        <v>0</v>
      </c>
      <c r="O261" s="26">
        <v>0</v>
      </c>
      <c r="P261" s="28">
        <v>0</v>
      </c>
      <c r="Q261" s="26">
        <v>0</v>
      </c>
      <c r="R261" s="31">
        <f t="shared" si="24"/>
        <v>0</v>
      </c>
      <c r="S261" s="29">
        <v>0</v>
      </c>
      <c r="T261" s="25"/>
      <c r="V261" s="2">
        <f t="shared" si="22"/>
        <v>0</v>
      </c>
      <c r="W261" s="2" t="e">
        <f t="shared" si="23"/>
        <v>#DIV/0!</v>
      </c>
    </row>
    <row r="262" spans="1:23" customFormat="1" hidden="1" outlineLevel="2" x14ac:dyDescent="0.25">
      <c r="A262" t="s">
        <v>706</v>
      </c>
      <c r="B262">
        <v>191</v>
      </c>
      <c r="C262" t="s">
        <v>707</v>
      </c>
      <c r="D262">
        <v>208</v>
      </c>
      <c r="E262" t="s">
        <v>734</v>
      </c>
      <c r="F262">
        <v>58</v>
      </c>
      <c r="G262" t="s">
        <v>36</v>
      </c>
      <c r="H262">
        <v>20208000058</v>
      </c>
      <c r="I262" t="s">
        <v>37</v>
      </c>
      <c r="J262" s="24" t="s">
        <v>945</v>
      </c>
      <c r="K262" s="25">
        <v>12</v>
      </c>
      <c r="L262" s="26">
        <v>0</v>
      </c>
      <c r="M262" s="26">
        <v>0</v>
      </c>
      <c r="N262" s="27">
        <v>0</v>
      </c>
      <c r="O262" s="26">
        <v>0</v>
      </c>
      <c r="P262" s="28">
        <v>0</v>
      </c>
      <c r="Q262" s="26">
        <v>0</v>
      </c>
      <c r="R262" s="31">
        <f t="shared" si="24"/>
        <v>0</v>
      </c>
      <c r="S262" s="29">
        <v>0</v>
      </c>
      <c r="T262" s="25"/>
      <c r="V262" s="2">
        <f t="shared" si="22"/>
        <v>0</v>
      </c>
      <c r="W262" s="2" t="e">
        <f t="shared" si="23"/>
        <v>#DIV/0!</v>
      </c>
    </row>
    <row r="263" spans="1:23" customFormat="1" hidden="1" outlineLevel="2" x14ac:dyDescent="0.25">
      <c r="A263" t="s">
        <v>349</v>
      </c>
      <c r="B263">
        <v>1011</v>
      </c>
      <c r="C263" t="s">
        <v>365</v>
      </c>
      <c r="D263">
        <v>221</v>
      </c>
      <c r="E263" t="s">
        <v>366</v>
      </c>
      <c r="F263">
        <v>58</v>
      </c>
      <c r="G263" t="s">
        <v>36</v>
      </c>
      <c r="H263">
        <v>20221000058</v>
      </c>
      <c r="I263" t="s">
        <v>37</v>
      </c>
      <c r="J263" s="24" t="s">
        <v>945</v>
      </c>
      <c r="K263" s="25">
        <v>12</v>
      </c>
      <c r="L263" s="26">
        <v>0</v>
      </c>
      <c r="M263" s="26">
        <v>0</v>
      </c>
      <c r="N263" s="27">
        <v>0</v>
      </c>
      <c r="O263" s="26">
        <v>0</v>
      </c>
      <c r="P263" s="28">
        <v>0</v>
      </c>
      <c r="Q263" s="26">
        <v>0</v>
      </c>
      <c r="R263" s="31">
        <f t="shared" si="24"/>
        <v>0</v>
      </c>
      <c r="S263" s="29">
        <v>0</v>
      </c>
      <c r="T263" s="25"/>
      <c r="V263" s="2">
        <f t="shared" si="22"/>
        <v>0</v>
      </c>
      <c r="W263" s="2" t="e">
        <f t="shared" si="23"/>
        <v>#DIV/0!</v>
      </c>
    </row>
    <row r="264" spans="1:23" customFormat="1" hidden="1" outlineLevel="2" x14ac:dyDescent="0.25">
      <c r="A264" t="s">
        <v>349</v>
      </c>
      <c r="B264">
        <v>1011</v>
      </c>
      <c r="C264" t="s">
        <v>365</v>
      </c>
      <c r="D264">
        <v>222</v>
      </c>
      <c r="E264" t="s">
        <v>367</v>
      </c>
      <c r="F264">
        <v>58</v>
      </c>
      <c r="G264" t="s">
        <v>36</v>
      </c>
      <c r="H264">
        <v>20222000058</v>
      </c>
      <c r="I264" t="s">
        <v>37</v>
      </c>
      <c r="J264" s="24" t="s">
        <v>945</v>
      </c>
      <c r="K264" s="25">
        <v>12</v>
      </c>
      <c r="L264" s="26">
        <v>0</v>
      </c>
      <c r="M264" s="26">
        <v>0</v>
      </c>
      <c r="N264" s="27">
        <v>0</v>
      </c>
      <c r="O264" s="26">
        <v>0</v>
      </c>
      <c r="P264" s="28">
        <v>0</v>
      </c>
      <c r="Q264" s="26">
        <v>0</v>
      </c>
      <c r="R264" s="31">
        <f t="shared" si="24"/>
        <v>0</v>
      </c>
      <c r="S264" s="29">
        <v>0</v>
      </c>
      <c r="T264" s="25"/>
      <c r="V264" s="2">
        <f t="shared" ref="V264:V327" si="25">S264-N264</f>
        <v>0</v>
      </c>
      <c r="W264" s="2" t="e">
        <f t="shared" ref="W264:W327" si="26">V264/N264*100</f>
        <v>#DIV/0!</v>
      </c>
    </row>
    <row r="265" spans="1:23" customFormat="1" hidden="1" outlineLevel="2" x14ac:dyDescent="0.25">
      <c r="A265" t="s">
        <v>349</v>
      </c>
      <c r="B265">
        <v>1011</v>
      </c>
      <c r="C265" t="s">
        <v>365</v>
      </c>
      <c r="D265">
        <v>232</v>
      </c>
      <c r="E265" t="s">
        <v>379</v>
      </c>
      <c r="F265">
        <v>58</v>
      </c>
      <c r="G265" t="s">
        <v>36</v>
      </c>
      <c r="H265">
        <v>20232000058</v>
      </c>
      <c r="I265" t="s">
        <v>37</v>
      </c>
      <c r="J265" s="24" t="s">
        <v>945</v>
      </c>
      <c r="K265" s="25">
        <v>12</v>
      </c>
      <c r="L265" s="26">
        <v>0</v>
      </c>
      <c r="M265" s="26">
        <v>0</v>
      </c>
      <c r="N265" s="27">
        <v>0</v>
      </c>
      <c r="O265" s="26">
        <v>0</v>
      </c>
      <c r="P265" s="28">
        <v>0</v>
      </c>
      <c r="Q265" s="26">
        <v>0</v>
      </c>
      <c r="R265" s="31">
        <f t="shared" si="24"/>
        <v>0</v>
      </c>
      <c r="S265" s="29">
        <v>0</v>
      </c>
      <c r="T265" s="25"/>
      <c r="V265" s="2">
        <f t="shared" si="25"/>
        <v>0</v>
      </c>
      <c r="W265" s="2" t="e">
        <f t="shared" si="26"/>
        <v>#DIV/0!</v>
      </c>
    </row>
    <row r="266" spans="1:23" customFormat="1" hidden="1" outlineLevel="2" x14ac:dyDescent="0.25">
      <c r="A266" t="s">
        <v>349</v>
      </c>
      <c r="B266">
        <v>1011</v>
      </c>
      <c r="C266" t="s">
        <v>365</v>
      </c>
      <c r="D266">
        <v>236</v>
      </c>
      <c r="E266" t="s">
        <v>380</v>
      </c>
      <c r="F266">
        <v>58</v>
      </c>
      <c r="G266" t="s">
        <v>36</v>
      </c>
      <c r="H266">
        <v>20236000058</v>
      </c>
      <c r="I266" t="s">
        <v>37</v>
      </c>
      <c r="J266" s="24" t="s">
        <v>945</v>
      </c>
      <c r="K266" s="25">
        <v>12</v>
      </c>
      <c r="L266" s="26">
        <v>0</v>
      </c>
      <c r="M266" s="26">
        <v>0</v>
      </c>
      <c r="N266" s="27">
        <v>0</v>
      </c>
      <c r="O266" s="26">
        <v>0</v>
      </c>
      <c r="P266" s="28">
        <v>0</v>
      </c>
      <c r="Q266" s="26">
        <v>0</v>
      </c>
      <c r="R266" s="31">
        <f t="shared" si="24"/>
        <v>0</v>
      </c>
      <c r="S266" s="29">
        <v>0</v>
      </c>
      <c r="T266" s="25"/>
      <c r="V266" s="2">
        <f t="shared" si="25"/>
        <v>0</v>
      </c>
      <c r="W266" s="2" t="e">
        <f t="shared" si="26"/>
        <v>#DIV/0!</v>
      </c>
    </row>
    <row r="267" spans="1:23" customFormat="1" hidden="1" outlineLevel="2" x14ac:dyDescent="0.25">
      <c r="A267" t="s">
        <v>133</v>
      </c>
      <c r="B267">
        <v>1001</v>
      </c>
      <c r="C267" t="s">
        <v>185</v>
      </c>
      <c r="D267">
        <v>241</v>
      </c>
      <c r="E267" t="s">
        <v>182</v>
      </c>
      <c r="F267">
        <v>58</v>
      </c>
      <c r="G267" t="s">
        <v>36</v>
      </c>
      <c r="H267">
        <v>20241000058</v>
      </c>
      <c r="I267" t="s">
        <v>37</v>
      </c>
      <c r="J267" s="24" t="s">
        <v>945</v>
      </c>
      <c r="K267" s="25">
        <v>12</v>
      </c>
      <c r="L267" s="26">
        <v>0</v>
      </c>
      <c r="M267" s="26">
        <v>0</v>
      </c>
      <c r="N267" s="27">
        <v>0</v>
      </c>
      <c r="O267" s="26">
        <v>0</v>
      </c>
      <c r="P267" s="28">
        <v>0</v>
      </c>
      <c r="Q267" s="26">
        <v>0</v>
      </c>
      <c r="R267" s="31">
        <f t="shared" si="24"/>
        <v>0</v>
      </c>
      <c r="S267" s="29">
        <v>0</v>
      </c>
      <c r="T267" s="25"/>
      <c r="V267" s="2">
        <f t="shared" si="25"/>
        <v>0</v>
      </c>
      <c r="W267" s="2" t="e">
        <f t="shared" si="26"/>
        <v>#DIV/0!</v>
      </c>
    </row>
    <row r="268" spans="1:23" customFormat="1" hidden="1" outlineLevel="2" x14ac:dyDescent="0.25">
      <c r="A268" t="s">
        <v>349</v>
      </c>
      <c r="B268">
        <v>703</v>
      </c>
      <c r="C268" t="s">
        <v>381</v>
      </c>
      <c r="D268">
        <v>260</v>
      </c>
      <c r="E268" t="s">
        <v>382</v>
      </c>
      <c r="F268">
        <v>58</v>
      </c>
      <c r="G268" t="s">
        <v>36</v>
      </c>
      <c r="H268">
        <v>20260000058</v>
      </c>
      <c r="I268" t="s">
        <v>37</v>
      </c>
      <c r="J268" s="24" t="s">
        <v>945</v>
      </c>
      <c r="K268" s="25">
        <v>12</v>
      </c>
      <c r="L268" s="26">
        <v>0</v>
      </c>
      <c r="M268" s="26">
        <v>0</v>
      </c>
      <c r="N268" s="27">
        <v>0</v>
      </c>
      <c r="O268" s="26">
        <v>0</v>
      </c>
      <c r="P268" s="28">
        <v>0</v>
      </c>
      <c r="Q268" s="26">
        <v>0</v>
      </c>
      <c r="R268" s="31">
        <f t="shared" si="24"/>
        <v>0</v>
      </c>
      <c r="S268" s="29">
        <v>0</v>
      </c>
      <c r="T268" s="25"/>
      <c r="V268" s="2">
        <f t="shared" si="25"/>
        <v>0</v>
      </c>
      <c r="W268" s="2" t="e">
        <f t="shared" si="26"/>
        <v>#DIV/0!</v>
      </c>
    </row>
    <row r="269" spans="1:23" customFormat="1" hidden="1" outlineLevel="2" x14ac:dyDescent="0.25">
      <c r="A269" t="s">
        <v>349</v>
      </c>
      <c r="B269">
        <v>702</v>
      </c>
      <c r="C269" t="s">
        <v>383</v>
      </c>
      <c r="D269">
        <v>262</v>
      </c>
      <c r="E269" t="s">
        <v>384</v>
      </c>
      <c r="F269">
        <v>58</v>
      </c>
      <c r="G269" t="s">
        <v>36</v>
      </c>
      <c r="H269">
        <v>20262000058</v>
      </c>
      <c r="I269" t="s">
        <v>37</v>
      </c>
      <c r="J269" s="24" t="s">
        <v>945</v>
      </c>
      <c r="K269" s="25">
        <v>12</v>
      </c>
      <c r="L269" s="26">
        <v>0</v>
      </c>
      <c r="M269" s="26">
        <v>0</v>
      </c>
      <c r="N269" s="27">
        <v>0</v>
      </c>
      <c r="O269" s="26">
        <v>0</v>
      </c>
      <c r="P269" s="28">
        <v>0</v>
      </c>
      <c r="Q269" s="26">
        <v>0</v>
      </c>
      <c r="R269" s="31">
        <f t="shared" si="24"/>
        <v>0</v>
      </c>
      <c r="S269" s="29">
        <v>0</v>
      </c>
      <c r="T269" s="25"/>
      <c r="V269" s="2">
        <f t="shared" si="25"/>
        <v>0</v>
      </c>
      <c r="W269" s="2" t="e">
        <f t="shared" si="26"/>
        <v>#DIV/0!</v>
      </c>
    </row>
    <row r="270" spans="1:23" customFormat="1" hidden="1" outlineLevel="2" x14ac:dyDescent="0.25">
      <c r="A270" t="s">
        <v>349</v>
      </c>
      <c r="B270">
        <v>704</v>
      </c>
      <c r="C270" t="s">
        <v>385</v>
      </c>
      <c r="D270">
        <v>264</v>
      </c>
      <c r="E270" t="s">
        <v>386</v>
      </c>
      <c r="F270">
        <v>58</v>
      </c>
      <c r="G270" t="s">
        <v>36</v>
      </c>
      <c r="H270">
        <v>20264000058</v>
      </c>
      <c r="I270" t="s">
        <v>37</v>
      </c>
      <c r="J270" s="24" t="s">
        <v>945</v>
      </c>
      <c r="K270" s="25">
        <v>12</v>
      </c>
      <c r="L270" s="26">
        <v>0</v>
      </c>
      <c r="M270" s="26">
        <v>0</v>
      </c>
      <c r="N270" s="27">
        <v>0</v>
      </c>
      <c r="O270" s="26">
        <v>0</v>
      </c>
      <c r="P270" s="28">
        <v>0</v>
      </c>
      <c r="Q270" s="26">
        <v>0</v>
      </c>
      <c r="R270" s="31">
        <f t="shared" si="24"/>
        <v>0</v>
      </c>
      <c r="S270" s="29">
        <v>0</v>
      </c>
      <c r="T270" s="25"/>
      <c r="V270" s="2">
        <f t="shared" si="25"/>
        <v>0</v>
      </c>
      <c r="W270" s="2" t="e">
        <f t="shared" si="26"/>
        <v>#DIV/0!</v>
      </c>
    </row>
    <row r="271" spans="1:23" customFormat="1" hidden="1" outlineLevel="2" x14ac:dyDescent="0.25">
      <c r="A271" t="s">
        <v>349</v>
      </c>
      <c r="B271">
        <v>702</v>
      </c>
      <c r="C271" t="s">
        <v>383</v>
      </c>
      <c r="D271">
        <v>266</v>
      </c>
      <c r="E271" t="s">
        <v>387</v>
      </c>
      <c r="F271">
        <v>58</v>
      </c>
      <c r="G271" t="s">
        <v>36</v>
      </c>
      <c r="H271">
        <v>20266000058</v>
      </c>
      <c r="I271" t="s">
        <v>37</v>
      </c>
      <c r="J271" s="24" t="s">
        <v>945</v>
      </c>
      <c r="K271" s="25">
        <v>12</v>
      </c>
      <c r="L271" s="26">
        <v>0</v>
      </c>
      <c r="M271" s="26">
        <v>0</v>
      </c>
      <c r="N271" s="27">
        <v>0</v>
      </c>
      <c r="O271" s="26">
        <v>0</v>
      </c>
      <c r="P271" s="28">
        <v>0</v>
      </c>
      <c r="Q271" s="26">
        <v>0</v>
      </c>
      <c r="R271" s="31">
        <f t="shared" si="24"/>
        <v>0</v>
      </c>
      <c r="S271" s="29">
        <v>0</v>
      </c>
      <c r="T271" s="25"/>
      <c r="V271" s="2">
        <f t="shared" si="25"/>
        <v>0</v>
      </c>
      <c r="W271" s="2" t="e">
        <f t="shared" si="26"/>
        <v>#DIV/0!</v>
      </c>
    </row>
    <row r="272" spans="1:23" customFormat="1" hidden="1" outlineLevel="2" x14ac:dyDescent="0.25">
      <c r="A272" t="s">
        <v>349</v>
      </c>
      <c r="B272">
        <v>507</v>
      </c>
      <c r="C272" t="s">
        <v>390</v>
      </c>
      <c r="D272">
        <v>267</v>
      </c>
      <c r="E272" t="s">
        <v>391</v>
      </c>
      <c r="F272">
        <v>58</v>
      </c>
      <c r="G272" t="s">
        <v>36</v>
      </c>
      <c r="H272">
        <v>20267000058</v>
      </c>
      <c r="I272" t="s">
        <v>37</v>
      </c>
      <c r="J272" s="24" t="s">
        <v>945</v>
      </c>
      <c r="K272" s="25">
        <v>12</v>
      </c>
      <c r="L272" s="26">
        <v>0</v>
      </c>
      <c r="M272" s="26">
        <v>0</v>
      </c>
      <c r="N272" s="27">
        <v>0</v>
      </c>
      <c r="O272" s="26">
        <v>0</v>
      </c>
      <c r="P272" s="28">
        <v>0</v>
      </c>
      <c r="Q272" s="26">
        <v>0</v>
      </c>
      <c r="R272" s="31">
        <f t="shared" si="24"/>
        <v>0</v>
      </c>
      <c r="S272" s="29">
        <v>0</v>
      </c>
      <c r="T272" s="25"/>
      <c r="V272" s="2">
        <f t="shared" si="25"/>
        <v>0</v>
      </c>
      <c r="W272" s="2" t="e">
        <f t="shared" si="26"/>
        <v>#DIV/0!</v>
      </c>
    </row>
    <row r="273" spans="1:23" customFormat="1" hidden="1" outlineLevel="2" x14ac:dyDescent="0.25">
      <c r="A273" t="s">
        <v>349</v>
      </c>
      <c r="B273">
        <v>507</v>
      </c>
      <c r="C273" t="s">
        <v>390</v>
      </c>
      <c r="D273">
        <v>268</v>
      </c>
      <c r="E273" t="s">
        <v>392</v>
      </c>
      <c r="F273">
        <v>58</v>
      </c>
      <c r="G273" t="s">
        <v>36</v>
      </c>
      <c r="H273">
        <v>20268000058</v>
      </c>
      <c r="I273" t="s">
        <v>37</v>
      </c>
      <c r="J273" s="24" t="s">
        <v>945</v>
      </c>
      <c r="K273" s="25">
        <v>12</v>
      </c>
      <c r="L273" s="26">
        <v>0</v>
      </c>
      <c r="M273" s="26">
        <v>0</v>
      </c>
      <c r="N273" s="27">
        <v>0</v>
      </c>
      <c r="O273" s="26">
        <v>0</v>
      </c>
      <c r="P273" s="28">
        <v>0</v>
      </c>
      <c r="Q273" s="26">
        <v>0</v>
      </c>
      <c r="R273" s="31">
        <f t="shared" si="24"/>
        <v>0</v>
      </c>
      <c r="S273" s="29">
        <v>0</v>
      </c>
      <c r="T273" s="25"/>
      <c r="V273" s="2">
        <f t="shared" si="25"/>
        <v>0</v>
      </c>
      <c r="W273" s="2" t="e">
        <f t="shared" si="26"/>
        <v>#DIV/0!</v>
      </c>
    </row>
    <row r="274" spans="1:23" customFormat="1" hidden="1" outlineLevel="2" x14ac:dyDescent="0.25">
      <c r="A274" t="s">
        <v>349</v>
      </c>
      <c r="B274">
        <v>507</v>
      </c>
      <c r="C274" t="s">
        <v>390</v>
      </c>
      <c r="D274">
        <v>269</v>
      </c>
      <c r="E274" t="s">
        <v>393</v>
      </c>
      <c r="F274">
        <v>58</v>
      </c>
      <c r="G274" t="s">
        <v>36</v>
      </c>
      <c r="H274">
        <v>20269000058</v>
      </c>
      <c r="I274" t="s">
        <v>37</v>
      </c>
      <c r="J274" s="24" t="s">
        <v>945</v>
      </c>
      <c r="K274" s="25">
        <v>12</v>
      </c>
      <c r="L274" s="26">
        <v>0</v>
      </c>
      <c r="M274" s="26">
        <v>0</v>
      </c>
      <c r="N274" s="27">
        <v>0</v>
      </c>
      <c r="O274" s="26">
        <v>0</v>
      </c>
      <c r="P274" s="28">
        <v>0</v>
      </c>
      <c r="Q274" s="26">
        <v>0</v>
      </c>
      <c r="R274" s="31">
        <f t="shared" si="24"/>
        <v>0</v>
      </c>
      <c r="S274" s="29">
        <v>0</v>
      </c>
      <c r="T274" s="25"/>
      <c r="V274" s="2">
        <f t="shared" si="25"/>
        <v>0</v>
      </c>
      <c r="W274" s="2" t="e">
        <f t="shared" si="26"/>
        <v>#DIV/0!</v>
      </c>
    </row>
    <row r="275" spans="1:23" customFormat="1" hidden="1" outlineLevel="2" x14ac:dyDescent="0.25">
      <c r="A275" t="s">
        <v>349</v>
      </c>
      <c r="B275">
        <v>507</v>
      </c>
      <c r="C275" t="s">
        <v>390</v>
      </c>
      <c r="D275">
        <v>270</v>
      </c>
      <c r="E275" t="s">
        <v>349</v>
      </c>
      <c r="F275">
        <v>58</v>
      </c>
      <c r="G275" t="s">
        <v>36</v>
      </c>
      <c r="H275">
        <v>20270000058</v>
      </c>
      <c r="I275" t="s">
        <v>37</v>
      </c>
      <c r="J275" s="24" t="s">
        <v>945</v>
      </c>
      <c r="K275" s="25">
        <v>12</v>
      </c>
      <c r="L275" s="26">
        <v>0</v>
      </c>
      <c r="M275" s="26">
        <v>0</v>
      </c>
      <c r="N275" s="27">
        <v>0</v>
      </c>
      <c r="O275" s="26">
        <v>0</v>
      </c>
      <c r="P275" s="28">
        <v>0</v>
      </c>
      <c r="Q275" s="26">
        <v>0</v>
      </c>
      <c r="R275" s="31">
        <f t="shared" ref="R275:R336" si="27">S275</f>
        <v>0</v>
      </c>
      <c r="S275" s="29">
        <v>0</v>
      </c>
      <c r="T275" s="25"/>
      <c r="V275" s="2">
        <f t="shared" si="25"/>
        <v>0</v>
      </c>
      <c r="W275" s="2" t="e">
        <f t="shared" si="26"/>
        <v>#DIV/0!</v>
      </c>
    </row>
    <row r="276" spans="1:23" customFormat="1" hidden="1" outlineLevel="2" x14ac:dyDescent="0.25">
      <c r="A276" t="s">
        <v>349</v>
      </c>
      <c r="B276">
        <v>507</v>
      </c>
      <c r="C276" t="s">
        <v>390</v>
      </c>
      <c r="D276">
        <v>272</v>
      </c>
      <c r="E276" t="s">
        <v>394</v>
      </c>
      <c r="F276">
        <v>58</v>
      </c>
      <c r="G276" t="s">
        <v>36</v>
      </c>
      <c r="H276">
        <v>20272000058</v>
      </c>
      <c r="I276" t="s">
        <v>37</v>
      </c>
      <c r="J276" s="24" t="s">
        <v>945</v>
      </c>
      <c r="K276" s="25">
        <v>12</v>
      </c>
      <c r="L276" s="26">
        <v>0</v>
      </c>
      <c r="M276" s="26">
        <v>0</v>
      </c>
      <c r="N276" s="27">
        <v>0</v>
      </c>
      <c r="O276" s="26">
        <v>0</v>
      </c>
      <c r="P276" s="28">
        <v>0</v>
      </c>
      <c r="Q276" s="26">
        <v>0</v>
      </c>
      <c r="R276" s="31">
        <f t="shared" si="27"/>
        <v>0</v>
      </c>
      <c r="S276" s="29">
        <v>0</v>
      </c>
      <c r="T276" s="25"/>
      <c r="V276" s="2">
        <f t="shared" si="25"/>
        <v>0</v>
      </c>
      <c r="W276" s="2" t="e">
        <f t="shared" si="26"/>
        <v>#DIV/0!</v>
      </c>
    </row>
    <row r="277" spans="1:23" customFormat="1" hidden="1" outlineLevel="2" x14ac:dyDescent="0.25">
      <c r="A277" t="s">
        <v>875</v>
      </c>
      <c r="B277">
        <v>102</v>
      </c>
      <c r="C277" t="s">
        <v>876</v>
      </c>
      <c r="D277">
        <v>276</v>
      </c>
      <c r="E277" t="s">
        <v>880</v>
      </c>
      <c r="F277">
        <v>58</v>
      </c>
      <c r="G277" t="s">
        <v>36</v>
      </c>
      <c r="H277">
        <v>20276000058</v>
      </c>
      <c r="I277" t="s">
        <v>37</v>
      </c>
      <c r="J277" s="24" t="s">
        <v>945</v>
      </c>
      <c r="K277" s="25">
        <v>12</v>
      </c>
      <c r="L277" s="26">
        <v>0</v>
      </c>
      <c r="M277" s="26">
        <v>0</v>
      </c>
      <c r="N277" s="27">
        <v>0</v>
      </c>
      <c r="O277" s="26">
        <v>0</v>
      </c>
      <c r="P277" s="28">
        <v>0</v>
      </c>
      <c r="Q277" s="26">
        <v>0</v>
      </c>
      <c r="R277" s="31">
        <f t="shared" si="27"/>
        <v>0</v>
      </c>
      <c r="S277" s="29">
        <v>0</v>
      </c>
      <c r="T277" s="25"/>
      <c r="V277" s="2">
        <f t="shared" si="25"/>
        <v>0</v>
      </c>
      <c r="W277" s="2" t="e">
        <f t="shared" si="26"/>
        <v>#DIV/0!</v>
      </c>
    </row>
    <row r="278" spans="1:23" customFormat="1" hidden="1" outlineLevel="2" x14ac:dyDescent="0.25">
      <c r="A278" t="s">
        <v>349</v>
      </c>
      <c r="B278">
        <v>1105</v>
      </c>
      <c r="C278" t="s">
        <v>174</v>
      </c>
      <c r="D278">
        <v>280</v>
      </c>
      <c r="E278" t="s">
        <v>395</v>
      </c>
      <c r="F278">
        <v>58</v>
      </c>
      <c r="G278" t="s">
        <v>36</v>
      </c>
      <c r="H278">
        <v>20280000058</v>
      </c>
      <c r="I278" t="s">
        <v>37</v>
      </c>
      <c r="J278" s="24" t="s">
        <v>945</v>
      </c>
      <c r="K278" s="25">
        <v>12</v>
      </c>
      <c r="L278" s="26">
        <v>0</v>
      </c>
      <c r="M278" s="26">
        <v>0</v>
      </c>
      <c r="N278" s="27">
        <v>0</v>
      </c>
      <c r="O278" s="26">
        <v>0</v>
      </c>
      <c r="P278" s="28">
        <v>0</v>
      </c>
      <c r="Q278" s="26">
        <v>0</v>
      </c>
      <c r="R278" s="31">
        <f t="shared" si="27"/>
        <v>0</v>
      </c>
      <c r="S278" s="29">
        <v>0</v>
      </c>
      <c r="T278" s="25"/>
      <c r="V278" s="2">
        <f t="shared" si="25"/>
        <v>0</v>
      </c>
      <c r="W278" s="2" t="e">
        <f t="shared" si="26"/>
        <v>#DIV/0!</v>
      </c>
    </row>
    <row r="279" spans="1:23" customFormat="1" hidden="1" outlineLevel="2" x14ac:dyDescent="0.25">
      <c r="A279" t="s">
        <v>309</v>
      </c>
      <c r="B279">
        <v>504</v>
      </c>
      <c r="C279" t="s">
        <v>396</v>
      </c>
      <c r="D279">
        <v>400</v>
      </c>
      <c r="E279" t="s">
        <v>397</v>
      </c>
      <c r="F279">
        <v>58</v>
      </c>
      <c r="G279" t="s">
        <v>36</v>
      </c>
      <c r="H279">
        <v>20400000058</v>
      </c>
      <c r="I279" t="s">
        <v>37</v>
      </c>
      <c r="J279" s="24" t="s">
        <v>945</v>
      </c>
      <c r="K279" s="25">
        <v>12</v>
      </c>
      <c r="L279" s="26">
        <v>0</v>
      </c>
      <c r="M279" s="26">
        <v>0</v>
      </c>
      <c r="N279" s="27">
        <v>0</v>
      </c>
      <c r="O279" s="26">
        <v>0</v>
      </c>
      <c r="P279" s="28">
        <v>0</v>
      </c>
      <c r="Q279" s="26">
        <v>0</v>
      </c>
      <c r="R279" s="31">
        <f t="shared" si="27"/>
        <v>0</v>
      </c>
      <c r="S279" s="29">
        <v>0</v>
      </c>
      <c r="T279" s="25"/>
      <c r="V279" s="2">
        <f t="shared" si="25"/>
        <v>0</v>
      </c>
      <c r="W279" s="2" t="e">
        <f t="shared" si="26"/>
        <v>#DIV/0!</v>
      </c>
    </row>
    <row r="280" spans="1:23" customFormat="1" hidden="1" outlineLevel="2" x14ac:dyDescent="0.25">
      <c r="A280" t="s">
        <v>309</v>
      </c>
      <c r="B280">
        <v>801</v>
      </c>
      <c r="C280" t="s">
        <v>324</v>
      </c>
      <c r="D280">
        <v>401</v>
      </c>
      <c r="E280" t="s">
        <v>400</v>
      </c>
      <c r="F280">
        <v>58</v>
      </c>
      <c r="G280" t="s">
        <v>36</v>
      </c>
      <c r="H280">
        <v>20401000058</v>
      </c>
      <c r="I280" t="s">
        <v>37</v>
      </c>
      <c r="J280" s="24" t="s">
        <v>945</v>
      </c>
      <c r="K280" s="25">
        <v>12</v>
      </c>
      <c r="L280" s="26">
        <v>0</v>
      </c>
      <c r="M280" s="26">
        <v>0</v>
      </c>
      <c r="N280" s="27">
        <v>0</v>
      </c>
      <c r="O280" s="26">
        <v>0</v>
      </c>
      <c r="P280" s="28">
        <v>0</v>
      </c>
      <c r="Q280" s="26">
        <v>0</v>
      </c>
      <c r="R280" s="31">
        <f t="shared" si="27"/>
        <v>0</v>
      </c>
      <c r="S280" s="29">
        <v>0</v>
      </c>
      <c r="T280" s="25"/>
      <c r="V280" s="2">
        <f t="shared" si="25"/>
        <v>0</v>
      </c>
      <c r="W280" s="2" t="e">
        <f t="shared" si="26"/>
        <v>#DIV/0!</v>
      </c>
    </row>
    <row r="281" spans="1:23" customFormat="1" hidden="1" outlineLevel="2" x14ac:dyDescent="0.25">
      <c r="A281" t="s">
        <v>309</v>
      </c>
      <c r="B281">
        <v>801</v>
      </c>
      <c r="C281" t="s">
        <v>324</v>
      </c>
      <c r="D281">
        <v>403</v>
      </c>
      <c r="E281" t="s">
        <v>401</v>
      </c>
      <c r="F281">
        <v>58</v>
      </c>
      <c r="G281" t="s">
        <v>36</v>
      </c>
      <c r="H281">
        <v>20403000058</v>
      </c>
      <c r="I281" t="s">
        <v>37</v>
      </c>
      <c r="J281" s="24" t="s">
        <v>945</v>
      </c>
      <c r="K281" s="25">
        <v>12</v>
      </c>
      <c r="L281" s="26">
        <v>0</v>
      </c>
      <c r="M281" s="26">
        <v>0</v>
      </c>
      <c r="N281" s="27">
        <v>0</v>
      </c>
      <c r="O281" s="26">
        <v>0</v>
      </c>
      <c r="P281" s="28">
        <v>0</v>
      </c>
      <c r="Q281" s="26">
        <v>0</v>
      </c>
      <c r="R281" s="31">
        <f t="shared" si="27"/>
        <v>0</v>
      </c>
      <c r="S281" s="29">
        <v>0</v>
      </c>
      <c r="T281" s="25"/>
      <c r="V281" s="2">
        <f t="shared" si="25"/>
        <v>0</v>
      </c>
      <c r="W281" s="2" t="e">
        <f t="shared" si="26"/>
        <v>#DIV/0!</v>
      </c>
    </row>
    <row r="282" spans="1:23" customFormat="1" hidden="1" outlineLevel="2" x14ac:dyDescent="0.25">
      <c r="A282" t="s">
        <v>309</v>
      </c>
      <c r="B282">
        <v>801</v>
      </c>
      <c r="C282" t="s">
        <v>324</v>
      </c>
      <c r="D282">
        <v>404</v>
      </c>
      <c r="E282" t="s">
        <v>404</v>
      </c>
      <c r="F282">
        <v>58</v>
      </c>
      <c r="G282" t="s">
        <v>36</v>
      </c>
      <c r="H282">
        <v>20404000058</v>
      </c>
      <c r="I282" t="s">
        <v>37</v>
      </c>
      <c r="J282" s="24" t="s">
        <v>945</v>
      </c>
      <c r="K282" s="25">
        <v>12</v>
      </c>
      <c r="L282" s="26">
        <v>0</v>
      </c>
      <c r="M282" s="26">
        <v>0</v>
      </c>
      <c r="N282" s="27">
        <v>0</v>
      </c>
      <c r="O282" s="26">
        <v>0</v>
      </c>
      <c r="P282" s="28">
        <v>0</v>
      </c>
      <c r="Q282" s="26">
        <v>0</v>
      </c>
      <c r="R282" s="31">
        <f t="shared" si="27"/>
        <v>0</v>
      </c>
      <c r="S282" s="29">
        <v>0</v>
      </c>
      <c r="T282" s="25"/>
      <c r="V282" s="2">
        <f t="shared" si="25"/>
        <v>0</v>
      </c>
      <c r="W282" s="2" t="e">
        <f t="shared" si="26"/>
        <v>#DIV/0!</v>
      </c>
    </row>
    <row r="283" spans="1:23" customFormat="1" hidden="1" outlineLevel="2" x14ac:dyDescent="0.25">
      <c r="A283" t="s">
        <v>309</v>
      </c>
      <c r="B283">
        <v>801</v>
      </c>
      <c r="C283" t="s">
        <v>324</v>
      </c>
      <c r="D283">
        <v>405</v>
      </c>
      <c r="E283" t="s">
        <v>405</v>
      </c>
      <c r="F283">
        <v>58</v>
      </c>
      <c r="G283" t="s">
        <v>36</v>
      </c>
      <c r="H283">
        <v>20405000058</v>
      </c>
      <c r="I283" t="s">
        <v>37</v>
      </c>
      <c r="J283" s="24" t="s">
        <v>945</v>
      </c>
      <c r="K283" s="25">
        <v>12</v>
      </c>
      <c r="L283" s="26">
        <v>0</v>
      </c>
      <c r="M283" s="26">
        <v>0</v>
      </c>
      <c r="N283" s="27">
        <v>0</v>
      </c>
      <c r="O283" s="26">
        <v>0</v>
      </c>
      <c r="P283" s="28">
        <v>0</v>
      </c>
      <c r="Q283" s="26">
        <v>0</v>
      </c>
      <c r="R283" s="31">
        <f t="shared" si="27"/>
        <v>0</v>
      </c>
      <c r="S283" s="29">
        <v>0</v>
      </c>
      <c r="T283" s="25"/>
      <c r="V283" s="2">
        <f t="shared" si="25"/>
        <v>0</v>
      </c>
      <c r="W283" s="2" t="e">
        <f t="shared" si="26"/>
        <v>#DIV/0!</v>
      </c>
    </row>
    <row r="284" spans="1:23" customFormat="1" hidden="1" outlineLevel="2" x14ac:dyDescent="0.25">
      <c r="A284" t="s">
        <v>309</v>
      </c>
      <c r="B284">
        <v>801</v>
      </c>
      <c r="C284" t="s">
        <v>324</v>
      </c>
      <c r="D284">
        <v>407</v>
      </c>
      <c r="E284" t="s">
        <v>406</v>
      </c>
      <c r="F284">
        <v>58</v>
      </c>
      <c r="G284" t="s">
        <v>36</v>
      </c>
      <c r="H284">
        <v>20407000058</v>
      </c>
      <c r="I284" t="s">
        <v>37</v>
      </c>
      <c r="J284" s="24" t="s">
        <v>945</v>
      </c>
      <c r="K284" s="25">
        <v>12</v>
      </c>
      <c r="L284" s="26">
        <v>0</v>
      </c>
      <c r="M284" s="26">
        <v>0</v>
      </c>
      <c r="N284" s="27">
        <v>0</v>
      </c>
      <c r="O284" s="26">
        <v>0</v>
      </c>
      <c r="P284" s="28">
        <v>0</v>
      </c>
      <c r="Q284" s="26">
        <v>0</v>
      </c>
      <c r="R284" s="31">
        <f t="shared" si="27"/>
        <v>0</v>
      </c>
      <c r="S284" s="29">
        <v>0</v>
      </c>
      <c r="T284" s="25"/>
      <c r="V284" s="2">
        <f t="shared" si="25"/>
        <v>0</v>
      </c>
      <c r="W284" s="2" t="e">
        <f t="shared" si="26"/>
        <v>#DIV/0!</v>
      </c>
    </row>
    <row r="285" spans="1:23" customFormat="1" hidden="1" outlineLevel="2" x14ac:dyDescent="0.25">
      <c r="A285" t="s">
        <v>309</v>
      </c>
      <c r="B285">
        <v>504</v>
      </c>
      <c r="C285" t="s">
        <v>396</v>
      </c>
      <c r="D285">
        <v>408</v>
      </c>
      <c r="E285" t="s">
        <v>407</v>
      </c>
      <c r="F285">
        <v>58</v>
      </c>
      <c r="G285" t="s">
        <v>36</v>
      </c>
      <c r="H285">
        <v>20408000058</v>
      </c>
      <c r="I285" t="s">
        <v>37</v>
      </c>
      <c r="J285" s="24" t="s">
        <v>945</v>
      </c>
      <c r="K285" s="25">
        <v>12</v>
      </c>
      <c r="L285" s="26">
        <v>0</v>
      </c>
      <c r="M285" s="26">
        <v>0</v>
      </c>
      <c r="N285" s="27">
        <v>0</v>
      </c>
      <c r="O285" s="26">
        <v>0</v>
      </c>
      <c r="P285" s="28">
        <v>0</v>
      </c>
      <c r="Q285" s="26">
        <v>0</v>
      </c>
      <c r="R285" s="31">
        <f t="shared" si="27"/>
        <v>0</v>
      </c>
      <c r="S285" s="29">
        <v>0</v>
      </c>
      <c r="T285" s="25"/>
      <c r="V285" s="2">
        <f t="shared" si="25"/>
        <v>0</v>
      </c>
      <c r="W285" s="2" t="e">
        <f t="shared" si="26"/>
        <v>#DIV/0!</v>
      </c>
    </row>
    <row r="286" spans="1:23" customFormat="1" hidden="1" outlineLevel="2" x14ac:dyDescent="0.25">
      <c r="A286" t="s">
        <v>309</v>
      </c>
      <c r="B286">
        <v>504</v>
      </c>
      <c r="C286" t="s">
        <v>396</v>
      </c>
      <c r="D286">
        <v>409</v>
      </c>
      <c r="E286" t="s">
        <v>410</v>
      </c>
      <c r="F286">
        <v>58</v>
      </c>
      <c r="G286" t="s">
        <v>36</v>
      </c>
      <c r="H286">
        <v>20409000058</v>
      </c>
      <c r="I286" t="s">
        <v>37</v>
      </c>
      <c r="J286" s="24" t="s">
        <v>945</v>
      </c>
      <c r="K286" s="25">
        <v>12</v>
      </c>
      <c r="L286" s="26">
        <v>0</v>
      </c>
      <c r="M286" s="26">
        <v>0</v>
      </c>
      <c r="N286" s="27">
        <v>0</v>
      </c>
      <c r="O286" s="26">
        <v>0</v>
      </c>
      <c r="P286" s="28">
        <v>0</v>
      </c>
      <c r="Q286" s="26">
        <v>0</v>
      </c>
      <c r="R286" s="31">
        <f t="shared" si="27"/>
        <v>0</v>
      </c>
      <c r="S286" s="29">
        <v>0</v>
      </c>
      <c r="T286" s="25"/>
      <c r="V286" s="2">
        <f t="shared" si="25"/>
        <v>0</v>
      </c>
      <c r="W286" s="2" t="e">
        <f t="shared" si="26"/>
        <v>#DIV/0!</v>
      </c>
    </row>
    <row r="287" spans="1:23" customFormat="1" hidden="1" outlineLevel="2" x14ac:dyDescent="0.25">
      <c r="A287" t="s">
        <v>309</v>
      </c>
      <c r="B287">
        <v>801</v>
      </c>
      <c r="C287" t="s">
        <v>324</v>
      </c>
      <c r="D287">
        <v>411</v>
      </c>
      <c r="E287" t="s">
        <v>411</v>
      </c>
      <c r="F287">
        <v>58</v>
      </c>
      <c r="G287" t="s">
        <v>36</v>
      </c>
      <c r="H287">
        <v>20411000058</v>
      </c>
      <c r="I287" t="s">
        <v>37</v>
      </c>
      <c r="J287" s="24" t="s">
        <v>945</v>
      </c>
      <c r="K287" s="25">
        <v>12</v>
      </c>
      <c r="L287" s="26">
        <v>0</v>
      </c>
      <c r="M287" s="26">
        <v>0</v>
      </c>
      <c r="N287" s="27">
        <v>0</v>
      </c>
      <c r="O287" s="26">
        <v>0</v>
      </c>
      <c r="P287" s="28">
        <v>0</v>
      </c>
      <c r="Q287" s="26">
        <v>0</v>
      </c>
      <c r="R287" s="31">
        <f t="shared" si="27"/>
        <v>0</v>
      </c>
      <c r="S287" s="29">
        <v>0</v>
      </c>
      <c r="T287" s="25"/>
      <c r="V287" s="2">
        <f t="shared" si="25"/>
        <v>0</v>
      </c>
      <c r="W287" s="2" t="e">
        <f t="shared" si="26"/>
        <v>#DIV/0!</v>
      </c>
    </row>
    <row r="288" spans="1:23" customFormat="1" hidden="1" outlineLevel="2" x14ac:dyDescent="0.25">
      <c r="A288" t="s">
        <v>309</v>
      </c>
      <c r="B288">
        <v>801</v>
      </c>
      <c r="C288" t="s">
        <v>324</v>
      </c>
      <c r="D288">
        <v>413</v>
      </c>
      <c r="E288" t="s">
        <v>415</v>
      </c>
      <c r="F288">
        <v>58</v>
      </c>
      <c r="G288" t="s">
        <v>36</v>
      </c>
      <c r="H288">
        <v>20413000058</v>
      </c>
      <c r="I288" t="s">
        <v>37</v>
      </c>
      <c r="J288" s="24" t="s">
        <v>945</v>
      </c>
      <c r="K288" s="25">
        <v>12</v>
      </c>
      <c r="L288" s="26">
        <v>0</v>
      </c>
      <c r="M288" s="26">
        <v>0</v>
      </c>
      <c r="N288" s="27">
        <v>0</v>
      </c>
      <c r="O288" s="26">
        <v>0</v>
      </c>
      <c r="P288" s="28">
        <v>0</v>
      </c>
      <c r="Q288" s="26">
        <v>0</v>
      </c>
      <c r="R288" s="31">
        <f t="shared" si="27"/>
        <v>0</v>
      </c>
      <c r="S288" s="29">
        <v>0</v>
      </c>
      <c r="T288" s="25"/>
      <c r="V288" s="2">
        <f t="shared" si="25"/>
        <v>0</v>
      </c>
      <c r="W288" s="2" t="e">
        <f t="shared" si="26"/>
        <v>#DIV/0!</v>
      </c>
    </row>
    <row r="289" spans="1:23" customFormat="1" hidden="1" outlineLevel="2" x14ac:dyDescent="0.25">
      <c r="A289" t="s">
        <v>309</v>
      </c>
      <c r="B289">
        <v>801</v>
      </c>
      <c r="C289" t="s">
        <v>324</v>
      </c>
      <c r="D289">
        <v>415</v>
      </c>
      <c r="E289" t="s">
        <v>416</v>
      </c>
      <c r="F289">
        <v>58</v>
      </c>
      <c r="G289" t="s">
        <v>36</v>
      </c>
      <c r="H289">
        <v>20415000058</v>
      </c>
      <c r="I289" t="s">
        <v>37</v>
      </c>
      <c r="J289" s="24" t="s">
        <v>945</v>
      </c>
      <c r="K289" s="25">
        <v>12</v>
      </c>
      <c r="L289" s="26">
        <v>0</v>
      </c>
      <c r="M289" s="26">
        <v>0</v>
      </c>
      <c r="N289" s="27">
        <v>0</v>
      </c>
      <c r="O289" s="26">
        <v>0</v>
      </c>
      <c r="P289" s="28">
        <v>0</v>
      </c>
      <c r="Q289" s="26">
        <v>0</v>
      </c>
      <c r="R289" s="31">
        <f t="shared" si="27"/>
        <v>0</v>
      </c>
      <c r="S289" s="29">
        <v>0</v>
      </c>
      <c r="T289" s="25"/>
      <c r="V289" s="2">
        <f t="shared" si="25"/>
        <v>0</v>
      </c>
      <c r="W289" s="2" t="e">
        <f t="shared" si="26"/>
        <v>#DIV/0!</v>
      </c>
    </row>
    <row r="290" spans="1:23" customFormat="1" hidden="1" outlineLevel="2" x14ac:dyDescent="0.25">
      <c r="A290" t="s">
        <v>309</v>
      </c>
      <c r="B290">
        <v>801</v>
      </c>
      <c r="C290" t="s">
        <v>324</v>
      </c>
      <c r="D290">
        <v>420</v>
      </c>
      <c r="E290" t="s">
        <v>418</v>
      </c>
      <c r="F290">
        <v>58</v>
      </c>
      <c r="G290" t="s">
        <v>36</v>
      </c>
      <c r="H290">
        <v>20420000058</v>
      </c>
      <c r="I290" t="s">
        <v>37</v>
      </c>
      <c r="J290" s="24" t="s">
        <v>945</v>
      </c>
      <c r="K290" s="25">
        <v>12</v>
      </c>
      <c r="L290" s="26">
        <v>0</v>
      </c>
      <c r="M290" s="26">
        <v>0</v>
      </c>
      <c r="N290" s="27">
        <v>0</v>
      </c>
      <c r="O290" s="26">
        <v>0</v>
      </c>
      <c r="P290" s="28">
        <v>0</v>
      </c>
      <c r="Q290" s="26">
        <v>0</v>
      </c>
      <c r="R290" s="31">
        <f t="shared" si="27"/>
        <v>0</v>
      </c>
      <c r="S290" s="29">
        <v>0</v>
      </c>
      <c r="T290" s="25"/>
      <c r="V290" s="2">
        <f t="shared" si="25"/>
        <v>0</v>
      </c>
      <c r="W290" s="2" t="e">
        <f t="shared" si="26"/>
        <v>#DIV/0!</v>
      </c>
    </row>
    <row r="291" spans="1:23" customFormat="1" hidden="1" outlineLevel="2" x14ac:dyDescent="0.25">
      <c r="A291" t="s">
        <v>309</v>
      </c>
      <c r="B291">
        <v>801</v>
      </c>
      <c r="C291" t="s">
        <v>324</v>
      </c>
      <c r="D291">
        <v>425</v>
      </c>
      <c r="E291" t="s">
        <v>420</v>
      </c>
      <c r="F291">
        <v>58</v>
      </c>
      <c r="G291" t="s">
        <v>36</v>
      </c>
      <c r="H291">
        <v>20425000058</v>
      </c>
      <c r="I291" t="s">
        <v>37</v>
      </c>
      <c r="J291" s="24" t="s">
        <v>945</v>
      </c>
      <c r="K291" s="25">
        <v>12</v>
      </c>
      <c r="L291" s="26">
        <v>0</v>
      </c>
      <c r="M291" s="26">
        <v>0</v>
      </c>
      <c r="N291" s="27">
        <v>0</v>
      </c>
      <c r="O291" s="26">
        <v>0</v>
      </c>
      <c r="P291" s="28">
        <v>0</v>
      </c>
      <c r="Q291" s="26">
        <v>0</v>
      </c>
      <c r="R291" s="31">
        <f t="shared" si="27"/>
        <v>0</v>
      </c>
      <c r="S291" s="29">
        <v>0</v>
      </c>
      <c r="T291" s="25"/>
      <c r="V291" s="2">
        <f t="shared" si="25"/>
        <v>0</v>
      </c>
      <c r="W291" s="2" t="e">
        <f t="shared" si="26"/>
        <v>#DIV/0!</v>
      </c>
    </row>
    <row r="292" spans="1:23" customFormat="1" hidden="1" outlineLevel="2" x14ac:dyDescent="0.25">
      <c r="A292" t="s">
        <v>309</v>
      </c>
      <c r="B292">
        <v>801</v>
      </c>
      <c r="C292" t="s">
        <v>324</v>
      </c>
      <c r="D292">
        <v>430</v>
      </c>
      <c r="E292" t="s">
        <v>421</v>
      </c>
      <c r="F292">
        <v>58</v>
      </c>
      <c r="G292" t="s">
        <v>36</v>
      </c>
      <c r="H292">
        <v>20430000058</v>
      </c>
      <c r="I292" t="s">
        <v>37</v>
      </c>
      <c r="J292" s="24" t="s">
        <v>945</v>
      </c>
      <c r="K292" s="25">
        <v>12</v>
      </c>
      <c r="L292" s="26">
        <v>0</v>
      </c>
      <c r="M292" s="26">
        <v>0</v>
      </c>
      <c r="N292" s="27">
        <v>0</v>
      </c>
      <c r="O292" s="26">
        <v>0</v>
      </c>
      <c r="P292" s="28">
        <v>0</v>
      </c>
      <c r="Q292" s="26">
        <v>0</v>
      </c>
      <c r="R292" s="31">
        <f t="shared" si="27"/>
        <v>0</v>
      </c>
      <c r="S292" s="29">
        <v>0</v>
      </c>
      <c r="T292" s="25"/>
      <c r="V292" s="2">
        <f t="shared" si="25"/>
        <v>0</v>
      </c>
      <c r="W292" s="2" t="e">
        <f t="shared" si="26"/>
        <v>#DIV/0!</v>
      </c>
    </row>
    <row r="293" spans="1:23" customFormat="1" hidden="1" outlineLevel="2" x14ac:dyDescent="0.25">
      <c r="A293" t="s">
        <v>309</v>
      </c>
      <c r="B293">
        <v>801</v>
      </c>
      <c r="C293" t="s">
        <v>324</v>
      </c>
      <c r="D293">
        <v>431</v>
      </c>
      <c r="E293" t="s">
        <v>422</v>
      </c>
      <c r="F293">
        <v>58</v>
      </c>
      <c r="G293" t="s">
        <v>36</v>
      </c>
      <c r="H293">
        <v>20431000058</v>
      </c>
      <c r="I293" t="s">
        <v>37</v>
      </c>
      <c r="J293" s="24" t="s">
        <v>945</v>
      </c>
      <c r="K293" s="25">
        <v>12</v>
      </c>
      <c r="L293" s="26">
        <v>0</v>
      </c>
      <c r="M293" s="26">
        <v>0</v>
      </c>
      <c r="N293" s="27">
        <v>0</v>
      </c>
      <c r="O293" s="26">
        <v>0</v>
      </c>
      <c r="P293" s="28">
        <v>0</v>
      </c>
      <c r="Q293" s="26">
        <v>0</v>
      </c>
      <c r="R293" s="31">
        <f t="shared" si="27"/>
        <v>0</v>
      </c>
      <c r="S293" s="29">
        <v>0</v>
      </c>
      <c r="T293" s="25"/>
      <c r="V293" s="2">
        <f t="shared" si="25"/>
        <v>0</v>
      </c>
      <c r="W293" s="2" t="e">
        <f t="shared" si="26"/>
        <v>#DIV/0!</v>
      </c>
    </row>
    <row r="294" spans="1:23" customFormat="1" hidden="1" outlineLevel="2" x14ac:dyDescent="0.25">
      <c r="A294" t="s">
        <v>254</v>
      </c>
      <c r="B294">
        <v>1301</v>
      </c>
      <c r="C294" t="s">
        <v>203</v>
      </c>
      <c r="D294">
        <v>440</v>
      </c>
      <c r="E294" t="s">
        <v>255</v>
      </c>
      <c r="F294">
        <v>58</v>
      </c>
      <c r="G294" t="s">
        <v>36</v>
      </c>
      <c r="H294">
        <v>20440000058</v>
      </c>
      <c r="I294" t="s">
        <v>37</v>
      </c>
      <c r="J294" s="24" t="s">
        <v>945</v>
      </c>
      <c r="K294" s="25">
        <v>12</v>
      </c>
      <c r="L294" s="26">
        <v>0</v>
      </c>
      <c r="M294" s="26">
        <v>0</v>
      </c>
      <c r="N294" s="27">
        <v>0</v>
      </c>
      <c r="O294" s="26">
        <v>0</v>
      </c>
      <c r="P294" s="28">
        <v>0</v>
      </c>
      <c r="Q294" s="26">
        <v>0</v>
      </c>
      <c r="R294" s="31">
        <f t="shared" si="27"/>
        <v>0</v>
      </c>
      <c r="S294" s="29">
        <v>0</v>
      </c>
      <c r="T294" s="25"/>
      <c r="V294" s="2">
        <f t="shared" si="25"/>
        <v>0</v>
      </c>
      <c r="W294" s="2" t="e">
        <f t="shared" si="26"/>
        <v>#DIV/0!</v>
      </c>
    </row>
    <row r="295" spans="1:23" customFormat="1" hidden="1" outlineLevel="2" x14ac:dyDescent="0.25">
      <c r="A295" t="s">
        <v>596</v>
      </c>
      <c r="B295">
        <v>301</v>
      </c>
      <c r="C295" t="s">
        <v>355</v>
      </c>
      <c r="D295">
        <v>500</v>
      </c>
      <c r="E295" t="s">
        <v>605</v>
      </c>
      <c r="F295">
        <v>58</v>
      </c>
      <c r="G295" t="s">
        <v>36</v>
      </c>
      <c r="H295">
        <v>20500000058</v>
      </c>
      <c r="I295" t="s">
        <v>37</v>
      </c>
      <c r="J295" s="24" t="s">
        <v>945</v>
      </c>
      <c r="K295" s="25">
        <v>12</v>
      </c>
      <c r="L295" s="26">
        <v>0</v>
      </c>
      <c r="M295" s="26">
        <v>0</v>
      </c>
      <c r="N295" s="27">
        <v>0</v>
      </c>
      <c r="O295" s="26">
        <v>0</v>
      </c>
      <c r="P295" s="28">
        <v>0</v>
      </c>
      <c r="Q295" s="26">
        <v>0</v>
      </c>
      <c r="R295" s="31">
        <f t="shared" si="27"/>
        <v>0</v>
      </c>
      <c r="S295" s="29">
        <v>0</v>
      </c>
      <c r="T295" s="25"/>
      <c r="V295" s="2">
        <f t="shared" si="25"/>
        <v>0</v>
      </c>
      <c r="W295" s="2" t="e">
        <f t="shared" si="26"/>
        <v>#DIV/0!</v>
      </c>
    </row>
    <row r="296" spans="1:23" customFormat="1" hidden="1" outlineLevel="2" x14ac:dyDescent="0.25">
      <c r="A296" t="s">
        <v>254</v>
      </c>
      <c r="B296">
        <v>1301</v>
      </c>
      <c r="C296" t="s">
        <v>203</v>
      </c>
      <c r="D296">
        <v>601</v>
      </c>
      <c r="E296" t="s">
        <v>256</v>
      </c>
      <c r="F296">
        <v>58</v>
      </c>
      <c r="G296" t="s">
        <v>36</v>
      </c>
      <c r="H296">
        <v>20601000058</v>
      </c>
      <c r="I296" t="s">
        <v>37</v>
      </c>
      <c r="J296" s="24" t="s">
        <v>945</v>
      </c>
      <c r="K296" s="25">
        <v>12</v>
      </c>
      <c r="L296" s="26">
        <v>0</v>
      </c>
      <c r="M296" s="26">
        <v>0</v>
      </c>
      <c r="N296" s="27">
        <v>0</v>
      </c>
      <c r="O296" s="26">
        <v>0</v>
      </c>
      <c r="P296" s="28">
        <v>0</v>
      </c>
      <c r="Q296" s="26">
        <v>0</v>
      </c>
      <c r="R296" s="31">
        <f t="shared" si="27"/>
        <v>0</v>
      </c>
      <c r="S296" s="29">
        <v>0</v>
      </c>
      <c r="T296" s="25"/>
      <c r="V296" s="2">
        <f t="shared" si="25"/>
        <v>0</v>
      </c>
      <c r="W296" s="2" t="e">
        <f t="shared" si="26"/>
        <v>#DIV/0!</v>
      </c>
    </row>
    <row r="297" spans="1:23" customFormat="1" hidden="1" outlineLevel="2" x14ac:dyDescent="0.25">
      <c r="A297" t="s">
        <v>254</v>
      </c>
      <c r="B297">
        <v>1301</v>
      </c>
      <c r="C297" t="s">
        <v>203</v>
      </c>
      <c r="D297">
        <v>602</v>
      </c>
      <c r="E297" t="s">
        <v>263</v>
      </c>
      <c r="F297">
        <v>58</v>
      </c>
      <c r="G297" t="s">
        <v>36</v>
      </c>
      <c r="H297">
        <v>20602000058</v>
      </c>
      <c r="I297" t="s">
        <v>37</v>
      </c>
      <c r="J297" s="24" t="s">
        <v>945</v>
      </c>
      <c r="K297" s="25">
        <v>12</v>
      </c>
      <c r="L297" s="26">
        <v>0</v>
      </c>
      <c r="M297" s="26">
        <v>0</v>
      </c>
      <c r="N297" s="27">
        <v>0</v>
      </c>
      <c r="O297" s="26">
        <v>0</v>
      </c>
      <c r="P297" s="28">
        <v>0</v>
      </c>
      <c r="Q297" s="26">
        <v>0</v>
      </c>
      <c r="R297" s="31">
        <f t="shared" si="27"/>
        <v>0</v>
      </c>
      <c r="S297" s="29">
        <v>0</v>
      </c>
      <c r="T297" s="25"/>
      <c r="V297" s="2">
        <f t="shared" si="25"/>
        <v>0</v>
      </c>
      <c r="W297" s="2" t="e">
        <f t="shared" si="26"/>
        <v>#DIV/0!</v>
      </c>
    </row>
    <row r="298" spans="1:23" customFormat="1" hidden="1" outlineLevel="2" x14ac:dyDescent="0.25">
      <c r="A298" t="s">
        <v>254</v>
      </c>
      <c r="B298">
        <v>1301</v>
      </c>
      <c r="C298" t="s">
        <v>203</v>
      </c>
      <c r="D298">
        <v>603</v>
      </c>
      <c r="E298" t="s">
        <v>268</v>
      </c>
      <c r="F298">
        <v>58</v>
      </c>
      <c r="G298" t="s">
        <v>36</v>
      </c>
      <c r="H298">
        <v>20603000058</v>
      </c>
      <c r="I298" t="s">
        <v>37</v>
      </c>
      <c r="J298" s="24" t="s">
        <v>945</v>
      </c>
      <c r="K298" s="25">
        <v>12</v>
      </c>
      <c r="L298" s="26">
        <v>0</v>
      </c>
      <c r="M298" s="26">
        <v>0</v>
      </c>
      <c r="N298" s="27">
        <v>0</v>
      </c>
      <c r="O298" s="26">
        <v>0</v>
      </c>
      <c r="P298" s="28">
        <v>0</v>
      </c>
      <c r="Q298" s="26">
        <v>0</v>
      </c>
      <c r="R298" s="31">
        <f t="shared" si="27"/>
        <v>0</v>
      </c>
      <c r="S298" s="29">
        <v>0</v>
      </c>
      <c r="T298" s="25"/>
      <c r="V298" s="2">
        <f t="shared" si="25"/>
        <v>0</v>
      </c>
      <c r="W298" s="2" t="e">
        <f t="shared" si="26"/>
        <v>#DIV/0!</v>
      </c>
    </row>
    <row r="299" spans="1:23" customFormat="1" hidden="1" outlineLevel="2" x14ac:dyDescent="0.25">
      <c r="A299" t="s">
        <v>254</v>
      </c>
      <c r="B299">
        <v>1301</v>
      </c>
      <c r="C299" t="s">
        <v>203</v>
      </c>
      <c r="D299">
        <v>604</v>
      </c>
      <c r="E299" t="s">
        <v>269</v>
      </c>
      <c r="F299">
        <v>58</v>
      </c>
      <c r="G299" t="s">
        <v>36</v>
      </c>
      <c r="H299">
        <v>20604000058</v>
      </c>
      <c r="I299" t="s">
        <v>37</v>
      </c>
      <c r="J299" s="24" t="s">
        <v>945</v>
      </c>
      <c r="K299" s="25">
        <v>12</v>
      </c>
      <c r="L299" s="26">
        <v>0</v>
      </c>
      <c r="M299" s="26">
        <v>0</v>
      </c>
      <c r="N299" s="27">
        <v>0</v>
      </c>
      <c r="O299" s="26">
        <v>0</v>
      </c>
      <c r="P299" s="28">
        <v>0</v>
      </c>
      <c r="Q299" s="26">
        <v>0</v>
      </c>
      <c r="R299" s="31">
        <f t="shared" si="27"/>
        <v>0</v>
      </c>
      <c r="S299" s="29">
        <v>0</v>
      </c>
      <c r="T299" s="25"/>
      <c r="V299" s="2">
        <f t="shared" si="25"/>
        <v>0</v>
      </c>
      <c r="W299" s="2" t="e">
        <f t="shared" si="26"/>
        <v>#DIV/0!</v>
      </c>
    </row>
    <row r="300" spans="1:23" customFormat="1" hidden="1" outlineLevel="2" x14ac:dyDescent="0.25">
      <c r="A300" t="s">
        <v>254</v>
      </c>
      <c r="B300">
        <v>1301</v>
      </c>
      <c r="C300" t="s">
        <v>203</v>
      </c>
      <c r="D300">
        <v>615</v>
      </c>
      <c r="E300" t="s">
        <v>270</v>
      </c>
      <c r="F300">
        <v>58</v>
      </c>
      <c r="G300" t="s">
        <v>36</v>
      </c>
      <c r="H300">
        <v>20615000058</v>
      </c>
      <c r="I300" t="s">
        <v>37</v>
      </c>
      <c r="J300" s="24" t="s">
        <v>945</v>
      </c>
      <c r="K300" s="25">
        <v>12</v>
      </c>
      <c r="L300" s="26">
        <v>0</v>
      </c>
      <c r="M300" s="26">
        <v>0</v>
      </c>
      <c r="N300" s="27">
        <v>0</v>
      </c>
      <c r="O300" s="26">
        <v>0</v>
      </c>
      <c r="P300" s="28">
        <v>0</v>
      </c>
      <c r="Q300" s="26">
        <v>0</v>
      </c>
      <c r="R300" s="31">
        <f t="shared" si="27"/>
        <v>0</v>
      </c>
      <c r="S300" s="29">
        <v>0</v>
      </c>
      <c r="T300" s="25"/>
      <c r="V300" s="2">
        <f t="shared" si="25"/>
        <v>0</v>
      </c>
      <c r="W300" s="2" t="e">
        <f t="shared" si="26"/>
        <v>#DIV/0!</v>
      </c>
    </row>
    <row r="301" spans="1:23" customFormat="1" hidden="1" outlineLevel="2" x14ac:dyDescent="0.25">
      <c r="A301" t="s">
        <v>254</v>
      </c>
      <c r="B301">
        <v>1301</v>
      </c>
      <c r="C301" t="s">
        <v>203</v>
      </c>
      <c r="D301">
        <v>625</v>
      </c>
      <c r="E301" t="s">
        <v>271</v>
      </c>
      <c r="F301">
        <v>58</v>
      </c>
      <c r="G301" t="s">
        <v>36</v>
      </c>
      <c r="H301">
        <v>20625000058</v>
      </c>
      <c r="I301" t="s">
        <v>37</v>
      </c>
      <c r="J301" s="24" t="s">
        <v>945</v>
      </c>
      <c r="K301" s="25">
        <v>12</v>
      </c>
      <c r="L301" s="26">
        <v>0</v>
      </c>
      <c r="M301" s="26">
        <v>0</v>
      </c>
      <c r="N301" s="27">
        <v>0</v>
      </c>
      <c r="O301" s="26">
        <v>0</v>
      </c>
      <c r="P301" s="28">
        <v>0</v>
      </c>
      <c r="Q301" s="26">
        <v>0</v>
      </c>
      <c r="R301" s="31">
        <f t="shared" si="27"/>
        <v>0</v>
      </c>
      <c r="S301" s="29">
        <v>0</v>
      </c>
      <c r="T301" s="25"/>
      <c r="V301" s="2">
        <f t="shared" si="25"/>
        <v>0</v>
      </c>
      <c r="W301" s="2" t="e">
        <f t="shared" si="26"/>
        <v>#DIV/0!</v>
      </c>
    </row>
    <row r="302" spans="1:23" customFormat="1" hidden="1" outlineLevel="2" x14ac:dyDescent="0.25">
      <c r="A302" t="s">
        <v>254</v>
      </c>
      <c r="B302">
        <v>1301</v>
      </c>
      <c r="C302" t="s">
        <v>203</v>
      </c>
      <c r="D302">
        <v>635</v>
      </c>
      <c r="E302" t="s">
        <v>272</v>
      </c>
      <c r="F302">
        <v>58</v>
      </c>
      <c r="G302" t="s">
        <v>36</v>
      </c>
      <c r="H302">
        <v>20635000058</v>
      </c>
      <c r="I302" t="s">
        <v>37</v>
      </c>
      <c r="J302" s="24" t="s">
        <v>945</v>
      </c>
      <c r="K302" s="25">
        <v>12</v>
      </c>
      <c r="L302" s="26">
        <v>0</v>
      </c>
      <c r="M302" s="26">
        <v>0</v>
      </c>
      <c r="N302" s="27">
        <v>0</v>
      </c>
      <c r="O302" s="26">
        <v>0</v>
      </c>
      <c r="P302" s="28">
        <v>0</v>
      </c>
      <c r="Q302" s="26">
        <v>0</v>
      </c>
      <c r="R302" s="31">
        <f t="shared" si="27"/>
        <v>0</v>
      </c>
      <c r="S302" s="29">
        <v>0</v>
      </c>
      <c r="T302" s="25"/>
      <c r="V302" s="2">
        <f t="shared" si="25"/>
        <v>0</v>
      </c>
      <c r="W302" s="2" t="e">
        <f t="shared" si="26"/>
        <v>#DIV/0!</v>
      </c>
    </row>
    <row r="303" spans="1:23" customFormat="1" hidden="1" outlineLevel="2" x14ac:dyDescent="0.25">
      <c r="A303" t="s">
        <v>349</v>
      </c>
      <c r="B303">
        <v>1103</v>
      </c>
      <c r="C303" t="s">
        <v>424</v>
      </c>
      <c r="D303">
        <v>801</v>
      </c>
      <c r="E303" t="s">
        <v>425</v>
      </c>
      <c r="F303">
        <v>58</v>
      </c>
      <c r="G303" t="s">
        <v>36</v>
      </c>
      <c r="H303">
        <v>20801000058</v>
      </c>
      <c r="I303" t="s">
        <v>37</v>
      </c>
      <c r="J303" s="24" t="s">
        <v>945</v>
      </c>
      <c r="K303" s="25">
        <v>12</v>
      </c>
      <c r="L303" s="26">
        <v>0</v>
      </c>
      <c r="M303" s="26">
        <v>0</v>
      </c>
      <c r="N303" s="27">
        <v>0</v>
      </c>
      <c r="O303" s="26">
        <v>0</v>
      </c>
      <c r="P303" s="28">
        <v>0</v>
      </c>
      <c r="Q303" s="26">
        <v>0</v>
      </c>
      <c r="R303" s="31">
        <f t="shared" si="27"/>
        <v>0</v>
      </c>
      <c r="S303" s="29">
        <v>0</v>
      </c>
      <c r="T303" s="25"/>
      <c r="V303" s="2">
        <f t="shared" si="25"/>
        <v>0</v>
      </c>
      <c r="W303" s="2" t="e">
        <f t="shared" si="26"/>
        <v>#DIV/0!</v>
      </c>
    </row>
    <row r="304" spans="1:23" customFormat="1" hidden="1" outlineLevel="2" x14ac:dyDescent="0.25">
      <c r="A304" t="s">
        <v>571</v>
      </c>
      <c r="B304">
        <v>601</v>
      </c>
      <c r="C304" t="s">
        <v>572</v>
      </c>
      <c r="D304">
        <v>810</v>
      </c>
      <c r="E304" t="s">
        <v>591</v>
      </c>
      <c r="F304">
        <v>58</v>
      </c>
      <c r="G304" t="s">
        <v>36</v>
      </c>
      <c r="H304">
        <v>20810000058</v>
      </c>
      <c r="I304" t="s">
        <v>37</v>
      </c>
      <c r="J304" s="24" t="s">
        <v>945</v>
      </c>
      <c r="K304" s="25">
        <v>12</v>
      </c>
      <c r="L304" s="26">
        <v>0</v>
      </c>
      <c r="M304" s="26">
        <v>0</v>
      </c>
      <c r="N304" s="27">
        <v>0</v>
      </c>
      <c r="O304" s="26">
        <v>0</v>
      </c>
      <c r="P304" s="28">
        <v>0</v>
      </c>
      <c r="Q304" s="26">
        <v>0</v>
      </c>
      <c r="R304" s="31">
        <f t="shared" si="27"/>
        <v>0</v>
      </c>
      <c r="S304" s="29">
        <v>0</v>
      </c>
      <c r="T304" s="25"/>
      <c r="V304" s="2">
        <f t="shared" si="25"/>
        <v>0</v>
      </c>
      <c r="W304" s="2" t="e">
        <f t="shared" si="26"/>
        <v>#DIV/0!</v>
      </c>
    </row>
    <row r="305" spans="1:23" customFormat="1" hidden="1" outlineLevel="2" x14ac:dyDescent="0.25">
      <c r="A305" t="s">
        <v>571</v>
      </c>
      <c r="B305">
        <v>601</v>
      </c>
      <c r="C305" t="s">
        <v>572</v>
      </c>
      <c r="D305">
        <v>812</v>
      </c>
      <c r="E305" t="s">
        <v>592</v>
      </c>
      <c r="F305">
        <v>58</v>
      </c>
      <c r="G305" t="s">
        <v>36</v>
      </c>
      <c r="H305">
        <v>20812000058</v>
      </c>
      <c r="I305" t="s">
        <v>37</v>
      </c>
      <c r="J305" s="24" t="s">
        <v>945</v>
      </c>
      <c r="K305" s="25">
        <v>12</v>
      </c>
      <c r="L305" s="26">
        <v>0</v>
      </c>
      <c r="M305" s="26">
        <v>0</v>
      </c>
      <c r="N305" s="27">
        <v>0</v>
      </c>
      <c r="O305" s="26">
        <v>0</v>
      </c>
      <c r="P305" s="28">
        <v>0</v>
      </c>
      <c r="Q305" s="26">
        <v>0</v>
      </c>
      <c r="R305" s="31">
        <f t="shared" si="27"/>
        <v>0</v>
      </c>
      <c r="S305" s="29">
        <v>0</v>
      </c>
      <c r="T305" s="25"/>
      <c r="V305" s="2">
        <f t="shared" si="25"/>
        <v>0</v>
      </c>
      <c r="W305" s="2" t="e">
        <f t="shared" si="26"/>
        <v>#DIV/0!</v>
      </c>
    </row>
    <row r="306" spans="1:23" customFormat="1" hidden="1" outlineLevel="2" x14ac:dyDescent="0.25">
      <c r="A306" t="s">
        <v>571</v>
      </c>
      <c r="B306">
        <v>601</v>
      </c>
      <c r="C306" t="s">
        <v>572</v>
      </c>
      <c r="D306">
        <v>813</v>
      </c>
      <c r="E306" t="s">
        <v>593</v>
      </c>
      <c r="F306">
        <v>58</v>
      </c>
      <c r="G306" t="s">
        <v>36</v>
      </c>
      <c r="H306">
        <v>20813000058</v>
      </c>
      <c r="I306" t="s">
        <v>37</v>
      </c>
      <c r="J306" s="24" t="s">
        <v>945</v>
      </c>
      <c r="K306" s="25">
        <v>12</v>
      </c>
      <c r="L306" s="26">
        <v>0</v>
      </c>
      <c r="M306" s="26">
        <v>0</v>
      </c>
      <c r="N306" s="27">
        <v>0</v>
      </c>
      <c r="O306" s="26">
        <v>0</v>
      </c>
      <c r="P306" s="28">
        <v>0</v>
      </c>
      <c r="Q306" s="26">
        <v>0</v>
      </c>
      <c r="R306" s="31">
        <f t="shared" si="27"/>
        <v>0</v>
      </c>
      <c r="S306" s="29">
        <v>0</v>
      </c>
      <c r="T306" s="25"/>
      <c r="V306" s="2">
        <f t="shared" si="25"/>
        <v>0</v>
      </c>
      <c r="W306" s="2" t="e">
        <f t="shared" si="26"/>
        <v>#DIV/0!</v>
      </c>
    </row>
    <row r="307" spans="1:23" customFormat="1" hidden="1" outlineLevel="2" x14ac:dyDescent="0.25">
      <c r="A307" t="s">
        <v>571</v>
      </c>
      <c r="B307">
        <v>601</v>
      </c>
      <c r="C307" t="s">
        <v>572</v>
      </c>
      <c r="D307">
        <v>816</v>
      </c>
      <c r="E307" t="s">
        <v>594</v>
      </c>
      <c r="F307">
        <v>58</v>
      </c>
      <c r="G307" t="s">
        <v>36</v>
      </c>
      <c r="H307">
        <v>20816000058</v>
      </c>
      <c r="I307" t="s">
        <v>37</v>
      </c>
      <c r="J307" s="24" t="s">
        <v>945</v>
      </c>
      <c r="K307" s="25">
        <v>12</v>
      </c>
      <c r="L307" s="26">
        <v>0</v>
      </c>
      <c r="M307" s="26">
        <v>0</v>
      </c>
      <c r="N307" s="27">
        <v>0</v>
      </c>
      <c r="O307" s="26">
        <v>0</v>
      </c>
      <c r="P307" s="28">
        <v>0</v>
      </c>
      <c r="Q307" s="26">
        <v>0</v>
      </c>
      <c r="R307" s="31">
        <f t="shared" si="27"/>
        <v>0</v>
      </c>
      <c r="S307" s="29">
        <v>0</v>
      </c>
      <c r="T307" s="25"/>
      <c r="V307" s="2">
        <f t="shared" si="25"/>
        <v>0</v>
      </c>
      <c r="W307" s="2" t="e">
        <f t="shared" si="26"/>
        <v>#DIV/0!</v>
      </c>
    </row>
    <row r="308" spans="1:23" customFormat="1" hidden="1" outlineLevel="2" x14ac:dyDescent="0.25">
      <c r="A308" t="s">
        <v>571</v>
      </c>
      <c r="B308">
        <v>601</v>
      </c>
      <c r="C308" t="s">
        <v>572</v>
      </c>
      <c r="D308">
        <v>852</v>
      </c>
      <c r="E308" t="s">
        <v>595</v>
      </c>
      <c r="F308">
        <v>58</v>
      </c>
      <c r="G308" t="s">
        <v>36</v>
      </c>
      <c r="H308">
        <v>20852000058</v>
      </c>
      <c r="I308" t="s">
        <v>37</v>
      </c>
      <c r="J308" s="24" t="s">
        <v>945</v>
      </c>
      <c r="K308" s="25">
        <v>12</v>
      </c>
      <c r="L308" s="26">
        <v>0</v>
      </c>
      <c r="M308" s="26">
        <v>0</v>
      </c>
      <c r="N308" s="27">
        <v>0</v>
      </c>
      <c r="O308" s="26">
        <v>0</v>
      </c>
      <c r="P308" s="28">
        <v>0</v>
      </c>
      <c r="Q308" s="26">
        <v>0</v>
      </c>
      <c r="R308" s="31">
        <f t="shared" si="27"/>
        <v>0</v>
      </c>
      <c r="S308" s="29">
        <v>0</v>
      </c>
      <c r="T308" s="25"/>
      <c r="V308" s="2">
        <f t="shared" si="25"/>
        <v>0</v>
      </c>
      <c r="W308" s="2" t="e">
        <f t="shared" si="26"/>
        <v>#DIV/0!</v>
      </c>
    </row>
    <row r="309" spans="1:23" customFormat="1" hidden="1" outlineLevel="2" x14ac:dyDescent="0.25">
      <c r="A309" t="s">
        <v>706</v>
      </c>
      <c r="B309">
        <v>191</v>
      </c>
      <c r="C309" t="s">
        <v>707</v>
      </c>
      <c r="D309">
        <v>200</v>
      </c>
      <c r="E309" t="s">
        <v>708</v>
      </c>
      <c r="F309">
        <v>59</v>
      </c>
      <c r="G309" t="s">
        <v>735</v>
      </c>
      <c r="H309">
        <v>20200000059</v>
      </c>
      <c r="I309" t="s">
        <v>736</v>
      </c>
      <c r="J309" s="24" t="s">
        <v>945</v>
      </c>
      <c r="K309" s="25">
        <v>12</v>
      </c>
      <c r="L309" s="26">
        <v>0</v>
      </c>
      <c r="M309" s="26">
        <v>0</v>
      </c>
      <c r="N309" s="27">
        <v>0</v>
      </c>
      <c r="O309" s="26">
        <v>0</v>
      </c>
      <c r="P309" s="28">
        <v>0</v>
      </c>
      <c r="Q309" s="26">
        <v>0</v>
      </c>
      <c r="R309" s="31">
        <f t="shared" si="27"/>
        <v>0</v>
      </c>
      <c r="S309" s="29">
        <v>0</v>
      </c>
      <c r="T309" s="25"/>
      <c r="V309" s="2">
        <f t="shared" si="25"/>
        <v>0</v>
      </c>
      <c r="W309" s="2" t="e">
        <f t="shared" si="26"/>
        <v>#DIV/0!</v>
      </c>
    </row>
    <row r="310" spans="1:23" customFormat="1" hidden="1" outlineLevel="2" x14ac:dyDescent="0.25">
      <c r="A310" t="s">
        <v>706</v>
      </c>
      <c r="B310">
        <v>191</v>
      </c>
      <c r="C310" t="s">
        <v>707</v>
      </c>
      <c r="D310">
        <v>200</v>
      </c>
      <c r="E310" t="s">
        <v>708</v>
      </c>
      <c r="F310">
        <v>60</v>
      </c>
      <c r="G310" t="s">
        <v>737</v>
      </c>
      <c r="H310">
        <v>20200000060</v>
      </c>
      <c r="I310" t="s">
        <v>738</v>
      </c>
      <c r="J310" s="24" t="s">
        <v>945</v>
      </c>
      <c r="K310" s="25">
        <v>12</v>
      </c>
      <c r="L310" s="26">
        <v>-1068520.58</v>
      </c>
      <c r="M310" s="26">
        <v>-435163.34</v>
      </c>
      <c r="N310" s="27">
        <v>-121847</v>
      </c>
      <c r="O310" s="26">
        <v>0</v>
      </c>
      <c r="P310" s="28">
        <v>-121847</v>
      </c>
      <c r="Q310" s="26">
        <v>-624704.91</v>
      </c>
      <c r="R310" s="31">
        <f t="shared" si="27"/>
        <v>-121847</v>
      </c>
      <c r="S310" s="29">
        <v>-121847</v>
      </c>
      <c r="T310" s="25"/>
      <c r="V310" s="2">
        <f t="shared" si="25"/>
        <v>0</v>
      </c>
      <c r="W310" s="2">
        <f t="shared" si="26"/>
        <v>0</v>
      </c>
    </row>
    <row r="311" spans="1:23" customFormat="1" hidden="1" outlineLevel="2" x14ac:dyDescent="0.25">
      <c r="A311" t="s">
        <v>706</v>
      </c>
      <c r="B311">
        <v>191</v>
      </c>
      <c r="C311" t="s">
        <v>707</v>
      </c>
      <c r="D311">
        <v>200</v>
      </c>
      <c r="E311" t="s">
        <v>708</v>
      </c>
      <c r="F311">
        <v>61</v>
      </c>
      <c r="G311" t="s">
        <v>739</v>
      </c>
      <c r="H311">
        <v>20200000061</v>
      </c>
      <c r="I311" t="s">
        <v>740</v>
      </c>
      <c r="J311" s="24" t="s">
        <v>945</v>
      </c>
      <c r="K311" s="25">
        <v>12</v>
      </c>
      <c r="L311" s="26">
        <v>0</v>
      </c>
      <c r="M311" s="26">
        <v>-17481.169999999998</v>
      </c>
      <c r="N311" s="27">
        <v>0</v>
      </c>
      <c r="O311" s="26">
        <v>0</v>
      </c>
      <c r="P311" s="28">
        <v>0</v>
      </c>
      <c r="Q311" s="26">
        <v>-10128.82</v>
      </c>
      <c r="R311" s="31">
        <f t="shared" si="27"/>
        <v>0</v>
      </c>
      <c r="S311" s="29">
        <v>0</v>
      </c>
      <c r="T311" s="25"/>
      <c r="V311" s="2">
        <f t="shared" si="25"/>
        <v>0</v>
      </c>
      <c r="W311" s="2" t="e">
        <f t="shared" si="26"/>
        <v>#DIV/0!</v>
      </c>
    </row>
    <row r="312" spans="1:23" customFormat="1" hidden="1" outlineLevel="2" x14ac:dyDescent="0.25">
      <c r="A312" t="s">
        <v>779</v>
      </c>
      <c r="B312">
        <v>101</v>
      </c>
      <c r="C312" t="s">
        <v>780</v>
      </c>
      <c r="D312">
        <v>101</v>
      </c>
      <c r="E312" t="s">
        <v>776</v>
      </c>
      <c r="F312">
        <v>63</v>
      </c>
      <c r="G312" t="s">
        <v>793</v>
      </c>
      <c r="H312">
        <v>20101000063</v>
      </c>
      <c r="I312" t="s">
        <v>794</v>
      </c>
      <c r="J312" s="24" t="s">
        <v>945</v>
      </c>
      <c r="K312" s="25">
        <v>12</v>
      </c>
      <c r="L312" s="26">
        <v>-353761.37</v>
      </c>
      <c r="M312" s="26">
        <v>-476407.54</v>
      </c>
      <c r="N312" s="27">
        <v>-283646</v>
      </c>
      <c r="O312" s="26">
        <v>0</v>
      </c>
      <c r="P312" s="28">
        <v>-283646</v>
      </c>
      <c r="Q312" s="26">
        <v>-602888.82999999996</v>
      </c>
      <c r="R312" s="31">
        <f t="shared" si="27"/>
        <v>-283646</v>
      </c>
      <c r="S312" s="29">
        <v>-283646</v>
      </c>
      <c r="T312" s="25"/>
      <c r="V312" s="2">
        <f t="shared" si="25"/>
        <v>0</v>
      </c>
      <c r="W312" s="2">
        <f t="shared" si="26"/>
        <v>0</v>
      </c>
    </row>
    <row r="313" spans="1:23" customFormat="1" hidden="1" outlineLevel="2" x14ac:dyDescent="0.25">
      <c r="A313" t="s">
        <v>706</v>
      </c>
      <c r="B313">
        <v>191</v>
      </c>
      <c r="C313" t="s">
        <v>707</v>
      </c>
      <c r="D313">
        <v>200</v>
      </c>
      <c r="E313" t="s">
        <v>708</v>
      </c>
      <c r="F313">
        <v>69</v>
      </c>
      <c r="G313" t="s">
        <v>741</v>
      </c>
      <c r="H313">
        <v>20200000069</v>
      </c>
      <c r="I313" t="s">
        <v>742</v>
      </c>
      <c r="J313" s="24" t="s">
        <v>945</v>
      </c>
      <c r="K313" s="25">
        <v>12</v>
      </c>
      <c r="L313" s="26">
        <v>0</v>
      </c>
      <c r="M313" s="26">
        <v>-712390.1</v>
      </c>
      <c r="N313" s="27">
        <v>0</v>
      </c>
      <c r="O313" s="26">
        <v>0</v>
      </c>
      <c r="P313" s="28">
        <v>0</v>
      </c>
      <c r="Q313" s="26">
        <v>0</v>
      </c>
      <c r="R313" s="31">
        <f t="shared" si="27"/>
        <v>0</v>
      </c>
      <c r="S313" s="29">
        <v>0</v>
      </c>
      <c r="T313" s="25"/>
      <c r="V313" s="2">
        <f t="shared" si="25"/>
        <v>0</v>
      </c>
      <c r="W313" s="2" t="e">
        <f t="shared" si="26"/>
        <v>#DIV/0!</v>
      </c>
    </row>
    <row r="314" spans="1:23" customFormat="1" hidden="1" outlineLevel="2" x14ac:dyDescent="0.25">
      <c r="A314" t="s">
        <v>706</v>
      </c>
      <c r="B314">
        <v>191</v>
      </c>
      <c r="C314" t="s">
        <v>707</v>
      </c>
      <c r="D314">
        <v>200</v>
      </c>
      <c r="E314" t="s">
        <v>708</v>
      </c>
      <c r="F314">
        <v>70</v>
      </c>
      <c r="G314" t="s">
        <v>743</v>
      </c>
      <c r="H314">
        <v>20200000070</v>
      </c>
      <c r="I314" t="s">
        <v>744</v>
      </c>
      <c r="J314" s="24" t="s">
        <v>945</v>
      </c>
      <c r="K314" s="25">
        <v>12</v>
      </c>
      <c r="L314" s="26">
        <v>0</v>
      </c>
      <c r="M314" s="26">
        <v>-3626.91</v>
      </c>
      <c r="N314" s="27">
        <v>0</v>
      </c>
      <c r="O314" s="26">
        <v>0</v>
      </c>
      <c r="P314" s="28">
        <v>0</v>
      </c>
      <c r="Q314" s="26">
        <v>-2004.69</v>
      </c>
      <c r="R314" s="31">
        <f t="shared" si="27"/>
        <v>0</v>
      </c>
      <c r="S314" s="29">
        <v>0</v>
      </c>
      <c r="T314" s="25"/>
      <c r="V314" s="2">
        <f t="shared" si="25"/>
        <v>0</v>
      </c>
      <c r="W314" s="2" t="e">
        <f t="shared" si="26"/>
        <v>#DIV/0!</v>
      </c>
    </row>
    <row r="315" spans="1:23" customFormat="1" hidden="1" outlineLevel="2" x14ac:dyDescent="0.25">
      <c r="A315" t="s">
        <v>706</v>
      </c>
      <c r="B315">
        <v>191</v>
      </c>
      <c r="C315" t="s">
        <v>707</v>
      </c>
      <c r="D315">
        <v>200</v>
      </c>
      <c r="E315" t="s">
        <v>708</v>
      </c>
      <c r="F315">
        <v>72</v>
      </c>
      <c r="G315" t="s">
        <v>745</v>
      </c>
      <c r="H315">
        <v>20200000072</v>
      </c>
      <c r="I315" t="s">
        <v>746</v>
      </c>
      <c r="J315" s="24" t="s">
        <v>945</v>
      </c>
      <c r="K315" s="25">
        <v>12</v>
      </c>
      <c r="L315" s="26">
        <v>0</v>
      </c>
      <c r="M315" s="26">
        <v>-53270.78</v>
      </c>
      <c r="N315" s="27">
        <v>0</v>
      </c>
      <c r="O315" s="26">
        <v>0</v>
      </c>
      <c r="P315" s="28">
        <v>0</v>
      </c>
      <c r="Q315" s="26">
        <v>-9749.8799999999992</v>
      </c>
      <c r="R315" s="31">
        <f t="shared" si="27"/>
        <v>0</v>
      </c>
      <c r="S315" s="29">
        <v>0</v>
      </c>
      <c r="T315" s="25"/>
      <c r="V315" s="2">
        <f t="shared" si="25"/>
        <v>0</v>
      </c>
      <c r="W315" s="2" t="e">
        <f t="shared" si="26"/>
        <v>#DIV/0!</v>
      </c>
    </row>
    <row r="316" spans="1:23" customFormat="1" hidden="1" outlineLevel="2" x14ac:dyDescent="0.25">
      <c r="A316" t="s">
        <v>706</v>
      </c>
      <c r="B316">
        <v>191</v>
      </c>
      <c r="C316" t="s">
        <v>707</v>
      </c>
      <c r="D316">
        <v>200</v>
      </c>
      <c r="E316" t="s">
        <v>708</v>
      </c>
      <c r="F316">
        <v>73</v>
      </c>
      <c r="G316" t="s">
        <v>747</v>
      </c>
      <c r="H316">
        <v>20200000064</v>
      </c>
      <c r="I316" t="s">
        <v>748</v>
      </c>
      <c r="J316" s="24" t="s">
        <v>945</v>
      </c>
      <c r="K316" s="25">
        <v>12</v>
      </c>
      <c r="L316" s="26">
        <v>0</v>
      </c>
      <c r="M316" s="26">
        <v>0</v>
      </c>
      <c r="N316" s="27">
        <v>0</v>
      </c>
      <c r="O316" s="26">
        <v>0</v>
      </c>
      <c r="P316" s="28">
        <v>0</v>
      </c>
      <c r="Q316" s="26">
        <v>-42658.080000000002</v>
      </c>
      <c r="R316" s="31">
        <f t="shared" si="27"/>
        <v>0</v>
      </c>
      <c r="S316" s="29">
        <v>0</v>
      </c>
      <c r="T316" s="25"/>
      <c r="V316" s="2">
        <f t="shared" si="25"/>
        <v>0</v>
      </c>
      <c r="W316" s="2" t="e">
        <f t="shared" si="26"/>
        <v>#DIV/0!</v>
      </c>
    </row>
    <row r="317" spans="1:23" customFormat="1" hidden="1" outlineLevel="2" x14ac:dyDescent="0.25">
      <c r="A317" t="s">
        <v>309</v>
      </c>
      <c r="B317">
        <v>502</v>
      </c>
      <c r="C317" t="s">
        <v>342</v>
      </c>
      <c r="D317">
        <v>120</v>
      </c>
      <c r="E317" t="s">
        <v>343</v>
      </c>
      <c r="F317">
        <v>79</v>
      </c>
      <c r="G317" t="s">
        <v>344</v>
      </c>
      <c r="H317">
        <v>20120000079</v>
      </c>
      <c r="I317" t="s">
        <v>345</v>
      </c>
      <c r="J317" s="24" t="s">
        <v>945</v>
      </c>
      <c r="K317" s="25">
        <v>12</v>
      </c>
      <c r="L317" s="26">
        <v>-268000</v>
      </c>
      <c r="M317" s="26">
        <v>0</v>
      </c>
      <c r="N317" s="27">
        <v>0</v>
      </c>
      <c r="O317" s="26">
        <v>0</v>
      </c>
      <c r="P317" s="28">
        <v>0</v>
      </c>
      <c r="Q317" s="26">
        <v>0</v>
      </c>
      <c r="R317" s="31">
        <f t="shared" si="27"/>
        <v>0</v>
      </c>
      <c r="S317" s="29">
        <v>0</v>
      </c>
      <c r="T317" s="25"/>
      <c r="V317" s="2">
        <f t="shared" si="25"/>
        <v>0</v>
      </c>
      <c r="W317" s="2" t="e">
        <f t="shared" si="26"/>
        <v>#DIV/0!</v>
      </c>
    </row>
    <row r="318" spans="1:23" customFormat="1" hidden="1" outlineLevel="2" x14ac:dyDescent="0.25">
      <c r="A318" t="s">
        <v>309</v>
      </c>
      <c r="B318">
        <v>502</v>
      </c>
      <c r="C318" t="s">
        <v>342</v>
      </c>
      <c r="D318">
        <v>122</v>
      </c>
      <c r="E318" t="s">
        <v>346</v>
      </c>
      <c r="F318">
        <v>79</v>
      </c>
      <c r="G318" t="s">
        <v>344</v>
      </c>
      <c r="H318">
        <v>20122000079</v>
      </c>
      <c r="I318" t="s">
        <v>345</v>
      </c>
      <c r="J318" s="24" t="s">
        <v>945</v>
      </c>
      <c r="K318" s="25">
        <v>12</v>
      </c>
      <c r="L318" s="26">
        <v>0</v>
      </c>
      <c r="M318" s="26">
        <v>0</v>
      </c>
      <c r="N318" s="27">
        <v>0</v>
      </c>
      <c r="O318" s="26">
        <v>0</v>
      </c>
      <c r="P318" s="28">
        <v>0</v>
      </c>
      <c r="Q318" s="26">
        <v>0</v>
      </c>
      <c r="R318" s="31">
        <f t="shared" si="27"/>
        <v>0</v>
      </c>
      <c r="S318" s="29">
        <v>0</v>
      </c>
      <c r="T318" s="25"/>
      <c r="V318" s="2">
        <f t="shared" si="25"/>
        <v>0</v>
      </c>
      <c r="W318" s="2" t="e">
        <f t="shared" si="26"/>
        <v>#DIV/0!</v>
      </c>
    </row>
    <row r="319" spans="1:23" customFormat="1" hidden="1" outlineLevel="2" x14ac:dyDescent="0.25">
      <c r="A319" t="s">
        <v>254</v>
      </c>
      <c r="B319">
        <v>1301</v>
      </c>
      <c r="C319" t="s">
        <v>203</v>
      </c>
      <c r="D319">
        <v>602</v>
      </c>
      <c r="E319" t="s">
        <v>263</v>
      </c>
      <c r="F319">
        <v>82</v>
      </c>
      <c r="G319" t="s">
        <v>266</v>
      </c>
      <c r="H319">
        <v>20602000082</v>
      </c>
      <c r="I319" t="s">
        <v>267</v>
      </c>
      <c r="J319" s="24" t="s">
        <v>945</v>
      </c>
      <c r="K319" s="25">
        <v>12</v>
      </c>
      <c r="L319" s="26">
        <v>-579.66</v>
      </c>
      <c r="M319" s="26">
        <v>0</v>
      </c>
      <c r="N319" s="27">
        <v>-3295</v>
      </c>
      <c r="O319" s="26">
        <v>0</v>
      </c>
      <c r="P319" s="28">
        <v>-3295</v>
      </c>
      <c r="Q319" s="26">
        <v>-729.56</v>
      </c>
      <c r="R319" s="31">
        <f t="shared" si="27"/>
        <v>-3295</v>
      </c>
      <c r="S319" s="29">
        <v>-3295</v>
      </c>
      <c r="T319" s="25"/>
      <c r="V319" s="2">
        <f t="shared" si="25"/>
        <v>0</v>
      </c>
      <c r="W319" s="2">
        <f t="shared" si="26"/>
        <v>0</v>
      </c>
    </row>
    <row r="320" spans="1:23" customFormat="1" hidden="1" outlineLevel="2" x14ac:dyDescent="0.25">
      <c r="A320" t="s">
        <v>309</v>
      </c>
      <c r="B320">
        <v>501</v>
      </c>
      <c r="C320" t="s">
        <v>312</v>
      </c>
      <c r="D320">
        <v>15</v>
      </c>
      <c r="E320" t="s">
        <v>313</v>
      </c>
      <c r="F320">
        <v>85</v>
      </c>
      <c r="G320" t="s">
        <v>320</v>
      </c>
      <c r="H320">
        <v>20015000085</v>
      </c>
      <c r="I320" t="s">
        <v>321</v>
      </c>
      <c r="J320" s="24" t="s">
        <v>945</v>
      </c>
      <c r="K320" s="25">
        <v>12</v>
      </c>
      <c r="L320" s="26">
        <v>-7722.54</v>
      </c>
      <c r="M320" s="26">
        <v>-6590.85</v>
      </c>
      <c r="N320" s="27">
        <v>-8470</v>
      </c>
      <c r="O320" s="26">
        <v>0</v>
      </c>
      <c r="P320" s="28">
        <v>-8470</v>
      </c>
      <c r="Q320" s="26">
        <v>-4019.82</v>
      </c>
      <c r="R320" s="31">
        <f t="shared" si="27"/>
        <v>-8470</v>
      </c>
      <c r="S320" s="29">
        <v>-8470</v>
      </c>
      <c r="T320" s="25"/>
      <c r="V320" s="2">
        <f t="shared" si="25"/>
        <v>0</v>
      </c>
      <c r="W320" s="2">
        <f t="shared" si="26"/>
        <v>0</v>
      </c>
    </row>
    <row r="321" spans="1:23" customFormat="1" hidden="1" outlineLevel="2" x14ac:dyDescent="0.25">
      <c r="A321" t="s">
        <v>309</v>
      </c>
      <c r="B321">
        <v>501</v>
      </c>
      <c r="C321" t="s">
        <v>312</v>
      </c>
      <c r="D321">
        <v>65</v>
      </c>
      <c r="E321" t="s">
        <v>330</v>
      </c>
      <c r="F321">
        <v>85</v>
      </c>
      <c r="G321" t="s">
        <v>320</v>
      </c>
      <c r="H321">
        <v>20065000085</v>
      </c>
      <c r="I321" t="s">
        <v>321</v>
      </c>
      <c r="J321" s="24" t="s">
        <v>945</v>
      </c>
      <c r="K321" s="25">
        <v>12</v>
      </c>
      <c r="L321" s="26">
        <v>-3144.04</v>
      </c>
      <c r="M321" s="26">
        <v>-2984.39</v>
      </c>
      <c r="N321" s="27">
        <v>-2904</v>
      </c>
      <c r="O321" s="26">
        <v>0</v>
      </c>
      <c r="P321" s="28">
        <v>-2904</v>
      </c>
      <c r="Q321" s="26">
        <v>-1841.75</v>
      </c>
      <c r="R321" s="31">
        <f t="shared" si="27"/>
        <v>-2904</v>
      </c>
      <c r="S321" s="29">
        <v>-2904</v>
      </c>
      <c r="T321" s="25"/>
      <c r="V321" s="2">
        <f t="shared" si="25"/>
        <v>0</v>
      </c>
      <c r="W321" s="2">
        <f t="shared" si="26"/>
        <v>0</v>
      </c>
    </row>
    <row r="322" spans="1:23" customFormat="1" hidden="1" outlineLevel="2" x14ac:dyDescent="0.25">
      <c r="A322" t="s">
        <v>309</v>
      </c>
      <c r="B322">
        <v>501</v>
      </c>
      <c r="C322" t="s">
        <v>312</v>
      </c>
      <c r="D322">
        <v>108</v>
      </c>
      <c r="E322" t="s">
        <v>333</v>
      </c>
      <c r="F322">
        <v>85</v>
      </c>
      <c r="G322" t="s">
        <v>320</v>
      </c>
      <c r="H322">
        <v>20108000085</v>
      </c>
      <c r="I322" t="s">
        <v>321</v>
      </c>
      <c r="J322" s="24" t="s">
        <v>945</v>
      </c>
      <c r="K322" s="25">
        <v>12</v>
      </c>
      <c r="L322" s="26">
        <v>-74156.95</v>
      </c>
      <c r="M322" s="26">
        <v>-68497.73</v>
      </c>
      <c r="N322" s="27">
        <v>-84700</v>
      </c>
      <c r="O322" s="26">
        <v>0</v>
      </c>
      <c r="P322" s="28">
        <v>-84700</v>
      </c>
      <c r="Q322" s="26">
        <v>-43021.13</v>
      </c>
      <c r="R322" s="31">
        <f t="shared" si="27"/>
        <v>-84700</v>
      </c>
      <c r="S322" s="29">
        <v>-84700</v>
      </c>
      <c r="T322" s="25"/>
      <c r="V322" s="2">
        <f t="shared" si="25"/>
        <v>0</v>
      </c>
      <c r="W322" s="2">
        <f t="shared" si="26"/>
        <v>0</v>
      </c>
    </row>
    <row r="323" spans="1:23" customFormat="1" hidden="1" outlineLevel="2" x14ac:dyDescent="0.25">
      <c r="A323" t="s">
        <v>309</v>
      </c>
      <c r="B323">
        <v>501</v>
      </c>
      <c r="C323" t="s">
        <v>312</v>
      </c>
      <c r="D323">
        <v>118</v>
      </c>
      <c r="E323" t="s">
        <v>340</v>
      </c>
      <c r="F323">
        <v>85</v>
      </c>
      <c r="G323" t="s">
        <v>320</v>
      </c>
      <c r="H323">
        <v>20118000085</v>
      </c>
      <c r="I323" t="s">
        <v>321</v>
      </c>
      <c r="J323" s="24" t="s">
        <v>945</v>
      </c>
      <c r="K323" s="25">
        <v>12</v>
      </c>
      <c r="L323" s="26">
        <v>-32852.129999999997</v>
      </c>
      <c r="M323" s="26">
        <v>-33212.44</v>
      </c>
      <c r="N323" s="27">
        <v>-30250</v>
      </c>
      <c r="O323" s="26">
        <v>0</v>
      </c>
      <c r="P323" s="28">
        <v>-30250</v>
      </c>
      <c r="Q323" s="26">
        <v>-21690.16</v>
      </c>
      <c r="R323" s="31">
        <f t="shared" si="27"/>
        <v>-30250</v>
      </c>
      <c r="S323" s="29">
        <v>-30250</v>
      </c>
      <c r="T323" s="25"/>
      <c r="V323" s="2">
        <f t="shared" si="25"/>
        <v>0</v>
      </c>
      <c r="W323" s="2">
        <f t="shared" si="26"/>
        <v>0</v>
      </c>
    </row>
    <row r="324" spans="1:23" customFormat="1" hidden="1" outlineLevel="2" x14ac:dyDescent="0.25">
      <c r="A324" t="s">
        <v>309</v>
      </c>
      <c r="B324">
        <v>501</v>
      </c>
      <c r="C324" t="s">
        <v>312</v>
      </c>
      <c r="D324">
        <v>119</v>
      </c>
      <c r="E324" t="s">
        <v>341</v>
      </c>
      <c r="F324">
        <v>85</v>
      </c>
      <c r="G324" t="s">
        <v>320</v>
      </c>
      <c r="H324">
        <v>20119000085</v>
      </c>
      <c r="I324" t="s">
        <v>321</v>
      </c>
      <c r="J324" s="24" t="s">
        <v>945</v>
      </c>
      <c r="K324" s="25">
        <v>12</v>
      </c>
      <c r="L324" s="26">
        <v>-55738.6</v>
      </c>
      <c r="M324" s="26">
        <v>-57008.13</v>
      </c>
      <c r="N324" s="27">
        <v>-96800</v>
      </c>
      <c r="O324" s="26">
        <v>0</v>
      </c>
      <c r="P324" s="28">
        <v>-96800</v>
      </c>
      <c r="Q324" s="26">
        <v>-37817.550000000003</v>
      </c>
      <c r="R324" s="31">
        <f t="shared" si="27"/>
        <v>-96800</v>
      </c>
      <c r="S324" s="29">
        <v>-96800</v>
      </c>
      <c r="T324" s="25"/>
      <c r="V324" s="2">
        <f t="shared" si="25"/>
        <v>0</v>
      </c>
      <c r="W324" s="2">
        <f t="shared" si="26"/>
        <v>0</v>
      </c>
    </row>
    <row r="325" spans="1:23" customFormat="1" hidden="1" outlineLevel="2" x14ac:dyDescent="0.25">
      <c r="A325" t="s">
        <v>309</v>
      </c>
      <c r="B325">
        <v>504</v>
      </c>
      <c r="C325" t="s">
        <v>396</v>
      </c>
      <c r="D325">
        <v>408</v>
      </c>
      <c r="E325" t="s">
        <v>407</v>
      </c>
      <c r="F325">
        <v>88</v>
      </c>
      <c r="G325" t="s">
        <v>408</v>
      </c>
      <c r="H325">
        <v>20408000088</v>
      </c>
      <c r="I325" t="s">
        <v>409</v>
      </c>
      <c r="J325" s="24" t="s">
        <v>945</v>
      </c>
      <c r="K325" s="25">
        <v>12</v>
      </c>
      <c r="L325" s="26">
        <v>-272053.69</v>
      </c>
      <c r="M325" s="26">
        <v>-298426.27</v>
      </c>
      <c r="N325" s="27">
        <v>-544146</v>
      </c>
      <c r="O325" s="26">
        <v>0</v>
      </c>
      <c r="P325" s="28">
        <v>-544146</v>
      </c>
      <c r="Q325" s="26">
        <v>-168700.17</v>
      </c>
      <c r="R325" s="31">
        <f t="shared" si="27"/>
        <v>-544146</v>
      </c>
      <c r="S325" s="29">
        <v>-544146</v>
      </c>
      <c r="T325" s="25"/>
      <c r="V325" s="2">
        <f t="shared" si="25"/>
        <v>0</v>
      </c>
      <c r="W325" s="2">
        <f t="shared" si="26"/>
        <v>0</v>
      </c>
    </row>
    <row r="326" spans="1:23" customFormat="1" hidden="1" outlineLevel="2" x14ac:dyDescent="0.25">
      <c r="A326" t="s">
        <v>309</v>
      </c>
      <c r="B326">
        <v>504</v>
      </c>
      <c r="C326" t="s">
        <v>396</v>
      </c>
      <c r="D326">
        <v>409</v>
      </c>
      <c r="E326" t="s">
        <v>410</v>
      </c>
      <c r="F326">
        <v>88</v>
      </c>
      <c r="G326" t="s">
        <v>408</v>
      </c>
      <c r="H326">
        <v>20409000088</v>
      </c>
      <c r="I326" t="s">
        <v>409</v>
      </c>
      <c r="J326" s="24" t="s">
        <v>945</v>
      </c>
      <c r="K326" s="25">
        <v>12</v>
      </c>
      <c r="L326" s="26">
        <v>-107125.39</v>
      </c>
      <c r="M326" s="26">
        <v>-113949.78</v>
      </c>
      <c r="N326" s="27">
        <v>-303482</v>
      </c>
      <c r="O326" s="26">
        <v>0</v>
      </c>
      <c r="P326" s="28">
        <v>-303482</v>
      </c>
      <c r="Q326" s="26">
        <v>-75086.62</v>
      </c>
      <c r="R326" s="31">
        <f t="shared" si="27"/>
        <v>-303482</v>
      </c>
      <c r="S326" s="29">
        <v>-303482</v>
      </c>
      <c r="T326" s="25"/>
      <c r="V326" s="2">
        <f t="shared" si="25"/>
        <v>0</v>
      </c>
      <c r="W326" s="2">
        <f t="shared" si="26"/>
        <v>0</v>
      </c>
    </row>
    <row r="327" spans="1:23" customFormat="1" hidden="1" outlineLevel="2" x14ac:dyDescent="0.25">
      <c r="A327" t="s">
        <v>309</v>
      </c>
      <c r="B327">
        <v>801</v>
      </c>
      <c r="C327" t="s">
        <v>324</v>
      </c>
      <c r="D327">
        <v>421</v>
      </c>
      <c r="E327" t="s">
        <v>419</v>
      </c>
      <c r="F327">
        <v>88</v>
      </c>
      <c r="G327" t="s">
        <v>408</v>
      </c>
      <c r="H327">
        <v>20421000088</v>
      </c>
      <c r="I327" t="s">
        <v>409</v>
      </c>
      <c r="J327" s="24" t="s">
        <v>945</v>
      </c>
      <c r="K327" s="25">
        <v>12</v>
      </c>
      <c r="L327" s="26">
        <v>-4727.2299999999996</v>
      </c>
      <c r="M327" s="26">
        <v>-11434.08</v>
      </c>
      <c r="N327" s="27">
        <v>-10891</v>
      </c>
      <c r="O327" s="26">
        <v>0</v>
      </c>
      <c r="P327" s="28">
        <v>-10891</v>
      </c>
      <c r="Q327" s="26">
        <v>-6964.93</v>
      </c>
      <c r="R327" s="31">
        <f t="shared" si="27"/>
        <v>-10891</v>
      </c>
      <c r="S327" s="29">
        <v>-10891</v>
      </c>
      <c r="T327" s="25"/>
      <c r="V327" s="2">
        <f t="shared" si="25"/>
        <v>0</v>
      </c>
      <c r="W327" s="2">
        <f t="shared" si="26"/>
        <v>0</v>
      </c>
    </row>
    <row r="328" spans="1:23" customFormat="1" hidden="1" outlineLevel="2" x14ac:dyDescent="0.25">
      <c r="A328" t="s">
        <v>706</v>
      </c>
      <c r="B328">
        <v>191</v>
      </c>
      <c r="C328" t="s">
        <v>707</v>
      </c>
      <c r="D328">
        <v>205</v>
      </c>
      <c r="E328" t="s">
        <v>733</v>
      </c>
      <c r="F328">
        <v>92</v>
      </c>
      <c r="G328" t="s">
        <v>749</v>
      </c>
      <c r="H328">
        <v>20205000092</v>
      </c>
      <c r="I328" t="s">
        <v>750</v>
      </c>
      <c r="J328" s="24" t="s">
        <v>945</v>
      </c>
      <c r="K328" s="25">
        <v>12</v>
      </c>
      <c r="L328" s="26">
        <v>0</v>
      </c>
      <c r="M328" s="26">
        <v>0</v>
      </c>
      <c r="N328" s="27">
        <v>0</v>
      </c>
      <c r="O328" s="26">
        <v>0</v>
      </c>
      <c r="P328" s="28">
        <v>0</v>
      </c>
      <c r="Q328" s="26">
        <v>0</v>
      </c>
      <c r="R328" s="31">
        <f t="shared" si="27"/>
        <v>0</v>
      </c>
      <c r="S328" s="29">
        <v>0</v>
      </c>
      <c r="T328" s="25"/>
      <c r="V328" s="2">
        <f t="shared" ref="V328:V338" si="28">S328-N328</f>
        <v>0</v>
      </c>
      <c r="W328" s="2" t="e">
        <f t="shared" ref="W328:W338" si="29">V328/N328*100</f>
        <v>#DIV/0!</v>
      </c>
    </row>
    <row r="329" spans="1:23" customFormat="1" hidden="1" outlineLevel="2" x14ac:dyDescent="0.25">
      <c r="A329" t="s">
        <v>706</v>
      </c>
      <c r="B329">
        <v>191</v>
      </c>
      <c r="C329" t="s">
        <v>707</v>
      </c>
      <c r="D329">
        <v>200</v>
      </c>
      <c r="E329" t="s">
        <v>708</v>
      </c>
      <c r="F329">
        <v>95</v>
      </c>
      <c r="G329" t="s">
        <v>751</v>
      </c>
      <c r="H329">
        <v>20200000095</v>
      </c>
      <c r="I329" t="s">
        <v>752</v>
      </c>
      <c r="J329" s="24" t="s">
        <v>945</v>
      </c>
      <c r="K329" s="25">
        <v>12</v>
      </c>
      <c r="L329" s="26">
        <v>0</v>
      </c>
      <c r="M329" s="26">
        <v>-3444861.7</v>
      </c>
      <c r="N329" s="27">
        <v>0</v>
      </c>
      <c r="O329" s="26">
        <v>0</v>
      </c>
      <c r="P329" s="28">
        <v>0</v>
      </c>
      <c r="Q329" s="26">
        <v>-1659331.14</v>
      </c>
      <c r="R329" s="31">
        <f t="shared" si="27"/>
        <v>0</v>
      </c>
      <c r="S329" s="29">
        <v>0</v>
      </c>
      <c r="T329" s="25"/>
      <c r="V329" s="2">
        <f t="shared" si="28"/>
        <v>0</v>
      </c>
      <c r="W329" s="2" t="e">
        <f t="shared" si="29"/>
        <v>#DIV/0!</v>
      </c>
    </row>
    <row r="330" spans="1:23" customFormat="1" hidden="1" outlineLevel="2" x14ac:dyDescent="0.25">
      <c r="A330" t="s">
        <v>309</v>
      </c>
      <c r="B330">
        <v>801</v>
      </c>
      <c r="C330" t="s">
        <v>324</v>
      </c>
      <c r="D330">
        <v>25</v>
      </c>
      <c r="E330" t="s">
        <v>325</v>
      </c>
      <c r="F330">
        <v>98</v>
      </c>
      <c r="G330" t="s">
        <v>326</v>
      </c>
      <c r="H330">
        <v>20025000098</v>
      </c>
      <c r="I330" t="s">
        <v>327</v>
      </c>
      <c r="J330" s="24" t="s">
        <v>945</v>
      </c>
      <c r="K330" s="25">
        <v>12</v>
      </c>
      <c r="L330" s="26">
        <v>0</v>
      </c>
      <c r="M330" s="26">
        <v>0</v>
      </c>
      <c r="N330" s="27">
        <v>-76956</v>
      </c>
      <c r="O330" s="26">
        <v>0</v>
      </c>
      <c r="P330" s="28">
        <v>-76956</v>
      </c>
      <c r="Q330" s="26">
        <v>0</v>
      </c>
      <c r="R330" s="31">
        <f t="shared" si="27"/>
        <v>-76956</v>
      </c>
      <c r="S330" s="29">
        <v>-76956</v>
      </c>
      <c r="T330" s="25"/>
      <c r="V330" s="2">
        <f t="shared" si="28"/>
        <v>0</v>
      </c>
      <c r="W330" s="2">
        <f t="shared" si="29"/>
        <v>0</v>
      </c>
    </row>
    <row r="331" spans="1:23" customFormat="1" hidden="1" outlineLevel="2" x14ac:dyDescent="0.25">
      <c r="A331" t="s">
        <v>309</v>
      </c>
      <c r="B331">
        <v>801</v>
      </c>
      <c r="C331" t="s">
        <v>324</v>
      </c>
      <c r="D331">
        <v>75</v>
      </c>
      <c r="E331" t="s">
        <v>331</v>
      </c>
      <c r="F331">
        <v>98</v>
      </c>
      <c r="G331" t="s">
        <v>326</v>
      </c>
      <c r="H331">
        <v>20075000098</v>
      </c>
      <c r="I331" t="s">
        <v>327</v>
      </c>
      <c r="J331" s="24" t="s">
        <v>945</v>
      </c>
      <c r="K331" s="25">
        <v>12</v>
      </c>
      <c r="L331" s="26">
        <v>-75762.91</v>
      </c>
      <c r="M331" s="26">
        <v>-55816.84</v>
      </c>
      <c r="N331" s="27">
        <v>-44891</v>
      </c>
      <c r="O331" s="26">
        <v>0</v>
      </c>
      <c r="P331" s="28">
        <v>-44891</v>
      </c>
      <c r="Q331" s="26">
        <v>-78045.61</v>
      </c>
      <c r="R331" s="31">
        <f t="shared" si="27"/>
        <v>-44891</v>
      </c>
      <c r="S331" s="29">
        <v>-44891</v>
      </c>
      <c r="T331" s="25"/>
      <c r="V331" s="2">
        <f t="shared" si="28"/>
        <v>0</v>
      </c>
      <c r="W331" s="2">
        <f t="shared" si="29"/>
        <v>0</v>
      </c>
    </row>
    <row r="332" spans="1:23" customFormat="1" hidden="1" outlineLevel="2" x14ac:dyDescent="0.25">
      <c r="A332" t="s">
        <v>309</v>
      </c>
      <c r="B332">
        <v>501</v>
      </c>
      <c r="C332" t="s">
        <v>312</v>
      </c>
      <c r="D332">
        <v>15</v>
      </c>
      <c r="E332" t="s">
        <v>313</v>
      </c>
      <c r="F332">
        <v>99</v>
      </c>
      <c r="G332" t="s">
        <v>322</v>
      </c>
      <c r="H332">
        <v>20015000099</v>
      </c>
      <c r="I332" t="s">
        <v>323</v>
      </c>
      <c r="J332" s="24" t="s">
        <v>945</v>
      </c>
      <c r="K332" s="25">
        <v>12</v>
      </c>
      <c r="L332" s="26">
        <v>-920.43</v>
      </c>
      <c r="M332" s="26">
        <v>-1637.74</v>
      </c>
      <c r="N332" s="27">
        <v>-1004</v>
      </c>
      <c r="O332" s="26">
        <v>0</v>
      </c>
      <c r="P332" s="28">
        <v>-1004</v>
      </c>
      <c r="Q332" s="26">
        <v>-604.95000000000005</v>
      </c>
      <c r="R332" s="31">
        <f t="shared" si="27"/>
        <v>-1004</v>
      </c>
      <c r="S332" s="29">
        <v>-1004</v>
      </c>
      <c r="T332" s="25"/>
      <c r="V332" s="2">
        <f t="shared" si="28"/>
        <v>0</v>
      </c>
      <c r="W332" s="2">
        <f t="shared" si="29"/>
        <v>0</v>
      </c>
    </row>
    <row r="333" spans="1:23" customFormat="1" hidden="1" outlineLevel="2" x14ac:dyDescent="0.25">
      <c r="A333" t="s">
        <v>309</v>
      </c>
      <c r="B333">
        <v>501</v>
      </c>
      <c r="C333" t="s">
        <v>312</v>
      </c>
      <c r="D333">
        <v>65</v>
      </c>
      <c r="E333" t="s">
        <v>330</v>
      </c>
      <c r="F333">
        <v>99</v>
      </c>
      <c r="G333" t="s">
        <v>322</v>
      </c>
      <c r="H333">
        <v>20065000099</v>
      </c>
      <c r="I333" t="s">
        <v>323</v>
      </c>
      <c r="J333" s="24" t="s">
        <v>945</v>
      </c>
      <c r="K333" s="25">
        <v>12</v>
      </c>
      <c r="L333" s="26">
        <v>-270.08999999999997</v>
      </c>
      <c r="M333" s="26">
        <v>-408.73</v>
      </c>
      <c r="N333" s="27">
        <v>-629</v>
      </c>
      <c r="O333" s="26">
        <v>0</v>
      </c>
      <c r="P333" s="28">
        <v>-629</v>
      </c>
      <c r="Q333" s="26">
        <v>-221.76</v>
      </c>
      <c r="R333" s="31">
        <f t="shared" si="27"/>
        <v>-629</v>
      </c>
      <c r="S333" s="29">
        <v>-629</v>
      </c>
      <c r="T333" s="25"/>
      <c r="V333" s="2">
        <f t="shared" si="28"/>
        <v>0</v>
      </c>
      <c r="W333" s="2">
        <f t="shared" si="29"/>
        <v>0</v>
      </c>
    </row>
    <row r="334" spans="1:23" customFormat="1" hidden="1" outlineLevel="2" x14ac:dyDescent="0.25">
      <c r="A334" t="s">
        <v>309</v>
      </c>
      <c r="B334">
        <v>501</v>
      </c>
      <c r="C334" t="s">
        <v>312</v>
      </c>
      <c r="D334">
        <v>108</v>
      </c>
      <c r="E334" t="s">
        <v>333</v>
      </c>
      <c r="F334">
        <v>99</v>
      </c>
      <c r="G334" t="s">
        <v>322</v>
      </c>
      <c r="H334">
        <v>20108000099</v>
      </c>
      <c r="I334" t="s">
        <v>323</v>
      </c>
      <c r="J334" s="24" t="s">
        <v>945</v>
      </c>
      <c r="K334" s="25">
        <v>12</v>
      </c>
      <c r="L334" s="26">
        <v>-4635.83</v>
      </c>
      <c r="M334" s="26">
        <v>-3238.01</v>
      </c>
      <c r="N334" s="27">
        <v>-8809</v>
      </c>
      <c r="O334" s="26">
        <v>0</v>
      </c>
      <c r="P334" s="28">
        <v>-8809</v>
      </c>
      <c r="Q334" s="26">
        <v>-1986.18</v>
      </c>
      <c r="R334" s="31">
        <f t="shared" si="27"/>
        <v>-8809</v>
      </c>
      <c r="S334" s="29">
        <v>-8809</v>
      </c>
      <c r="T334" s="25"/>
      <c r="V334" s="2">
        <f t="shared" si="28"/>
        <v>0</v>
      </c>
      <c r="W334" s="2">
        <f t="shared" si="29"/>
        <v>0</v>
      </c>
    </row>
    <row r="335" spans="1:23" customFormat="1" hidden="1" outlineLevel="2" x14ac:dyDescent="0.25">
      <c r="A335" t="s">
        <v>309</v>
      </c>
      <c r="B335">
        <v>501</v>
      </c>
      <c r="C335" t="s">
        <v>312</v>
      </c>
      <c r="D335">
        <v>118</v>
      </c>
      <c r="E335" t="s">
        <v>340</v>
      </c>
      <c r="F335">
        <v>99</v>
      </c>
      <c r="G335" t="s">
        <v>322</v>
      </c>
      <c r="H335">
        <v>20118000099</v>
      </c>
      <c r="I335" t="s">
        <v>323</v>
      </c>
      <c r="J335" s="24" t="s">
        <v>945</v>
      </c>
      <c r="K335" s="25">
        <v>12</v>
      </c>
      <c r="L335" s="26">
        <v>-481.2</v>
      </c>
      <c r="M335" s="26">
        <v>-610.75</v>
      </c>
      <c r="N335" s="27">
        <v>-1258</v>
      </c>
      <c r="O335" s="26">
        <v>0</v>
      </c>
      <c r="P335" s="28">
        <v>-1258</v>
      </c>
      <c r="Q335" s="26">
        <v>-452.28</v>
      </c>
      <c r="R335" s="31">
        <f t="shared" si="27"/>
        <v>-1258</v>
      </c>
      <c r="S335" s="29">
        <v>-1258</v>
      </c>
      <c r="T335" s="25"/>
      <c r="V335" s="2">
        <f t="shared" si="28"/>
        <v>0</v>
      </c>
      <c r="W335" s="2">
        <f t="shared" si="29"/>
        <v>0</v>
      </c>
    </row>
    <row r="336" spans="1:23" customFormat="1" hidden="1" outlineLevel="2" x14ac:dyDescent="0.25">
      <c r="A336" t="s">
        <v>309</v>
      </c>
      <c r="B336">
        <v>501</v>
      </c>
      <c r="C336" t="s">
        <v>312</v>
      </c>
      <c r="D336">
        <v>119</v>
      </c>
      <c r="E336" t="s">
        <v>341</v>
      </c>
      <c r="F336">
        <v>99</v>
      </c>
      <c r="G336" t="s">
        <v>322</v>
      </c>
      <c r="H336">
        <v>20119000099</v>
      </c>
      <c r="I336" t="s">
        <v>323</v>
      </c>
      <c r="J336" s="24" t="s">
        <v>945</v>
      </c>
      <c r="K336" s="25">
        <v>12</v>
      </c>
      <c r="L336" s="26">
        <v>-786.15</v>
      </c>
      <c r="M336" s="26">
        <v>-582.54</v>
      </c>
      <c r="N336" s="27">
        <v>-1258</v>
      </c>
      <c r="O336" s="26">
        <v>0</v>
      </c>
      <c r="P336" s="28">
        <v>-1258</v>
      </c>
      <c r="Q336" s="26">
        <v>-1199.57</v>
      </c>
      <c r="R336" s="31">
        <f t="shared" si="27"/>
        <v>-1258</v>
      </c>
      <c r="S336" s="29">
        <v>-1258</v>
      </c>
      <c r="T336" s="25"/>
      <c r="V336" s="2">
        <f t="shared" si="28"/>
        <v>0</v>
      </c>
      <c r="W336" s="2">
        <f t="shared" si="29"/>
        <v>0</v>
      </c>
    </row>
    <row r="337" spans="1:24" customFormat="1" outlineLevel="1" collapsed="1" x14ac:dyDescent="0.25">
      <c r="J337" s="24" t="s">
        <v>985</v>
      </c>
      <c r="K337" s="25"/>
      <c r="L337" s="26">
        <f t="shared" ref="L337:S337" si="30">SUBTOTAL(9,L136:L336)</f>
        <v>-12478455.289999999</v>
      </c>
      <c r="M337" s="26">
        <f t="shared" si="30"/>
        <v>-55841735.270000011</v>
      </c>
      <c r="N337" s="27">
        <f t="shared" si="30"/>
        <v>-9558441</v>
      </c>
      <c r="O337" s="26">
        <f t="shared" si="30"/>
        <v>0</v>
      </c>
      <c r="P337" s="28">
        <f t="shared" si="30"/>
        <v>-9558441</v>
      </c>
      <c r="Q337" s="26">
        <f t="shared" si="30"/>
        <v>-13328953.210000001</v>
      </c>
      <c r="R337" s="31">
        <f t="shared" si="30"/>
        <v>-13500000</v>
      </c>
      <c r="S337" s="29">
        <f t="shared" si="30"/>
        <v>-13500000</v>
      </c>
      <c r="T337" s="34">
        <f>S337</f>
        <v>-13500000</v>
      </c>
      <c r="V337" s="2">
        <f t="shared" si="28"/>
        <v>-3941559</v>
      </c>
      <c r="W337" s="2">
        <f t="shared" si="29"/>
        <v>41.236421295062655</v>
      </c>
    </row>
    <row r="338" spans="1:24" customFormat="1" ht="15.75" thickBot="1" x14ac:dyDescent="0.3">
      <c r="J338" s="32" t="s">
        <v>974</v>
      </c>
      <c r="K338" s="32"/>
      <c r="L338" s="10">
        <f t="shared" ref="L338:S338" si="31">SUBTOTAL(9,L7:L336)</f>
        <v>-1423365075.1699996</v>
      </c>
      <c r="M338" s="10">
        <f t="shared" si="31"/>
        <v>-1541867311.2599998</v>
      </c>
      <c r="N338" s="10">
        <f t="shared" si="31"/>
        <v>-1533617148</v>
      </c>
      <c r="O338" s="10">
        <f t="shared" si="31"/>
        <v>0</v>
      </c>
      <c r="P338" s="10">
        <f t="shared" si="31"/>
        <v>-1533617148</v>
      </c>
      <c r="Q338" s="10">
        <f t="shared" si="31"/>
        <v>-944324606.88000035</v>
      </c>
      <c r="R338" s="10">
        <f t="shared" si="31"/>
        <v>-1517569891.8099999</v>
      </c>
      <c r="S338" s="10">
        <f t="shared" si="31"/>
        <v>-1517569891.8099999</v>
      </c>
      <c r="T338" s="10">
        <f>T8+T15+T21+T29+T37+T76+T80+T82+T90+T94+T135+T337</f>
        <v>-1216841035.6224999</v>
      </c>
      <c r="V338" s="22">
        <f t="shared" si="28"/>
        <v>16047256.190000057</v>
      </c>
      <c r="W338" s="22">
        <f t="shared" si="29"/>
        <v>-1.0463665075033484</v>
      </c>
    </row>
    <row r="339" spans="1:24" ht="15.75" thickTop="1" x14ac:dyDescent="0.25"/>
    <row r="340" spans="1:24" x14ac:dyDescent="0.25">
      <c r="A340" s="21" t="s">
        <v>969</v>
      </c>
    </row>
    <row r="341" spans="1:24" hidden="1" outlineLevel="2" x14ac:dyDescent="0.25">
      <c r="A341" t="s">
        <v>309</v>
      </c>
      <c r="B341">
        <v>503</v>
      </c>
      <c r="C341" t="s">
        <v>310</v>
      </c>
      <c r="D341">
        <v>10</v>
      </c>
      <c r="E341" t="s">
        <v>311</v>
      </c>
      <c r="F341">
        <v>105</v>
      </c>
      <c r="G341" t="s">
        <v>50</v>
      </c>
      <c r="H341">
        <v>10010010105</v>
      </c>
      <c r="I341" t="s">
        <v>51</v>
      </c>
      <c r="J341" t="s">
        <v>956</v>
      </c>
      <c r="K341">
        <v>1</v>
      </c>
      <c r="L341" s="2">
        <v>129220.36</v>
      </c>
      <c r="M341" s="2">
        <v>132256.20000000001</v>
      </c>
      <c r="N341" s="14">
        <v>245281</v>
      </c>
      <c r="O341" s="2">
        <v>0</v>
      </c>
      <c r="P341" s="11">
        <v>245281</v>
      </c>
      <c r="Q341" s="2">
        <v>106439.96</v>
      </c>
      <c r="R341" s="30">
        <f>S341</f>
        <v>245192.59</v>
      </c>
      <c r="S341" s="9">
        <v>245192.59</v>
      </c>
      <c r="T341"/>
      <c r="U341"/>
      <c r="V341" s="2"/>
      <c r="W341" s="2"/>
      <c r="X341"/>
    </row>
    <row r="342" spans="1:24" hidden="1" outlineLevel="2" x14ac:dyDescent="0.25">
      <c r="A342" t="s">
        <v>309</v>
      </c>
      <c r="B342">
        <v>501</v>
      </c>
      <c r="C342" t="s">
        <v>312</v>
      </c>
      <c r="D342">
        <v>15</v>
      </c>
      <c r="E342" t="s">
        <v>313</v>
      </c>
      <c r="F342">
        <v>105</v>
      </c>
      <c r="G342" t="s">
        <v>50</v>
      </c>
      <c r="H342">
        <v>10015010105</v>
      </c>
      <c r="I342" t="s">
        <v>51</v>
      </c>
      <c r="J342" t="s">
        <v>956</v>
      </c>
      <c r="K342">
        <v>1</v>
      </c>
      <c r="L342" s="2">
        <v>570744.24</v>
      </c>
      <c r="M342" s="2">
        <v>647919.96</v>
      </c>
      <c r="N342" s="14">
        <v>599511</v>
      </c>
      <c r="O342" s="2">
        <v>0</v>
      </c>
      <c r="P342" s="11">
        <v>599511</v>
      </c>
      <c r="Q342" s="2">
        <v>399127.74</v>
      </c>
      <c r="R342" s="30">
        <f t="shared" ref="R342:R405" si="32">S342</f>
        <v>653348.04</v>
      </c>
      <c r="S342" s="9">
        <v>653348.04</v>
      </c>
      <c r="T342"/>
      <c r="U342"/>
      <c r="V342" s="2"/>
      <c r="W342" s="2"/>
      <c r="X342"/>
    </row>
    <row r="343" spans="1:24" customFormat="1" hidden="1" outlineLevel="2" x14ac:dyDescent="0.25">
      <c r="A343" t="s">
        <v>309</v>
      </c>
      <c r="B343">
        <v>801</v>
      </c>
      <c r="C343" t="s">
        <v>324</v>
      </c>
      <c r="D343">
        <v>28</v>
      </c>
      <c r="E343" t="s">
        <v>328</v>
      </c>
      <c r="F343">
        <v>105</v>
      </c>
      <c r="G343" t="s">
        <v>50</v>
      </c>
      <c r="H343">
        <v>10028010105</v>
      </c>
      <c r="I343" t="s">
        <v>51</v>
      </c>
      <c r="J343" t="s">
        <v>956</v>
      </c>
      <c r="K343">
        <v>1</v>
      </c>
      <c r="L343" s="2">
        <v>883786.5</v>
      </c>
      <c r="M343" s="2">
        <v>921197.58</v>
      </c>
      <c r="N343" s="14">
        <v>1006076</v>
      </c>
      <c r="O343" s="2">
        <v>0</v>
      </c>
      <c r="P343" s="11">
        <v>1006076</v>
      </c>
      <c r="Q343" s="2">
        <v>584534.55000000005</v>
      </c>
      <c r="R343" s="30">
        <f t="shared" si="32"/>
        <v>994803</v>
      </c>
      <c r="S343" s="9">
        <v>994803</v>
      </c>
      <c r="V343" s="2"/>
      <c r="W343" s="2"/>
    </row>
    <row r="344" spans="1:24" customFormat="1" hidden="1" outlineLevel="2" x14ac:dyDescent="0.25">
      <c r="A344" t="s">
        <v>309</v>
      </c>
      <c r="B344">
        <v>503</v>
      </c>
      <c r="C344" t="s">
        <v>310</v>
      </c>
      <c r="D344">
        <v>60</v>
      </c>
      <c r="E344" t="s">
        <v>329</v>
      </c>
      <c r="F344">
        <v>105</v>
      </c>
      <c r="G344" t="s">
        <v>50</v>
      </c>
      <c r="H344">
        <v>10060010105</v>
      </c>
      <c r="I344" t="s">
        <v>51</v>
      </c>
      <c r="J344" t="s">
        <v>956</v>
      </c>
      <c r="K344">
        <v>1</v>
      </c>
      <c r="L344" s="2">
        <v>153417.85</v>
      </c>
      <c r="M344" s="2">
        <v>86404.1</v>
      </c>
      <c r="N344" s="14">
        <v>168971</v>
      </c>
      <c r="O344" s="2">
        <v>0</v>
      </c>
      <c r="P344" s="11">
        <v>168971</v>
      </c>
      <c r="Q344" s="2">
        <v>6302.46</v>
      </c>
      <c r="R344" s="30">
        <f t="shared" si="32"/>
        <v>167078.19</v>
      </c>
      <c r="S344" s="9">
        <v>167078.19</v>
      </c>
      <c r="V344" s="2"/>
      <c r="W344" s="2"/>
    </row>
    <row r="345" spans="1:24" customFormat="1" hidden="1" outlineLevel="2" x14ac:dyDescent="0.25">
      <c r="A345" t="s">
        <v>309</v>
      </c>
      <c r="B345">
        <v>501</v>
      </c>
      <c r="C345" t="s">
        <v>312</v>
      </c>
      <c r="D345">
        <v>65</v>
      </c>
      <c r="E345" t="s">
        <v>330</v>
      </c>
      <c r="F345">
        <v>105</v>
      </c>
      <c r="G345" t="s">
        <v>50</v>
      </c>
      <c r="H345">
        <v>10065010105</v>
      </c>
      <c r="I345" t="s">
        <v>51</v>
      </c>
      <c r="J345" t="s">
        <v>956</v>
      </c>
      <c r="K345">
        <v>1</v>
      </c>
      <c r="L345" s="2">
        <v>145752.06</v>
      </c>
      <c r="M345" s="2">
        <v>156109.68</v>
      </c>
      <c r="N345" s="14">
        <v>168599</v>
      </c>
      <c r="O345" s="2">
        <v>0</v>
      </c>
      <c r="P345" s="11">
        <v>168599</v>
      </c>
      <c r="Q345" s="2">
        <v>142682.70000000001</v>
      </c>
      <c r="R345" s="30">
        <f t="shared" si="32"/>
        <v>166709.51999999999</v>
      </c>
      <c r="S345" s="9">
        <v>166709.51999999999</v>
      </c>
      <c r="V345" s="2"/>
      <c r="W345" s="2"/>
    </row>
    <row r="346" spans="1:24" customFormat="1" hidden="1" outlineLevel="2" x14ac:dyDescent="0.25">
      <c r="A346" t="s">
        <v>309</v>
      </c>
      <c r="B346">
        <v>801</v>
      </c>
      <c r="C346" t="s">
        <v>324</v>
      </c>
      <c r="D346">
        <v>75</v>
      </c>
      <c r="E346" t="s">
        <v>331</v>
      </c>
      <c r="F346">
        <v>105</v>
      </c>
      <c r="G346" t="s">
        <v>50</v>
      </c>
      <c r="H346">
        <v>10075010105</v>
      </c>
      <c r="I346" t="s">
        <v>51</v>
      </c>
      <c r="J346" t="s">
        <v>956</v>
      </c>
      <c r="K346">
        <v>1</v>
      </c>
      <c r="L346" s="2">
        <v>192756.56</v>
      </c>
      <c r="M346" s="2">
        <v>141641.76</v>
      </c>
      <c r="N346" s="14">
        <v>152973</v>
      </c>
      <c r="O346" s="2">
        <v>0</v>
      </c>
      <c r="P346" s="11">
        <v>152973</v>
      </c>
      <c r="Q346" s="2">
        <v>88234.44</v>
      </c>
      <c r="R346" s="30">
        <f t="shared" si="32"/>
        <v>151259.04</v>
      </c>
      <c r="S346" s="9">
        <v>151259.04</v>
      </c>
      <c r="V346" s="2"/>
      <c r="W346" s="2"/>
    </row>
    <row r="347" spans="1:24" customFormat="1" hidden="1" outlineLevel="2" x14ac:dyDescent="0.25">
      <c r="A347" t="s">
        <v>875</v>
      </c>
      <c r="B347">
        <v>102</v>
      </c>
      <c r="C347" t="s">
        <v>876</v>
      </c>
      <c r="D347">
        <v>103</v>
      </c>
      <c r="E347" t="s">
        <v>877</v>
      </c>
      <c r="F347">
        <v>105</v>
      </c>
      <c r="G347" t="s">
        <v>50</v>
      </c>
      <c r="H347">
        <v>10103010105</v>
      </c>
      <c r="I347" t="s">
        <v>51</v>
      </c>
      <c r="J347" t="s">
        <v>956</v>
      </c>
      <c r="K347">
        <v>1</v>
      </c>
      <c r="L347" s="2">
        <v>152224.42000000001</v>
      </c>
      <c r="M347" s="2">
        <v>397344.45</v>
      </c>
      <c r="N347" s="14">
        <v>0</v>
      </c>
      <c r="O347" s="2">
        <v>0</v>
      </c>
      <c r="P347" s="11">
        <v>0</v>
      </c>
      <c r="Q347" s="2">
        <v>261833.54</v>
      </c>
      <c r="R347" s="30">
        <f t="shared" si="32"/>
        <v>0</v>
      </c>
      <c r="S347" s="9">
        <v>0</v>
      </c>
      <c r="V347" s="2"/>
      <c r="W347" s="2"/>
    </row>
    <row r="348" spans="1:24" customFormat="1" hidden="1" outlineLevel="2" x14ac:dyDescent="0.25">
      <c r="A348" t="s">
        <v>875</v>
      </c>
      <c r="B348">
        <v>102</v>
      </c>
      <c r="C348" t="s">
        <v>876</v>
      </c>
      <c r="D348">
        <v>105</v>
      </c>
      <c r="E348" t="s">
        <v>875</v>
      </c>
      <c r="F348">
        <v>105</v>
      </c>
      <c r="G348" t="s">
        <v>50</v>
      </c>
      <c r="H348">
        <v>10105010105</v>
      </c>
      <c r="I348" t="s">
        <v>51</v>
      </c>
      <c r="J348" t="s">
        <v>956</v>
      </c>
      <c r="K348">
        <v>1</v>
      </c>
      <c r="L348" s="2">
        <v>6735536.54</v>
      </c>
      <c r="M348" s="2">
        <v>7674162.6500000004</v>
      </c>
      <c r="N348" s="14">
        <v>7518959</v>
      </c>
      <c r="O348" s="2">
        <v>0</v>
      </c>
      <c r="P348" s="11">
        <v>7518959</v>
      </c>
      <c r="Q348" s="2">
        <v>4826753</v>
      </c>
      <c r="R348" s="30">
        <f t="shared" si="32"/>
        <v>9921039.9000000004</v>
      </c>
      <c r="S348" s="9">
        <v>9921039.9000000004</v>
      </c>
      <c r="V348" s="2"/>
      <c r="W348" s="2"/>
    </row>
    <row r="349" spans="1:24" customFormat="1" hidden="1" outlineLevel="2" x14ac:dyDescent="0.25">
      <c r="A349" t="s">
        <v>779</v>
      </c>
      <c r="B349">
        <v>205</v>
      </c>
      <c r="C349" t="s">
        <v>123</v>
      </c>
      <c r="D349">
        <v>106</v>
      </c>
      <c r="E349" t="s">
        <v>800</v>
      </c>
      <c r="F349">
        <v>105</v>
      </c>
      <c r="G349" t="s">
        <v>50</v>
      </c>
      <c r="H349">
        <v>10106010105</v>
      </c>
      <c r="I349" t="s">
        <v>51</v>
      </c>
      <c r="J349" t="s">
        <v>956</v>
      </c>
      <c r="K349">
        <v>1</v>
      </c>
      <c r="L349" s="2">
        <v>5053522.68</v>
      </c>
      <c r="M349" s="2">
        <v>4334880.29</v>
      </c>
      <c r="N349" s="14">
        <v>5107607</v>
      </c>
      <c r="O349" s="2">
        <v>0</v>
      </c>
      <c r="P349" s="11">
        <v>5107607</v>
      </c>
      <c r="Q349" s="2">
        <v>2923589.09</v>
      </c>
      <c r="R349" s="30">
        <f t="shared" si="32"/>
        <v>5385370.8799999999</v>
      </c>
      <c r="S349" s="9">
        <v>5385370.8799999999</v>
      </c>
      <c r="V349" s="2"/>
      <c r="W349" s="2"/>
    </row>
    <row r="350" spans="1:24" customFormat="1" hidden="1" outlineLevel="2" x14ac:dyDescent="0.25">
      <c r="A350" t="s">
        <v>309</v>
      </c>
      <c r="B350">
        <v>501</v>
      </c>
      <c r="C350" t="s">
        <v>312</v>
      </c>
      <c r="D350">
        <v>108</v>
      </c>
      <c r="E350" t="s">
        <v>333</v>
      </c>
      <c r="F350">
        <v>105</v>
      </c>
      <c r="G350" t="s">
        <v>50</v>
      </c>
      <c r="H350">
        <v>10108010105</v>
      </c>
      <c r="I350" t="s">
        <v>51</v>
      </c>
      <c r="J350" t="s">
        <v>956</v>
      </c>
      <c r="K350">
        <v>1</v>
      </c>
      <c r="L350" s="2">
        <v>2889907.36</v>
      </c>
      <c r="M350" s="2">
        <v>1925305.3</v>
      </c>
      <c r="N350" s="14">
        <v>4681899</v>
      </c>
      <c r="O350" s="2">
        <v>0</v>
      </c>
      <c r="P350" s="11">
        <v>4681899</v>
      </c>
      <c r="Q350" s="2">
        <v>984683.83</v>
      </c>
      <c r="R350" s="30">
        <f t="shared" si="32"/>
        <v>4965753.84</v>
      </c>
      <c r="S350" s="9">
        <v>4965753.84</v>
      </c>
      <c r="V350" s="2"/>
      <c r="W350" s="2"/>
    </row>
    <row r="351" spans="1:24" customFormat="1" hidden="1" outlineLevel="2" x14ac:dyDescent="0.25">
      <c r="A351" t="s">
        <v>309</v>
      </c>
      <c r="B351">
        <v>503</v>
      </c>
      <c r="C351" t="s">
        <v>310</v>
      </c>
      <c r="D351">
        <v>109</v>
      </c>
      <c r="E351" t="s">
        <v>336</v>
      </c>
      <c r="F351">
        <v>105</v>
      </c>
      <c r="G351" t="s">
        <v>50</v>
      </c>
      <c r="H351">
        <v>10109010105</v>
      </c>
      <c r="I351" t="s">
        <v>51</v>
      </c>
      <c r="J351" t="s">
        <v>956</v>
      </c>
      <c r="K351">
        <v>1</v>
      </c>
      <c r="L351" s="2">
        <v>132244.07999999999</v>
      </c>
      <c r="M351" s="2">
        <v>137675.85999999999</v>
      </c>
      <c r="N351" s="14">
        <v>152973</v>
      </c>
      <c r="O351" s="2">
        <v>0</v>
      </c>
      <c r="P351" s="11">
        <v>152973</v>
      </c>
      <c r="Q351" s="2">
        <v>113869.56</v>
      </c>
      <c r="R351" s="30">
        <f t="shared" si="32"/>
        <v>151259.04</v>
      </c>
      <c r="S351" s="9">
        <v>151259.04</v>
      </c>
      <c r="V351" s="2"/>
      <c r="W351" s="2"/>
    </row>
    <row r="352" spans="1:24" customFormat="1" hidden="1" outlineLevel="2" x14ac:dyDescent="0.25">
      <c r="A352" t="s">
        <v>309</v>
      </c>
      <c r="B352">
        <v>503</v>
      </c>
      <c r="C352" t="s">
        <v>310</v>
      </c>
      <c r="D352">
        <v>110</v>
      </c>
      <c r="E352" t="s">
        <v>337</v>
      </c>
      <c r="F352">
        <v>105</v>
      </c>
      <c r="G352" t="s">
        <v>50</v>
      </c>
      <c r="H352">
        <v>10110010105</v>
      </c>
      <c r="I352" t="s">
        <v>51</v>
      </c>
      <c r="J352" t="s">
        <v>956</v>
      </c>
      <c r="K352">
        <v>1</v>
      </c>
      <c r="L352" s="2">
        <v>155590.32</v>
      </c>
      <c r="M352" s="2">
        <v>262192.14</v>
      </c>
      <c r="N352" s="14">
        <v>258413</v>
      </c>
      <c r="O352" s="2">
        <v>0</v>
      </c>
      <c r="P352" s="11">
        <v>258413</v>
      </c>
      <c r="Q352" s="2">
        <v>103811.33</v>
      </c>
      <c r="R352" s="30">
        <f t="shared" si="32"/>
        <v>177962.28</v>
      </c>
      <c r="S352" s="9">
        <v>177962.28</v>
      </c>
      <c r="V352" s="2"/>
      <c r="W352" s="2"/>
    </row>
    <row r="353" spans="1:23" customFormat="1" hidden="1" outlineLevel="2" x14ac:dyDescent="0.25">
      <c r="A353" t="s">
        <v>779</v>
      </c>
      <c r="B353">
        <v>204</v>
      </c>
      <c r="C353" t="s">
        <v>782</v>
      </c>
      <c r="D353">
        <v>111</v>
      </c>
      <c r="E353" t="s">
        <v>801</v>
      </c>
      <c r="F353">
        <v>105</v>
      </c>
      <c r="G353" t="s">
        <v>50</v>
      </c>
      <c r="H353">
        <v>10111010105</v>
      </c>
      <c r="I353" t="s">
        <v>51</v>
      </c>
      <c r="J353" t="s">
        <v>956</v>
      </c>
      <c r="K353">
        <v>1</v>
      </c>
      <c r="L353" s="2">
        <v>816297.61</v>
      </c>
      <c r="M353" s="2">
        <v>920050.2</v>
      </c>
      <c r="N353" s="14">
        <v>1021641</v>
      </c>
      <c r="O353" s="2">
        <v>0</v>
      </c>
      <c r="P353" s="11">
        <v>1021641</v>
      </c>
      <c r="Q353" s="2">
        <v>652722.18000000005</v>
      </c>
      <c r="R353" s="30">
        <f t="shared" si="32"/>
        <v>1139877.48</v>
      </c>
      <c r="S353" s="9">
        <v>1139877.48</v>
      </c>
      <c r="V353" s="2"/>
      <c r="W353" s="2"/>
    </row>
    <row r="354" spans="1:23" customFormat="1" hidden="1" outlineLevel="2" x14ac:dyDescent="0.25">
      <c r="A354" t="s">
        <v>779</v>
      </c>
      <c r="B354">
        <v>204</v>
      </c>
      <c r="C354" t="s">
        <v>782</v>
      </c>
      <c r="D354">
        <v>113</v>
      </c>
      <c r="E354" t="s">
        <v>802</v>
      </c>
      <c r="F354">
        <v>105</v>
      </c>
      <c r="G354" t="s">
        <v>50</v>
      </c>
      <c r="H354">
        <v>10113010105</v>
      </c>
      <c r="I354" t="s">
        <v>51</v>
      </c>
      <c r="J354" t="s">
        <v>956</v>
      </c>
      <c r="K354">
        <v>1</v>
      </c>
      <c r="L354" s="2">
        <v>70791.600000000006</v>
      </c>
      <c r="M354" s="2">
        <v>75822.240000000005</v>
      </c>
      <c r="N354" s="14">
        <v>81888</v>
      </c>
      <c r="O354" s="2">
        <v>0</v>
      </c>
      <c r="P354" s="11">
        <v>81888</v>
      </c>
      <c r="Q354" s="2">
        <v>126102.74</v>
      </c>
      <c r="R354" s="30">
        <f t="shared" si="32"/>
        <v>80970.48</v>
      </c>
      <c r="S354" s="9">
        <v>80970.48</v>
      </c>
      <c r="V354" s="2"/>
      <c r="W354" s="2"/>
    </row>
    <row r="355" spans="1:23" customFormat="1" hidden="1" outlineLevel="2" x14ac:dyDescent="0.25">
      <c r="A355" t="s">
        <v>779</v>
      </c>
      <c r="B355">
        <v>204</v>
      </c>
      <c r="C355" t="s">
        <v>782</v>
      </c>
      <c r="D355">
        <v>114</v>
      </c>
      <c r="E355" t="s">
        <v>803</v>
      </c>
      <c r="F355">
        <v>105</v>
      </c>
      <c r="G355" t="s">
        <v>50</v>
      </c>
      <c r="H355">
        <v>10114010105</v>
      </c>
      <c r="I355" t="s">
        <v>51</v>
      </c>
      <c r="J355" t="s">
        <v>956</v>
      </c>
      <c r="K355">
        <v>1</v>
      </c>
      <c r="L355" s="2">
        <v>140877</v>
      </c>
      <c r="M355" s="2">
        <v>150888.12</v>
      </c>
      <c r="N355" s="14">
        <v>162959</v>
      </c>
      <c r="O355" s="2">
        <v>0</v>
      </c>
      <c r="P355" s="11">
        <v>162959</v>
      </c>
      <c r="Q355" s="2">
        <v>93994.39</v>
      </c>
      <c r="R355" s="30">
        <f t="shared" si="32"/>
        <v>161133.24</v>
      </c>
      <c r="S355" s="9">
        <v>161133.24</v>
      </c>
      <c r="V355" s="2"/>
      <c r="W355" s="2"/>
    </row>
    <row r="356" spans="1:23" customFormat="1" hidden="1" outlineLevel="2" x14ac:dyDescent="0.25">
      <c r="A356" t="s">
        <v>779</v>
      </c>
      <c r="B356">
        <v>205</v>
      </c>
      <c r="C356" t="s">
        <v>123</v>
      </c>
      <c r="D356">
        <v>115</v>
      </c>
      <c r="E356" t="s">
        <v>812</v>
      </c>
      <c r="F356">
        <v>105</v>
      </c>
      <c r="G356" t="s">
        <v>50</v>
      </c>
      <c r="H356">
        <v>10115010105</v>
      </c>
      <c r="I356" t="s">
        <v>51</v>
      </c>
      <c r="J356" t="s">
        <v>956</v>
      </c>
      <c r="K356">
        <v>1</v>
      </c>
      <c r="L356" s="2">
        <v>21930.99</v>
      </c>
      <c r="M356" s="2">
        <v>173420.79999999999</v>
      </c>
      <c r="N356" s="14">
        <v>393024</v>
      </c>
      <c r="O356" s="2">
        <v>0</v>
      </c>
      <c r="P356" s="11">
        <v>393024</v>
      </c>
      <c r="Q356" s="2">
        <v>113220.94</v>
      </c>
      <c r="R356" s="30">
        <f t="shared" si="32"/>
        <v>194093.04</v>
      </c>
      <c r="S356" s="9">
        <v>194093.04</v>
      </c>
      <c r="V356" s="2"/>
      <c r="W356" s="2"/>
    </row>
    <row r="357" spans="1:23" customFormat="1" hidden="1" outlineLevel="2" x14ac:dyDescent="0.25">
      <c r="A357" t="s">
        <v>309</v>
      </c>
      <c r="B357">
        <v>503</v>
      </c>
      <c r="C357" t="s">
        <v>310</v>
      </c>
      <c r="D357">
        <v>116</v>
      </c>
      <c r="E357" t="s">
        <v>338</v>
      </c>
      <c r="F357">
        <v>105</v>
      </c>
      <c r="G357" t="s">
        <v>50</v>
      </c>
      <c r="H357">
        <v>10116010105</v>
      </c>
      <c r="I357" t="s">
        <v>51</v>
      </c>
      <c r="J357" t="s">
        <v>956</v>
      </c>
      <c r="K357">
        <v>1</v>
      </c>
      <c r="L357" s="2">
        <v>153417.85</v>
      </c>
      <c r="M357" s="2">
        <v>166647.12</v>
      </c>
      <c r="N357" s="14">
        <v>179979</v>
      </c>
      <c r="O357" s="2">
        <v>0</v>
      </c>
      <c r="P357" s="11">
        <v>179979</v>
      </c>
      <c r="Q357" s="2">
        <v>103811.33</v>
      </c>
      <c r="R357" s="30">
        <f t="shared" si="32"/>
        <v>177962.28</v>
      </c>
      <c r="S357" s="9">
        <v>177962.28</v>
      </c>
      <c r="V357" s="2"/>
      <c r="W357" s="2"/>
    </row>
    <row r="358" spans="1:23" customFormat="1" hidden="1" outlineLevel="2" x14ac:dyDescent="0.25">
      <c r="A358" t="s">
        <v>309</v>
      </c>
      <c r="B358">
        <v>503</v>
      </c>
      <c r="C358" t="s">
        <v>310</v>
      </c>
      <c r="D358">
        <v>117</v>
      </c>
      <c r="E358" t="s">
        <v>339</v>
      </c>
      <c r="F358">
        <v>105</v>
      </c>
      <c r="G358" t="s">
        <v>50</v>
      </c>
      <c r="H358">
        <v>10117010105</v>
      </c>
      <c r="I358" t="s">
        <v>51</v>
      </c>
      <c r="J358" t="s">
        <v>956</v>
      </c>
      <c r="K358">
        <v>1</v>
      </c>
      <c r="L358" s="2">
        <v>224879.22</v>
      </c>
      <c r="M358" s="2">
        <v>258524.19</v>
      </c>
      <c r="N358" s="14">
        <v>260129</v>
      </c>
      <c r="O358" s="2">
        <v>0</v>
      </c>
      <c r="P358" s="11">
        <v>260129</v>
      </c>
      <c r="Q358" s="2">
        <v>181451.88</v>
      </c>
      <c r="R358" s="30">
        <f t="shared" si="32"/>
        <v>257214.12</v>
      </c>
      <c r="S358" s="9">
        <v>257214.12</v>
      </c>
      <c r="V358" s="2"/>
      <c r="W358" s="2"/>
    </row>
    <row r="359" spans="1:23" customFormat="1" hidden="1" outlineLevel="2" x14ac:dyDescent="0.25">
      <c r="A359" t="s">
        <v>309</v>
      </c>
      <c r="B359">
        <v>501</v>
      </c>
      <c r="C359" t="s">
        <v>312</v>
      </c>
      <c r="D359">
        <v>118</v>
      </c>
      <c r="E359" t="s">
        <v>340</v>
      </c>
      <c r="F359">
        <v>105</v>
      </c>
      <c r="G359" t="s">
        <v>50</v>
      </c>
      <c r="H359">
        <v>10118010105</v>
      </c>
      <c r="I359" t="s">
        <v>51</v>
      </c>
      <c r="J359" t="s">
        <v>956</v>
      </c>
      <c r="K359">
        <v>1</v>
      </c>
      <c r="L359" s="2">
        <v>-1379841.65</v>
      </c>
      <c r="M359" s="2">
        <v>632097.06000000006</v>
      </c>
      <c r="N359" s="14">
        <v>1040229</v>
      </c>
      <c r="O359" s="2">
        <v>0</v>
      </c>
      <c r="P359" s="11">
        <v>1040229</v>
      </c>
      <c r="Q359" s="2">
        <v>584442.38</v>
      </c>
      <c r="R359" s="30">
        <f t="shared" si="32"/>
        <v>1009784.37</v>
      </c>
      <c r="S359" s="9">
        <v>1009784.37</v>
      </c>
      <c r="V359" s="2"/>
      <c r="W359" s="2"/>
    </row>
    <row r="360" spans="1:23" customFormat="1" hidden="1" outlineLevel="2" x14ac:dyDescent="0.25">
      <c r="A360" t="s">
        <v>309</v>
      </c>
      <c r="B360">
        <v>501</v>
      </c>
      <c r="C360" t="s">
        <v>312</v>
      </c>
      <c r="D360">
        <v>119</v>
      </c>
      <c r="E360" t="s">
        <v>341</v>
      </c>
      <c r="F360">
        <v>105</v>
      </c>
      <c r="G360" t="s">
        <v>50</v>
      </c>
      <c r="H360">
        <v>10119010105</v>
      </c>
      <c r="I360" t="s">
        <v>51</v>
      </c>
      <c r="J360" t="s">
        <v>956</v>
      </c>
      <c r="K360">
        <v>1</v>
      </c>
      <c r="L360" s="2">
        <v>162868.62</v>
      </c>
      <c r="M360" s="2">
        <v>713511.28</v>
      </c>
      <c r="N360" s="14">
        <v>730635</v>
      </c>
      <c r="O360" s="2">
        <v>0</v>
      </c>
      <c r="P360" s="11">
        <v>730635</v>
      </c>
      <c r="Q360" s="2">
        <v>528230.99</v>
      </c>
      <c r="R360" s="30">
        <f t="shared" si="32"/>
        <v>792473.6399999999</v>
      </c>
      <c r="S360" s="9">
        <v>792473.6399999999</v>
      </c>
      <c r="V360" s="2"/>
      <c r="W360" s="2"/>
    </row>
    <row r="361" spans="1:23" customFormat="1" hidden="1" outlineLevel="2" x14ac:dyDescent="0.25">
      <c r="A361" t="s">
        <v>309</v>
      </c>
      <c r="B361">
        <v>502</v>
      </c>
      <c r="C361" t="s">
        <v>342</v>
      </c>
      <c r="D361">
        <v>120</v>
      </c>
      <c r="E361" t="s">
        <v>343</v>
      </c>
      <c r="F361">
        <v>105</v>
      </c>
      <c r="G361" t="s">
        <v>50</v>
      </c>
      <c r="H361">
        <v>10120010105</v>
      </c>
      <c r="I361" t="s">
        <v>51</v>
      </c>
      <c r="J361" t="s">
        <v>956</v>
      </c>
      <c r="K361">
        <v>1</v>
      </c>
      <c r="L361" s="2">
        <v>251493.71</v>
      </c>
      <c r="M361" s="2">
        <v>473462.59</v>
      </c>
      <c r="N361" s="14">
        <v>537128</v>
      </c>
      <c r="O361" s="2">
        <v>0</v>
      </c>
      <c r="P361" s="11">
        <v>537128</v>
      </c>
      <c r="Q361" s="2">
        <v>253106.28</v>
      </c>
      <c r="R361" s="30">
        <f t="shared" si="32"/>
        <v>603686.52</v>
      </c>
      <c r="S361" s="9">
        <v>603686.52</v>
      </c>
      <c r="V361" s="2"/>
      <c r="W361" s="2"/>
    </row>
    <row r="362" spans="1:23" customFormat="1" hidden="1" outlineLevel="2" x14ac:dyDescent="0.25">
      <c r="A362" t="s">
        <v>562</v>
      </c>
      <c r="B362">
        <v>301</v>
      </c>
      <c r="C362" t="s">
        <v>355</v>
      </c>
      <c r="D362">
        <v>121</v>
      </c>
      <c r="E362" t="s">
        <v>562</v>
      </c>
      <c r="F362">
        <v>105</v>
      </c>
      <c r="G362" t="s">
        <v>50</v>
      </c>
      <c r="H362">
        <v>10121010105</v>
      </c>
      <c r="I362" t="s">
        <v>51</v>
      </c>
      <c r="J362" t="s">
        <v>956</v>
      </c>
      <c r="K362">
        <v>1</v>
      </c>
      <c r="L362" s="2">
        <v>2668053.31</v>
      </c>
      <c r="M362" s="2">
        <v>3216765.2</v>
      </c>
      <c r="N362" s="14">
        <v>3271203</v>
      </c>
      <c r="O362" s="2">
        <v>0</v>
      </c>
      <c r="P362" s="11">
        <v>3271203</v>
      </c>
      <c r="Q362" s="2">
        <v>1893358.56</v>
      </c>
      <c r="R362" s="30">
        <f t="shared" si="32"/>
        <v>2688693.0300000003</v>
      </c>
      <c r="S362" s="9">
        <v>2688693.0300000003</v>
      </c>
      <c r="V362" s="2"/>
      <c r="W362" s="2"/>
    </row>
    <row r="363" spans="1:23" customFormat="1" hidden="1" outlineLevel="2" x14ac:dyDescent="0.25">
      <c r="A363" t="s">
        <v>309</v>
      </c>
      <c r="B363">
        <v>502</v>
      </c>
      <c r="C363" t="s">
        <v>342</v>
      </c>
      <c r="D363">
        <v>122</v>
      </c>
      <c r="E363" t="s">
        <v>346</v>
      </c>
      <c r="F363">
        <v>105</v>
      </c>
      <c r="G363" t="s">
        <v>50</v>
      </c>
      <c r="H363">
        <v>10122010105</v>
      </c>
      <c r="I363" t="s">
        <v>51</v>
      </c>
      <c r="J363" t="s">
        <v>956</v>
      </c>
      <c r="K363">
        <v>1</v>
      </c>
      <c r="L363" s="2">
        <v>223212.62</v>
      </c>
      <c r="M363" s="2">
        <v>415857.42</v>
      </c>
      <c r="N363" s="14">
        <v>438289</v>
      </c>
      <c r="O363" s="2">
        <v>0</v>
      </c>
      <c r="P363" s="11">
        <v>438289</v>
      </c>
      <c r="Q363" s="2">
        <v>284714.77</v>
      </c>
      <c r="R363" s="30">
        <f t="shared" si="32"/>
        <v>559904.08000000007</v>
      </c>
      <c r="S363" s="9">
        <v>559904.08000000007</v>
      </c>
      <c r="V363" s="2"/>
      <c r="W363" s="2"/>
    </row>
    <row r="364" spans="1:23" customFormat="1" hidden="1" outlineLevel="2" x14ac:dyDescent="0.25">
      <c r="A364" t="s">
        <v>571</v>
      </c>
      <c r="B364">
        <v>601</v>
      </c>
      <c r="C364" t="s">
        <v>572</v>
      </c>
      <c r="D364">
        <v>123</v>
      </c>
      <c r="E364" t="s">
        <v>583</v>
      </c>
      <c r="F364">
        <v>105</v>
      </c>
      <c r="G364" t="s">
        <v>50</v>
      </c>
      <c r="H364">
        <v>10123010105</v>
      </c>
      <c r="I364" t="s">
        <v>51</v>
      </c>
      <c r="J364" t="s">
        <v>956</v>
      </c>
      <c r="K364">
        <v>1</v>
      </c>
      <c r="L364" s="2">
        <v>4826293</v>
      </c>
      <c r="M364" s="2">
        <v>6447495.7699999996</v>
      </c>
      <c r="N364" s="14">
        <v>6723268</v>
      </c>
      <c r="O364" s="2">
        <v>0</v>
      </c>
      <c r="P364" s="11">
        <v>6723268</v>
      </c>
      <c r="Q364" s="2">
        <v>4346150.1500000004</v>
      </c>
      <c r="R364" s="30">
        <f t="shared" si="32"/>
        <v>8450577.2388000004</v>
      </c>
      <c r="S364" s="9">
        <v>8450577.2388000004</v>
      </c>
      <c r="V364" s="2"/>
      <c r="W364" s="2"/>
    </row>
    <row r="365" spans="1:23" customFormat="1" hidden="1" outlineLevel="2" x14ac:dyDescent="0.25">
      <c r="A365" t="s">
        <v>309</v>
      </c>
      <c r="B365">
        <v>503</v>
      </c>
      <c r="C365" t="s">
        <v>310</v>
      </c>
      <c r="D365">
        <v>127</v>
      </c>
      <c r="E365" t="s">
        <v>347</v>
      </c>
      <c r="F365">
        <v>105</v>
      </c>
      <c r="G365" t="s">
        <v>50</v>
      </c>
      <c r="H365">
        <v>10127010105</v>
      </c>
      <c r="I365" t="s">
        <v>51</v>
      </c>
      <c r="J365" t="s">
        <v>956</v>
      </c>
      <c r="K365">
        <v>1</v>
      </c>
      <c r="L365" s="2">
        <v>125693.2</v>
      </c>
      <c r="M365" s="2">
        <v>70820.88</v>
      </c>
      <c r="N365" s="14">
        <v>168971</v>
      </c>
      <c r="O365" s="2">
        <v>0</v>
      </c>
      <c r="P365" s="11">
        <v>168971</v>
      </c>
      <c r="Q365" s="2">
        <v>44117.22</v>
      </c>
      <c r="R365" s="30">
        <f t="shared" si="32"/>
        <v>167078.19</v>
      </c>
      <c r="S365" s="9">
        <v>167078.19</v>
      </c>
      <c r="V365" s="2"/>
      <c r="W365" s="2"/>
    </row>
    <row r="366" spans="1:23" customFormat="1" hidden="1" outlineLevel="2" x14ac:dyDescent="0.25">
      <c r="A366" t="s">
        <v>309</v>
      </c>
      <c r="B366">
        <v>503</v>
      </c>
      <c r="C366" t="s">
        <v>310</v>
      </c>
      <c r="D366">
        <v>128</v>
      </c>
      <c r="E366" t="s">
        <v>348</v>
      </c>
      <c r="F366">
        <v>105</v>
      </c>
      <c r="G366" t="s">
        <v>50</v>
      </c>
      <c r="H366">
        <v>10128010105</v>
      </c>
      <c r="I366" t="s">
        <v>51</v>
      </c>
      <c r="J366" t="s">
        <v>956</v>
      </c>
      <c r="K366">
        <v>1</v>
      </c>
      <c r="L366" s="2">
        <v>89468.28</v>
      </c>
      <c r="M366" s="2">
        <v>108694</v>
      </c>
      <c r="N366" s="14">
        <v>103492</v>
      </c>
      <c r="O366" s="2">
        <v>0</v>
      </c>
      <c r="P366" s="11">
        <v>103492</v>
      </c>
      <c r="Q366" s="2">
        <v>59694.11</v>
      </c>
      <c r="R366" s="30">
        <f t="shared" si="32"/>
        <v>102332.76</v>
      </c>
      <c r="S366" s="9">
        <v>102332.76</v>
      </c>
      <c r="V366" s="2"/>
      <c r="W366" s="2"/>
    </row>
    <row r="367" spans="1:23" customFormat="1" hidden="1" outlineLevel="2" x14ac:dyDescent="0.25">
      <c r="A367" t="s">
        <v>807</v>
      </c>
      <c r="B367">
        <v>202</v>
      </c>
      <c r="C367" t="s">
        <v>808</v>
      </c>
      <c r="D367">
        <v>130</v>
      </c>
      <c r="E367" t="s">
        <v>807</v>
      </c>
      <c r="F367">
        <v>105</v>
      </c>
      <c r="G367" t="s">
        <v>50</v>
      </c>
      <c r="H367">
        <v>10130010105</v>
      </c>
      <c r="I367" t="s">
        <v>51</v>
      </c>
      <c r="J367" t="s">
        <v>956</v>
      </c>
      <c r="K367">
        <v>1</v>
      </c>
      <c r="L367" s="2">
        <v>2858273.1</v>
      </c>
      <c r="M367" s="2">
        <v>3988085.08</v>
      </c>
      <c r="N367" s="14">
        <v>3980147</v>
      </c>
      <c r="O367" s="2">
        <v>0</v>
      </c>
      <c r="P367" s="11">
        <v>3980147</v>
      </c>
      <c r="Q367" s="2">
        <v>2448240.85</v>
      </c>
      <c r="R367" s="30">
        <f t="shared" si="32"/>
        <v>4632819.21</v>
      </c>
      <c r="S367" s="9">
        <v>4632819.21</v>
      </c>
      <c r="V367" s="2"/>
      <c r="W367" s="2"/>
    </row>
    <row r="368" spans="1:23" customFormat="1" hidden="1" outlineLevel="2" x14ac:dyDescent="0.25">
      <c r="A368" t="s">
        <v>807</v>
      </c>
      <c r="B368">
        <v>202</v>
      </c>
      <c r="C368" t="s">
        <v>808</v>
      </c>
      <c r="D368">
        <v>134</v>
      </c>
      <c r="E368" t="s">
        <v>810</v>
      </c>
      <c r="F368">
        <v>105</v>
      </c>
      <c r="G368" t="s">
        <v>50</v>
      </c>
      <c r="H368">
        <v>10134010105</v>
      </c>
      <c r="I368" t="s">
        <v>51</v>
      </c>
      <c r="J368" t="s">
        <v>956</v>
      </c>
      <c r="K368">
        <v>1</v>
      </c>
      <c r="L368" s="2">
        <v>1321684.24</v>
      </c>
      <c r="M368" s="2">
        <v>1409590.06</v>
      </c>
      <c r="N368" s="14">
        <v>1471006</v>
      </c>
      <c r="O368" s="2">
        <v>0</v>
      </c>
      <c r="P368" s="11">
        <v>1471006</v>
      </c>
      <c r="Q368" s="2">
        <v>913196.56</v>
      </c>
      <c r="R368" s="30">
        <f t="shared" si="32"/>
        <v>1454526</v>
      </c>
      <c r="S368" s="9">
        <v>1454526</v>
      </c>
      <c r="V368" s="2"/>
      <c r="W368" s="2"/>
    </row>
    <row r="369" spans="1:23" customFormat="1" hidden="1" outlineLevel="2" x14ac:dyDescent="0.25">
      <c r="A369" t="s">
        <v>807</v>
      </c>
      <c r="B369">
        <v>202</v>
      </c>
      <c r="C369" t="s">
        <v>808</v>
      </c>
      <c r="D369">
        <v>138</v>
      </c>
      <c r="E369" t="s">
        <v>811</v>
      </c>
      <c r="F369">
        <v>105</v>
      </c>
      <c r="G369" t="s">
        <v>50</v>
      </c>
      <c r="H369">
        <v>10138010105</v>
      </c>
      <c r="I369" t="s">
        <v>51</v>
      </c>
      <c r="J369" t="s">
        <v>956</v>
      </c>
      <c r="K369">
        <v>1</v>
      </c>
      <c r="L369" s="2">
        <v>735311.12</v>
      </c>
      <c r="M369" s="2">
        <v>482113.08</v>
      </c>
      <c r="N369" s="14">
        <v>999264</v>
      </c>
      <c r="O369" s="2">
        <v>0</v>
      </c>
      <c r="P369" s="11">
        <v>999264</v>
      </c>
      <c r="Q369" s="2">
        <v>436340.65</v>
      </c>
      <c r="R369" s="30">
        <f t="shared" si="32"/>
        <v>993793.45919999992</v>
      </c>
      <c r="S369" s="9">
        <v>993793.45919999992</v>
      </c>
      <c r="V369" s="2"/>
      <c r="W369" s="2"/>
    </row>
    <row r="370" spans="1:23" customFormat="1" hidden="1" outlineLevel="2" x14ac:dyDescent="0.25">
      <c r="A370" t="s">
        <v>571</v>
      </c>
      <c r="B370">
        <v>601</v>
      </c>
      <c r="C370" t="s">
        <v>572</v>
      </c>
      <c r="D370">
        <v>139</v>
      </c>
      <c r="E370" t="s">
        <v>588</v>
      </c>
      <c r="F370">
        <v>105</v>
      </c>
      <c r="G370" t="s">
        <v>50</v>
      </c>
      <c r="H370">
        <v>10139010105</v>
      </c>
      <c r="I370" t="s">
        <v>51</v>
      </c>
      <c r="J370" t="s">
        <v>956</v>
      </c>
      <c r="K370">
        <v>1</v>
      </c>
      <c r="L370" s="2">
        <v>0</v>
      </c>
      <c r="M370" s="2">
        <v>0</v>
      </c>
      <c r="N370" s="14">
        <v>0</v>
      </c>
      <c r="O370" s="2">
        <v>0</v>
      </c>
      <c r="P370" s="11">
        <v>0</v>
      </c>
      <c r="Q370" s="2">
        <v>40000</v>
      </c>
      <c r="R370" s="30">
        <f t="shared" si="32"/>
        <v>0</v>
      </c>
      <c r="S370" s="9">
        <v>0</v>
      </c>
      <c r="V370" s="2"/>
      <c r="W370" s="2"/>
    </row>
    <row r="371" spans="1:23" customFormat="1" hidden="1" outlineLevel="2" x14ac:dyDescent="0.25">
      <c r="A371" t="s">
        <v>349</v>
      </c>
      <c r="B371">
        <v>403</v>
      </c>
      <c r="C371" t="s">
        <v>350</v>
      </c>
      <c r="D371">
        <v>140</v>
      </c>
      <c r="E371" t="s">
        <v>351</v>
      </c>
      <c r="F371">
        <v>105</v>
      </c>
      <c r="G371" t="s">
        <v>50</v>
      </c>
      <c r="H371">
        <v>10140010105</v>
      </c>
      <c r="I371" t="s">
        <v>51</v>
      </c>
      <c r="J371" t="s">
        <v>956</v>
      </c>
      <c r="K371">
        <v>1</v>
      </c>
      <c r="L371" s="2">
        <v>857067.29</v>
      </c>
      <c r="M371" s="2">
        <v>931856.53</v>
      </c>
      <c r="N371" s="14">
        <v>1081597</v>
      </c>
      <c r="O371" s="2">
        <v>0</v>
      </c>
      <c r="P371" s="11">
        <v>1081597</v>
      </c>
      <c r="Q371" s="2">
        <v>577557.68000000005</v>
      </c>
      <c r="R371" s="30">
        <f t="shared" si="32"/>
        <v>1172996.1899999997</v>
      </c>
      <c r="S371" s="9">
        <v>1172996.1899999997</v>
      </c>
      <c r="V371" s="2"/>
      <c r="W371" s="2"/>
    </row>
    <row r="372" spans="1:23" customFormat="1" hidden="1" outlineLevel="2" x14ac:dyDescent="0.25">
      <c r="A372" t="s">
        <v>562</v>
      </c>
      <c r="B372">
        <v>303</v>
      </c>
      <c r="C372" t="s">
        <v>567</v>
      </c>
      <c r="D372">
        <v>142</v>
      </c>
      <c r="E372" t="s">
        <v>568</v>
      </c>
      <c r="F372">
        <v>105</v>
      </c>
      <c r="G372" t="s">
        <v>50</v>
      </c>
      <c r="H372">
        <v>10142010105</v>
      </c>
      <c r="I372" t="s">
        <v>51</v>
      </c>
      <c r="J372" t="s">
        <v>956</v>
      </c>
      <c r="K372">
        <v>1</v>
      </c>
      <c r="L372" s="2">
        <v>397429.82</v>
      </c>
      <c r="M372" s="2">
        <v>425958.72</v>
      </c>
      <c r="N372" s="14">
        <v>671463</v>
      </c>
      <c r="O372" s="2">
        <v>0</v>
      </c>
      <c r="P372" s="11">
        <v>671463</v>
      </c>
      <c r="Q372" s="2">
        <v>271162.96000000002</v>
      </c>
      <c r="R372" s="30">
        <f t="shared" si="32"/>
        <v>677137.8600000001</v>
      </c>
      <c r="S372" s="9">
        <v>677137.8600000001</v>
      </c>
      <c r="V372" s="2"/>
      <c r="W372" s="2"/>
    </row>
    <row r="373" spans="1:23" customFormat="1" hidden="1" outlineLevel="2" x14ac:dyDescent="0.25">
      <c r="A373" t="s">
        <v>349</v>
      </c>
      <c r="B373">
        <v>1003</v>
      </c>
      <c r="C373" t="s">
        <v>360</v>
      </c>
      <c r="D373">
        <v>146</v>
      </c>
      <c r="E373" t="s">
        <v>361</v>
      </c>
      <c r="F373">
        <v>105</v>
      </c>
      <c r="G373" t="s">
        <v>50</v>
      </c>
      <c r="H373">
        <v>10146010105</v>
      </c>
      <c r="I373" t="s">
        <v>51</v>
      </c>
      <c r="J373" t="s">
        <v>956</v>
      </c>
      <c r="K373">
        <v>1</v>
      </c>
      <c r="L373" s="2">
        <v>705348.1</v>
      </c>
      <c r="M373" s="2">
        <v>735584.4</v>
      </c>
      <c r="N373" s="14">
        <v>841175</v>
      </c>
      <c r="O373" s="2">
        <v>0</v>
      </c>
      <c r="P373" s="11">
        <v>841175</v>
      </c>
      <c r="Q373" s="2">
        <v>441172.27</v>
      </c>
      <c r="R373" s="30">
        <f t="shared" si="32"/>
        <v>831750.06960000005</v>
      </c>
      <c r="S373" s="9">
        <v>831750.06960000005</v>
      </c>
      <c r="V373" s="2"/>
      <c r="W373" s="2"/>
    </row>
    <row r="374" spans="1:23" customFormat="1" hidden="1" outlineLevel="2" x14ac:dyDescent="0.25">
      <c r="A374" t="s">
        <v>349</v>
      </c>
      <c r="B374">
        <v>401</v>
      </c>
      <c r="C374" t="s">
        <v>362</v>
      </c>
      <c r="D374">
        <v>148</v>
      </c>
      <c r="E374" t="s">
        <v>363</v>
      </c>
      <c r="F374">
        <v>105</v>
      </c>
      <c r="G374" t="s">
        <v>50</v>
      </c>
      <c r="H374">
        <v>10148010105</v>
      </c>
      <c r="I374" t="s">
        <v>51</v>
      </c>
      <c r="J374" t="s">
        <v>956</v>
      </c>
      <c r="K374">
        <v>1</v>
      </c>
      <c r="L374" s="2">
        <v>20547.84</v>
      </c>
      <c r="M374" s="2">
        <v>372834.79</v>
      </c>
      <c r="N374" s="14">
        <v>386621</v>
      </c>
      <c r="O374" s="2">
        <v>0</v>
      </c>
      <c r="P374" s="11">
        <v>386621</v>
      </c>
      <c r="Q374" s="2">
        <v>402475.37</v>
      </c>
      <c r="R374" s="30">
        <f t="shared" si="32"/>
        <v>887634.26640000008</v>
      </c>
      <c r="S374" s="9">
        <v>887634.26640000008</v>
      </c>
      <c r="V374" s="2"/>
      <c r="W374" s="2"/>
    </row>
    <row r="375" spans="1:23" customFormat="1" hidden="1" outlineLevel="2" x14ac:dyDescent="0.25">
      <c r="A375" t="s">
        <v>133</v>
      </c>
      <c r="B375">
        <v>1101</v>
      </c>
      <c r="C375" t="s">
        <v>134</v>
      </c>
      <c r="D375">
        <v>150</v>
      </c>
      <c r="E375" t="s">
        <v>132</v>
      </c>
      <c r="F375">
        <v>105</v>
      </c>
      <c r="G375" t="s">
        <v>50</v>
      </c>
      <c r="H375">
        <v>10150010105</v>
      </c>
      <c r="I375" t="s">
        <v>51</v>
      </c>
      <c r="J375" t="s">
        <v>956</v>
      </c>
      <c r="K375">
        <v>1</v>
      </c>
      <c r="L375" s="2">
        <v>2317445.7400000002</v>
      </c>
      <c r="M375" s="2">
        <v>3190006.87</v>
      </c>
      <c r="N375" s="14">
        <v>2641078</v>
      </c>
      <c r="O375" s="2">
        <v>0</v>
      </c>
      <c r="P375" s="11">
        <v>2641078</v>
      </c>
      <c r="Q375" s="2">
        <v>2013476.87</v>
      </c>
      <c r="R375" s="30">
        <f t="shared" si="32"/>
        <v>2890888.1195999999</v>
      </c>
      <c r="S375" s="9">
        <v>2890888.1195999999</v>
      </c>
      <c r="V375" s="2"/>
      <c r="W375" s="2"/>
    </row>
    <row r="376" spans="1:23" customFormat="1" hidden="1" outlineLevel="2" x14ac:dyDescent="0.25">
      <c r="A376" t="s">
        <v>596</v>
      </c>
      <c r="B376">
        <v>302</v>
      </c>
      <c r="C376" t="s">
        <v>597</v>
      </c>
      <c r="D376">
        <v>160</v>
      </c>
      <c r="E376" t="s">
        <v>598</v>
      </c>
      <c r="F376">
        <v>105</v>
      </c>
      <c r="G376" t="s">
        <v>50</v>
      </c>
      <c r="H376">
        <v>10160010105</v>
      </c>
      <c r="I376" t="s">
        <v>51</v>
      </c>
      <c r="J376" t="s">
        <v>956</v>
      </c>
      <c r="K376">
        <v>1</v>
      </c>
      <c r="L376" s="2">
        <v>598010.49</v>
      </c>
      <c r="M376" s="2">
        <v>808307.74</v>
      </c>
      <c r="N376" s="14">
        <v>1038786</v>
      </c>
      <c r="O376" s="2">
        <v>0</v>
      </c>
      <c r="P376" s="11">
        <v>1038786</v>
      </c>
      <c r="Q376" s="2">
        <v>523351.2</v>
      </c>
      <c r="R376" s="30">
        <f t="shared" si="32"/>
        <v>1053314.1599999999</v>
      </c>
      <c r="S376" s="9">
        <v>1053314.1599999999</v>
      </c>
      <c r="V376" s="2"/>
      <c r="W376" s="2"/>
    </row>
    <row r="377" spans="1:23" customFormat="1" hidden="1" outlineLevel="2" x14ac:dyDescent="0.25">
      <c r="A377" t="s">
        <v>596</v>
      </c>
      <c r="B377">
        <v>302</v>
      </c>
      <c r="C377" t="s">
        <v>597</v>
      </c>
      <c r="D377">
        <v>161</v>
      </c>
      <c r="E377" t="s">
        <v>596</v>
      </c>
      <c r="F377">
        <v>105</v>
      </c>
      <c r="G377" t="s">
        <v>50</v>
      </c>
      <c r="H377">
        <v>10161010105</v>
      </c>
      <c r="I377" t="s">
        <v>51</v>
      </c>
      <c r="J377" t="s">
        <v>956</v>
      </c>
      <c r="K377">
        <v>1</v>
      </c>
      <c r="L377" s="2">
        <v>7461157</v>
      </c>
      <c r="M377" s="2">
        <v>9180579.9700000007</v>
      </c>
      <c r="N377" s="14">
        <v>8733334</v>
      </c>
      <c r="O377" s="2">
        <v>0</v>
      </c>
      <c r="P377" s="11">
        <v>8733334</v>
      </c>
      <c r="Q377" s="2">
        <v>4673993.34</v>
      </c>
      <c r="R377" s="30">
        <f t="shared" si="32"/>
        <v>9682842.5495999958</v>
      </c>
      <c r="S377" s="9">
        <v>9682842.5495999958</v>
      </c>
      <c r="V377" s="2"/>
      <c r="W377" s="2"/>
    </row>
    <row r="378" spans="1:23" customFormat="1" hidden="1" outlineLevel="2" x14ac:dyDescent="0.25">
      <c r="A378" t="s">
        <v>133</v>
      </c>
      <c r="B378">
        <v>205</v>
      </c>
      <c r="C378" t="s">
        <v>123</v>
      </c>
      <c r="D378">
        <v>162</v>
      </c>
      <c r="E378" t="s">
        <v>137</v>
      </c>
      <c r="F378">
        <v>105</v>
      </c>
      <c r="G378" t="s">
        <v>50</v>
      </c>
      <c r="H378">
        <v>10162010105</v>
      </c>
      <c r="I378" t="s">
        <v>51</v>
      </c>
      <c r="J378" t="s">
        <v>956</v>
      </c>
      <c r="K378">
        <v>1</v>
      </c>
      <c r="L378" s="2">
        <v>150249.14000000001</v>
      </c>
      <c r="M378" s="2">
        <v>444789.81</v>
      </c>
      <c r="N378" s="14">
        <v>610300</v>
      </c>
      <c r="O378" s="2">
        <v>0</v>
      </c>
      <c r="P378" s="11">
        <v>610300</v>
      </c>
      <c r="Q378" s="2">
        <v>859548.06</v>
      </c>
      <c r="R378" s="30">
        <f t="shared" si="32"/>
        <v>1126413.9720000001</v>
      </c>
      <c r="S378" s="9">
        <v>1126413.9720000001</v>
      </c>
      <c r="V378" s="2"/>
      <c r="W378" s="2"/>
    </row>
    <row r="379" spans="1:23" customFormat="1" hidden="1" outlineLevel="2" x14ac:dyDescent="0.25">
      <c r="A379" t="s">
        <v>133</v>
      </c>
      <c r="B379">
        <v>205</v>
      </c>
      <c r="C379" t="s">
        <v>123</v>
      </c>
      <c r="D379">
        <v>163</v>
      </c>
      <c r="E379" t="s">
        <v>139</v>
      </c>
      <c r="F379">
        <v>105</v>
      </c>
      <c r="G379" t="s">
        <v>50</v>
      </c>
      <c r="H379">
        <v>10163010105</v>
      </c>
      <c r="I379" t="s">
        <v>51</v>
      </c>
      <c r="J379" t="s">
        <v>956</v>
      </c>
      <c r="K379">
        <v>1</v>
      </c>
      <c r="L379" s="2">
        <v>4607985.93</v>
      </c>
      <c r="M379" s="2">
        <v>5235238.9000000004</v>
      </c>
      <c r="N379" s="14">
        <v>6657660</v>
      </c>
      <c r="O379" s="2">
        <v>0</v>
      </c>
      <c r="P379" s="11">
        <v>6657660</v>
      </c>
      <c r="Q379" s="2">
        <v>1847005.13</v>
      </c>
      <c r="R379" s="30">
        <f t="shared" si="32"/>
        <v>6797957.2423199983</v>
      </c>
      <c r="S379" s="9">
        <v>6797957.2423199983</v>
      </c>
      <c r="V379" s="2"/>
      <c r="W379" s="2"/>
    </row>
    <row r="380" spans="1:23" customFormat="1" hidden="1" outlineLevel="2" x14ac:dyDescent="0.25">
      <c r="A380" t="s">
        <v>133</v>
      </c>
      <c r="B380">
        <v>1101</v>
      </c>
      <c r="C380" t="s">
        <v>134</v>
      </c>
      <c r="D380">
        <v>165</v>
      </c>
      <c r="E380" t="s">
        <v>145</v>
      </c>
      <c r="F380">
        <v>105</v>
      </c>
      <c r="G380" t="s">
        <v>50</v>
      </c>
      <c r="H380">
        <v>10165010105</v>
      </c>
      <c r="I380" t="s">
        <v>51</v>
      </c>
      <c r="J380" t="s">
        <v>956</v>
      </c>
      <c r="K380">
        <v>1</v>
      </c>
      <c r="L380" s="2">
        <v>2216563</v>
      </c>
      <c r="M380" s="2">
        <v>2476333.42</v>
      </c>
      <c r="N380" s="14">
        <v>2665462</v>
      </c>
      <c r="O380" s="2">
        <v>0</v>
      </c>
      <c r="P380" s="11">
        <v>2665462</v>
      </c>
      <c r="Q380" s="2">
        <v>1534808.19</v>
      </c>
      <c r="R380" s="30">
        <f t="shared" si="32"/>
        <v>2923392.2195999995</v>
      </c>
      <c r="S380" s="9">
        <v>2923392.2195999995</v>
      </c>
      <c r="V380" s="2"/>
      <c r="W380" s="2"/>
    </row>
    <row r="381" spans="1:23" customFormat="1" hidden="1" outlineLevel="2" x14ac:dyDescent="0.25">
      <c r="A381" t="s">
        <v>133</v>
      </c>
      <c r="B381">
        <v>1101</v>
      </c>
      <c r="C381" t="s">
        <v>134</v>
      </c>
      <c r="D381">
        <v>170</v>
      </c>
      <c r="E381" t="s">
        <v>154</v>
      </c>
      <c r="F381">
        <v>105</v>
      </c>
      <c r="G381" t="s">
        <v>50</v>
      </c>
      <c r="H381">
        <v>10170010105</v>
      </c>
      <c r="I381" t="s">
        <v>51</v>
      </c>
      <c r="J381" t="s">
        <v>956</v>
      </c>
      <c r="K381">
        <v>1</v>
      </c>
      <c r="L381" s="2">
        <v>8648838.6899999995</v>
      </c>
      <c r="M381" s="2">
        <v>9605078.8800000008</v>
      </c>
      <c r="N381" s="14">
        <v>10997386</v>
      </c>
      <c r="O381" s="2">
        <v>0</v>
      </c>
      <c r="P381" s="11">
        <v>10997386</v>
      </c>
      <c r="Q381" s="2">
        <v>5648422.2199999997</v>
      </c>
      <c r="R381" s="30">
        <f t="shared" si="32"/>
        <v>11982141.1152</v>
      </c>
      <c r="S381" s="9">
        <v>11982141.1152</v>
      </c>
      <c r="V381" s="2"/>
      <c r="W381" s="2"/>
    </row>
    <row r="382" spans="1:23" customFormat="1" hidden="1" outlineLevel="2" x14ac:dyDescent="0.25">
      <c r="A382" t="s">
        <v>254</v>
      </c>
      <c r="B382">
        <v>706</v>
      </c>
      <c r="C382" t="s">
        <v>273</v>
      </c>
      <c r="D382">
        <v>171</v>
      </c>
      <c r="E382" t="s">
        <v>274</v>
      </c>
      <c r="F382">
        <v>105</v>
      </c>
      <c r="G382" t="s">
        <v>50</v>
      </c>
      <c r="H382">
        <v>10171010105</v>
      </c>
      <c r="I382" t="s">
        <v>51</v>
      </c>
      <c r="J382" t="s">
        <v>956</v>
      </c>
      <c r="K382">
        <v>1</v>
      </c>
      <c r="L382" s="2">
        <v>0</v>
      </c>
      <c r="M382" s="2">
        <v>0</v>
      </c>
      <c r="N382" s="14">
        <v>0</v>
      </c>
      <c r="O382" s="2">
        <v>0</v>
      </c>
      <c r="P382" s="11">
        <v>0</v>
      </c>
      <c r="Q382" s="2">
        <v>0</v>
      </c>
      <c r="R382" s="30">
        <f t="shared" si="32"/>
        <v>0</v>
      </c>
      <c r="S382" s="9"/>
      <c r="V382" s="2"/>
      <c r="W382" s="2"/>
    </row>
    <row r="383" spans="1:23" customFormat="1" hidden="1" outlineLevel="2" x14ac:dyDescent="0.25">
      <c r="A383" t="s">
        <v>133</v>
      </c>
      <c r="B383">
        <v>1101</v>
      </c>
      <c r="C383" t="s">
        <v>134</v>
      </c>
      <c r="D383">
        <v>173</v>
      </c>
      <c r="E383" t="s">
        <v>166</v>
      </c>
      <c r="F383">
        <v>105</v>
      </c>
      <c r="G383" t="s">
        <v>50</v>
      </c>
      <c r="H383">
        <v>10173010105</v>
      </c>
      <c r="I383" t="s">
        <v>51</v>
      </c>
      <c r="J383" t="s">
        <v>956</v>
      </c>
      <c r="K383">
        <v>1</v>
      </c>
      <c r="L383" s="2">
        <v>1933450.6</v>
      </c>
      <c r="M383" s="2">
        <v>1905824.18</v>
      </c>
      <c r="N383" s="14">
        <v>2266506</v>
      </c>
      <c r="O383" s="2">
        <v>0</v>
      </c>
      <c r="P383" s="11">
        <v>2266506</v>
      </c>
      <c r="Q383" s="2">
        <v>1190361.21</v>
      </c>
      <c r="R383" s="30">
        <f t="shared" si="32"/>
        <v>2225130.1283999998</v>
      </c>
      <c r="S383" s="9">
        <v>2225130.1283999998</v>
      </c>
      <c r="V383" s="2"/>
      <c r="W383" s="2"/>
    </row>
    <row r="384" spans="1:23" customFormat="1" hidden="1" outlineLevel="2" x14ac:dyDescent="0.25">
      <c r="A384" t="s">
        <v>133</v>
      </c>
      <c r="B384">
        <v>1101</v>
      </c>
      <c r="C384" t="s">
        <v>134</v>
      </c>
      <c r="D384">
        <v>174</v>
      </c>
      <c r="E384" t="s">
        <v>167</v>
      </c>
      <c r="F384">
        <v>105</v>
      </c>
      <c r="G384" t="s">
        <v>50</v>
      </c>
      <c r="H384">
        <v>10174010105</v>
      </c>
      <c r="I384" t="s">
        <v>51</v>
      </c>
      <c r="J384" t="s">
        <v>956</v>
      </c>
      <c r="K384">
        <v>1</v>
      </c>
      <c r="L384" s="2">
        <v>1782618.23</v>
      </c>
      <c r="M384" s="2">
        <v>1812612.95</v>
      </c>
      <c r="N384" s="14">
        <v>1990866</v>
      </c>
      <c r="O384" s="2">
        <v>0</v>
      </c>
      <c r="P384" s="11">
        <v>1990866</v>
      </c>
      <c r="Q384" s="2">
        <v>1141611.57</v>
      </c>
      <c r="R384" s="30">
        <f t="shared" si="32"/>
        <v>2036698.7784</v>
      </c>
      <c r="S384" s="9">
        <v>2036698.7784</v>
      </c>
      <c r="V384" s="2"/>
      <c r="W384" s="2"/>
    </row>
    <row r="385" spans="1:23" customFormat="1" hidden="1" outlineLevel="2" x14ac:dyDescent="0.25">
      <c r="A385" t="s">
        <v>133</v>
      </c>
      <c r="B385">
        <v>1105</v>
      </c>
      <c r="C385" t="s">
        <v>174</v>
      </c>
      <c r="D385">
        <v>180</v>
      </c>
      <c r="E385" t="s">
        <v>175</v>
      </c>
      <c r="F385">
        <v>105</v>
      </c>
      <c r="G385" t="s">
        <v>50</v>
      </c>
      <c r="H385">
        <v>10180010105</v>
      </c>
      <c r="I385" t="s">
        <v>51</v>
      </c>
      <c r="J385" t="s">
        <v>956</v>
      </c>
      <c r="K385">
        <v>1</v>
      </c>
      <c r="L385" s="2">
        <v>0</v>
      </c>
      <c r="M385" s="2">
        <v>0</v>
      </c>
      <c r="N385" s="14">
        <v>0</v>
      </c>
      <c r="O385" s="2">
        <v>0</v>
      </c>
      <c r="P385" s="11">
        <v>0</v>
      </c>
      <c r="Q385" s="2">
        <v>0</v>
      </c>
      <c r="R385" s="30">
        <f t="shared" si="32"/>
        <v>0</v>
      </c>
      <c r="S385" s="9">
        <v>0</v>
      </c>
      <c r="V385" s="2"/>
      <c r="W385" s="2"/>
    </row>
    <row r="386" spans="1:23" customFormat="1" hidden="1" outlineLevel="2" x14ac:dyDescent="0.25">
      <c r="A386" t="s">
        <v>875</v>
      </c>
      <c r="B386">
        <v>203</v>
      </c>
      <c r="C386" t="s">
        <v>878</v>
      </c>
      <c r="D386">
        <v>191</v>
      </c>
      <c r="E386" t="s">
        <v>879</v>
      </c>
      <c r="F386">
        <v>105</v>
      </c>
      <c r="G386" t="s">
        <v>50</v>
      </c>
      <c r="H386">
        <v>10191010105</v>
      </c>
      <c r="I386" t="s">
        <v>51</v>
      </c>
      <c r="J386" t="s">
        <v>956</v>
      </c>
      <c r="K386">
        <v>1</v>
      </c>
      <c r="L386" s="2">
        <v>37127.26</v>
      </c>
      <c r="M386" s="2">
        <v>2524986.7000000002</v>
      </c>
      <c r="N386" s="14">
        <v>2648915</v>
      </c>
      <c r="O386" s="2">
        <v>0</v>
      </c>
      <c r="P386" s="11">
        <v>2648915</v>
      </c>
      <c r="Q386" s="2">
        <v>1563668.6</v>
      </c>
      <c r="R386" s="30">
        <f t="shared" si="32"/>
        <v>2486848.65</v>
      </c>
      <c r="S386" s="9">
        <v>2486848.65</v>
      </c>
      <c r="V386" s="2"/>
      <c r="W386" s="2"/>
    </row>
    <row r="387" spans="1:23" customFormat="1" hidden="1" outlineLevel="2" x14ac:dyDescent="0.25">
      <c r="A387" t="s">
        <v>875</v>
      </c>
      <c r="B387">
        <v>102</v>
      </c>
      <c r="C387" t="s">
        <v>876</v>
      </c>
      <c r="D387">
        <v>195</v>
      </c>
      <c r="E387" t="s">
        <v>902</v>
      </c>
      <c r="F387">
        <v>105</v>
      </c>
      <c r="G387" t="s">
        <v>50</v>
      </c>
      <c r="H387">
        <v>10195010105</v>
      </c>
      <c r="I387" t="s">
        <v>51</v>
      </c>
      <c r="J387" t="s">
        <v>956</v>
      </c>
      <c r="K387">
        <v>1</v>
      </c>
      <c r="L387" s="2">
        <v>2280220.5699999998</v>
      </c>
      <c r="M387" s="2">
        <v>3706703.85</v>
      </c>
      <c r="N387" s="14">
        <v>3745144</v>
      </c>
      <c r="O387" s="2">
        <v>0</v>
      </c>
      <c r="P387" s="11">
        <v>3745144</v>
      </c>
      <c r="Q387" s="2">
        <v>2575959.35</v>
      </c>
      <c r="R387" s="30">
        <f t="shared" si="32"/>
        <v>4236779.3196</v>
      </c>
      <c r="S387" s="9">
        <v>4236779.3196</v>
      </c>
      <c r="V387" s="2"/>
      <c r="W387" s="2"/>
    </row>
    <row r="388" spans="1:23" customFormat="1" hidden="1" outlineLevel="2" x14ac:dyDescent="0.25">
      <c r="A388" t="s">
        <v>874</v>
      </c>
      <c r="C388" t="s">
        <v>876</v>
      </c>
      <c r="D388">
        <v>196</v>
      </c>
      <c r="E388" t="s">
        <v>906</v>
      </c>
      <c r="F388">
        <v>105</v>
      </c>
      <c r="G388" t="s">
        <v>50</v>
      </c>
      <c r="I388" t="s">
        <v>51</v>
      </c>
      <c r="J388" t="s">
        <v>956</v>
      </c>
      <c r="K388">
        <v>1</v>
      </c>
      <c r="L388" s="2"/>
      <c r="M388" s="2"/>
      <c r="N388" s="14"/>
      <c r="O388" s="2"/>
      <c r="P388" s="11"/>
      <c r="Q388" s="2">
        <v>0</v>
      </c>
      <c r="R388" s="30">
        <f t="shared" si="32"/>
        <v>0</v>
      </c>
      <c r="S388" s="9"/>
      <c r="V388" s="2"/>
      <c r="W388" s="2"/>
    </row>
    <row r="389" spans="1:23" customFormat="1" hidden="1" outlineLevel="2" x14ac:dyDescent="0.25">
      <c r="A389" t="s">
        <v>706</v>
      </c>
      <c r="B389">
        <v>191</v>
      </c>
      <c r="C389" t="s">
        <v>707</v>
      </c>
      <c r="D389">
        <v>200</v>
      </c>
      <c r="E389" t="s">
        <v>708</v>
      </c>
      <c r="F389">
        <v>105</v>
      </c>
      <c r="G389" t="s">
        <v>50</v>
      </c>
      <c r="H389">
        <v>10200010105</v>
      </c>
      <c r="I389" t="s">
        <v>51</v>
      </c>
      <c r="J389" t="s">
        <v>956</v>
      </c>
      <c r="K389">
        <v>1</v>
      </c>
      <c r="L389" s="2">
        <v>14805951.949999999</v>
      </c>
      <c r="M389" s="2">
        <v>19190035.149999999</v>
      </c>
      <c r="N389" s="14">
        <v>22537637</v>
      </c>
      <c r="O389" s="2">
        <v>0</v>
      </c>
      <c r="P389" s="11">
        <v>22537637</v>
      </c>
      <c r="Q389" s="2">
        <v>12131831.93</v>
      </c>
      <c r="R389" s="30">
        <f t="shared" si="32"/>
        <v>27057599.540800001</v>
      </c>
      <c r="S389" s="9">
        <v>27057599.540800001</v>
      </c>
      <c r="V389" s="2"/>
      <c r="W389" s="2"/>
    </row>
    <row r="390" spans="1:23" customFormat="1" hidden="1" outlineLevel="2" x14ac:dyDescent="0.25">
      <c r="A390" t="s">
        <v>706</v>
      </c>
      <c r="B390">
        <v>191</v>
      </c>
      <c r="C390" t="s">
        <v>707</v>
      </c>
      <c r="D390">
        <v>205</v>
      </c>
      <c r="E390" t="s">
        <v>733</v>
      </c>
      <c r="F390">
        <v>105</v>
      </c>
      <c r="G390" t="s">
        <v>50</v>
      </c>
      <c r="H390">
        <v>10205010105</v>
      </c>
      <c r="I390" t="s">
        <v>51</v>
      </c>
      <c r="J390" t="s">
        <v>956</v>
      </c>
      <c r="K390">
        <v>1</v>
      </c>
      <c r="L390" s="2">
        <v>427092.93</v>
      </c>
      <c r="M390" s="2">
        <v>456936.4</v>
      </c>
      <c r="N390" s="14">
        <v>494670</v>
      </c>
      <c r="O390" s="2">
        <v>0</v>
      </c>
      <c r="P390" s="11">
        <v>494670</v>
      </c>
      <c r="Q390" s="2">
        <v>285325.03999999998</v>
      </c>
      <c r="R390" s="30">
        <f t="shared" si="32"/>
        <v>489128.64</v>
      </c>
      <c r="S390" s="9">
        <v>489128.64</v>
      </c>
      <c r="V390" s="2"/>
      <c r="W390" s="2"/>
    </row>
    <row r="391" spans="1:23" customFormat="1" hidden="1" outlineLevel="2" x14ac:dyDescent="0.25">
      <c r="A391" t="s">
        <v>706</v>
      </c>
      <c r="B391">
        <v>191</v>
      </c>
      <c r="C391" t="s">
        <v>707</v>
      </c>
      <c r="D391">
        <v>208</v>
      </c>
      <c r="E391" t="s">
        <v>734</v>
      </c>
      <c r="F391">
        <v>105</v>
      </c>
      <c r="G391" t="s">
        <v>50</v>
      </c>
      <c r="H391">
        <v>10208010105</v>
      </c>
      <c r="I391" t="s">
        <v>51</v>
      </c>
      <c r="J391" t="s">
        <v>956</v>
      </c>
      <c r="K391">
        <v>1</v>
      </c>
      <c r="L391" s="2">
        <v>1586045.97</v>
      </c>
      <c r="M391" s="2">
        <v>1555602.33</v>
      </c>
      <c r="N391" s="14">
        <v>1375818</v>
      </c>
      <c r="O391" s="2">
        <v>0</v>
      </c>
      <c r="P391" s="11">
        <v>1375818</v>
      </c>
      <c r="Q391" s="2">
        <v>885252.85</v>
      </c>
      <c r="R391" s="30">
        <f t="shared" si="32"/>
        <v>1360404.27</v>
      </c>
      <c r="S391" s="9">
        <v>1360404.27</v>
      </c>
      <c r="V391" s="2"/>
      <c r="W391" s="2"/>
    </row>
    <row r="392" spans="1:23" customFormat="1" hidden="1" outlineLevel="2" x14ac:dyDescent="0.25">
      <c r="A392" t="s">
        <v>349</v>
      </c>
      <c r="B392">
        <v>1011</v>
      </c>
      <c r="C392" t="s">
        <v>365</v>
      </c>
      <c r="D392">
        <v>221</v>
      </c>
      <c r="E392" t="s">
        <v>366</v>
      </c>
      <c r="F392">
        <v>105</v>
      </c>
      <c r="G392" t="s">
        <v>50</v>
      </c>
      <c r="H392">
        <v>10221010105</v>
      </c>
      <c r="I392" t="s">
        <v>51</v>
      </c>
      <c r="J392" t="s">
        <v>956</v>
      </c>
      <c r="K392">
        <v>1</v>
      </c>
      <c r="L392" s="2">
        <v>5273373.5599999996</v>
      </c>
      <c r="M392" s="2">
        <v>6189698.29</v>
      </c>
      <c r="N392" s="14">
        <v>6546896</v>
      </c>
      <c r="O392" s="2">
        <v>0</v>
      </c>
      <c r="P392" s="11">
        <v>6546896</v>
      </c>
      <c r="Q392" s="2">
        <v>3937648.13</v>
      </c>
      <c r="R392" s="30">
        <f t="shared" si="32"/>
        <v>6754738.680000009</v>
      </c>
      <c r="S392" s="9">
        <v>6754738.680000009</v>
      </c>
      <c r="V392" s="2"/>
      <c r="W392" s="2"/>
    </row>
    <row r="393" spans="1:23" customFormat="1" hidden="1" outlineLevel="2" x14ac:dyDescent="0.25">
      <c r="A393" t="s">
        <v>349</v>
      </c>
      <c r="B393">
        <v>1011</v>
      </c>
      <c r="C393" t="s">
        <v>365</v>
      </c>
      <c r="D393">
        <v>222</v>
      </c>
      <c r="E393" t="s">
        <v>367</v>
      </c>
      <c r="F393">
        <v>105</v>
      </c>
      <c r="G393" t="s">
        <v>50</v>
      </c>
      <c r="H393">
        <v>10222010105</v>
      </c>
      <c r="I393" t="s">
        <v>51</v>
      </c>
      <c r="J393" t="s">
        <v>956</v>
      </c>
      <c r="K393">
        <v>1</v>
      </c>
      <c r="L393" s="2">
        <v>4889712.75</v>
      </c>
      <c r="M393" s="2">
        <v>5262238.96</v>
      </c>
      <c r="N393" s="14">
        <v>6068207</v>
      </c>
      <c r="O393" s="2">
        <v>0</v>
      </c>
      <c r="P393" s="11">
        <v>6068207</v>
      </c>
      <c r="Q393" s="2">
        <v>3265882.63</v>
      </c>
      <c r="R393" s="30">
        <f t="shared" si="32"/>
        <v>6147632.7084000036</v>
      </c>
      <c r="S393" s="9">
        <v>6147632.7084000036</v>
      </c>
      <c r="V393" s="2"/>
      <c r="W393" s="2"/>
    </row>
    <row r="394" spans="1:23" customFormat="1" hidden="1" outlineLevel="2" x14ac:dyDescent="0.25">
      <c r="A394" t="s">
        <v>349</v>
      </c>
      <c r="B394">
        <v>1011</v>
      </c>
      <c r="C394" t="s">
        <v>365</v>
      </c>
      <c r="D394">
        <v>224</v>
      </c>
      <c r="E394" t="s">
        <v>485</v>
      </c>
      <c r="F394">
        <v>105</v>
      </c>
      <c r="G394" t="s">
        <v>50</v>
      </c>
      <c r="H394">
        <v>10224010105</v>
      </c>
      <c r="I394" t="s">
        <v>51</v>
      </c>
      <c r="J394" t="s">
        <v>956</v>
      </c>
      <c r="K394">
        <v>1</v>
      </c>
      <c r="L394" s="2">
        <v>68600.47</v>
      </c>
      <c r="M394" s="2">
        <v>71124.240000000005</v>
      </c>
      <c r="N394" s="14">
        <v>79353</v>
      </c>
      <c r="O394" s="2">
        <v>0</v>
      </c>
      <c r="P394" s="11">
        <v>79353</v>
      </c>
      <c r="Q394" s="2">
        <v>45437.03</v>
      </c>
      <c r="R394" s="30">
        <f t="shared" si="32"/>
        <v>78464.28</v>
      </c>
      <c r="S394" s="9">
        <v>78464.28</v>
      </c>
      <c r="V394" s="2"/>
      <c r="W394" s="2"/>
    </row>
    <row r="395" spans="1:23" customFormat="1" hidden="1" outlineLevel="2" x14ac:dyDescent="0.25">
      <c r="A395" t="s">
        <v>349</v>
      </c>
      <c r="B395">
        <v>1011</v>
      </c>
      <c r="C395" t="s">
        <v>365</v>
      </c>
      <c r="D395">
        <v>232</v>
      </c>
      <c r="E395" t="s">
        <v>379</v>
      </c>
      <c r="F395">
        <v>105</v>
      </c>
      <c r="G395" t="s">
        <v>50</v>
      </c>
      <c r="H395">
        <v>10232010105</v>
      </c>
      <c r="I395" t="s">
        <v>51</v>
      </c>
      <c r="J395" t="s">
        <v>956</v>
      </c>
      <c r="K395">
        <v>1</v>
      </c>
      <c r="L395" s="2">
        <v>5798133.3600000003</v>
      </c>
      <c r="M395" s="2">
        <v>6418494.5700000003</v>
      </c>
      <c r="N395" s="14">
        <v>7207456</v>
      </c>
      <c r="O395" s="2">
        <v>0</v>
      </c>
      <c r="P395" s="11">
        <v>7207456</v>
      </c>
      <c r="Q395" s="2">
        <v>4000641.14</v>
      </c>
      <c r="R395" s="30">
        <f t="shared" si="32"/>
        <v>7132518.1536000064</v>
      </c>
      <c r="S395" s="9">
        <v>7132518.1536000064</v>
      </c>
      <c r="V395" s="2"/>
      <c r="W395" s="2"/>
    </row>
    <row r="396" spans="1:23" customFormat="1" hidden="1" outlineLevel="2" x14ac:dyDescent="0.25">
      <c r="A396" t="s">
        <v>349</v>
      </c>
      <c r="B396">
        <v>1011</v>
      </c>
      <c r="C396" t="s">
        <v>365</v>
      </c>
      <c r="D396">
        <v>236</v>
      </c>
      <c r="E396" t="s">
        <v>380</v>
      </c>
      <c r="F396">
        <v>105</v>
      </c>
      <c r="G396" t="s">
        <v>50</v>
      </c>
      <c r="H396">
        <v>10236010105</v>
      </c>
      <c r="I396" t="s">
        <v>51</v>
      </c>
      <c r="J396" t="s">
        <v>956</v>
      </c>
      <c r="K396">
        <v>1</v>
      </c>
      <c r="L396" s="2">
        <v>2334929.12</v>
      </c>
      <c r="M396" s="2">
        <v>2473923.54</v>
      </c>
      <c r="N396" s="14">
        <v>2783858</v>
      </c>
      <c r="O396" s="2">
        <v>0</v>
      </c>
      <c r="P396" s="11">
        <v>2783858</v>
      </c>
      <c r="Q396" s="2">
        <v>1580667.5</v>
      </c>
      <c r="R396" s="30">
        <f t="shared" si="32"/>
        <v>2772585.439199999</v>
      </c>
      <c r="S396" s="9">
        <v>2772585.439199999</v>
      </c>
      <c r="V396" s="2"/>
      <c r="W396" s="2"/>
    </row>
    <row r="397" spans="1:23" customFormat="1" hidden="1" outlineLevel="2" x14ac:dyDescent="0.25">
      <c r="A397" t="s">
        <v>349</v>
      </c>
      <c r="B397">
        <v>702</v>
      </c>
      <c r="C397" t="s">
        <v>383</v>
      </c>
      <c r="D397">
        <v>262</v>
      </c>
      <c r="E397" t="s">
        <v>384</v>
      </c>
      <c r="F397">
        <v>105</v>
      </c>
      <c r="G397" t="s">
        <v>50</v>
      </c>
      <c r="H397">
        <v>10262010105</v>
      </c>
      <c r="I397" t="s">
        <v>51</v>
      </c>
      <c r="J397" t="s">
        <v>956</v>
      </c>
      <c r="K397">
        <v>1</v>
      </c>
      <c r="L397" s="2">
        <v>1478855.49</v>
      </c>
      <c r="M397" s="2">
        <v>1438388</v>
      </c>
      <c r="N397" s="14">
        <v>1915926</v>
      </c>
      <c r="O397" s="2">
        <v>0</v>
      </c>
      <c r="P397" s="11">
        <v>1915926</v>
      </c>
      <c r="Q397" s="2">
        <v>744326.92</v>
      </c>
      <c r="R397" s="30">
        <f t="shared" si="32"/>
        <v>1757091.6599999997</v>
      </c>
      <c r="S397" s="9">
        <v>1757091.6599999997</v>
      </c>
      <c r="V397" s="2"/>
      <c r="W397" s="2"/>
    </row>
    <row r="398" spans="1:23" customFormat="1" hidden="1" outlineLevel="2" x14ac:dyDescent="0.25">
      <c r="A398" t="s">
        <v>349</v>
      </c>
      <c r="B398">
        <v>704</v>
      </c>
      <c r="C398" t="s">
        <v>385</v>
      </c>
      <c r="D398">
        <v>264</v>
      </c>
      <c r="E398" t="s">
        <v>386</v>
      </c>
      <c r="F398">
        <v>105</v>
      </c>
      <c r="G398" t="s">
        <v>50</v>
      </c>
      <c r="H398">
        <v>10264010105</v>
      </c>
      <c r="I398" t="s">
        <v>51</v>
      </c>
      <c r="J398" t="s">
        <v>956</v>
      </c>
      <c r="K398">
        <v>1</v>
      </c>
      <c r="L398" s="2">
        <v>7028023.4900000002</v>
      </c>
      <c r="M398" s="2">
        <v>7842291.2999999998</v>
      </c>
      <c r="N398" s="14">
        <v>9221015</v>
      </c>
      <c r="O398" s="2">
        <v>0</v>
      </c>
      <c r="P398" s="11">
        <v>9221015</v>
      </c>
      <c r="Q398" s="2">
        <v>4992010.07</v>
      </c>
      <c r="R398" s="30">
        <f t="shared" si="32"/>
        <v>9558372.737999998</v>
      </c>
      <c r="S398" s="9">
        <v>9558372.737999998</v>
      </c>
      <c r="V398" s="2"/>
      <c r="W398" s="2"/>
    </row>
    <row r="399" spans="1:23" customFormat="1" hidden="1" outlineLevel="2" x14ac:dyDescent="0.25">
      <c r="A399" t="s">
        <v>349</v>
      </c>
      <c r="B399">
        <v>702</v>
      </c>
      <c r="C399" t="s">
        <v>383</v>
      </c>
      <c r="D399">
        <v>265</v>
      </c>
      <c r="E399" t="s">
        <v>433</v>
      </c>
      <c r="F399">
        <v>105</v>
      </c>
      <c r="G399" t="s">
        <v>50</v>
      </c>
      <c r="H399">
        <v>10265010105</v>
      </c>
      <c r="I399" t="s">
        <v>51</v>
      </c>
      <c r="J399" t="s">
        <v>956</v>
      </c>
      <c r="K399">
        <v>1</v>
      </c>
      <c r="L399" s="2">
        <v>2295910.16</v>
      </c>
      <c r="M399" s="2">
        <v>2302995.48</v>
      </c>
      <c r="N399" s="14">
        <v>2487236</v>
      </c>
      <c r="O399" s="2">
        <v>0</v>
      </c>
      <c r="P399" s="11">
        <v>2487236</v>
      </c>
      <c r="Q399" s="2">
        <v>1449426.3</v>
      </c>
      <c r="R399" s="30">
        <f t="shared" si="32"/>
        <v>2484730.8000000003</v>
      </c>
      <c r="S399" s="9">
        <v>2484730.8000000003</v>
      </c>
      <c r="V399" s="2"/>
      <c r="W399" s="2"/>
    </row>
    <row r="400" spans="1:23" customFormat="1" hidden="1" outlineLevel="2" x14ac:dyDescent="0.25">
      <c r="A400" t="s">
        <v>349</v>
      </c>
      <c r="B400">
        <v>702</v>
      </c>
      <c r="C400" t="s">
        <v>383</v>
      </c>
      <c r="D400">
        <v>266</v>
      </c>
      <c r="E400" t="s">
        <v>387</v>
      </c>
      <c r="F400">
        <v>105</v>
      </c>
      <c r="G400" t="s">
        <v>50</v>
      </c>
      <c r="H400">
        <v>10266010105</v>
      </c>
      <c r="I400" t="s">
        <v>51</v>
      </c>
      <c r="J400" t="s">
        <v>956</v>
      </c>
      <c r="K400">
        <v>1</v>
      </c>
      <c r="L400" s="2">
        <v>4175944.03</v>
      </c>
      <c r="M400" s="2">
        <v>6434241.6100000003</v>
      </c>
      <c r="N400" s="14">
        <v>7222634</v>
      </c>
      <c r="O400" s="2">
        <v>0</v>
      </c>
      <c r="P400" s="11">
        <v>7222634</v>
      </c>
      <c r="Q400" s="2">
        <v>4642655.01</v>
      </c>
      <c r="R400" s="30">
        <f t="shared" si="32"/>
        <v>8857232.229600003</v>
      </c>
      <c r="S400" s="9">
        <v>8857232.229600003</v>
      </c>
      <c r="V400" s="2"/>
      <c r="W400" s="2"/>
    </row>
    <row r="401" spans="1:23" customFormat="1" hidden="1" outlineLevel="2" x14ac:dyDescent="0.25">
      <c r="A401" t="s">
        <v>349</v>
      </c>
      <c r="B401">
        <v>507</v>
      </c>
      <c r="C401" t="s">
        <v>390</v>
      </c>
      <c r="D401">
        <v>267</v>
      </c>
      <c r="E401" t="s">
        <v>391</v>
      </c>
      <c r="F401">
        <v>105</v>
      </c>
      <c r="G401" t="s">
        <v>50</v>
      </c>
      <c r="H401">
        <v>10267010105</v>
      </c>
      <c r="I401" t="s">
        <v>51</v>
      </c>
      <c r="J401" t="s">
        <v>956</v>
      </c>
      <c r="K401">
        <v>1</v>
      </c>
      <c r="L401" s="2">
        <v>587506.01</v>
      </c>
      <c r="M401" s="2">
        <v>700258.03</v>
      </c>
      <c r="N401" s="14">
        <v>992747</v>
      </c>
      <c r="O401" s="2">
        <v>0</v>
      </c>
      <c r="P401" s="11">
        <v>992747</v>
      </c>
      <c r="Q401" s="2">
        <v>435483.17</v>
      </c>
      <c r="R401" s="30">
        <f t="shared" si="32"/>
        <v>976464.42959999992</v>
      </c>
      <c r="S401" s="9">
        <v>976464.42959999992</v>
      </c>
      <c r="V401" s="2"/>
      <c r="W401" s="2"/>
    </row>
    <row r="402" spans="1:23" customFormat="1" hidden="1" outlineLevel="2" x14ac:dyDescent="0.25">
      <c r="A402" t="s">
        <v>349</v>
      </c>
      <c r="B402">
        <v>507</v>
      </c>
      <c r="C402" t="s">
        <v>390</v>
      </c>
      <c r="D402">
        <v>268</v>
      </c>
      <c r="E402" t="s">
        <v>392</v>
      </c>
      <c r="F402">
        <v>105</v>
      </c>
      <c r="G402" t="s">
        <v>50</v>
      </c>
      <c r="H402">
        <v>10268010105</v>
      </c>
      <c r="I402" t="s">
        <v>51</v>
      </c>
      <c r="J402" t="s">
        <v>956</v>
      </c>
      <c r="K402">
        <v>1</v>
      </c>
      <c r="L402" s="2">
        <v>3522788.88</v>
      </c>
      <c r="M402" s="2">
        <v>4745894.9800000004</v>
      </c>
      <c r="N402" s="14">
        <v>4814112</v>
      </c>
      <c r="O402" s="2">
        <v>0</v>
      </c>
      <c r="P402" s="11">
        <v>4814112</v>
      </c>
      <c r="Q402" s="2">
        <v>2915274.64</v>
      </c>
      <c r="R402" s="30">
        <f t="shared" si="32"/>
        <v>4778385.4800000023</v>
      </c>
      <c r="S402" s="9">
        <v>4778385.4800000023</v>
      </c>
      <c r="V402" s="2"/>
      <c r="W402" s="2"/>
    </row>
    <row r="403" spans="1:23" customFormat="1" hidden="1" outlineLevel="2" x14ac:dyDescent="0.25">
      <c r="A403" t="s">
        <v>349</v>
      </c>
      <c r="B403">
        <v>507</v>
      </c>
      <c r="C403" t="s">
        <v>390</v>
      </c>
      <c r="D403">
        <v>269</v>
      </c>
      <c r="E403" t="s">
        <v>393</v>
      </c>
      <c r="F403">
        <v>105</v>
      </c>
      <c r="G403" t="s">
        <v>50</v>
      </c>
      <c r="H403">
        <v>10269010105</v>
      </c>
      <c r="I403" t="s">
        <v>51</v>
      </c>
      <c r="J403" t="s">
        <v>956</v>
      </c>
      <c r="K403">
        <v>1</v>
      </c>
      <c r="L403" s="2">
        <v>640905.38</v>
      </c>
      <c r="M403" s="2">
        <v>498280.79</v>
      </c>
      <c r="N403" s="14">
        <v>662930</v>
      </c>
      <c r="O403" s="2">
        <v>0</v>
      </c>
      <c r="P403" s="11">
        <v>662930</v>
      </c>
      <c r="Q403" s="2">
        <v>239163.75</v>
      </c>
      <c r="R403" s="30">
        <f t="shared" si="32"/>
        <v>655942.10639999993</v>
      </c>
      <c r="S403" s="9">
        <v>655942.10639999993</v>
      </c>
      <c r="V403" s="2"/>
      <c r="W403" s="2"/>
    </row>
    <row r="404" spans="1:23" customFormat="1" hidden="1" outlineLevel="2" x14ac:dyDescent="0.25">
      <c r="A404" t="s">
        <v>349</v>
      </c>
      <c r="B404">
        <v>507</v>
      </c>
      <c r="C404" t="s">
        <v>390</v>
      </c>
      <c r="D404">
        <v>270</v>
      </c>
      <c r="E404" t="s">
        <v>349</v>
      </c>
      <c r="F404">
        <v>105</v>
      </c>
      <c r="G404" t="s">
        <v>50</v>
      </c>
      <c r="H404">
        <v>10270010105</v>
      </c>
      <c r="I404" t="s">
        <v>51</v>
      </c>
      <c r="J404" t="s">
        <v>956</v>
      </c>
      <c r="K404">
        <v>1</v>
      </c>
      <c r="L404" s="2">
        <v>375978.09</v>
      </c>
      <c r="M404" s="2">
        <v>155624.95999999999</v>
      </c>
      <c r="N404" s="14">
        <v>1209366</v>
      </c>
      <c r="O404" s="2">
        <v>0</v>
      </c>
      <c r="P404" s="11">
        <v>1209366</v>
      </c>
      <c r="Q404" s="2">
        <v>59297.46</v>
      </c>
      <c r="R404" s="30">
        <f t="shared" si="32"/>
        <v>0</v>
      </c>
      <c r="S404" s="9"/>
      <c r="V404" s="2"/>
      <c r="W404" s="2"/>
    </row>
    <row r="405" spans="1:23" customFormat="1" hidden="1" outlineLevel="2" x14ac:dyDescent="0.25">
      <c r="A405" t="s">
        <v>875</v>
      </c>
      <c r="B405">
        <v>102</v>
      </c>
      <c r="C405" t="s">
        <v>876</v>
      </c>
      <c r="D405">
        <v>276</v>
      </c>
      <c r="E405" t="s">
        <v>880</v>
      </c>
      <c r="F405">
        <v>105</v>
      </c>
      <c r="G405" t="s">
        <v>50</v>
      </c>
      <c r="H405">
        <v>10276010105</v>
      </c>
      <c r="I405" t="s">
        <v>51</v>
      </c>
      <c r="J405" t="s">
        <v>956</v>
      </c>
      <c r="K405">
        <v>1</v>
      </c>
      <c r="L405" s="2">
        <v>1403362.11</v>
      </c>
      <c r="M405" s="2">
        <v>1738333.63</v>
      </c>
      <c r="N405" s="14">
        <v>1582556</v>
      </c>
      <c r="O405" s="2">
        <v>0</v>
      </c>
      <c r="P405" s="11">
        <v>1582556</v>
      </c>
      <c r="Q405" s="2">
        <v>905458.68</v>
      </c>
      <c r="R405" s="30">
        <f t="shared" si="32"/>
        <v>1755181.1400000001</v>
      </c>
      <c r="S405" s="9">
        <v>1755181.1400000001</v>
      </c>
      <c r="V405" s="2"/>
      <c r="W405" s="2"/>
    </row>
    <row r="406" spans="1:23" customFormat="1" hidden="1" outlineLevel="2" x14ac:dyDescent="0.25">
      <c r="A406" t="s">
        <v>875</v>
      </c>
      <c r="B406">
        <v>102</v>
      </c>
      <c r="C406" t="s">
        <v>876</v>
      </c>
      <c r="D406">
        <v>277</v>
      </c>
      <c r="E406" t="s">
        <v>911</v>
      </c>
      <c r="F406">
        <v>105</v>
      </c>
      <c r="G406" t="s">
        <v>50</v>
      </c>
      <c r="H406">
        <v>10277010105</v>
      </c>
      <c r="I406" t="s">
        <v>51</v>
      </c>
      <c r="J406" t="s">
        <v>956</v>
      </c>
      <c r="K406">
        <v>1</v>
      </c>
      <c r="L406" s="2">
        <v>50000</v>
      </c>
      <c r="M406" s="2">
        <v>345139.73</v>
      </c>
      <c r="N406" s="14">
        <v>950632</v>
      </c>
      <c r="O406" s="2">
        <v>0</v>
      </c>
      <c r="P406" s="11">
        <v>950632</v>
      </c>
      <c r="Q406" s="2">
        <v>594507.47</v>
      </c>
      <c r="R406" s="30">
        <f t="shared" ref="R406:R469" si="33">S406</f>
        <v>1489205.5199999998</v>
      </c>
      <c r="S406" s="9">
        <v>1489205.5199999998</v>
      </c>
      <c r="V406" s="2"/>
      <c r="W406" s="2"/>
    </row>
    <row r="407" spans="1:23" customFormat="1" hidden="1" outlineLevel="2" x14ac:dyDescent="0.25">
      <c r="A407" t="s">
        <v>875</v>
      </c>
      <c r="B407">
        <v>102</v>
      </c>
      <c r="C407" t="s">
        <v>876</v>
      </c>
      <c r="D407">
        <v>300</v>
      </c>
      <c r="E407" t="s">
        <v>912</v>
      </c>
      <c r="F407">
        <v>105</v>
      </c>
      <c r="G407" t="s">
        <v>50</v>
      </c>
      <c r="H407">
        <v>10300010105</v>
      </c>
      <c r="I407" t="s">
        <v>51</v>
      </c>
      <c r="J407" t="s">
        <v>956</v>
      </c>
      <c r="K407">
        <v>1</v>
      </c>
      <c r="L407" s="2">
        <v>64357.59</v>
      </c>
      <c r="M407" s="2">
        <v>203918.19</v>
      </c>
      <c r="N407" s="14">
        <v>264319</v>
      </c>
      <c r="O407" s="2">
        <v>0</v>
      </c>
      <c r="P407" s="11">
        <v>264319</v>
      </c>
      <c r="Q407" s="2">
        <v>152459.29999999999</v>
      </c>
      <c r="R407" s="30">
        <f t="shared" si="33"/>
        <v>261358.80000000002</v>
      </c>
      <c r="S407" s="9">
        <v>261358.80000000002</v>
      </c>
      <c r="V407" s="2"/>
      <c r="W407" s="2"/>
    </row>
    <row r="408" spans="1:23" customFormat="1" hidden="1" outlineLevel="2" x14ac:dyDescent="0.25">
      <c r="A408" t="s">
        <v>875</v>
      </c>
      <c r="B408">
        <v>102</v>
      </c>
      <c r="C408" t="s">
        <v>876</v>
      </c>
      <c r="D408">
        <v>301</v>
      </c>
      <c r="E408" t="s">
        <v>917</v>
      </c>
      <c r="F408">
        <v>105</v>
      </c>
      <c r="G408" t="s">
        <v>50</v>
      </c>
      <c r="H408">
        <v>10301010105</v>
      </c>
      <c r="I408" t="s">
        <v>51</v>
      </c>
      <c r="J408" t="s">
        <v>956</v>
      </c>
      <c r="K408">
        <v>1</v>
      </c>
      <c r="L408" s="2">
        <v>1362791.6</v>
      </c>
      <c r="M408" s="2">
        <v>1910280.31</v>
      </c>
      <c r="N408" s="14">
        <v>2215538</v>
      </c>
      <c r="O408" s="2">
        <v>0</v>
      </c>
      <c r="P408" s="11">
        <v>2215538</v>
      </c>
      <c r="Q408" s="2">
        <v>1537250.98</v>
      </c>
      <c r="R408" s="30">
        <f t="shared" si="33"/>
        <v>2843588.16</v>
      </c>
      <c r="S408" s="9">
        <v>2843588.16</v>
      </c>
      <c r="V408" s="2"/>
      <c r="W408" s="2"/>
    </row>
    <row r="409" spans="1:23" customFormat="1" hidden="1" outlineLevel="2" x14ac:dyDescent="0.25">
      <c r="A409" t="s">
        <v>875</v>
      </c>
      <c r="B409">
        <v>101</v>
      </c>
      <c r="C409" t="s">
        <v>780</v>
      </c>
      <c r="D409">
        <v>302</v>
      </c>
      <c r="E409" t="s">
        <v>920</v>
      </c>
      <c r="F409">
        <v>105</v>
      </c>
      <c r="G409" t="s">
        <v>50</v>
      </c>
      <c r="H409">
        <v>10302010105</v>
      </c>
      <c r="I409" t="s">
        <v>51</v>
      </c>
      <c r="J409" t="s">
        <v>956</v>
      </c>
      <c r="K409">
        <v>1</v>
      </c>
      <c r="L409" s="2">
        <v>2022043.6</v>
      </c>
      <c r="M409" s="2">
        <v>1725356.85</v>
      </c>
      <c r="N409" s="14">
        <v>1925913</v>
      </c>
      <c r="O409" s="2">
        <v>0</v>
      </c>
      <c r="P409" s="11">
        <v>1925913</v>
      </c>
      <c r="Q409" s="2">
        <v>2013682.75</v>
      </c>
      <c r="R409" s="30">
        <f t="shared" si="33"/>
        <v>2444651.3207999999</v>
      </c>
      <c r="S409" s="9">
        <v>2444651.3207999999</v>
      </c>
      <c r="V409" s="2"/>
      <c r="W409" s="2"/>
    </row>
    <row r="410" spans="1:23" customFormat="1" hidden="1" outlineLevel="2" x14ac:dyDescent="0.25">
      <c r="A410" t="s">
        <v>349</v>
      </c>
      <c r="B410">
        <v>205</v>
      </c>
      <c r="C410" t="s">
        <v>123</v>
      </c>
      <c r="D410">
        <v>360</v>
      </c>
      <c r="E410" t="s">
        <v>484</v>
      </c>
      <c r="F410">
        <v>105</v>
      </c>
      <c r="G410" t="s">
        <v>50</v>
      </c>
      <c r="H410">
        <v>10360010105</v>
      </c>
      <c r="I410" t="s">
        <v>51</v>
      </c>
      <c r="J410" t="s">
        <v>956</v>
      </c>
      <c r="K410">
        <v>1</v>
      </c>
      <c r="L410" s="2">
        <v>338902.36</v>
      </c>
      <c r="M410" s="2">
        <v>424710.97</v>
      </c>
      <c r="N410" s="14">
        <v>403918</v>
      </c>
      <c r="O410" s="2">
        <v>0</v>
      </c>
      <c r="P410" s="11">
        <v>403918</v>
      </c>
      <c r="Q410" s="2">
        <v>264338.76</v>
      </c>
      <c r="R410" s="30">
        <f t="shared" si="33"/>
        <v>453152.16000000003</v>
      </c>
      <c r="S410" s="9">
        <v>453152.16000000003</v>
      </c>
      <c r="V410" s="2"/>
      <c r="W410" s="2"/>
    </row>
    <row r="411" spans="1:23" customFormat="1" hidden="1" outlineLevel="2" x14ac:dyDescent="0.25">
      <c r="A411" t="s">
        <v>309</v>
      </c>
      <c r="B411">
        <v>504</v>
      </c>
      <c r="C411" t="s">
        <v>396</v>
      </c>
      <c r="D411">
        <v>400</v>
      </c>
      <c r="E411" t="s">
        <v>397</v>
      </c>
      <c r="F411">
        <v>105</v>
      </c>
      <c r="G411" t="s">
        <v>50</v>
      </c>
      <c r="H411">
        <v>10400010105</v>
      </c>
      <c r="I411" t="s">
        <v>51</v>
      </c>
      <c r="J411" t="s">
        <v>956</v>
      </c>
      <c r="K411">
        <v>1</v>
      </c>
      <c r="L411" s="2">
        <v>360442.81</v>
      </c>
      <c r="M411" s="2">
        <v>380818.82</v>
      </c>
      <c r="N411" s="14">
        <v>412164</v>
      </c>
      <c r="O411" s="2">
        <v>0</v>
      </c>
      <c r="P411" s="11">
        <v>412164</v>
      </c>
      <c r="Q411" s="2">
        <v>238658.7</v>
      </c>
      <c r="R411" s="30">
        <f t="shared" si="33"/>
        <v>407545.56000000006</v>
      </c>
      <c r="S411" s="9">
        <v>407545.56000000006</v>
      </c>
      <c r="V411" s="2"/>
      <c r="W411" s="2"/>
    </row>
    <row r="412" spans="1:23" customFormat="1" hidden="1" outlineLevel="2" x14ac:dyDescent="0.25">
      <c r="A412" t="s">
        <v>309</v>
      </c>
      <c r="B412">
        <v>801</v>
      </c>
      <c r="C412" t="s">
        <v>324</v>
      </c>
      <c r="D412">
        <v>403</v>
      </c>
      <c r="E412" t="s">
        <v>401</v>
      </c>
      <c r="F412">
        <v>105</v>
      </c>
      <c r="G412" t="s">
        <v>50</v>
      </c>
      <c r="H412">
        <v>10403010105</v>
      </c>
      <c r="I412" t="s">
        <v>51</v>
      </c>
      <c r="J412" t="s">
        <v>956</v>
      </c>
      <c r="K412">
        <v>1</v>
      </c>
      <c r="L412" s="2">
        <v>3816802.81</v>
      </c>
      <c r="M412" s="2">
        <v>4329945.9800000004</v>
      </c>
      <c r="N412" s="14">
        <v>4197930</v>
      </c>
      <c r="O412" s="2">
        <v>0</v>
      </c>
      <c r="P412" s="11">
        <v>4197930</v>
      </c>
      <c r="Q412" s="2">
        <v>2535592.14</v>
      </c>
      <c r="R412" s="30">
        <f t="shared" si="33"/>
        <v>4607764.3691999996</v>
      </c>
      <c r="S412" s="9">
        <v>4607764.3691999996</v>
      </c>
      <c r="V412" s="2"/>
      <c r="W412" s="2"/>
    </row>
    <row r="413" spans="1:23" customFormat="1" hidden="1" outlineLevel="2" x14ac:dyDescent="0.25">
      <c r="A413" t="s">
        <v>309</v>
      </c>
      <c r="B413">
        <v>801</v>
      </c>
      <c r="C413" t="s">
        <v>324</v>
      </c>
      <c r="D413">
        <v>404</v>
      </c>
      <c r="E413" t="s">
        <v>404</v>
      </c>
      <c r="F413">
        <v>105</v>
      </c>
      <c r="G413" t="s">
        <v>50</v>
      </c>
      <c r="H413">
        <v>10404010105</v>
      </c>
      <c r="I413" t="s">
        <v>51</v>
      </c>
      <c r="J413" t="s">
        <v>956</v>
      </c>
      <c r="K413">
        <v>1</v>
      </c>
      <c r="L413" s="2">
        <v>247582.99</v>
      </c>
      <c r="M413" s="2">
        <v>268885.82</v>
      </c>
      <c r="N413" s="14">
        <v>286391</v>
      </c>
      <c r="O413" s="2">
        <v>0</v>
      </c>
      <c r="P413" s="11">
        <v>286391</v>
      </c>
      <c r="Q413" s="2">
        <v>165189.92000000001</v>
      </c>
      <c r="R413" s="30">
        <f t="shared" si="33"/>
        <v>283182.71999999997</v>
      </c>
      <c r="S413" s="9">
        <v>283182.71999999997</v>
      </c>
      <c r="V413" s="2"/>
      <c r="W413" s="2"/>
    </row>
    <row r="414" spans="1:23" customFormat="1" hidden="1" outlineLevel="2" x14ac:dyDescent="0.25">
      <c r="A414" t="s">
        <v>309</v>
      </c>
      <c r="B414">
        <v>801</v>
      </c>
      <c r="C414" t="s">
        <v>324</v>
      </c>
      <c r="D414">
        <v>405</v>
      </c>
      <c r="E414" t="s">
        <v>405</v>
      </c>
      <c r="F414">
        <v>105</v>
      </c>
      <c r="G414" t="s">
        <v>50</v>
      </c>
      <c r="H414">
        <v>10405010105</v>
      </c>
      <c r="I414" t="s">
        <v>51</v>
      </c>
      <c r="J414" t="s">
        <v>956</v>
      </c>
      <c r="K414">
        <v>1</v>
      </c>
      <c r="L414" s="2">
        <v>136466.57</v>
      </c>
      <c r="M414" s="2">
        <v>143825.74</v>
      </c>
      <c r="N414" s="14">
        <v>157857</v>
      </c>
      <c r="O414" s="2">
        <v>0</v>
      </c>
      <c r="P414" s="11">
        <v>157857</v>
      </c>
      <c r="Q414" s="2">
        <v>91051.73</v>
      </c>
      <c r="R414" s="30">
        <f t="shared" si="33"/>
        <v>156088.68</v>
      </c>
      <c r="S414" s="9">
        <v>156088.68</v>
      </c>
      <c r="V414" s="2"/>
      <c r="W414" s="2"/>
    </row>
    <row r="415" spans="1:23" customFormat="1" hidden="1" outlineLevel="2" x14ac:dyDescent="0.25">
      <c r="A415" t="s">
        <v>309</v>
      </c>
      <c r="B415">
        <v>801</v>
      </c>
      <c r="C415" t="s">
        <v>324</v>
      </c>
      <c r="D415">
        <v>406</v>
      </c>
      <c r="E415" t="s">
        <v>434</v>
      </c>
      <c r="F415">
        <v>105</v>
      </c>
      <c r="G415" t="s">
        <v>50</v>
      </c>
      <c r="H415">
        <v>10406010105</v>
      </c>
      <c r="I415" t="s">
        <v>51</v>
      </c>
      <c r="J415" t="s">
        <v>956</v>
      </c>
      <c r="K415">
        <v>1</v>
      </c>
      <c r="L415" s="2">
        <v>245866.16</v>
      </c>
      <c r="M415" s="2">
        <v>253992.95999999999</v>
      </c>
      <c r="N415" s="14">
        <v>311804</v>
      </c>
      <c r="O415" s="2">
        <v>0</v>
      </c>
      <c r="P415" s="11">
        <v>311804</v>
      </c>
      <c r="Q415" s="2">
        <v>167874.96</v>
      </c>
      <c r="R415" s="30">
        <f t="shared" si="33"/>
        <v>308310.24</v>
      </c>
      <c r="S415" s="9">
        <v>308310.24</v>
      </c>
      <c r="V415" s="2"/>
      <c r="W415" s="2"/>
    </row>
    <row r="416" spans="1:23" customFormat="1" hidden="1" outlineLevel="2" x14ac:dyDescent="0.25">
      <c r="A416" t="s">
        <v>309</v>
      </c>
      <c r="B416">
        <v>801</v>
      </c>
      <c r="C416" t="s">
        <v>324</v>
      </c>
      <c r="D416">
        <v>407</v>
      </c>
      <c r="E416" t="s">
        <v>406</v>
      </c>
      <c r="F416">
        <v>105</v>
      </c>
      <c r="G416" t="s">
        <v>50</v>
      </c>
      <c r="H416">
        <v>10407010105</v>
      </c>
      <c r="I416" t="s">
        <v>51</v>
      </c>
      <c r="J416" t="s">
        <v>956</v>
      </c>
      <c r="K416">
        <v>1</v>
      </c>
      <c r="L416" s="2">
        <v>366505.2</v>
      </c>
      <c r="M416" s="2">
        <v>370578.55</v>
      </c>
      <c r="N416" s="14">
        <v>441736</v>
      </c>
      <c r="O416" s="2">
        <v>0</v>
      </c>
      <c r="P416" s="11">
        <v>441736</v>
      </c>
      <c r="Q416" s="2">
        <v>232028.54</v>
      </c>
      <c r="R416" s="30">
        <f t="shared" si="33"/>
        <v>436786.92000000004</v>
      </c>
      <c r="S416" s="9">
        <v>436786.92000000004</v>
      </c>
      <c r="V416" s="2"/>
      <c r="W416" s="2"/>
    </row>
    <row r="417" spans="1:23" customFormat="1" hidden="1" outlineLevel="2" x14ac:dyDescent="0.25">
      <c r="A417" t="s">
        <v>309</v>
      </c>
      <c r="B417">
        <v>504</v>
      </c>
      <c r="C417" t="s">
        <v>396</v>
      </c>
      <c r="D417">
        <v>408</v>
      </c>
      <c r="E417" t="s">
        <v>407</v>
      </c>
      <c r="F417">
        <v>105</v>
      </c>
      <c r="G417" t="s">
        <v>50</v>
      </c>
      <c r="H417">
        <v>10408010105</v>
      </c>
      <c r="I417" t="s">
        <v>51</v>
      </c>
      <c r="J417" t="s">
        <v>956</v>
      </c>
      <c r="K417">
        <v>1</v>
      </c>
      <c r="L417" s="2">
        <v>176813.12</v>
      </c>
      <c r="M417" s="2">
        <v>145862.95000000001</v>
      </c>
      <c r="N417" s="14">
        <v>238007</v>
      </c>
      <c r="O417" s="2">
        <v>0</v>
      </c>
      <c r="P417" s="11">
        <v>238007</v>
      </c>
      <c r="Q417" s="2">
        <v>91051.73</v>
      </c>
      <c r="R417" s="30">
        <f t="shared" si="33"/>
        <v>247732.86960000001</v>
      </c>
      <c r="S417" s="9">
        <v>247732.86960000001</v>
      </c>
      <c r="V417" s="2"/>
      <c r="W417" s="2"/>
    </row>
    <row r="418" spans="1:23" customFormat="1" hidden="1" outlineLevel="2" x14ac:dyDescent="0.25">
      <c r="A418" t="s">
        <v>309</v>
      </c>
      <c r="B418">
        <v>504</v>
      </c>
      <c r="C418" t="s">
        <v>396</v>
      </c>
      <c r="D418">
        <v>409</v>
      </c>
      <c r="E418" t="s">
        <v>410</v>
      </c>
      <c r="F418">
        <v>105</v>
      </c>
      <c r="G418" t="s">
        <v>50</v>
      </c>
      <c r="H418">
        <v>10409010105</v>
      </c>
      <c r="I418" t="s">
        <v>51</v>
      </c>
      <c r="J418" t="s">
        <v>956</v>
      </c>
      <c r="K418">
        <v>1</v>
      </c>
      <c r="L418" s="2">
        <v>139633.43</v>
      </c>
      <c r="M418" s="2">
        <v>130720.38</v>
      </c>
      <c r="N418" s="14">
        <v>161520</v>
      </c>
      <c r="O418" s="2">
        <v>0</v>
      </c>
      <c r="P418" s="11">
        <v>161520</v>
      </c>
      <c r="Q418" s="2">
        <v>46230.239999999998</v>
      </c>
      <c r="R418" s="30">
        <f t="shared" si="33"/>
        <v>158521.3296</v>
      </c>
      <c r="S418" s="9">
        <v>158521.3296</v>
      </c>
      <c r="V418" s="2"/>
      <c r="W418" s="2"/>
    </row>
    <row r="419" spans="1:23" customFormat="1" hidden="1" outlineLevel="2" x14ac:dyDescent="0.25">
      <c r="A419" t="s">
        <v>309</v>
      </c>
      <c r="B419">
        <v>801</v>
      </c>
      <c r="C419" t="s">
        <v>324</v>
      </c>
      <c r="D419">
        <v>410</v>
      </c>
      <c r="E419" t="s">
        <v>435</v>
      </c>
      <c r="F419">
        <v>105</v>
      </c>
      <c r="G419" t="s">
        <v>50</v>
      </c>
      <c r="H419">
        <v>10410010105</v>
      </c>
      <c r="I419" t="s">
        <v>51</v>
      </c>
      <c r="J419" t="s">
        <v>956</v>
      </c>
      <c r="K419">
        <v>1</v>
      </c>
      <c r="L419" s="2">
        <v>296129.28999999998</v>
      </c>
      <c r="M419" s="2">
        <v>314759.05</v>
      </c>
      <c r="N419" s="14">
        <v>343673</v>
      </c>
      <c r="O419" s="2">
        <v>0</v>
      </c>
      <c r="P419" s="11">
        <v>343673</v>
      </c>
      <c r="Q419" s="2">
        <v>198523.96</v>
      </c>
      <c r="R419" s="30">
        <f t="shared" si="33"/>
        <v>339822.95999999996</v>
      </c>
      <c r="S419" s="9">
        <v>339822.95999999996</v>
      </c>
      <c r="V419" s="2"/>
      <c r="W419" s="2"/>
    </row>
    <row r="420" spans="1:23" customFormat="1" hidden="1" outlineLevel="2" x14ac:dyDescent="0.25">
      <c r="A420" t="s">
        <v>309</v>
      </c>
      <c r="B420">
        <v>801</v>
      </c>
      <c r="C420" t="s">
        <v>324</v>
      </c>
      <c r="D420">
        <v>411</v>
      </c>
      <c r="E420" t="s">
        <v>411</v>
      </c>
      <c r="F420">
        <v>105</v>
      </c>
      <c r="G420" t="s">
        <v>50</v>
      </c>
      <c r="H420">
        <v>10411010105</v>
      </c>
      <c r="I420" t="s">
        <v>51</v>
      </c>
      <c r="J420" t="s">
        <v>956</v>
      </c>
      <c r="K420">
        <v>1</v>
      </c>
      <c r="L420" s="2">
        <v>2148527.62</v>
      </c>
      <c r="M420" s="2">
        <v>2284776.65</v>
      </c>
      <c r="N420" s="14">
        <v>2320418</v>
      </c>
      <c r="O420" s="2">
        <v>0</v>
      </c>
      <c r="P420" s="11">
        <v>2320418</v>
      </c>
      <c r="Q420" s="2">
        <v>1451680.72</v>
      </c>
      <c r="R420" s="30">
        <f t="shared" si="33"/>
        <v>2465982.3599999994</v>
      </c>
      <c r="S420" s="9">
        <v>2465982.3599999994</v>
      </c>
      <c r="V420" s="2"/>
      <c r="W420" s="2"/>
    </row>
    <row r="421" spans="1:23" customFormat="1" hidden="1" outlineLevel="2" x14ac:dyDescent="0.25">
      <c r="A421" t="s">
        <v>309</v>
      </c>
      <c r="B421">
        <v>801</v>
      </c>
      <c r="C421" t="s">
        <v>324</v>
      </c>
      <c r="D421">
        <v>412</v>
      </c>
      <c r="E421" t="s">
        <v>412</v>
      </c>
      <c r="F421">
        <v>105</v>
      </c>
      <c r="G421" t="s">
        <v>50</v>
      </c>
      <c r="H421">
        <v>10412010105</v>
      </c>
      <c r="I421" t="s">
        <v>51</v>
      </c>
      <c r="J421" t="s">
        <v>956</v>
      </c>
      <c r="K421">
        <v>1</v>
      </c>
      <c r="L421" s="2">
        <v>169692.96</v>
      </c>
      <c r="M421" s="2">
        <v>190964.52</v>
      </c>
      <c r="N421" s="14">
        <v>206241</v>
      </c>
      <c r="O421" s="2">
        <v>0</v>
      </c>
      <c r="P421" s="11">
        <v>206241</v>
      </c>
      <c r="Q421" s="2">
        <v>118959.75</v>
      </c>
      <c r="R421" s="30">
        <f t="shared" si="33"/>
        <v>203931</v>
      </c>
      <c r="S421" s="9">
        <v>203931</v>
      </c>
      <c r="V421" s="2"/>
      <c r="W421" s="2"/>
    </row>
    <row r="422" spans="1:23" customFormat="1" hidden="1" outlineLevel="2" x14ac:dyDescent="0.25">
      <c r="A422" t="s">
        <v>309</v>
      </c>
      <c r="B422">
        <v>801</v>
      </c>
      <c r="C422" t="s">
        <v>324</v>
      </c>
      <c r="D422">
        <v>413</v>
      </c>
      <c r="E422" t="s">
        <v>415</v>
      </c>
      <c r="F422">
        <v>105</v>
      </c>
      <c r="G422" t="s">
        <v>50</v>
      </c>
      <c r="H422">
        <v>10413010105</v>
      </c>
      <c r="I422" t="s">
        <v>51</v>
      </c>
      <c r="J422" t="s">
        <v>956</v>
      </c>
      <c r="K422">
        <v>1</v>
      </c>
      <c r="L422" s="2">
        <v>413715.89</v>
      </c>
      <c r="M422" s="2">
        <v>393230.35</v>
      </c>
      <c r="N422" s="14">
        <v>392844</v>
      </c>
      <c r="O422" s="2">
        <v>0</v>
      </c>
      <c r="P422" s="11">
        <v>392844</v>
      </c>
      <c r="Q422" s="2">
        <v>244042.66</v>
      </c>
      <c r="R422" s="30">
        <f t="shared" si="33"/>
        <v>810544.68720000016</v>
      </c>
      <c r="S422" s="9">
        <v>810544.68720000016</v>
      </c>
      <c r="V422" s="2"/>
      <c r="W422" s="2"/>
    </row>
    <row r="423" spans="1:23" customFormat="1" hidden="1" outlineLevel="2" x14ac:dyDescent="0.25">
      <c r="A423" t="s">
        <v>309</v>
      </c>
      <c r="B423">
        <v>801</v>
      </c>
      <c r="C423" t="s">
        <v>324</v>
      </c>
      <c r="D423">
        <v>420</v>
      </c>
      <c r="E423" t="s">
        <v>418</v>
      </c>
      <c r="F423">
        <v>105</v>
      </c>
      <c r="G423" t="s">
        <v>50</v>
      </c>
      <c r="H423">
        <v>10420010105</v>
      </c>
      <c r="I423" t="s">
        <v>51</v>
      </c>
      <c r="J423" t="s">
        <v>956</v>
      </c>
      <c r="K423">
        <v>1</v>
      </c>
      <c r="L423" s="2">
        <v>629509.38</v>
      </c>
      <c r="M423" s="2">
        <v>697125.2</v>
      </c>
      <c r="N423" s="14">
        <v>756684</v>
      </c>
      <c r="O423" s="2">
        <v>0</v>
      </c>
      <c r="P423" s="11">
        <v>756684</v>
      </c>
      <c r="Q423" s="2">
        <v>550423.48</v>
      </c>
      <c r="R423" s="30">
        <f t="shared" si="33"/>
        <v>767881.67999999993</v>
      </c>
      <c r="S423" s="9">
        <v>767881.67999999993</v>
      </c>
      <c r="V423" s="2"/>
      <c r="W423" s="2"/>
    </row>
    <row r="424" spans="1:23" customFormat="1" hidden="1" outlineLevel="2" x14ac:dyDescent="0.25">
      <c r="A424" t="s">
        <v>309</v>
      </c>
      <c r="B424">
        <v>801</v>
      </c>
      <c r="C424" t="s">
        <v>324</v>
      </c>
      <c r="D424">
        <v>431</v>
      </c>
      <c r="E424" t="s">
        <v>422</v>
      </c>
      <c r="F424">
        <v>105</v>
      </c>
      <c r="G424" t="s">
        <v>50</v>
      </c>
      <c r="H424">
        <v>10431010105</v>
      </c>
      <c r="I424" t="s">
        <v>51</v>
      </c>
      <c r="J424" t="s">
        <v>956</v>
      </c>
      <c r="K424">
        <v>1</v>
      </c>
      <c r="L424" s="2">
        <v>136650.78</v>
      </c>
      <c r="M424" s="2">
        <v>144893.51999999999</v>
      </c>
      <c r="N424" s="14">
        <v>158707</v>
      </c>
      <c r="O424" s="2">
        <v>0</v>
      </c>
      <c r="P424" s="11">
        <v>158707</v>
      </c>
      <c r="Q424" s="2">
        <v>90913.96</v>
      </c>
      <c r="R424" s="30">
        <f t="shared" si="33"/>
        <v>156928.56</v>
      </c>
      <c r="S424" s="9">
        <v>156928.56</v>
      </c>
      <c r="V424" s="2"/>
      <c r="W424" s="2"/>
    </row>
    <row r="425" spans="1:23" customFormat="1" hidden="1" outlineLevel="2" x14ac:dyDescent="0.25">
      <c r="A425" t="s">
        <v>254</v>
      </c>
      <c r="B425">
        <v>1301</v>
      </c>
      <c r="C425" t="s">
        <v>203</v>
      </c>
      <c r="D425">
        <v>440</v>
      </c>
      <c r="E425" t="s">
        <v>255</v>
      </c>
      <c r="F425">
        <v>105</v>
      </c>
      <c r="G425" t="s">
        <v>50</v>
      </c>
      <c r="H425">
        <v>10440010105</v>
      </c>
      <c r="I425" t="s">
        <v>51</v>
      </c>
      <c r="J425" t="s">
        <v>956</v>
      </c>
      <c r="K425">
        <v>1</v>
      </c>
      <c r="L425" s="2">
        <v>1084667.56</v>
      </c>
      <c r="M425" s="2">
        <v>1238745.51</v>
      </c>
      <c r="N425" s="14">
        <v>1255424</v>
      </c>
      <c r="O425" s="2">
        <v>0</v>
      </c>
      <c r="P425" s="11">
        <v>1255424</v>
      </c>
      <c r="Q425" s="2">
        <v>836704.08</v>
      </c>
      <c r="R425" s="30">
        <f t="shared" si="33"/>
        <v>1250370.6000000001</v>
      </c>
      <c r="S425" s="9">
        <v>1250370.6000000001</v>
      </c>
      <c r="V425" s="2"/>
      <c r="W425" s="2"/>
    </row>
    <row r="426" spans="1:23" customFormat="1" hidden="1" outlineLevel="2" x14ac:dyDescent="0.25">
      <c r="A426" t="s">
        <v>309</v>
      </c>
      <c r="B426">
        <v>801</v>
      </c>
      <c r="C426" t="s">
        <v>324</v>
      </c>
      <c r="D426">
        <v>490</v>
      </c>
      <c r="E426" t="s">
        <v>423</v>
      </c>
      <c r="F426">
        <v>105</v>
      </c>
      <c r="G426" t="s">
        <v>50</v>
      </c>
      <c r="H426">
        <v>10490010105</v>
      </c>
      <c r="I426" t="s">
        <v>51</v>
      </c>
      <c r="J426" t="s">
        <v>956</v>
      </c>
      <c r="K426">
        <v>1</v>
      </c>
      <c r="L426" s="2">
        <v>6570767.6600000001</v>
      </c>
      <c r="M426" s="2">
        <v>6946443.4000000004</v>
      </c>
      <c r="N426" s="14">
        <v>8204658</v>
      </c>
      <c r="O426" s="2">
        <v>0</v>
      </c>
      <c r="P426" s="11">
        <v>8204658</v>
      </c>
      <c r="Q426" s="2">
        <v>5237656.18</v>
      </c>
      <c r="R426" s="30">
        <f t="shared" si="33"/>
        <v>9368849.052000016</v>
      </c>
      <c r="S426" s="9">
        <v>9368849.052000016</v>
      </c>
      <c r="V426" s="2"/>
      <c r="W426" s="2"/>
    </row>
    <row r="427" spans="1:23" customFormat="1" hidden="1" outlineLevel="2" x14ac:dyDescent="0.25">
      <c r="A427" t="s">
        <v>254</v>
      </c>
      <c r="B427">
        <v>1301</v>
      </c>
      <c r="C427" t="s">
        <v>203</v>
      </c>
      <c r="D427">
        <v>497</v>
      </c>
      <c r="E427" t="s">
        <v>279</v>
      </c>
      <c r="F427">
        <v>105</v>
      </c>
      <c r="G427" t="s">
        <v>50</v>
      </c>
      <c r="H427">
        <v>10497010105</v>
      </c>
      <c r="I427" t="s">
        <v>51</v>
      </c>
      <c r="J427" t="s">
        <v>956</v>
      </c>
      <c r="K427">
        <v>1</v>
      </c>
      <c r="L427" s="2">
        <v>0</v>
      </c>
      <c r="M427" s="2">
        <v>0</v>
      </c>
      <c r="N427" s="14">
        <v>0</v>
      </c>
      <c r="O427" s="2">
        <v>0</v>
      </c>
      <c r="P427" s="11">
        <v>0</v>
      </c>
      <c r="Q427" s="2">
        <v>0</v>
      </c>
      <c r="R427" s="30">
        <f t="shared" si="33"/>
        <v>0</v>
      </c>
      <c r="S427" s="9"/>
      <c r="V427" s="2"/>
      <c r="W427" s="2"/>
    </row>
    <row r="428" spans="1:23" customFormat="1" hidden="1" outlineLevel="2" x14ac:dyDescent="0.25">
      <c r="A428" t="s">
        <v>133</v>
      </c>
      <c r="B428">
        <v>1301</v>
      </c>
      <c r="C428" t="s">
        <v>203</v>
      </c>
      <c r="D428">
        <v>499</v>
      </c>
      <c r="E428" t="s">
        <v>204</v>
      </c>
      <c r="F428">
        <v>105</v>
      </c>
      <c r="G428" t="s">
        <v>50</v>
      </c>
      <c r="H428">
        <v>10499010105</v>
      </c>
      <c r="I428" t="s">
        <v>51</v>
      </c>
      <c r="J428" t="s">
        <v>956</v>
      </c>
      <c r="K428">
        <v>1</v>
      </c>
      <c r="L428" s="2">
        <v>0</v>
      </c>
      <c r="M428" s="2">
        <v>0</v>
      </c>
      <c r="N428" s="14">
        <v>0</v>
      </c>
      <c r="O428" s="2">
        <v>0</v>
      </c>
      <c r="P428" s="11">
        <v>0</v>
      </c>
      <c r="Q428" s="2">
        <v>0</v>
      </c>
      <c r="R428" s="30">
        <f t="shared" si="33"/>
        <v>0</v>
      </c>
      <c r="S428" s="9">
        <v>0</v>
      </c>
      <c r="V428" s="2"/>
      <c r="W428" s="2"/>
    </row>
    <row r="429" spans="1:23" customFormat="1" hidden="1" outlineLevel="2" x14ac:dyDescent="0.25">
      <c r="A429" t="s">
        <v>254</v>
      </c>
      <c r="B429">
        <v>1301</v>
      </c>
      <c r="C429" t="s">
        <v>203</v>
      </c>
      <c r="D429">
        <v>601</v>
      </c>
      <c r="E429" t="s">
        <v>256</v>
      </c>
      <c r="F429">
        <v>105</v>
      </c>
      <c r="G429" t="s">
        <v>50</v>
      </c>
      <c r="H429">
        <v>10601010105</v>
      </c>
      <c r="I429" t="s">
        <v>51</v>
      </c>
      <c r="J429" t="s">
        <v>956</v>
      </c>
      <c r="K429">
        <v>1</v>
      </c>
      <c r="L429" s="2">
        <v>2824104.44</v>
      </c>
      <c r="M429" s="2">
        <v>3519451.08</v>
      </c>
      <c r="N429" s="14">
        <v>3541034</v>
      </c>
      <c r="O429" s="2">
        <v>0</v>
      </c>
      <c r="P429" s="11">
        <v>3541034</v>
      </c>
      <c r="Q429" s="2">
        <v>2641355.2799999998</v>
      </c>
      <c r="R429" s="30">
        <f t="shared" si="33"/>
        <v>4146894.84</v>
      </c>
      <c r="S429" s="9">
        <v>4146894.84</v>
      </c>
      <c r="V429" s="2"/>
      <c r="W429" s="2"/>
    </row>
    <row r="430" spans="1:23" customFormat="1" hidden="1" outlineLevel="2" x14ac:dyDescent="0.25">
      <c r="A430" t="s">
        <v>254</v>
      </c>
      <c r="B430">
        <v>1301</v>
      </c>
      <c r="C430" t="s">
        <v>203</v>
      </c>
      <c r="D430">
        <v>602</v>
      </c>
      <c r="E430" t="s">
        <v>263</v>
      </c>
      <c r="F430">
        <v>105</v>
      </c>
      <c r="G430" t="s">
        <v>50</v>
      </c>
      <c r="H430">
        <v>10602010105</v>
      </c>
      <c r="I430" t="s">
        <v>51</v>
      </c>
      <c r="J430" t="s">
        <v>956</v>
      </c>
      <c r="K430">
        <v>1</v>
      </c>
      <c r="L430" s="2">
        <v>5832619.6600000001</v>
      </c>
      <c r="M430" s="2">
        <v>6565070.7300000004</v>
      </c>
      <c r="N430" s="14">
        <v>7502287</v>
      </c>
      <c r="O430" s="2">
        <v>0</v>
      </c>
      <c r="P430" s="11">
        <v>7502287</v>
      </c>
      <c r="Q430" s="2">
        <v>4465274.22</v>
      </c>
      <c r="R430" s="30">
        <f t="shared" si="33"/>
        <v>8345871.407999998</v>
      </c>
      <c r="S430" s="9">
        <v>8345871.407999998</v>
      </c>
      <c r="V430" s="2"/>
      <c r="W430" s="2"/>
    </row>
    <row r="431" spans="1:23" customFormat="1" hidden="1" outlineLevel="2" x14ac:dyDescent="0.25">
      <c r="A431" t="s">
        <v>254</v>
      </c>
      <c r="B431">
        <v>1301</v>
      </c>
      <c r="C431" t="s">
        <v>203</v>
      </c>
      <c r="D431">
        <v>605</v>
      </c>
      <c r="E431" t="s">
        <v>308</v>
      </c>
      <c r="F431">
        <v>105</v>
      </c>
      <c r="G431" t="s">
        <v>50</v>
      </c>
      <c r="H431">
        <v>10605010105</v>
      </c>
      <c r="I431" t="s">
        <v>51</v>
      </c>
      <c r="J431" t="s">
        <v>956</v>
      </c>
      <c r="K431">
        <v>1</v>
      </c>
      <c r="L431" s="2">
        <v>0</v>
      </c>
      <c r="M431" s="2">
        <v>0</v>
      </c>
      <c r="N431" s="14">
        <v>0</v>
      </c>
      <c r="O431" s="2">
        <v>0</v>
      </c>
      <c r="P431" s="11">
        <v>0</v>
      </c>
      <c r="Q431" s="2">
        <v>0</v>
      </c>
      <c r="R431" s="30">
        <f t="shared" si="33"/>
        <v>0</v>
      </c>
      <c r="S431" s="9"/>
      <c r="V431" s="2"/>
      <c r="W431" s="2"/>
    </row>
    <row r="432" spans="1:23" customFormat="1" hidden="1" outlineLevel="2" x14ac:dyDescent="0.25">
      <c r="A432" t="s">
        <v>133</v>
      </c>
      <c r="B432">
        <v>1201</v>
      </c>
      <c r="C432" t="s">
        <v>212</v>
      </c>
      <c r="D432">
        <v>701</v>
      </c>
      <c r="E432" t="s">
        <v>211</v>
      </c>
      <c r="F432">
        <v>105</v>
      </c>
      <c r="G432" t="s">
        <v>50</v>
      </c>
      <c r="H432">
        <v>10701010105</v>
      </c>
      <c r="I432" t="s">
        <v>51</v>
      </c>
      <c r="J432" t="s">
        <v>956</v>
      </c>
      <c r="K432">
        <v>1</v>
      </c>
      <c r="L432" s="2">
        <v>681491.69</v>
      </c>
      <c r="M432" s="2">
        <v>22861194.18</v>
      </c>
      <c r="N432" s="14">
        <v>23465887</v>
      </c>
      <c r="O432" s="2">
        <v>0</v>
      </c>
      <c r="P432" s="11">
        <v>23465887</v>
      </c>
      <c r="Q432" s="2">
        <v>14499622.1</v>
      </c>
      <c r="R432" s="30">
        <f t="shared" si="33"/>
        <v>27308824.186319966</v>
      </c>
      <c r="S432" s="9">
        <v>27308824.186319966</v>
      </c>
      <c r="V432" s="2"/>
      <c r="W432" s="2"/>
    </row>
    <row r="433" spans="1:23" customFormat="1" hidden="1" outlineLevel="2" x14ac:dyDescent="0.25">
      <c r="A433" t="s">
        <v>309</v>
      </c>
      <c r="B433">
        <v>503</v>
      </c>
      <c r="C433" t="s">
        <v>310</v>
      </c>
      <c r="D433">
        <v>10</v>
      </c>
      <c r="E433" t="s">
        <v>311</v>
      </c>
      <c r="F433">
        <v>110</v>
      </c>
      <c r="G433" t="s">
        <v>52</v>
      </c>
      <c r="H433">
        <v>10010010110</v>
      </c>
      <c r="I433" t="s">
        <v>53</v>
      </c>
      <c r="J433" t="s">
        <v>956</v>
      </c>
      <c r="K433">
        <v>1</v>
      </c>
      <c r="L433" s="2">
        <v>2202.5300000000002</v>
      </c>
      <c r="M433" s="2">
        <v>-249.55</v>
      </c>
      <c r="N433" s="14">
        <v>0</v>
      </c>
      <c r="O433" s="2">
        <v>0</v>
      </c>
      <c r="P433" s="11">
        <v>0</v>
      </c>
      <c r="Q433" s="2">
        <v>0</v>
      </c>
      <c r="R433" s="30">
        <f t="shared" si="33"/>
        <v>0</v>
      </c>
      <c r="S433" s="9">
        <v>0</v>
      </c>
      <c r="V433" s="2"/>
      <c r="W433" s="2"/>
    </row>
    <row r="434" spans="1:23" customFormat="1" hidden="1" outlineLevel="2" x14ac:dyDescent="0.25">
      <c r="A434" t="s">
        <v>309</v>
      </c>
      <c r="B434">
        <v>501</v>
      </c>
      <c r="C434" t="s">
        <v>312</v>
      </c>
      <c r="D434">
        <v>15</v>
      </c>
      <c r="E434" t="s">
        <v>313</v>
      </c>
      <c r="F434">
        <v>110</v>
      </c>
      <c r="G434" t="s">
        <v>52</v>
      </c>
      <c r="H434">
        <v>10015010110</v>
      </c>
      <c r="I434" t="s">
        <v>53</v>
      </c>
      <c r="J434" t="s">
        <v>956</v>
      </c>
      <c r="K434">
        <v>1</v>
      </c>
      <c r="L434" s="2">
        <v>532.46</v>
      </c>
      <c r="M434" s="2">
        <v>0</v>
      </c>
      <c r="N434" s="14">
        <v>0</v>
      </c>
      <c r="O434" s="2">
        <v>0</v>
      </c>
      <c r="P434" s="11">
        <v>0</v>
      </c>
      <c r="Q434" s="2">
        <v>0</v>
      </c>
      <c r="R434" s="30">
        <f t="shared" si="33"/>
        <v>0</v>
      </c>
      <c r="S434" s="9"/>
      <c r="V434" s="2"/>
      <c r="W434" s="2"/>
    </row>
    <row r="435" spans="1:23" customFormat="1" hidden="1" outlineLevel="2" x14ac:dyDescent="0.25">
      <c r="A435" t="s">
        <v>309</v>
      </c>
      <c r="B435">
        <v>801</v>
      </c>
      <c r="C435" t="s">
        <v>324</v>
      </c>
      <c r="D435">
        <v>25</v>
      </c>
      <c r="E435" t="s">
        <v>325</v>
      </c>
      <c r="F435">
        <v>110</v>
      </c>
      <c r="G435" t="s">
        <v>52</v>
      </c>
      <c r="H435">
        <v>10025010110</v>
      </c>
      <c r="I435" t="s">
        <v>53</v>
      </c>
      <c r="J435" t="s">
        <v>956</v>
      </c>
      <c r="K435">
        <v>1</v>
      </c>
      <c r="L435" s="2">
        <v>0</v>
      </c>
      <c r="M435" s="2">
        <v>0</v>
      </c>
      <c r="N435" s="14">
        <v>1464</v>
      </c>
      <c r="O435" s="2">
        <v>0</v>
      </c>
      <c r="P435" s="11">
        <v>1464</v>
      </c>
      <c r="Q435" s="2">
        <v>0</v>
      </c>
      <c r="R435" s="30">
        <f t="shared" si="33"/>
        <v>0</v>
      </c>
      <c r="S435" s="9">
        <v>0</v>
      </c>
      <c r="V435" s="2"/>
      <c r="W435" s="2"/>
    </row>
    <row r="436" spans="1:23" customFormat="1" hidden="1" outlineLevel="2" x14ac:dyDescent="0.25">
      <c r="A436" t="s">
        <v>309</v>
      </c>
      <c r="B436">
        <v>801</v>
      </c>
      <c r="C436" t="s">
        <v>324</v>
      </c>
      <c r="D436">
        <v>28</v>
      </c>
      <c r="E436" t="s">
        <v>328</v>
      </c>
      <c r="F436">
        <v>110</v>
      </c>
      <c r="G436" t="s">
        <v>52</v>
      </c>
      <c r="H436">
        <v>10028010110</v>
      </c>
      <c r="I436" t="s">
        <v>53</v>
      </c>
      <c r="J436" t="s">
        <v>956</v>
      </c>
      <c r="K436">
        <v>1</v>
      </c>
      <c r="L436" s="2">
        <v>1140.68</v>
      </c>
      <c r="M436" s="2">
        <v>0</v>
      </c>
      <c r="N436" s="14">
        <v>0</v>
      </c>
      <c r="O436" s="2">
        <v>0</v>
      </c>
      <c r="P436" s="11">
        <v>0</v>
      </c>
      <c r="Q436" s="2">
        <v>0</v>
      </c>
      <c r="R436" s="30">
        <f t="shared" si="33"/>
        <v>0</v>
      </c>
      <c r="S436" s="9">
        <v>0</v>
      </c>
      <c r="V436" s="2"/>
      <c r="W436" s="2"/>
    </row>
    <row r="437" spans="1:23" customFormat="1" hidden="1" outlineLevel="2" x14ac:dyDescent="0.25">
      <c r="A437" t="s">
        <v>309</v>
      </c>
      <c r="B437">
        <v>503</v>
      </c>
      <c r="C437" t="s">
        <v>310</v>
      </c>
      <c r="D437">
        <v>60</v>
      </c>
      <c r="E437" t="s">
        <v>329</v>
      </c>
      <c r="F437">
        <v>110</v>
      </c>
      <c r="G437" t="s">
        <v>52</v>
      </c>
      <c r="H437">
        <v>10060010110</v>
      </c>
      <c r="I437" t="s">
        <v>53</v>
      </c>
      <c r="J437" t="s">
        <v>956</v>
      </c>
      <c r="K437">
        <v>1</v>
      </c>
      <c r="L437" s="2">
        <v>2246.2800000000002</v>
      </c>
      <c r="M437" s="2">
        <v>-328.07</v>
      </c>
      <c r="N437" s="14">
        <v>0</v>
      </c>
      <c r="O437" s="2">
        <v>0</v>
      </c>
      <c r="P437" s="11">
        <v>0</v>
      </c>
      <c r="Q437" s="2">
        <v>0</v>
      </c>
      <c r="R437" s="30">
        <f t="shared" si="33"/>
        <v>0</v>
      </c>
      <c r="S437" s="9"/>
      <c r="V437" s="2"/>
      <c r="W437" s="2"/>
    </row>
    <row r="438" spans="1:23" customFormat="1" hidden="1" outlineLevel="2" x14ac:dyDescent="0.25">
      <c r="A438" t="s">
        <v>309</v>
      </c>
      <c r="B438">
        <v>801</v>
      </c>
      <c r="C438" t="s">
        <v>324</v>
      </c>
      <c r="D438">
        <v>75</v>
      </c>
      <c r="E438" t="s">
        <v>331</v>
      </c>
      <c r="F438">
        <v>110</v>
      </c>
      <c r="G438" t="s">
        <v>52</v>
      </c>
      <c r="H438">
        <v>10075010110</v>
      </c>
      <c r="I438" t="s">
        <v>53</v>
      </c>
      <c r="J438" t="s">
        <v>956</v>
      </c>
      <c r="K438">
        <v>1</v>
      </c>
      <c r="L438" s="2">
        <v>0</v>
      </c>
      <c r="M438" s="2">
        <v>0</v>
      </c>
      <c r="N438" s="14">
        <v>0</v>
      </c>
      <c r="O438" s="2">
        <v>0</v>
      </c>
      <c r="P438" s="11">
        <v>0</v>
      </c>
      <c r="Q438" s="2">
        <v>0</v>
      </c>
      <c r="R438" s="30">
        <f t="shared" si="33"/>
        <v>0</v>
      </c>
      <c r="S438" s="9">
        <v>0</v>
      </c>
      <c r="V438" s="2"/>
      <c r="W438" s="2"/>
    </row>
    <row r="439" spans="1:23" customFormat="1" hidden="1" outlineLevel="2" x14ac:dyDescent="0.25">
      <c r="A439" t="s">
        <v>875</v>
      </c>
      <c r="B439">
        <v>102</v>
      </c>
      <c r="C439" t="s">
        <v>876</v>
      </c>
      <c r="D439">
        <v>105</v>
      </c>
      <c r="E439" t="s">
        <v>875</v>
      </c>
      <c r="F439">
        <v>110</v>
      </c>
      <c r="G439" t="s">
        <v>52</v>
      </c>
      <c r="H439">
        <v>10105010110</v>
      </c>
      <c r="I439" t="s">
        <v>53</v>
      </c>
      <c r="J439" t="s">
        <v>956</v>
      </c>
      <c r="K439">
        <v>1</v>
      </c>
      <c r="L439" s="2">
        <v>1800</v>
      </c>
      <c r="M439" s="2">
        <v>0</v>
      </c>
      <c r="N439" s="14">
        <v>0</v>
      </c>
      <c r="O439" s="2">
        <v>0</v>
      </c>
      <c r="P439" s="11">
        <v>0</v>
      </c>
      <c r="Q439" s="2">
        <v>450</v>
      </c>
      <c r="R439" s="30">
        <f t="shared" si="33"/>
        <v>0</v>
      </c>
      <c r="S439" s="9"/>
      <c r="V439" s="2"/>
      <c r="W439" s="2"/>
    </row>
    <row r="440" spans="1:23" customFormat="1" hidden="1" outlineLevel="2" x14ac:dyDescent="0.25">
      <c r="A440" t="s">
        <v>779</v>
      </c>
      <c r="B440">
        <v>205</v>
      </c>
      <c r="C440" t="s">
        <v>123</v>
      </c>
      <c r="D440">
        <v>106</v>
      </c>
      <c r="E440" t="s">
        <v>800</v>
      </c>
      <c r="F440">
        <v>110</v>
      </c>
      <c r="G440" t="s">
        <v>52</v>
      </c>
      <c r="H440">
        <v>10106010110</v>
      </c>
      <c r="I440" t="s">
        <v>53</v>
      </c>
      <c r="J440" t="s">
        <v>956</v>
      </c>
      <c r="K440">
        <v>1</v>
      </c>
      <c r="L440" s="2">
        <v>368.81</v>
      </c>
      <c r="M440" s="2">
        <v>0</v>
      </c>
      <c r="N440" s="14">
        <v>0</v>
      </c>
      <c r="O440" s="2">
        <v>0</v>
      </c>
      <c r="P440" s="11">
        <v>0</v>
      </c>
      <c r="Q440" s="2">
        <v>0</v>
      </c>
      <c r="R440" s="30">
        <f t="shared" si="33"/>
        <v>0</v>
      </c>
      <c r="S440" s="9">
        <v>0</v>
      </c>
      <c r="V440" s="2"/>
      <c r="W440" s="2"/>
    </row>
    <row r="441" spans="1:23" customFormat="1" hidden="1" outlineLevel="2" x14ac:dyDescent="0.25">
      <c r="A441" t="s">
        <v>309</v>
      </c>
      <c r="B441">
        <v>501</v>
      </c>
      <c r="C441" t="s">
        <v>312</v>
      </c>
      <c r="D441">
        <v>108</v>
      </c>
      <c r="E441" t="s">
        <v>333</v>
      </c>
      <c r="F441">
        <v>110</v>
      </c>
      <c r="G441" t="s">
        <v>52</v>
      </c>
      <c r="H441">
        <v>10108010110</v>
      </c>
      <c r="I441" t="s">
        <v>53</v>
      </c>
      <c r="J441" t="s">
        <v>956</v>
      </c>
      <c r="K441">
        <v>1</v>
      </c>
      <c r="L441" s="2">
        <v>2036.48</v>
      </c>
      <c r="M441" s="2">
        <v>-37.020000000000003</v>
      </c>
      <c r="N441" s="14">
        <v>0</v>
      </c>
      <c r="O441" s="2">
        <v>0</v>
      </c>
      <c r="P441" s="11">
        <v>0</v>
      </c>
      <c r="Q441" s="2">
        <v>0</v>
      </c>
      <c r="R441" s="30">
        <f t="shared" si="33"/>
        <v>0</v>
      </c>
      <c r="S441" s="9"/>
      <c r="V441" s="2"/>
      <c r="W441" s="2"/>
    </row>
    <row r="442" spans="1:23" customFormat="1" hidden="1" outlineLevel="2" x14ac:dyDescent="0.25">
      <c r="A442" t="s">
        <v>309</v>
      </c>
      <c r="B442">
        <v>503</v>
      </c>
      <c r="C442" t="s">
        <v>310</v>
      </c>
      <c r="D442">
        <v>109</v>
      </c>
      <c r="E442" t="s">
        <v>336</v>
      </c>
      <c r="F442">
        <v>110</v>
      </c>
      <c r="G442" t="s">
        <v>52</v>
      </c>
      <c r="H442">
        <v>10109010110</v>
      </c>
      <c r="I442" t="s">
        <v>53</v>
      </c>
      <c r="J442" t="s">
        <v>956</v>
      </c>
      <c r="K442">
        <v>1</v>
      </c>
      <c r="L442" s="2">
        <v>1203.8499999999999</v>
      </c>
      <c r="M442" s="2">
        <v>-256.49</v>
      </c>
      <c r="N442" s="14">
        <v>0</v>
      </c>
      <c r="O442" s="2">
        <v>0</v>
      </c>
      <c r="P442" s="11">
        <v>0</v>
      </c>
      <c r="Q442" s="2">
        <v>0</v>
      </c>
      <c r="R442" s="30">
        <f t="shared" si="33"/>
        <v>0</v>
      </c>
      <c r="S442" s="9"/>
      <c r="V442" s="2"/>
      <c r="W442" s="2"/>
    </row>
    <row r="443" spans="1:23" customFormat="1" hidden="1" outlineLevel="2" x14ac:dyDescent="0.25">
      <c r="A443" t="s">
        <v>309</v>
      </c>
      <c r="B443">
        <v>503</v>
      </c>
      <c r="C443" t="s">
        <v>310</v>
      </c>
      <c r="D443">
        <v>110</v>
      </c>
      <c r="E443" t="s">
        <v>337</v>
      </c>
      <c r="F443">
        <v>110</v>
      </c>
      <c r="G443" t="s">
        <v>52</v>
      </c>
      <c r="H443">
        <v>10110010110</v>
      </c>
      <c r="I443" t="s">
        <v>53</v>
      </c>
      <c r="J443" t="s">
        <v>956</v>
      </c>
      <c r="K443">
        <v>1</v>
      </c>
      <c r="L443" s="2">
        <v>1525.53</v>
      </c>
      <c r="M443" s="2">
        <v>-197.22</v>
      </c>
      <c r="N443" s="14">
        <v>0</v>
      </c>
      <c r="O443" s="2">
        <v>0</v>
      </c>
      <c r="P443" s="11">
        <v>0</v>
      </c>
      <c r="Q443" s="2">
        <v>0</v>
      </c>
      <c r="R443" s="30">
        <f t="shared" si="33"/>
        <v>0</v>
      </c>
      <c r="S443" s="9"/>
      <c r="V443" s="2"/>
      <c r="W443" s="2"/>
    </row>
    <row r="444" spans="1:23" customFormat="1" hidden="1" outlineLevel="2" x14ac:dyDescent="0.25">
      <c r="A444" t="s">
        <v>779</v>
      </c>
      <c r="B444">
        <v>204</v>
      </c>
      <c r="C444" t="s">
        <v>782</v>
      </c>
      <c r="D444">
        <v>111</v>
      </c>
      <c r="E444" t="s">
        <v>801</v>
      </c>
      <c r="F444">
        <v>110</v>
      </c>
      <c r="G444" t="s">
        <v>52</v>
      </c>
      <c r="H444">
        <v>10111010110</v>
      </c>
      <c r="I444" t="s">
        <v>53</v>
      </c>
      <c r="J444" t="s">
        <v>956</v>
      </c>
      <c r="K444">
        <v>1</v>
      </c>
      <c r="L444" s="2">
        <v>4872.2700000000004</v>
      </c>
      <c r="M444" s="2">
        <v>0</v>
      </c>
      <c r="N444" s="14">
        <v>0</v>
      </c>
      <c r="O444" s="2">
        <v>0</v>
      </c>
      <c r="P444" s="11">
        <v>0</v>
      </c>
      <c r="Q444" s="2">
        <v>0</v>
      </c>
      <c r="R444" s="30">
        <f t="shared" si="33"/>
        <v>0</v>
      </c>
      <c r="S444" s="9"/>
      <c r="V444" s="2"/>
      <c r="W444" s="2"/>
    </row>
    <row r="445" spans="1:23" customFormat="1" hidden="1" outlineLevel="2" x14ac:dyDescent="0.25">
      <c r="A445" t="s">
        <v>779</v>
      </c>
      <c r="B445">
        <v>204</v>
      </c>
      <c r="C445" t="s">
        <v>782</v>
      </c>
      <c r="D445">
        <v>113</v>
      </c>
      <c r="E445" t="s">
        <v>802</v>
      </c>
      <c r="F445">
        <v>110</v>
      </c>
      <c r="G445" t="s">
        <v>52</v>
      </c>
      <c r="H445">
        <v>10113010110</v>
      </c>
      <c r="I445" t="s">
        <v>53</v>
      </c>
      <c r="J445" t="s">
        <v>956</v>
      </c>
      <c r="K445">
        <v>1</v>
      </c>
      <c r="L445" s="2">
        <v>900.64</v>
      </c>
      <c r="M445" s="2">
        <v>0</v>
      </c>
      <c r="N445" s="14">
        <v>0</v>
      </c>
      <c r="O445" s="2">
        <v>0</v>
      </c>
      <c r="P445" s="11">
        <v>0</v>
      </c>
      <c r="Q445" s="2">
        <v>0</v>
      </c>
      <c r="R445" s="30">
        <f t="shared" si="33"/>
        <v>0</v>
      </c>
      <c r="S445" s="9">
        <v>0</v>
      </c>
      <c r="V445" s="2"/>
      <c r="W445" s="2"/>
    </row>
    <row r="446" spans="1:23" customFormat="1" hidden="1" outlineLevel="2" x14ac:dyDescent="0.25">
      <c r="A446" t="s">
        <v>779</v>
      </c>
      <c r="B446">
        <v>204</v>
      </c>
      <c r="C446" t="s">
        <v>782</v>
      </c>
      <c r="D446">
        <v>114</v>
      </c>
      <c r="E446" t="s">
        <v>803</v>
      </c>
      <c r="F446">
        <v>110</v>
      </c>
      <c r="G446" t="s">
        <v>52</v>
      </c>
      <c r="H446">
        <v>10114010110</v>
      </c>
      <c r="I446" t="s">
        <v>53</v>
      </c>
      <c r="J446" t="s">
        <v>956</v>
      </c>
      <c r="K446">
        <v>1</v>
      </c>
      <c r="L446" s="2">
        <v>368.81</v>
      </c>
      <c r="M446" s="2">
        <v>0</v>
      </c>
      <c r="N446" s="14">
        <v>0</v>
      </c>
      <c r="O446" s="2">
        <v>0</v>
      </c>
      <c r="P446" s="11">
        <v>0</v>
      </c>
      <c r="Q446" s="2">
        <v>0</v>
      </c>
      <c r="R446" s="30">
        <f t="shared" si="33"/>
        <v>0</v>
      </c>
      <c r="S446" s="9">
        <v>0</v>
      </c>
      <c r="V446" s="2"/>
      <c r="W446" s="2"/>
    </row>
    <row r="447" spans="1:23" customFormat="1" hidden="1" outlineLevel="2" x14ac:dyDescent="0.25">
      <c r="A447" t="s">
        <v>779</v>
      </c>
      <c r="B447">
        <v>205</v>
      </c>
      <c r="C447" t="s">
        <v>123</v>
      </c>
      <c r="D447">
        <v>115</v>
      </c>
      <c r="E447" t="s">
        <v>812</v>
      </c>
      <c r="F447">
        <v>110</v>
      </c>
      <c r="G447" t="s">
        <v>52</v>
      </c>
      <c r="H447">
        <v>10115010110</v>
      </c>
      <c r="I447" t="s">
        <v>53</v>
      </c>
      <c r="J447" t="s">
        <v>956</v>
      </c>
      <c r="K447">
        <v>1</v>
      </c>
      <c r="L447" s="2">
        <v>0</v>
      </c>
      <c r="M447" s="2">
        <v>0</v>
      </c>
      <c r="N447" s="14">
        <v>0</v>
      </c>
      <c r="O447" s="2">
        <v>0</v>
      </c>
      <c r="P447" s="11">
        <v>0</v>
      </c>
      <c r="Q447" s="2">
        <v>0</v>
      </c>
      <c r="R447" s="30">
        <f t="shared" si="33"/>
        <v>0</v>
      </c>
      <c r="S447" s="9">
        <v>0</v>
      </c>
      <c r="V447" s="2"/>
      <c r="W447" s="2"/>
    </row>
    <row r="448" spans="1:23" customFormat="1" hidden="1" outlineLevel="2" x14ac:dyDescent="0.25">
      <c r="A448" t="s">
        <v>309</v>
      </c>
      <c r="B448">
        <v>503</v>
      </c>
      <c r="C448" t="s">
        <v>310</v>
      </c>
      <c r="D448">
        <v>116</v>
      </c>
      <c r="E448" t="s">
        <v>338</v>
      </c>
      <c r="F448">
        <v>110</v>
      </c>
      <c r="G448" t="s">
        <v>52</v>
      </c>
      <c r="H448">
        <v>10116010110</v>
      </c>
      <c r="I448" t="s">
        <v>53</v>
      </c>
      <c r="J448" t="s">
        <v>956</v>
      </c>
      <c r="K448">
        <v>1</v>
      </c>
      <c r="L448" s="2">
        <v>2170.25</v>
      </c>
      <c r="M448" s="2">
        <v>-338.14</v>
      </c>
      <c r="N448" s="14">
        <v>0</v>
      </c>
      <c r="O448" s="2">
        <v>0</v>
      </c>
      <c r="P448" s="11">
        <v>0</v>
      </c>
      <c r="Q448" s="2">
        <v>0</v>
      </c>
      <c r="R448" s="30">
        <f t="shared" si="33"/>
        <v>0</v>
      </c>
      <c r="S448" s="9"/>
      <c r="V448" s="2"/>
      <c r="W448" s="2"/>
    </row>
    <row r="449" spans="1:23" customFormat="1" hidden="1" outlineLevel="2" x14ac:dyDescent="0.25">
      <c r="A449" t="s">
        <v>309</v>
      </c>
      <c r="B449">
        <v>503</v>
      </c>
      <c r="C449" t="s">
        <v>310</v>
      </c>
      <c r="D449">
        <v>117</v>
      </c>
      <c r="E449" t="s">
        <v>339</v>
      </c>
      <c r="F449">
        <v>110</v>
      </c>
      <c r="G449" t="s">
        <v>52</v>
      </c>
      <c r="H449">
        <v>10117010110</v>
      </c>
      <c r="I449" t="s">
        <v>53</v>
      </c>
      <c r="J449" t="s">
        <v>956</v>
      </c>
      <c r="K449">
        <v>1</v>
      </c>
      <c r="L449" s="2">
        <v>1930.98</v>
      </c>
      <c r="M449" s="2">
        <v>-185.28</v>
      </c>
      <c r="N449" s="14">
        <v>0</v>
      </c>
      <c r="O449" s="2">
        <v>0</v>
      </c>
      <c r="P449" s="11">
        <v>0</v>
      </c>
      <c r="Q449" s="2">
        <v>0</v>
      </c>
      <c r="R449" s="30">
        <f t="shared" si="33"/>
        <v>0</v>
      </c>
      <c r="S449" s="9"/>
      <c r="V449" s="2"/>
      <c r="W449" s="2"/>
    </row>
    <row r="450" spans="1:23" customFormat="1" hidden="1" outlineLevel="2" x14ac:dyDescent="0.25">
      <c r="A450" t="s">
        <v>309</v>
      </c>
      <c r="B450">
        <v>501</v>
      </c>
      <c r="C450" t="s">
        <v>312</v>
      </c>
      <c r="D450">
        <v>118</v>
      </c>
      <c r="E450" t="s">
        <v>340</v>
      </c>
      <c r="F450">
        <v>110</v>
      </c>
      <c r="G450" t="s">
        <v>52</v>
      </c>
      <c r="H450">
        <v>10118010110</v>
      </c>
      <c r="I450" t="s">
        <v>53</v>
      </c>
      <c r="J450" t="s">
        <v>956</v>
      </c>
      <c r="K450">
        <v>1</v>
      </c>
      <c r="L450" s="2">
        <v>552.11</v>
      </c>
      <c r="M450" s="2">
        <v>0</v>
      </c>
      <c r="N450" s="14">
        <v>0</v>
      </c>
      <c r="O450" s="2">
        <v>0</v>
      </c>
      <c r="P450" s="11">
        <v>0</v>
      </c>
      <c r="Q450" s="2">
        <v>0</v>
      </c>
      <c r="R450" s="30">
        <f t="shared" si="33"/>
        <v>0</v>
      </c>
      <c r="S450" s="9"/>
      <c r="V450" s="2"/>
      <c r="W450" s="2"/>
    </row>
    <row r="451" spans="1:23" customFormat="1" hidden="1" outlineLevel="2" x14ac:dyDescent="0.25">
      <c r="A451" t="s">
        <v>309</v>
      </c>
      <c r="B451">
        <v>501</v>
      </c>
      <c r="C451" t="s">
        <v>312</v>
      </c>
      <c r="D451">
        <v>119</v>
      </c>
      <c r="E451" t="s">
        <v>341</v>
      </c>
      <c r="F451">
        <v>110</v>
      </c>
      <c r="G451" t="s">
        <v>52</v>
      </c>
      <c r="H451">
        <v>10119010110</v>
      </c>
      <c r="I451" t="s">
        <v>53</v>
      </c>
      <c r="J451" t="s">
        <v>956</v>
      </c>
      <c r="K451">
        <v>1</v>
      </c>
      <c r="L451" s="2">
        <v>710.98</v>
      </c>
      <c r="M451" s="2">
        <v>-62.96</v>
      </c>
      <c r="N451" s="14">
        <v>0</v>
      </c>
      <c r="O451" s="2">
        <v>0</v>
      </c>
      <c r="P451" s="11">
        <v>0</v>
      </c>
      <c r="Q451" s="2">
        <v>0</v>
      </c>
      <c r="R451" s="30">
        <f t="shared" si="33"/>
        <v>0</v>
      </c>
      <c r="S451" s="9"/>
      <c r="V451" s="2"/>
      <c r="W451" s="2"/>
    </row>
    <row r="452" spans="1:23" customFormat="1" hidden="1" outlineLevel="2" x14ac:dyDescent="0.25">
      <c r="A452" t="s">
        <v>309</v>
      </c>
      <c r="B452">
        <v>502</v>
      </c>
      <c r="C452" t="s">
        <v>342</v>
      </c>
      <c r="D452">
        <v>120</v>
      </c>
      <c r="E452" t="s">
        <v>343</v>
      </c>
      <c r="F452">
        <v>110</v>
      </c>
      <c r="G452" t="s">
        <v>52</v>
      </c>
      <c r="H452">
        <v>10120010110</v>
      </c>
      <c r="I452" t="s">
        <v>53</v>
      </c>
      <c r="J452" t="s">
        <v>956</v>
      </c>
      <c r="K452">
        <v>1</v>
      </c>
      <c r="L452" s="2">
        <v>1314.09</v>
      </c>
      <c r="M452" s="2">
        <v>-132.83000000000001</v>
      </c>
      <c r="N452" s="14">
        <v>0</v>
      </c>
      <c r="O452" s="2">
        <v>0</v>
      </c>
      <c r="P452" s="11">
        <v>0</v>
      </c>
      <c r="Q452" s="2">
        <v>0</v>
      </c>
      <c r="R452" s="30">
        <f t="shared" si="33"/>
        <v>0</v>
      </c>
      <c r="S452" s="9"/>
      <c r="V452" s="2"/>
      <c r="W452" s="2"/>
    </row>
    <row r="453" spans="1:23" customFormat="1" hidden="1" outlineLevel="2" x14ac:dyDescent="0.25">
      <c r="A453" t="s">
        <v>309</v>
      </c>
      <c r="B453">
        <v>502</v>
      </c>
      <c r="C453" t="s">
        <v>342</v>
      </c>
      <c r="D453">
        <v>122</v>
      </c>
      <c r="E453" t="s">
        <v>346</v>
      </c>
      <c r="F453">
        <v>110</v>
      </c>
      <c r="G453" t="s">
        <v>52</v>
      </c>
      <c r="H453">
        <v>10122010110</v>
      </c>
      <c r="I453" t="s">
        <v>53</v>
      </c>
      <c r="J453" t="s">
        <v>956</v>
      </c>
      <c r="K453">
        <v>1</v>
      </c>
      <c r="L453" s="2">
        <v>1450</v>
      </c>
      <c r="M453" s="2">
        <v>0</v>
      </c>
      <c r="N453" s="14">
        <v>0</v>
      </c>
      <c r="O453" s="2">
        <v>0</v>
      </c>
      <c r="P453" s="11">
        <v>0</v>
      </c>
      <c r="Q453" s="2">
        <v>0</v>
      </c>
      <c r="R453" s="30">
        <f t="shared" si="33"/>
        <v>0</v>
      </c>
      <c r="S453" s="9"/>
      <c r="V453" s="2"/>
      <c r="W453" s="2"/>
    </row>
    <row r="454" spans="1:23" customFormat="1" hidden="1" outlineLevel="2" x14ac:dyDescent="0.25">
      <c r="A454" t="s">
        <v>571</v>
      </c>
      <c r="B454">
        <v>601</v>
      </c>
      <c r="C454" t="s">
        <v>572</v>
      </c>
      <c r="D454">
        <v>123</v>
      </c>
      <c r="E454" t="s">
        <v>583</v>
      </c>
      <c r="F454">
        <v>110</v>
      </c>
      <c r="G454" t="s">
        <v>52</v>
      </c>
      <c r="H454">
        <v>10123010110</v>
      </c>
      <c r="I454" t="s">
        <v>53</v>
      </c>
      <c r="J454" t="s">
        <v>956</v>
      </c>
      <c r="K454">
        <v>1</v>
      </c>
      <c r="L454" s="2">
        <v>3912.39</v>
      </c>
      <c r="M454" s="2">
        <v>-504.45</v>
      </c>
      <c r="N454" s="14">
        <v>0</v>
      </c>
      <c r="O454" s="2">
        <v>0</v>
      </c>
      <c r="P454" s="11">
        <v>0</v>
      </c>
      <c r="Q454" s="2">
        <v>0</v>
      </c>
      <c r="R454" s="30">
        <f t="shared" si="33"/>
        <v>0</v>
      </c>
      <c r="S454" s="9">
        <v>0</v>
      </c>
      <c r="V454" s="2"/>
      <c r="W454" s="2"/>
    </row>
    <row r="455" spans="1:23" customFormat="1" hidden="1" outlineLevel="2" x14ac:dyDescent="0.25">
      <c r="A455" t="s">
        <v>309</v>
      </c>
      <c r="B455">
        <v>503</v>
      </c>
      <c r="C455" t="s">
        <v>310</v>
      </c>
      <c r="D455">
        <v>127</v>
      </c>
      <c r="E455" t="s">
        <v>347</v>
      </c>
      <c r="F455">
        <v>110</v>
      </c>
      <c r="G455" t="s">
        <v>52</v>
      </c>
      <c r="H455">
        <v>10127010110</v>
      </c>
      <c r="I455" t="s">
        <v>53</v>
      </c>
      <c r="J455" t="s">
        <v>956</v>
      </c>
      <c r="K455">
        <v>1</v>
      </c>
      <c r="L455" s="2">
        <v>1480.34</v>
      </c>
      <c r="M455" s="2">
        <v>-56.49</v>
      </c>
      <c r="N455" s="14">
        <v>0</v>
      </c>
      <c r="O455" s="2">
        <v>0</v>
      </c>
      <c r="P455" s="11">
        <v>0</v>
      </c>
      <c r="Q455" s="2">
        <v>0</v>
      </c>
      <c r="R455" s="30">
        <f t="shared" si="33"/>
        <v>0</v>
      </c>
      <c r="S455" s="9"/>
      <c r="V455" s="2"/>
      <c r="W455" s="2"/>
    </row>
    <row r="456" spans="1:23" customFormat="1" hidden="1" outlineLevel="2" x14ac:dyDescent="0.25">
      <c r="A456" t="s">
        <v>309</v>
      </c>
      <c r="B456">
        <v>503</v>
      </c>
      <c r="C456" t="s">
        <v>310</v>
      </c>
      <c r="D456">
        <v>128</v>
      </c>
      <c r="E456" t="s">
        <v>348</v>
      </c>
      <c r="F456">
        <v>110</v>
      </c>
      <c r="G456" t="s">
        <v>52</v>
      </c>
      <c r="H456">
        <v>10128010110</v>
      </c>
      <c r="I456" t="s">
        <v>53</v>
      </c>
      <c r="J456" t="s">
        <v>956</v>
      </c>
      <c r="K456">
        <v>1</v>
      </c>
      <c r="L456" s="2">
        <v>678.64</v>
      </c>
      <c r="M456" s="2">
        <v>-92.4</v>
      </c>
      <c r="N456" s="14">
        <v>0</v>
      </c>
      <c r="O456" s="2">
        <v>0</v>
      </c>
      <c r="P456" s="11">
        <v>0</v>
      </c>
      <c r="Q456" s="2">
        <v>0</v>
      </c>
      <c r="R456" s="30">
        <f t="shared" si="33"/>
        <v>0</v>
      </c>
      <c r="S456" s="9"/>
      <c r="V456" s="2"/>
      <c r="W456" s="2"/>
    </row>
    <row r="457" spans="1:23" customFormat="1" hidden="1" outlineLevel="2" x14ac:dyDescent="0.25">
      <c r="A457" t="s">
        <v>807</v>
      </c>
      <c r="B457">
        <v>202</v>
      </c>
      <c r="C457" t="s">
        <v>808</v>
      </c>
      <c r="D457">
        <v>133</v>
      </c>
      <c r="E457" t="s">
        <v>809</v>
      </c>
      <c r="F457">
        <v>110</v>
      </c>
      <c r="G457" t="s">
        <v>52</v>
      </c>
      <c r="H457">
        <v>10133010110</v>
      </c>
      <c r="I457" t="s">
        <v>53</v>
      </c>
      <c r="J457" t="s">
        <v>956</v>
      </c>
      <c r="K457">
        <v>1</v>
      </c>
      <c r="L457" s="2">
        <v>0</v>
      </c>
      <c r="M457" s="2">
        <v>-116.56</v>
      </c>
      <c r="N457" s="14">
        <v>0</v>
      </c>
      <c r="O457" s="2">
        <v>0</v>
      </c>
      <c r="P457" s="11">
        <v>0</v>
      </c>
      <c r="Q457" s="2">
        <v>0</v>
      </c>
      <c r="R457" s="30">
        <f t="shared" si="33"/>
        <v>0</v>
      </c>
      <c r="S457" s="9">
        <v>0</v>
      </c>
      <c r="V457" s="2"/>
      <c r="W457" s="2"/>
    </row>
    <row r="458" spans="1:23" customFormat="1" hidden="1" outlineLevel="2" x14ac:dyDescent="0.25">
      <c r="A458" t="s">
        <v>349</v>
      </c>
      <c r="B458">
        <v>902</v>
      </c>
      <c r="C458" t="s">
        <v>358</v>
      </c>
      <c r="D458">
        <v>144</v>
      </c>
      <c r="E458" t="s">
        <v>359</v>
      </c>
      <c r="F458">
        <v>110</v>
      </c>
      <c r="G458" t="s">
        <v>52</v>
      </c>
      <c r="H458">
        <v>10144010110</v>
      </c>
      <c r="I458" t="s">
        <v>53</v>
      </c>
      <c r="J458" t="s">
        <v>956</v>
      </c>
      <c r="K458">
        <v>1</v>
      </c>
      <c r="L458" s="2">
        <v>1170.8499999999999</v>
      </c>
      <c r="M458" s="2">
        <v>0</v>
      </c>
      <c r="N458" s="14">
        <v>0</v>
      </c>
      <c r="O458" s="2">
        <v>0</v>
      </c>
      <c r="P458" s="11">
        <v>0</v>
      </c>
      <c r="Q458" s="2">
        <v>0</v>
      </c>
      <c r="R458" s="30">
        <f t="shared" si="33"/>
        <v>1433</v>
      </c>
      <c r="S458" s="9">
        <v>1433</v>
      </c>
      <c r="V458" s="2"/>
      <c r="W458" s="2"/>
    </row>
    <row r="459" spans="1:23" customFormat="1" hidden="1" outlineLevel="2" x14ac:dyDescent="0.25">
      <c r="A459" t="s">
        <v>349</v>
      </c>
      <c r="B459">
        <v>1003</v>
      </c>
      <c r="C459" t="s">
        <v>360</v>
      </c>
      <c r="D459">
        <v>146</v>
      </c>
      <c r="E459" t="s">
        <v>361</v>
      </c>
      <c r="F459">
        <v>110</v>
      </c>
      <c r="G459" t="s">
        <v>52</v>
      </c>
      <c r="H459">
        <v>10146010110</v>
      </c>
      <c r="I459" t="s">
        <v>53</v>
      </c>
      <c r="J459" t="s">
        <v>956</v>
      </c>
      <c r="K459">
        <v>1</v>
      </c>
      <c r="L459" s="2">
        <v>17965.68</v>
      </c>
      <c r="M459" s="2">
        <v>-2192.9499999999998</v>
      </c>
      <c r="N459" s="14">
        <v>0</v>
      </c>
      <c r="O459" s="2">
        <v>0</v>
      </c>
      <c r="P459" s="11">
        <v>0</v>
      </c>
      <c r="Q459" s="2">
        <v>0</v>
      </c>
      <c r="R459" s="30">
        <f t="shared" si="33"/>
        <v>23135</v>
      </c>
      <c r="S459" s="9">
        <v>23135</v>
      </c>
      <c r="V459" s="2"/>
      <c r="W459" s="2"/>
    </row>
    <row r="460" spans="1:23" customFormat="1" hidden="1" outlineLevel="2" x14ac:dyDescent="0.25">
      <c r="A460" t="s">
        <v>349</v>
      </c>
      <c r="B460">
        <v>401</v>
      </c>
      <c r="C460" t="s">
        <v>362</v>
      </c>
      <c r="D460">
        <v>148</v>
      </c>
      <c r="E460" t="s">
        <v>363</v>
      </c>
      <c r="F460">
        <v>110</v>
      </c>
      <c r="G460" t="s">
        <v>52</v>
      </c>
      <c r="H460">
        <v>10148010110</v>
      </c>
      <c r="I460" t="s">
        <v>53</v>
      </c>
      <c r="J460" t="s">
        <v>956</v>
      </c>
      <c r="K460">
        <v>1</v>
      </c>
      <c r="L460" s="2">
        <v>34852.93</v>
      </c>
      <c r="M460" s="2">
        <v>-3286.93</v>
      </c>
      <c r="N460" s="14">
        <v>0</v>
      </c>
      <c r="O460" s="2">
        <v>0</v>
      </c>
      <c r="P460" s="11">
        <v>0</v>
      </c>
      <c r="Q460" s="2">
        <v>0</v>
      </c>
      <c r="R460" s="30">
        <f t="shared" si="33"/>
        <v>0</v>
      </c>
      <c r="S460" s="9"/>
      <c r="V460" s="2"/>
      <c r="W460" s="2"/>
    </row>
    <row r="461" spans="1:23" customFormat="1" hidden="1" outlineLevel="2" x14ac:dyDescent="0.25">
      <c r="A461" t="s">
        <v>133</v>
      </c>
      <c r="B461">
        <v>1101</v>
      </c>
      <c r="C461" t="s">
        <v>134</v>
      </c>
      <c r="D461">
        <v>150</v>
      </c>
      <c r="E461" t="s">
        <v>132</v>
      </c>
      <c r="F461">
        <v>110</v>
      </c>
      <c r="G461" t="s">
        <v>52</v>
      </c>
      <c r="H461">
        <v>10150010110</v>
      </c>
      <c r="I461" t="s">
        <v>53</v>
      </c>
      <c r="J461" t="s">
        <v>956</v>
      </c>
      <c r="K461">
        <v>1</v>
      </c>
      <c r="L461" s="2">
        <v>7641.04</v>
      </c>
      <c r="M461" s="2">
        <v>-525.62</v>
      </c>
      <c r="N461" s="14">
        <v>0</v>
      </c>
      <c r="O461" s="2">
        <v>0</v>
      </c>
      <c r="P461" s="11">
        <v>0</v>
      </c>
      <c r="Q461" s="2">
        <v>0</v>
      </c>
      <c r="R461" s="30">
        <f t="shared" si="33"/>
        <v>0</v>
      </c>
      <c r="S461" s="9"/>
      <c r="V461" s="2"/>
      <c r="W461" s="2"/>
    </row>
    <row r="462" spans="1:23" customFormat="1" hidden="1" outlineLevel="2" x14ac:dyDescent="0.25">
      <c r="A462" t="s">
        <v>309</v>
      </c>
      <c r="B462">
        <v>503</v>
      </c>
      <c r="C462" t="s">
        <v>310</v>
      </c>
      <c r="D462">
        <v>151</v>
      </c>
      <c r="E462" t="s">
        <v>364</v>
      </c>
      <c r="F462">
        <v>110</v>
      </c>
      <c r="G462" t="s">
        <v>52</v>
      </c>
      <c r="H462">
        <v>10151010110</v>
      </c>
      <c r="I462" t="s">
        <v>53</v>
      </c>
      <c r="J462" t="s">
        <v>956</v>
      </c>
      <c r="K462">
        <v>1</v>
      </c>
      <c r="L462" s="2">
        <v>0</v>
      </c>
      <c r="M462" s="2">
        <v>-230.25</v>
      </c>
      <c r="N462" s="14">
        <v>0</v>
      </c>
      <c r="O462" s="2">
        <v>0</v>
      </c>
      <c r="P462" s="11">
        <v>0</v>
      </c>
      <c r="Q462" s="2">
        <v>0</v>
      </c>
      <c r="R462" s="30">
        <f t="shared" si="33"/>
        <v>0</v>
      </c>
      <c r="S462" s="9"/>
      <c r="V462" s="2"/>
      <c r="W462" s="2"/>
    </row>
    <row r="463" spans="1:23" customFormat="1" hidden="1" outlineLevel="2" x14ac:dyDescent="0.25">
      <c r="A463" t="s">
        <v>596</v>
      </c>
      <c r="B463">
        <v>302</v>
      </c>
      <c r="C463" t="s">
        <v>597</v>
      </c>
      <c r="D463">
        <v>161</v>
      </c>
      <c r="E463" t="s">
        <v>596</v>
      </c>
      <c r="F463">
        <v>110</v>
      </c>
      <c r="G463" t="s">
        <v>52</v>
      </c>
      <c r="H463">
        <v>10161010110</v>
      </c>
      <c r="I463" t="s">
        <v>53</v>
      </c>
      <c r="J463" t="s">
        <v>956</v>
      </c>
      <c r="K463">
        <v>1</v>
      </c>
      <c r="L463" s="2">
        <v>3192.57</v>
      </c>
      <c r="M463" s="2">
        <v>-404.26</v>
      </c>
      <c r="N463" s="14">
        <v>0</v>
      </c>
      <c r="O463" s="2">
        <v>0</v>
      </c>
      <c r="P463" s="11">
        <v>0</v>
      </c>
      <c r="Q463" s="2">
        <v>0</v>
      </c>
      <c r="R463" s="30">
        <f t="shared" si="33"/>
        <v>0</v>
      </c>
      <c r="S463" s="9">
        <v>0</v>
      </c>
      <c r="V463" s="2"/>
      <c r="W463" s="2"/>
    </row>
    <row r="464" spans="1:23" customFormat="1" hidden="1" outlineLevel="2" x14ac:dyDescent="0.25">
      <c r="A464" t="s">
        <v>133</v>
      </c>
      <c r="B464">
        <v>205</v>
      </c>
      <c r="C464" t="s">
        <v>123</v>
      </c>
      <c r="D464">
        <v>162</v>
      </c>
      <c r="E464" t="s">
        <v>137</v>
      </c>
      <c r="F464">
        <v>110</v>
      </c>
      <c r="G464" t="s">
        <v>52</v>
      </c>
      <c r="H464">
        <v>10162010110</v>
      </c>
      <c r="I464" t="s">
        <v>53</v>
      </c>
      <c r="J464" t="s">
        <v>956</v>
      </c>
      <c r="K464">
        <v>1</v>
      </c>
      <c r="L464" s="2">
        <v>5102.17</v>
      </c>
      <c r="M464" s="2">
        <v>-319.67</v>
      </c>
      <c r="N464" s="14">
        <v>0</v>
      </c>
      <c r="O464" s="2">
        <v>0</v>
      </c>
      <c r="P464" s="11">
        <v>0</v>
      </c>
      <c r="Q464" s="2">
        <v>0</v>
      </c>
      <c r="R464" s="30">
        <f t="shared" si="33"/>
        <v>0</v>
      </c>
      <c r="S464" s="9">
        <v>0</v>
      </c>
      <c r="V464" s="2"/>
      <c r="W464" s="2"/>
    </row>
    <row r="465" spans="1:23" customFormat="1" hidden="1" outlineLevel="2" x14ac:dyDescent="0.25">
      <c r="A465" t="s">
        <v>133</v>
      </c>
      <c r="B465">
        <v>1101</v>
      </c>
      <c r="C465" t="s">
        <v>134</v>
      </c>
      <c r="D465">
        <v>165</v>
      </c>
      <c r="E465" t="s">
        <v>145</v>
      </c>
      <c r="F465">
        <v>110</v>
      </c>
      <c r="G465" t="s">
        <v>52</v>
      </c>
      <c r="H465">
        <v>10165010110</v>
      </c>
      <c r="I465" t="s">
        <v>53</v>
      </c>
      <c r="J465" t="s">
        <v>956</v>
      </c>
      <c r="K465">
        <v>1</v>
      </c>
      <c r="L465" s="2">
        <v>47862.23</v>
      </c>
      <c r="M465" s="2">
        <v>-5677.22</v>
      </c>
      <c r="N465" s="14">
        <v>0</v>
      </c>
      <c r="O465" s="2">
        <v>0</v>
      </c>
      <c r="P465" s="11">
        <v>0</v>
      </c>
      <c r="Q465" s="2">
        <v>0</v>
      </c>
      <c r="R465" s="30">
        <f t="shared" si="33"/>
        <v>0</v>
      </c>
      <c r="S465" s="9">
        <v>0</v>
      </c>
      <c r="V465" s="2"/>
      <c r="W465" s="2"/>
    </row>
    <row r="466" spans="1:23" customFormat="1" hidden="1" outlineLevel="2" x14ac:dyDescent="0.25">
      <c r="A466" t="s">
        <v>133</v>
      </c>
      <c r="B466">
        <v>1101</v>
      </c>
      <c r="C466" t="s">
        <v>134</v>
      </c>
      <c r="D466">
        <v>170</v>
      </c>
      <c r="E466" t="s">
        <v>154</v>
      </c>
      <c r="F466">
        <v>110</v>
      </c>
      <c r="G466" t="s">
        <v>52</v>
      </c>
      <c r="H466">
        <v>10170010110</v>
      </c>
      <c r="I466" t="s">
        <v>53</v>
      </c>
      <c r="J466" t="s">
        <v>956</v>
      </c>
      <c r="K466">
        <v>1</v>
      </c>
      <c r="L466" s="2">
        <v>229253.27</v>
      </c>
      <c r="M466" s="2">
        <v>-25640.01</v>
      </c>
      <c r="N466" s="14">
        <v>0</v>
      </c>
      <c r="O466" s="2">
        <v>0</v>
      </c>
      <c r="P466" s="11">
        <v>0</v>
      </c>
      <c r="Q466" s="2">
        <v>0</v>
      </c>
      <c r="R466" s="30">
        <f t="shared" si="33"/>
        <v>0</v>
      </c>
      <c r="S466" s="9">
        <v>0</v>
      </c>
      <c r="V466" s="2"/>
      <c r="W466" s="2"/>
    </row>
    <row r="467" spans="1:23" customFormat="1" hidden="1" outlineLevel="2" x14ac:dyDescent="0.25">
      <c r="A467" t="s">
        <v>133</v>
      </c>
      <c r="B467">
        <v>1101</v>
      </c>
      <c r="C467" t="s">
        <v>134</v>
      </c>
      <c r="D467">
        <v>173</v>
      </c>
      <c r="E467" t="s">
        <v>166</v>
      </c>
      <c r="F467">
        <v>110</v>
      </c>
      <c r="G467" t="s">
        <v>52</v>
      </c>
      <c r="H467">
        <v>10173010110</v>
      </c>
      <c r="I467" t="s">
        <v>53</v>
      </c>
      <c r="J467" t="s">
        <v>956</v>
      </c>
      <c r="K467">
        <v>1</v>
      </c>
      <c r="L467" s="2">
        <v>91441.47</v>
      </c>
      <c r="M467" s="2">
        <v>-11428.77</v>
      </c>
      <c r="N467" s="14">
        <v>0</v>
      </c>
      <c r="O467" s="2">
        <v>0</v>
      </c>
      <c r="P467" s="11">
        <v>0</v>
      </c>
      <c r="Q467" s="2">
        <v>0</v>
      </c>
      <c r="R467" s="30">
        <f t="shared" si="33"/>
        <v>0</v>
      </c>
      <c r="S467" s="9">
        <v>0</v>
      </c>
      <c r="V467" s="2"/>
      <c r="W467" s="2"/>
    </row>
    <row r="468" spans="1:23" customFormat="1" hidden="1" outlineLevel="2" x14ac:dyDescent="0.25">
      <c r="A468" t="s">
        <v>133</v>
      </c>
      <c r="B468">
        <v>1101</v>
      </c>
      <c r="C468" t="s">
        <v>134</v>
      </c>
      <c r="D468">
        <v>174</v>
      </c>
      <c r="E468" t="s">
        <v>167</v>
      </c>
      <c r="F468">
        <v>110</v>
      </c>
      <c r="G468" t="s">
        <v>52</v>
      </c>
      <c r="H468">
        <v>10174010110</v>
      </c>
      <c r="I468" t="s">
        <v>53</v>
      </c>
      <c r="J468" t="s">
        <v>956</v>
      </c>
      <c r="K468">
        <v>1</v>
      </c>
      <c r="L468" s="2">
        <v>72475.22</v>
      </c>
      <c r="M468" s="2">
        <v>-9297.0300000000007</v>
      </c>
      <c r="N468" s="14">
        <v>0</v>
      </c>
      <c r="O468" s="2">
        <v>0</v>
      </c>
      <c r="P468" s="11">
        <v>0</v>
      </c>
      <c r="Q468" s="2">
        <v>0</v>
      </c>
      <c r="R468" s="30">
        <f t="shared" si="33"/>
        <v>0</v>
      </c>
      <c r="S468" s="9">
        <v>0</v>
      </c>
      <c r="V468" s="2"/>
      <c r="W468" s="2"/>
    </row>
    <row r="469" spans="1:23" customFormat="1" hidden="1" outlineLevel="2" x14ac:dyDescent="0.25">
      <c r="A469" t="s">
        <v>133</v>
      </c>
      <c r="B469">
        <v>1101</v>
      </c>
      <c r="C469" t="s">
        <v>134</v>
      </c>
      <c r="D469">
        <v>176</v>
      </c>
      <c r="E469" t="s">
        <v>170</v>
      </c>
      <c r="F469">
        <v>110</v>
      </c>
      <c r="G469" t="s">
        <v>52</v>
      </c>
      <c r="H469">
        <v>10176010110</v>
      </c>
      <c r="I469" t="s">
        <v>53</v>
      </c>
      <c r="J469" t="s">
        <v>956</v>
      </c>
      <c r="K469">
        <v>1</v>
      </c>
      <c r="L469" s="2">
        <v>3303.08</v>
      </c>
      <c r="M469" s="2">
        <v>-372.09</v>
      </c>
      <c r="N469" s="14">
        <v>0</v>
      </c>
      <c r="O469" s="2">
        <v>0</v>
      </c>
      <c r="P469" s="11">
        <v>0</v>
      </c>
      <c r="Q469" s="2">
        <v>0</v>
      </c>
      <c r="R469" s="30">
        <f t="shared" si="33"/>
        <v>0</v>
      </c>
      <c r="S469" s="9">
        <v>0</v>
      </c>
      <c r="V469" s="2"/>
      <c r="W469" s="2"/>
    </row>
    <row r="470" spans="1:23" customFormat="1" hidden="1" outlineLevel="2" x14ac:dyDescent="0.25">
      <c r="A470" t="s">
        <v>133</v>
      </c>
      <c r="B470">
        <v>1105</v>
      </c>
      <c r="C470" t="s">
        <v>174</v>
      </c>
      <c r="D470">
        <v>180</v>
      </c>
      <c r="E470" t="s">
        <v>175</v>
      </c>
      <c r="F470">
        <v>110</v>
      </c>
      <c r="G470" t="s">
        <v>52</v>
      </c>
      <c r="H470">
        <v>10180010110</v>
      </c>
      <c r="I470" t="s">
        <v>53</v>
      </c>
      <c r="J470" t="s">
        <v>956</v>
      </c>
      <c r="K470">
        <v>1</v>
      </c>
      <c r="L470" s="2">
        <v>5740.39</v>
      </c>
      <c r="M470" s="2">
        <v>-678.16</v>
      </c>
      <c r="N470" s="14">
        <v>0</v>
      </c>
      <c r="O470" s="2">
        <v>0</v>
      </c>
      <c r="P470" s="11">
        <v>0</v>
      </c>
      <c r="Q470" s="2">
        <v>0</v>
      </c>
      <c r="R470" s="30">
        <f t="shared" ref="R470:R533" si="34">S470</f>
        <v>0</v>
      </c>
      <c r="S470" s="9">
        <v>0</v>
      </c>
      <c r="V470" s="2"/>
      <c r="W470" s="2"/>
    </row>
    <row r="471" spans="1:23" customFormat="1" hidden="1" outlineLevel="2" x14ac:dyDescent="0.25">
      <c r="A471" t="s">
        <v>706</v>
      </c>
      <c r="B471">
        <v>191</v>
      </c>
      <c r="C471" t="s">
        <v>707</v>
      </c>
      <c r="D471">
        <v>200</v>
      </c>
      <c r="E471" t="s">
        <v>708</v>
      </c>
      <c r="F471">
        <v>110</v>
      </c>
      <c r="G471" t="s">
        <v>52</v>
      </c>
      <c r="H471">
        <v>10200010110</v>
      </c>
      <c r="I471" t="s">
        <v>53</v>
      </c>
      <c r="J471" t="s">
        <v>956</v>
      </c>
      <c r="K471">
        <v>1</v>
      </c>
      <c r="L471" s="2">
        <v>43581.32</v>
      </c>
      <c r="M471" s="2">
        <v>-1019.11</v>
      </c>
      <c r="N471" s="14">
        <v>0</v>
      </c>
      <c r="O471" s="2">
        <v>0</v>
      </c>
      <c r="P471" s="11">
        <v>0</v>
      </c>
      <c r="Q471" s="2">
        <v>19500</v>
      </c>
      <c r="R471" s="30">
        <f t="shared" si="34"/>
        <v>0</v>
      </c>
      <c r="S471" s="9">
        <v>0</v>
      </c>
      <c r="V471" s="2"/>
      <c r="W471" s="2"/>
    </row>
    <row r="472" spans="1:23" customFormat="1" hidden="1" outlineLevel="2" x14ac:dyDescent="0.25">
      <c r="A472" t="s">
        <v>706</v>
      </c>
      <c r="B472">
        <v>191</v>
      </c>
      <c r="C472" t="s">
        <v>707</v>
      </c>
      <c r="D472">
        <v>208</v>
      </c>
      <c r="E472" t="s">
        <v>734</v>
      </c>
      <c r="F472">
        <v>110</v>
      </c>
      <c r="G472" t="s">
        <v>52</v>
      </c>
      <c r="H472">
        <v>10208010110</v>
      </c>
      <c r="I472" t="s">
        <v>53</v>
      </c>
      <c r="J472" t="s">
        <v>956</v>
      </c>
      <c r="K472">
        <v>1</v>
      </c>
      <c r="L472" s="2">
        <v>10941.85</v>
      </c>
      <c r="M472" s="2">
        <v>-435.26</v>
      </c>
      <c r="N472" s="14">
        <v>0</v>
      </c>
      <c r="O472" s="2">
        <v>0</v>
      </c>
      <c r="P472" s="11">
        <v>0</v>
      </c>
      <c r="Q472" s="2">
        <v>0</v>
      </c>
      <c r="R472" s="30">
        <f t="shared" si="34"/>
        <v>0</v>
      </c>
      <c r="S472" s="9">
        <v>0</v>
      </c>
      <c r="V472" s="2"/>
      <c r="W472" s="2"/>
    </row>
    <row r="473" spans="1:23" customFormat="1" hidden="1" outlineLevel="2" x14ac:dyDescent="0.25">
      <c r="A473" t="s">
        <v>349</v>
      </c>
      <c r="B473">
        <v>1011</v>
      </c>
      <c r="C473" t="s">
        <v>365</v>
      </c>
      <c r="D473">
        <v>221</v>
      </c>
      <c r="E473" t="s">
        <v>366</v>
      </c>
      <c r="F473">
        <v>110</v>
      </c>
      <c r="G473" t="s">
        <v>52</v>
      </c>
      <c r="H473">
        <v>10221010110</v>
      </c>
      <c r="I473" t="s">
        <v>53</v>
      </c>
      <c r="J473" t="s">
        <v>956</v>
      </c>
      <c r="K473">
        <v>1</v>
      </c>
      <c r="L473" s="2">
        <v>314506.43</v>
      </c>
      <c r="M473" s="2">
        <v>-40473.99</v>
      </c>
      <c r="N473" s="14">
        <v>0</v>
      </c>
      <c r="O473" s="2">
        <v>0</v>
      </c>
      <c r="P473" s="11">
        <v>0</v>
      </c>
      <c r="Q473" s="2">
        <v>0</v>
      </c>
      <c r="R473" s="30">
        <f t="shared" si="34"/>
        <v>0</v>
      </c>
      <c r="S473" s="9"/>
      <c r="V473" s="2"/>
      <c r="W473" s="2"/>
    </row>
    <row r="474" spans="1:23" customFormat="1" hidden="1" outlineLevel="2" x14ac:dyDescent="0.25">
      <c r="A474" t="s">
        <v>349</v>
      </c>
      <c r="B474">
        <v>1011</v>
      </c>
      <c r="C474" t="s">
        <v>365</v>
      </c>
      <c r="D474">
        <v>222</v>
      </c>
      <c r="E474" t="s">
        <v>367</v>
      </c>
      <c r="F474">
        <v>110</v>
      </c>
      <c r="G474" t="s">
        <v>52</v>
      </c>
      <c r="H474">
        <v>10222010110</v>
      </c>
      <c r="I474" t="s">
        <v>53</v>
      </c>
      <c r="J474" t="s">
        <v>956</v>
      </c>
      <c r="K474">
        <v>1</v>
      </c>
      <c r="L474" s="2">
        <v>182941.3</v>
      </c>
      <c r="M474" s="2">
        <v>-23526.01</v>
      </c>
      <c r="N474" s="14">
        <v>0</v>
      </c>
      <c r="O474" s="2">
        <v>0</v>
      </c>
      <c r="P474" s="11">
        <v>0</v>
      </c>
      <c r="Q474" s="2">
        <v>0</v>
      </c>
      <c r="R474" s="30">
        <f t="shared" si="34"/>
        <v>0</v>
      </c>
      <c r="S474" s="9"/>
      <c r="V474" s="2"/>
      <c r="W474" s="2"/>
    </row>
    <row r="475" spans="1:23" customFormat="1" hidden="1" outlineLevel="2" x14ac:dyDescent="0.25">
      <c r="A475" t="s">
        <v>349</v>
      </c>
      <c r="B475">
        <v>1011</v>
      </c>
      <c r="C475" t="s">
        <v>365</v>
      </c>
      <c r="D475">
        <v>224</v>
      </c>
      <c r="E475" t="s">
        <v>485</v>
      </c>
      <c r="F475">
        <v>110</v>
      </c>
      <c r="G475" t="s">
        <v>52</v>
      </c>
      <c r="H475">
        <v>10224010110</v>
      </c>
      <c r="I475" t="s">
        <v>53</v>
      </c>
      <c r="J475" t="s">
        <v>956</v>
      </c>
      <c r="K475">
        <v>1</v>
      </c>
      <c r="L475" s="2">
        <v>0</v>
      </c>
      <c r="M475" s="2">
        <v>-264.14999999999998</v>
      </c>
      <c r="N475" s="14">
        <v>0</v>
      </c>
      <c r="O475" s="2">
        <v>0</v>
      </c>
      <c r="P475" s="11">
        <v>0</v>
      </c>
      <c r="Q475" s="2">
        <v>0</v>
      </c>
      <c r="R475" s="30">
        <f t="shared" si="34"/>
        <v>0</v>
      </c>
      <c r="S475" s="9"/>
      <c r="V475" s="2"/>
      <c r="W475" s="2"/>
    </row>
    <row r="476" spans="1:23" customFormat="1" hidden="1" outlineLevel="2" x14ac:dyDescent="0.25">
      <c r="A476" t="s">
        <v>349</v>
      </c>
      <c r="B476">
        <v>1011</v>
      </c>
      <c r="C476" t="s">
        <v>365</v>
      </c>
      <c r="D476">
        <v>232</v>
      </c>
      <c r="E476" t="s">
        <v>379</v>
      </c>
      <c r="F476">
        <v>110</v>
      </c>
      <c r="G476" t="s">
        <v>52</v>
      </c>
      <c r="H476">
        <v>10232010110</v>
      </c>
      <c r="I476" t="s">
        <v>53</v>
      </c>
      <c r="J476" t="s">
        <v>956</v>
      </c>
      <c r="K476">
        <v>1</v>
      </c>
      <c r="L476" s="2">
        <v>255924.8</v>
      </c>
      <c r="M476" s="2">
        <v>-32726.37</v>
      </c>
      <c r="N476" s="14">
        <v>0</v>
      </c>
      <c r="O476" s="2">
        <v>0</v>
      </c>
      <c r="P476" s="11">
        <v>0</v>
      </c>
      <c r="Q476" s="2">
        <v>0</v>
      </c>
      <c r="R476" s="30">
        <f t="shared" si="34"/>
        <v>0</v>
      </c>
      <c r="S476" s="9"/>
      <c r="V476" s="2"/>
      <c r="W476" s="2"/>
    </row>
    <row r="477" spans="1:23" customFormat="1" hidden="1" outlineLevel="2" x14ac:dyDescent="0.25">
      <c r="A477" t="s">
        <v>349</v>
      </c>
      <c r="B477">
        <v>1011</v>
      </c>
      <c r="C477" t="s">
        <v>365</v>
      </c>
      <c r="D477">
        <v>236</v>
      </c>
      <c r="E477" t="s">
        <v>380</v>
      </c>
      <c r="F477">
        <v>110</v>
      </c>
      <c r="G477" t="s">
        <v>52</v>
      </c>
      <c r="H477">
        <v>10236010110</v>
      </c>
      <c r="I477" t="s">
        <v>53</v>
      </c>
      <c r="J477" t="s">
        <v>956</v>
      </c>
      <c r="K477">
        <v>1</v>
      </c>
      <c r="L477" s="2">
        <v>189940.72</v>
      </c>
      <c r="M477" s="2">
        <v>-24316.67</v>
      </c>
      <c r="N477" s="14">
        <v>0</v>
      </c>
      <c r="O477" s="2">
        <v>0</v>
      </c>
      <c r="P477" s="11">
        <v>0</v>
      </c>
      <c r="Q477" s="2">
        <v>0</v>
      </c>
      <c r="R477" s="30">
        <f t="shared" si="34"/>
        <v>0</v>
      </c>
      <c r="S477" s="9">
        <v>0</v>
      </c>
      <c r="V477" s="2"/>
      <c r="W477" s="2"/>
    </row>
    <row r="478" spans="1:23" customFormat="1" hidden="1" outlineLevel="2" x14ac:dyDescent="0.25">
      <c r="A478" t="s">
        <v>349</v>
      </c>
      <c r="B478">
        <v>704</v>
      </c>
      <c r="C478" t="s">
        <v>385</v>
      </c>
      <c r="D478">
        <v>264</v>
      </c>
      <c r="E478" t="s">
        <v>386</v>
      </c>
      <c r="F478">
        <v>110</v>
      </c>
      <c r="G478" t="s">
        <v>52</v>
      </c>
      <c r="H478">
        <v>10264010110</v>
      </c>
      <c r="I478" t="s">
        <v>53</v>
      </c>
      <c r="J478" t="s">
        <v>956</v>
      </c>
      <c r="K478">
        <v>1</v>
      </c>
      <c r="L478" s="2">
        <v>163498.07</v>
      </c>
      <c r="M478" s="2">
        <v>-15.04</v>
      </c>
      <c r="N478" s="14">
        <v>0</v>
      </c>
      <c r="O478" s="2">
        <v>0</v>
      </c>
      <c r="P478" s="11">
        <v>0</v>
      </c>
      <c r="Q478" s="2">
        <v>0</v>
      </c>
      <c r="R478" s="30">
        <f t="shared" si="34"/>
        <v>0</v>
      </c>
      <c r="S478" s="9">
        <v>0</v>
      </c>
      <c r="V478" s="2"/>
      <c r="W478" s="2"/>
    </row>
    <row r="479" spans="1:23" customFormat="1" hidden="1" outlineLevel="2" x14ac:dyDescent="0.25">
      <c r="A479" t="s">
        <v>349</v>
      </c>
      <c r="B479">
        <v>702</v>
      </c>
      <c r="C479" t="s">
        <v>383</v>
      </c>
      <c r="D479">
        <v>265</v>
      </c>
      <c r="E479" t="s">
        <v>433</v>
      </c>
      <c r="F479">
        <v>110</v>
      </c>
      <c r="G479" t="s">
        <v>52</v>
      </c>
      <c r="H479">
        <v>10265010110</v>
      </c>
      <c r="I479" t="s">
        <v>53</v>
      </c>
      <c r="J479" t="s">
        <v>956</v>
      </c>
      <c r="K479">
        <v>1</v>
      </c>
      <c r="L479" s="2">
        <v>84385.24</v>
      </c>
      <c r="M479" s="2">
        <v>-93.68</v>
      </c>
      <c r="N479" s="14">
        <v>0</v>
      </c>
      <c r="O479" s="2">
        <v>0</v>
      </c>
      <c r="P479" s="11">
        <v>0</v>
      </c>
      <c r="Q479" s="2">
        <v>0</v>
      </c>
      <c r="R479" s="30">
        <f t="shared" si="34"/>
        <v>0</v>
      </c>
      <c r="S479" s="9">
        <v>0</v>
      </c>
      <c r="V479" s="2"/>
      <c r="W479" s="2"/>
    </row>
    <row r="480" spans="1:23" customFormat="1" hidden="1" outlineLevel="2" x14ac:dyDescent="0.25">
      <c r="A480" t="s">
        <v>349</v>
      </c>
      <c r="B480">
        <v>702</v>
      </c>
      <c r="C480" t="s">
        <v>383</v>
      </c>
      <c r="D480">
        <v>266</v>
      </c>
      <c r="E480" t="s">
        <v>387</v>
      </c>
      <c r="F480">
        <v>110</v>
      </c>
      <c r="G480" t="s">
        <v>52</v>
      </c>
      <c r="H480">
        <v>10266010110</v>
      </c>
      <c r="I480" t="s">
        <v>53</v>
      </c>
      <c r="J480" t="s">
        <v>956</v>
      </c>
      <c r="K480">
        <v>1</v>
      </c>
      <c r="L480" s="2">
        <v>137750.48000000001</v>
      </c>
      <c r="M480" s="2">
        <v>-37.020000000000003</v>
      </c>
      <c r="N480" s="14">
        <v>0</v>
      </c>
      <c r="O480" s="2">
        <v>0</v>
      </c>
      <c r="P480" s="11">
        <v>0</v>
      </c>
      <c r="Q480" s="2">
        <v>0</v>
      </c>
      <c r="R480" s="30">
        <f t="shared" si="34"/>
        <v>0</v>
      </c>
      <c r="S480" s="9">
        <v>0</v>
      </c>
      <c r="V480" s="2"/>
      <c r="W480" s="2"/>
    </row>
    <row r="481" spans="1:23" customFormat="1" hidden="1" outlineLevel="2" x14ac:dyDescent="0.25">
      <c r="A481" t="s">
        <v>349</v>
      </c>
      <c r="B481">
        <v>507</v>
      </c>
      <c r="C481" t="s">
        <v>390</v>
      </c>
      <c r="D481">
        <v>267</v>
      </c>
      <c r="E481" t="s">
        <v>391</v>
      </c>
      <c r="F481">
        <v>110</v>
      </c>
      <c r="G481" t="s">
        <v>52</v>
      </c>
      <c r="H481">
        <v>10267010110</v>
      </c>
      <c r="I481" t="s">
        <v>53</v>
      </c>
      <c r="J481" t="s">
        <v>956</v>
      </c>
      <c r="K481">
        <v>1</v>
      </c>
      <c r="L481" s="2">
        <v>27590</v>
      </c>
      <c r="M481" s="2">
        <v>269.14</v>
      </c>
      <c r="N481" s="14">
        <v>0</v>
      </c>
      <c r="O481" s="2">
        <v>0</v>
      </c>
      <c r="P481" s="11">
        <v>0</v>
      </c>
      <c r="Q481" s="2">
        <v>0</v>
      </c>
      <c r="R481" s="30">
        <f t="shared" si="34"/>
        <v>0</v>
      </c>
      <c r="S481" s="9">
        <v>0</v>
      </c>
      <c r="V481" s="2"/>
      <c r="W481" s="2"/>
    </row>
    <row r="482" spans="1:23" customFormat="1" hidden="1" outlineLevel="2" x14ac:dyDescent="0.25">
      <c r="A482" t="s">
        <v>349</v>
      </c>
      <c r="B482">
        <v>507</v>
      </c>
      <c r="C482" t="s">
        <v>390</v>
      </c>
      <c r="D482">
        <v>268</v>
      </c>
      <c r="E482" t="s">
        <v>392</v>
      </c>
      <c r="F482">
        <v>110</v>
      </c>
      <c r="G482" t="s">
        <v>52</v>
      </c>
      <c r="H482">
        <v>10268010110</v>
      </c>
      <c r="I482" t="s">
        <v>53</v>
      </c>
      <c r="J482" t="s">
        <v>956</v>
      </c>
      <c r="K482">
        <v>1</v>
      </c>
      <c r="L482" s="2">
        <v>138483.01</v>
      </c>
      <c r="M482" s="2">
        <v>636.11</v>
      </c>
      <c r="N482" s="14">
        <v>0</v>
      </c>
      <c r="O482" s="2">
        <v>0</v>
      </c>
      <c r="P482" s="11">
        <v>0</v>
      </c>
      <c r="Q482" s="2">
        <v>0</v>
      </c>
      <c r="R482" s="30">
        <f t="shared" si="34"/>
        <v>0</v>
      </c>
      <c r="S482" s="9">
        <v>0</v>
      </c>
      <c r="V482" s="2"/>
      <c r="W482" s="2"/>
    </row>
    <row r="483" spans="1:23" customFormat="1" hidden="1" outlineLevel="2" x14ac:dyDescent="0.25">
      <c r="A483" t="s">
        <v>349</v>
      </c>
      <c r="B483">
        <v>507</v>
      </c>
      <c r="C483" t="s">
        <v>390</v>
      </c>
      <c r="D483">
        <v>269</v>
      </c>
      <c r="E483" t="s">
        <v>393</v>
      </c>
      <c r="F483">
        <v>110</v>
      </c>
      <c r="G483" t="s">
        <v>52</v>
      </c>
      <c r="H483">
        <v>10269010110</v>
      </c>
      <c r="I483" t="s">
        <v>53</v>
      </c>
      <c r="J483" t="s">
        <v>956</v>
      </c>
      <c r="K483">
        <v>1</v>
      </c>
      <c r="L483" s="2">
        <v>0</v>
      </c>
      <c r="M483" s="2">
        <v>214.83</v>
      </c>
      <c r="N483" s="14">
        <v>0</v>
      </c>
      <c r="O483" s="2">
        <v>0</v>
      </c>
      <c r="P483" s="11">
        <v>0</v>
      </c>
      <c r="Q483" s="2">
        <v>0</v>
      </c>
      <c r="R483" s="30">
        <f t="shared" si="34"/>
        <v>0</v>
      </c>
      <c r="S483" s="9">
        <v>0</v>
      </c>
      <c r="V483" s="2"/>
      <c r="W483" s="2"/>
    </row>
    <row r="484" spans="1:23" customFormat="1" hidden="1" outlineLevel="2" x14ac:dyDescent="0.25">
      <c r="A484" t="s">
        <v>349</v>
      </c>
      <c r="B484">
        <v>1105</v>
      </c>
      <c r="C484" t="s">
        <v>174</v>
      </c>
      <c r="D484">
        <v>280</v>
      </c>
      <c r="E484" t="s">
        <v>395</v>
      </c>
      <c r="F484">
        <v>110</v>
      </c>
      <c r="G484" t="s">
        <v>52</v>
      </c>
      <c r="H484">
        <v>10280010110</v>
      </c>
      <c r="I484" t="s">
        <v>53</v>
      </c>
      <c r="J484" t="s">
        <v>956</v>
      </c>
      <c r="K484">
        <v>1</v>
      </c>
      <c r="L484" s="2">
        <v>0</v>
      </c>
      <c r="M484" s="2">
        <v>0</v>
      </c>
      <c r="N484" s="14">
        <v>0</v>
      </c>
      <c r="O484" s="2">
        <v>0</v>
      </c>
      <c r="P484" s="11">
        <v>0</v>
      </c>
      <c r="Q484" s="2">
        <v>0</v>
      </c>
      <c r="R484" s="30">
        <f t="shared" si="34"/>
        <v>0</v>
      </c>
      <c r="S484" s="9"/>
      <c r="V484" s="2"/>
      <c r="W484" s="2"/>
    </row>
    <row r="485" spans="1:23" customFormat="1" hidden="1" outlineLevel="2" x14ac:dyDescent="0.25">
      <c r="A485" t="s">
        <v>875</v>
      </c>
      <c r="B485">
        <v>101</v>
      </c>
      <c r="C485" t="s">
        <v>780</v>
      </c>
      <c r="D485">
        <v>302</v>
      </c>
      <c r="E485" t="s">
        <v>920</v>
      </c>
      <c r="F485">
        <v>110</v>
      </c>
      <c r="G485" t="s">
        <v>52</v>
      </c>
      <c r="H485">
        <v>10302010110</v>
      </c>
      <c r="I485" t="s">
        <v>53</v>
      </c>
      <c r="J485" t="s">
        <v>956</v>
      </c>
      <c r="K485">
        <v>1</v>
      </c>
      <c r="L485" s="2">
        <v>1748.01</v>
      </c>
      <c r="M485" s="2">
        <v>0</v>
      </c>
      <c r="N485" s="14">
        <v>0</v>
      </c>
      <c r="O485" s="2">
        <v>0</v>
      </c>
      <c r="P485" s="11">
        <v>0</v>
      </c>
      <c r="Q485" s="2">
        <v>700</v>
      </c>
      <c r="R485" s="30">
        <f t="shared" si="34"/>
        <v>0</v>
      </c>
      <c r="S485" s="9">
        <v>0</v>
      </c>
      <c r="V485" s="2"/>
      <c r="W485" s="2"/>
    </row>
    <row r="486" spans="1:23" customFormat="1" hidden="1" outlineLevel="2" x14ac:dyDescent="0.25">
      <c r="A486" t="s">
        <v>309</v>
      </c>
      <c r="B486">
        <v>801</v>
      </c>
      <c r="C486" t="s">
        <v>324</v>
      </c>
      <c r="D486">
        <v>401</v>
      </c>
      <c r="E486" t="s">
        <v>400</v>
      </c>
      <c r="F486">
        <v>110</v>
      </c>
      <c r="G486" t="s">
        <v>52</v>
      </c>
      <c r="H486">
        <v>10401010110</v>
      </c>
      <c r="I486" t="s">
        <v>53</v>
      </c>
      <c r="J486" t="s">
        <v>956</v>
      </c>
      <c r="K486">
        <v>1</v>
      </c>
      <c r="L486" s="2">
        <v>0</v>
      </c>
      <c r="M486" s="2">
        <v>0</v>
      </c>
      <c r="N486" s="14">
        <v>0</v>
      </c>
      <c r="O486" s="2">
        <v>0</v>
      </c>
      <c r="P486" s="11">
        <v>0</v>
      </c>
      <c r="Q486" s="2">
        <v>0</v>
      </c>
      <c r="R486" s="30">
        <f t="shared" si="34"/>
        <v>0</v>
      </c>
      <c r="S486" s="9"/>
      <c r="V486" s="2"/>
      <c r="W486" s="2"/>
    </row>
    <row r="487" spans="1:23" customFormat="1" hidden="1" outlineLevel="2" x14ac:dyDescent="0.25">
      <c r="A487" t="s">
        <v>309</v>
      </c>
      <c r="B487">
        <v>801</v>
      </c>
      <c r="C487" t="s">
        <v>324</v>
      </c>
      <c r="D487">
        <v>403</v>
      </c>
      <c r="E487" t="s">
        <v>401</v>
      </c>
      <c r="F487">
        <v>110</v>
      </c>
      <c r="G487" t="s">
        <v>52</v>
      </c>
      <c r="H487">
        <v>10403010110</v>
      </c>
      <c r="I487" t="s">
        <v>53</v>
      </c>
      <c r="J487" t="s">
        <v>956</v>
      </c>
      <c r="K487">
        <v>1</v>
      </c>
      <c r="L487" s="2">
        <v>245014.97</v>
      </c>
      <c r="M487" s="2">
        <v>-31724.21</v>
      </c>
      <c r="N487" s="14">
        <v>0</v>
      </c>
      <c r="O487" s="2">
        <v>0</v>
      </c>
      <c r="P487" s="11">
        <v>0</v>
      </c>
      <c r="Q487" s="2">
        <v>0</v>
      </c>
      <c r="R487" s="30">
        <f t="shared" si="34"/>
        <v>0</v>
      </c>
      <c r="S487" s="9">
        <v>0</v>
      </c>
      <c r="V487" s="2"/>
      <c r="W487" s="2"/>
    </row>
    <row r="488" spans="1:23" customFormat="1" hidden="1" outlineLevel="2" x14ac:dyDescent="0.25">
      <c r="A488" t="s">
        <v>309</v>
      </c>
      <c r="B488">
        <v>801</v>
      </c>
      <c r="C488" t="s">
        <v>324</v>
      </c>
      <c r="D488">
        <v>404</v>
      </c>
      <c r="E488" t="s">
        <v>404</v>
      </c>
      <c r="F488">
        <v>110</v>
      </c>
      <c r="G488" t="s">
        <v>52</v>
      </c>
      <c r="H488">
        <v>10404010110</v>
      </c>
      <c r="I488" t="s">
        <v>53</v>
      </c>
      <c r="J488" t="s">
        <v>956</v>
      </c>
      <c r="K488">
        <v>1</v>
      </c>
      <c r="L488" s="2">
        <v>0</v>
      </c>
      <c r="M488" s="2">
        <v>-1920.7</v>
      </c>
      <c r="N488" s="14">
        <v>0</v>
      </c>
      <c r="O488" s="2">
        <v>0</v>
      </c>
      <c r="P488" s="11">
        <v>0</v>
      </c>
      <c r="Q488" s="2">
        <v>0</v>
      </c>
      <c r="R488" s="30">
        <f t="shared" si="34"/>
        <v>0</v>
      </c>
      <c r="S488" s="9">
        <v>0</v>
      </c>
      <c r="V488" s="2"/>
      <c r="W488" s="2"/>
    </row>
    <row r="489" spans="1:23" customFormat="1" hidden="1" outlineLevel="2" x14ac:dyDescent="0.25">
      <c r="A489" t="s">
        <v>309</v>
      </c>
      <c r="B489">
        <v>801</v>
      </c>
      <c r="C489" t="s">
        <v>324</v>
      </c>
      <c r="D489">
        <v>406</v>
      </c>
      <c r="E489" t="s">
        <v>434</v>
      </c>
      <c r="F489">
        <v>110</v>
      </c>
      <c r="G489" t="s">
        <v>52</v>
      </c>
      <c r="H489">
        <v>10406010110</v>
      </c>
      <c r="I489" t="s">
        <v>53</v>
      </c>
      <c r="J489" t="s">
        <v>956</v>
      </c>
      <c r="K489">
        <v>1</v>
      </c>
      <c r="L489" s="2">
        <v>27692.76</v>
      </c>
      <c r="M489" s="2">
        <v>-1352.1</v>
      </c>
      <c r="N489" s="14">
        <v>0</v>
      </c>
      <c r="O489" s="2">
        <v>0</v>
      </c>
      <c r="P489" s="11">
        <v>0</v>
      </c>
      <c r="Q489" s="2">
        <v>0</v>
      </c>
      <c r="R489" s="30">
        <f t="shared" si="34"/>
        <v>0</v>
      </c>
      <c r="S489" s="9">
        <v>0</v>
      </c>
      <c r="V489" s="2"/>
      <c r="W489" s="2"/>
    </row>
    <row r="490" spans="1:23" customFormat="1" hidden="1" outlineLevel="2" x14ac:dyDescent="0.25">
      <c r="A490" t="s">
        <v>309</v>
      </c>
      <c r="B490">
        <v>801</v>
      </c>
      <c r="C490" t="s">
        <v>324</v>
      </c>
      <c r="D490">
        <v>407</v>
      </c>
      <c r="E490" t="s">
        <v>406</v>
      </c>
      <c r="F490">
        <v>110</v>
      </c>
      <c r="G490" t="s">
        <v>52</v>
      </c>
      <c r="H490">
        <v>10407010110</v>
      </c>
      <c r="I490" t="s">
        <v>53</v>
      </c>
      <c r="J490" t="s">
        <v>956</v>
      </c>
      <c r="K490">
        <v>1</v>
      </c>
      <c r="L490" s="2">
        <v>7378.32</v>
      </c>
      <c r="M490" s="2">
        <v>0</v>
      </c>
      <c r="N490" s="14">
        <v>0</v>
      </c>
      <c r="O490" s="2">
        <v>0</v>
      </c>
      <c r="P490" s="11">
        <v>0</v>
      </c>
      <c r="Q490" s="2">
        <v>0</v>
      </c>
      <c r="R490" s="30">
        <f t="shared" si="34"/>
        <v>0</v>
      </c>
      <c r="S490" s="9">
        <v>0</v>
      </c>
      <c r="V490" s="2"/>
      <c r="W490" s="2"/>
    </row>
    <row r="491" spans="1:23" customFormat="1" hidden="1" outlineLevel="2" x14ac:dyDescent="0.25">
      <c r="A491" t="s">
        <v>309</v>
      </c>
      <c r="B491">
        <v>504</v>
      </c>
      <c r="C491" t="s">
        <v>396</v>
      </c>
      <c r="D491">
        <v>408</v>
      </c>
      <c r="E491" t="s">
        <v>407</v>
      </c>
      <c r="F491">
        <v>110</v>
      </c>
      <c r="G491" t="s">
        <v>52</v>
      </c>
      <c r="H491">
        <v>10408010110</v>
      </c>
      <c r="I491" t="s">
        <v>53</v>
      </c>
      <c r="J491" t="s">
        <v>956</v>
      </c>
      <c r="K491">
        <v>1</v>
      </c>
      <c r="L491" s="2">
        <v>8759.7900000000009</v>
      </c>
      <c r="M491" s="2">
        <v>-1009.16</v>
      </c>
      <c r="N491" s="14">
        <v>0</v>
      </c>
      <c r="O491" s="2">
        <v>0</v>
      </c>
      <c r="P491" s="11">
        <v>0</v>
      </c>
      <c r="Q491" s="2">
        <v>0</v>
      </c>
      <c r="R491" s="30">
        <f t="shared" si="34"/>
        <v>0</v>
      </c>
      <c r="S491" s="9">
        <v>0</v>
      </c>
      <c r="V491" s="2"/>
      <c r="W491" s="2"/>
    </row>
    <row r="492" spans="1:23" customFormat="1" hidden="1" outlineLevel="2" x14ac:dyDescent="0.25">
      <c r="A492" t="s">
        <v>309</v>
      </c>
      <c r="B492">
        <v>504</v>
      </c>
      <c r="C492" t="s">
        <v>396</v>
      </c>
      <c r="D492">
        <v>409</v>
      </c>
      <c r="E492" t="s">
        <v>410</v>
      </c>
      <c r="F492">
        <v>110</v>
      </c>
      <c r="G492" t="s">
        <v>52</v>
      </c>
      <c r="H492">
        <v>10409010110</v>
      </c>
      <c r="I492" t="s">
        <v>53</v>
      </c>
      <c r="J492" t="s">
        <v>956</v>
      </c>
      <c r="K492">
        <v>1</v>
      </c>
      <c r="L492" s="2">
        <v>7808.38</v>
      </c>
      <c r="M492" s="2">
        <v>-386.28</v>
      </c>
      <c r="N492" s="14">
        <v>0</v>
      </c>
      <c r="O492" s="2">
        <v>0</v>
      </c>
      <c r="P492" s="11">
        <v>0</v>
      </c>
      <c r="Q492" s="2">
        <v>0</v>
      </c>
      <c r="R492" s="30">
        <f t="shared" si="34"/>
        <v>0</v>
      </c>
      <c r="S492" s="9"/>
      <c r="V492" s="2"/>
      <c r="W492" s="2"/>
    </row>
    <row r="493" spans="1:23" customFormat="1" hidden="1" outlineLevel="2" x14ac:dyDescent="0.25">
      <c r="A493" t="s">
        <v>309</v>
      </c>
      <c r="B493">
        <v>801</v>
      </c>
      <c r="C493" t="s">
        <v>324</v>
      </c>
      <c r="D493">
        <v>410</v>
      </c>
      <c r="E493" t="s">
        <v>435</v>
      </c>
      <c r="F493">
        <v>110</v>
      </c>
      <c r="G493" t="s">
        <v>52</v>
      </c>
      <c r="H493">
        <v>10410010110</v>
      </c>
      <c r="I493" t="s">
        <v>53</v>
      </c>
      <c r="J493" t="s">
        <v>956</v>
      </c>
      <c r="K493">
        <v>1</v>
      </c>
      <c r="L493" s="2">
        <v>5490.67</v>
      </c>
      <c r="M493" s="2">
        <v>0</v>
      </c>
      <c r="N493" s="14">
        <v>0</v>
      </c>
      <c r="O493" s="2">
        <v>0</v>
      </c>
      <c r="P493" s="11">
        <v>0</v>
      </c>
      <c r="Q493" s="2">
        <v>0</v>
      </c>
      <c r="R493" s="30">
        <f t="shared" si="34"/>
        <v>0</v>
      </c>
      <c r="S493" s="9">
        <v>0</v>
      </c>
      <c r="V493" s="2"/>
      <c r="W493" s="2"/>
    </row>
    <row r="494" spans="1:23" customFormat="1" hidden="1" outlineLevel="2" x14ac:dyDescent="0.25">
      <c r="A494" t="s">
        <v>309</v>
      </c>
      <c r="B494">
        <v>801</v>
      </c>
      <c r="C494" t="s">
        <v>324</v>
      </c>
      <c r="D494">
        <v>412</v>
      </c>
      <c r="E494" t="s">
        <v>412</v>
      </c>
      <c r="F494">
        <v>110</v>
      </c>
      <c r="G494" t="s">
        <v>52</v>
      </c>
      <c r="H494">
        <v>10412010110</v>
      </c>
      <c r="I494" t="s">
        <v>53</v>
      </c>
      <c r="J494" t="s">
        <v>956</v>
      </c>
      <c r="K494">
        <v>1</v>
      </c>
      <c r="L494" s="2">
        <v>0</v>
      </c>
      <c r="M494" s="2">
        <v>0</v>
      </c>
      <c r="N494" s="14">
        <v>0</v>
      </c>
      <c r="O494" s="2">
        <v>0</v>
      </c>
      <c r="P494" s="11">
        <v>0</v>
      </c>
      <c r="Q494" s="2">
        <v>0</v>
      </c>
      <c r="R494" s="30">
        <f t="shared" si="34"/>
        <v>0</v>
      </c>
      <c r="S494" s="9"/>
      <c r="V494" s="2"/>
      <c r="W494" s="2"/>
    </row>
    <row r="495" spans="1:23" customFormat="1" hidden="1" outlineLevel="2" x14ac:dyDescent="0.25">
      <c r="A495" t="s">
        <v>309</v>
      </c>
      <c r="B495">
        <v>801</v>
      </c>
      <c r="C495" t="s">
        <v>324</v>
      </c>
      <c r="D495">
        <v>413</v>
      </c>
      <c r="E495" t="s">
        <v>415</v>
      </c>
      <c r="F495">
        <v>110</v>
      </c>
      <c r="G495" t="s">
        <v>52</v>
      </c>
      <c r="H495">
        <v>10413010110</v>
      </c>
      <c r="I495" t="s">
        <v>53</v>
      </c>
      <c r="J495" t="s">
        <v>956</v>
      </c>
      <c r="K495">
        <v>1</v>
      </c>
      <c r="L495" s="2">
        <v>0</v>
      </c>
      <c r="M495" s="2">
        <v>0</v>
      </c>
      <c r="N495" s="14">
        <v>0</v>
      </c>
      <c r="O495" s="2">
        <v>0</v>
      </c>
      <c r="P495" s="11">
        <v>0</v>
      </c>
      <c r="Q495" s="2">
        <v>0</v>
      </c>
      <c r="R495" s="30">
        <f t="shared" si="34"/>
        <v>0</v>
      </c>
      <c r="S495" s="9"/>
      <c r="V495" s="2"/>
      <c r="W495" s="2"/>
    </row>
    <row r="496" spans="1:23" customFormat="1" hidden="1" outlineLevel="2" x14ac:dyDescent="0.25">
      <c r="A496" t="s">
        <v>309</v>
      </c>
      <c r="B496">
        <v>801</v>
      </c>
      <c r="C496" t="s">
        <v>324</v>
      </c>
      <c r="D496">
        <v>420</v>
      </c>
      <c r="E496" t="s">
        <v>418</v>
      </c>
      <c r="F496">
        <v>110</v>
      </c>
      <c r="G496" t="s">
        <v>52</v>
      </c>
      <c r="H496">
        <v>10420010110</v>
      </c>
      <c r="I496" t="s">
        <v>53</v>
      </c>
      <c r="J496" t="s">
        <v>956</v>
      </c>
      <c r="K496">
        <v>1</v>
      </c>
      <c r="L496" s="2">
        <v>3947.36</v>
      </c>
      <c r="M496" s="2">
        <v>0</v>
      </c>
      <c r="N496" s="14">
        <v>0</v>
      </c>
      <c r="O496" s="2">
        <v>0</v>
      </c>
      <c r="P496" s="11">
        <v>0</v>
      </c>
      <c r="Q496" s="2">
        <v>0</v>
      </c>
      <c r="R496" s="30">
        <f t="shared" si="34"/>
        <v>0</v>
      </c>
      <c r="S496" s="9">
        <v>0</v>
      </c>
      <c r="V496" s="2"/>
      <c r="W496" s="2"/>
    </row>
    <row r="497" spans="1:23" customFormat="1" hidden="1" outlineLevel="2" x14ac:dyDescent="0.25">
      <c r="A497" t="s">
        <v>309</v>
      </c>
      <c r="B497">
        <v>801</v>
      </c>
      <c r="C497" t="s">
        <v>324</v>
      </c>
      <c r="D497">
        <v>421</v>
      </c>
      <c r="E497" t="s">
        <v>419</v>
      </c>
      <c r="F497">
        <v>110</v>
      </c>
      <c r="G497" t="s">
        <v>52</v>
      </c>
      <c r="H497">
        <v>10421010110</v>
      </c>
      <c r="I497" t="s">
        <v>53</v>
      </c>
      <c r="J497" t="s">
        <v>956</v>
      </c>
      <c r="K497">
        <v>1</v>
      </c>
      <c r="L497" s="2">
        <v>2259.91</v>
      </c>
      <c r="M497" s="2">
        <v>0</v>
      </c>
      <c r="N497" s="14">
        <v>0</v>
      </c>
      <c r="O497" s="2">
        <v>0</v>
      </c>
      <c r="P497" s="11">
        <v>0</v>
      </c>
      <c r="Q497" s="2">
        <v>0</v>
      </c>
      <c r="R497" s="30">
        <f t="shared" si="34"/>
        <v>0</v>
      </c>
      <c r="S497" s="9">
        <v>0</v>
      </c>
      <c r="V497" s="2"/>
      <c r="W497" s="2"/>
    </row>
    <row r="498" spans="1:23" customFormat="1" hidden="1" outlineLevel="2" x14ac:dyDescent="0.25">
      <c r="A498" t="s">
        <v>309</v>
      </c>
      <c r="B498">
        <v>801</v>
      </c>
      <c r="C498" t="s">
        <v>324</v>
      </c>
      <c r="D498">
        <v>425</v>
      </c>
      <c r="E498" t="s">
        <v>420</v>
      </c>
      <c r="F498">
        <v>110</v>
      </c>
      <c r="G498" t="s">
        <v>52</v>
      </c>
      <c r="H498">
        <v>10425010110</v>
      </c>
      <c r="I498" t="s">
        <v>53</v>
      </c>
      <c r="J498" t="s">
        <v>956</v>
      </c>
      <c r="K498">
        <v>1</v>
      </c>
      <c r="L498" s="2">
        <v>0</v>
      </c>
      <c r="M498" s="2">
        <v>0</v>
      </c>
      <c r="N498" s="14">
        <v>0</v>
      </c>
      <c r="O498" s="2">
        <v>0</v>
      </c>
      <c r="P498" s="11">
        <v>0</v>
      </c>
      <c r="Q498" s="2">
        <v>0</v>
      </c>
      <c r="R498" s="30">
        <f t="shared" si="34"/>
        <v>0</v>
      </c>
      <c r="S498" s="9">
        <v>0</v>
      </c>
      <c r="V498" s="2"/>
      <c r="W498" s="2"/>
    </row>
    <row r="499" spans="1:23" customFormat="1" hidden="1" outlineLevel="2" x14ac:dyDescent="0.25">
      <c r="A499" t="s">
        <v>309</v>
      </c>
      <c r="B499">
        <v>801</v>
      </c>
      <c r="C499" t="s">
        <v>324</v>
      </c>
      <c r="D499">
        <v>431</v>
      </c>
      <c r="E499" t="s">
        <v>422</v>
      </c>
      <c r="F499">
        <v>110</v>
      </c>
      <c r="G499" t="s">
        <v>52</v>
      </c>
      <c r="H499">
        <v>10431010110</v>
      </c>
      <c r="I499" t="s">
        <v>53</v>
      </c>
      <c r="J499" t="s">
        <v>956</v>
      </c>
      <c r="K499">
        <v>1</v>
      </c>
      <c r="L499" s="2">
        <v>4089.7</v>
      </c>
      <c r="M499" s="2">
        <v>0</v>
      </c>
      <c r="N499" s="14">
        <v>0</v>
      </c>
      <c r="O499" s="2">
        <v>0</v>
      </c>
      <c r="P499" s="11">
        <v>0</v>
      </c>
      <c r="Q499" s="2">
        <v>0</v>
      </c>
      <c r="R499" s="30">
        <f t="shared" si="34"/>
        <v>0</v>
      </c>
      <c r="S499" s="9"/>
      <c r="V499" s="2"/>
      <c r="W499" s="2"/>
    </row>
    <row r="500" spans="1:23" customFormat="1" hidden="1" outlineLevel="2" x14ac:dyDescent="0.25">
      <c r="A500" t="s">
        <v>254</v>
      </c>
      <c r="B500">
        <v>1301</v>
      </c>
      <c r="C500" t="s">
        <v>203</v>
      </c>
      <c r="D500">
        <v>440</v>
      </c>
      <c r="E500" t="s">
        <v>255</v>
      </c>
      <c r="F500">
        <v>110</v>
      </c>
      <c r="G500" t="s">
        <v>52</v>
      </c>
      <c r="H500">
        <v>10440010110</v>
      </c>
      <c r="I500" t="s">
        <v>53</v>
      </c>
      <c r="J500" t="s">
        <v>956</v>
      </c>
      <c r="K500">
        <v>1</v>
      </c>
      <c r="L500" s="2">
        <v>24713.95</v>
      </c>
      <c r="M500" s="2">
        <v>-2845.17</v>
      </c>
      <c r="N500" s="14">
        <v>0</v>
      </c>
      <c r="O500" s="2">
        <v>0</v>
      </c>
      <c r="P500" s="11">
        <v>0</v>
      </c>
      <c r="Q500" s="2">
        <v>0</v>
      </c>
      <c r="R500" s="30">
        <f t="shared" si="34"/>
        <v>0</v>
      </c>
      <c r="S500" s="9"/>
      <c r="V500" s="2"/>
      <c r="W500" s="2"/>
    </row>
    <row r="501" spans="1:23" customFormat="1" hidden="1" outlineLevel="2" x14ac:dyDescent="0.25">
      <c r="A501" t="s">
        <v>309</v>
      </c>
      <c r="B501">
        <v>801</v>
      </c>
      <c r="C501" t="s">
        <v>324</v>
      </c>
      <c r="D501">
        <v>490</v>
      </c>
      <c r="E501" t="s">
        <v>423</v>
      </c>
      <c r="F501">
        <v>110</v>
      </c>
      <c r="G501" t="s">
        <v>52</v>
      </c>
      <c r="H501">
        <v>10490010110</v>
      </c>
      <c r="I501" t="s">
        <v>53</v>
      </c>
      <c r="J501" t="s">
        <v>956</v>
      </c>
      <c r="K501">
        <v>1</v>
      </c>
      <c r="L501" s="2">
        <v>17668.21</v>
      </c>
      <c r="M501" s="2">
        <v>-2409.65</v>
      </c>
      <c r="N501" s="14">
        <v>0</v>
      </c>
      <c r="O501" s="2">
        <v>0</v>
      </c>
      <c r="P501" s="11">
        <v>0</v>
      </c>
      <c r="Q501" s="2">
        <v>0</v>
      </c>
      <c r="R501" s="30">
        <f t="shared" si="34"/>
        <v>0</v>
      </c>
      <c r="S501" s="9"/>
      <c r="V501" s="2"/>
      <c r="W501" s="2"/>
    </row>
    <row r="502" spans="1:23" customFormat="1" hidden="1" outlineLevel="2" x14ac:dyDescent="0.25">
      <c r="A502" t="s">
        <v>254</v>
      </c>
      <c r="B502">
        <v>1301</v>
      </c>
      <c r="C502" t="s">
        <v>203</v>
      </c>
      <c r="D502">
        <v>601</v>
      </c>
      <c r="E502" t="s">
        <v>256</v>
      </c>
      <c r="F502">
        <v>110</v>
      </c>
      <c r="G502" t="s">
        <v>52</v>
      </c>
      <c r="H502">
        <v>10601010110</v>
      </c>
      <c r="I502" t="s">
        <v>53</v>
      </c>
      <c r="J502" t="s">
        <v>956</v>
      </c>
      <c r="K502">
        <v>1</v>
      </c>
      <c r="L502" s="2">
        <v>23404.21</v>
      </c>
      <c r="M502" s="2">
        <v>-1828.68</v>
      </c>
      <c r="N502" s="14">
        <v>0</v>
      </c>
      <c r="O502" s="2">
        <v>0</v>
      </c>
      <c r="P502" s="11">
        <v>0</v>
      </c>
      <c r="Q502" s="2">
        <v>0</v>
      </c>
      <c r="R502" s="30">
        <f t="shared" si="34"/>
        <v>0</v>
      </c>
      <c r="S502" s="9"/>
      <c r="V502" s="2"/>
      <c r="W502" s="2"/>
    </row>
    <row r="503" spans="1:23" customFormat="1" hidden="1" outlineLevel="2" x14ac:dyDescent="0.25">
      <c r="A503" t="s">
        <v>254</v>
      </c>
      <c r="B503">
        <v>1301</v>
      </c>
      <c r="C503" t="s">
        <v>203</v>
      </c>
      <c r="D503">
        <v>602</v>
      </c>
      <c r="E503" t="s">
        <v>263</v>
      </c>
      <c r="F503">
        <v>110</v>
      </c>
      <c r="G503" t="s">
        <v>52</v>
      </c>
      <c r="H503">
        <v>10602010110</v>
      </c>
      <c r="I503" t="s">
        <v>53</v>
      </c>
      <c r="J503" t="s">
        <v>956</v>
      </c>
      <c r="K503">
        <v>1</v>
      </c>
      <c r="L503" s="2">
        <v>110027.29</v>
      </c>
      <c r="M503" s="2">
        <v>-13491.3</v>
      </c>
      <c r="N503" s="14">
        <v>0</v>
      </c>
      <c r="O503" s="2">
        <v>0</v>
      </c>
      <c r="P503" s="11">
        <v>0</v>
      </c>
      <c r="Q503" s="2">
        <v>0</v>
      </c>
      <c r="R503" s="30">
        <f t="shared" si="34"/>
        <v>0</v>
      </c>
      <c r="S503" s="9"/>
      <c r="V503" s="2"/>
      <c r="W503" s="2"/>
    </row>
    <row r="504" spans="1:23" customFormat="1" hidden="1" outlineLevel="2" x14ac:dyDescent="0.25">
      <c r="A504" t="s">
        <v>133</v>
      </c>
      <c r="B504">
        <v>1201</v>
      </c>
      <c r="C504" t="s">
        <v>212</v>
      </c>
      <c r="D504">
        <v>701</v>
      </c>
      <c r="E504" t="s">
        <v>211</v>
      </c>
      <c r="F504">
        <v>110</v>
      </c>
      <c r="G504" t="s">
        <v>52</v>
      </c>
      <c r="H504">
        <v>10701010110</v>
      </c>
      <c r="I504" t="s">
        <v>53</v>
      </c>
      <c r="J504" t="s">
        <v>956</v>
      </c>
      <c r="K504">
        <v>1</v>
      </c>
      <c r="L504" s="2">
        <v>0</v>
      </c>
      <c r="M504" s="2">
        <v>-51246.83</v>
      </c>
      <c r="N504" s="14">
        <v>0</v>
      </c>
      <c r="O504" s="2">
        <v>0</v>
      </c>
      <c r="P504" s="11">
        <v>0</v>
      </c>
      <c r="Q504" s="2">
        <v>0</v>
      </c>
      <c r="R504" s="30">
        <f t="shared" si="34"/>
        <v>0</v>
      </c>
      <c r="S504" s="9">
        <v>0</v>
      </c>
      <c r="V504" s="2"/>
      <c r="W504" s="2"/>
    </row>
    <row r="505" spans="1:23" customFormat="1" hidden="1" outlineLevel="2" x14ac:dyDescent="0.25">
      <c r="A505" t="s">
        <v>349</v>
      </c>
      <c r="B505">
        <v>1103</v>
      </c>
      <c r="C505" t="s">
        <v>424</v>
      </c>
      <c r="D505">
        <v>801</v>
      </c>
      <c r="E505" t="s">
        <v>425</v>
      </c>
      <c r="F505">
        <v>110</v>
      </c>
      <c r="G505" t="s">
        <v>52</v>
      </c>
      <c r="H505">
        <v>10801010110</v>
      </c>
      <c r="I505" t="s">
        <v>53</v>
      </c>
      <c r="J505" t="s">
        <v>956</v>
      </c>
      <c r="K505">
        <v>1</v>
      </c>
      <c r="L505" s="2">
        <v>17685.52</v>
      </c>
      <c r="M505" s="2">
        <v>-1799.95</v>
      </c>
      <c r="N505" s="14">
        <v>0</v>
      </c>
      <c r="O505" s="2">
        <v>0</v>
      </c>
      <c r="P505" s="11">
        <v>0</v>
      </c>
      <c r="Q505" s="2">
        <v>0</v>
      </c>
      <c r="R505" s="30">
        <f t="shared" si="34"/>
        <v>0</v>
      </c>
      <c r="S505" s="9">
        <v>0</v>
      </c>
      <c r="V505" s="2"/>
      <c r="W505" s="2"/>
    </row>
    <row r="506" spans="1:23" customFormat="1" hidden="1" outlineLevel="2" x14ac:dyDescent="0.25">
      <c r="A506" t="s">
        <v>309</v>
      </c>
      <c r="B506">
        <v>503</v>
      </c>
      <c r="C506" t="s">
        <v>310</v>
      </c>
      <c r="D506">
        <v>10</v>
      </c>
      <c r="E506" t="s">
        <v>311</v>
      </c>
      <c r="F506">
        <v>115</v>
      </c>
      <c r="G506" t="s">
        <v>54</v>
      </c>
      <c r="H506">
        <v>10010010115</v>
      </c>
      <c r="I506" t="s">
        <v>55</v>
      </c>
      <c r="J506" t="s">
        <v>956</v>
      </c>
      <c r="K506">
        <v>1</v>
      </c>
      <c r="L506" s="2">
        <v>12581.89</v>
      </c>
      <c r="M506" s="2">
        <v>14118.21</v>
      </c>
      <c r="N506" s="14">
        <v>76356</v>
      </c>
      <c r="O506" s="2">
        <v>0</v>
      </c>
      <c r="P506" s="11">
        <v>76356</v>
      </c>
      <c r="Q506" s="2">
        <v>9714.51</v>
      </c>
      <c r="R506" s="30">
        <f t="shared" si="34"/>
        <v>18318.79</v>
      </c>
      <c r="S506" s="9">
        <v>18318.79</v>
      </c>
      <c r="V506" s="2"/>
      <c r="W506" s="2"/>
    </row>
    <row r="507" spans="1:23" customFormat="1" hidden="1" outlineLevel="2" x14ac:dyDescent="0.25">
      <c r="A507" t="s">
        <v>309</v>
      </c>
      <c r="B507">
        <v>501</v>
      </c>
      <c r="C507" t="s">
        <v>312</v>
      </c>
      <c r="D507">
        <v>15</v>
      </c>
      <c r="E507" t="s">
        <v>313</v>
      </c>
      <c r="F507">
        <v>115</v>
      </c>
      <c r="G507" t="s">
        <v>54</v>
      </c>
      <c r="H507">
        <v>10015010115</v>
      </c>
      <c r="I507" t="s">
        <v>55</v>
      </c>
      <c r="J507" t="s">
        <v>956</v>
      </c>
      <c r="K507">
        <v>1</v>
      </c>
      <c r="L507" s="2">
        <v>131162.15</v>
      </c>
      <c r="M507" s="2">
        <v>146294.70000000001</v>
      </c>
      <c r="N507" s="14">
        <v>186628</v>
      </c>
      <c r="O507" s="2">
        <v>0</v>
      </c>
      <c r="P507" s="11">
        <v>186628</v>
      </c>
      <c r="Q507" s="2">
        <v>81783.38</v>
      </c>
      <c r="R507" s="30">
        <f t="shared" si="34"/>
        <v>154220.09</v>
      </c>
      <c r="S507" s="9">
        <v>154220.09</v>
      </c>
      <c r="V507" s="2"/>
      <c r="W507" s="2"/>
    </row>
    <row r="508" spans="1:23" customFormat="1" hidden="1" outlineLevel="2" x14ac:dyDescent="0.25">
      <c r="A508" t="s">
        <v>309</v>
      </c>
      <c r="B508">
        <v>801</v>
      </c>
      <c r="C508" t="s">
        <v>324</v>
      </c>
      <c r="D508">
        <v>28</v>
      </c>
      <c r="E508" t="s">
        <v>328</v>
      </c>
      <c r="F508">
        <v>115</v>
      </c>
      <c r="G508" t="s">
        <v>54</v>
      </c>
      <c r="H508">
        <v>10028010115</v>
      </c>
      <c r="I508" t="s">
        <v>55</v>
      </c>
      <c r="J508" t="s">
        <v>956</v>
      </c>
      <c r="K508">
        <v>1</v>
      </c>
      <c r="L508" s="2">
        <v>193571.55</v>
      </c>
      <c r="M508" s="2">
        <v>197052.93</v>
      </c>
      <c r="N508" s="14">
        <v>313191</v>
      </c>
      <c r="O508" s="2">
        <v>0</v>
      </c>
      <c r="P508" s="11">
        <v>313191</v>
      </c>
      <c r="Q508" s="2">
        <v>121852.89</v>
      </c>
      <c r="R508" s="30">
        <f t="shared" si="34"/>
        <v>229779.74</v>
      </c>
      <c r="S508" s="9">
        <v>229779.74</v>
      </c>
      <c r="V508" s="2"/>
      <c r="W508" s="2"/>
    </row>
    <row r="509" spans="1:23" customFormat="1" hidden="1" outlineLevel="2" x14ac:dyDescent="0.25">
      <c r="A509" t="s">
        <v>309</v>
      </c>
      <c r="B509">
        <v>503</v>
      </c>
      <c r="C509" t="s">
        <v>310</v>
      </c>
      <c r="D509">
        <v>60</v>
      </c>
      <c r="E509" t="s">
        <v>329</v>
      </c>
      <c r="F509">
        <v>115</v>
      </c>
      <c r="G509" t="s">
        <v>54</v>
      </c>
      <c r="H509">
        <v>10060010115</v>
      </c>
      <c r="I509" t="s">
        <v>55</v>
      </c>
      <c r="J509" t="s">
        <v>956</v>
      </c>
      <c r="K509">
        <v>1</v>
      </c>
      <c r="L509" s="2">
        <v>32858.9</v>
      </c>
      <c r="M509" s="2">
        <v>11393.77</v>
      </c>
      <c r="N509" s="14">
        <v>52600</v>
      </c>
      <c r="O509" s="2">
        <v>0</v>
      </c>
      <c r="P509" s="11">
        <v>52600</v>
      </c>
      <c r="Q509" s="2">
        <v>605.30999999999995</v>
      </c>
      <c r="R509" s="30">
        <f t="shared" si="34"/>
        <v>1141.44</v>
      </c>
      <c r="S509" s="9">
        <v>1141.44</v>
      </c>
      <c r="V509" s="2"/>
      <c r="W509" s="2"/>
    </row>
    <row r="510" spans="1:23" customFormat="1" hidden="1" outlineLevel="2" x14ac:dyDescent="0.25">
      <c r="A510" t="s">
        <v>309</v>
      </c>
      <c r="B510">
        <v>501</v>
      </c>
      <c r="C510" t="s">
        <v>312</v>
      </c>
      <c r="D510">
        <v>65</v>
      </c>
      <c r="E510" t="s">
        <v>330</v>
      </c>
      <c r="F510">
        <v>115</v>
      </c>
      <c r="G510" t="s">
        <v>54</v>
      </c>
      <c r="H510">
        <v>10065010115</v>
      </c>
      <c r="I510" t="s">
        <v>55</v>
      </c>
      <c r="J510" t="s">
        <v>956</v>
      </c>
      <c r="K510">
        <v>1</v>
      </c>
      <c r="L510" s="2">
        <v>32606.23</v>
      </c>
      <c r="M510" s="2">
        <v>21034.13</v>
      </c>
      <c r="N510" s="14">
        <v>52485</v>
      </c>
      <c r="O510" s="2">
        <v>0</v>
      </c>
      <c r="P510" s="11">
        <v>52485</v>
      </c>
      <c r="Q510" s="2">
        <v>18096.419999999998</v>
      </c>
      <c r="R510" s="30">
        <f t="shared" si="34"/>
        <v>34128.68</v>
      </c>
      <c r="S510" s="9">
        <v>34128.68</v>
      </c>
      <c r="V510" s="2"/>
      <c r="W510" s="2"/>
    </row>
    <row r="511" spans="1:23" customFormat="1" hidden="1" outlineLevel="2" x14ac:dyDescent="0.25">
      <c r="A511" t="s">
        <v>309</v>
      </c>
      <c r="B511">
        <v>801</v>
      </c>
      <c r="C511" t="s">
        <v>324</v>
      </c>
      <c r="D511">
        <v>75</v>
      </c>
      <c r="E511" t="s">
        <v>331</v>
      </c>
      <c r="F511">
        <v>115</v>
      </c>
      <c r="G511" t="s">
        <v>54</v>
      </c>
      <c r="H511">
        <v>10075010115</v>
      </c>
      <c r="I511" t="s">
        <v>55</v>
      </c>
      <c r="J511" t="s">
        <v>956</v>
      </c>
      <c r="K511">
        <v>1</v>
      </c>
      <c r="L511" s="2">
        <v>18283.939999999999</v>
      </c>
      <c r="M511" s="2">
        <v>13510.71</v>
      </c>
      <c r="N511" s="14">
        <v>47620</v>
      </c>
      <c r="O511" s="2">
        <v>0</v>
      </c>
      <c r="P511" s="11">
        <v>47620</v>
      </c>
      <c r="Q511" s="2">
        <v>8492.64</v>
      </c>
      <c r="R511" s="30">
        <f t="shared" si="34"/>
        <v>16014.69</v>
      </c>
      <c r="S511" s="9">
        <v>16014.69</v>
      </c>
      <c r="V511" s="2"/>
      <c r="W511" s="2"/>
    </row>
    <row r="512" spans="1:23" customFormat="1" hidden="1" outlineLevel="2" x14ac:dyDescent="0.25">
      <c r="A512" t="s">
        <v>779</v>
      </c>
      <c r="B512">
        <v>101</v>
      </c>
      <c r="C512" t="s">
        <v>780</v>
      </c>
      <c r="D512">
        <v>101</v>
      </c>
      <c r="E512" t="s">
        <v>776</v>
      </c>
      <c r="F512">
        <v>115</v>
      </c>
      <c r="G512" t="s">
        <v>54</v>
      </c>
      <c r="H512">
        <v>10101010115</v>
      </c>
      <c r="I512" t="s">
        <v>55</v>
      </c>
      <c r="J512" t="s">
        <v>956</v>
      </c>
      <c r="K512">
        <v>1</v>
      </c>
      <c r="L512" s="2">
        <v>25839.919999999998</v>
      </c>
      <c r="M512" s="2">
        <v>116900.2</v>
      </c>
      <c r="N512" s="14">
        <v>0</v>
      </c>
      <c r="O512" s="2">
        <v>0</v>
      </c>
      <c r="P512" s="11">
        <v>0</v>
      </c>
      <c r="Q512" s="2">
        <v>8305.48</v>
      </c>
      <c r="R512" s="30">
        <f t="shared" si="34"/>
        <v>15661.76</v>
      </c>
      <c r="S512" s="9">
        <v>15661.76</v>
      </c>
      <c r="V512" s="2"/>
      <c r="W512" s="2"/>
    </row>
    <row r="513" spans="1:23" customFormat="1" hidden="1" outlineLevel="2" x14ac:dyDescent="0.25">
      <c r="A513" t="s">
        <v>875</v>
      </c>
      <c r="B513">
        <v>102</v>
      </c>
      <c r="C513" t="s">
        <v>876</v>
      </c>
      <c r="D513">
        <v>103</v>
      </c>
      <c r="E513" t="s">
        <v>877</v>
      </c>
      <c r="F513">
        <v>115</v>
      </c>
      <c r="G513" t="s">
        <v>54</v>
      </c>
      <c r="H513">
        <v>10103010115</v>
      </c>
      <c r="I513" t="s">
        <v>55</v>
      </c>
      <c r="J513" t="s">
        <v>956</v>
      </c>
      <c r="K513">
        <v>1</v>
      </c>
      <c r="L513" s="2">
        <v>-1151.0999999999999</v>
      </c>
      <c r="M513" s="2">
        <v>0</v>
      </c>
      <c r="N513" s="14">
        <v>0</v>
      </c>
      <c r="O513" s="2">
        <v>0</v>
      </c>
      <c r="P513" s="11">
        <v>0</v>
      </c>
      <c r="Q513" s="2">
        <v>5903.26</v>
      </c>
      <c r="R513" s="30">
        <f t="shared" si="34"/>
        <v>11131.86</v>
      </c>
      <c r="S513" s="9">
        <v>11131.86</v>
      </c>
      <c r="V513" s="2"/>
      <c r="W513" s="2"/>
    </row>
    <row r="514" spans="1:23" customFormat="1" hidden="1" outlineLevel="2" x14ac:dyDescent="0.25">
      <c r="A514" t="s">
        <v>875</v>
      </c>
      <c r="B514">
        <v>102</v>
      </c>
      <c r="C514" t="s">
        <v>876</v>
      </c>
      <c r="D514">
        <v>105</v>
      </c>
      <c r="E514" t="s">
        <v>875</v>
      </c>
      <c r="F514">
        <v>115</v>
      </c>
      <c r="G514" t="s">
        <v>54</v>
      </c>
      <c r="H514">
        <v>10105010115</v>
      </c>
      <c r="I514" t="s">
        <v>55</v>
      </c>
      <c r="J514" t="s">
        <v>956</v>
      </c>
      <c r="K514">
        <v>1</v>
      </c>
      <c r="L514" s="2">
        <v>499771.06</v>
      </c>
      <c r="M514" s="2">
        <v>669268.22</v>
      </c>
      <c r="N514" s="14">
        <v>1113778</v>
      </c>
      <c r="O514" s="2">
        <v>0</v>
      </c>
      <c r="P514" s="11">
        <v>1113778</v>
      </c>
      <c r="Q514" s="2">
        <v>430258.37</v>
      </c>
      <c r="R514" s="30">
        <f t="shared" si="34"/>
        <v>811344.35</v>
      </c>
      <c r="S514" s="9">
        <v>811344.35</v>
      </c>
      <c r="V514" s="2"/>
      <c r="W514" s="2"/>
    </row>
    <row r="515" spans="1:23" customFormat="1" hidden="1" outlineLevel="2" x14ac:dyDescent="0.25">
      <c r="A515" t="s">
        <v>779</v>
      </c>
      <c r="B515">
        <v>205</v>
      </c>
      <c r="C515" t="s">
        <v>123</v>
      </c>
      <c r="D515">
        <v>106</v>
      </c>
      <c r="E515" t="s">
        <v>800</v>
      </c>
      <c r="F515">
        <v>115</v>
      </c>
      <c r="G515" t="s">
        <v>54</v>
      </c>
      <c r="H515">
        <v>10106010115</v>
      </c>
      <c r="I515" t="s">
        <v>55</v>
      </c>
      <c r="J515" t="s">
        <v>956</v>
      </c>
      <c r="K515">
        <v>1</v>
      </c>
      <c r="L515" s="2">
        <v>1101381.79</v>
      </c>
      <c r="M515" s="2">
        <v>727051.38</v>
      </c>
      <c r="N515" s="14">
        <v>1338943</v>
      </c>
      <c r="O515" s="2">
        <v>0</v>
      </c>
      <c r="P515" s="11">
        <v>1338943</v>
      </c>
      <c r="Q515" s="2">
        <v>438332.6</v>
      </c>
      <c r="R515" s="30">
        <f t="shared" si="34"/>
        <v>826570.05</v>
      </c>
      <c r="S515" s="9">
        <v>826570.05</v>
      </c>
      <c r="V515" s="2"/>
      <c r="W515" s="2"/>
    </row>
    <row r="516" spans="1:23" customFormat="1" hidden="1" outlineLevel="2" x14ac:dyDescent="0.25">
      <c r="A516" t="s">
        <v>309</v>
      </c>
      <c r="B516">
        <v>501</v>
      </c>
      <c r="C516" t="s">
        <v>312</v>
      </c>
      <c r="D516">
        <v>108</v>
      </c>
      <c r="E516" t="s">
        <v>333</v>
      </c>
      <c r="F516">
        <v>115</v>
      </c>
      <c r="G516" t="s">
        <v>54</v>
      </c>
      <c r="H516">
        <v>10108010115</v>
      </c>
      <c r="I516" t="s">
        <v>55</v>
      </c>
      <c r="J516" t="s">
        <v>956</v>
      </c>
      <c r="K516">
        <v>1</v>
      </c>
      <c r="L516" s="2">
        <v>570740.28</v>
      </c>
      <c r="M516" s="2">
        <v>792271.98</v>
      </c>
      <c r="N516" s="14">
        <v>1457475</v>
      </c>
      <c r="O516" s="2">
        <v>0</v>
      </c>
      <c r="P516" s="11">
        <v>1457475</v>
      </c>
      <c r="Q516" s="2">
        <v>437574.82</v>
      </c>
      <c r="R516" s="30">
        <f t="shared" si="34"/>
        <v>825141.09</v>
      </c>
      <c r="S516" s="9">
        <v>825141.09</v>
      </c>
      <c r="V516" s="2"/>
      <c r="W516" s="2"/>
    </row>
    <row r="517" spans="1:23" customFormat="1" hidden="1" outlineLevel="2" x14ac:dyDescent="0.25">
      <c r="A517" t="s">
        <v>309</v>
      </c>
      <c r="B517">
        <v>503</v>
      </c>
      <c r="C517" t="s">
        <v>310</v>
      </c>
      <c r="D517">
        <v>109</v>
      </c>
      <c r="E517" t="s">
        <v>336</v>
      </c>
      <c r="F517">
        <v>115</v>
      </c>
      <c r="G517" t="s">
        <v>54</v>
      </c>
      <c r="H517">
        <v>10109010115</v>
      </c>
      <c r="I517" t="s">
        <v>55</v>
      </c>
      <c r="J517" t="s">
        <v>956</v>
      </c>
      <c r="K517">
        <v>1</v>
      </c>
      <c r="L517" s="2">
        <v>12725.2</v>
      </c>
      <c r="M517" s="2">
        <v>13510.71</v>
      </c>
      <c r="N517" s="14">
        <v>47620</v>
      </c>
      <c r="O517" s="2">
        <v>0</v>
      </c>
      <c r="P517" s="11">
        <v>47620</v>
      </c>
      <c r="Q517" s="2">
        <v>10094.19</v>
      </c>
      <c r="R517" s="30">
        <f t="shared" si="34"/>
        <v>19034.759999999998</v>
      </c>
      <c r="S517" s="9">
        <v>19034.759999999998</v>
      </c>
      <c r="V517" s="2"/>
      <c r="W517" s="2"/>
    </row>
    <row r="518" spans="1:23" customFormat="1" hidden="1" outlineLevel="2" x14ac:dyDescent="0.25">
      <c r="A518" t="s">
        <v>309</v>
      </c>
      <c r="B518">
        <v>503</v>
      </c>
      <c r="C518" t="s">
        <v>310</v>
      </c>
      <c r="D518">
        <v>110</v>
      </c>
      <c r="E518" t="s">
        <v>337</v>
      </c>
      <c r="F518">
        <v>115</v>
      </c>
      <c r="G518" t="s">
        <v>54</v>
      </c>
      <c r="H518">
        <v>10110010115</v>
      </c>
      <c r="I518" t="s">
        <v>55</v>
      </c>
      <c r="J518" t="s">
        <v>956</v>
      </c>
      <c r="K518">
        <v>1</v>
      </c>
      <c r="L518" s="2">
        <v>39957.51</v>
      </c>
      <c r="M518" s="2">
        <v>47593.18</v>
      </c>
      <c r="N518" s="14">
        <v>80444</v>
      </c>
      <c r="O518" s="2">
        <v>0</v>
      </c>
      <c r="P518" s="11">
        <v>80444</v>
      </c>
      <c r="Q518" s="2">
        <v>24289.56</v>
      </c>
      <c r="R518" s="30">
        <f t="shared" si="34"/>
        <v>45803.17</v>
      </c>
      <c r="S518" s="9">
        <v>45803.17</v>
      </c>
      <c r="V518" s="2"/>
      <c r="W518" s="2"/>
    </row>
    <row r="519" spans="1:23" customFormat="1" hidden="1" outlineLevel="2" x14ac:dyDescent="0.25">
      <c r="A519" t="s">
        <v>779</v>
      </c>
      <c r="B519">
        <v>204</v>
      </c>
      <c r="C519" t="s">
        <v>782</v>
      </c>
      <c r="D519">
        <v>111</v>
      </c>
      <c r="E519" t="s">
        <v>801</v>
      </c>
      <c r="F519">
        <v>115</v>
      </c>
      <c r="G519" t="s">
        <v>54</v>
      </c>
      <c r="H519">
        <v>10111010115</v>
      </c>
      <c r="I519" t="s">
        <v>55</v>
      </c>
      <c r="J519" t="s">
        <v>956</v>
      </c>
      <c r="K519">
        <v>1</v>
      </c>
      <c r="L519" s="2">
        <v>180019.81</v>
      </c>
      <c r="M519" s="2">
        <v>199049.78</v>
      </c>
      <c r="N519" s="14">
        <v>318036</v>
      </c>
      <c r="O519" s="2">
        <v>0</v>
      </c>
      <c r="P519" s="11">
        <v>318036</v>
      </c>
      <c r="Q519" s="2">
        <v>119724.79</v>
      </c>
      <c r="R519" s="30">
        <f t="shared" si="34"/>
        <v>225766.75</v>
      </c>
      <c r="S519" s="9">
        <v>225766.75</v>
      </c>
      <c r="V519" s="2"/>
      <c r="W519" s="2"/>
    </row>
    <row r="520" spans="1:23" customFormat="1" hidden="1" outlineLevel="2" x14ac:dyDescent="0.25">
      <c r="A520" t="s">
        <v>779</v>
      </c>
      <c r="B520">
        <v>204</v>
      </c>
      <c r="C520" t="s">
        <v>782</v>
      </c>
      <c r="D520">
        <v>113</v>
      </c>
      <c r="E520" t="s">
        <v>802</v>
      </c>
      <c r="F520">
        <v>115</v>
      </c>
      <c r="G520" t="s">
        <v>54</v>
      </c>
      <c r="H520">
        <v>10113010115</v>
      </c>
      <c r="I520" t="s">
        <v>55</v>
      </c>
      <c r="J520" t="s">
        <v>956</v>
      </c>
      <c r="K520">
        <v>1</v>
      </c>
      <c r="L520" s="2">
        <v>6581.66</v>
      </c>
      <c r="M520" s="2">
        <v>7244.38</v>
      </c>
      <c r="N520" s="14">
        <v>25491</v>
      </c>
      <c r="O520" s="2">
        <v>0</v>
      </c>
      <c r="P520" s="11">
        <v>25491</v>
      </c>
      <c r="Q520" s="2">
        <v>4546.2299999999996</v>
      </c>
      <c r="R520" s="30">
        <f t="shared" si="34"/>
        <v>8572.89</v>
      </c>
      <c r="S520" s="9">
        <v>8572.89</v>
      </c>
      <c r="V520" s="2"/>
      <c r="W520" s="2"/>
    </row>
    <row r="521" spans="1:23" customFormat="1" hidden="1" outlineLevel="2" x14ac:dyDescent="0.25">
      <c r="A521" t="s">
        <v>779</v>
      </c>
      <c r="B521">
        <v>204</v>
      </c>
      <c r="C521" t="s">
        <v>782</v>
      </c>
      <c r="D521">
        <v>114</v>
      </c>
      <c r="E521" t="s">
        <v>803</v>
      </c>
      <c r="F521">
        <v>115</v>
      </c>
      <c r="G521" t="s">
        <v>54</v>
      </c>
      <c r="H521">
        <v>10114010115</v>
      </c>
      <c r="I521" t="s">
        <v>55</v>
      </c>
      <c r="J521" t="s">
        <v>956</v>
      </c>
      <c r="K521">
        <v>1</v>
      </c>
      <c r="L521" s="2">
        <v>13555.94</v>
      </c>
      <c r="M521" s="2">
        <v>14391.06</v>
      </c>
      <c r="N521" s="14">
        <v>50729</v>
      </c>
      <c r="O521" s="2">
        <v>0</v>
      </c>
      <c r="P521" s="11">
        <v>50729</v>
      </c>
      <c r="Q521" s="2">
        <v>9047.06</v>
      </c>
      <c r="R521" s="30">
        <f t="shared" si="34"/>
        <v>17060.169999999998</v>
      </c>
      <c r="S521" s="9">
        <v>17060.169999999998</v>
      </c>
      <c r="V521" s="2"/>
      <c r="W521" s="2"/>
    </row>
    <row r="522" spans="1:23" customFormat="1" hidden="1" outlineLevel="2" x14ac:dyDescent="0.25">
      <c r="A522" t="s">
        <v>779</v>
      </c>
      <c r="B522">
        <v>205</v>
      </c>
      <c r="C522" t="s">
        <v>123</v>
      </c>
      <c r="D522">
        <v>115</v>
      </c>
      <c r="E522" t="s">
        <v>812</v>
      </c>
      <c r="F522">
        <v>115</v>
      </c>
      <c r="G522" t="s">
        <v>54</v>
      </c>
      <c r="H522">
        <v>10115010115</v>
      </c>
      <c r="I522" t="s">
        <v>55</v>
      </c>
      <c r="J522" t="s">
        <v>956</v>
      </c>
      <c r="K522">
        <v>1</v>
      </c>
      <c r="L522" s="2">
        <v>4118.3100000000004</v>
      </c>
      <c r="M522" s="2">
        <v>101900.18</v>
      </c>
      <c r="N522" s="14">
        <v>122348</v>
      </c>
      <c r="O522" s="2">
        <v>0</v>
      </c>
      <c r="P522" s="11">
        <v>122348</v>
      </c>
      <c r="Q522" s="2">
        <v>34794.14</v>
      </c>
      <c r="R522" s="30">
        <f t="shared" si="34"/>
        <v>65611.81</v>
      </c>
      <c r="S522" s="9">
        <v>65611.81</v>
      </c>
      <c r="V522" s="2"/>
      <c r="W522" s="2"/>
    </row>
    <row r="523" spans="1:23" customFormat="1" hidden="1" outlineLevel="2" x14ac:dyDescent="0.25">
      <c r="A523" t="s">
        <v>309</v>
      </c>
      <c r="B523">
        <v>503</v>
      </c>
      <c r="C523" t="s">
        <v>310</v>
      </c>
      <c r="D523">
        <v>116</v>
      </c>
      <c r="E523" t="s">
        <v>338</v>
      </c>
      <c r="F523">
        <v>115</v>
      </c>
      <c r="G523" t="s">
        <v>54</v>
      </c>
      <c r="H523">
        <v>10116010115</v>
      </c>
      <c r="I523" t="s">
        <v>55</v>
      </c>
      <c r="J523" t="s">
        <v>956</v>
      </c>
      <c r="K523">
        <v>1</v>
      </c>
      <c r="L523" s="2">
        <v>28469.63</v>
      </c>
      <c r="M523" s="2">
        <v>31176.26</v>
      </c>
      <c r="N523" s="14">
        <v>56038</v>
      </c>
      <c r="O523" s="2">
        <v>0</v>
      </c>
      <c r="P523" s="11">
        <v>56038</v>
      </c>
      <c r="Q523" s="2">
        <v>19303.349999999999</v>
      </c>
      <c r="R523" s="30">
        <f t="shared" si="34"/>
        <v>36400.6</v>
      </c>
      <c r="S523" s="9">
        <v>36400.6</v>
      </c>
      <c r="V523" s="2"/>
      <c r="W523" s="2"/>
    </row>
    <row r="524" spans="1:23" customFormat="1" hidden="1" outlineLevel="2" x14ac:dyDescent="0.25">
      <c r="A524" t="s">
        <v>309</v>
      </c>
      <c r="B524">
        <v>503</v>
      </c>
      <c r="C524" t="s">
        <v>310</v>
      </c>
      <c r="D524">
        <v>117</v>
      </c>
      <c r="E524" t="s">
        <v>339</v>
      </c>
      <c r="F524">
        <v>115</v>
      </c>
      <c r="G524" t="s">
        <v>54</v>
      </c>
      <c r="H524">
        <v>10117010115</v>
      </c>
      <c r="I524" t="s">
        <v>55</v>
      </c>
      <c r="J524" t="s">
        <v>956</v>
      </c>
      <c r="K524">
        <v>1</v>
      </c>
      <c r="L524" s="2">
        <v>60988.27</v>
      </c>
      <c r="M524" s="2">
        <v>65645.350000000006</v>
      </c>
      <c r="N524" s="14">
        <v>80978</v>
      </c>
      <c r="O524" s="2">
        <v>0</v>
      </c>
      <c r="P524" s="11">
        <v>80978</v>
      </c>
      <c r="Q524" s="2">
        <v>44610.14</v>
      </c>
      <c r="R524" s="30">
        <f t="shared" si="34"/>
        <v>84121.98</v>
      </c>
      <c r="S524" s="9">
        <v>84121.98</v>
      </c>
      <c r="V524" s="2"/>
      <c r="W524" s="2"/>
    </row>
    <row r="525" spans="1:23" customFormat="1" hidden="1" outlineLevel="2" x14ac:dyDescent="0.25">
      <c r="A525" t="s">
        <v>309</v>
      </c>
      <c r="B525">
        <v>501</v>
      </c>
      <c r="C525" t="s">
        <v>312</v>
      </c>
      <c r="D525">
        <v>118</v>
      </c>
      <c r="E525" t="s">
        <v>340</v>
      </c>
      <c r="F525">
        <v>115</v>
      </c>
      <c r="G525" t="s">
        <v>54</v>
      </c>
      <c r="H525">
        <v>10118010115</v>
      </c>
      <c r="I525" t="s">
        <v>55</v>
      </c>
      <c r="J525" t="s">
        <v>956</v>
      </c>
      <c r="K525">
        <v>1</v>
      </c>
      <c r="L525" s="2">
        <v>104297.62</v>
      </c>
      <c r="M525" s="2">
        <v>119832.16</v>
      </c>
      <c r="N525" s="14">
        <v>323824</v>
      </c>
      <c r="O525" s="2">
        <v>0</v>
      </c>
      <c r="P525" s="11">
        <v>323824</v>
      </c>
      <c r="Q525" s="2">
        <v>88526.22</v>
      </c>
      <c r="R525" s="30">
        <f t="shared" si="34"/>
        <v>166935.16</v>
      </c>
      <c r="S525" s="9">
        <v>166935.16</v>
      </c>
      <c r="V525" s="2"/>
      <c r="W525" s="2"/>
    </row>
    <row r="526" spans="1:23" customFormat="1" hidden="1" outlineLevel="2" x14ac:dyDescent="0.25">
      <c r="A526" t="s">
        <v>309</v>
      </c>
      <c r="B526">
        <v>501</v>
      </c>
      <c r="C526" t="s">
        <v>312</v>
      </c>
      <c r="D526">
        <v>119</v>
      </c>
      <c r="E526" t="s">
        <v>341</v>
      </c>
      <c r="F526">
        <v>115</v>
      </c>
      <c r="G526" t="s">
        <v>54</v>
      </c>
      <c r="H526">
        <v>10119010115</v>
      </c>
      <c r="I526" t="s">
        <v>55</v>
      </c>
      <c r="J526" t="s">
        <v>956</v>
      </c>
      <c r="K526">
        <v>1</v>
      </c>
      <c r="L526" s="2">
        <v>120036.76</v>
      </c>
      <c r="M526" s="2">
        <v>123809.89</v>
      </c>
      <c r="N526" s="14">
        <v>227447</v>
      </c>
      <c r="O526" s="2">
        <v>0</v>
      </c>
      <c r="P526" s="11">
        <v>227447</v>
      </c>
      <c r="Q526" s="2">
        <v>83291.600000000006</v>
      </c>
      <c r="R526" s="30">
        <f t="shared" si="34"/>
        <v>157064.16</v>
      </c>
      <c r="S526" s="9">
        <v>157064.16</v>
      </c>
      <c r="V526" s="2"/>
      <c r="W526" s="2"/>
    </row>
    <row r="527" spans="1:23" customFormat="1" hidden="1" outlineLevel="2" x14ac:dyDescent="0.25">
      <c r="A527" t="s">
        <v>309</v>
      </c>
      <c r="B527">
        <v>502</v>
      </c>
      <c r="C527" t="s">
        <v>342</v>
      </c>
      <c r="D527">
        <v>120</v>
      </c>
      <c r="E527" t="s">
        <v>343</v>
      </c>
      <c r="F527">
        <v>115</v>
      </c>
      <c r="G527" t="s">
        <v>54</v>
      </c>
      <c r="H527">
        <v>10120010115</v>
      </c>
      <c r="I527" t="s">
        <v>55</v>
      </c>
      <c r="J527" t="s">
        <v>956</v>
      </c>
      <c r="K527">
        <v>1</v>
      </c>
      <c r="L527" s="2">
        <v>75493.929999999993</v>
      </c>
      <c r="M527" s="2">
        <v>100759.6</v>
      </c>
      <c r="N527" s="14">
        <v>167208</v>
      </c>
      <c r="O527" s="2">
        <v>0</v>
      </c>
      <c r="P527" s="11">
        <v>167208</v>
      </c>
      <c r="Q527" s="2">
        <v>68471.100000000006</v>
      </c>
      <c r="R527" s="30">
        <f t="shared" si="34"/>
        <v>129116.93</v>
      </c>
      <c r="S527" s="9">
        <v>129116.93</v>
      </c>
      <c r="V527" s="2"/>
      <c r="W527" s="2"/>
    </row>
    <row r="528" spans="1:23" customFormat="1" hidden="1" outlineLevel="2" x14ac:dyDescent="0.25">
      <c r="A528" t="s">
        <v>562</v>
      </c>
      <c r="B528">
        <v>301</v>
      </c>
      <c r="C528" t="s">
        <v>355</v>
      </c>
      <c r="D528">
        <v>121</v>
      </c>
      <c r="E528" t="s">
        <v>562</v>
      </c>
      <c r="F528">
        <v>115</v>
      </c>
      <c r="G528" t="s">
        <v>54</v>
      </c>
      <c r="H528">
        <v>10121010115</v>
      </c>
      <c r="I528" t="s">
        <v>55</v>
      </c>
      <c r="J528" t="s">
        <v>956</v>
      </c>
      <c r="K528">
        <v>1</v>
      </c>
      <c r="L528" s="2">
        <v>552996.51</v>
      </c>
      <c r="M528" s="2">
        <v>556593.01</v>
      </c>
      <c r="N528" s="14">
        <v>676958</v>
      </c>
      <c r="O528" s="2">
        <v>0</v>
      </c>
      <c r="P528" s="11">
        <v>676958</v>
      </c>
      <c r="Q528" s="2">
        <v>374272.37</v>
      </c>
      <c r="R528" s="30">
        <f t="shared" si="34"/>
        <v>705770.75</v>
      </c>
      <c r="S528" s="9">
        <v>705770.75</v>
      </c>
      <c r="V528" s="2"/>
      <c r="W528" s="2"/>
    </row>
    <row r="529" spans="1:23" customFormat="1" hidden="1" outlineLevel="2" x14ac:dyDescent="0.25">
      <c r="A529" t="s">
        <v>309</v>
      </c>
      <c r="B529">
        <v>502</v>
      </c>
      <c r="C529" t="s">
        <v>342</v>
      </c>
      <c r="D529">
        <v>122</v>
      </c>
      <c r="E529" t="s">
        <v>346</v>
      </c>
      <c r="F529">
        <v>115</v>
      </c>
      <c r="G529" t="s">
        <v>54</v>
      </c>
      <c r="H529">
        <v>10122010115</v>
      </c>
      <c r="I529" t="s">
        <v>55</v>
      </c>
      <c r="J529" t="s">
        <v>956</v>
      </c>
      <c r="K529">
        <v>1</v>
      </c>
      <c r="L529" s="2">
        <v>29939.02</v>
      </c>
      <c r="M529" s="2">
        <v>49221.96</v>
      </c>
      <c r="N529" s="14">
        <v>136440</v>
      </c>
      <c r="O529" s="2">
        <v>0</v>
      </c>
      <c r="P529" s="11">
        <v>136440</v>
      </c>
      <c r="Q529" s="2">
        <v>32836.660000000003</v>
      </c>
      <c r="R529" s="30">
        <f t="shared" si="34"/>
        <v>61920.56</v>
      </c>
      <c r="S529" s="9">
        <v>61920.56</v>
      </c>
      <c r="V529" s="2"/>
      <c r="W529" s="2"/>
    </row>
    <row r="530" spans="1:23" customFormat="1" hidden="1" outlineLevel="2" x14ac:dyDescent="0.25">
      <c r="A530" t="s">
        <v>571</v>
      </c>
      <c r="B530">
        <v>601</v>
      </c>
      <c r="C530" t="s">
        <v>572</v>
      </c>
      <c r="D530">
        <v>123</v>
      </c>
      <c r="E530" t="s">
        <v>583</v>
      </c>
      <c r="F530">
        <v>115</v>
      </c>
      <c r="G530" t="s">
        <v>54</v>
      </c>
      <c r="H530">
        <v>10123010115</v>
      </c>
      <c r="I530" t="s">
        <v>55</v>
      </c>
      <c r="J530" t="s">
        <v>956</v>
      </c>
      <c r="K530">
        <v>1</v>
      </c>
      <c r="L530" s="2">
        <v>1355182.3</v>
      </c>
      <c r="M530" s="2">
        <v>1337458.6299999999</v>
      </c>
      <c r="N530" s="14">
        <v>1763137</v>
      </c>
      <c r="O530" s="2">
        <v>0</v>
      </c>
      <c r="P530" s="11">
        <v>1763137</v>
      </c>
      <c r="Q530" s="2">
        <v>840953.14</v>
      </c>
      <c r="R530" s="30">
        <f t="shared" si="34"/>
        <v>1585797.35</v>
      </c>
      <c r="S530" s="9">
        <v>1585797.35</v>
      </c>
      <c r="V530" s="2"/>
      <c r="W530" s="2"/>
    </row>
    <row r="531" spans="1:23" customFormat="1" hidden="1" outlineLevel="2" x14ac:dyDescent="0.25">
      <c r="A531" t="s">
        <v>309</v>
      </c>
      <c r="B531">
        <v>503</v>
      </c>
      <c r="C531" t="s">
        <v>310</v>
      </c>
      <c r="D531">
        <v>127</v>
      </c>
      <c r="E531" t="s">
        <v>347</v>
      </c>
      <c r="F531">
        <v>115</v>
      </c>
      <c r="G531" t="s">
        <v>54</v>
      </c>
      <c r="H531">
        <v>10127010115</v>
      </c>
      <c r="I531" t="s">
        <v>55</v>
      </c>
      <c r="J531" t="s">
        <v>956</v>
      </c>
      <c r="K531">
        <v>1</v>
      </c>
      <c r="L531" s="2">
        <v>37918.230000000003</v>
      </c>
      <c r="M531" s="2">
        <v>21777.54</v>
      </c>
      <c r="N531" s="14">
        <v>52600</v>
      </c>
      <c r="O531" s="2">
        <v>0</v>
      </c>
      <c r="P531" s="11">
        <v>52600</v>
      </c>
      <c r="Q531" s="2">
        <v>13557.77</v>
      </c>
      <c r="R531" s="30">
        <f t="shared" si="34"/>
        <v>25566.080000000002</v>
      </c>
      <c r="S531" s="9">
        <v>25566.080000000002</v>
      </c>
      <c r="V531" s="2"/>
      <c r="W531" s="2"/>
    </row>
    <row r="532" spans="1:23" customFormat="1" hidden="1" outlineLevel="2" x14ac:dyDescent="0.25">
      <c r="A532" t="s">
        <v>309</v>
      </c>
      <c r="B532">
        <v>503</v>
      </c>
      <c r="C532" t="s">
        <v>310</v>
      </c>
      <c r="D532">
        <v>128</v>
      </c>
      <c r="E532" t="s">
        <v>348</v>
      </c>
      <c r="F532">
        <v>115</v>
      </c>
      <c r="G532" t="s">
        <v>54</v>
      </c>
      <c r="H532">
        <v>10128010115</v>
      </c>
      <c r="I532" t="s">
        <v>55</v>
      </c>
      <c r="J532" t="s">
        <v>956</v>
      </c>
      <c r="K532">
        <v>1</v>
      </c>
      <c r="L532" s="2">
        <v>27155.66</v>
      </c>
      <c r="M532" s="2">
        <v>29830.6</v>
      </c>
      <c r="N532" s="14">
        <v>32217</v>
      </c>
      <c r="O532" s="2">
        <v>0</v>
      </c>
      <c r="P532" s="11">
        <v>32217</v>
      </c>
      <c r="Q532" s="2">
        <v>18344.68</v>
      </c>
      <c r="R532" s="30">
        <f t="shared" si="34"/>
        <v>34592.83</v>
      </c>
      <c r="S532" s="9">
        <v>34592.83</v>
      </c>
      <c r="V532" s="2"/>
      <c r="W532" s="2"/>
    </row>
    <row r="533" spans="1:23" customFormat="1" hidden="1" outlineLevel="2" x14ac:dyDescent="0.25">
      <c r="A533" t="s">
        <v>807</v>
      </c>
      <c r="B533">
        <v>202</v>
      </c>
      <c r="C533" t="s">
        <v>808</v>
      </c>
      <c r="D533">
        <v>130</v>
      </c>
      <c r="E533" t="s">
        <v>807</v>
      </c>
      <c r="F533">
        <v>115</v>
      </c>
      <c r="G533" t="s">
        <v>54</v>
      </c>
      <c r="H533">
        <v>10130010115</v>
      </c>
      <c r="I533" t="s">
        <v>55</v>
      </c>
      <c r="J533" t="s">
        <v>956</v>
      </c>
      <c r="K533">
        <v>1</v>
      </c>
      <c r="L533" s="2">
        <v>541480.63</v>
      </c>
      <c r="M533" s="2">
        <v>659549.98</v>
      </c>
      <c r="N533" s="14">
        <v>1239019</v>
      </c>
      <c r="O533" s="2">
        <v>0</v>
      </c>
      <c r="P533" s="11">
        <v>1239019</v>
      </c>
      <c r="Q533" s="2">
        <v>409134.49</v>
      </c>
      <c r="R533" s="30">
        <f t="shared" si="34"/>
        <v>771510.75</v>
      </c>
      <c r="S533" s="9">
        <v>771510.75</v>
      </c>
      <c r="V533" s="2"/>
      <c r="W533" s="2"/>
    </row>
    <row r="534" spans="1:23" customFormat="1" hidden="1" outlineLevel="2" x14ac:dyDescent="0.25">
      <c r="A534" t="s">
        <v>807</v>
      </c>
      <c r="B534">
        <v>202</v>
      </c>
      <c r="C534" t="s">
        <v>808</v>
      </c>
      <c r="D534">
        <v>134</v>
      </c>
      <c r="E534" t="s">
        <v>810</v>
      </c>
      <c r="F534">
        <v>115</v>
      </c>
      <c r="G534" t="s">
        <v>54</v>
      </c>
      <c r="H534">
        <v>10134010115</v>
      </c>
      <c r="I534" t="s">
        <v>55</v>
      </c>
      <c r="J534" t="s">
        <v>956</v>
      </c>
      <c r="K534">
        <v>1</v>
      </c>
      <c r="L534" s="2">
        <v>359960.73</v>
      </c>
      <c r="M534" s="2">
        <v>374765.96</v>
      </c>
      <c r="N534" s="14">
        <v>457924</v>
      </c>
      <c r="O534" s="2">
        <v>0</v>
      </c>
      <c r="P534" s="11">
        <v>457924</v>
      </c>
      <c r="Q534" s="2">
        <v>240797.92</v>
      </c>
      <c r="R534" s="30">
        <f t="shared" ref="R534:R597" si="35">S534</f>
        <v>454076.08</v>
      </c>
      <c r="S534" s="9">
        <v>454076.08</v>
      </c>
      <c r="V534" s="2"/>
      <c r="W534" s="2"/>
    </row>
    <row r="535" spans="1:23" customFormat="1" hidden="1" outlineLevel="2" x14ac:dyDescent="0.25">
      <c r="A535" t="s">
        <v>807</v>
      </c>
      <c r="B535">
        <v>202</v>
      </c>
      <c r="C535" t="s">
        <v>808</v>
      </c>
      <c r="D535">
        <v>138</v>
      </c>
      <c r="E535" t="s">
        <v>811</v>
      </c>
      <c r="F535">
        <v>115</v>
      </c>
      <c r="G535" t="s">
        <v>54</v>
      </c>
      <c r="H535">
        <v>10138010115</v>
      </c>
      <c r="I535" t="s">
        <v>55</v>
      </c>
      <c r="J535" t="s">
        <v>956</v>
      </c>
      <c r="K535">
        <v>1</v>
      </c>
      <c r="L535" s="2">
        <v>169034.3</v>
      </c>
      <c r="M535" s="2">
        <v>120889.27</v>
      </c>
      <c r="N535" s="14">
        <v>311070</v>
      </c>
      <c r="O535" s="2">
        <v>0</v>
      </c>
      <c r="P535" s="11">
        <v>311070</v>
      </c>
      <c r="Q535" s="2">
        <v>82154.570000000007</v>
      </c>
      <c r="R535" s="30">
        <f t="shared" si="35"/>
        <v>154920.04999999999</v>
      </c>
      <c r="S535" s="9">
        <v>154920.04999999999</v>
      </c>
      <c r="V535" s="2"/>
      <c r="W535" s="2"/>
    </row>
    <row r="536" spans="1:23" customFormat="1" hidden="1" outlineLevel="2" x14ac:dyDescent="0.25">
      <c r="A536" t="s">
        <v>349</v>
      </c>
      <c r="B536">
        <v>403</v>
      </c>
      <c r="C536" t="s">
        <v>350</v>
      </c>
      <c r="D536">
        <v>140</v>
      </c>
      <c r="E536" t="s">
        <v>351</v>
      </c>
      <c r="F536">
        <v>115</v>
      </c>
      <c r="G536" t="s">
        <v>54</v>
      </c>
      <c r="H536">
        <v>10140010115</v>
      </c>
      <c r="I536" t="s">
        <v>55</v>
      </c>
      <c r="J536" t="s">
        <v>956</v>
      </c>
      <c r="K536">
        <v>1</v>
      </c>
      <c r="L536" s="2">
        <v>182556.61</v>
      </c>
      <c r="M536" s="2">
        <v>221413.2</v>
      </c>
      <c r="N536" s="14">
        <v>336702</v>
      </c>
      <c r="O536" s="2">
        <v>0</v>
      </c>
      <c r="P536" s="11">
        <v>336702</v>
      </c>
      <c r="Q536" s="2">
        <v>137561.98000000001</v>
      </c>
      <c r="R536" s="30">
        <f t="shared" si="35"/>
        <v>259402.59</v>
      </c>
      <c r="S536" s="9">
        <v>259402.59</v>
      </c>
      <c r="V536" s="2"/>
      <c r="W536" s="2"/>
    </row>
    <row r="537" spans="1:23" customFormat="1" hidden="1" outlineLevel="2" x14ac:dyDescent="0.25">
      <c r="A537" t="s">
        <v>562</v>
      </c>
      <c r="B537">
        <v>303</v>
      </c>
      <c r="C537" t="s">
        <v>567</v>
      </c>
      <c r="D537">
        <v>142</v>
      </c>
      <c r="E537" t="s">
        <v>568</v>
      </c>
      <c r="F537">
        <v>115</v>
      </c>
      <c r="G537" t="s">
        <v>54</v>
      </c>
      <c r="H537">
        <v>10142010115</v>
      </c>
      <c r="I537" t="s">
        <v>55</v>
      </c>
      <c r="J537" t="s">
        <v>956</v>
      </c>
      <c r="K537">
        <v>1</v>
      </c>
      <c r="L537" s="2">
        <v>34470.230000000003</v>
      </c>
      <c r="M537" s="2">
        <v>39949.24</v>
      </c>
      <c r="N537" s="14">
        <v>209026</v>
      </c>
      <c r="O537" s="2">
        <v>0</v>
      </c>
      <c r="P537" s="11">
        <v>209026</v>
      </c>
      <c r="Q537" s="2">
        <v>26280.91</v>
      </c>
      <c r="R537" s="30">
        <f t="shared" si="35"/>
        <v>49558.29</v>
      </c>
      <c r="S537" s="9">
        <v>49558.29</v>
      </c>
      <c r="V537" s="2"/>
      <c r="W537" s="2"/>
    </row>
    <row r="538" spans="1:23" customFormat="1" hidden="1" outlineLevel="2" x14ac:dyDescent="0.25">
      <c r="A538" t="s">
        <v>349</v>
      </c>
      <c r="B538">
        <v>1003</v>
      </c>
      <c r="C538" t="s">
        <v>360</v>
      </c>
      <c r="D538">
        <v>146</v>
      </c>
      <c r="E538" t="s">
        <v>361</v>
      </c>
      <c r="F538">
        <v>115</v>
      </c>
      <c r="G538" t="s">
        <v>54</v>
      </c>
      <c r="H538">
        <v>10146010115</v>
      </c>
      <c r="I538" t="s">
        <v>55</v>
      </c>
      <c r="J538" t="s">
        <v>956</v>
      </c>
      <c r="K538">
        <v>1</v>
      </c>
      <c r="L538" s="2">
        <v>110864.73</v>
      </c>
      <c r="M538" s="2">
        <v>118179.85</v>
      </c>
      <c r="N538" s="14">
        <v>261858</v>
      </c>
      <c r="O538" s="2">
        <v>0</v>
      </c>
      <c r="P538" s="11">
        <v>261858</v>
      </c>
      <c r="Q538" s="2">
        <v>71743.27</v>
      </c>
      <c r="R538" s="30">
        <f t="shared" si="35"/>
        <v>135287.31</v>
      </c>
      <c r="S538" s="9">
        <v>135287.31</v>
      </c>
      <c r="V538" s="2"/>
      <c r="W538" s="2"/>
    </row>
    <row r="539" spans="1:23" customFormat="1" hidden="1" outlineLevel="2" x14ac:dyDescent="0.25">
      <c r="A539" t="s">
        <v>349</v>
      </c>
      <c r="B539">
        <v>401</v>
      </c>
      <c r="C539" t="s">
        <v>362</v>
      </c>
      <c r="D539">
        <v>148</v>
      </c>
      <c r="E539" t="s">
        <v>363</v>
      </c>
      <c r="F539">
        <v>115</v>
      </c>
      <c r="G539" t="s">
        <v>54</v>
      </c>
      <c r="H539">
        <v>10148010115</v>
      </c>
      <c r="I539" t="s">
        <v>55</v>
      </c>
      <c r="J539" t="s">
        <v>956</v>
      </c>
      <c r="K539">
        <v>1</v>
      </c>
      <c r="L539" s="2">
        <v>48878.12</v>
      </c>
      <c r="M539" s="2">
        <v>66065.440000000002</v>
      </c>
      <c r="N539" s="14">
        <v>12355</v>
      </c>
      <c r="O539" s="2">
        <v>0</v>
      </c>
      <c r="P539" s="11">
        <v>12355</v>
      </c>
      <c r="Q539" s="2">
        <v>61952.13</v>
      </c>
      <c r="R539" s="30">
        <f t="shared" si="35"/>
        <v>116824.02</v>
      </c>
      <c r="S539" s="9">
        <v>116824.02</v>
      </c>
      <c r="V539" s="2"/>
      <c r="W539" s="2"/>
    </row>
    <row r="540" spans="1:23" customFormat="1" hidden="1" outlineLevel="2" x14ac:dyDescent="0.25">
      <c r="A540" t="s">
        <v>133</v>
      </c>
      <c r="B540">
        <v>1101</v>
      </c>
      <c r="C540" t="s">
        <v>134</v>
      </c>
      <c r="D540">
        <v>150</v>
      </c>
      <c r="E540" t="s">
        <v>132</v>
      </c>
      <c r="F540">
        <v>115</v>
      </c>
      <c r="G540" t="s">
        <v>54</v>
      </c>
      <c r="H540">
        <v>10150010115</v>
      </c>
      <c r="I540" t="s">
        <v>55</v>
      </c>
      <c r="J540" t="s">
        <v>956</v>
      </c>
      <c r="K540">
        <v>1</v>
      </c>
      <c r="L540" s="2">
        <v>309326.68</v>
      </c>
      <c r="M540" s="2">
        <v>462960.31</v>
      </c>
      <c r="N540" s="14">
        <v>822168</v>
      </c>
      <c r="O540" s="2">
        <v>0</v>
      </c>
      <c r="P540" s="11">
        <v>822168</v>
      </c>
      <c r="Q540" s="2">
        <v>292511.34999999998</v>
      </c>
      <c r="R540" s="30">
        <f t="shared" si="35"/>
        <v>551592.82999999996</v>
      </c>
      <c r="S540" s="9">
        <v>551592.82999999996</v>
      </c>
      <c r="V540" s="2"/>
      <c r="W540" s="2"/>
    </row>
    <row r="541" spans="1:23" customFormat="1" hidden="1" outlineLevel="2" x14ac:dyDescent="0.25">
      <c r="A541" t="s">
        <v>596</v>
      </c>
      <c r="B541">
        <v>302</v>
      </c>
      <c r="C541" t="s">
        <v>597</v>
      </c>
      <c r="D541">
        <v>160</v>
      </c>
      <c r="E541" t="s">
        <v>598</v>
      </c>
      <c r="F541">
        <v>115</v>
      </c>
      <c r="G541" t="s">
        <v>54</v>
      </c>
      <c r="H541">
        <v>10160010115</v>
      </c>
      <c r="I541" t="s">
        <v>55</v>
      </c>
      <c r="J541" t="s">
        <v>956</v>
      </c>
      <c r="K541">
        <v>1</v>
      </c>
      <c r="L541" s="2">
        <v>178581.93</v>
      </c>
      <c r="M541" s="2">
        <v>190818.88</v>
      </c>
      <c r="N541" s="14">
        <v>323374</v>
      </c>
      <c r="O541" s="2">
        <v>0</v>
      </c>
      <c r="P541" s="11">
        <v>323374</v>
      </c>
      <c r="Q541" s="2">
        <v>118114.61</v>
      </c>
      <c r="R541" s="30">
        <f t="shared" si="35"/>
        <v>222730.41</v>
      </c>
      <c r="S541" s="9">
        <v>222730.41</v>
      </c>
      <c r="V541" s="2"/>
      <c r="W541" s="2"/>
    </row>
    <row r="542" spans="1:23" customFormat="1" hidden="1" outlineLevel="2" x14ac:dyDescent="0.25">
      <c r="A542" t="s">
        <v>596</v>
      </c>
      <c r="B542">
        <v>302</v>
      </c>
      <c r="C542" t="s">
        <v>597</v>
      </c>
      <c r="D542">
        <v>161</v>
      </c>
      <c r="E542" t="s">
        <v>596</v>
      </c>
      <c r="F542">
        <v>115</v>
      </c>
      <c r="G542" t="s">
        <v>54</v>
      </c>
      <c r="H542">
        <v>10161010115</v>
      </c>
      <c r="I542" t="s">
        <v>55</v>
      </c>
      <c r="J542" t="s">
        <v>956</v>
      </c>
      <c r="K542">
        <v>1</v>
      </c>
      <c r="L542" s="2">
        <v>824421.85</v>
      </c>
      <c r="M542" s="2">
        <v>1050272.81</v>
      </c>
      <c r="N542" s="14">
        <v>1939951</v>
      </c>
      <c r="O542" s="2">
        <v>0</v>
      </c>
      <c r="P542" s="11">
        <v>1939951</v>
      </c>
      <c r="Q542" s="2">
        <v>517641.47</v>
      </c>
      <c r="R542" s="30">
        <f t="shared" si="35"/>
        <v>976123.91</v>
      </c>
      <c r="S542" s="9">
        <v>976123.91</v>
      </c>
      <c r="V542" s="2"/>
      <c r="W542" s="2"/>
    </row>
    <row r="543" spans="1:23" customFormat="1" hidden="1" outlineLevel="2" x14ac:dyDescent="0.25">
      <c r="A543" t="s">
        <v>133</v>
      </c>
      <c r="B543">
        <v>205</v>
      </c>
      <c r="C543" t="s">
        <v>123</v>
      </c>
      <c r="D543">
        <v>162</v>
      </c>
      <c r="E543" t="s">
        <v>137</v>
      </c>
      <c r="F543">
        <v>115</v>
      </c>
      <c r="G543" t="s">
        <v>54</v>
      </c>
      <c r="H543">
        <v>10162010115</v>
      </c>
      <c r="I543" t="s">
        <v>55</v>
      </c>
      <c r="J543" t="s">
        <v>956</v>
      </c>
      <c r="K543">
        <v>1</v>
      </c>
      <c r="L543" s="2">
        <v>14114.1</v>
      </c>
      <c r="M543" s="2">
        <v>21164.720000000001</v>
      </c>
      <c r="N543" s="14">
        <v>189987</v>
      </c>
      <c r="O543" s="2">
        <v>0</v>
      </c>
      <c r="P543" s="11">
        <v>189987</v>
      </c>
      <c r="Q543" s="2">
        <v>54853.84</v>
      </c>
      <c r="R543" s="30">
        <f t="shared" si="35"/>
        <v>103438.67</v>
      </c>
      <c r="S543" s="9">
        <v>103438.67</v>
      </c>
      <c r="V543" s="2"/>
      <c r="W543" s="2"/>
    </row>
    <row r="544" spans="1:23" customFormat="1" hidden="1" outlineLevel="2" x14ac:dyDescent="0.25">
      <c r="A544" t="s">
        <v>133</v>
      </c>
      <c r="B544">
        <v>205</v>
      </c>
      <c r="C544" t="s">
        <v>123</v>
      </c>
      <c r="D544">
        <v>163</v>
      </c>
      <c r="E544" t="s">
        <v>139</v>
      </c>
      <c r="F544">
        <v>115</v>
      </c>
      <c r="G544" t="s">
        <v>54</v>
      </c>
      <c r="H544">
        <v>10163010115</v>
      </c>
      <c r="I544" t="s">
        <v>55</v>
      </c>
      <c r="J544" t="s">
        <v>956</v>
      </c>
      <c r="K544">
        <v>1</v>
      </c>
      <c r="L544" s="2">
        <v>660134.1</v>
      </c>
      <c r="M544" s="2">
        <v>730647.77</v>
      </c>
      <c r="N544" s="14">
        <v>1487961</v>
      </c>
      <c r="O544" s="2">
        <v>0</v>
      </c>
      <c r="P544" s="11">
        <v>1487961</v>
      </c>
      <c r="Q544" s="2">
        <v>232183.2</v>
      </c>
      <c r="R544" s="30">
        <f t="shared" si="35"/>
        <v>437831.18</v>
      </c>
      <c r="S544" s="9">
        <v>437831.18</v>
      </c>
      <c r="V544" s="2"/>
      <c r="W544" s="2"/>
    </row>
    <row r="545" spans="1:23" customFormat="1" hidden="1" outlineLevel="2" x14ac:dyDescent="0.25">
      <c r="A545" t="s">
        <v>133</v>
      </c>
      <c r="B545">
        <v>1101</v>
      </c>
      <c r="C545" t="s">
        <v>134</v>
      </c>
      <c r="D545">
        <v>165</v>
      </c>
      <c r="E545" t="s">
        <v>145</v>
      </c>
      <c r="F545">
        <v>115</v>
      </c>
      <c r="G545" t="s">
        <v>54</v>
      </c>
      <c r="H545">
        <v>10165010115</v>
      </c>
      <c r="I545" t="s">
        <v>55</v>
      </c>
      <c r="J545" t="s">
        <v>956</v>
      </c>
      <c r="K545">
        <v>1</v>
      </c>
      <c r="L545" s="2">
        <v>468375.76</v>
      </c>
      <c r="M545" s="2">
        <v>529463.15</v>
      </c>
      <c r="N545" s="14">
        <v>829759</v>
      </c>
      <c r="O545" s="2">
        <v>0</v>
      </c>
      <c r="P545" s="11">
        <v>829759</v>
      </c>
      <c r="Q545" s="2">
        <v>355177.29</v>
      </c>
      <c r="R545" s="30">
        <f t="shared" si="35"/>
        <v>669762.89</v>
      </c>
      <c r="S545" s="9">
        <v>669762.89</v>
      </c>
      <c r="V545" s="2"/>
      <c r="W545" s="2"/>
    </row>
    <row r="546" spans="1:23" customFormat="1" hidden="1" outlineLevel="2" x14ac:dyDescent="0.25">
      <c r="A546" t="s">
        <v>133</v>
      </c>
      <c r="B546">
        <v>1101</v>
      </c>
      <c r="C546" t="s">
        <v>134</v>
      </c>
      <c r="D546">
        <v>170</v>
      </c>
      <c r="E546" t="s">
        <v>154</v>
      </c>
      <c r="F546">
        <v>115</v>
      </c>
      <c r="G546" t="s">
        <v>54</v>
      </c>
      <c r="H546">
        <v>10170010115</v>
      </c>
      <c r="I546" t="s">
        <v>55</v>
      </c>
      <c r="J546" t="s">
        <v>956</v>
      </c>
      <c r="K546">
        <v>1</v>
      </c>
      <c r="L546" s="2">
        <v>1683979.12</v>
      </c>
      <c r="M546" s="2">
        <v>1656644.75</v>
      </c>
      <c r="N546" s="14">
        <v>3423487</v>
      </c>
      <c r="O546" s="2">
        <v>0</v>
      </c>
      <c r="P546" s="11">
        <v>3423487</v>
      </c>
      <c r="Q546" s="2">
        <v>963743.77</v>
      </c>
      <c r="R546" s="30">
        <f t="shared" si="35"/>
        <v>1817345.89</v>
      </c>
      <c r="S546" s="9">
        <v>1817345.89</v>
      </c>
      <c r="V546" s="2"/>
      <c r="W546" s="2"/>
    </row>
    <row r="547" spans="1:23" customFormat="1" hidden="1" outlineLevel="2" x14ac:dyDescent="0.25">
      <c r="A547" t="s">
        <v>254</v>
      </c>
      <c r="B547">
        <v>706</v>
      </c>
      <c r="C547" t="s">
        <v>273</v>
      </c>
      <c r="D547">
        <v>171</v>
      </c>
      <c r="E547" t="s">
        <v>274</v>
      </c>
      <c r="F547">
        <v>115</v>
      </c>
      <c r="G547" t="s">
        <v>54</v>
      </c>
      <c r="H547">
        <v>10171010115</v>
      </c>
      <c r="I547" t="s">
        <v>55</v>
      </c>
      <c r="J547" t="s">
        <v>956</v>
      </c>
      <c r="K547">
        <v>1</v>
      </c>
      <c r="L547" s="2">
        <v>0</v>
      </c>
      <c r="M547" s="2">
        <v>25.36</v>
      </c>
      <c r="N547" s="14">
        <v>0</v>
      </c>
      <c r="O547" s="2">
        <v>0</v>
      </c>
      <c r="P547" s="11">
        <v>0</v>
      </c>
      <c r="Q547" s="2">
        <v>0</v>
      </c>
      <c r="R547" s="30">
        <f t="shared" si="35"/>
        <v>0</v>
      </c>
      <c r="S547" s="9">
        <v>0</v>
      </c>
      <c r="V547" s="2"/>
      <c r="W547" s="2"/>
    </row>
    <row r="548" spans="1:23" customFormat="1" hidden="1" outlineLevel="2" x14ac:dyDescent="0.25">
      <c r="A548" t="s">
        <v>133</v>
      </c>
      <c r="B548">
        <v>1101</v>
      </c>
      <c r="C548" t="s">
        <v>134</v>
      </c>
      <c r="D548">
        <v>173</v>
      </c>
      <c r="E548" t="s">
        <v>166</v>
      </c>
      <c r="F548">
        <v>115</v>
      </c>
      <c r="G548" t="s">
        <v>54</v>
      </c>
      <c r="H548">
        <v>10173010115</v>
      </c>
      <c r="I548" t="s">
        <v>55</v>
      </c>
      <c r="J548" t="s">
        <v>956</v>
      </c>
      <c r="K548">
        <v>1</v>
      </c>
      <c r="L548" s="2">
        <v>493442.57</v>
      </c>
      <c r="M548" s="2">
        <v>486072.65</v>
      </c>
      <c r="N548" s="14">
        <v>705564</v>
      </c>
      <c r="O548" s="2">
        <v>0</v>
      </c>
      <c r="P548" s="11">
        <v>705564</v>
      </c>
      <c r="Q548" s="2">
        <v>300816.53999999998</v>
      </c>
      <c r="R548" s="30">
        <f t="shared" si="35"/>
        <v>567254.05000000005</v>
      </c>
      <c r="S548" s="9">
        <v>567254.05000000005</v>
      </c>
      <c r="V548" s="2"/>
      <c r="W548" s="2"/>
    </row>
    <row r="549" spans="1:23" customFormat="1" hidden="1" outlineLevel="2" x14ac:dyDescent="0.25">
      <c r="A549" t="s">
        <v>133</v>
      </c>
      <c r="B549">
        <v>1101</v>
      </c>
      <c r="C549" t="s">
        <v>134</v>
      </c>
      <c r="D549">
        <v>174</v>
      </c>
      <c r="E549" t="s">
        <v>167</v>
      </c>
      <c r="F549">
        <v>115</v>
      </c>
      <c r="G549" t="s">
        <v>54</v>
      </c>
      <c r="H549">
        <v>10174010115</v>
      </c>
      <c r="I549" t="s">
        <v>55</v>
      </c>
      <c r="J549" t="s">
        <v>956</v>
      </c>
      <c r="K549">
        <v>1</v>
      </c>
      <c r="L549" s="2">
        <v>412062.75</v>
      </c>
      <c r="M549" s="2">
        <v>445799.03</v>
      </c>
      <c r="N549" s="14">
        <v>619757</v>
      </c>
      <c r="O549" s="2">
        <v>0</v>
      </c>
      <c r="P549" s="11">
        <v>619757</v>
      </c>
      <c r="Q549" s="2">
        <v>258216.34</v>
      </c>
      <c r="R549" s="30">
        <f t="shared" si="35"/>
        <v>486922.23999999999</v>
      </c>
      <c r="S549" s="9">
        <v>486922.23999999999</v>
      </c>
      <c r="V549" s="2"/>
      <c r="W549" s="2"/>
    </row>
    <row r="550" spans="1:23" customFormat="1" hidden="1" outlineLevel="2" x14ac:dyDescent="0.25">
      <c r="A550" t="s">
        <v>133</v>
      </c>
      <c r="B550">
        <v>1105</v>
      </c>
      <c r="C550" t="s">
        <v>174</v>
      </c>
      <c r="D550">
        <v>180</v>
      </c>
      <c r="E550" t="s">
        <v>175</v>
      </c>
      <c r="F550">
        <v>115</v>
      </c>
      <c r="G550" t="s">
        <v>54</v>
      </c>
      <c r="H550">
        <v>10180010115</v>
      </c>
      <c r="I550" t="s">
        <v>55</v>
      </c>
      <c r="J550" t="s">
        <v>956</v>
      </c>
      <c r="K550">
        <v>1</v>
      </c>
      <c r="L550" s="2">
        <v>-1276.8699999999999</v>
      </c>
      <c r="M550" s="2">
        <v>0</v>
      </c>
      <c r="N550" s="14">
        <v>0</v>
      </c>
      <c r="O550" s="2">
        <v>0</v>
      </c>
      <c r="P550" s="11">
        <v>0</v>
      </c>
      <c r="Q550" s="2">
        <v>0</v>
      </c>
      <c r="R550" s="30">
        <f t="shared" si="35"/>
        <v>0</v>
      </c>
      <c r="S550" s="9">
        <v>0</v>
      </c>
      <c r="V550" s="2"/>
      <c r="W550" s="2"/>
    </row>
    <row r="551" spans="1:23" customFormat="1" hidden="1" outlineLevel="2" x14ac:dyDescent="0.25">
      <c r="A551" t="s">
        <v>875</v>
      </c>
      <c r="B551">
        <v>203</v>
      </c>
      <c r="C551" t="s">
        <v>878</v>
      </c>
      <c r="D551">
        <v>191</v>
      </c>
      <c r="E551" t="s">
        <v>879</v>
      </c>
      <c r="F551">
        <v>115</v>
      </c>
      <c r="G551" t="s">
        <v>54</v>
      </c>
      <c r="H551">
        <v>10191010115</v>
      </c>
      <c r="I551" t="s">
        <v>55</v>
      </c>
      <c r="J551" t="s">
        <v>956</v>
      </c>
      <c r="K551">
        <v>1</v>
      </c>
      <c r="L551" s="2">
        <v>-4537.05</v>
      </c>
      <c r="M551" s="2">
        <v>259012.88</v>
      </c>
      <c r="N551" s="14">
        <v>666877</v>
      </c>
      <c r="O551" s="2">
        <v>0</v>
      </c>
      <c r="P551" s="11">
        <v>666877</v>
      </c>
      <c r="Q551" s="2">
        <v>181405.6</v>
      </c>
      <c r="R551" s="30">
        <f t="shared" si="35"/>
        <v>342079.13</v>
      </c>
      <c r="S551" s="9">
        <v>342079.13</v>
      </c>
      <c r="V551" s="2"/>
      <c r="W551" s="2"/>
    </row>
    <row r="552" spans="1:23" customFormat="1" hidden="1" outlineLevel="2" x14ac:dyDescent="0.25">
      <c r="A552" t="s">
        <v>875</v>
      </c>
      <c r="B552">
        <v>102</v>
      </c>
      <c r="C552" t="s">
        <v>876</v>
      </c>
      <c r="D552">
        <v>195</v>
      </c>
      <c r="E552" t="s">
        <v>902</v>
      </c>
      <c r="F552">
        <v>115</v>
      </c>
      <c r="G552" t="s">
        <v>54</v>
      </c>
      <c r="H552">
        <v>10195010115</v>
      </c>
      <c r="I552" t="s">
        <v>55</v>
      </c>
      <c r="J552" t="s">
        <v>956</v>
      </c>
      <c r="K552">
        <v>1</v>
      </c>
      <c r="L552" s="2">
        <v>190494.37</v>
      </c>
      <c r="M552" s="2">
        <v>276916.89</v>
      </c>
      <c r="N552" s="14">
        <v>771230</v>
      </c>
      <c r="O552" s="2">
        <v>0</v>
      </c>
      <c r="P552" s="11">
        <v>771230</v>
      </c>
      <c r="Q552" s="2">
        <v>220184.03</v>
      </c>
      <c r="R552" s="30">
        <f t="shared" si="35"/>
        <v>415204.17</v>
      </c>
      <c r="S552" s="9">
        <v>415204.17</v>
      </c>
      <c r="V552" s="2"/>
      <c r="W552" s="2"/>
    </row>
    <row r="553" spans="1:23" customFormat="1" hidden="1" outlineLevel="2" x14ac:dyDescent="0.25">
      <c r="A553" t="s">
        <v>874</v>
      </c>
      <c r="C553" t="s">
        <v>876</v>
      </c>
      <c r="D553">
        <v>196</v>
      </c>
      <c r="E553" t="s">
        <v>906</v>
      </c>
      <c r="F553">
        <v>115</v>
      </c>
      <c r="G553" t="s">
        <v>54</v>
      </c>
      <c r="I553" t="s">
        <v>55</v>
      </c>
      <c r="J553" t="s">
        <v>956</v>
      </c>
      <c r="K553">
        <v>1</v>
      </c>
      <c r="L553" s="2"/>
      <c r="M553" s="2"/>
      <c r="N553" s="14"/>
      <c r="O553" s="2"/>
      <c r="P553" s="11"/>
      <c r="Q553" s="2">
        <v>0</v>
      </c>
      <c r="R553" s="30">
        <f t="shared" si="35"/>
        <v>0</v>
      </c>
      <c r="S553" s="9"/>
      <c r="V553" s="2"/>
      <c r="W553" s="2"/>
    </row>
    <row r="554" spans="1:23" customFormat="1" hidden="1" outlineLevel="2" x14ac:dyDescent="0.25">
      <c r="A554" t="s">
        <v>706</v>
      </c>
      <c r="B554">
        <v>191</v>
      </c>
      <c r="C554" t="s">
        <v>707</v>
      </c>
      <c r="D554">
        <v>200</v>
      </c>
      <c r="E554" t="s">
        <v>708</v>
      </c>
      <c r="F554">
        <v>115</v>
      </c>
      <c r="G554" t="s">
        <v>54</v>
      </c>
      <c r="H554">
        <v>10200010115</v>
      </c>
      <c r="I554" t="s">
        <v>55</v>
      </c>
      <c r="J554" t="s">
        <v>956</v>
      </c>
      <c r="K554">
        <v>1</v>
      </c>
      <c r="L554" s="2">
        <v>2630273.5299999998</v>
      </c>
      <c r="M554" s="2">
        <v>3004672.93</v>
      </c>
      <c r="N554" s="14">
        <v>5683001</v>
      </c>
      <c r="O554" s="2">
        <v>0</v>
      </c>
      <c r="P554" s="11">
        <v>5683001</v>
      </c>
      <c r="Q554" s="2">
        <v>1887189.91</v>
      </c>
      <c r="R554" s="30">
        <f t="shared" si="35"/>
        <v>3558700.97</v>
      </c>
      <c r="S554" s="9">
        <v>3558700.97</v>
      </c>
      <c r="V554" s="2"/>
      <c r="W554" s="2"/>
    </row>
    <row r="555" spans="1:23" customFormat="1" hidden="1" outlineLevel="2" x14ac:dyDescent="0.25">
      <c r="A555" t="s">
        <v>706</v>
      </c>
      <c r="B555">
        <v>191</v>
      </c>
      <c r="C555" t="s">
        <v>707</v>
      </c>
      <c r="D555">
        <v>205</v>
      </c>
      <c r="E555" t="s">
        <v>733</v>
      </c>
      <c r="F555">
        <v>115</v>
      </c>
      <c r="G555" t="s">
        <v>54</v>
      </c>
      <c r="H555">
        <v>10205010115</v>
      </c>
      <c r="I555" t="s">
        <v>55</v>
      </c>
      <c r="J555" t="s">
        <v>956</v>
      </c>
      <c r="K555">
        <v>1</v>
      </c>
      <c r="L555" s="2">
        <v>57591.11</v>
      </c>
      <c r="M555" s="2">
        <v>59536.45</v>
      </c>
      <c r="N555" s="14">
        <v>153991</v>
      </c>
      <c r="O555" s="2">
        <v>0</v>
      </c>
      <c r="P555" s="11">
        <v>153991</v>
      </c>
      <c r="Q555" s="2">
        <v>37151.25</v>
      </c>
      <c r="R555" s="30">
        <f t="shared" si="35"/>
        <v>70056.639999999999</v>
      </c>
      <c r="S555" s="9">
        <v>70056.639999999999</v>
      </c>
      <c r="V555" s="2"/>
      <c r="W555" s="2"/>
    </row>
    <row r="556" spans="1:23" customFormat="1" hidden="1" outlineLevel="2" x14ac:dyDescent="0.25">
      <c r="A556" t="s">
        <v>706</v>
      </c>
      <c r="B556">
        <v>191</v>
      </c>
      <c r="C556" t="s">
        <v>707</v>
      </c>
      <c r="D556">
        <v>208</v>
      </c>
      <c r="E556" t="s">
        <v>734</v>
      </c>
      <c r="F556">
        <v>115</v>
      </c>
      <c r="G556" t="s">
        <v>54</v>
      </c>
      <c r="H556">
        <v>10208010115</v>
      </c>
      <c r="I556" t="s">
        <v>55</v>
      </c>
      <c r="J556" t="s">
        <v>956</v>
      </c>
      <c r="K556">
        <v>1</v>
      </c>
      <c r="L556" s="2">
        <v>219131.18</v>
      </c>
      <c r="M556" s="2">
        <v>236420.72</v>
      </c>
      <c r="N556" s="14">
        <v>428292</v>
      </c>
      <c r="O556" s="2">
        <v>0</v>
      </c>
      <c r="P556" s="11">
        <v>428292</v>
      </c>
      <c r="Q556" s="2">
        <v>132041.01999999999</v>
      </c>
      <c r="R556" s="30">
        <f t="shared" si="35"/>
        <v>248991.64</v>
      </c>
      <c r="S556" s="9">
        <v>248991.64</v>
      </c>
      <c r="V556" s="2"/>
      <c r="W556" s="2"/>
    </row>
    <row r="557" spans="1:23" customFormat="1" hidden="1" outlineLevel="2" x14ac:dyDescent="0.25">
      <c r="A557" t="s">
        <v>349</v>
      </c>
      <c r="B557">
        <v>1011</v>
      </c>
      <c r="C557" t="s">
        <v>365</v>
      </c>
      <c r="D557">
        <v>221</v>
      </c>
      <c r="E557" t="s">
        <v>366</v>
      </c>
      <c r="F557">
        <v>115</v>
      </c>
      <c r="G557" t="s">
        <v>54</v>
      </c>
      <c r="H557">
        <v>10221010115</v>
      </c>
      <c r="I557" t="s">
        <v>55</v>
      </c>
      <c r="J557" t="s">
        <v>956</v>
      </c>
      <c r="K557">
        <v>1</v>
      </c>
      <c r="L557" s="2">
        <v>873898.77</v>
      </c>
      <c r="M557" s="2">
        <v>1026505.25</v>
      </c>
      <c r="N557" s="14">
        <v>2038049</v>
      </c>
      <c r="O557" s="2">
        <v>0</v>
      </c>
      <c r="P557" s="11">
        <v>2038049</v>
      </c>
      <c r="Q557" s="2">
        <v>624776.31999999995</v>
      </c>
      <c r="R557" s="30">
        <f t="shared" si="35"/>
        <v>1178149.6299999999</v>
      </c>
      <c r="S557" s="9">
        <v>1178149.6299999999</v>
      </c>
      <c r="V557" s="2"/>
      <c r="W557" s="2"/>
    </row>
    <row r="558" spans="1:23" customFormat="1" hidden="1" outlineLevel="2" x14ac:dyDescent="0.25">
      <c r="A558" t="s">
        <v>349</v>
      </c>
      <c r="B558">
        <v>1011</v>
      </c>
      <c r="C558" t="s">
        <v>365</v>
      </c>
      <c r="D558">
        <v>222</v>
      </c>
      <c r="E558" t="s">
        <v>367</v>
      </c>
      <c r="F558">
        <v>115</v>
      </c>
      <c r="G558" t="s">
        <v>54</v>
      </c>
      <c r="H558">
        <v>10222010115</v>
      </c>
      <c r="I558" t="s">
        <v>55</v>
      </c>
      <c r="J558" t="s">
        <v>956</v>
      </c>
      <c r="K558">
        <v>1</v>
      </c>
      <c r="L558" s="2">
        <v>946278.41</v>
      </c>
      <c r="M558" s="2">
        <v>986721.25</v>
      </c>
      <c r="N558" s="14">
        <v>1889032</v>
      </c>
      <c r="O558" s="2">
        <v>0</v>
      </c>
      <c r="P558" s="11">
        <v>1889032</v>
      </c>
      <c r="Q558" s="2">
        <v>585198.47</v>
      </c>
      <c r="R558" s="30">
        <f t="shared" si="35"/>
        <v>1103517.1100000001</v>
      </c>
      <c r="S558" s="9">
        <v>1103517.1100000001</v>
      </c>
      <c r="V558" s="2"/>
      <c r="W558" s="2"/>
    </row>
    <row r="559" spans="1:23" customFormat="1" hidden="1" outlineLevel="2" x14ac:dyDescent="0.25">
      <c r="A559" t="s">
        <v>349</v>
      </c>
      <c r="B559">
        <v>1011</v>
      </c>
      <c r="C559" t="s">
        <v>365</v>
      </c>
      <c r="D559">
        <v>224</v>
      </c>
      <c r="E559" t="s">
        <v>485</v>
      </c>
      <c r="F559">
        <v>115</v>
      </c>
      <c r="G559" t="s">
        <v>54</v>
      </c>
      <c r="H559">
        <v>10224010115</v>
      </c>
      <c r="I559" t="s">
        <v>55</v>
      </c>
      <c r="J559" t="s">
        <v>956</v>
      </c>
      <c r="K559">
        <v>1</v>
      </c>
      <c r="L559" s="2">
        <v>20884.41</v>
      </c>
      <c r="M559" s="2">
        <v>22878.75</v>
      </c>
      <c r="N559" s="14">
        <v>24703</v>
      </c>
      <c r="O559" s="2">
        <v>0</v>
      </c>
      <c r="P559" s="11">
        <v>24703</v>
      </c>
      <c r="Q559" s="2">
        <v>14065.88</v>
      </c>
      <c r="R559" s="30">
        <f t="shared" si="35"/>
        <v>26524.23</v>
      </c>
      <c r="S559" s="9">
        <v>26524.23</v>
      </c>
      <c r="V559" s="2"/>
      <c r="W559" s="2"/>
    </row>
    <row r="560" spans="1:23" customFormat="1" hidden="1" outlineLevel="2" x14ac:dyDescent="0.25">
      <c r="A560" t="s">
        <v>349</v>
      </c>
      <c r="B560">
        <v>1011</v>
      </c>
      <c r="C560" t="s">
        <v>365</v>
      </c>
      <c r="D560">
        <v>232</v>
      </c>
      <c r="E560" t="s">
        <v>379</v>
      </c>
      <c r="F560">
        <v>115</v>
      </c>
      <c r="G560" t="s">
        <v>54</v>
      </c>
      <c r="H560">
        <v>10232010115</v>
      </c>
      <c r="I560" t="s">
        <v>55</v>
      </c>
      <c r="J560" t="s">
        <v>956</v>
      </c>
      <c r="K560">
        <v>1</v>
      </c>
      <c r="L560" s="2">
        <v>737277.55</v>
      </c>
      <c r="M560" s="2">
        <v>889571.08</v>
      </c>
      <c r="N560" s="14">
        <v>2243681</v>
      </c>
      <c r="O560" s="2">
        <v>0</v>
      </c>
      <c r="P560" s="11">
        <v>2243681</v>
      </c>
      <c r="Q560" s="2">
        <v>537932.74</v>
      </c>
      <c r="R560" s="30">
        <f t="shared" si="35"/>
        <v>1014387.45</v>
      </c>
      <c r="S560" s="9">
        <v>1014387.45</v>
      </c>
      <c r="V560" s="2"/>
      <c r="W560" s="2"/>
    </row>
    <row r="561" spans="1:23" customFormat="1" hidden="1" outlineLevel="2" x14ac:dyDescent="0.25">
      <c r="A561" t="s">
        <v>349</v>
      </c>
      <c r="B561">
        <v>1011</v>
      </c>
      <c r="C561" t="s">
        <v>365</v>
      </c>
      <c r="D561">
        <v>236</v>
      </c>
      <c r="E561" t="s">
        <v>380</v>
      </c>
      <c r="F561">
        <v>115</v>
      </c>
      <c r="G561" t="s">
        <v>54</v>
      </c>
      <c r="H561">
        <v>10236010115</v>
      </c>
      <c r="I561" t="s">
        <v>55</v>
      </c>
      <c r="J561" t="s">
        <v>956</v>
      </c>
      <c r="K561">
        <v>1</v>
      </c>
      <c r="L561" s="2">
        <v>243965.85</v>
      </c>
      <c r="M561" s="2">
        <v>261443.87</v>
      </c>
      <c r="N561" s="14">
        <v>866615</v>
      </c>
      <c r="O561" s="2">
        <v>0</v>
      </c>
      <c r="P561" s="11">
        <v>866615</v>
      </c>
      <c r="Q561" s="2">
        <v>163628.35</v>
      </c>
      <c r="R561" s="30">
        <f t="shared" si="35"/>
        <v>308556.32</v>
      </c>
      <c r="S561" s="9">
        <v>308556.32</v>
      </c>
      <c r="V561" s="2"/>
      <c r="W561" s="2"/>
    </row>
    <row r="562" spans="1:23" customFormat="1" hidden="1" outlineLevel="2" x14ac:dyDescent="0.25">
      <c r="A562" t="s">
        <v>349</v>
      </c>
      <c r="B562">
        <v>702</v>
      </c>
      <c r="C562" t="s">
        <v>383</v>
      </c>
      <c r="D562">
        <v>262</v>
      </c>
      <c r="E562" t="s">
        <v>384</v>
      </c>
      <c r="F562">
        <v>115</v>
      </c>
      <c r="G562" t="s">
        <v>54</v>
      </c>
      <c r="H562">
        <v>10262010115</v>
      </c>
      <c r="I562" t="s">
        <v>55</v>
      </c>
      <c r="J562" t="s">
        <v>956</v>
      </c>
      <c r="K562">
        <v>1</v>
      </c>
      <c r="L562" s="2">
        <v>188796.37</v>
      </c>
      <c r="M562" s="2">
        <v>190862.69</v>
      </c>
      <c r="N562" s="14">
        <v>465795</v>
      </c>
      <c r="O562" s="2">
        <v>0</v>
      </c>
      <c r="P562" s="11">
        <v>465795</v>
      </c>
      <c r="Q562" s="2">
        <v>109730.67</v>
      </c>
      <c r="R562" s="30">
        <f t="shared" si="35"/>
        <v>206920.69</v>
      </c>
      <c r="S562" s="9">
        <v>206920.69</v>
      </c>
      <c r="V562" s="2"/>
      <c r="W562" s="2"/>
    </row>
    <row r="563" spans="1:23" customFormat="1" hidden="1" outlineLevel="2" x14ac:dyDescent="0.25">
      <c r="A563" t="s">
        <v>349</v>
      </c>
      <c r="B563">
        <v>704</v>
      </c>
      <c r="C563" t="s">
        <v>385</v>
      </c>
      <c r="D563">
        <v>264</v>
      </c>
      <c r="E563" t="s">
        <v>386</v>
      </c>
      <c r="F563">
        <v>115</v>
      </c>
      <c r="G563" t="s">
        <v>54</v>
      </c>
      <c r="H563">
        <v>10264010115</v>
      </c>
      <c r="I563" t="s">
        <v>55</v>
      </c>
      <c r="J563" t="s">
        <v>956</v>
      </c>
      <c r="K563">
        <v>1</v>
      </c>
      <c r="L563" s="2">
        <v>1371713.79</v>
      </c>
      <c r="M563" s="2">
        <v>1508812.43</v>
      </c>
      <c r="N563" s="14">
        <v>2818046</v>
      </c>
      <c r="O563" s="2">
        <v>0</v>
      </c>
      <c r="P563" s="11">
        <v>2818046</v>
      </c>
      <c r="Q563" s="2">
        <v>962088.91</v>
      </c>
      <c r="R563" s="30">
        <f t="shared" si="35"/>
        <v>1814224.8</v>
      </c>
      <c r="S563" s="9">
        <v>1814224.8</v>
      </c>
      <c r="V563" s="2"/>
      <c r="W563" s="2"/>
    </row>
    <row r="564" spans="1:23" customFormat="1" hidden="1" outlineLevel="2" x14ac:dyDescent="0.25">
      <c r="A564" t="s">
        <v>349</v>
      </c>
      <c r="B564">
        <v>702</v>
      </c>
      <c r="C564" t="s">
        <v>383</v>
      </c>
      <c r="D564">
        <v>265</v>
      </c>
      <c r="E564" t="s">
        <v>433</v>
      </c>
      <c r="F564">
        <v>115</v>
      </c>
      <c r="G564" t="s">
        <v>54</v>
      </c>
      <c r="H564">
        <v>10265010115</v>
      </c>
      <c r="I564" t="s">
        <v>55</v>
      </c>
      <c r="J564" t="s">
        <v>956</v>
      </c>
      <c r="K564">
        <v>1</v>
      </c>
      <c r="L564" s="2">
        <v>645016.37</v>
      </c>
      <c r="M564" s="2">
        <v>726598.79</v>
      </c>
      <c r="N564" s="14">
        <v>774277</v>
      </c>
      <c r="O564" s="2">
        <v>0</v>
      </c>
      <c r="P564" s="11">
        <v>774277</v>
      </c>
      <c r="Q564" s="2">
        <v>417007.99</v>
      </c>
      <c r="R564" s="30">
        <f t="shared" si="35"/>
        <v>786357.92</v>
      </c>
      <c r="S564" s="9">
        <v>786357.92</v>
      </c>
      <c r="V564" s="2"/>
      <c r="W564" s="2"/>
    </row>
    <row r="565" spans="1:23" customFormat="1" hidden="1" outlineLevel="2" x14ac:dyDescent="0.25">
      <c r="A565" t="s">
        <v>349</v>
      </c>
      <c r="B565">
        <v>702</v>
      </c>
      <c r="C565" t="s">
        <v>383</v>
      </c>
      <c r="D565">
        <v>266</v>
      </c>
      <c r="E565" t="s">
        <v>387</v>
      </c>
      <c r="F565">
        <v>115</v>
      </c>
      <c r="G565" t="s">
        <v>54</v>
      </c>
      <c r="H565">
        <v>10266010115</v>
      </c>
      <c r="I565" t="s">
        <v>55</v>
      </c>
      <c r="J565" t="s">
        <v>956</v>
      </c>
      <c r="K565">
        <v>1</v>
      </c>
      <c r="L565" s="2">
        <v>1033161.46</v>
      </c>
      <c r="M565" s="2">
        <v>1377740.37</v>
      </c>
      <c r="N565" s="14">
        <v>1979678</v>
      </c>
      <c r="O565" s="2">
        <v>0</v>
      </c>
      <c r="P565" s="11">
        <v>1979678</v>
      </c>
      <c r="Q565" s="2">
        <v>892938.32</v>
      </c>
      <c r="R565" s="30">
        <f t="shared" si="35"/>
        <v>1683826.55</v>
      </c>
      <c r="S565" s="9">
        <v>1683826.55</v>
      </c>
      <c r="V565" s="2"/>
      <c r="W565" s="2"/>
    </row>
    <row r="566" spans="1:23" customFormat="1" hidden="1" outlineLevel="2" x14ac:dyDescent="0.25">
      <c r="A566" t="s">
        <v>349</v>
      </c>
      <c r="B566">
        <v>507</v>
      </c>
      <c r="C566" t="s">
        <v>390</v>
      </c>
      <c r="D566">
        <v>267</v>
      </c>
      <c r="E566" t="s">
        <v>391</v>
      </c>
      <c r="F566">
        <v>115</v>
      </c>
      <c r="G566" t="s">
        <v>54</v>
      </c>
      <c r="H566">
        <v>10267010115</v>
      </c>
      <c r="I566" t="s">
        <v>55</v>
      </c>
      <c r="J566" t="s">
        <v>956</v>
      </c>
      <c r="K566">
        <v>1</v>
      </c>
      <c r="L566" s="2">
        <v>147948.04</v>
      </c>
      <c r="M566" s="2">
        <v>166831.23000000001</v>
      </c>
      <c r="N566" s="14">
        <v>309042</v>
      </c>
      <c r="O566" s="2">
        <v>0</v>
      </c>
      <c r="P566" s="11">
        <v>309042</v>
      </c>
      <c r="Q566" s="2">
        <v>103468.26</v>
      </c>
      <c r="R566" s="30">
        <f t="shared" si="35"/>
        <v>195111.58</v>
      </c>
      <c r="S566" s="9">
        <v>195111.58</v>
      </c>
      <c r="V566" s="2"/>
      <c r="W566" s="2"/>
    </row>
    <row r="567" spans="1:23" customFormat="1" hidden="1" outlineLevel="2" x14ac:dyDescent="0.25">
      <c r="A567" t="s">
        <v>349</v>
      </c>
      <c r="B567">
        <v>507</v>
      </c>
      <c r="C567" t="s">
        <v>390</v>
      </c>
      <c r="D567">
        <v>268</v>
      </c>
      <c r="E567" t="s">
        <v>392</v>
      </c>
      <c r="F567">
        <v>115</v>
      </c>
      <c r="G567" t="s">
        <v>54</v>
      </c>
      <c r="H567">
        <v>10268010115</v>
      </c>
      <c r="I567" t="s">
        <v>55</v>
      </c>
      <c r="J567" t="s">
        <v>956</v>
      </c>
      <c r="K567">
        <v>1</v>
      </c>
      <c r="L567" s="2">
        <v>775482</v>
      </c>
      <c r="M567" s="2">
        <v>915586.01</v>
      </c>
      <c r="N567" s="14">
        <v>1498633</v>
      </c>
      <c r="O567" s="2">
        <v>0</v>
      </c>
      <c r="P567" s="11">
        <v>1498633</v>
      </c>
      <c r="Q567" s="2">
        <v>568355.30000000005</v>
      </c>
      <c r="R567" s="30">
        <f t="shared" si="35"/>
        <v>1071755.71</v>
      </c>
      <c r="S567" s="9">
        <v>1071755.71</v>
      </c>
      <c r="V567" s="2"/>
      <c r="W567" s="2"/>
    </row>
    <row r="568" spans="1:23" customFormat="1" hidden="1" outlineLevel="2" x14ac:dyDescent="0.25">
      <c r="A568" t="s">
        <v>349</v>
      </c>
      <c r="B568">
        <v>507</v>
      </c>
      <c r="C568" t="s">
        <v>390</v>
      </c>
      <c r="D568">
        <v>269</v>
      </c>
      <c r="E568" t="s">
        <v>393</v>
      </c>
      <c r="F568">
        <v>115</v>
      </c>
      <c r="G568" t="s">
        <v>54</v>
      </c>
      <c r="H568">
        <v>10269010115</v>
      </c>
      <c r="I568" t="s">
        <v>55</v>
      </c>
      <c r="J568" t="s">
        <v>956</v>
      </c>
      <c r="K568">
        <v>1</v>
      </c>
      <c r="L568" s="2">
        <v>166669.07999999999</v>
      </c>
      <c r="M568" s="2">
        <v>141224.24</v>
      </c>
      <c r="N568" s="14">
        <v>206371</v>
      </c>
      <c r="O568" s="2">
        <v>0</v>
      </c>
      <c r="P568" s="11">
        <v>206371</v>
      </c>
      <c r="Q568" s="2">
        <v>73497.8</v>
      </c>
      <c r="R568" s="30">
        <f t="shared" si="35"/>
        <v>138595.85</v>
      </c>
      <c r="S568" s="9">
        <v>138595.85</v>
      </c>
      <c r="V568" s="2"/>
      <c r="W568" s="2"/>
    </row>
    <row r="569" spans="1:23" customFormat="1" hidden="1" outlineLevel="2" x14ac:dyDescent="0.25">
      <c r="A569" t="s">
        <v>349</v>
      </c>
      <c r="B569">
        <v>507</v>
      </c>
      <c r="C569" t="s">
        <v>390</v>
      </c>
      <c r="D569">
        <v>270</v>
      </c>
      <c r="E569" t="s">
        <v>349</v>
      </c>
      <c r="F569">
        <v>115</v>
      </c>
      <c r="G569" t="s">
        <v>54</v>
      </c>
      <c r="H569">
        <v>10270010115</v>
      </c>
      <c r="I569" t="s">
        <v>55</v>
      </c>
      <c r="J569" t="s">
        <v>956</v>
      </c>
      <c r="K569">
        <v>1</v>
      </c>
      <c r="L569" s="2">
        <v>39229.71</v>
      </c>
      <c r="M569" s="2">
        <v>9542.5499999999993</v>
      </c>
      <c r="N569" s="14">
        <v>95980</v>
      </c>
      <c r="O569" s="2">
        <v>0</v>
      </c>
      <c r="P569" s="11">
        <v>95980</v>
      </c>
      <c r="Q569" s="2">
        <v>4340.8500000000004</v>
      </c>
      <c r="R569" s="30">
        <f t="shared" si="35"/>
        <v>8185.6</v>
      </c>
      <c r="S569" s="9">
        <v>8185.6</v>
      </c>
      <c r="V569" s="2"/>
      <c r="W569" s="2"/>
    </row>
    <row r="570" spans="1:23" customFormat="1" hidden="1" outlineLevel="2" x14ac:dyDescent="0.25">
      <c r="A570" t="s">
        <v>875</v>
      </c>
      <c r="B570">
        <v>102</v>
      </c>
      <c r="C570" t="s">
        <v>876</v>
      </c>
      <c r="D570">
        <v>276</v>
      </c>
      <c r="E570" t="s">
        <v>880</v>
      </c>
      <c r="F570">
        <v>115</v>
      </c>
      <c r="G570" t="s">
        <v>54</v>
      </c>
      <c r="H570">
        <v>10276010115</v>
      </c>
      <c r="I570" t="s">
        <v>55</v>
      </c>
      <c r="J570" t="s">
        <v>956</v>
      </c>
      <c r="K570">
        <v>1</v>
      </c>
      <c r="L570" s="2">
        <v>269127.3</v>
      </c>
      <c r="M570" s="2">
        <v>435125.76000000001</v>
      </c>
      <c r="N570" s="14">
        <v>393825</v>
      </c>
      <c r="O570" s="2">
        <v>0</v>
      </c>
      <c r="P570" s="11">
        <v>393825</v>
      </c>
      <c r="Q570" s="2">
        <v>153021.95000000001</v>
      </c>
      <c r="R570" s="30">
        <f t="shared" si="35"/>
        <v>288555.68</v>
      </c>
      <c r="S570" s="9">
        <v>288555.68</v>
      </c>
      <c r="V570" s="2"/>
      <c r="W570" s="2"/>
    </row>
    <row r="571" spans="1:23" customFormat="1" hidden="1" outlineLevel="2" x14ac:dyDescent="0.25">
      <c r="A571" t="s">
        <v>875</v>
      </c>
      <c r="B571">
        <v>102</v>
      </c>
      <c r="C571" t="s">
        <v>876</v>
      </c>
      <c r="D571">
        <v>277</v>
      </c>
      <c r="E571" t="s">
        <v>911</v>
      </c>
      <c r="F571">
        <v>115</v>
      </c>
      <c r="G571" t="s">
        <v>54</v>
      </c>
      <c r="H571">
        <v>10277010115</v>
      </c>
      <c r="I571" t="s">
        <v>55</v>
      </c>
      <c r="J571" t="s">
        <v>956</v>
      </c>
      <c r="K571">
        <v>1</v>
      </c>
      <c r="L571" s="2">
        <v>0</v>
      </c>
      <c r="M571" s="2">
        <v>0</v>
      </c>
      <c r="N571" s="14">
        <v>295932</v>
      </c>
      <c r="O571" s="2">
        <v>0</v>
      </c>
      <c r="P571" s="11">
        <v>295932</v>
      </c>
      <c r="Q571" s="2">
        <v>139447.79999999999</v>
      </c>
      <c r="R571" s="30">
        <f t="shared" si="35"/>
        <v>262958.71000000002</v>
      </c>
      <c r="S571" s="9">
        <v>262958.71000000002</v>
      </c>
      <c r="V571" s="2"/>
      <c r="W571" s="2"/>
    </row>
    <row r="572" spans="1:23" customFormat="1" hidden="1" outlineLevel="2" x14ac:dyDescent="0.25">
      <c r="A572" t="s">
        <v>875</v>
      </c>
      <c r="B572">
        <v>102</v>
      </c>
      <c r="C572" t="s">
        <v>876</v>
      </c>
      <c r="D572">
        <v>300</v>
      </c>
      <c r="E572" t="s">
        <v>912</v>
      </c>
      <c r="F572">
        <v>115</v>
      </c>
      <c r="G572" t="s">
        <v>54</v>
      </c>
      <c r="H572">
        <v>10300010115</v>
      </c>
      <c r="I572" t="s">
        <v>55</v>
      </c>
      <c r="J572" t="s">
        <v>956</v>
      </c>
      <c r="K572">
        <v>1</v>
      </c>
      <c r="L572" s="2">
        <v>-1895.92</v>
      </c>
      <c r="M572" s="2">
        <v>0</v>
      </c>
      <c r="N572" s="14">
        <v>82282</v>
      </c>
      <c r="O572" s="2">
        <v>0</v>
      </c>
      <c r="P572" s="11">
        <v>82282</v>
      </c>
      <c r="Q572" s="2">
        <v>0</v>
      </c>
      <c r="R572" s="30">
        <f t="shared" si="35"/>
        <v>0</v>
      </c>
      <c r="S572" s="9">
        <v>0</v>
      </c>
      <c r="V572" s="2"/>
      <c r="W572" s="2"/>
    </row>
    <row r="573" spans="1:23" customFormat="1" hidden="1" outlineLevel="2" x14ac:dyDescent="0.25">
      <c r="A573" t="s">
        <v>875</v>
      </c>
      <c r="B573">
        <v>102</v>
      </c>
      <c r="C573" t="s">
        <v>876</v>
      </c>
      <c r="D573">
        <v>301</v>
      </c>
      <c r="E573" t="s">
        <v>917</v>
      </c>
      <c r="F573">
        <v>115</v>
      </c>
      <c r="G573" t="s">
        <v>54</v>
      </c>
      <c r="H573">
        <v>10301010115</v>
      </c>
      <c r="I573" t="s">
        <v>55</v>
      </c>
      <c r="J573" t="s">
        <v>956</v>
      </c>
      <c r="K573">
        <v>1</v>
      </c>
      <c r="L573" s="2">
        <v>204380.94</v>
      </c>
      <c r="M573" s="2">
        <v>244468.92</v>
      </c>
      <c r="N573" s="14">
        <v>361463</v>
      </c>
      <c r="O573" s="2">
        <v>0</v>
      </c>
      <c r="P573" s="11">
        <v>361463</v>
      </c>
      <c r="Q573" s="2">
        <v>190333.8</v>
      </c>
      <c r="R573" s="30">
        <f t="shared" si="35"/>
        <v>358915.17</v>
      </c>
      <c r="S573" s="9">
        <v>358915.17</v>
      </c>
      <c r="V573" s="2"/>
      <c r="W573" s="2"/>
    </row>
    <row r="574" spans="1:23" customFormat="1" hidden="1" outlineLevel="2" x14ac:dyDescent="0.25">
      <c r="A574" t="s">
        <v>875</v>
      </c>
      <c r="B574">
        <v>101</v>
      </c>
      <c r="C574" t="s">
        <v>780</v>
      </c>
      <c r="D574">
        <v>302</v>
      </c>
      <c r="E574" t="s">
        <v>920</v>
      </c>
      <c r="F574">
        <v>115</v>
      </c>
      <c r="G574" t="s">
        <v>54</v>
      </c>
      <c r="H574">
        <v>10302010115</v>
      </c>
      <c r="I574" t="s">
        <v>55</v>
      </c>
      <c r="J574" t="s">
        <v>956</v>
      </c>
      <c r="K574">
        <v>1</v>
      </c>
      <c r="L574" s="2">
        <v>287635.23</v>
      </c>
      <c r="M574" s="2">
        <v>176543.54</v>
      </c>
      <c r="N574" s="14">
        <v>517663</v>
      </c>
      <c r="O574" s="2">
        <v>0</v>
      </c>
      <c r="P574" s="11">
        <v>517663</v>
      </c>
      <c r="Q574" s="2">
        <v>112023.56</v>
      </c>
      <c r="R574" s="30">
        <f t="shared" si="35"/>
        <v>211244.43</v>
      </c>
      <c r="S574" s="9">
        <v>211244.43</v>
      </c>
      <c r="V574" s="2"/>
      <c r="W574" s="2"/>
    </row>
    <row r="575" spans="1:23" customFormat="1" hidden="1" outlineLevel="2" x14ac:dyDescent="0.25">
      <c r="A575" t="s">
        <v>349</v>
      </c>
      <c r="B575">
        <v>205</v>
      </c>
      <c r="C575" t="s">
        <v>123</v>
      </c>
      <c r="D575">
        <v>360</v>
      </c>
      <c r="E575" t="s">
        <v>484</v>
      </c>
      <c r="F575">
        <v>115</v>
      </c>
      <c r="G575" t="s">
        <v>54</v>
      </c>
      <c r="H575">
        <v>10360010115</v>
      </c>
      <c r="I575" t="s">
        <v>55</v>
      </c>
      <c r="J575" t="s">
        <v>956</v>
      </c>
      <c r="K575">
        <v>1</v>
      </c>
      <c r="L575" s="2">
        <v>32426.03</v>
      </c>
      <c r="M575" s="2">
        <v>36454.44</v>
      </c>
      <c r="N575" s="14">
        <v>125740</v>
      </c>
      <c r="O575" s="2">
        <v>0</v>
      </c>
      <c r="P575" s="11">
        <v>125740</v>
      </c>
      <c r="Q575" s="2">
        <v>25442.959999999999</v>
      </c>
      <c r="R575" s="30">
        <f t="shared" si="35"/>
        <v>47978.15</v>
      </c>
      <c r="S575" s="9">
        <v>47978.15</v>
      </c>
      <c r="V575" s="2"/>
      <c r="W575" s="2"/>
    </row>
    <row r="576" spans="1:23" customFormat="1" hidden="1" outlineLevel="2" x14ac:dyDescent="0.25">
      <c r="A576" t="s">
        <v>309</v>
      </c>
      <c r="B576">
        <v>504</v>
      </c>
      <c r="C576" t="s">
        <v>396</v>
      </c>
      <c r="D576">
        <v>400</v>
      </c>
      <c r="E576" t="s">
        <v>397</v>
      </c>
      <c r="F576">
        <v>115</v>
      </c>
      <c r="G576" t="s">
        <v>54</v>
      </c>
      <c r="H576">
        <v>10400010115</v>
      </c>
      <c r="I576" t="s">
        <v>55</v>
      </c>
      <c r="J576" t="s">
        <v>956</v>
      </c>
      <c r="K576">
        <v>1</v>
      </c>
      <c r="L576" s="2">
        <v>87888.06</v>
      </c>
      <c r="M576" s="2">
        <v>91410.54</v>
      </c>
      <c r="N576" s="14">
        <v>128306</v>
      </c>
      <c r="O576" s="2">
        <v>0</v>
      </c>
      <c r="P576" s="11">
        <v>128306</v>
      </c>
      <c r="Q576" s="2">
        <v>56418.67</v>
      </c>
      <c r="R576" s="30">
        <f t="shared" si="35"/>
        <v>106389.49</v>
      </c>
      <c r="S576" s="9">
        <v>106389.49</v>
      </c>
      <c r="V576" s="2"/>
      <c r="W576" s="2"/>
    </row>
    <row r="577" spans="1:23" customFormat="1" hidden="1" outlineLevel="2" x14ac:dyDescent="0.25">
      <c r="A577" t="s">
        <v>309</v>
      </c>
      <c r="B577">
        <v>801</v>
      </c>
      <c r="C577" t="s">
        <v>324</v>
      </c>
      <c r="D577">
        <v>403</v>
      </c>
      <c r="E577" t="s">
        <v>401</v>
      </c>
      <c r="F577">
        <v>115</v>
      </c>
      <c r="G577" t="s">
        <v>54</v>
      </c>
      <c r="H577">
        <v>10403010115</v>
      </c>
      <c r="I577" t="s">
        <v>55</v>
      </c>
      <c r="J577" t="s">
        <v>956</v>
      </c>
      <c r="K577">
        <v>1</v>
      </c>
      <c r="L577" s="2">
        <v>893546.42</v>
      </c>
      <c r="M577" s="2">
        <v>941866.17</v>
      </c>
      <c r="N577" s="14">
        <v>1306815</v>
      </c>
      <c r="O577" s="2">
        <v>0</v>
      </c>
      <c r="P577" s="11">
        <v>1306815</v>
      </c>
      <c r="Q577" s="2">
        <v>532632</v>
      </c>
      <c r="R577" s="30">
        <f t="shared" si="35"/>
        <v>1004391.77</v>
      </c>
      <c r="S577" s="9">
        <v>1004391.77</v>
      </c>
      <c r="V577" s="2"/>
      <c r="W577" s="2"/>
    </row>
    <row r="578" spans="1:23" customFormat="1" hidden="1" outlineLevel="2" x14ac:dyDescent="0.25">
      <c r="A578" t="s">
        <v>309</v>
      </c>
      <c r="B578">
        <v>801</v>
      </c>
      <c r="C578" t="s">
        <v>324</v>
      </c>
      <c r="D578">
        <v>404</v>
      </c>
      <c r="E578" t="s">
        <v>404</v>
      </c>
      <c r="F578">
        <v>115</v>
      </c>
      <c r="G578" t="s">
        <v>54</v>
      </c>
      <c r="H578">
        <v>10404010115</v>
      </c>
      <c r="I578" t="s">
        <v>55</v>
      </c>
      <c r="J578" t="s">
        <v>956</v>
      </c>
      <c r="K578">
        <v>1</v>
      </c>
      <c r="L578" s="2">
        <v>81020.570000000007</v>
      </c>
      <c r="M578" s="2">
        <v>89324.21</v>
      </c>
      <c r="N578" s="14">
        <v>89154</v>
      </c>
      <c r="O578" s="2">
        <v>0</v>
      </c>
      <c r="P578" s="11">
        <v>89154</v>
      </c>
      <c r="Q578" s="2">
        <v>54393.53</v>
      </c>
      <c r="R578" s="30">
        <f t="shared" si="35"/>
        <v>102570.66</v>
      </c>
      <c r="S578" s="9">
        <v>102570.66</v>
      </c>
      <c r="V578" s="2"/>
      <c r="W578" s="2"/>
    </row>
    <row r="579" spans="1:23" customFormat="1" hidden="1" outlineLevel="2" x14ac:dyDescent="0.25">
      <c r="A579" t="s">
        <v>309</v>
      </c>
      <c r="B579">
        <v>801</v>
      </c>
      <c r="C579" t="s">
        <v>324</v>
      </c>
      <c r="D579">
        <v>405</v>
      </c>
      <c r="E579" t="s">
        <v>405</v>
      </c>
      <c r="F579">
        <v>115</v>
      </c>
      <c r="G579" t="s">
        <v>54</v>
      </c>
      <c r="H579">
        <v>10405010115</v>
      </c>
      <c r="I579" t="s">
        <v>55</v>
      </c>
      <c r="J579" t="s">
        <v>956</v>
      </c>
      <c r="K579">
        <v>1</v>
      </c>
      <c r="L579" s="2">
        <v>27736.93</v>
      </c>
      <c r="M579" s="2">
        <v>30202.33</v>
      </c>
      <c r="N579" s="14">
        <v>49140</v>
      </c>
      <c r="O579" s="2">
        <v>0</v>
      </c>
      <c r="P579" s="11">
        <v>49140</v>
      </c>
      <c r="Q579" s="2">
        <v>18669.810000000001</v>
      </c>
      <c r="R579" s="30">
        <f t="shared" si="35"/>
        <v>35205.93</v>
      </c>
      <c r="S579" s="9">
        <v>35205.93</v>
      </c>
      <c r="V579" s="2"/>
      <c r="W579" s="2"/>
    </row>
    <row r="580" spans="1:23" customFormat="1" hidden="1" outlineLevel="2" x14ac:dyDescent="0.25">
      <c r="A580" t="s">
        <v>309</v>
      </c>
      <c r="B580">
        <v>801</v>
      </c>
      <c r="C580" t="s">
        <v>324</v>
      </c>
      <c r="D580">
        <v>406</v>
      </c>
      <c r="E580" t="s">
        <v>434</v>
      </c>
      <c r="F580">
        <v>115</v>
      </c>
      <c r="G580" t="s">
        <v>54</v>
      </c>
      <c r="H580">
        <v>10406010115</v>
      </c>
      <c r="I580" t="s">
        <v>55</v>
      </c>
      <c r="J580" t="s">
        <v>956</v>
      </c>
      <c r="K580">
        <v>1</v>
      </c>
      <c r="L580" s="2">
        <v>53787.73</v>
      </c>
      <c r="M580" s="2">
        <v>59033.440000000002</v>
      </c>
      <c r="N580" s="14">
        <v>97065</v>
      </c>
      <c r="O580" s="2">
        <v>0</v>
      </c>
      <c r="P580" s="11">
        <v>97065</v>
      </c>
      <c r="Q580" s="2">
        <v>36512.81</v>
      </c>
      <c r="R580" s="30">
        <f t="shared" si="35"/>
        <v>68852.72</v>
      </c>
      <c r="S580" s="9">
        <v>68852.72</v>
      </c>
      <c r="V580" s="2"/>
      <c r="W580" s="2"/>
    </row>
    <row r="581" spans="1:23" customFormat="1" hidden="1" outlineLevel="2" x14ac:dyDescent="0.25">
      <c r="A581" t="s">
        <v>309</v>
      </c>
      <c r="B581">
        <v>801</v>
      </c>
      <c r="C581" t="s">
        <v>324</v>
      </c>
      <c r="D581">
        <v>407</v>
      </c>
      <c r="E581" t="s">
        <v>406</v>
      </c>
      <c r="F581">
        <v>115</v>
      </c>
      <c r="G581" t="s">
        <v>54</v>
      </c>
      <c r="H581">
        <v>10407010115</v>
      </c>
      <c r="I581" t="s">
        <v>55</v>
      </c>
      <c r="J581" t="s">
        <v>956</v>
      </c>
      <c r="K581">
        <v>1</v>
      </c>
      <c r="L581" s="2">
        <v>61375.39</v>
      </c>
      <c r="M581" s="2">
        <v>59783.96</v>
      </c>
      <c r="N581" s="14">
        <v>137512</v>
      </c>
      <c r="O581" s="2">
        <v>0</v>
      </c>
      <c r="P581" s="11">
        <v>137512</v>
      </c>
      <c r="Q581" s="2">
        <v>37205.910000000003</v>
      </c>
      <c r="R581" s="30">
        <f t="shared" si="35"/>
        <v>70159.72</v>
      </c>
      <c r="S581" s="9">
        <v>70159.72</v>
      </c>
      <c r="V581" s="2"/>
      <c r="W581" s="2"/>
    </row>
    <row r="582" spans="1:23" customFormat="1" hidden="1" outlineLevel="2" x14ac:dyDescent="0.25">
      <c r="A582" t="s">
        <v>309</v>
      </c>
      <c r="B582">
        <v>504</v>
      </c>
      <c r="C582" t="s">
        <v>396</v>
      </c>
      <c r="D582">
        <v>408</v>
      </c>
      <c r="E582" t="s">
        <v>407</v>
      </c>
      <c r="F582">
        <v>115</v>
      </c>
      <c r="G582" t="s">
        <v>54</v>
      </c>
      <c r="H582">
        <v>10408010115</v>
      </c>
      <c r="I582" t="s">
        <v>55</v>
      </c>
      <c r="J582" t="s">
        <v>956</v>
      </c>
      <c r="K582">
        <v>1</v>
      </c>
      <c r="L582" s="2">
        <v>45314.080000000002</v>
      </c>
      <c r="M582" s="2">
        <v>36724.879999999997</v>
      </c>
      <c r="N582" s="14">
        <v>74091</v>
      </c>
      <c r="O582" s="2">
        <v>0</v>
      </c>
      <c r="P582" s="11">
        <v>74091</v>
      </c>
      <c r="Q582" s="2">
        <v>22262.83</v>
      </c>
      <c r="R582" s="30">
        <f t="shared" si="35"/>
        <v>41981.34</v>
      </c>
      <c r="S582" s="9">
        <v>41981.34</v>
      </c>
      <c r="V582" s="2"/>
      <c r="W582" s="2"/>
    </row>
    <row r="583" spans="1:23" customFormat="1" hidden="1" outlineLevel="2" x14ac:dyDescent="0.25">
      <c r="A583" t="s">
        <v>309</v>
      </c>
      <c r="B583">
        <v>504</v>
      </c>
      <c r="C583" t="s">
        <v>396</v>
      </c>
      <c r="D583">
        <v>409</v>
      </c>
      <c r="E583" t="s">
        <v>410</v>
      </c>
      <c r="F583">
        <v>115</v>
      </c>
      <c r="G583" t="s">
        <v>54</v>
      </c>
      <c r="H583">
        <v>10409010115</v>
      </c>
      <c r="I583" t="s">
        <v>55</v>
      </c>
      <c r="J583" t="s">
        <v>956</v>
      </c>
      <c r="K583">
        <v>1</v>
      </c>
      <c r="L583" s="2">
        <v>42328.49</v>
      </c>
      <c r="M583" s="2">
        <v>40638.269999999997</v>
      </c>
      <c r="N583" s="14">
        <v>50280</v>
      </c>
      <c r="O583" s="2">
        <v>0</v>
      </c>
      <c r="P583" s="11">
        <v>50280</v>
      </c>
      <c r="Q583" s="2">
        <v>14207.06</v>
      </c>
      <c r="R583" s="30">
        <f t="shared" si="35"/>
        <v>26790.46</v>
      </c>
      <c r="S583" s="9">
        <v>26790.46</v>
      </c>
      <c r="V583" s="2"/>
      <c r="W583" s="2"/>
    </row>
    <row r="584" spans="1:23" customFormat="1" hidden="1" outlineLevel="2" x14ac:dyDescent="0.25">
      <c r="A584" t="s">
        <v>309</v>
      </c>
      <c r="B584">
        <v>801</v>
      </c>
      <c r="C584" t="s">
        <v>324</v>
      </c>
      <c r="D584">
        <v>410</v>
      </c>
      <c r="E584" t="s">
        <v>435</v>
      </c>
      <c r="F584">
        <v>115</v>
      </c>
      <c r="G584" t="s">
        <v>54</v>
      </c>
      <c r="H584">
        <v>10410010115</v>
      </c>
      <c r="I584" t="s">
        <v>55</v>
      </c>
      <c r="J584" t="s">
        <v>956</v>
      </c>
      <c r="K584">
        <v>1</v>
      </c>
      <c r="L584" s="2">
        <v>96925.87</v>
      </c>
      <c r="M584" s="2">
        <v>101292.92</v>
      </c>
      <c r="N584" s="14">
        <v>106985</v>
      </c>
      <c r="O584" s="2">
        <v>0</v>
      </c>
      <c r="P584" s="11">
        <v>106985</v>
      </c>
      <c r="Q584" s="2">
        <v>62314.62</v>
      </c>
      <c r="R584" s="30">
        <f t="shared" si="35"/>
        <v>117507.57</v>
      </c>
      <c r="S584" s="9">
        <v>117507.57</v>
      </c>
      <c r="V584" s="2"/>
      <c r="W584" s="2"/>
    </row>
    <row r="585" spans="1:23" customFormat="1" hidden="1" outlineLevel="2" x14ac:dyDescent="0.25">
      <c r="A585" t="s">
        <v>309</v>
      </c>
      <c r="B585">
        <v>801</v>
      </c>
      <c r="C585" t="s">
        <v>324</v>
      </c>
      <c r="D585">
        <v>411</v>
      </c>
      <c r="E585" t="s">
        <v>411</v>
      </c>
      <c r="F585">
        <v>115</v>
      </c>
      <c r="G585" t="s">
        <v>54</v>
      </c>
      <c r="H585">
        <v>10411010115</v>
      </c>
      <c r="I585" t="s">
        <v>55</v>
      </c>
      <c r="J585" t="s">
        <v>956</v>
      </c>
      <c r="K585">
        <v>1</v>
      </c>
      <c r="L585" s="2">
        <v>503820.93</v>
      </c>
      <c r="M585" s="2">
        <v>571438.94999999995</v>
      </c>
      <c r="N585" s="14">
        <v>722346</v>
      </c>
      <c r="O585" s="2">
        <v>0</v>
      </c>
      <c r="P585" s="11">
        <v>722346</v>
      </c>
      <c r="Q585" s="2">
        <v>380720.75</v>
      </c>
      <c r="R585" s="30">
        <f t="shared" si="35"/>
        <v>717930.46</v>
      </c>
      <c r="S585" s="9">
        <v>717930.46</v>
      </c>
      <c r="V585" s="2"/>
      <c r="W585" s="2"/>
    </row>
    <row r="586" spans="1:23" customFormat="1" hidden="1" outlineLevel="2" x14ac:dyDescent="0.25">
      <c r="A586" t="s">
        <v>309</v>
      </c>
      <c r="B586">
        <v>801</v>
      </c>
      <c r="C586" t="s">
        <v>324</v>
      </c>
      <c r="D586">
        <v>412</v>
      </c>
      <c r="E586" t="s">
        <v>412</v>
      </c>
      <c r="F586">
        <v>115</v>
      </c>
      <c r="G586" t="s">
        <v>54</v>
      </c>
      <c r="H586">
        <v>10412010115</v>
      </c>
      <c r="I586" t="s">
        <v>55</v>
      </c>
      <c r="J586" t="s">
        <v>956</v>
      </c>
      <c r="K586">
        <v>1</v>
      </c>
      <c r="L586" s="2">
        <v>16244.68</v>
      </c>
      <c r="M586" s="2">
        <v>18206.54</v>
      </c>
      <c r="N586" s="14">
        <v>64203</v>
      </c>
      <c r="O586" s="2">
        <v>0</v>
      </c>
      <c r="P586" s="11">
        <v>64203</v>
      </c>
      <c r="Q586" s="2">
        <v>11449.98</v>
      </c>
      <c r="R586" s="30">
        <f t="shared" si="35"/>
        <v>21591.39</v>
      </c>
      <c r="S586" s="9">
        <v>21591.39</v>
      </c>
      <c r="V586" s="2"/>
      <c r="W586" s="2"/>
    </row>
    <row r="587" spans="1:23" customFormat="1" hidden="1" outlineLevel="2" x14ac:dyDescent="0.25">
      <c r="A587" t="s">
        <v>309</v>
      </c>
      <c r="B587">
        <v>801</v>
      </c>
      <c r="C587" t="s">
        <v>324</v>
      </c>
      <c r="D587">
        <v>413</v>
      </c>
      <c r="E587" t="s">
        <v>415</v>
      </c>
      <c r="F587">
        <v>115</v>
      </c>
      <c r="G587" t="s">
        <v>54</v>
      </c>
      <c r="H587">
        <v>10413010115</v>
      </c>
      <c r="I587" t="s">
        <v>55</v>
      </c>
      <c r="J587" t="s">
        <v>956</v>
      </c>
      <c r="K587">
        <v>1</v>
      </c>
      <c r="L587" s="2">
        <v>92504.5</v>
      </c>
      <c r="M587" s="2">
        <v>97876.65</v>
      </c>
      <c r="N587" s="14">
        <v>122292</v>
      </c>
      <c r="O587" s="2">
        <v>0</v>
      </c>
      <c r="P587" s="11">
        <v>122292</v>
      </c>
      <c r="Q587" s="2">
        <v>64324.92</v>
      </c>
      <c r="R587" s="30">
        <f t="shared" si="35"/>
        <v>121298.42</v>
      </c>
      <c r="S587" s="9">
        <v>121298.42</v>
      </c>
      <c r="V587" s="2"/>
      <c r="W587" s="2"/>
    </row>
    <row r="588" spans="1:23" customFormat="1" hidden="1" outlineLevel="2" x14ac:dyDescent="0.25">
      <c r="A588" t="s">
        <v>309</v>
      </c>
      <c r="B588">
        <v>801</v>
      </c>
      <c r="C588" t="s">
        <v>324</v>
      </c>
      <c r="D588">
        <v>420</v>
      </c>
      <c r="E588" t="s">
        <v>418</v>
      </c>
      <c r="F588">
        <v>115</v>
      </c>
      <c r="G588" t="s">
        <v>54</v>
      </c>
      <c r="H588">
        <v>10420010115</v>
      </c>
      <c r="I588" t="s">
        <v>55</v>
      </c>
      <c r="J588" t="s">
        <v>956</v>
      </c>
      <c r="K588">
        <v>1</v>
      </c>
      <c r="L588" s="2">
        <v>115363.18</v>
      </c>
      <c r="M588" s="2">
        <v>128549.11</v>
      </c>
      <c r="N588" s="14">
        <v>235556</v>
      </c>
      <c r="O588" s="2">
        <v>0</v>
      </c>
      <c r="P588" s="11">
        <v>235556</v>
      </c>
      <c r="Q588" s="2">
        <v>92558.93</v>
      </c>
      <c r="R588" s="30">
        <f t="shared" si="35"/>
        <v>174539.7</v>
      </c>
      <c r="S588" s="9">
        <v>174539.7</v>
      </c>
      <c r="V588" s="2"/>
      <c r="W588" s="2"/>
    </row>
    <row r="589" spans="1:23" customFormat="1" hidden="1" outlineLevel="2" x14ac:dyDescent="0.25">
      <c r="A589" t="s">
        <v>309</v>
      </c>
      <c r="B589">
        <v>801</v>
      </c>
      <c r="C589" t="s">
        <v>324</v>
      </c>
      <c r="D589">
        <v>431</v>
      </c>
      <c r="E589" t="s">
        <v>422</v>
      </c>
      <c r="F589">
        <v>115</v>
      </c>
      <c r="G589" t="s">
        <v>54</v>
      </c>
      <c r="H589">
        <v>10431010115</v>
      </c>
      <c r="I589" t="s">
        <v>55</v>
      </c>
      <c r="J589" t="s">
        <v>956</v>
      </c>
      <c r="K589">
        <v>1</v>
      </c>
      <c r="L589" s="2">
        <v>27266.65</v>
      </c>
      <c r="M589" s="2">
        <v>29874.06</v>
      </c>
      <c r="N589" s="14">
        <v>49405</v>
      </c>
      <c r="O589" s="2">
        <v>0</v>
      </c>
      <c r="P589" s="11">
        <v>49405</v>
      </c>
      <c r="Q589" s="2">
        <v>18471.349999999999</v>
      </c>
      <c r="R589" s="30">
        <f t="shared" si="35"/>
        <v>34831.69</v>
      </c>
      <c r="S589" s="9">
        <v>34831.69</v>
      </c>
      <c r="V589" s="2"/>
      <c r="W589" s="2"/>
    </row>
    <row r="590" spans="1:23" customFormat="1" hidden="1" outlineLevel="2" x14ac:dyDescent="0.25">
      <c r="A590" t="s">
        <v>254</v>
      </c>
      <c r="B590">
        <v>1301</v>
      </c>
      <c r="C590" t="s">
        <v>203</v>
      </c>
      <c r="D590">
        <v>440</v>
      </c>
      <c r="E590" t="s">
        <v>255</v>
      </c>
      <c r="F590">
        <v>115</v>
      </c>
      <c r="G590" t="s">
        <v>54</v>
      </c>
      <c r="H590">
        <v>10440010115</v>
      </c>
      <c r="I590" t="s">
        <v>55</v>
      </c>
      <c r="J590" t="s">
        <v>956</v>
      </c>
      <c r="K590">
        <v>1</v>
      </c>
      <c r="L590" s="2">
        <v>221804.19</v>
      </c>
      <c r="M590" s="2">
        <v>241276.01</v>
      </c>
      <c r="N590" s="14">
        <v>390813</v>
      </c>
      <c r="O590" s="2">
        <v>0</v>
      </c>
      <c r="P590" s="11">
        <v>390813</v>
      </c>
      <c r="Q590" s="2">
        <v>150229.9</v>
      </c>
      <c r="R590" s="30">
        <f t="shared" si="35"/>
        <v>283290.67</v>
      </c>
      <c r="S590" s="9">
        <v>283290.67</v>
      </c>
      <c r="V590" s="2"/>
      <c r="W590" s="2"/>
    </row>
    <row r="591" spans="1:23" customFormat="1" hidden="1" outlineLevel="2" x14ac:dyDescent="0.25">
      <c r="A591" t="s">
        <v>309</v>
      </c>
      <c r="B591">
        <v>801</v>
      </c>
      <c r="C591" t="s">
        <v>324</v>
      </c>
      <c r="D591">
        <v>490</v>
      </c>
      <c r="E591" t="s">
        <v>423</v>
      </c>
      <c r="F591">
        <v>115</v>
      </c>
      <c r="G591" t="s">
        <v>54</v>
      </c>
      <c r="H591">
        <v>10490010115</v>
      </c>
      <c r="I591" t="s">
        <v>55</v>
      </c>
      <c r="J591" t="s">
        <v>956</v>
      </c>
      <c r="K591">
        <v>1</v>
      </c>
      <c r="L591" s="2">
        <v>345889.78</v>
      </c>
      <c r="M591" s="2">
        <v>377269.67</v>
      </c>
      <c r="N591" s="14">
        <v>2554110</v>
      </c>
      <c r="O591" s="2">
        <v>0</v>
      </c>
      <c r="P591" s="11">
        <v>2554110</v>
      </c>
      <c r="Q591" s="2">
        <v>230750.85</v>
      </c>
      <c r="R591" s="30">
        <f t="shared" si="35"/>
        <v>435130.17</v>
      </c>
      <c r="S591" s="9">
        <v>435130.17</v>
      </c>
      <c r="V591" s="2"/>
      <c r="W591" s="2"/>
    </row>
    <row r="592" spans="1:23" customFormat="1" hidden="1" outlineLevel="2" x14ac:dyDescent="0.25">
      <c r="A592" t="s">
        <v>254</v>
      </c>
      <c r="B592">
        <v>1301</v>
      </c>
      <c r="C592" t="s">
        <v>203</v>
      </c>
      <c r="D592">
        <v>601</v>
      </c>
      <c r="E592" t="s">
        <v>256</v>
      </c>
      <c r="F592">
        <v>115</v>
      </c>
      <c r="G592" t="s">
        <v>54</v>
      </c>
      <c r="H592">
        <v>10601010115</v>
      </c>
      <c r="I592" t="s">
        <v>55</v>
      </c>
      <c r="J592" t="s">
        <v>956</v>
      </c>
      <c r="K592">
        <v>1</v>
      </c>
      <c r="L592" s="2">
        <v>396016.49</v>
      </c>
      <c r="M592" s="2">
        <v>337802.56</v>
      </c>
      <c r="N592" s="14">
        <v>589699</v>
      </c>
      <c r="O592" s="2">
        <v>0</v>
      </c>
      <c r="P592" s="11">
        <v>589699</v>
      </c>
      <c r="Q592" s="2">
        <v>249250.77</v>
      </c>
      <c r="R592" s="30">
        <f t="shared" si="35"/>
        <v>470015.74</v>
      </c>
      <c r="S592" s="9">
        <v>470015.74</v>
      </c>
      <c r="V592" s="2"/>
      <c r="W592" s="2"/>
    </row>
    <row r="593" spans="1:23" customFormat="1" hidden="1" outlineLevel="2" x14ac:dyDescent="0.25">
      <c r="A593" t="s">
        <v>254</v>
      </c>
      <c r="B593">
        <v>1301</v>
      </c>
      <c r="C593" t="s">
        <v>203</v>
      </c>
      <c r="D593">
        <v>602</v>
      </c>
      <c r="E593" t="s">
        <v>263</v>
      </c>
      <c r="F593">
        <v>115</v>
      </c>
      <c r="G593" t="s">
        <v>54</v>
      </c>
      <c r="H593">
        <v>10602010115</v>
      </c>
      <c r="I593" t="s">
        <v>55</v>
      </c>
      <c r="J593" t="s">
        <v>956</v>
      </c>
      <c r="K593">
        <v>1</v>
      </c>
      <c r="L593" s="2">
        <v>1415546.23</v>
      </c>
      <c r="M593" s="2">
        <v>1482941.24</v>
      </c>
      <c r="N593" s="14">
        <v>2335461</v>
      </c>
      <c r="O593" s="2">
        <v>0</v>
      </c>
      <c r="P593" s="11">
        <v>2335461</v>
      </c>
      <c r="Q593" s="2">
        <v>941761.59</v>
      </c>
      <c r="R593" s="30">
        <f t="shared" si="35"/>
        <v>1775893.28</v>
      </c>
      <c r="S593" s="9">
        <v>1775893.28</v>
      </c>
      <c r="V593" s="2"/>
      <c r="W593" s="2"/>
    </row>
    <row r="594" spans="1:23" customFormat="1" hidden="1" outlineLevel="2" x14ac:dyDescent="0.25">
      <c r="A594" t="s">
        <v>133</v>
      </c>
      <c r="B594">
        <v>1201</v>
      </c>
      <c r="C594" t="s">
        <v>212</v>
      </c>
      <c r="D594">
        <v>701</v>
      </c>
      <c r="E594" t="s">
        <v>211</v>
      </c>
      <c r="F594">
        <v>115</v>
      </c>
      <c r="G594" t="s">
        <v>54</v>
      </c>
      <c r="H594">
        <v>10701010115</v>
      </c>
      <c r="I594" t="s">
        <v>55</v>
      </c>
      <c r="J594" t="s">
        <v>956</v>
      </c>
      <c r="K594">
        <v>1</v>
      </c>
      <c r="L594" s="2">
        <v>116821.7</v>
      </c>
      <c r="M594" s="2">
        <v>3938716.06</v>
      </c>
      <c r="N594" s="14">
        <v>7304930</v>
      </c>
      <c r="O594" s="2">
        <v>0</v>
      </c>
      <c r="P594" s="11">
        <v>7304930</v>
      </c>
      <c r="Q594" s="2">
        <v>2506965.1800000002</v>
      </c>
      <c r="R594" s="30">
        <f t="shared" si="35"/>
        <v>4727420.05</v>
      </c>
      <c r="S594" s="9">
        <v>4727420.05</v>
      </c>
      <c r="V594" s="2"/>
      <c r="W594" s="2"/>
    </row>
    <row r="595" spans="1:23" customFormat="1" hidden="1" outlineLevel="2" x14ac:dyDescent="0.25">
      <c r="A595" t="s">
        <v>309</v>
      </c>
      <c r="B595">
        <v>503</v>
      </c>
      <c r="C595" t="s">
        <v>310</v>
      </c>
      <c r="D595">
        <v>10</v>
      </c>
      <c r="E595" t="s">
        <v>311</v>
      </c>
      <c r="F595">
        <v>120</v>
      </c>
      <c r="G595" t="s">
        <v>56</v>
      </c>
      <c r="H595">
        <v>10010010120</v>
      </c>
      <c r="I595" t="s">
        <v>57</v>
      </c>
      <c r="J595" t="s">
        <v>956</v>
      </c>
      <c r="K595">
        <v>1</v>
      </c>
      <c r="L595" s="2">
        <v>3423.72</v>
      </c>
      <c r="M595" s="2">
        <v>4100.2299999999996</v>
      </c>
      <c r="N595" s="14">
        <v>4454</v>
      </c>
      <c r="O595" s="2">
        <v>0</v>
      </c>
      <c r="P595" s="11">
        <v>4454</v>
      </c>
      <c r="Q595" s="2">
        <v>1960.12</v>
      </c>
      <c r="R595" s="30">
        <f t="shared" si="35"/>
        <v>4451.72</v>
      </c>
      <c r="S595" s="9">
        <v>4451.72</v>
      </c>
      <c r="V595" s="2"/>
      <c r="W595" s="2"/>
    </row>
    <row r="596" spans="1:23" customFormat="1" hidden="1" outlineLevel="2" x14ac:dyDescent="0.25">
      <c r="A596" t="s">
        <v>309</v>
      </c>
      <c r="B596">
        <v>501</v>
      </c>
      <c r="C596" t="s">
        <v>312</v>
      </c>
      <c r="D596">
        <v>15</v>
      </c>
      <c r="E596" t="s">
        <v>313</v>
      </c>
      <c r="F596">
        <v>120</v>
      </c>
      <c r="G596" t="s">
        <v>56</v>
      </c>
      <c r="H596">
        <v>10015010120</v>
      </c>
      <c r="I596" t="s">
        <v>57</v>
      </c>
      <c r="J596" t="s">
        <v>956</v>
      </c>
      <c r="K596">
        <v>1</v>
      </c>
      <c r="L596" s="2">
        <v>17349.09</v>
      </c>
      <c r="M596" s="2">
        <v>19383.12</v>
      </c>
      <c r="N596" s="14">
        <v>10885</v>
      </c>
      <c r="O596" s="2">
        <v>0</v>
      </c>
      <c r="P596" s="11">
        <v>10885</v>
      </c>
      <c r="Q596" s="2">
        <v>11199.15</v>
      </c>
      <c r="R596" s="30">
        <f t="shared" si="35"/>
        <v>10824.47</v>
      </c>
      <c r="S596" s="9">
        <v>10824.47</v>
      </c>
      <c r="V596" s="2"/>
      <c r="W596" s="2"/>
    </row>
    <row r="597" spans="1:23" customFormat="1" hidden="1" outlineLevel="2" x14ac:dyDescent="0.25">
      <c r="A597" t="s">
        <v>309</v>
      </c>
      <c r="B597">
        <v>801</v>
      </c>
      <c r="C597" t="s">
        <v>324</v>
      </c>
      <c r="D597">
        <v>28</v>
      </c>
      <c r="E597" t="s">
        <v>328</v>
      </c>
      <c r="F597">
        <v>120</v>
      </c>
      <c r="G597" t="s">
        <v>56</v>
      </c>
      <c r="H597">
        <v>10028010120</v>
      </c>
      <c r="I597" t="s">
        <v>57</v>
      </c>
      <c r="J597" t="s">
        <v>956</v>
      </c>
      <c r="K597">
        <v>1</v>
      </c>
      <c r="L597" s="2">
        <v>22044.69</v>
      </c>
      <c r="M597" s="2">
        <v>23786.16</v>
      </c>
      <c r="N597" s="14">
        <v>18266</v>
      </c>
      <c r="O597" s="2">
        <v>0</v>
      </c>
      <c r="P597" s="11">
        <v>18266</v>
      </c>
      <c r="Q597" s="2">
        <v>13293.78</v>
      </c>
      <c r="R597" s="30">
        <f t="shared" si="35"/>
        <v>18061.64</v>
      </c>
      <c r="S597" s="9">
        <v>18061.64</v>
      </c>
      <c r="V597" s="2"/>
      <c r="W597" s="2"/>
    </row>
    <row r="598" spans="1:23" customFormat="1" hidden="1" outlineLevel="2" x14ac:dyDescent="0.25">
      <c r="A598" t="s">
        <v>309</v>
      </c>
      <c r="B598">
        <v>503</v>
      </c>
      <c r="C598" t="s">
        <v>310</v>
      </c>
      <c r="D598">
        <v>60</v>
      </c>
      <c r="E598" t="s">
        <v>329</v>
      </c>
      <c r="F598">
        <v>120</v>
      </c>
      <c r="G598" t="s">
        <v>56</v>
      </c>
      <c r="H598">
        <v>10060010120</v>
      </c>
      <c r="I598" t="s">
        <v>57</v>
      </c>
      <c r="J598" t="s">
        <v>956</v>
      </c>
      <c r="K598">
        <v>1</v>
      </c>
      <c r="L598" s="2">
        <v>4220.32</v>
      </c>
      <c r="M598" s="2">
        <v>2353.16</v>
      </c>
      <c r="N598" s="14">
        <v>3068</v>
      </c>
      <c r="O598" s="2">
        <v>0</v>
      </c>
      <c r="P598" s="11">
        <v>3068</v>
      </c>
      <c r="Q598" s="2">
        <v>144.07</v>
      </c>
      <c r="R598" s="30">
        <f t="shared" ref="R598:R661" si="36">S598</f>
        <v>3033.47</v>
      </c>
      <c r="S598" s="9">
        <v>3033.47</v>
      </c>
      <c r="V598" s="2"/>
      <c r="W598" s="2"/>
    </row>
    <row r="599" spans="1:23" customFormat="1" hidden="1" outlineLevel="2" x14ac:dyDescent="0.25">
      <c r="A599" t="s">
        <v>309</v>
      </c>
      <c r="B599">
        <v>501</v>
      </c>
      <c r="C599" t="s">
        <v>312</v>
      </c>
      <c r="D599">
        <v>65</v>
      </c>
      <c r="E599" t="s">
        <v>330</v>
      </c>
      <c r="F599">
        <v>120</v>
      </c>
      <c r="G599" t="s">
        <v>56</v>
      </c>
      <c r="H599">
        <v>10065010120</v>
      </c>
      <c r="I599" t="s">
        <v>57</v>
      </c>
      <c r="J599" t="s">
        <v>956</v>
      </c>
      <c r="K599">
        <v>1</v>
      </c>
      <c r="L599" s="2">
        <v>4656</v>
      </c>
      <c r="M599" s="2">
        <v>5116.32</v>
      </c>
      <c r="N599" s="14">
        <v>3061</v>
      </c>
      <c r="O599" s="2">
        <v>0</v>
      </c>
      <c r="P599" s="11">
        <v>3061</v>
      </c>
      <c r="Q599" s="2">
        <v>4280.9399999999996</v>
      </c>
      <c r="R599" s="30">
        <f t="shared" si="36"/>
        <v>3026.78</v>
      </c>
      <c r="S599" s="9">
        <v>3026.78</v>
      </c>
      <c r="V599" s="2"/>
      <c r="W599" s="2"/>
    </row>
    <row r="600" spans="1:23" customFormat="1" hidden="1" outlineLevel="2" x14ac:dyDescent="0.25">
      <c r="A600" t="s">
        <v>309</v>
      </c>
      <c r="B600">
        <v>801</v>
      </c>
      <c r="C600" t="s">
        <v>324</v>
      </c>
      <c r="D600">
        <v>75</v>
      </c>
      <c r="E600" t="s">
        <v>331</v>
      </c>
      <c r="F600">
        <v>120</v>
      </c>
      <c r="G600" t="s">
        <v>56</v>
      </c>
      <c r="H600">
        <v>10075010120</v>
      </c>
      <c r="I600" t="s">
        <v>57</v>
      </c>
      <c r="J600" t="s">
        <v>956</v>
      </c>
      <c r="K600">
        <v>1</v>
      </c>
      <c r="L600" s="2">
        <v>5229.5600000000004</v>
      </c>
      <c r="M600" s="2">
        <v>3857.52</v>
      </c>
      <c r="N600" s="14">
        <v>2778</v>
      </c>
      <c r="O600" s="2">
        <v>0</v>
      </c>
      <c r="P600" s="11">
        <v>2778</v>
      </c>
      <c r="Q600" s="2">
        <v>2127.2600000000002</v>
      </c>
      <c r="R600" s="30">
        <f t="shared" si="36"/>
        <v>2746.26</v>
      </c>
      <c r="S600" s="9">
        <v>2746.26</v>
      </c>
      <c r="V600" s="2"/>
      <c r="W600" s="2"/>
    </row>
    <row r="601" spans="1:23" customFormat="1" hidden="1" outlineLevel="2" x14ac:dyDescent="0.25">
      <c r="A601" t="s">
        <v>875</v>
      </c>
      <c r="B601">
        <v>102</v>
      </c>
      <c r="C601" t="s">
        <v>876</v>
      </c>
      <c r="D601">
        <v>103</v>
      </c>
      <c r="E601" t="s">
        <v>877</v>
      </c>
      <c r="F601">
        <v>120</v>
      </c>
      <c r="G601" t="s">
        <v>56</v>
      </c>
      <c r="H601">
        <v>10103010120</v>
      </c>
      <c r="I601" t="s">
        <v>57</v>
      </c>
      <c r="J601" t="s">
        <v>956</v>
      </c>
      <c r="K601">
        <v>1</v>
      </c>
      <c r="L601" s="2">
        <v>-318.37</v>
      </c>
      <c r="M601" s="2">
        <v>0</v>
      </c>
      <c r="N601" s="14">
        <v>0</v>
      </c>
      <c r="O601" s="2">
        <v>0</v>
      </c>
      <c r="P601" s="11">
        <v>0</v>
      </c>
      <c r="Q601" s="2">
        <v>998.58</v>
      </c>
      <c r="R601" s="30">
        <f t="shared" si="36"/>
        <v>0</v>
      </c>
      <c r="S601" s="9">
        <v>0</v>
      </c>
      <c r="V601" s="2"/>
      <c r="W601" s="2"/>
    </row>
    <row r="602" spans="1:23" customFormat="1" hidden="1" outlineLevel="2" x14ac:dyDescent="0.25">
      <c r="A602" t="s">
        <v>875</v>
      </c>
      <c r="B602">
        <v>102</v>
      </c>
      <c r="C602" t="s">
        <v>876</v>
      </c>
      <c r="D602">
        <v>105</v>
      </c>
      <c r="E602" t="s">
        <v>875</v>
      </c>
      <c r="F602">
        <v>120</v>
      </c>
      <c r="G602" t="s">
        <v>56</v>
      </c>
      <c r="H602">
        <v>10105010120</v>
      </c>
      <c r="I602" t="s">
        <v>57</v>
      </c>
      <c r="J602" t="s">
        <v>956</v>
      </c>
      <c r="K602">
        <v>1</v>
      </c>
      <c r="L602" s="2">
        <v>47157.48</v>
      </c>
      <c r="M602" s="2">
        <v>81612.05</v>
      </c>
      <c r="N602" s="14">
        <v>60052</v>
      </c>
      <c r="O602" s="2">
        <v>0</v>
      </c>
      <c r="P602" s="11">
        <v>60052</v>
      </c>
      <c r="Q602" s="2">
        <v>49003.55</v>
      </c>
      <c r="R602" s="30">
        <f t="shared" si="36"/>
        <v>96928.33</v>
      </c>
      <c r="S602" s="9">
        <v>96928.33</v>
      </c>
      <c r="V602" s="2"/>
      <c r="W602" s="2"/>
    </row>
    <row r="603" spans="1:23" customFormat="1" hidden="1" outlineLevel="2" x14ac:dyDescent="0.25">
      <c r="A603" t="s">
        <v>779</v>
      </c>
      <c r="B603">
        <v>205</v>
      </c>
      <c r="C603" t="s">
        <v>123</v>
      </c>
      <c r="D603">
        <v>106</v>
      </c>
      <c r="E603" t="s">
        <v>800</v>
      </c>
      <c r="F603">
        <v>120</v>
      </c>
      <c r="G603" t="s">
        <v>56</v>
      </c>
      <c r="H603">
        <v>10106010120</v>
      </c>
      <c r="I603" t="s">
        <v>57</v>
      </c>
      <c r="J603" t="s">
        <v>956</v>
      </c>
      <c r="K603">
        <v>1</v>
      </c>
      <c r="L603" s="2">
        <v>108672.86</v>
      </c>
      <c r="M603" s="2">
        <v>79696.36</v>
      </c>
      <c r="N603" s="14">
        <v>74269</v>
      </c>
      <c r="O603" s="2">
        <v>0</v>
      </c>
      <c r="P603" s="11">
        <v>74269</v>
      </c>
      <c r="Q603" s="2">
        <v>50497.74</v>
      </c>
      <c r="R603" s="30">
        <f t="shared" si="36"/>
        <v>82260.72</v>
      </c>
      <c r="S603" s="9">
        <v>82260.72</v>
      </c>
      <c r="V603" s="2"/>
      <c r="W603" s="2"/>
    </row>
    <row r="604" spans="1:23" customFormat="1" hidden="1" outlineLevel="2" x14ac:dyDescent="0.25">
      <c r="A604" t="s">
        <v>309</v>
      </c>
      <c r="B604">
        <v>501</v>
      </c>
      <c r="C604" t="s">
        <v>312</v>
      </c>
      <c r="D604">
        <v>108</v>
      </c>
      <c r="E604" t="s">
        <v>333</v>
      </c>
      <c r="F604">
        <v>120</v>
      </c>
      <c r="G604" t="s">
        <v>56</v>
      </c>
      <c r="H604">
        <v>10108010120</v>
      </c>
      <c r="I604" t="s">
        <v>57</v>
      </c>
      <c r="J604" t="s">
        <v>956</v>
      </c>
      <c r="K604">
        <v>1</v>
      </c>
      <c r="L604" s="2">
        <v>67572.09</v>
      </c>
      <c r="M604" s="2">
        <v>95983.11</v>
      </c>
      <c r="N604" s="14">
        <v>85005</v>
      </c>
      <c r="O604" s="2">
        <v>0</v>
      </c>
      <c r="P604" s="11">
        <v>85005</v>
      </c>
      <c r="Q604" s="2">
        <v>50798.09</v>
      </c>
      <c r="R604" s="30">
        <f t="shared" si="36"/>
        <v>90158.23</v>
      </c>
      <c r="S604" s="9">
        <v>90158.23</v>
      </c>
      <c r="V604" s="2"/>
      <c r="W604" s="2"/>
    </row>
    <row r="605" spans="1:23" customFormat="1" hidden="1" outlineLevel="2" x14ac:dyDescent="0.25">
      <c r="A605" t="s">
        <v>309</v>
      </c>
      <c r="B605">
        <v>503</v>
      </c>
      <c r="C605" t="s">
        <v>310</v>
      </c>
      <c r="D605">
        <v>109</v>
      </c>
      <c r="E605" t="s">
        <v>336</v>
      </c>
      <c r="F605">
        <v>120</v>
      </c>
      <c r="G605" t="s">
        <v>56</v>
      </c>
      <c r="H605">
        <v>10109010120</v>
      </c>
      <c r="I605" t="s">
        <v>57</v>
      </c>
      <c r="J605" t="s">
        <v>956</v>
      </c>
      <c r="K605">
        <v>1</v>
      </c>
      <c r="L605" s="2">
        <v>3637.9</v>
      </c>
      <c r="M605" s="2">
        <v>3857.52</v>
      </c>
      <c r="N605" s="14">
        <v>2778</v>
      </c>
      <c r="O605" s="2">
        <v>0</v>
      </c>
      <c r="P605" s="11">
        <v>2778</v>
      </c>
      <c r="Q605" s="2">
        <v>2505.8200000000002</v>
      </c>
      <c r="R605" s="30">
        <f t="shared" si="36"/>
        <v>2746.26</v>
      </c>
      <c r="S605" s="9">
        <v>2746.26</v>
      </c>
      <c r="V605" s="2"/>
      <c r="W605" s="2"/>
    </row>
    <row r="606" spans="1:23" customFormat="1" hidden="1" outlineLevel="2" x14ac:dyDescent="0.25">
      <c r="A606" t="s">
        <v>309</v>
      </c>
      <c r="B606">
        <v>503</v>
      </c>
      <c r="C606" t="s">
        <v>310</v>
      </c>
      <c r="D606">
        <v>110</v>
      </c>
      <c r="E606" t="s">
        <v>337</v>
      </c>
      <c r="F606">
        <v>120</v>
      </c>
      <c r="G606" t="s">
        <v>56</v>
      </c>
      <c r="H606">
        <v>10110010120</v>
      </c>
      <c r="I606" t="s">
        <v>57</v>
      </c>
      <c r="J606" t="s">
        <v>956</v>
      </c>
      <c r="K606">
        <v>1</v>
      </c>
      <c r="L606" s="2">
        <v>4721.82</v>
      </c>
      <c r="M606" s="2">
        <v>5563.86</v>
      </c>
      <c r="N606" s="14">
        <v>4692</v>
      </c>
      <c r="O606" s="2">
        <v>0</v>
      </c>
      <c r="P606" s="11">
        <v>4692</v>
      </c>
      <c r="Q606" s="2">
        <v>3020.06</v>
      </c>
      <c r="R606" s="30">
        <f t="shared" si="36"/>
        <v>3231.08</v>
      </c>
      <c r="S606" s="9">
        <v>3231.08</v>
      </c>
      <c r="V606" s="2"/>
      <c r="W606" s="2"/>
    </row>
    <row r="607" spans="1:23" customFormat="1" hidden="1" outlineLevel="2" x14ac:dyDescent="0.25">
      <c r="A607" t="s">
        <v>779</v>
      </c>
      <c r="B607">
        <v>204</v>
      </c>
      <c r="C607" t="s">
        <v>782</v>
      </c>
      <c r="D607">
        <v>111</v>
      </c>
      <c r="E607" t="s">
        <v>801</v>
      </c>
      <c r="F607">
        <v>120</v>
      </c>
      <c r="G607" t="s">
        <v>56</v>
      </c>
      <c r="H607">
        <v>10111010120</v>
      </c>
      <c r="I607" t="s">
        <v>57</v>
      </c>
      <c r="J607" t="s">
        <v>956</v>
      </c>
      <c r="K607">
        <v>1</v>
      </c>
      <c r="L607" s="2">
        <v>22745.57</v>
      </c>
      <c r="M607" s="2">
        <v>25513.4</v>
      </c>
      <c r="N607" s="14">
        <v>18548</v>
      </c>
      <c r="O607" s="2">
        <v>0</v>
      </c>
      <c r="P607" s="11">
        <v>18548</v>
      </c>
      <c r="Q607" s="2">
        <v>13528.4</v>
      </c>
      <c r="R607" s="30">
        <f t="shared" si="36"/>
        <v>18344.27</v>
      </c>
      <c r="S607" s="9">
        <v>18344.27</v>
      </c>
      <c r="V607" s="2"/>
      <c r="W607" s="2"/>
    </row>
    <row r="608" spans="1:23" customFormat="1" hidden="1" outlineLevel="2" x14ac:dyDescent="0.25">
      <c r="A608" t="s">
        <v>779</v>
      </c>
      <c r="B608">
        <v>204</v>
      </c>
      <c r="C608" t="s">
        <v>782</v>
      </c>
      <c r="D608">
        <v>113</v>
      </c>
      <c r="E608" t="s">
        <v>802</v>
      </c>
      <c r="F608">
        <v>120</v>
      </c>
      <c r="G608" t="s">
        <v>56</v>
      </c>
      <c r="H608">
        <v>10113010120</v>
      </c>
      <c r="I608" t="s">
        <v>57</v>
      </c>
      <c r="J608" t="s">
        <v>956</v>
      </c>
      <c r="K608">
        <v>1</v>
      </c>
      <c r="L608" s="2">
        <v>1883.67</v>
      </c>
      <c r="M608" s="2">
        <v>2064.96</v>
      </c>
      <c r="N608" s="14">
        <v>1486</v>
      </c>
      <c r="O608" s="2">
        <v>0</v>
      </c>
      <c r="P608" s="11">
        <v>1486</v>
      </c>
      <c r="Q608" s="2">
        <v>1138.77</v>
      </c>
      <c r="R608" s="30">
        <f t="shared" si="36"/>
        <v>1470.1</v>
      </c>
      <c r="S608" s="9">
        <v>1470.1</v>
      </c>
      <c r="V608" s="2"/>
      <c r="W608" s="2"/>
    </row>
    <row r="609" spans="1:23" customFormat="1" hidden="1" outlineLevel="2" x14ac:dyDescent="0.25">
      <c r="A609" t="s">
        <v>779</v>
      </c>
      <c r="B609">
        <v>204</v>
      </c>
      <c r="C609" t="s">
        <v>782</v>
      </c>
      <c r="D609">
        <v>114</v>
      </c>
      <c r="E609" t="s">
        <v>803</v>
      </c>
      <c r="F609">
        <v>120</v>
      </c>
      <c r="G609" t="s">
        <v>56</v>
      </c>
      <c r="H609">
        <v>10114010120</v>
      </c>
      <c r="I609" t="s">
        <v>57</v>
      </c>
      <c r="J609" t="s">
        <v>956</v>
      </c>
      <c r="K609">
        <v>1</v>
      </c>
      <c r="L609" s="2">
        <v>3875.37</v>
      </c>
      <c r="M609" s="2">
        <v>4109.28</v>
      </c>
      <c r="N609" s="14">
        <v>2958</v>
      </c>
      <c r="O609" s="2">
        <v>0</v>
      </c>
      <c r="P609" s="11">
        <v>2958</v>
      </c>
      <c r="Q609" s="2">
        <v>2266.1799999999998</v>
      </c>
      <c r="R609" s="30">
        <f t="shared" si="36"/>
        <v>2925.54</v>
      </c>
      <c r="S609" s="9">
        <v>2925.54</v>
      </c>
      <c r="V609" s="2"/>
      <c r="W609" s="2"/>
    </row>
    <row r="610" spans="1:23" customFormat="1" hidden="1" outlineLevel="2" x14ac:dyDescent="0.25">
      <c r="A610" t="s">
        <v>779</v>
      </c>
      <c r="B610">
        <v>205</v>
      </c>
      <c r="C610" t="s">
        <v>123</v>
      </c>
      <c r="D610">
        <v>115</v>
      </c>
      <c r="E610" t="s">
        <v>812</v>
      </c>
      <c r="F610">
        <v>120</v>
      </c>
      <c r="G610" t="s">
        <v>56</v>
      </c>
      <c r="H610">
        <v>10115010120</v>
      </c>
      <c r="I610" t="s">
        <v>57</v>
      </c>
      <c r="J610" t="s">
        <v>956</v>
      </c>
      <c r="K610">
        <v>1</v>
      </c>
      <c r="L610" s="2">
        <v>328.76</v>
      </c>
      <c r="M610" s="2">
        <v>5668.2</v>
      </c>
      <c r="N610" s="14">
        <v>7136</v>
      </c>
      <c r="O610" s="2">
        <v>0</v>
      </c>
      <c r="P610" s="11">
        <v>7136</v>
      </c>
      <c r="Q610" s="2">
        <v>3710.7</v>
      </c>
      <c r="R610" s="30">
        <f t="shared" si="36"/>
        <v>3523.95</v>
      </c>
      <c r="S610" s="9">
        <v>3523.95</v>
      </c>
      <c r="V610" s="2"/>
      <c r="W610" s="2"/>
    </row>
    <row r="611" spans="1:23" customFormat="1" hidden="1" outlineLevel="2" x14ac:dyDescent="0.25">
      <c r="A611" t="s">
        <v>309</v>
      </c>
      <c r="B611">
        <v>503</v>
      </c>
      <c r="C611" t="s">
        <v>310</v>
      </c>
      <c r="D611">
        <v>116</v>
      </c>
      <c r="E611" t="s">
        <v>338</v>
      </c>
      <c r="F611">
        <v>120</v>
      </c>
      <c r="G611" t="s">
        <v>56</v>
      </c>
      <c r="H611">
        <v>10116010120</v>
      </c>
      <c r="I611" t="s">
        <v>57</v>
      </c>
      <c r="J611" t="s">
        <v>956</v>
      </c>
      <c r="K611">
        <v>1</v>
      </c>
      <c r="L611" s="2">
        <v>4220.32</v>
      </c>
      <c r="M611" s="2">
        <v>4538.5200000000004</v>
      </c>
      <c r="N611" s="14">
        <v>3268</v>
      </c>
      <c r="O611" s="2">
        <v>0</v>
      </c>
      <c r="P611" s="11">
        <v>3268</v>
      </c>
      <c r="Q611" s="2">
        <v>2502.81</v>
      </c>
      <c r="R611" s="30">
        <f t="shared" si="36"/>
        <v>3231.08</v>
      </c>
      <c r="S611" s="9">
        <v>3231.08</v>
      </c>
      <c r="V611" s="2"/>
      <c r="W611" s="2"/>
    </row>
    <row r="612" spans="1:23" customFormat="1" hidden="1" outlineLevel="2" x14ac:dyDescent="0.25">
      <c r="A612" t="s">
        <v>309</v>
      </c>
      <c r="B612">
        <v>503</v>
      </c>
      <c r="C612" t="s">
        <v>310</v>
      </c>
      <c r="D612">
        <v>117</v>
      </c>
      <c r="E612" t="s">
        <v>339</v>
      </c>
      <c r="F612">
        <v>120</v>
      </c>
      <c r="G612" t="s">
        <v>56</v>
      </c>
      <c r="H612">
        <v>10117010120</v>
      </c>
      <c r="I612" t="s">
        <v>57</v>
      </c>
      <c r="J612" t="s">
        <v>956</v>
      </c>
      <c r="K612">
        <v>1</v>
      </c>
      <c r="L612" s="2">
        <v>6186.11</v>
      </c>
      <c r="M612" s="2">
        <v>7040.76</v>
      </c>
      <c r="N612" s="14">
        <v>4723</v>
      </c>
      <c r="O612" s="2">
        <v>0</v>
      </c>
      <c r="P612" s="11">
        <v>4723</v>
      </c>
      <c r="Q612" s="2">
        <v>4390.42</v>
      </c>
      <c r="R612" s="30">
        <f t="shared" si="36"/>
        <v>4669.9799999999996</v>
      </c>
      <c r="S612" s="9">
        <v>4669.9799999999996</v>
      </c>
      <c r="V612" s="2"/>
      <c r="W612" s="2"/>
    </row>
    <row r="613" spans="1:23" customFormat="1" hidden="1" outlineLevel="2" x14ac:dyDescent="0.25">
      <c r="A613" t="s">
        <v>309</v>
      </c>
      <c r="B613">
        <v>501</v>
      </c>
      <c r="C613" t="s">
        <v>312</v>
      </c>
      <c r="D613">
        <v>118</v>
      </c>
      <c r="E613" t="s">
        <v>340</v>
      </c>
      <c r="F613">
        <v>120</v>
      </c>
      <c r="G613" t="s">
        <v>56</v>
      </c>
      <c r="H613">
        <v>10118010120</v>
      </c>
      <c r="I613" t="s">
        <v>57</v>
      </c>
      <c r="J613" t="s">
        <v>956</v>
      </c>
      <c r="K613">
        <v>1</v>
      </c>
      <c r="L613" s="2">
        <v>14206.15</v>
      </c>
      <c r="M613" s="2">
        <v>20503.669999999998</v>
      </c>
      <c r="N613" s="14">
        <v>18886</v>
      </c>
      <c r="O613" s="2">
        <v>0</v>
      </c>
      <c r="P613" s="11">
        <v>18886</v>
      </c>
      <c r="Q613" s="2">
        <v>14078.95</v>
      </c>
      <c r="R613" s="30">
        <f t="shared" si="36"/>
        <v>18333.64</v>
      </c>
      <c r="S613" s="9">
        <v>18333.64</v>
      </c>
      <c r="V613" s="2"/>
      <c r="W613" s="2"/>
    </row>
    <row r="614" spans="1:23" customFormat="1" hidden="1" outlineLevel="2" x14ac:dyDescent="0.25">
      <c r="A614" t="s">
        <v>309</v>
      </c>
      <c r="B614">
        <v>501</v>
      </c>
      <c r="C614" t="s">
        <v>312</v>
      </c>
      <c r="D614">
        <v>119</v>
      </c>
      <c r="E614" t="s">
        <v>341</v>
      </c>
      <c r="F614">
        <v>120</v>
      </c>
      <c r="G614" t="s">
        <v>56</v>
      </c>
      <c r="H614">
        <v>10119010120</v>
      </c>
      <c r="I614" t="s">
        <v>57</v>
      </c>
      <c r="J614" t="s">
        <v>956</v>
      </c>
      <c r="K614">
        <v>1</v>
      </c>
      <c r="L614" s="2">
        <v>17252.189999999999</v>
      </c>
      <c r="M614" s="2">
        <v>19588.61</v>
      </c>
      <c r="N614" s="14">
        <v>13266</v>
      </c>
      <c r="O614" s="2">
        <v>0</v>
      </c>
      <c r="P614" s="11">
        <v>13266</v>
      </c>
      <c r="Q614" s="2">
        <v>12701.21</v>
      </c>
      <c r="R614" s="30">
        <f t="shared" si="36"/>
        <v>13350.44</v>
      </c>
      <c r="S614" s="9">
        <v>13350.44</v>
      </c>
      <c r="V614" s="2"/>
      <c r="W614" s="2"/>
    </row>
    <row r="615" spans="1:23" customFormat="1" hidden="1" outlineLevel="2" x14ac:dyDescent="0.25">
      <c r="A615" t="s">
        <v>309</v>
      </c>
      <c r="B615">
        <v>502</v>
      </c>
      <c r="C615" t="s">
        <v>342</v>
      </c>
      <c r="D615">
        <v>120</v>
      </c>
      <c r="E615" t="s">
        <v>343</v>
      </c>
      <c r="F615">
        <v>120</v>
      </c>
      <c r="G615" t="s">
        <v>56</v>
      </c>
      <c r="H615">
        <v>10120010120</v>
      </c>
      <c r="I615" t="s">
        <v>57</v>
      </c>
      <c r="J615" t="s">
        <v>956</v>
      </c>
      <c r="K615">
        <v>1</v>
      </c>
      <c r="L615" s="2">
        <v>8018.59</v>
      </c>
      <c r="M615" s="2">
        <v>10194.040000000001</v>
      </c>
      <c r="N615" s="14">
        <v>9752</v>
      </c>
      <c r="O615" s="2">
        <v>0</v>
      </c>
      <c r="P615" s="11">
        <v>9752</v>
      </c>
      <c r="Q615" s="2">
        <v>6102.29</v>
      </c>
      <c r="R615" s="30">
        <f t="shared" si="36"/>
        <v>10960.53</v>
      </c>
      <c r="S615" s="9">
        <v>10960.53</v>
      </c>
      <c r="V615" s="2"/>
      <c r="W615" s="2"/>
    </row>
    <row r="616" spans="1:23" customFormat="1" hidden="1" outlineLevel="2" x14ac:dyDescent="0.25">
      <c r="A616" t="s">
        <v>562</v>
      </c>
      <c r="B616">
        <v>301</v>
      </c>
      <c r="C616" t="s">
        <v>355</v>
      </c>
      <c r="D616">
        <v>121</v>
      </c>
      <c r="E616" t="s">
        <v>562</v>
      </c>
      <c r="F616">
        <v>120</v>
      </c>
      <c r="G616" t="s">
        <v>56</v>
      </c>
      <c r="H616">
        <v>10121010120</v>
      </c>
      <c r="I616" t="s">
        <v>57</v>
      </c>
      <c r="J616" t="s">
        <v>956</v>
      </c>
      <c r="K616">
        <v>1</v>
      </c>
      <c r="L616" s="2">
        <v>57492.57</v>
      </c>
      <c r="M616" s="2">
        <v>55401.45</v>
      </c>
      <c r="N616" s="14">
        <v>36696</v>
      </c>
      <c r="O616" s="2">
        <v>0</v>
      </c>
      <c r="P616" s="11">
        <v>36696</v>
      </c>
      <c r="Q616" s="2">
        <v>28255.19</v>
      </c>
      <c r="R616" s="30">
        <f t="shared" si="36"/>
        <v>44052.08</v>
      </c>
      <c r="S616" s="9">
        <v>44052.08</v>
      </c>
      <c r="V616" s="2"/>
      <c r="W616" s="2"/>
    </row>
    <row r="617" spans="1:23" customFormat="1" hidden="1" outlineLevel="2" x14ac:dyDescent="0.25">
      <c r="A617" t="s">
        <v>309</v>
      </c>
      <c r="B617">
        <v>502</v>
      </c>
      <c r="C617" t="s">
        <v>342</v>
      </c>
      <c r="D617">
        <v>122</v>
      </c>
      <c r="E617" t="s">
        <v>346</v>
      </c>
      <c r="F617">
        <v>120</v>
      </c>
      <c r="G617" t="s">
        <v>56</v>
      </c>
      <c r="H617">
        <v>10122010120</v>
      </c>
      <c r="I617" t="s">
        <v>57</v>
      </c>
      <c r="J617" t="s">
        <v>956</v>
      </c>
      <c r="K617">
        <v>1</v>
      </c>
      <c r="L617" s="2">
        <v>8514.7900000000009</v>
      </c>
      <c r="M617" s="2">
        <v>9275.0400000000009</v>
      </c>
      <c r="N617" s="14">
        <v>7957</v>
      </c>
      <c r="O617" s="2">
        <v>0</v>
      </c>
      <c r="P617" s="11">
        <v>7957</v>
      </c>
      <c r="Q617" s="2">
        <v>5114.93</v>
      </c>
      <c r="R617" s="30">
        <f t="shared" si="36"/>
        <v>8425.7999999999993</v>
      </c>
      <c r="S617" s="9">
        <v>8425.7999999999993</v>
      </c>
      <c r="V617" s="2"/>
      <c r="W617" s="2"/>
    </row>
    <row r="618" spans="1:23" customFormat="1" hidden="1" outlineLevel="2" x14ac:dyDescent="0.25">
      <c r="A618" t="s">
        <v>571</v>
      </c>
      <c r="B618">
        <v>601</v>
      </c>
      <c r="C618" t="s">
        <v>572</v>
      </c>
      <c r="D618">
        <v>123</v>
      </c>
      <c r="E618" t="s">
        <v>583</v>
      </c>
      <c r="F618">
        <v>120</v>
      </c>
      <c r="G618" t="s">
        <v>56</v>
      </c>
      <c r="H618">
        <v>10123010120</v>
      </c>
      <c r="I618" t="s">
        <v>57</v>
      </c>
      <c r="J618" t="s">
        <v>956</v>
      </c>
      <c r="K618">
        <v>1</v>
      </c>
      <c r="L618" s="2">
        <v>125974</v>
      </c>
      <c r="M618" s="2">
        <v>141103.35</v>
      </c>
      <c r="N618" s="14">
        <v>102831</v>
      </c>
      <c r="O618" s="2">
        <v>0</v>
      </c>
      <c r="P618" s="11">
        <v>102831</v>
      </c>
      <c r="Q618" s="2">
        <v>91000.89</v>
      </c>
      <c r="R618" s="30">
        <f t="shared" si="36"/>
        <v>110439.33</v>
      </c>
      <c r="S618" s="9">
        <v>110439.33</v>
      </c>
      <c r="V618" s="2"/>
      <c r="W618" s="2"/>
    </row>
    <row r="619" spans="1:23" customFormat="1" hidden="1" outlineLevel="2" x14ac:dyDescent="0.25">
      <c r="A619" t="s">
        <v>309</v>
      </c>
      <c r="B619">
        <v>503</v>
      </c>
      <c r="C619" t="s">
        <v>310</v>
      </c>
      <c r="D619">
        <v>127</v>
      </c>
      <c r="E619" t="s">
        <v>347</v>
      </c>
      <c r="F619">
        <v>120</v>
      </c>
      <c r="G619" t="s">
        <v>56</v>
      </c>
      <c r="H619">
        <v>10127010120</v>
      </c>
      <c r="I619" t="s">
        <v>57</v>
      </c>
      <c r="J619" t="s">
        <v>956</v>
      </c>
      <c r="K619">
        <v>1</v>
      </c>
      <c r="L619" s="2">
        <v>3453.55</v>
      </c>
      <c r="M619" s="2">
        <v>1928.76</v>
      </c>
      <c r="N619" s="14">
        <v>3068</v>
      </c>
      <c r="O619" s="2">
        <v>0</v>
      </c>
      <c r="P619" s="11">
        <v>3068</v>
      </c>
      <c r="Q619" s="2">
        <v>1063.6300000000001</v>
      </c>
      <c r="R619" s="30">
        <f t="shared" si="36"/>
        <v>3033.47</v>
      </c>
      <c r="S619" s="9">
        <v>3033.47</v>
      </c>
      <c r="V619" s="2"/>
      <c r="W619" s="2"/>
    </row>
    <row r="620" spans="1:23" customFormat="1" hidden="1" outlineLevel="2" x14ac:dyDescent="0.25">
      <c r="A620" t="s">
        <v>309</v>
      </c>
      <c r="B620">
        <v>503</v>
      </c>
      <c r="C620" t="s">
        <v>310</v>
      </c>
      <c r="D620">
        <v>128</v>
      </c>
      <c r="E620" t="s">
        <v>348</v>
      </c>
      <c r="F620">
        <v>120</v>
      </c>
      <c r="G620" t="s">
        <v>56</v>
      </c>
      <c r="H620">
        <v>10128010120</v>
      </c>
      <c r="I620" t="s">
        <v>57</v>
      </c>
      <c r="J620" t="s">
        <v>956</v>
      </c>
      <c r="K620">
        <v>1</v>
      </c>
      <c r="L620" s="2">
        <v>2461.14</v>
      </c>
      <c r="M620" s="2">
        <v>2609.7600000000002</v>
      </c>
      <c r="N620" s="14">
        <v>1879</v>
      </c>
      <c r="O620" s="2">
        <v>0</v>
      </c>
      <c r="P620" s="11">
        <v>1879</v>
      </c>
      <c r="Q620" s="2">
        <v>1439.18</v>
      </c>
      <c r="R620" s="30">
        <f t="shared" si="36"/>
        <v>1857.95</v>
      </c>
      <c r="S620" s="9">
        <v>1857.95</v>
      </c>
      <c r="V620" s="2"/>
      <c r="W620" s="2"/>
    </row>
    <row r="621" spans="1:23" customFormat="1" hidden="1" outlineLevel="2" x14ac:dyDescent="0.25">
      <c r="A621" t="s">
        <v>807</v>
      </c>
      <c r="B621">
        <v>202</v>
      </c>
      <c r="C621" t="s">
        <v>808</v>
      </c>
      <c r="D621">
        <v>130</v>
      </c>
      <c r="E621" t="s">
        <v>807</v>
      </c>
      <c r="F621">
        <v>120</v>
      </c>
      <c r="G621" t="s">
        <v>56</v>
      </c>
      <c r="H621">
        <v>10130010120</v>
      </c>
      <c r="I621" t="s">
        <v>57</v>
      </c>
      <c r="J621" t="s">
        <v>956</v>
      </c>
      <c r="K621">
        <v>1</v>
      </c>
      <c r="L621" s="2">
        <v>70419.92</v>
      </c>
      <c r="M621" s="2">
        <v>91942.18</v>
      </c>
      <c r="N621" s="14">
        <v>72263</v>
      </c>
      <c r="O621" s="2">
        <v>0</v>
      </c>
      <c r="P621" s="11">
        <v>72263</v>
      </c>
      <c r="Q621" s="2">
        <v>48821.17</v>
      </c>
      <c r="R621" s="30">
        <f t="shared" si="36"/>
        <v>82255.509999999995</v>
      </c>
      <c r="S621" s="9">
        <v>82255.509999999995</v>
      </c>
      <c r="V621" s="2"/>
      <c r="W621" s="2"/>
    </row>
    <row r="622" spans="1:23" customFormat="1" hidden="1" outlineLevel="2" x14ac:dyDescent="0.25">
      <c r="A622" t="s">
        <v>807</v>
      </c>
      <c r="B622">
        <v>202</v>
      </c>
      <c r="C622" t="s">
        <v>808</v>
      </c>
      <c r="D622">
        <v>134</v>
      </c>
      <c r="E622" t="s">
        <v>810</v>
      </c>
      <c r="F622">
        <v>120</v>
      </c>
      <c r="G622" t="s">
        <v>56</v>
      </c>
      <c r="H622">
        <v>10134010120</v>
      </c>
      <c r="I622" t="s">
        <v>57</v>
      </c>
      <c r="J622" t="s">
        <v>956</v>
      </c>
      <c r="K622">
        <v>1</v>
      </c>
      <c r="L622" s="2">
        <v>35446.47</v>
      </c>
      <c r="M622" s="2">
        <v>38587.08</v>
      </c>
      <c r="N622" s="14">
        <v>26707</v>
      </c>
      <c r="O622" s="2">
        <v>0</v>
      </c>
      <c r="P622" s="11">
        <v>26707</v>
      </c>
      <c r="Q622" s="2">
        <v>23242.58</v>
      </c>
      <c r="R622" s="30">
        <f t="shared" si="36"/>
        <v>26408.37</v>
      </c>
      <c r="S622" s="9">
        <v>26408.37</v>
      </c>
      <c r="V622" s="2"/>
      <c r="W622" s="2"/>
    </row>
    <row r="623" spans="1:23" customFormat="1" hidden="1" outlineLevel="2" x14ac:dyDescent="0.25">
      <c r="A623" t="s">
        <v>807</v>
      </c>
      <c r="B623">
        <v>202</v>
      </c>
      <c r="C623" t="s">
        <v>808</v>
      </c>
      <c r="D623">
        <v>138</v>
      </c>
      <c r="E623" t="s">
        <v>811</v>
      </c>
      <c r="F623">
        <v>120</v>
      </c>
      <c r="G623" t="s">
        <v>56</v>
      </c>
      <c r="H623">
        <v>10138010120</v>
      </c>
      <c r="I623" t="s">
        <v>57</v>
      </c>
      <c r="J623" t="s">
        <v>956</v>
      </c>
      <c r="K623">
        <v>1</v>
      </c>
      <c r="L623" s="2">
        <v>20402.68</v>
      </c>
      <c r="M623" s="2">
        <v>13129.8</v>
      </c>
      <c r="N623" s="14">
        <v>18142</v>
      </c>
      <c r="O623" s="2">
        <v>0</v>
      </c>
      <c r="P623" s="11">
        <v>18142</v>
      </c>
      <c r="Q623" s="2">
        <v>8837.7800000000007</v>
      </c>
      <c r="R623" s="30">
        <f t="shared" si="36"/>
        <v>18043.310000000001</v>
      </c>
      <c r="S623" s="9">
        <v>18043.310000000001</v>
      </c>
      <c r="V623" s="2"/>
      <c r="W623" s="2"/>
    </row>
    <row r="624" spans="1:23" customFormat="1" hidden="1" outlineLevel="2" x14ac:dyDescent="0.25">
      <c r="A624" t="s">
        <v>349</v>
      </c>
      <c r="B624">
        <v>403</v>
      </c>
      <c r="C624" t="s">
        <v>350</v>
      </c>
      <c r="D624">
        <v>140</v>
      </c>
      <c r="E624" t="s">
        <v>351</v>
      </c>
      <c r="F624">
        <v>120</v>
      </c>
      <c r="G624" t="s">
        <v>56</v>
      </c>
      <c r="H624">
        <v>10140010120</v>
      </c>
      <c r="I624" t="s">
        <v>57</v>
      </c>
      <c r="J624" t="s">
        <v>956</v>
      </c>
      <c r="K624">
        <v>1</v>
      </c>
      <c r="L624" s="2">
        <v>21424.02</v>
      </c>
      <c r="M624" s="2">
        <v>24917.5</v>
      </c>
      <c r="N624" s="14">
        <v>19638</v>
      </c>
      <c r="O624" s="2">
        <v>0</v>
      </c>
      <c r="P624" s="11">
        <v>19638</v>
      </c>
      <c r="Q624" s="2">
        <v>13924.69</v>
      </c>
      <c r="R624" s="30">
        <f t="shared" si="36"/>
        <v>21296.92</v>
      </c>
      <c r="S624" s="9">
        <v>21296.92</v>
      </c>
      <c r="V624" s="2"/>
      <c r="W624" s="2"/>
    </row>
    <row r="625" spans="1:23" customFormat="1" hidden="1" outlineLevel="2" x14ac:dyDescent="0.25">
      <c r="A625" t="s">
        <v>562</v>
      </c>
      <c r="B625">
        <v>303</v>
      </c>
      <c r="C625" t="s">
        <v>567</v>
      </c>
      <c r="D625">
        <v>142</v>
      </c>
      <c r="E625" t="s">
        <v>568</v>
      </c>
      <c r="F625">
        <v>120</v>
      </c>
      <c r="G625" t="s">
        <v>56</v>
      </c>
      <c r="H625">
        <v>10142010120</v>
      </c>
      <c r="I625" t="s">
        <v>57</v>
      </c>
      <c r="J625" t="s">
        <v>956</v>
      </c>
      <c r="K625">
        <v>1</v>
      </c>
      <c r="L625" s="2">
        <v>9820.7999999999993</v>
      </c>
      <c r="M625" s="2">
        <v>11600.52</v>
      </c>
      <c r="N625" s="14">
        <v>12191</v>
      </c>
      <c r="O625" s="2">
        <v>0</v>
      </c>
      <c r="P625" s="11">
        <v>12191</v>
      </c>
      <c r="Q625" s="2">
        <v>6582.98</v>
      </c>
      <c r="R625" s="30">
        <f t="shared" si="36"/>
        <v>12294.11</v>
      </c>
      <c r="S625" s="9">
        <v>12294.11</v>
      </c>
      <c r="V625" s="2"/>
      <c r="W625" s="2"/>
    </row>
    <row r="626" spans="1:23" customFormat="1" hidden="1" outlineLevel="2" x14ac:dyDescent="0.25">
      <c r="A626" t="s">
        <v>349</v>
      </c>
      <c r="B626">
        <v>1003</v>
      </c>
      <c r="C626" t="s">
        <v>360</v>
      </c>
      <c r="D626">
        <v>146</v>
      </c>
      <c r="E626" t="s">
        <v>361</v>
      </c>
      <c r="F626">
        <v>120</v>
      </c>
      <c r="G626" t="s">
        <v>56</v>
      </c>
      <c r="H626">
        <v>10146010120</v>
      </c>
      <c r="I626" t="s">
        <v>57</v>
      </c>
      <c r="J626" t="s">
        <v>956</v>
      </c>
      <c r="K626">
        <v>1</v>
      </c>
      <c r="L626" s="2">
        <v>20146.75</v>
      </c>
      <c r="M626" s="2">
        <v>20871.740000000002</v>
      </c>
      <c r="N626" s="14">
        <v>15272</v>
      </c>
      <c r="O626" s="2">
        <v>0</v>
      </c>
      <c r="P626" s="11">
        <v>15272</v>
      </c>
      <c r="Q626" s="2">
        <v>11400.88</v>
      </c>
      <c r="R626" s="30">
        <f t="shared" si="36"/>
        <v>15101.25</v>
      </c>
      <c r="S626" s="9">
        <v>15101.25</v>
      </c>
      <c r="V626" s="2"/>
      <c r="W626" s="2"/>
    </row>
    <row r="627" spans="1:23" customFormat="1" hidden="1" outlineLevel="2" x14ac:dyDescent="0.25">
      <c r="A627" t="s">
        <v>349</v>
      </c>
      <c r="B627">
        <v>401</v>
      </c>
      <c r="C627" t="s">
        <v>362</v>
      </c>
      <c r="D627">
        <v>148</v>
      </c>
      <c r="E627" t="s">
        <v>363</v>
      </c>
      <c r="F627">
        <v>120</v>
      </c>
      <c r="G627" t="s">
        <v>56</v>
      </c>
      <c r="H627">
        <v>10148010120</v>
      </c>
      <c r="I627" t="s">
        <v>57</v>
      </c>
      <c r="J627" t="s">
        <v>956</v>
      </c>
      <c r="K627">
        <v>1</v>
      </c>
      <c r="L627" s="2">
        <v>4359.29</v>
      </c>
      <c r="M627" s="2">
        <v>7985.44</v>
      </c>
      <c r="N627" s="14">
        <v>7020</v>
      </c>
      <c r="O627" s="2">
        <v>0</v>
      </c>
      <c r="P627" s="11">
        <v>7020</v>
      </c>
      <c r="Q627" s="2">
        <v>8516.16</v>
      </c>
      <c r="R627" s="30">
        <f t="shared" si="36"/>
        <v>6404.55</v>
      </c>
      <c r="S627" s="9">
        <v>6404.55</v>
      </c>
      <c r="V627" s="2"/>
      <c r="W627" s="2"/>
    </row>
    <row r="628" spans="1:23" customFormat="1" hidden="1" outlineLevel="2" x14ac:dyDescent="0.25">
      <c r="A628" t="s">
        <v>133</v>
      </c>
      <c r="B628">
        <v>1101</v>
      </c>
      <c r="C628" t="s">
        <v>134</v>
      </c>
      <c r="D628">
        <v>150</v>
      </c>
      <c r="E628" t="s">
        <v>132</v>
      </c>
      <c r="F628">
        <v>120</v>
      </c>
      <c r="G628" t="s">
        <v>56</v>
      </c>
      <c r="H628">
        <v>10150010120</v>
      </c>
      <c r="I628" t="s">
        <v>57</v>
      </c>
      <c r="J628" t="s">
        <v>956</v>
      </c>
      <c r="K628">
        <v>1</v>
      </c>
      <c r="L628" s="2">
        <v>54668.68</v>
      </c>
      <c r="M628" s="2">
        <v>67865.73</v>
      </c>
      <c r="N628" s="14">
        <v>47952</v>
      </c>
      <c r="O628" s="2">
        <v>0</v>
      </c>
      <c r="P628" s="11">
        <v>47952</v>
      </c>
      <c r="Q628" s="2">
        <v>43015.17</v>
      </c>
      <c r="R628" s="30">
        <f t="shared" si="36"/>
        <v>48137.17</v>
      </c>
      <c r="S628" s="9">
        <v>48137.17</v>
      </c>
      <c r="V628" s="2"/>
      <c r="W628" s="2"/>
    </row>
    <row r="629" spans="1:23" customFormat="1" hidden="1" outlineLevel="2" x14ac:dyDescent="0.25">
      <c r="A629" t="s">
        <v>596</v>
      </c>
      <c r="B629">
        <v>302</v>
      </c>
      <c r="C629" t="s">
        <v>597</v>
      </c>
      <c r="D629">
        <v>160</v>
      </c>
      <c r="E629" t="s">
        <v>598</v>
      </c>
      <c r="F629">
        <v>120</v>
      </c>
      <c r="G629" t="s">
        <v>56</v>
      </c>
      <c r="H629">
        <v>10160010120</v>
      </c>
      <c r="I629" t="s">
        <v>57</v>
      </c>
      <c r="J629" t="s">
        <v>956</v>
      </c>
      <c r="K629">
        <v>1</v>
      </c>
      <c r="L629" s="2">
        <v>15962.47</v>
      </c>
      <c r="M629" s="2">
        <v>16803.12</v>
      </c>
      <c r="N629" s="14">
        <v>18860</v>
      </c>
      <c r="O629" s="2">
        <v>0</v>
      </c>
      <c r="P629" s="11">
        <v>18860</v>
      </c>
      <c r="Q629" s="2">
        <v>9266.51</v>
      </c>
      <c r="R629" s="30">
        <f t="shared" si="36"/>
        <v>19123.97</v>
      </c>
      <c r="S629" s="9">
        <v>19123.97</v>
      </c>
      <c r="V629" s="2"/>
      <c r="W629" s="2"/>
    </row>
    <row r="630" spans="1:23" customFormat="1" hidden="1" outlineLevel="2" x14ac:dyDescent="0.25">
      <c r="A630" t="s">
        <v>596</v>
      </c>
      <c r="B630">
        <v>302</v>
      </c>
      <c r="C630" t="s">
        <v>597</v>
      </c>
      <c r="D630">
        <v>161</v>
      </c>
      <c r="E630" t="s">
        <v>596</v>
      </c>
      <c r="F630">
        <v>120</v>
      </c>
      <c r="G630" t="s">
        <v>56</v>
      </c>
      <c r="H630">
        <v>10161010120</v>
      </c>
      <c r="I630" t="s">
        <v>57</v>
      </c>
      <c r="J630" t="s">
        <v>956</v>
      </c>
      <c r="K630">
        <v>1</v>
      </c>
      <c r="L630" s="2">
        <v>116366.68</v>
      </c>
      <c r="M630" s="2">
        <v>138112.15</v>
      </c>
      <c r="N630" s="14">
        <v>113144</v>
      </c>
      <c r="O630" s="2">
        <v>0</v>
      </c>
      <c r="P630" s="11">
        <v>113144</v>
      </c>
      <c r="Q630" s="2">
        <v>71931.3</v>
      </c>
      <c r="R630" s="30">
        <f t="shared" si="36"/>
        <v>146897.63</v>
      </c>
      <c r="S630" s="9">
        <v>146897.63</v>
      </c>
      <c r="V630" s="2"/>
      <c r="W630" s="2"/>
    </row>
    <row r="631" spans="1:23" customFormat="1" hidden="1" outlineLevel="2" x14ac:dyDescent="0.25">
      <c r="A631" t="s">
        <v>133</v>
      </c>
      <c r="B631">
        <v>205</v>
      </c>
      <c r="C631" t="s">
        <v>123</v>
      </c>
      <c r="D631">
        <v>162</v>
      </c>
      <c r="E631" t="s">
        <v>137</v>
      </c>
      <c r="F631">
        <v>120</v>
      </c>
      <c r="G631" t="s">
        <v>56</v>
      </c>
      <c r="H631">
        <v>10162010120</v>
      </c>
      <c r="I631" t="s">
        <v>57</v>
      </c>
      <c r="J631" t="s">
        <v>956</v>
      </c>
      <c r="K631">
        <v>1</v>
      </c>
      <c r="L631" s="2">
        <v>3860.4</v>
      </c>
      <c r="M631" s="2">
        <v>6349.1</v>
      </c>
      <c r="N631" s="14">
        <v>11081</v>
      </c>
      <c r="O631" s="2">
        <v>0</v>
      </c>
      <c r="P631" s="11">
        <v>11081</v>
      </c>
      <c r="Q631" s="2">
        <v>8311.6299999999992</v>
      </c>
      <c r="R631" s="30">
        <f t="shared" si="36"/>
        <v>20451.169999999998</v>
      </c>
      <c r="S631" s="9">
        <v>20451.169999999998</v>
      </c>
      <c r="V631" s="2"/>
      <c r="W631" s="2"/>
    </row>
    <row r="632" spans="1:23" customFormat="1" hidden="1" outlineLevel="2" x14ac:dyDescent="0.25">
      <c r="A632" t="s">
        <v>133</v>
      </c>
      <c r="B632">
        <v>205</v>
      </c>
      <c r="C632" t="s">
        <v>123</v>
      </c>
      <c r="D632">
        <v>163</v>
      </c>
      <c r="E632" t="s">
        <v>139</v>
      </c>
      <c r="F632">
        <v>120</v>
      </c>
      <c r="G632" t="s">
        <v>56</v>
      </c>
      <c r="H632">
        <v>10163010120</v>
      </c>
      <c r="I632" t="s">
        <v>57</v>
      </c>
      <c r="J632" t="s">
        <v>956</v>
      </c>
      <c r="K632">
        <v>1</v>
      </c>
      <c r="L632" s="2">
        <v>69228.56</v>
      </c>
      <c r="M632" s="2">
        <v>81419.72</v>
      </c>
      <c r="N632" s="14">
        <v>76554</v>
      </c>
      <c r="O632" s="2">
        <v>0</v>
      </c>
      <c r="P632" s="11">
        <v>76554</v>
      </c>
      <c r="Q632" s="2">
        <v>36563.519999999997</v>
      </c>
      <c r="R632" s="30">
        <f t="shared" si="36"/>
        <v>77688.759999999995</v>
      </c>
      <c r="S632" s="9">
        <v>77688.759999999995</v>
      </c>
      <c r="V632" s="2"/>
      <c r="W632" s="2"/>
    </row>
    <row r="633" spans="1:23" customFormat="1" hidden="1" outlineLevel="2" x14ac:dyDescent="0.25">
      <c r="A633" t="s">
        <v>133</v>
      </c>
      <c r="B633">
        <v>1101</v>
      </c>
      <c r="C633" t="s">
        <v>134</v>
      </c>
      <c r="D633">
        <v>165</v>
      </c>
      <c r="E633" t="s">
        <v>145</v>
      </c>
      <c r="F633">
        <v>120</v>
      </c>
      <c r="G633" t="s">
        <v>56</v>
      </c>
      <c r="H633">
        <v>10165010120</v>
      </c>
      <c r="I633" t="s">
        <v>57</v>
      </c>
      <c r="J633" t="s">
        <v>956</v>
      </c>
      <c r="K633">
        <v>1</v>
      </c>
      <c r="L633" s="2">
        <v>58456.79</v>
      </c>
      <c r="M633" s="2">
        <v>65785.02</v>
      </c>
      <c r="N633" s="14">
        <v>48394</v>
      </c>
      <c r="O633" s="2">
        <v>0</v>
      </c>
      <c r="P633" s="11">
        <v>48394</v>
      </c>
      <c r="Q633" s="2">
        <v>38144.61</v>
      </c>
      <c r="R633" s="30">
        <f t="shared" si="36"/>
        <v>53077.11</v>
      </c>
      <c r="S633" s="9">
        <v>53077.11</v>
      </c>
      <c r="V633" s="2"/>
      <c r="W633" s="2"/>
    </row>
    <row r="634" spans="1:23" customFormat="1" hidden="1" outlineLevel="2" x14ac:dyDescent="0.25">
      <c r="A634" t="s">
        <v>133</v>
      </c>
      <c r="B634">
        <v>1101</v>
      </c>
      <c r="C634" t="s">
        <v>134</v>
      </c>
      <c r="D634">
        <v>170</v>
      </c>
      <c r="E634" t="s">
        <v>154</v>
      </c>
      <c r="F634">
        <v>120</v>
      </c>
      <c r="G634" t="s">
        <v>56</v>
      </c>
      <c r="H634">
        <v>10170010120</v>
      </c>
      <c r="I634" t="s">
        <v>57</v>
      </c>
      <c r="J634" t="s">
        <v>956</v>
      </c>
      <c r="K634">
        <v>1</v>
      </c>
      <c r="L634" s="2">
        <v>190035.23</v>
      </c>
      <c r="M634" s="2">
        <v>198979.01</v>
      </c>
      <c r="N634" s="14">
        <v>199668</v>
      </c>
      <c r="O634" s="2">
        <v>0</v>
      </c>
      <c r="P634" s="11">
        <v>199668</v>
      </c>
      <c r="Q634" s="2">
        <v>102234.35</v>
      </c>
      <c r="R634" s="30">
        <f t="shared" si="36"/>
        <v>204437.08</v>
      </c>
      <c r="S634" s="9">
        <v>204437.08</v>
      </c>
      <c r="V634" s="2"/>
      <c r="W634" s="2"/>
    </row>
    <row r="635" spans="1:23" customFormat="1" hidden="1" outlineLevel="2" x14ac:dyDescent="0.25">
      <c r="A635" t="s">
        <v>133</v>
      </c>
      <c r="B635">
        <v>1101</v>
      </c>
      <c r="C635" t="s">
        <v>134</v>
      </c>
      <c r="D635">
        <v>173</v>
      </c>
      <c r="E635" t="s">
        <v>166</v>
      </c>
      <c r="F635">
        <v>120</v>
      </c>
      <c r="G635" t="s">
        <v>56</v>
      </c>
      <c r="H635">
        <v>10173010120</v>
      </c>
      <c r="I635" t="s">
        <v>57</v>
      </c>
      <c r="J635" t="s">
        <v>956</v>
      </c>
      <c r="K635">
        <v>1</v>
      </c>
      <c r="L635" s="2">
        <v>53305.39</v>
      </c>
      <c r="M635" s="2">
        <v>51076.95</v>
      </c>
      <c r="N635" s="14">
        <v>41150</v>
      </c>
      <c r="O635" s="2">
        <v>0</v>
      </c>
      <c r="P635" s="11">
        <v>41150</v>
      </c>
      <c r="Q635" s="2">
        <v>28807.03</v>
      </c>
      <c r="R635" s="30">
        <f t="shared" si="36"/>
        <v>40399.46</v>
      </c>
      <c r="S635" s="9">
        <v>40399.46</v>
      </c>
      <c r="V635" s="2"/>
      <c r="W635" s="2"/>
    </row>
    <row r="636" spans="1:23" customFormat="1" hidden="1" outlineLevel="2" x14ac:dyDescent="0.25">
      <c r="A636" t="s">
        <v>133</v>
      </c>
      <c r="B636">
        <v>1101</v>
      </c>
      <c r="C636" t="s">
        <v>134</v>
      </c>
      <c r="D636">
        <v>174</v>
      </c>
      <c r="E636" t="s">
        <v>167</v>
      </c>
      <c r="F636">
        <v>120</v>
      </c>
      <c r="G636" t="s">
        <v>56</v>
      </c>
      <c r="H636">
        <v>10174010120</v>
      </c>
      <c r="I636" t="s">
        <v>57</v>
      </c>
      <c r="J636" t="s">
        <v>956</v>
      </c>
      <c r="K636">
        <v>1</v>
      </c>
      <c r="L636" s="2">
        <v>49065.43</v>
      </c>
      <c r="M636" s="2">
        <v>50855.519999999997</v>
      </c>
      <c r="N636" s="14">
        <v>36147</v>
      </c>
      <c r="O636" s="2">
        <v>0</v>
      </c>
      <c r="P636" s="11">
        <v>36147</v>
      </c>
      <c r="Q636" s="2">
        <v>27554.04</v>
      </c>
      <c r="R636" s="30">
        <f t="shared" si="36"/>
        <v>36978.300000000003</v>
      </c>
      <c r="S636" s="9">
        <v>36978.300000000003</v>
      </c>
      <c r="V636" s="2"/>
      <c r="W636" s="2"/>
    </row>
    <row r="637" spans="1:23" customFormat="1" hidden="1" outlineLevel="2" x14ac:dyDescent="0.25">
      <c r="A637" t="s">
        <v>133</v>
      </c>
      <c r="B637">
        <v>1105</v>
      </c>
      <c r="C637" t="s">
        <v>174</v>
      </c>
      <c r="D637">
        <v>180</v>
      </c>
      <c r="E637" t="s">
        <v>175</v>
      </c>
      <c r="F637">
        <v>120</v>
      </c>
      <c r="G637" t="s">
        <v>56</v>
      </c>
      <c r="H637">
        <v>10180010120</v>
      </c>
      <c r="I637" t="s">
        <v>57</v>
      </c>
      <c r="J637" t="s">
        <v>956</v>
      </c>
      <c r="K637">
        <v>1</v>
      </c>
      <c r="L637" s="2">
        <v>-490.49</v>
      </c>
      <c r="M637" s="2">
        <v>0</v>
      </c>
      <c r="N637" s="14">
        <v>0</v>
      </c>
      <c r="O637" s="2">
        <v>0</v>
      </c>
      <c r="P637" s="11">
        <v>0</v>
      </c>
      <c r="Q637" s="2">
        <v>0</v>
      </c>
      <c r="R637" s="30">
        <f t="shared" si="36"/>
        <v>0</v>
      </c>
      <c r="S637" s="9">
        <v>0</v>
      </c>
      <c r="V637" s="2"/>
      <c r="W637" s="2"/>
    </row>
    <row r="638" spans="1:23" customFormat="1" hidden="1" outlineLevel="2" x14ac:dyDescent="0.25">
      <c r="A638" t="s">
        <v>875</v>
      </c>
      <c r="B638">
        <v>203</v>
      </c>
      <c r="C638" t="s">
        <v>878</v>
      </c>
      <c r="D638">
        <v>191</v>
      </c>
      <c r="E638" t="s">
        <v>879</v>
      </c>
      <c r="F638">
        <v>120</v>
      </c>
      <c r="G638" t="s">
        <v>56</v>
      </c>
      <c r="H638">
        <v>10191010120</v>
      </c>
      <c r="I638" t="s">
        <v>57</v>
      </c>
      <c r="J638" t="s">
        <v>956</v>
      </c>
      <c r="K638">
        <v>1</v>
      </c>
      <c r="L638" s="2">
        <v>-1689.71</v>
      </c>
      <c r="M638" s="2">
        <v>35699.800000000003</v>
      </c>
      <c r="N638" s="14">
        <v>35851</v>
      </c>
      <c r="O638" s="2">
        <v>0</v>
      </c>
      <c r="P638" s="11">
        <v>35851</v>
      </c>
      <c r="Q638" s="2">
        <v>22440.59</v>
      </c>
      <c r="R638" s="30">
        <f t="shared" si="36"/>
        <v>36545.699999999997</v>
      </c>
      <c r="S638" s="9">
        <v>36545.699999999997</v>
      </c>
      <c r="V638" s="2"/>
      <c r="W638" s="2"/>
    </row>
    <row r="639" spans="1:23" customFormat="1" hidden="1" outlineLevel="2" x14ac:dyDescent="0.25">
      <c r="A639" t="s">
        <v>875</v>
      </c>
      <c r="B639">
        <v>102</v>
      </c>
      <c r="C639" t="s">
        <v>876</v>
      </c>
      <c r="D639">
        <v>195</v>
      </c>
      <c r="E639" t="s">
        <v>902</v>
      </c>
      <c r="F639">
        <v>120</v>
      </c>
      <c r="G639" t="s">
        <v>56</v>
      </c>
      <c r="H639">
        <v>10195010120</v>
      </c>
      <c r="I639" t="s">
        <v>57</v>
      </c>
      <c r="J639" t="s">
        <v>956</v>
      </c>
      <c r="K639">
        <v>1</v>
      </c>
      <c r="L639" s="2">
        <v>42991.01</v>
      </c>
      <c r="M639" s="2">
        <v>55511</v>
      </c>
      <c r="N639" s="14">
        <v>39311</v>
      </c>
      <c r="O639" s="2">
        <v>0</v>
      </c>
      <c r="P639" s="11">
        <v>39311</v>
      </c>
      <c r="Q639" s="2">
        <v>34789.93</v>
      </c>
      <c r="R639" s="30">
        <f t="shared" si="36"/>
        <v>48321.42</v>
      </c>
      <c r="S639" s="9">
        <v>48321.42</v>
      </c>
      <c r="V639" s="2"/>
      <c r="W639" s="2"/>
    </row>
    <row r="640" spans="1:23" customFormat="1" hidden="1" outlineLevel="2" x14ac:dyDescent="0.25">
      <c r="A640" t="s">
        <v>874</v>
      </c>
      <c r="C640" t="s">
        <v>876</v>
      </c>
      <c r="D640">
        <v>196</v>
      </c>
      <c r="E640" t="s">
        <v>906</v>
      </c>
      <c r="F640">
        <v>120</v>
      </c>
      <c r="G640" t="s">
        <v>56</v>
      </c>
      <c r="I640" t="s">
        <v>57</v>
      </c>
      <c r="J640" t="s">
        <v>956</v>
      </c>
      <c r="K640">
        <v>1</v>
      </c>
      <c r="L640" s="2"/>
      <c r="M640" s="2"/>
      <c r="N640" s="14"/>
      <c r="O640" s="2"/>
      <c r="P640" s="11"/>
      <c r="Q640" s="2">
        <v>0</v>
      </c>
      <c r="R640" s="30">
        <f t="shared" si="36"/>
        <v>0</v>
      </c>
      <c r="S640" s="9"/>
      <c r="V640" s="2"/>
      <c r="W640" s="2"/>
    </row>
    <row r="641" spans="1:23" customFormat="1" hidden="1" outlineLevel="2" x14ac:dyDescent="0.25">
      <c r="A641" t="s">
        <v>706</v>
      </c>
      <c r="B641">
        <v>191</v>
      </c>
      <c r="C641" t="s">
        <v>707</v>
      </c>
      <c r="D641">
        <v>200</v>
      </c>
      <c r="E641" t="s">
        <v>708</v>
      </c>
      <c r="F641">
        <v>120</v>
      </c>
      <c r="G641" t="s">
        <v>56</v>
      </c>
      <c r="H641">
        <v>10200010120</v>
      </c>
      <c r="I641" t="s">
        <v>57</v>
      </c>
      <c r="J641" t="s">
        <v>956</v>
      </c>
      <c r="K641">
        <v>1</v>
      </c>
      <c r="L641" s="2">
        <v>344803.12</v>
      </c>
      <c r="M641" s="2">
        <v>442407.29</v>
      </c>
      <c r="N641" s="14">
        <v>236272</v>
      </c>
      <c r="O641" s="2">
        <v>0</v>
      </c>
      <c r="P641" s="11">
        <v>236272</v>
      </c>
      <c r="Q641" s="2">
        <v>247671.77</v>
      </c>
      <c r="R641" s="30">
        <f t="shared" si="36"/>
        <v>410313.47000000003</v>
      </c>
      <c r="S641" s="9">
        <v>410313.47000000003</v>
      </c>
      <c r="V641" s="2"/>
      <c r="W641" s="2"/>
    </row>
    <row r="642" spans="1:23" customFormat="1" hidden="1" outlineLevel="2" x14ac:dyDescent="0.25">
      <c r="A642" t="s">
        <v>706</v>
      </c>
      <c r="B642">
        <v>191</v>
      </c>
      <c r="C642" t="s">
        <v>707</v>
      </c>
      <c r="D642">
        <v>205</v>
      </c>
      <c r="E642" t="s">
        <v>733</v>
      </c>
      <c r="F642">
        <v>120</v>
      </c>
      <c r="G642" t="s">
        <v>56</v>
      </c>
      <c r="H642">
        <v>10205010120</v>
      </c>
      <c r="I642" t="s">
        <v>57</v>
      </c>
      <c r="J642" t="s">
        <v>956</v>
      </c>
      <c r="K642">
        <v>1</v>
      </c>
      <c r="L642" s="2">
        <v>11619.09</v>
      </c>
      <c r="M642" s="2">
        <v>12473.88</v>
      </c>
      <c r="N642" s="14">
        <v>8980</v>
      </c>
      <c r="O642" s="2">
        <v>0</v>
      </c>
      <c r="P642" s="11">
        <v>8980</v>
      </c>
      <c r="Q642" s="2">
        <v>6879.11</v>
      </c>
      <c r="R642" s="30">
        <f t="shared" si="36"/>
        <v>8880.6200000000008</v>
      </c>
      <c r="S642" s="9">
        <v>8880.6200000000008</v>
      </c>
      <c r="V642" s="2"/>
      <c r="W642" s="2"/>
    </row>
    <row r="643" spans="1:23" customFormat="1" hidden="1" outlineLevel="2" x14ac:dyDescent="0.25">
      <c r="A643" t="s">
        <v>706</v>
      </c>
      <c r="B643">
        <v>191</v>
      </c>
      <c r="C643" t="s">
        <v>707</v>
      </c>
      <c r="D643">
        <v>208</v>
      </c>
      <c r="E643" t="s">
        <v>734</v>
      </c>
      <c r="F643">
        <v>120</v>
      </c>
      <c r="G643" t="s">
        <v>56</v>
      </c>
      <c r="H643">
        <v>10208010120</v>
      </c>
      <c r="I643" t="s">
        <v>57</v>
      </c>
      <c r="J643" t="s">
        <v>956</v>
      </c>
      <c r="K643">
        <v>1</v>
      </c>
      <c r="L643" s="2">
        <v>32956.33</v>
      </c>
      <c r="M643" s="2">
        <v>34693.440000000002</v>
      </c>
      <c r="N643" s="14">
        <v>24979</v>
      </c>
      <c r="O643" s="2">
        <v>0</v>
      </c>
      <c r="P643" s="11">
        <v>24979</v>
      </c>
      <c r="Q643" s="2">
        <v>18022.75</v>
      </c>
      <c r="R643" s="30">
        <f t="shared" si="36"/>
        <v>24699.5</v>
      </c>
      <c r="S643" s="9">
        <v>24699.5</v>
      </c>
      <c r="V643" s="2"/>
      <c r="W643" s="2"/>
    </row>
    <row r="644" spans="1:23" customFormat="1" hidden="1" outlineLevel="2" x14ac:dyDescent="0.25">
      <c r="A644" t="s">
        <v>349</v>
      </c>
      <c r="B644">
        <v>1011</v>
      </c>
      <c r="C644" t="s">
        <v>365</v>
      </c>
      <c r="D644">
        <v>221</v>
      </c>
      <c r="E644" t="s">
        <v>366</v>
      </c>
      <c r="F644">
        <v>120</v>
      </c>
      <c r="G644" t="s">
        <v>56</v>
      </c>
      <c r="H644">
        <v>10221010120</v>
      </c>
      <c r="I644" t="s">
        <v>57</v>
      </c>
      <c r="J644" t="s">
        <v>956</v>
      </c>
      <c r="K644">
        <v>1</v>
      </c>
      <c r="L644" s="2">
        <v>141430.15</v>
      </c>
      <c r="M644" s="2">
        <v>162412.65</v>
      </c>
      <c r="N644" s="14">
        <v>118866</v>
      </c>
      <c r="O644" s="2">
        <v>0</v>
      </c>
      <c r="P644" s="11">
        <v>118866</v>
      </c>
      <c r="Q644" s="2">
        <v>90670.399999999994</v>
      </c>
      <c r="R644" s="30">
        <f t="shared" si="36"/>
        <v>118835.54</v>
      </c>
      <c r="S644" s="9">
        <v>118835.54</v>
      </c>
      <c r="V644" s="2"/>
      <c r="W644" s="2"/>
    </row>
    <row r="645" spans="1:23" customFormat="1" hidden="1" outlineLevel="2" x14ac:dyDescent="0.25">
      <c r="A645" t="s">
        <v>349</v>
      </c>
      <c r="B645">
        <v>1011</v>
      </c>
      <c r="C645" t="s">
        <v>365</v>
      </c>
      <c r="D645">
        <v>222</v>
      </c>
      <c r="E645" t="s">
        <v>367</v>
      </c>
      <c r="F645">
        <v>120</v>
      </c>
      <c r="G645" t="s">
        <v>56</v>
      </c>
      <c r="H645">
        <v>10222010120</v>
      </c>
      <c r="I645" t="s">
        <v>57</v>
      </c>
      <c r="J645" t="s">
        <v>956</v>
      </c>
      <c r="K645">
        <v>1</v>
      </c>
      <c r="L645" s="2">
        <v>113064.85</v>
      </c>
      <c r="M645" s="2">
        <v>124692.75</v>
      </c>
      <c r="N645" s="14">
        <v>110174</v>
      </c>
      <c r="O645" s="2">
        <v>0</v>
      </c>
      <c r="P645" s="11">
        <v>110174</v>
      </c>
      <c r="Q645" s="2">
        <v>68559.97</v>
      </c>
      <c r="R645" s="30">
        <f t="shared" si="36"/>
        <v>111616.42</v>
      </c>
      <c r="S645" s="9">
        <v>111616.42</v>
      </c>
      <c r="V645" s="2"/>
      <c r="W645" s="2"/>
    </row>
    <row r="646" spans="1:23" customFormat="1" hidden="1" outlineLevel="2" x14ac:dyDescent="0.25">
      <c r="A646" t="s">
        <v>349</v>
      </c>
      <c r="B646">
        <v>1011</v>
      </c>
      <c r="C646" t="s">
        <v>365</v>
      </c>
      <c r="D646">
        <v>224</v>
      </c>
      <c r="E646" t="s">
        <v>485</v>
      </c>
      <c r="F646">
        <v>120</v>
      </c>
      <c r="G646" t="s">
        <v>56</v>
      </c>
      <c r="H646">
        <v>10224010120</v>
      </c>
      <c r="I646" t="s">
        <v>57</v>
      </c>
      <c r="J646" t="s">
        <v>956</v>
      </c>
      <c r="K646">
        <v>1</v>
      </c>
      <c r="L646" s="2">
        <v>1885.46</v>
      </c>
      <c r="M646" s="2">
        <v>2001</v>
      </c>
      <c r="N646" s="14">
        <v>1441</v>
      </c>
      <c r="O646" s="2">
        <v>0</v>
      </c>
      <c r="P646" s="11">
        <v>1441</v>
      </c>
      <c r="Q646" s="2">
        <v>1103.49</v>
      </c>
      <c r="R646" s="30">
        <f t="shared" si="36"/>
        <v>1424.6</v>
      </c>
      <c r="S646" s="9">
        <v>1424.6</v>
      </c>
      <c r="V646" s="2"/>
      <c r="W646" s="2"/>
    </row>
    <row r="647" spans="1:23" customFormat="1" hidden="1" outlineLevel="2" x14ac:dyDescent="0.25">
      <c r="A647" t="s">
        <v>349</v>
      </c>
      <c r="B647">
        <v>1011</v>
      </c>
      <c r="C647" t="s">
        <v>365</v>
      </c>
      <c r="D647">
        <v>232</v>
      </c>
      <c r="E647" t="s">
        <v>379</v>
      </c>
      <c r="F647">
        <v>120</v>
      </c>
      <c r="G647" t="s">
        <v>56</v>
      </c>
      <c r="H647">
        <v>10232010120</v>
      </c>
      <c r="I647" t="s">
        <v>57</v>
      </c>
      <c r="J647" t="s">
        <v>956</v>
      </c>
      <c r="K647">
        <v>1</v>
      </c>
      <c r="L647" s="2">
        <v>159618.07</v>
      </c>
      <c r="M647" s="2">
        <v>176461.23</v>
      </c>
      <c r="N647" s="14">
        <v>130858</v>
      </c>
      <c r="O647" s="2">
        <v>0</v>
      </c>
      <c r="P647" s="11">
        <v>130858</v>
      </c>
      <c r="Q647" s="2">
        <v>95841.74</v>
      </c>
      <c r="R647" s="30">
        <f t="shared" si="36"/>
        <v>129498</v>
      </c>
      <c r="S647" s="9">
        <v>129498</v>
      </c>
      <c r="V647" s="2"/>
      <c r="W647" s="2"/>
    </row>
    <row r="648" spans="1:23" customFormat="1" hidden="1" outlineLevel="2" x14ac:dyDescent="0.25">
      <c r="A648" t="s">
        <v>349</v>
      </c>
      <c r="B648">
        <v>1011</v>
      </c>
      <c r="C648" t="s">
        <v>365</v>
      </c>
      <c r="D648">
        <v>236</v>
      </c>
      <c r="E648" t="s">
        <v>380</v>
      </c>
      <c r="F648">
        <v>120</v>
      </c>
      <c r="G648" t="s">
        <v>56</v>
      </c>
      <c r="H648">
        <v>10236010120</v>
      </c>
      <c r="I648" t="s">
        <v>57</v>
      </c>
      <c r="J648" t="s">
        <v>956</v>
      </c>
      <c r="K648">
        <v>1</v>
      </c>
      <c r="L648" s="2">
        <v>64674.7</v>
      </c>
      <c r="M648" s="2">
        <v>69085.16</v>
      </c>
      <c r="N648" s="14">
        <v>50543</v>
      </c>
      <c r="O648" s="2">
        <v>0</v>
      </c>
      <c r="P648" s="11">
        <v>50543</v>
      </c>
      <c r="Q648" s="2">
        <v>38258.81</v>
      </c>
      <c r="R648" s="30">
        <f t="shared" si="36"/>
        <v>50339.06</v>
      </c>
      <c r="S648" s="9">
        <v>50339.06</v>
      </c>
      <c r="V648" s="2"/>
      <c r="W648" s="2"/>
    </row>
    <row r="649" spans="1:23" customFormat="1" hidden="1" outlineLevel="2" x14ac:dyDescent="0.25">
      <c r="A649" t="s">
        <v>349</v>
      </c>
      <c r="B649">
        <v>702</v>
      </c>
      <c r="C649" t="s">
        <v>383</v>
      </c>
      <c r="D649">
        <v>262</v>
      </c>
      <c r="E649" t="s">
        <v>384</v>
      </c>
      <c r="F649">
        <v>120</v>
      </c>
      <c r="G649" t="s">
        <v>56</v>
      </c>
      <c r="H649">
        <v>10262010120</v>
      </c>
      <c r="I649" t="s">
        <v>57</v>
      </c>
      <c r="J649" t="s">
        <v>956</v>
      </c>
      <c r="K649">
        <v>1</v>
      </c>
      <c r="L649" s="2">
        <v>24305.34</v>
      </c>
      <c r="M649" s="2">
        <v>31814.76</v>
      </c>
      <c r="N649" s="14">
        <v>25195</v>
      </c>
      <c r="O649" s="2">
        <v>0</v>
      </c>
      <c r="P649" s="11">
        <v>25195</v>
      </c>
      <c r="Q649" s="2">
        <v>17882.55</v>
      </c>
      <c r="R649" s="30">
        <f t="shared" si="36"/>
        <v>25039.24</v>
      </c>
      <c r="S649" s="9">
        <v>25039.24</v>
      </c>
      <c r="V649" s="2"/>
      <c r="W649" s="2"/>
    </row>
    <row r="650" spans="1:23" customFormat="1" hidden="1" outlineLevel="2" x14ac:dyDescent="0.25">
      <c r="A650" t="s">
        <v>349</v>
      </c>
      <c r="B650">
        <v>704</v>
      </c>
      <c r="C650" t="s">
        <v>385</v>
      </c>
      <c r="D650">
        <v>264</v>
      </c>
      <c r="E650" t="s">
        <v>386</v>
      </c>
      <c r="F650">
        <v>120</v>
      </c>
      <c r="G650" t="s">
        <v>56</v>
      </c>
      <c r="H650">
        <v>10264010120</v>
      </c>
      <c r="I650" t="s">
        <v>57</v>
      </c>
      <c r="J650" t="s">
        <v>956</v>
      </c>
      <c r="K650">
        <v>1</v>
      </c>
      <c r="L650" s="2">
        <v>154779.48000000001</v>
      </c>
      <c r="M650" s="2">
        <v>175614.9</v>
      </c>
      <c r="N650" s="14">
        <v>160366</v>
      </c>
      <c r="O650" s="2">
        <v>0</v>
      </c>
      <c r="P650" s="11">
        <v>160366</v>
      </c>
      <c r="Q650" s="2">
        <v>104117.62</v>
      </c>
      <c r="R650" s="30">
        <f t="shared" si="36"/>
        <v>164370.13</v>
      </c>
      <c r="S650" s="9">
        <v>164370.13</v>
      </c>
      <c r="V650" s="2"/>
      <c r="W650" s="2"/>
    </row>
    <row r="651" spans="1:23" customFormat="1" hidden="1" outlineLevel="2" x14ac:dyDescent="0.25">
      <c r="A651" t="s">
        <v>349</v>
      </c>
      <c r="B651">
        <v>702</v>
      </c>
      <c r="C651" t="s">
        <v>383</v>
      </c>
      <c r="D651">
        <v>265</v>
      </c>
      <c r="E651" t="s">
        <v>433</v>
      </c>
      <c r="F651">
        <v>120</v>
      </c>
      <c r="G651" t="s">
        <v>56</v>
      </c>
      <c r="H651">
        <v>10265010120</v>
      </c>
      <c r="I651" t="s">
        <v>57</v>
      </c>
      <c r="J651" t="s">
        <v>956</v>
      </c>
      <c r="K651">
        <v>1</v>
      </c>
      <c r="L651" s="2">
        <v>62538.879999999997</v>
      </c>
      <c r="M651" s="2">
        <v>62635.35</v>
      </c>
      <c r="N651" s="14">
        <v>45158</v>
      </c>
      <c r="O651" s="2">
        <v>0</v>
      </c>
      <c r="P651" s="11">
        <v>45158</v>
      </c>
      <c r="Q651" s="2">
        <v>34945.22</v>
      </c>
      <c r="R651" s="30">
        <f t="shared" si="36"/>
        <v>45112.77</v>
      </c>
      <c r="S651" s="9">
        <v>45112.77</v>
      </c>
      <c r="V651" s="2"/>
      <c r="W651" s="2"/>
    </row>
    <row r="652" spans="1:23" customFormat="1" hidden="1" outlineLevel="2" x14ac:dyDescent="0.25">
      <c r="A652" t="s">
        <v>349</v>
      </c>
      <c r="B652">
        <v>702</v>
      </c>
      <c r="C652" t="s">
        <v>383</v>
      </c>
      <c r="D652">
        <v>266</v>
      </c>
      <c r="E652" t="s">
        <v>387</v>
      </c>
      <c r="F652">
        <v>120</v>
      </c>
      <c r="G652" t="s">
        <v>56</v>
      </c>
      <c r="H652">
        <v>10266010120</v>
      </c>
      <c r="I652" t="s">
        <v>57</v>
      </c>
      <c r="J652" t="s">
        <v>956</v>
      </c>
      <c r="K652">
        <v>1</v>
      </c>
      <c r="L652" s="2">
        <v>114059.46</v>
      </c>
      <c r="M652" s="2">
        <v>158558.91</v>
      </c>
      <c r="N652" s="14">
        <v>115461</v>
      </c>
      <c r="O652" s="2">
        <v>0</v>
      </c>
      <c r="P652" s="11">
        <v>115461</v>
      </c>
      <c r="Q652" s="2">
        <v>98257.68</v>
      </c>
      <c r="R652" s="30">
        <f t="shared" si="36"/>
        <v>145379.24</v>
      </c>
      <c r="S652" s="9">
        <v>145379.24</v>
      </c>
      <c r="V652" s="2"/>
      <c r="W652" s="2"/>
    </row>
    <row r="653" spans="1:23" customFormat="1" hidden="1" outlineLevel="2" x14ac:dyDescent="0.25">
      <c r="A653" t="s">
        <v>349</v>
      </c>
      <c r="B653">
        <v>507</v>
      </c>
      <c r="C653" t="s">
        <v>390</v>
      </c>
      <c r="D653">
        <v>267</v>
      </c>
      <c r="E653" t="s">
        <v>391</v>
      </c>
      <c r="F653">
        <v>120</v>
      </c>
      <c r="G653" t="s">
        <v>56</v>
      </c>
      <c r="H653">
        <v>10267010120</v>
      </c>
      <c r="I653" t="s">
        <v>57</v>
      </c>
      <c r="J653" t="s">
        <v>956</v>
      </c>
      <c r="K653">
        <v>1</v>
      </c>
      <c r="L653" s="2">
        <v>15856.35</v>
      </c>
      <c r="M653" s="2">
        <v>18797.28</v>
      </c>
      <c r="N653" s="14">
        <v>18024</v>
      </c>
      <c r="O653" s="2">
        <v>0</v>
      </c>
      <c r="P653" s="11">
        <v>18024</v>
      </c>
      <c r="Q653" s="2">
        <v>10379.25</v>
      </c>
      <c r="R653" s="30">
        <f t="shared" si="36"/>
        <v>17728.689999999999</v>
      </c>
      <c r="S653" s="9">
        <v>17728.689999999999</v>
      </c>
      <c r="V653" s="2"/>
      <c r="W653" s="2"/>
    </row>
    <row r="654" spans="1:23" customFormat="1" hidden="1" outlineLevel="2" x14ac:dyDescent="0.25">
      <c r="A654" t="s">
        <v>349</v>
      </c>
      <c r="B654">
        <v>507</v>
      </c>
      <c r="C654" t="s">
        <v>390</v>
      </c>
      <c r="D654">
        <v>268</v>
      </c>
      <c r="E654" t="s">
        <v>392</v>
      </c>
      <c r="F654">
        <v>120</v>
      </c>
      <c r="G654" t="s">
        <v>56</v>
      </c>
      <c r="H654">
        <v>10268010120</v>
      </c>
      <c r="I654" t="s">
        <v>57</v>
      </c>
      <c r="J654" t="s">
        <v>956</v>
      </c>
      <c r="K654">
        <v>1</v>
      </c>
      <c r="L654" s="2">
        <v>88546.83</v>
      </c>
      <c r="M654" s="2">
        <v>115575.92</v>
      </c>
      <c r="N654" s="14">
        <v>87405</v>
      </c>
      <c r="O654" s="2">
        <v>0</v>
      </c>
      <c r="P654" s="11">
        <v>87405</v>
      </c>
      <c r="Q654" s="2">
        <v>64866.28</v>
      </c>
      <c r="R654" s="30">
        <f t="shared" si="36"/>
        <v>86756.37</v>
      </c>
      <c r="S654" s="9">
        <v>86756.37</v>
      </c>
      <c r="V654" s="2"/>
      <c r="W654" s="2"/>
    </row>
    <row r="655" spans="1:23" customFormat="1" hidden="1" outlineLevel="2" x14ac:dyDescent="0.25">
      <c r="A655" t="s">
        <v>349</v>
      </c>
      <c r="B655">
        <v>507</v>
      </c>
      <c r="C655" t="s">
        <v>390</v>
      </c>
      <c r="D655">
        <v>269</v>
      </c>
      <c r="E655" t="s">
        <v>393</v>
      </c>
      <c r="F655">
        <v>120</v>
      </c>
      <c r="G655" t="s">
        <v>56</v>
      </c>
      <c r="H655">
        <v>10269010120</v>
      </c>
      <c r="I655" t="s">
        <v>57</v>
      </c>
      <c r="J655" t="s">
        <v>956</v>
      </c>
      <c r="K655">
        <v>1</v>
      </c>
      <c r="L655" s="2">
        <v>17796.240000000002</v>
      </c>
      <c r="M655" s="2">
        <v>13243.76</v>
      </c>
      <c r="N655" s="14">
        <v>12037</v>
      </c>
      <c r="O655" s="2">
        <v>0</v>
      </c>
      <c r="P655" s="11">
        <v>12037</v>
      </c>
      <c r="Q655" s="2">
        <v>5766.25</v>
      </c>
      <c r="R655" s="30">
        <f t="shared" si="36"/>
        <v>11909.28</v>
      </c>
      <c r="S655" s="9">
        <v>11909.28</v>
      </c>
      <c r="V655" s="2"/>
      <c r="W655" s="2"/>
    </row>
    <row r="656" spans="1:23" customFormat="1" hidden="1" outlineLevel="2" x14ac:dyDescent="0.25">
      <c r="A656" t="s">
        <v>349</v>
      </c>
      <c r="B656">
        <v>507</v>
      </c>
      <c r="C656" t="s">
        <v>390</v>
      </c>
      <c r="D656">
        <v>270</v>
      </c>
      <c r="E656" t="s">
        <v>349</v>
      </c>
      <c r="F656">
        <v>120</v>
      </c>
      <c r="G656" t="s">
        <v>56</v>
      </c>
      <c r="H656">
        <v>10270010120</v>
      </c>
      <c r="I656" t="s">
        <v>57</v>
      </c>
      <c r="J656" t="s">
        <v>956</v>
      </c>
      <c r="K656">
        <v>1</v>
      </c>
      <c r="L656" s="2">
        <v>10022.93</v>
      </c>
      <c r="M656" s="2">
        <v>2554.12</v>
      </c>
      <c r="N656" s="14">
        <v>11828</v>
      </c>
      <c r="O656" s="2">
        <v>0</v>
      </c>
      <c r="P656" s="11">
        <v>11828</v>
      </c>
      <c r="Q656" s="2">
        <v>555.44000000000005</v>
      </c>
      <c r="R656" s="30">
        <f t="shared" si="36"/>
        <v>0</v>
      </c>
      <c r="S656" s="9"/>
      <c r="V656" s="2"/>
      <c r="W656" s="2"/>
    </row>
    <row r="657" spans="1:23" customFormat="1" hidden="1" outlineLevel="2" x14ac:dyDescent="0.25">
      <c r="A657" t="s">
        <v>875</v>
      </c>
      <c r="B657">
        <v>102</v>
      </c>
      <c r="C657" t="s">
        <v>876</v>
      </c>
      <c r="D657">
        <v>276</v>
      </c>
      <c r="E657" t="s">
        <v>880</v>
      </c>
      <c r="F657">
        <v>120</v>
      </c>
      <c r="G657" t="s">
        <v>56</v>
      </c>
      <c r="H657">
        <v>10276010120</v>
      </c>
      <c r="I657" t="s">
        <v>57</v>
      </c>
      <c r="J657" t="s">
        <v>956</v>
      </c>
      <c r="K657">
        <v>1</v>
      </c>
      <c r="L657" s="2">
        <v>21416.6</v>
      </c>
      <c r="M657" s="2">
        <v>33618.519999999997</v>
      </c>
      <c r="N657" s="14">
        <v>18560</v>
      </c>
      <c r="O657" s="2">
        <v>0</v>
      </c>
      <c r="P657" s="11">
        <v>18560</v>
      </c>
      <c r="Q657" s="2">
        <v>14037.56</v>
      </c>
      <c r="R657" s="30">
        <f t="shared" si="36"/>
        <v>21917.58</v>
      </c>
      <c r="S657" s="9">
        <v>21917.58</v>
      </c>
      <c r="V657" s="2"/>
      <c r="W657" s="2"/>
    </row>
    <row r="658" spans="1:23" customFormat="1" hidden="1" outlineLevel="2" x14ac:dyDescent="0.25">
      <c r="A658" t="s">
        <v>875</v>
      </c>
      <c r="B658">
        <v>102</v>
      </c>
      <c r="C658" t="s">
        <v>876</v>
      </c>
      <c r="D658">
        <v>277</v>
      </c>
      <c r="E658" t="s">
        <v>911</v>
      </c>
      <c r="F658">
        <v>120</v>
      </c>
      <c r="G658" t="s">
        <v>56</v>
      </c>
      <c r="H658">
        <v>10277010120</v>
      </c>
      <c r="I658" t="s">
        <v>57</v>
      </c>
      <c r="J658" t="s">
        <v>956</v>
      </c>
      <c r="K658">
        <v>1</v>
      </c>
      <c r="L658" s="2">
        <v>0</v>
      </c>
      <c r="M658" s="2">
        <v>8712.16</v>
      </c>
      <c r="N658" s="14">
        <v>17259</v>
      </c>
      <c r="O658" s="2">
        <v>0</v>
      </c>
      <c r="P658" s="11">
        <v>17259</v>
      </c>
      <c r="Q658" s="2">
        <v>15701.66</v>
      </c>
      <c r="R658" s="30">
        <f t="shared" si="36"/>
        <v>27038.02</v>
      </c>
      <c r="S658" s="9">
        <v>27038.02</v>
      </c>
      <c r="V658" s="2"/>
      <c r="W658" s="2"/>
    </row>
    <row r="659" spans="1:23" customFormat="1" hidden="1" outlineLevel="2" x14ac:dyDescent="0.25">
      <c r="A659" t="s">
        <v>875</v>
      </c>
      <c r="B659">
        <v>102</v>
      </c>
      <c r="C659" t="s">
        <v>876</v>
      </c>
      <c r="D659">
        <v>300</v>
      </c>
      <c r="E659" t="s">
        <v>912</v>
      </c>
      <c r="F659">
        <v>120</v>
      </c>
      <c r="G659" t="s">
        <v>56</v>
      </c>
      <c r="H659">
        <v>10300010120</v>
      </c>
      <c r="I659" t="s">
        <v>57</v>
      </c>
      <c r="J659" t="s">
        <v>956</v>
      </c>
      <c r="K659">
        <v>1</v>
      </c>
      <c r="L659" s="2">
        <v>-728.28</v>
      </c>
      <c r="M659" s="2">
        <v>0</v>
      </c>
      <c r="N659" s="14">
        <v>4798</v>
      </c>
      <c r="O659" s="2">
        <v>0</v>
      </c>
      <c r="P659" s="11">
        <v>4798</v>
      </c>
      <c r="Q659" s="2">
        <v>0</v>
      </c>
      <c r="R659" s="30">
        <f t="shared" si="36"/>
        <v>4745.2299999999996</v>
      </c>
      <c r="S659" s="9">
        <v>4745.2299999999996</v>
      </c>
      <c r="V659" s="2"/>
      <c r="W659" s="2"/>
    </row>
    <row r="660" spans="1:23" customFormat="1" hidden="1" outlineLevel="2" x14ac:dyDescent="0.25">
      <c r="A660" t="s">
        <v>875</v>
      </c>
      <c r="B660">
        <v>102</v>
      </c>
      <c r="C660" t="s">
        <v>876</v>
      </c>
      <c r="D660">
        <v>301</v>
      </c>
      <c r="E660" t="s">
        <v>917</v>
      </c>
      <c r="F660">
        <v>120</v>
      </c>
      <c r="G660" t="s">
        <v>56</v>
      </c>
      <c r="H660">
        <v>10301010120</v>
      </c>
      <c r="I660" t="s">
        <v>57</v>
      </c>
      <c r="J660" t="s">
        <v>956</v>
      </c>
      <c r="K660">
        <v>1</v>
      </c>
      <c r="L660" s="2">
        <v>13979.7</v>
      </c>
      <c r="M660" s="2">
        <v>19415.7</v>
      </c>
      <c r="N660" s="14">
        <v>14146</v>
      </c>
      <c r="O660" s="2">
        <v>0</v>
      </c>
      <c r="P660" s="11">
        <v>14146</v>
      </c>
      <c r="Q660" s="2">
        <v>14883.74</v>
      </c>
      <c r="R660" s="30">
        <f t="shared" si="36"/>
        <v>26100.09</v>
      </c>
      <c r="S660" s="9">
        <v>26100.09</v>
      </c>
      <c r="V660" s="2"/>
      <c r="W660" s="2"/>
    </row>
    <row r="661" spans="1:23" customFormat="1" hidden="1" outlineLevel="2" x14ac:dyDescent="0.25">
      <c r="A661" t="s">
        <v>875</v>
      </c>
      <c r="B661">
        <v>101</v>
      </c>
      <c r="C661" t="s">
        <v>780</v>
      </c>
      <c r="D661">
        <v>302</v>
      </c>
      <c r="E661" t="s">
        <v>920</v>
      </c>
      <c r="F661">
        <v>120</v>
      </c>
      <c r="G661" t="s">
        <v>56</v>
      </c>
      <c r="H661">
        <v>10302010120</v>
      </c>
      <c r="I661" t="s">
        <v>57</v>
      </c>
      <c r="J661" t="s">
        <v>956</v>
      </c>
      <c r="K661">
        <v>1</v>
      </c>
      <c r="L661" s="2">
        <v>55540.26</v>
      </c>
      <c r="M661" s="2">
        <v>43410.720000000001</v>
      </c>
      <c r="N661" s="14">
        <v>30191</v>
      </c>
      <c r="O661" s="2">
        <v>0</v>
      </c>
      <c r="P661" s="11">
        <v>30191</v>
      </c>
      <c r="Q661" s="2">
        <v>29093.64</v>
      </c>
      <c r="R661" s="30">
        <f t="shared" si="36"/>
        <v>39159.480000000003</v>
      </c>
      <c r="S661" s="9">
        <v>39159.480000000003</v>
      </c>
      <c r="V661" s="2"/>
      <c r="W661" s="2"/>
    </row>
    <row r="662" spans="1:23" customFormat="1" hidden="1" outlineLevel="2" x14ac:dyDescent="0.25">
      <c r="A662" t="s">
        <v>349</v>
      </c>
      <c r="B662">
        <v>205</v>
      </c>
      <c r="C662" t="s">
        <v>123</v>
      </c>
      <c r="D662">
        <v>360</v>
      </c>
      <c r="E662" t="s">
        <v>484</v>
      </c>
      <c r="F662">
        <v>120</v>
      </c>
      <c r="G662" t="s">
        <v>56</v>
      </c>
      <c r="H662">
        <v>10360010120</v>
      </c>
      <c r="I662" t="s">
        <v>57</v>
      </c>
      <c r="J662" t="s">
        <v>956</v>
      </c>
      <c r="K662">
        <v>1</v>
      </c>
      <c r="L662" s="2">
        <v>9324.23</v>
      </c>
      <c r="M662" s="2">
        <v>10414.08</v>
      </c>
      <c r="N662" s="14">
        <v>7333</v>
      </c>
      <c r="O662" s="2">
        <v>0</v>
      </c>
      <c r="P662" s="11">
        <v>7333</v>
      </c>
      <c r="Q662" s="2">
        <v>6373.08</v>
      </c>
      <c r="R662" s="30">
        <f t="shared" ref="R662:R725" si="37">S662</f>
        <v>8227.43</v>
      </c>
      <c r="S662" s="9">
        <v>8227.43</v>
      </c>
      <c r="V662" s="2"/>
      <c r="W662" s="2"/>
    </row>
    <row r="663" spans="1:23" customFormat="1" hidden="1" outlineLevel="2" x14ac:dyDescent="0.25">
      <c r="A663" t="s">
        <v>309</v>
      </c>
      <c r="B663">
        <v>504</v>
      </c>
      <c r="C663" t="s">
        <v>396</v>
      </c>
      <c r="D663">
        <v>400</v>
      </c>
      <c r="E663" t="s">
        <v>397</v>
      </c>
      <c r="F663">
        <v>120</v>
      </c>
      <c r="G663" t="s">
        <v>56</v>
      </c>
      <c r="H663">
        <v>10400010120</v>
      </c>
      <c r="I663" t="s">
        <v>57</v>
      </c>
      <c r="J663" t="s">
        <v>956</v>
      </c>
      <c r="K663">
        <v>1</v>
      </c>
      <c r="L663" s="2">
        <v>10056.540000000001</v>
      </c>
      <c r="M663" s="2">
        <v>10791.36</v>
      </c>
      <c r="N663" s="14">
        <v>7483</v>
      </c>
      <c r="O663" s="2">
        <v>0</v>
      </c>
      <c r="P663" s="11">
        <v>7483</v>
      </c>
      <c r="Q663" s="2">
        <v>6119.36</v>
      </c>
      <c r="R663" s="30">
        <f t="shared" si="37"/>
        <v>7399.4</v>
      </c>
      <c r="S663" s="9">
        <v>7399.4</v>
      </c>
      <c r="V663" s="2"/>
      <c r="W663" s="2"/>
    </row>
    <row r="664" spans="1:23" customFormat="1" hidden="1" outlineLevel="2" x14ac:dyDescent="0.25">
      <c r="A664" t="s">
        <v>309</v>
      </c>
      <c r="B664">
        <v>801</v>
      </c>
      <c r="C664" t="s">
        <v>324</v>
      </c>
      <c r="D664">
        <v>403</v>
      </c>
      <c r="E664" t="s">
        <v>401</v>
      </c>
      <c r="F664">
        <v>120</v>
      </c>
      <c r="G664" t="s">
        <v>56</v>
      </c>
      <c r="H664">
        <v>10403010120</v>
      </c>
      <c r="I664" t="s">
        <v>57</v>
      </c>
      <c r="J664" t="s">
        <v>956</v>
      </c>
      <c r="K664">
        <v>1</v>
      </c>
      <c r="L664" s="2">
        <v>91490.61</v>
      </c>
      <c r="M664" s="2">
        <v>95292.49</v>
      </c>
      <c r="N664" s="14">
        <v>76218</v>
      </c>
      <c r="O664" s="2">
        <v>0</v>
      </c>
      <c r="P664" s="11">
        <v>76218</v>
      </c>
      <c r="Q664" s="2">
        <v>50374.27</v>
      </c>
      <c r="R664" s="30">
        <f t="shared" si="37"/>
        <v>75350.81</v>
      </c>
      <c r="S664" s="9">
        <v>75350.81</v>
      </c>
      <c r="V664" s="2"/>
      <c r="W664" s="2"/>
    </row>
    <row r="665" spans="1:23" customFormat="1" hidden="1" outlineLevel="2" x14ac:dyDescent="0.25">
      <c r="A665" t="s">
        <v>309</v>
      </c>
      <c r="B665">
        <v>801</v>
      </c>
      <c r="C665" t="s">
        <v>324</v>
      </c>
      <c r="D665">
        <v>404</v>
      </c>
      <c r="E665" t="s">
        <v>404</v>
      </c>
      <c r="F665">
        <v>120</v>
      </c>
      <c r="G665" t="s">
        <v>56</v>
      </c>
      <c r="H665">
        <v>10404010120</v>
      </c>
      <c r="I665" t="s">
        <v>57</v>
      </c>
      <c r="J665" t="s">
        <v>956</v>
      </c>
      <c r="K665">
        <v>1</v>
      </c>
      <c r="L665" s="2">
        <v>7686.15</v>
      </c>
      <c r="M665" s="2">
        <v>8279.8799999999992</v>
      </c>
      <c r="N665" s="14">
        <v>5200</v>
      </c>
      <c r="O665" s="2">
        <v>0</v>
      </c>
      <c r="P665" s="11">
        <v>5200</v>
      </c>
      <c r="Q665" s="2">
        <v>5013.3599999999997</v>
      </c>
      <c r="R665" s="30">
        <f t="shared" si="37"/>
        <v>5141.47</v>
      </c>
      <c r="S665" s="9">
        <v>5141.47</v>
      </c>
      <c r="V665" s="2"/>
      <c r="W665" s="2"/>
    </row>
    <row r="666" spans="1:23" customFormat="1" hidden="1" outlineLevel="2" x14ac:dyDescent="0.25">
      <c r="A666" t="s">
        <v>309</v>
      </c>
      <c r="B666">
        <v>801</v>
      </c>
      <c r="C666" t="s">
        <v>324</v>
      </c>
      <c r="D666">
        <v>405</v>
      </c>
      <c r="E666" t="s">
        <v>405</v>
      </c>
      <c r="F666">
        <v>120</v>
      </c>
      <c r="G666" t="s">
        <v>56</v>
      </c>
      <c r="H666">
        <v>10405010120</v>
      </c>
      <c r="I666" t="s">
        <v>57</v>
      </c>
      <c r="J666" t="s">
        <v>956</v>
      </c>
      <c r="K666">
        <v>1</v>
      </c>
      <c r="L666" s="2">
        <v>3750.72</v>
      </c>
      <c r="M666" s="2">
        <v>3980.64</v>
      </c>
      <c r="N666" s="14">
        <v>2866</v>
      </c>
      <c r="O666" s="2">
        <v>0</v>
      </c>
      <c r="P666" s="11">
        <v>2866</v>
      </c>
      <c r="Q666" s="2">
        <v>2195.1799999999998</v>
      </c>
      <c r="R666" s="30">
        <f t="shared" si="37"/>
        <v>2833.95</v>
      </c>
      <c r="S666" s="9">
        <v>2833.95</v>
      </c>
      <c r="V666" s="2"/>
      <c r="W666" s="2"/>
    </row>
    <row r="667" spans="1:23" customFormat="1" hidden="1" outlineLevel="2" x14ac:dyDescent="0.25">
      <c r="A667" t="s">
        <v>309</v>
      </c>
      <c r="B667">
        <v>801</v>
      </c>
      <c r="C667" t="s">
        <v>324</v>
      </c>
      <c r="D667">
        <v>406</v>
      </c>
      <c r="E667" t="s">
        <v>434</v>
      </c>
      <c r="F667">
        <v>120</v>
      </c>
      <c r="G667" t="s">
        <v>56</v>
      </c>
      <c r="H667">
        <v>10406010120</v>
      </c>
      <c r="I667" t="s">
        <v>57</v>
      </c>
      <c r="J667" t="s">
        <v>956</v>
      </c>
      <c r="K667">
        <v>1</v>
      </c>
      <c r="L667" s="2">
        <v>7565.27</v>
      </c>
      <c r="M667" s="2">
        <v>8260.68</v>
      </c>
      <c r="N667" s="14">
        <v>5661</v>
      </c>
      <c r="O667" s="2">
        <v>0</v>
      </c>
      <c r="P667" s="11">
        <v>5661</v>
      </c>
      <c r="Q667" s="2">
        <v>4723.74</v>
      </c>
      <c r="R667" s="30">
        <f t="shared" si="37"/>
        <v>5597.68</v>
      </c>
      <c r="S667" s="9">
        <v>5597.68</v>
      </c>
      <c r="V667" s="2"/>
      <c r="W667" s="2"/>
    </row>
    <row r="668" spans="1:23" customFormat="1" hidden="1" outlineLevel="2" x14ac:dyDescent="0.25">
      <c r="A668" t="s">
        <v>309</v>
      </c>
      <c r="B668">
        <v>801</v>
      </c>
      <c r="C668" t="s">
        <v>324</v>
      </c>
      <c r="D668">
        <v>407</v>
      </c>
      <c r="E668" t="s">
        <v>406</v>
      </c>
      <c r="F668">
        <v>120</v>
      </c>
      <c r="G668" t="s">
        <v>56</v>
      </c>
      <c r="H668">
        <v>10407010120</v>
      </c>
      <c r="I668" t="s">
        <v>57</v>
      </c>
      <c r="J668" t="s">
        <v>956</v>
      </c>
      <c r="K668">
        <v>1</v>
      </c>
      <c r="L668" s="2">
        <v>10879.39</v>
      </c>
      <c r="M668" s="2">
        <v>11564.4</v>
      </c>
      <c r="N668" s="14">
        <v>8020</v>
      </c>
      <c r="O668" s="2">
        <v>0</v>
      </c>
      <c r="P668" s="11">
        <v>8020</v>
      </c>
      <c r="Q668" s="2">
        <v>6557.4</v>
      </c>
      <c r="R668" s="30">
        <f t="shared" si="37"/>
        <v>7930.3</v>
      </c>
      <c r="S668" s="9">
        <v>7930.3</v>
      </c>
      <c r="V668" s="2"/>
      <c r="W668" s="2"/>
    </row>
    <row r="669" spans="1:23" customFormat="1" hidden="1" outlineLevel="2" x14ac:dyDescent="0.25">
      <c r="A669" t="s">
        <v>309</v>
      </c>
      <c r="B669">
        <v>504</v>
      </c>
      <c r="C669" t="s">
        <v>396</v>
      </c>
      <c r="D669">
        <v>408</v>
      </c>
      <c r="E669" t="s">
        <v>407</v>
      </c>
      <c r="F669">
        <v>120</v>
      </c>
      <c r="G669" t="s">
        <v>56</v>
      </c>
      <c r="H669">
        <v>10408010120</v>
      </c>
      <c r="I669" t="s">
        <v>57</v>
      </c>
      <c r="J669" t="s">
        <v>956</v>
      </c>
      <c r="K669">
        <v>1</v>
      </c>
      <c r="L669" s="2">
        <v>4854.95</v>
      </c>
      <c r="M669" s="2">
        <v>3980.64</v>
      </c>
      <c r="N669" s="14">
        <v>4321</v>
      </c>
      <c r="O669" s="2">
        <v>0</v>
      </c>
      <c r="P669" s="11">
        <v>4321</v>
      </c>
      <c r="Q669" s="2">
        <v>2195.1799999999998</v>
      </c>
      <c r="R669" s="30">
        <f t="shared" si="37"/>
        <v>3239.14</v>
      </c>
      <c r="S669" s="9">
        <v>3239.14</v>
      </c>
      <c r="V669" s="2"/>
      <c r="W669" s="2"/>
    </row>
    <row r="670" spans="1:23" customFormat="1" hidden="1" outlineLevel="2" x14ac:dyDescent="0.25">
      <c r="A670" t="s">
        <v>309</v>
      </c>
      <c r="B670">
        <v>504</v>
      </c>
      <c r="C670" t="s">
        <v>396</v>
      </c>
      <c r="D670">
        <v>409</v>
      </c>
      <c r="E670" t="s">
        <v>410</v>
      </c>
      <c r="F670">
        <v>120</v>
      </c>
      <c r="G670" t="s">
        <v>56</v>
      </c>
      <c r="H670">
        <v>10409010120</v>
      </c>
      <c r="I670" t="s">
        <v>57</v>
      </c>
      <c r="J670" t="s">
        <v>956</v>
      </c>
      <c r="K670">
        <v>1</v>
      </c>
      <c r="L670" s="2">
        <v>3768.26</v>
      </c>
      <c r="M670" s="2">
        <v>3560.07</v>
      </c>
      <c r="N670" s="14">
        <v>2932</v>
      </c>
      <c r="O670" s="2">
        <v>0</v>
      </c>
      <c r="P670" s="11">
        <v>2932</v>
      </c>
      <c r="Q670" s="2">
        <v>1114.57</v>
      </c>
      <c r="R670" s="30">
        <f t="shared" si="37"/>
        <v>2878.11</v>
      </c>
      <c r="S670" s="9">
        <v>2878.11</v>
      </c>
      <c r="V670" s="2"/>
      <c r="W670" s="2"/>
    </row>
    <row r="671" spans="1:23" customFormat="1" hidden="1" outlineLevel="2" x14ac:dyDescent="0.25">
      <c r="A671" t="s">
        <v>309</v>
      </c>
      <c r="B671">
        <v>801</v>
      </c>
      <c r="C671" t="s">
        <v>324</v>
      </c>
      <c r="D671">
        <v>410</v>
      </c>
      <c r="E671" t="s">
        <v>435</v>
      </c>
      <c r="F671">
        <v>120</v>
      </c>
      <c r="G671" t="s">
        <v>56</v>
      </c>
      <c r="H671">
        <v>10410010120</v>
      </c>
      <c r="I671" t="s">
        <v>57</v>
      </c>
      <c r="J671" t="s">
        <v>956</v>
      </c>
      <c r="K671">
        <v>1</v>
      </c>
      <c r="L671" s="2">
        <v>8095</v>
      </c>
      <c r="M671" s="2">
        <v>8666.2800000000007</v>
      </c>
      <c r="N671" s="14">
        <v>6239</v>
      </c>
      <c r="O671" s="2">
        <v>0</v>
      </c>
      <c r="P671" s="11">
        <v>6239</v>
      </c>
      <c r="Q671" s="2">
        <v>4779.24</v>
      </c>
      <c r="R671" s="30">
        <f t="shared" si="37"/>
        <v>6169.83</v>
      </c>
      <c r="S671" s="9">
        <v>6169.83</v>
      </c>
      <c r="V671" s="2"/>
      <c r="W671" s="2"/>
    </row>
    <row r="672" spans="1:23" customFormat="1" hidden="1" outlineLevel="2" x14ac:dyDescent="0.25">
      <c r="A672" t="s">
        <v>309</v>
      </c>
      <c r="B672">
        <v>801</v>
      </c>
      <c r="C672" t="s">
        <v>324</v>
      </c>
      <c r="D672">
        <v>411</v>
      </c>
      <c r="E672" t="s">
        <v>411</v>
      </c>
      <c r="F672">
        <v>120</v>
      </c>
      <c r="G672" t="s">
        <v>56</v>
      </c>
      <c r="H672">
        <v>10411010120</v>
      </c>
      <c r="I672" t="s">
        <v>57</v>
      </c>
      <c r="J672" t="s">
        <v>956</v>
      </c>
      <c r="K672">
        <v>1</v>
      </c>
      <c r="L672" s="2">
        <v>55359.61</v>
      </c>
      <c r="M672" s="2">
        <v>60060.27</v>
      </c>
      <c r="N672" s="14">
        <v>42129</v>
      </c>
      <c r="O672" s="2">
        <v>0</v>
      </c>
      <c r="P672" s="11">
        <v>42129</v>
      </c>
      <c r="Q672" s="2">
        <v>33181.83</v>
      </c>
      <c r="R672" s="30">
        <f t="shared" si="37"/>
        <v>44772.38</v>
      </c>
      <c r="S672" s="9">
        <v>44772.38</v>
      </c>
      <c r="V672" s="2"/>
      <c r="W672" s="2"/>
    </row>
    <row r="673" spans="1:23" customFormat="1" hidden="1" outlineLevel="2" x14ac:dyDescent="0.25">
      <c r="A673" t="s">
        <v>309</v>
      </c>
      <c r="B673">
        <v>801</v>
      </c>
      <c r="C673" t="s">
        <v>324</v>
      </c>
      <c r="D673">
        <v>412</v>
      </c>
      <c r="E673" t="s">
        <v>412</v>
      </c>
      <c r="F673">
        <v>120</v>
      </c>
      <c r="G673" t="s">
        <v>56</v>
      </c>
      <c r="H673">
        <v>10412010120</v>
      </c>
      <c r="I673" t="s">
        <v>57</v>
      </c>
      <c r="J673" t="s">
        <v>956</v>
      </c>
      <c r="K673">
        <v>1</v>
      </c>
      <c r="L673" s="2">
        <v>4672.08</v>
      </c>
      <c r="M673" s="2">
        <v>5200.68</v>
      </c>
      <c r="N673" s="14">
        <v>3744</v>
      </c>
      <c r="O673" s="2">
        <v>0</v>
      </c>
      <c r="P673" s="11">
        <v>3744</v>
      </c>
      <c r="Q673" s="2">
        <v>2868.09</v>
      </c>
      <c r="R673" s="30">
        <f t="shared" si="37"/>
        <v>3702.57</v>
      </c>
      <c r="S673" s="9">
        <v>3702.57</v>
      </c>
      <c r="V673" s="2"/>
      <c r="W673" s="2"/>
    </row>
    <row r="674" spans="1:23" customFormat="1" hidden="1" outlineLevel="2" x14ac:dyDescent="0.25">
      <c r="A674" t="s">
        <v>309</v>
      </c>
      <c r="B674">
        <v>801</v>
      </c>
      <c r="C674" t="s">
        <v>324</v>
      </c>
      <c r="D674">
        <v>413</v>
      </c>
      <c r="E674" t="s">
        <v>415</v>
      </c>
      <c r="F674">
        <v>120</v>
      </c>
      <c r="G674" t="s">
        <v>56</v>
      </c>
      <c r="H674">
        <v>10413010120</v>
      </c>
      <c r="I674" t="s">
        <v>57</v>
      </c>
      <c r="J674" t="s">
        <v>956</v>
      </c>
      <c r="K674">
        <v>1</v>
      </c>
      <c r="L674" s="2">
        <v>24759.58</v>
      </c>
      <c r="M674" s="2">
        <v>9906.24</v>
      </c>
      <c r="N674" s="14">
        <v>7132</v>
      </c>
      <c r="O674" s="2">
        <v>0</v>
      </c>
      <c r="P674" s="11">
        <v>7132</v>
      </c>
      <c r="Q674" s="2">
        <v>5463.04</v>
      </c>
      <c r="R674" s="30">
        <f t="shared" si="37"/>
        <v>13359.69</v>
      </c>
      <c r="S674" s="9">
        <v>13359.69</v>
      </c>
      <c r="V674" s="2"/>
      <c r="W674" s="2"/>
    </row>
    <row r="675" spans="1:23" customFormat="1" hidden="1" outlineLevel="2" x14ac:dyDescent="0.25">
      <c r="A675" t="s">
        <v>309</v>
      </c>
      <c r="B675">
        <v>801</v>
      </c>
      <c r="C675" t="s">
        <v>324</v>
      </c>
      <c r="D675">
        <v>420</v>
      </c>
      <c r="E675" t="s">
        <v>418</v>
      </c>
      <c r="F675">
        <v>120</v>
      </c>
      <c r="G675" t="s">
        <v>56</v>
      </c>
      <c r="H675">
        <v>10420010120</v>
      </c>
      <c r="I675" t="s">
        <v>57</v>
      </c>
      <c r="J675" t="s">
        <v>956</v>
      </c>
      <c r="K675">
        <v>1</v>
      </c>
      <c r="L675" s="2">
        <v>15863.06</v>
      </c>
      <c r="M675" s="2">
        <v>17152.32</v>
      </c>
      <c r="N675" s="14">
        <v>13738</v>
      </c>
      <c r="O675" s="2">
        <v>0</v>
      </c>
      <c r="P675" s="11">
        <v>13738</v>
      </c>
      <c r="Q675" s="2">
        <v>11315.36</v>
      </c>
      <c r="R675" s="30">
        <f t="shared" si="37"/>
        <v>13941.66</v>
      </c>
      <c r="S675" s="9">
        <v>13941.66</v>
      </c>
      <c r="V675" s="2"/>
      <c r="W675" s="2"/>
    </row>
    <row r="676" spans="1:23" customFormat="1" hidden="1" outlineLevel="2" x14ac:dyDescent="0.25">
      <c r="A676" t="s">
        <v>309</v>
      </c>
      <c r="B676">
        <v>801</v>
      </c>
      <c r="C676" t="s">
        <v>324</v>
      </c>
      <c r="D676">
        <v>431</v>
      </c>
      <c r="E676" t="s">
        <v>422</v>
      </c>
      <c r="F676">
        <v>120</v>
      </c>
      <c r="G676" t="s">
        <v>56</v>
      </c>
      <c r="H676">
        <v>10431010120</v>
      </c>
      <c r="I676" t="s">
        <v>57</v>
      </c>
      <c r="J676" t="s">
        <v>956</v>
      </c>
      <c r="K676">
        <v>1</v>
      </c>
      <c r="L676" s="2">
        <v>3703.2</v>
      </c>
      <c r="M676" s="2">
        <v>4002</v>
      </c>
      <c r="N676" s="14">
        <v>2881</v>
      </c>
      <c r="O676" s="2">
        <v>0</v>
      </c>
      <c r="P676" s="11">
        <v>2881</v>
      </c>
      <c r="Q676" s="2">
        <v>2206.98</v>
      </c>
      <c r="R676" s="30">
        <f t="shared" si="37"/>
        <v>2849.19</v>
      </c>
      <c r="S676" s="9">
        <v>2849.19</v>
      </c>
      <c r="V676" s="2"/>
      <c r="W676" s="2"/>
    </row>
    <row r="677" spans="1:23" customFormat="1" hidden="1" outlineLevel="2" x14ac:dyDescent="0.25">
      <c r="A677" t="s">
        <v>254</v>
      </c>
      <c r="B677">
        <v>1301</v>
      </c>
      <c r="C677" t="s">
        <v>203</v>
      </c>
      <c r="D677">
        <v>440</v>
      </c>
      <c r="E677" t="s">
        <v>255</v>
      </c>
      <c r="F677">
        <v>120</v>
      </c>
      <c r="G677" t="s">
        <v>56</v>
      </c>
      <c r="H677">
        <v>10440010120</v>
      </c>
      <c r="I677" t="s">
        <v>57</v>
      </c>
      <c r="J677" t="s">
        <v>956</v>
      </c>
      <c r="K677">
        <v>1</v>
      </c>
      <c r="L677" s="2">
        <v>25234.6</v>
      </c>
      <c r="M677" s="2">
        <v>26993.4</v>
      </c>
      <c r="N677" s="14">
        <v>22793</v>
      </c>
      <c r="O677" s="2">
        <v>0</v>
      </c>
      <c r="P677" s="11">
        <v>22793</v>
      </c>
      <c r="Q677" s="2">
        <v>15012.94</v>
      </c>
      <c r="R677" s="30">
        <f t="shared" si="37"/>
        <v>22701.73</v>
      </c>
      <c r="S677" s="9">
        <v>22701.73</v>
      </c>
      <c r="V677" s="2"/>
      <c r="W677" s="2"/>
    </row>
    <row r="678" spans="1:23" customFormat="1" hidden="1" outlineLevel="2" x14ac:dyDescent="0.25">
      <c r="A678" t="s">
        <v>309</v>
      </c>
      <c r="B678">
        <v>801</v>
      </c>
      <c r="C678" t="s">
        <v>324</v>
      </c>
      <c r="D678">
        <v>490</v>
      </c>
      <c r="E678" t="s">
        <v>423</v>
      </c>
      <c r="F678">
        <v>120</v>
      </c>
      <c r="G678" t="s">
        <v>56</v>
      </c>
      <c r="H678">
        <v>10490010120</v>
      </c>
      <c r="I678" t="s">
        <v>57</v>
      </c>
      <c r="J678" t="s">
        <v>956</v>
      </c>
      <c r="K678">
        <v>1</v>
      </c>
      <c r="L678" s="2">
        <v>51721.37</v>
      </c>
      <c r="M678" s="2">
        <v>61214.66</v>
      </c>
      <c r="N678" s="14">
        <v>148963</v>
      </c>
      <c r="O678" s="2">
        <v>0</v>
      </c>
      <c r="P678" s="11">
        <v>148963</v>
      </c>
      <c r="Q678" s="2">
        <v>32089.53</v>
      </c>
      <c r="R678" s="30">
        <f t="shared" si="37"/>
        <v>157280.75</v>
      </c>
      <c r="S678" s="9">
        <v>157280.75</v>
      </c>
      <c r="V678" s="2"/>
      <c r="W678" s="2"/>
    </row>
    <row r="679" spans="1:23" customFormat="1" hidden="1" outlineLevel="2" x14ac:dyDescent="0.25">
      <c r="A679" t="s">
        <v>254</v>
      </c>
      <c r="B679">
        <v>1301</v>
      </c>
      <c r="C679" t="s">
        <v>203</v>
      </c>
      <c r="D679">
        <v>601</v>
      </c>
      <c r="E679" t="s">
        <v>256</v>
      </c>
      <c r="F679">
        <v>120</v>
      </c>
      <c r="G679" t="s">
        <v>56</v>
      </c>
      <c r="H679">
        <v>10601010120</v>
      </c>
      <c r="I679" t="s">
        <v>57</v>
      </c>
      <c r="J679" t="s">
        <v>956</v>
      </c>
      <c r="K679">
        <v>1</v>
      </c>
      <c r="L679" s="2">
        <v>49428.75</v>
      </c>
      <c r="M679" s="2">
        <v>43324.12</v>
      </c>
      <c r="N679" s="14">
        <v>34393</v>
      </c>
      <c r="O679" s="2">
        <v>0</v>
      </c>
      <c r="P679" s="11">
        <v>34393</v>
      </c>
      <c r="Q679" s="2">
        <v>24434.82</v>
      </c>
      <c r="R679" s="30">
        <f t="shared" si="37"/>
        <v>35474.9</v>
      </c>
      <c r="S679" s="9">
        <v>35474.9</v>
      </c>
      <c r="V679" s="2"/>
      <c r="W679" s="2"/>
    </row>
    <row r="680" spans="1:23" customFormat="1" hidden="1" outlineLevel="2" x14ac:dyDescent="0.25">
      <c r="A680" t="s">
        <v>254</v>
      </c>
      <c r="B680">
        <v>1301</v>
      </c>
      <c r="C680" t="s">
        <v>203</v>
      </c>
      <c r="D680">
        <v>602</v>
      </c>
      <c r="E680" t="s">
        <v>263</v>
      </c>
      <c r="F680">
        <v>120</v>
      </c>
      <c r="G680" t="s">
        <v>56</v>
      </c>
      <c r="H680">
        <v>10602010120</v>
      </c>
      <c r="I680" t="s">
        <v>57</v>
      </c>
      <c r="J680" t="s">
        <v>956</v>
      </c>
      <c r="K680">
        <v>1</v>
      </c>
      <c r="L680" s="2">
        <v>132624.35</v>
      </c>
      <c r="M680" s="2">
        <v>146373.75</v>
      </c>
      <c r="N680" s="14">
        <v>136211</v>
      </c>
      <c r="O680" s="2">
        <v>0</v>
      </c>
      <c r="P680" s="11">
        <v>136211</v>
      </c>
      <c r="Q680" s="2">
        <v>90051.26</v>
      </c>
      <c r="R680" s="30">
        <f t="shared" si="37"/>
        <v>145174.89000000001</v>
      </c>
      <c r="S680" s="9">
        <v>145174.89000000001</v>
      </c>
      <c r="V680" s="2"/>
      <c r="W680" s="2"/>
    </row>
    <row r="681" spans="1:23" customFormat="1" hidden="1" outlineLevel="2" x14ac:dyDescent="0.25">
      <c r="A681" t="s">
        <v>133</v>
      </c>
      <c r="B681">
        <v>1201</v>
      </c>
      <c r="C681" t="s">
        <v>212</v>
      </c>
      <c r="D681">
        <v>701</v>
      </c>
      <c r="E681" t="s">
        <v>211</v>
      </c>
      <c r="F681">
        <v>120</v>
      </c>
      <c r="G681" t="s">
        <v>56</v>
      </c>
      <c r="H681">
        <v>10701010120</v>
      </c>
      <c r="I681" t="s">
        <v>57</v>
      </c>
      <c r="J681" t="s">
        <v>956</v>
      </c>
      <c r="K681">
        <v>1</v>
      </c>
      <c r="L681" s="2">
        <v>7143.94</v>
      </c>
      <c r="M681" s="2">
        <v>925324.43</v>
      </c>
      <c r="N681" s="14">
        <v>426047</v>
      </c>
      <c r="O681" s="2">
        <v>0</v>
      </c>
      <c r="P681" s="11">
        <v>426047</v>
      </c>
      <c r="Q681" s="2">
        <v>296508.56</v>
      </c>
      <c r="R681" s="30">
        <f t="shared" si="37"/>
        <v>472487.91</v>
      </c>
      <c r="S681" s="9">
        <v>472487.91</v>
      </c>
      <c r="V681" s="2"/>
      <c r="W681" s="2"/>
    </row>
    <row r="682" spans="1:23" customFormat="1" hidden="1" outlineLevel="2" x14ac:dyDescent="0.25">
      <c r="A682" t="s">
        <v>309</v>
      </c>
      <c r="B682">
        <v>503</v>
      </c>
      <c r="C682" t="s">
        <v>310</v>
      </c>
      <c r="D682">
        <v>10</v>
      </c>
      <c r="E682" t="s">
        <v>311</v>
      </c>
      <c r="F682">
        <v>125</v>
      </c>
      <c r="G682" t="s">
        <v>58</v>
      </c>
      <c r="H682">
        <v>10010010125</v>
      </c>
      <c r="I682" t="s">
        <v>59</v>
      </c>
      <c r="J682" t="s">
        <v>956</v>
      </c>
      <c r="K682">
        <v>1</v>
      </c>
      <c r="L682" s="2">
        <v>0</v>
      </c>
      <c r="M682" s="2">
        <v>0</v>
      </c>
      <c r="N682" s="14">
        <v>0</v>
      </c>
      <c r="O682" s="2">
        <v>0</v>
      </c>
      <c r="P682" s="11">
        <v>0</v>
      </c>
      <c r="Q682" s="2">
        <v>2457</v>
      </c>
      <c r="R682" s="30">
        <f t="shared" si="37"/>
        <v>12000</v>
      </c>
      <c r="S682" s="9">
        <v>12000</v>
      </c>
      <c r="V682" s="2"/>
      <c r="W682" s="2"/>
    </row>
    <row r="683" spans="1:23" customFormat="1" hidden="1" outlineLevel="2" x14ac:dyDescent="0.25">
      <c r="A683" t="s">
        <v>309</v>
      </c>
      <c r="B683">
        <v>501</v>
      </c>
      <c r="C683" t="s">
        <v>312</v>
      </c>
      <c r="D683">
        <v>15</v>
      </c>
      <c r="E683" t="s">
        <v>313</v>
      </c>
      <c r="F683">
        <v>125</v>
      </c>
      <c r="G683" t="s">
        <v>58</v>
      </c>
      <c r="H683">
        <v>10015010125</v>
      </c>
      <c r="I683" t="s">
        <v>59</v>
      </c>
      <c r="J683" t="s">
        <v>956</v>
      </c>
      <c r="K683">
        <v>1</v>
      </c>
      <c r="L683" s="2">
        <v>92828.7</v>
      </c>
      <c r="M683" s="2">
        <v>101885</v>
      </c>
      <c r="N683" s="14">
        <v>85488</v>
      </c>
      <c r="O683" s="2">
        <v>0</v>
      </c>
      <c r="P683" s="11">
        <v>85488</v>
      </c>
      <c r="Q683" s="2">
        <v>56655.6</v>
      </c>
      <c r="R683" s="30">
        <f t="shared" si="37"/>
        <v>97489.34</v>
      </c>
      <c r="S683" s="9">
        <v>97489.34</v>
      </c>
      <c r="V683" s="2"/>
      <c r="W683" s="2"/>
    </row>
    <row r="684" spans="1:23" customFormat="1" hidden="1" outlineLevel="2" x14ac:dyDescent="0.25">
      <c r="A684" t="s">
        <v>309</v>
      </c>
      <c r="B684">
        <v>801</v>
      </c>
      <c r="C684" t="s">
        <v>324</v>
      </c>
      <c r="D684">
        <v>28</v>
      </c>
      <c r="E684" t="s">
        <v>328</v>
      </c>
      <c r="F684">
        <v>125</v>
      </c>
      <c r="G684" t="s">
        <v>58</v>
      </c>
      <c r="H684">
        <v>10028010125</v>
      </c>
      <c r="I684" t="s">
        <v>59</v>
      </c>
      <c r="J684" t="s">
        <v>956</v>
      </c>
      <c r="K684">
        <v>1</v>
      </c>
      <c r="L684" s="2">
        <v>23925.599999999999</v>
      </c>
      <c r="M684" s="2">
        <v>27151.200000000001</v>
      </c>
      <c r="N684" s="14">
        <v>31119</v>
      </c>
      <c r="O684" s="2">
        <v>0</v>
      </c>
      <c r="P684" s="11">
        <v>31119</v>
      </c>
      <c r="Q684" s="2">
        <v>17025.599999999999</v>
      </c>
      <c r="R684" s="30">
        <f t="shared" si="37"/>
        <v>31119.55</v>
      </c>
      <c r="S684" s="9">
        <v>31119.55</v>
      </c>
      <c r="V684" s="2"/>
      <c r="W684" s="2"/>
    </row>
    <row r="685" spans="1:23" customFormat="1" hidden="1" outlineLevel="2" x14ac:dyDescent="0.25">
      <c r="A685" t="s">
        <v>309</v>
      </c>
      <c r="B685">
        <v>503</v>
      </c>
      <c r="C685" t="s">
        <v>310</v>
      </c>
      <c r="D685">
        <v>60</v>
      </c>
      <c r="E685" t="s">
        <v>329</v>
      </c>
      <c r="F685">
        <v>125</v>
      </c>
      <c r="G685" t="s">
        <v>58</v>
      </c>
      <c r="H685">
        <v>10060010125</v>
      </c>
      <c r="I685" t="s">
        <v>59</v>
      </c>
      <c r="J685" t="s">
        <v>956</v>
      </c>
      <c r="K685">
        <v>1</v>
      </c>
      <c r="L685" s="2">
        <v>11235.6</v>
      </c>
      <c r="M685" s="2">
        <v>13039.2</v>
      </c>
      <c r="N685" s="14">
        <v>14945</v>
      </c>
      <c r="O685" s="2">
        <v>0</v>
      </c>
      <c r="P685" s="11">
        <v>14945</v>
      </c>
      <c r="Q685" s="2">
        <v>1480.2</v>
      </c>
      <c r="R685" s="30">
        <f t="shared" si="37"/>
        <v>29945.47</v>
      </c>
      <c r="S685" s="9">
        <v>29945.47</v>
      </c>
      <c r="V685" s="2"/>
      <c r="W685" s="2"/>
    </row>
    <row r="686" spans="1:23" customFormat="1" hidden="1" outlineLevel="2" x14ac:dyDescent="0.25">
      <c r="A686" t="s">
        <v>309</v>
      </c>
      <c r="B686">
        <v>501</v>
      </c>
      <c r="C686" t="s">
        <v>312</v>
      </c>
      <c r="D686">
        <v>65</v>
      </c>
      <c r="E686" t="s">
        <v>330</v>
      </c>
      <c r="F686">
        <v>125</v>
      </c>
      <c r="G686" t="s">
        <v>58</v>
      </c>
      <c r="H686">
        <v>10065010125</v>
      </c>
      <c r="I686" t="s">
        <v>59</v>
      </c>
      <c r="J686" t="s">
        <v>956</v>
      </c>
      <c r="K686">
        <v>1</v>
      </c>
      <c r="L686" s="2">
        <v>23302.799999999999</v>
      </c>
      <c r="M686" s="2">
        <v>25405.200000000001</v>
      </c>
      <c r="N686" s="14">
        <v>28562</v>
      </c>
      <c r="O686" s="2">
        <v>0</v>
      </c>
      <c r="P686" s="11">
        <v>28562</v>
      </c>
      <c r="Q686" s="2">
        <v>24302.400000000001</v>
      </c>
      <c r="R686" s="30">
        <f t="shared" si="37"/>
        <v>28561.25</v>
      </c>
      <c r="S686" s="9">
        <v>28561.25</v>
      </c>
      <c r="V686" s="2"/>
      <c r="W686" s="2"/>
    </row>
    <row r="687" spans="1:23" customFormat="1" hidden="1" outlineLevel="2" x14ac:dyDescent="0.25">
      <c r="A687" t="s">
        <v>309</v>
      </c>
      <c r="B687">
        <v>801</v>
      </c>
      <c r="C687" t="s">
        <v>324</v>
      </c>
      <c r="D687">
        <v>75</v>
      </c>
      <c r="E687" t="s">
        <v>331</v>
      </c>
      <c r="F687">
        <v>125</v>
      </c>
      <c r="G687" t="s">
        <v>58</v>
      </c>
      <c r="H687">
        <v>10075010125</v>
      </c>
      <c r="I687" t="s">
        <v>59</v>
      </c>
      <c r="J687" t="s">
        <v>956</v>
      </c>
      <c r="K687">
        <v>1</v>
      </c>
      <c r="L687" s="2">
        <v>21369.599999999999</v>
      </c>
      <c r="M687" s="2">
        <v>17356.2</v>
      </c>
      <c r="N687" s="14">
        <v>19775</v>
      </c>
      <c r="O687" s="2">
        <v>0</v>
      </c>
      <c r="P687" s="11">
        <v>19775</v>
      </c>
      <c r="Q687" s="2">
        <v>10819.2</v>
      </c>
      <c r="R687" s="30">
        <f t="shared" si="37"/>
        <v>19774.37</v>
      </c>
      <c r="S687" s="9">
        <v>19774.37</v>
      </c>
      <c r="V687" s="2"/>
      <c r="W687" s="2"/>
    </row>
    <row r="688" spans="1:23" customFormat="1" hidden="1" outlineLevel="2" x14ac:dyDescent="0.25">
      <c r="A688" t="s">
        <v>779</v>
      </c>
      <c r="B688">
        <v>101</v>
      </c>
      <c r="C688" t="s">
        <v>780</v>
      </c>
      <c r="D688">
        <v>101</v>
      </c>
      <c r="E688" t="s">
        <v>776</v>
      </c>
      <c r="F688">
        <v>125</v>
      </c>
      <c r="G688" t="s">
        <v>58</v>
      </c>
      <c r="H688">
        <v>10101010125</v>
      </c>
      <c r="I688" t="s">
        <v>59</v>
      </c>
      <c r="J688" t="s">
        <v>956</v>
      </c>
      <c r="K688">
        <v>1</v>
      </c>
      <c r="L688" s="2">
        <v>2078474.85</v>
      </c>
      <c r="M688" s="2">
        <v>1563403.12</v>
      </c>
      <c r="N688" s="14">
        <v>0</v>
      </c>
      <c r="O688" s="2">
        <v>0</v>
      </c>
      <c r="P688" s="11">
        <v>0</v>
      </c>
      <c r="Q688" s="2">
        <v>1476434.12</v>
      </c>
      <c r="R688" s="30">
        <f t="shared" si="37"/>
        <v>0</v>
      </c>
      <c r="S688" s="9">
        <v>0</v>
      </c>
      <c r="V688" s="2"/>
      <c r="W688" s="2"/>
    </row>
    <row r="689" spans="1:23" customFormat="1" hidden="1" outlineLevel="2" x14ac:dyDescent="0.25">
      <c r="A689" t="s">
        <v>875</v>
      </c>
      <c r="B689">
        <v>102</v>
      </c>
      <c r="C689" t="s">
        <v>876</v>
      </c>
      <c r="D689">
        <v>103</v>
      </c>
      <c r="E689" t="s">
        <v>877</v>
      </c>
      <c r="F689">
        <v>125</v>
      </c>
      <c r="G689" t="s">
        <v>58</v>
      </c>
      <c r="H689">
        <v>10103010125</v>
      </c>
      <c r="I689" t="s">
        <v>59</v>
      </c>
      <c r="J689" t="s">
        <v>956</v>
      </c>
      <c r="K689">
        <v>1</v>
      </c>
      <c r="L689" s="2">
        <v>0</v>
      </c>
      <c r="M689" s="2">
        <v>0</v>
      </c>
      <c r="N689" s="14">
        <v>0</v>
      </c>
      <c r="O689" s="2">
        <v>0</v>
      </c>
      <c r="P689" s="11">
        <v>0</v>
      </c>
      <c r="Q689" s="2">
        <v>1429.2</v>
      </c>
      <c r="R689" s="30">
        <f t="shared" si="37"/>
        <v>0</v>
      </c>
      <c r="S689" s="9">
        <v>0</v>
      </c>
      <c r="V689" s="2"/>
      <c r="W689" s="2"/>
    </row>
    <row r="690" spans="1:23" customFormat="1" hidden="1" outlineLevel="2" x14ac:dyDescent="0.25">
      <c r="A690" t="s">
        <v>875</v>
      </c>
      <c r="B690">
        <v>102</v>
      </c>
      <c r="C690" t="s">
        <v>876</v>
      </c>
      <c r="D690">
        <v>105</v>
      </c>
      <c r="E690" t="s">
        <v>875</v>
      </c>
      <c r="F690">
        <v>125</v>
      </c>
      <c r="G690" t="s">
        <v>58</v>
      </c>
      <c r="H690">
        <v>10105010125</v>
      </c>
      <c r="I690" t="s">
        <v>59</v>
      </c>
      <c r="J690" t="s">
        <v>956</v>
      </c>
      <c r="K690">
        <v>1</v>
      </c>
      <c r="L690" s="2">
        <v>286889.07</v>
      </c>
      <c r="M690" s="2">
        <v>273452.26</v>
      </c>
      <c r="N690" s="14">
        <v>278422</v>
      </c>
      <c r="O690" s="2">
        <v>0</v>
      </c>
      <c r="P690" s="11">
        <v>278422</v>
      </c>
      <c r="Q690" s="2">
        <v>183819.22</v>
      </c>
      <c r="R690" s="30">
        <f t="shared" si="37"/>
        <v>398284.32</v>
      </c>
      <c r="S690" s="9">
        <v>398284.32</v>
      </c>
      <c r="V690" s="2"/>
      <c r="W690" s="2"/>
    </row>
    <row r="691" spans="1:23" customFormat="1" hidden="1" outlineLevel="2" x14ac:dyDescent="0.25">
      <c r="A691" t="s">
        <v>779</v>
      </c>
      <c r="B691">
        <v>205</v>
      </c>
      <c r="C691" t="s">
        <v>123</v>
      </c>
      <c r="D691">
        <v>106</v>
      </c>
      <c r="E691" t="s">
        <v>800</v>
      </c>
      <c r="F691">
        <v>125</v>
      </c>
      <c r="G691" t="s">
        <v>58</v>
      </c>
      <c r="H691">
        <v>10106010125</v>
      </c>
      <c r="I691" t="s">
        <v>59</v>
      </c>
      <c r="J691" t="s">
        <v>956</v>
      </c>
      <c r="K691">
        <v>1</v>
      </c>
      <c r="L691" s="2">
        <v>294236.08</v>
      </c>
      <c r="M691" s="2">
        <v>238512.45</v>
      </c>
      <c r="N691" s="14">
        <v>272978</v>
      </c>
      <c r="O691" s="2">
        <v>0</v>
      </c>
      <c r="P691" s="11">
        <v>272978</v>
      </c>
      <c r="Q691" s="2">
        <v>166632.65</v>
      </c>
      <c r="R691" s="30">
        <f t="shared" si="37"/>
        <v>384032.98</v>
      </c>
      <c r="S691" s="9">
        <v>384032.98</v>
      </c>
      <c r="V691" s="2"/>
      <c r="W691" s="2"/>
    </row>
    <row r="692" spans="1:23" customFormat="1" hidden="1" outlineLevel="2" x14ac:dyDescent="0.25">
      <c r="A692" t="s">
        <v>309</v>
      </c>
      <c r="B692">
        <v>501</v>
      </c>
      <c r="C692" t="s">
        <v>312</v>
      </c>
      <c r="D692">
        <v>108</v>
      </c>
      <c r="E692" t="s">
        <v>333</v>
      </c>
      <c r="F692">
        <v>125</v>
      </c>
      <c r="G692" t="s">
        <v>58</v>
      </c>
      <c r="H692">
        <v>10108010125</v>
      </c>
      <c r="I692" t="s">
        <v>59</v>
      </c>
      <c r="J692" t="s">
        <v>956</v>
      </c>
      <c r="K692">
        <v>1</v>
      </c>
      <c r="L692" s="2">
        <v>260292.17</v>
      </c>
      <c r="M692" s="2">
        <v>309941.40000000002</v>
      </c>
      <c r="N692" s="14">
        <v>345456</v>
      </c>
      <c r="O692" s="2">
        <v>0</v>
      </c>
      <c r="P692" s="11">
        <v>345456</v>
      </c>
      <c r="Q692" s="2">
        <v>220899.64</v>
      </c>
      <c r="R692" s="30">
        <f t="shared" si="37"/>
        <v>405825.31</v>
      </c>
      <c r="S692" s="9">
        <v>405825.31</v>
      </c>
      <c r="V692" s="2"/>
      <c r="W692" s="2"/>
    </row>
    <row r="693" spans="1:23" customFormat="1" hidden="1" outlineLevel="2" x14ac:dyDescent="0.25">
      <c r="A693" t="s">
        <v>309</v>
      </c>
      <c r="B693">
        <v>503</v>
      </c>
      <c r="C693" t="s">
        <v>310</v>
      </c>
      <c r="D693">
        <v>110</v>
      </c>
      <c r="E693" t="s">
        <v>337</v>
      </c>
      <c r="F693">
        <v>125</v>
      </c>
      <c r="G693" t="s">
        <v>58</v>
      </c>
      <c r="H693">
        <v>10110010125</v>
      </c>
      <c r="I693" t="s">
        <v>929</v>
      </c>
      <c r="J693" t="s">
        <v>956</v>
      </c>
      <c r="K693">
        <v>1</v>
      </c>
      <c r="L693" s="2">
        <v>0</v>
      </c>
      <c r="M693" s="2">
        <v>12594</v>
      </c>
      <c r="N693" s="14">
        <v>23608</v>
      </c>
      <c r="O693" s="2">
        <v>0</v>
      </c>
      <c r="P693" s="11">
        <v>23608</v>
      </c>
      <c r="Q693" s="2">
        <v>14417.4</v>
      </c>
      <c r="R693" s="30">
        <f t="shared" si="37"/>
        <v>23607.94</v>
      </c>
      <c r="S693" s="9">
        <v>23607.94</v>
      </c>
      <c r="V693" s="2"/>
      <c r="W693" s="2"/>
    </row>
    <row r="694" spans="1:23" customFormat="1" hidden="1" outlineLevel="2" x14ac:dyDescent="0.25">
      <c r="A694" t="s">
        <v>779</v>
      </c>
      <c r="B694">
        <v>204</v>
      </c>
      <c r="C694" t="s">
        <v>782</v>
      </c>
      <c r="D694">
        <v>111</v>
      </c>
      <c r="E694" t="s">
        <v>801</v>
      </c>
      <c r="F694">
        <v>125</v>
      </c>
      <c r="G694" t="s">
        <v>58</v>
      </c>
      <c r="H694">
        <v>10111010125</v>
      </c>
      <c r="I694" t="s">
        <v>59</v>
      </c>
      <c r="J694" t="s">
        <v>956</v>
      </c>
      <c r="K694">
        <v>1</v>
      </c>
      <c r="L694" s="2">
        <v>72184.800000000003</v>
      </c>
      <c r="M694" s="2">
        <v>75790.8</v>
      </c>
      <c r="N694" s="14">
        <v>82770</v>
      </c>
      <c r="O694" s="2">
        <v>0</v>
      </c>
      <c r="P694" s="11">
        <v>82770</v>
      </c>
      <c r="Q694" s="2">
        <v>47128.800000000003</v>
      </c>
      <c r="R694" s="30">
        <f t="shared" si="37"/>
        <v>86010.34</v>
      </c>
      <c r="S694" s="9">
        <v>86010.34</v>
      </c>
      <c r="V694" s="2"/>
      <c r="W694" s="2"/>
    </row>
    <row r="695" spans="1:23" customFormat="1" hidden="1" outlineLevel="2" x14ac:dyDescent="0.25">
      <c r="A695" t="s">
        <v>779</v>
      </c>
      <c r="B695">
        <v>205</v>
      </c>
      <c r="C695" t="s">
        <v>123</v>
      </c>
      <c r="D695">
        <v>115</v>
      </c>
      <c r="E695" t="s">
        <v>812</v>
      </c>
      <c r="F695">
        <v>125</v>
      </c>
      <c r="G695" t="s">
        <v>58</v>
      </c>
      <c r="H695">
        <v>10115010125</v>
      </c>
      <c r="I695" t="s">
        <v>59</v>
      </c>
      <c r="J695" t="s">
        <v>956</v>
      </c>
      <c r="K695">
        <v>1</v>
      </c>
      <c r="L695" s="2">
        <v>2784</v>
      </c>
      <c r="M695" s="2">
        <v>19350</v>
      </c>
      <c r="N695" s="14">
        <v>21967</v>
      </c>
      <c r="O695" s="2">
        <v>0</v>
      </c>
      <c r="P695" s="11">
        <v>21967</v>
      </c>
      <c r="Q695" s="2">
        <v>12035.4</v>
      </c>
      <c r="R695" s="30">
        <f t="shared" si="37"/>
        <v>0</v>
      </c>
      <c r="S695" s="9">
        <v>0</v>
      </c>
      <c r="V695" s="2"/>
      <c r="W695" s="2"/>
    </row>
    <row r="696" spans="1:23" customFormat="1" hidden="1" outlineLevel="2" x14ac:dyDescent="0.25">
      <c r="A696" t="s">
        <v>309</v>
      </c>
      <c r="B696">
        <v>503</v>
      </c>
      <c r="C696" t="s">
        <v>310</v>
      </c>
      <c r="D696">
        <v>116</v>
      </c>
      <c r="E696" t="s">
        <v>338</v>
      </c>
      <c r="F696">
        <v>125</v>
      </c>
      <c r="G696" t="s">
        <v>58</v>
      </c>
      <c r="H696">
        <v>10116010125</v>
      </c>
      <c r="I696" t="s">
        <v>59</v>
      </c>
      <c r="J696" t="s">
        <v>956</v>
      </c>
      <c r="K696">
        <v>1</v>
      </c>
      <c r="L696" s="2">
        <v>17532</v>
      </c>
      <c r="M696" s="2">
        <v>14515.2</v>
      </c>
      <c r="N696" s="14">
        <v>0</v>
      </c>
      <c r="O696" s="2">
        <v>0</v>
      </c>
      <c r="P696" s="11">
        <v>0</v>
      </c>
      <c r="Q696" s="2">
        <v>12609.6</v>
      </c>
      <c r="R696" s="30">
        <f t="shared" si="37"/>
        <v>0</v>
      </c>
      <c r="S696" s="9"/>
      <c r="V696" s="2"/>
      <c r="W696" s="2"/>
    </row>
    <row r="697" spans="1:23" customFormat="1" hidden="1" outlineLevel="2" x14ac:dyDescent="0.25">
      <c r="A697" t="s">
        <v>309</v>
      </c>
      <c r="B697">
        <v>503</v>
      </c>
      <c r="C697" t="s">
        <v>310</v>
      </c>
      <c r="D697">
        <v>117</v>
      </c>
      <c r="E697" t="s">
        <v>339</v>
      </c>
      <c r="F697">
        <v>125</v>
      </c>
      <c r="G697" t="s">
        <v>58</v>
      </c>
      <c r="H697">
        <v>10117010125</v>
      </c>
      <c r="I697" t="s">
        <v>59</v>
      </c>
      <c r="J697" t="s">
        <v>956</v>
      </c>
      <c r="K697">
        <v>1</v>
      </c>
      <c r="L697" s="2">
        <v>11235.6</v>
      </c>
      <c r="M697" s="2">
        <v>13039.2</v>
      </c>
      <c r="N697" s="14">
        <v>14945</v>
      </c>
      <c r="O697" s="2">
        <v>0</v>
      </c>
      <c r="P697" s="11">
        <v>14945</v>
      </c>
      <c r="Q697" s="2">
        <v>5877</v>
      </c>
      <c r="R697" s="30">
        <f t="shared" si="37"/>
        <v>14945.47</v>
      </c>
      <c r="S697" s="9">
        <v>14945.47</v>
      </c>
      <c r="V697" s="2"/>
      <c r="W697" s="2"/>
    </row>
    <row r="698" spans="1:23" customFormat="1" hidden="1" outlineLevel="2" x14ac:dyDescent="0.25">
      <c r="A698" t="s">
        <v>309</v>
      </c>
      <c r="B698">
        <v>501</v>
      </c>
      <c r="C698" t="s">
        <v>312</v>
      </c>
      <c r="D698">
        <v>118</v>
      </c>
      <c r="E698" t="s">
        <v>340</v>
      </c>
      <c r="F698">
        <v>125</v>
      </c>
      <c r="G698" t="s">
        <v>58</v>
      </c>
      <c r="H698">
        <v>10118010125</v>
      </c>
      <c r="I698" t="s">
        <v>59</v>
      </c>
      <c r="J698" t="s">
        <v>956</v>
      </c>
      <c r="K698">
        <v>1</v>
      </c>
      <c r="L698" s="2">
        <v>74559.600000000006</v>
      </c>
      <c r="M698" s="2">
        <v>95264.4</v>
      </c>
      <c r="N698" s="14">
        <v>142604</v>
      </c>
      <c r="O698" s="2">
        <v>0</v>
      </c>
      <c r="P698" s="11">
        <v>142604</v>
      </c>
      <c r="Q698" s="2">
        <v>69323.399999999994</v>
      </c>
      <c r="R698" s="30">
        <f t="shared" si="37"/>
        <v>142901.31</v>
      </c>
      <c r="S698" s="9">
        <v>142901.31</v>
      </c>
      <c r="V698" s="2"/>
      <c r="W698" s="2"/>
    </row>
    <row r="699" spans="1:23" customFormat="1" hidden="1" outlineLevel="2" x14ac:dyDescent="0.25">
      <c r="A699" t="s">
        <v>309</v>
      </c>
      <c r="B699">
        <v>501</v>
      </c>
      <c r="C699" t="s">
        <v>312</v>
      </c>
      <c r="D699">
        <v>119</v>
      </c>
      <c r="E699" t="s">
        <v>341</v>
      </c>
      <c r="F699">
        <v>125</v>
      </c>
      <c r="G699" t="s">
        <v>58</v>
      </c>
      <c r="H699">
        <v>10119010125</v>
      </c>
      <c r="I699" t="s">
        <v>59</v>
      </c>
      <c r="J699" t="s">
        <v>956</v>
      </c>
      <c r="K699">
        <v>1</v>
      </c>
      <c r="L699" s="2">
        <v>21315.599999999999</v>
      </c>
      <c r="M699" s="2">
        <v>26776.799999999999</v>
      </c>
      <c r="N699" s="14">
        <v>31337</v>
      </c>
      <c r="O699" s="2">
        <v>0</v>
      </c>
      <c r="P699" s="11">
        <v>31337</v>
      </c>
      <c r="Q699" s="2">
        <v>30883.8</v>
      </c>
      <c r="R699" s="30">
        <f t="shared" si="37"/>
        <v>31337.279999999999</v>
      </c>
      <c r="S699" s="9">
        <v>31337.279999999999</v>
      </c>
      <c r="V699" s="2"/>
      <c r="W699" s="2"/>
    </row>
    <row r="700" spans="1:23" customFormat="1" hidden="1" outlineLevel="2" x14ac:dyDescent="0.25">
      <c r="A700" t="s">
        <v>309</v>
      </c>
      <c r="B700">
        <v>502</v>
      </c>
      <c r="C700" t="s">
        <v>342</v>
      </c>
      <c r="D700">
        <v>120</v>
      </c>
      <c r="E700" t="s">
        <v>343</v>
      </c>
      <c r="F700">
        <v>125</v>
      </c>
      <c r="G700" t="s">
        <v>58</v>
      </c>
      <c r="H700">
        <v>10120010125</v>
      </c>
      <c r="I700" t="s">
        <v>59</v>
      </c>
      <c r="J700" t="s">
        <v>956</v>
      </c>
      <c r="K700">
        <v>1</v>
      </c>
      <c r="L700" s="2">
        <v>25765.200000000001</v>
      </c>
      <c r="M700" s="2">
        <v>36572.400000000001</v>
      </c>
      <c r="N700" s="14">
        <v>46765</v>
      </c>
      <c r="O700" s="2">
        <v>0</v>
      </c>
      <c r="P700" s="11">
        <v>46765</v>
      </c>
      <c r="Q700" s="2">
        <v>25557.599999999999</v>
      </c>
      <c r="R700" s="30">
        <f t="shared" si="37"/>
        <v>70764.86</v>
      </c>
      <c r="S700" s="9">
        <v>70764.86</v>
      </c>
      <c r="V700" s="2"/>
      <c r="W700" s="2"/>
    </row>
    <row r="701" spans="1:23" customFormat="1" hidden="1" outlineLevel="2" x14ac:dyDescent="0.25">
      <c r="A701" t="s">
        <v>562</v>
      </c>
      <c r="B701">
        <v>301</v>
      </c>
      <c r="C701" t="s">
        <v>355</v>
      </c>
      <c r="D701">
        <v>121</v>
      </c>
      <c r="E701" t="s">
        <v>562</v>
      </c>
      <c r="F701">
        <v>125</v>
      </c>
      <c r="G701" t="s">
        <v>58</v>
      </c>
      <c r="H701">
        <v>10121010125</v>
      </c>
      <c r="I701" t="s">
        <v>59</v>
      </c>
      <c r="J701" t="s">
        <v>956</v>
      </c>
      <c r="K701">
        <v>1</v>
      </c>
      <c r="L701" s="2">
        <v>144223.20000000001</v>
      </c>
      <c r="M701" s="2">
        <v>163177.20000000001</v>
      </c>
      <c r="N701" s="14">
        <v>163646</v>
      </c>
      <c r="O701" s="2">
        <v>0</v>
      </c>
      <c r="P701" s="11">
        <v>163646</v>
      </c>
      <c r="Q701" s="2">
        <v>103111.2</v>
      </c>
      <c r="R701" s="30">
        <f t="shared" si="37"/>
        <v>198645.92</v>
      </c>
      <c r="S701" s="9">
        <v>198645.92</v>
      </c>
      <c r="V701" s="2"/>
      <c r="W701" s="2"/>
    </row>
    <row r="702" spans="1:23" customFormat="1" hidden="1" outlineLevel="2" x14ac:dyDescent="0.25">
      <c r="A702" t="s">
        <v>309</v>
      </c>
      <c r="B702">
        <v>502</v>
      </c>
      <c r="C702" t="s">
        <v>342</v>
      </c>
      <c r="D702">
        <v>122</v>
      </c>
      <c r="E702" t="s">
        <v>346</v>
      </c>
      <c r="F702">
        <v>125</v>
      </c>
      <c r="G702" t="s">
        <v>58</v>
      </c>
      <c r="H702">
        <v>10122010125</v>
      </c>
      <c r="I702" t="s">
        <v>59</v>
      </c>
      <c r="J702" t="s">
        <v>956</v>
      </c>
      <c r="K702">
        <v>1</v>
      </c>
      <c r="L702" s="2">
        <v>3376</v>
      </c>
      <c r="M702" s="2">
        <v>16677</v>
      </c>
      <c r="N702" s="14">
        <v>21190</v>
      </c>
      <c r="O702" s="2">
        <v>0</v>
      </c>
      <c r="P702" s="11">
        <v>21190</v>
      </c>
      <c r="Q702" s="2">
        <v>11719.8</v>
      </c>
      <c r="R702" s="30">
        <f t="shared" si="37"/>
        <v>33189.599999999999</v>
      </c>
      <c r="S702" s="9">
        <v>33189.599999999999</v>
      </c>
      <c r="V702" s="2"/>
      <c r="W702" s="2"/>
    </row>
    <row r="703" spans="1:23" customFormat="1" hidden="1" outlineLevel="2" x14ac:dyDescent="0.25">
      <c r="A703" t="s">
        <v>571</v>
      </c>
      <c r="B703">
        <v>601</v>
      </c>
      <c r="C703" t="s">
        <v>572</v>
      </c>
      <c r="D703">
        <v>123</v>
      </c>
      <c r="E703" t="s">
        <v>583</v>
      </c>
      <c r="F703">
        <v>125</v>
      </c>
      <c r="G703" t="s">
        <v>58</v>
      </c>
      <c r="H703">
        <v>10123010125</v>
      </c>
      <c r="I703" t="s">
        <v>59</v>
      </c>
      <c r="J703" t="s">
        <v>956</v>
      </c>
      <c r="K703">
        <v>1</v>
      </c>
      <c r="L703" s="2">
        <v>345638.08</v>
      </c>
      <c r="M703" s="2">
        <v>441841.2</v>
      </c>
      <c r="N703" s="14">
        <v>429802</v>
      </c>
      <c r="O703" s="2">
        <v>0</v>
      </c>
      <c r="P703" s="11">
        <v>429802</v>
      </c>
      <c r="Q703" s="2">
        <v>300966.7</v>
      </c>
      <c r="R703" s="30">
        <f t="shared" si="37"/>
        <v>456835.65</v>
      </c>
      <c r="S703" s="9">
        <v>456835.65</v>
      </c>
      <c r="V703" s="2"/>
      <c r="W703" s="2"/>
    </row>
    <row r="704" spans="1:23" customFormat="1" hidden="1" outlineLevel="2" x14ac:dyDescent="0.25">
      <c r="A704" t="s">
        <v>309</v>
      </c>
      <c r="B704">
        <v>503</v>
      </c>
      <c r="C704" t="s">
        <v>310</v>
      </c>
      <c r="D704">
        <v>127</v>
      </c>
      <c r="E704" t="s">
        <v>347</v>
      </c>
      <c r="F704">
        <v>125</v>
      </c>
      <c r="G704" t="s">
        <v>58</v>
      </c>
      <c r="H704">
        <v>10127010125</v>
      </c>
      <c r="I704" t="s">
        <v>59</v>
      </c>
      <c r="J704" t="s">
        <v>956</v>
      </c>
      <c r="K704">
        <v>1</v>
      </c>
      <c r="L704" s="2">
        <v>16335</v>
      </c>
      <c r="M704" s="2">
        <v>9463.7999999999993</v>
      </c>
      <c r="N704" s="14">
        <v>8413</v>
      </c>
      <c r="O704" s="2">
        <v>0</v>
      </c>
      <c r="P704" s="11">
        <v>8413</v>
      </c>
      <c r="Q704" s="2">
        <v>4603.2</v>
      </c>
      <c r="R704" s="30">
        <f t="shared" si="37"/>
        <v>25000</v>
      </c>
      <c r="S704" s="9">
        <v>25000</v>
      </c>
      <c r="V704" s="2"/>
      <c r="W704" s="2"/>
    </row>
    <row r="705" spans="1:23" customFormat="1" hidden="1" outlineLevel="2" x14ac:dyDescent="0.25">
      <c r="A705" t="s">
        <v>309</v>
      </c>
      <c r="B705">
        <v>503</v>
      </c>
      <c r="C705" t="s">
        <v>310</v>
      </c>
      <c r="D705">
        <v>128</v>
      </c>
      <c r="E705" t="s">
        <v>348</v>
      </c>
      <c r="F705">
        <v>125</v>
      </c>
      <c r="G705" t="s">
        <v>58</v>
      </c>
      <c r="H705">
        <v>10128010125</v>
      </c>
      <c r="I705" t="s">
        <v>59</v>
      </c>
      <c r="J705" t="s">
        <v>956</v>
      </c>
      <c r="K705">
        <v>1</v>
      </c>
      <c r="L705" s="2">
        <v>0</v>
      </c>
      <c r="M705" s="2">
        <v>0</v>
      </c>
      <c r="N705" s="14">
        <v>0</v>
      </c>
      <c r="O705" s="2">
        <v>0</v>
      </c>
      <c r="P705" s="11">
        <v>0</v>
      </c>
      <c r="Q705" s="2">
        <v>7294.8</v>
      </c>
      <c r="R705" s="30">
        <f t="shared" si="37"/>
        <v>23413.63</v>
      </c>
      <c r="S705" s="9">
        <v>23413.63</v>
      </c>
      <c r="V705" s="2"/>
      <c r="W705" s="2"/>
    </row>
    <row r="706" spans="1:23" customFormat="1" hidden="1" outlineLevel="2" x14ac:dyDescent="0.25">
      <c r="A706" t="s">
        <v>807</v>
      </c>
      <c r="B706">
        <v>202</v>
      </c>
      <c r="C706" t="s">
        <v>808</v>
      </c>
      <c r="D706">
        <v>130</v>
      </c>
      <c r="E706" t="s">
        <v>807</v>
      </c>
      <c r="F706">
        <v>125</v>
      </c>
      <c r="G706" t="s">
        <v>58</v>
      </c>
      <c r="H706">
        <v>10130010125</v>
      </c>
      <c r="I706" t="s">
        <v>59</v>
      </c>
      <c r="J706" t="s">
        <v>956</v>
      </c>
      <c r="K706">
        <v>1</v>
      </c>
      <c r="L706" s="2">
        <v>154791</v>
      </c>
      <c r="M706" s="2">
        <v>215542.2</v>
      </c>
      <c r="N706" s="14">
        <v>266382</v>
      </c>
      <c r="O706" s="2">
        <v>0</v>
      </c>
      <c r="P706" s="11">
        <v>266382</v>
      </c>
      <c r="Q706" s="2">
        <v>143871.6</v>
      </c>
      <c r="R706" s="30">
        <f t="shared" si="37"/>
        <v>326384.09999999998</v>
      </c>
      <c r="S706" s="9">
        <v>326384.09999999998</v>
      </c>
      <c r="V706" s="2"/>
      <c r="W706" s="2"/>
    </row>
    <row r="707" spans="1:23" customFormat="1" hidden="1" outlineLevel="2" x14ac:dyDescent="0.25">
      <c r="A707" t="s">
        <v>807</v>
      </c>
      <c r="B707">
        <v>202</v>
      </c>
      <c r="C707" t="s">
        <v>808</v>
      </c>
      <c r="D707">
        <v>134</v>
      </c>
      <c r="E707" t="s">
        <v>810</v>
      </c>
      <c r="F707">
        <v>125</v>
      </c>
      <c r="G707" t="s">
        <v>58</v>
      </c>
      <c r="H707">
        <v>10134010125</v>
      </c>
      <c r="I707" t="s">
        <v>59</v>
      </c>
      <c r="J707" t="s">
        <v>956</v>
      </c>
      <c r="K707">
        <v>1</v>
      </c>
      <c r="L707" s="2">
        <v>146943.37</v>
      </c>
      <c r="M707" s="2">
        <v>161418</v>
      </c>
      <c r="N707" s="14">
        <v>179283</v>
      </c>
      <c r="O707" s="2">
        <v>0</v>
      </c>
      <c r="P707" s="11">
        <v>179283</v>
      </c>
      <c r="Q707" s="2">
        <v>102543.03999999999</v>
      </c>
      <c r="R707" s="30">
        <f t="shared" si="37"/>
        <v>179283.46</v>
      </c>
      <c r="S707" s="9">
        <v>179283.46</v>
      </c>
      <c r="V707" s="2"/>
      <c r="W707" s="2"/>
    </row>
    <row r="708" spans="1:23" customFormat="1" hidden="1" outlineLevel="2" x14ac:dyDescent="0.25">
      <c r="A708" t="s">
        <v>807</v>
      </c>
      <c r="B708">
        <v>202</v>
      </c>
      <c r="C708" t="s">
        <v>808</v>
      </c>
      <c r="D708">
        <v>138</v>
      </c>
      <c r="E708" t="s">
        <v>811</v>
      </c>
      <c r="F708">
        <v>125</v>
      </c>
      <c r="G708" t="s">
        <v>58</v>
      </c>
      <c r="H708">
        <v>10138010125</v>
      </c>
      <c r="I708" t="s">
        <v>59</v>
      </c>
      <c r="J708" t="s">
        <v>956</v>
      </c>
      <c r="K708">
        <v>1</v>
      </c>
      <c r="L708" s="2">
        <v>64953</v>
      </c>
      <c r="M708" s="2">
        <v>52318.8</v>
      </c>
      <c r="N708" s="14">
        <v>58856</v>
      </c>
      <c r="O708" s="2">
        <v>0</v>
      </c>
      <c r="P708" s="11">
        <v>58856</v>
      </c>
      <c r="Q708" s="2">
        <v>37141.199999999997</v>
      </c>
      <c r="R708" s="30">
        <f t="shared" si="37"/>
        <v>82856.539999999994</v>
      </c>
      <c r="S708" s="9">
        <v>82856.539999999994</v>
      </c>
      <c r="V708" s="2"/>
      <c r="W708" s="2"/>
    </row>
    <row r="709" spans="1:23" customFormat="1" hidden="1" outlineLevel="2" x14ac:dyDescent="0.25">
      <c r="A709" t="s">
        <v>349</v>
      </c>
      <c r="B709">
        <v>403</v>
      </c>
      <c r="C709" t="s">
        <v>350</v>
      </c>
      <c r="D709">
        <v>140</v>
      </c>
      <c r="E709" t="s">
        <v>351</v>
      </c>
      <c r="F709">
        <v>125</v>
      </c>
      <c r="G709" t="s">
        <v>58</v>
      </c>
      <c r="H709">
        <v>10140010125</v>
      </c>
      <c r="I709" t="s">
        <v>59</v>
      </c>
      <c r="J709" t="s">
        <v>956</v>
      </c>
      <c r="K709">
        <v>1</v>
      </c>
      <c r="L709" s="2">
        <v>67068</v>
      </c>
      <c r="M709" s="2">
        <v>75652.800000000003</v>
      </c>
      <c r="N709" s="14">
        <v>92114</v>
      </c>
      <c r="O709" s="2">
        <v>0</v>
      </c>
      <c r="P709" s="11">
        <v>92114</v>
      </c>
      <c r="Q709" s="2">
        <v>50389.8</v>
      </c>
      <c r="R709" s="30">
        <f t="shared" si="37"/>
        <v>119114.5</v>
      </c>
      <c r="S709" s="9">
        <v>119114.5</v>
      </c>
      <c r="V709" s="2"/>
      <c r="W709" s="2"/>
    </row>
    <row r="710" spans="1:23" customFormat="1" hidden="1" outlineLevel="2" x14ac:dyDescent="0.25">
      <c r="A710" t="s">
        <v>562</v>
      </c>
      <c r="B710">
        <v>303</v>
      </c>
      <c r="C710" t="s">
        <v>567</v>
      </c>
      <c r="D710">
        <v>142</v>
      </c>
      <c r="E710" t="s">
        <v>568</v>
      </c>
      <c r="F710">
        <v>125</v>
      </c>
      <c r="G710" t="s">
        <v>58</v>
      </c>
      <c r="H710">
        <v>10142010125</v>
      </c>
      <c r="I710" t="s">
        <v>59</v>
      </c>
      <c r="J710" t="s">
        <v>956</v>
      </c>
      <c r="K710">
        <v>1</v>
      </c>
      <c r="L710" s="2">
        <v>13564.8</v>
      </c>
      <c r="M710" s="2">
        <v>14972.4</v>
      </c>
      <c r="N710" s="14">
        <v>16998</v>
      </c>
      <c r="O710" s="2">
        <v>0</v>
      </c>
      <c r="P710" s="11">
        <v>16998</v>
      </c>
      <c r="Q710" s="2">
        <v>9313.2000000000007</v>
      </c>
      <c r="R710" s="30">
        <f t="shared" si="37"/>
        <v>36998.339999999997</v>
      </c>
      <c r="S710" s="9">
        <v>36998.339999999997</v>
      </c>
      <c r="V710" s="2"/>
      <c r="W710" s="2"/>
    </row>
    <row r="711" spans="1:23" customFormat="1" hidden="1" outlineLevel="2" x14ac:dyDescent="0.25">
      <c r="A711" t="s">
        <v>349</v>
      </c>
      <c r="B711">
        <v>1003</v>
      </c>
      <c r="C711" t="s">
        <v>360</v>
      </c>
      <c r="D711">
        <v>146</v>
      </c>
      <c r="E711" t="s">
        <v>361</v>
      </c>
      <c r="F711">
        <v>125</v>
      </c>
      <c r="G711" t="s">
        <v>58</v>
      </c>
      <c r="H711">
        <v>10146010125</v>
      </c>
      <c r="I711" t="s">
        <v>59</v>
      </c>
      <c r="J711" t="s">
        <v>956</v>
      </c>
      <c r="K711">
        <v>1</v>
      </c>
      <c r="L711" s="2">
        <v>49632.6</v>
      </c>
      <c r="M711" s="2">
        <v>62269.2</v>
      </c>
      <c r="N711" s="14">
        <v>59409</v>
      </c>
      <c r="O711" s="2">
        <v>0</v>
      </c>
      <c r="P711" s="11">
        <v>59409</v>
      </c>
      <c r="Q711" s="2">
        <v>33792</v>
      </c>
      <c r="R711" s="30">
        <f t="shared" si="37"/>
        <v>71408.639999999999</v>
      </c>
      <c r="S711" s="9">
        <v>71408.639999999999</v>
      </c>
      <c r="V711" s="2"/>
      <c r="W711" s="2"/>
    </row>
    <row r="712" spans="1:23" customFormat="1" hidden="1" outlineLevel="2" x14ac:dyDescent="0.25">
      <c r="A712" t="s">
        <v>349</v>
      </c>
      <c r="B712">
        <v>401</v>
      </c>
      <c r="C712" t="s">
        <v>362</v>
      </c>
      <c r="D712">
        <v>148</v>
      </c>
      <c r="E712" t="s">
        <v>363</v>
      </c>
      <c r="F712">
        <v>125</v>
      </c>
      <c r="G712" t="s">
        <v>58</v>
      </c>
      <c r="H712">
        <v>10148010125</v>
      </c>
      <c r="I712" t="s">
        <v>59</v>
      </c>
      <c r="J712" t="s">
        <v>956</v>
      </c>
      <c r="K712">
        <v>1</v>
      </c>
      <c r="L712" s="2">
        <v>22110.6</v>
      </c>
      <c r="M712" s="2">
        <v>36219.599999999999</v>
      </c>
      <c r="N712" s="14">
        <v>42372</v>
      </c>
      <c r="O712" s="2">
        <v>0</v>
      </c>
      <c r="P712" s="11">
        <v>42372</v>
      </c>
      <c r="Q712" s="2">
        <v>41431.800000000003</v>
      </c>
      <c r="R712" s="30">
        <f t="shared" si="37"/>
        <v>83065.25</v>
      </c>
      <c r="S712" s="9">
        <v>83065.25</v>
      </c>
      <c r="V712" s="2"/>
      <c r="W712" s="2"/>
    </row>
    <row r="713" spans="1:23" customFormat="1" hidden="1" outlineLevel="2" x14ac:dyDescent="0.25">
      <c r="A713" t="s">
        <v>133</v>
      </c>
      <c r="B713">
        <v>1101</v>
      </c>
      <c r="C713" t="s">
        <v>134</v>
      </c>
      <c r="D713">
        <v>150</v>
      </c>
      <c r="E713" t="s">
        <v>132</v>
      </c>
      <c r="F713">
        <v>125</v>
      </c>
      <c r="G713" t="s">
        <v>58</v>
      </c>
      <c r="H713">
        <v>10150010125</v>
      </c>
      <c r="I713" t="s">
        <v>59</v>
      </c>
      <c r="J713" t="s">
        <v>956</v>
      </c>
      <c r="K713">
        <v>1</v>
      </c>
      <c r="L713" s="2">
        <v>130390.1</v>
      </c>
      <c r="M713" s="2">
        <v>168804</v>
      </c>
      <c r="N713" s="14">
        <v>180929</v>
      </c>
      <c r="O713" s="2">
        <v>0</v>
      </c>
      <c r="P713" s="11">
        <v>180929</v>
      </c>
      <c r="Q713" s="2">
        <v>126513.08</v>
      </c>
      <c r="R713" s="30">
        <f t="shared" si="37"/>
        <v>205929.38</v>
      </c>
      <c r="S713" s="9">
        <v>205929.38</v>
      </c>
      <c r="V713" s="2"/>
      <c r="W713" s="2"/>
    </row>
    <row r="714" spans="1:23" customFormat="1" hidden="1" outlineLevel="2" x14ac:dyDescent="0.25">
      <c r="A714" t="s">
        <v>596</v>
      </c>
      <c r="B714">
        <v>302</v>
      </c>
      <c r="C714" t="s">
        <v>597</v>
      </c>
      <c r="D714">
        <v>160</v>
      </c>
      <c r="E714" t="s">
        <v>598</v>
      </c>
      <c r="F714">
        <v>125</v>
      </c>
      <c r="G714" t="s">
        <v>58</v>
      </c>
      <c r="H714">
        <v>10160010125</v>
      </c>
      <c r="I714" t="s">
        <v>59</v>
      </c>
      <c r="J714" t="s">
        <v>956</v>
      </c>
      <c r="K714">
        <v>1</v>
      </c>
      <c r="L714" s="2">
        <v>79479.37</v>
      </c>
      <c r="M714" s="2">
        <v>112129.8</v>
      </c>
      <c r="N714" s="14">
        <v>106523</v>
      </c>
      <c r="O714" s="2">
        <v>0</v>
      </c>
      <c r="P714" s="11">
        <v>106523</v>
      </c>
      <c r="Q714" s="2">
        <v>67177.289999999994</v>
      </c>
      <c r="R714" s="30">
        <f t="shared" si="37"/>
        <v>106523.42</v>
      </c>
      <c r="S714" s="9">
        <v>106523.42</v>
      </c>
      <c r="V714" s="2"/>
      <c r="W714" s="2"/>
    </row>
    <row r="715" spans="1:23" customFormat="1" hidden="1" outlineLevel="2" x14ac:dyDescent="0.25">
      <c r="A715" t="s">
        <v>596</v>
      </c>
      <c r="B715">
        <v>302</v>
      </c>
      <c r="C715" t="s">
        <v>597</v>
      </c>
      <c r="D715">
        <v>161</v>
      </c>
      <c r="E715" t="s">
        <v>596</v>
      </c>
      <c r="F715">
        <v>125</v>
      </c>
      <c r="G715" t="s">
        <v>58</v>
      </c>
      <c r="H715">
        <v>10161010125</v>
      </c>
      <c r="I715" t="s">
        <v>59</v>
      </c>
      <c r="J715" t="s">
        <v>956</v>
      </c>
      <c r="K715">
        <v>1</v>
      </c>
      <c r="L715" s="2">
        <v>410967.59</v>
      </c>
      <c r="M715" s="2">
        <v>464565</v>
      </c>
      <c r="N715" s="14">
        <v>498433</v>
      </c>
      <c r="O715" s="2">
        <v>0</v>
      </c>
      <c r="P715" s="11">
        <v>498433</v>
      </c>
      <c r="Q715" s="2">
        <v>247342.52</v>
      </c>
      <c r="R715" s="30">
        <f t="shared" si="37"/>
        <v>650163.42000000004</v>
      </c>
      <c r="S715" s="9">
        <v>650163.42000000004</v>
      </c>
      <c r="V715" s="2"/>
      <c r="W715" s="2"/>
    </row>
    <row r="716" spans="1:23" customFormat="1" hidden="1" outlineLevel="2" x14ac:dyDescent="0.25">
      <c r="A716" t="s">
        <v>133</v>
      </c>
      <c r="B716">
        <v>205</v>
      </c>
      <c r="C716" t="s">
        <v>123</v>
      </c>
      <c r="D716">
        <v>162</v>
      </c>
      <c r="E716" t="s">
        <v>137</v>
      </c>
      <c r="F716">
        <v>125</v>
      </c>
      <c r="G716" t="s">
        <v>58</v>
      </c>
      <c r="H716">
        <v>10162010125</v>
      </c>
      <c r="I716" t="s">
        <v>59</v>
      </c>
      <c r="J716" t="s">
        <v>956</v>
      </c>
      <c r="K716">
        <v>1</v>
      </c>
      <c r="L716" s="2">
        <v>9772.2000000000007</v>
      </c>
      <c r="M716" s="2">
        <v>7529.4</v>
      </c>
      <c r="N716" s="14">
        <v>12138</v>
      </c>
      <c r="O716" s="2">
        <v>0</v>
      </c>
      <c r="P716" s="11">
        <v>12138</v>
      </c>
      <c r="Q716" s="2">
        <v>14691.6</v>
      </c>
      <c r="R716" s="30">
        <f t="shared" si="37"/>
        <v>12138.34</v>
      </c>
      <c r="S716" s="9">
        <v>12138.34</v>
      </c>
      <c r="V716" s="2"/>
      <c r="W716" s="2"/>
    </row>
    <row r="717" spans="1:23" customFormat="1" hidden="1" outlineLevel="2" x14ac:dyDescent="0.25">
      <c r="A717" t="s">
        <v>133</v>
      </c>
      <c r="B717">
        <v>205</v>
      </c>
      <c r="C717" t="s">
        <v>123</v>
      </c>
      <c r="D717">
        <v>163</v>
      </c>
      <c r="E717" t="s">
        <v>139</v>
      </c>
      <c r="F717">
        <v>125</v>
      </c>
      <c r="G717" t="s">
        <v>58</v>
      </c>
      <c r="H717">
        <v>10163010125</v>
      </c>
      <c r="I717" t="s">
        <v>59</v>
      </c>
      <c r="J717" t="s">
        <v>956</v>
      </c>
      <c r="K717">
        <v>1</v>
      </c>
      <c r="L717" s="2">
        <v>226302.14</v>
      </c>
      <c r="M717" s="2">
        <v>226128</v>
      </c>
      <c r="N717" s="14">
        <v>263249</v>
      </c>
      <c r="O717" s="2">
        <v>0</v>
      </c>
      <c r="P717" s="11">
        <v>263249</v>
      </c>
      <c r="Q717" s="2">
        <v>129215.4</v>
      </c>
      <c r="R717" s="30">
        <f t="shared" si="37"/>
        <v>357594.21</v>
      </c>
      <c r="S717" s="9">
        <v>357594.21</v>
      </c>
      <c r="V717" s="2"/>
      <c r="W717" s="2"/>
    </row>
    <row r="718" spans="1:23" customFormat="1" hidden="1" outlineLevel="2" x14ac:dyDescent="0.25">
      <c r="A718" t="s">
        <v>133</v>
      </c>
      <c r="B718">
        <v>1101</v>
      </c>
      <c r="C718" t="s">
        <v>134</v>
      </c>
      <c r="D718">
        <v>165</v>
      </c>
      <c r="E718" t="s">
        <v>145</v>
      </c>
      <c r="F718">
        <v>125</v>
      </c>
      <c r="G718" t="s">
        <v>58</v>
      </c>
      <c r="H718">
        <v>10165010125</v>
      </c>
      <c r="I718" t="s">
        <v>59</v>
      </c>
      <c r="J718" t="s">
        <v>956</v>
      </c>
      <c r="K718">
        <v>1</v>
      </c>
      <c r="L718" s="2">
        <v>191851.48</v>
      </c>
      <c r="M718" s="2">
        <v>214786.2</v>
      </c>
      <c r="N718" s="14">
        <v>252035</v>
      </c>
      <c r="O718" s="2">
        <v>0</v>
      </c>
      <c r="P718" s="11">
        <v>252035</v>
      </c>
      <c r="Q718" s="2">
        <v>125217.60000000001</v>
      </c>
      <c r="R718" s="30">
        <f t="shared" si="37"/>
        <v>277334.62</v>
      </c>
      <c r="S718" s="9">
        <v>277334.62</v>
      </c>
      <c r="V718" s="2"/>
      <c r="W718" s="2"/>
    </row>
    <row r="719" spans="1:23" customFormat="1" hidden="1" outlineLevel="2" x14ac:dyDescent="0.25">
      <c r="A719" t="s">
        <v>133</v>
      </c>
      <c r="B719">
        <v>1101</v>
      </c>
      <c r="C719" t="s">
        <v>134</v>
      </c>
      <c r="D719">
        <v>170</v>
      </c>
      <c r="E719" t="s">
        <v>154</v>
      </c>
      <c r="F719">
        <v>125</v>
      </c>
      <c r="G719" t="s">
        <v>58</v>
      </c>
      <c r="H719">
        <v>10170010125</v>
      </c>
      <c r="I719" t="s">
        <v>59</v>
      </c>
      <c r="J719" t="s">
        <v>956</v>
      </c>
      <c r="K719">
        <v>1</v>
      </c>
      <c r="L719" s="2">
        <v>514550.67</v>
      </c>
      <c r="M719" s="2">
        <v>644737.31999999995</v>
      </c>
      <c r="N719" s="14">
        <v>766480</v>
      </c>
      <c r="O719" s="2">
        <v>0</v>
      </c>
      <c r="P719" s="11">
        <v>766480</v>
      </c>
      <c r="Q719" s="2">
        <v>356930.4</v>
      </c>
      <c r="R719" s="30">
        <f t="shared" si="37"/>
        <v>919337.54</v>
      </c>
      <c r="S719" s="9">
        <v>919337.54</v>
      </c>
      <c r="V719" s="2"/>
      <c r="W719" s="2"/>
    </row>
    <row r="720" spans="1:23" customFormat="1" hidden="1" outlineLevel="2" x14ac:dyDescent="0.25">
      <c r="A720" t="s">
        <v>133</v>
      </c>
      <c r="B720">
        <v>1101</v>
      </c>
      <c r="C720" t="s">
        <v>134</v>
      </c>
      <c r="D720">
        <v>173</v>
      </c>
      <c r="E720" t="s">
        <v>166</v>
      </c>
      <c r="F720">
        <v>125</v>
      </c>
      <c r="G720" t="s">
        <v>58</v>
      </c>
      <c r="H720">
        <v>10173010125</v>
      </c>
      <c r="I720" t="s">
        <v>59</v>
      </c>
      <c r="J720" t="s">
        <v>956</v>
      </c>
      <c r="K720">
        <v>1</v>
      </c>
      <c r="L720" s="2">
        <v>119386.2</v>
      </c>
      <c r="M720" s="2">
        <v>127467.8</v>
      </c>
      <c r="N720" s="14">
        <v>135497</v>
      </c>
      <c r="O720" s="2">
        <v>0</v>
      </c>
      <c r="P720" s="11">
        <v>135497</v>
      </c>
      <c r="Q720" s="2">
        <v>74371.8</v>
      </c>
      <c r="R720" s="30">
        <f t="shared" si="37"/>
        <v>200671.1</v>
      </c>
      <c r="S720" s="9">
        <v>200671.1</v>
      </c>
      <c r="V720" s="2"/>
      <c r="W720" s="2"/>
    </row>
    <row r="721" spans="1:23" customFormat="1" hidden="1" outlineLevel="2" x14ac:dyDescent="0.25">
      <c r="A721" t="s">
        <v>133</v>
      </c>
      <c r="B721">
        <v>1101</v>
      </c>
      <c r="C721" t="s">
        <v>134</v>
      </c>
      <c r="D721">
        <v>174</v>
      </c>
      <c r="E721" t="s">
        <v>167</v>
      </c>
      <c r="F721">
        <v>125</v>
      </c>
      <c r="G721" t="s">
        <v>58</v>
      </c>
      <c r="H721">
        <v>10174010125</v>
      </c>
      <c r="I721" t="s">
        <v>59</v>
      </c>
      <c r="J721" t="s">
        <v>956</v>
      </c>
      <c r="K721">
        <v>1</v>
      </c>
      <c r="L721" s="2">
        <v>159868.57</v>
      </c>
      <c r="M721" s="2">
        <v>194982.88</v>
      </c>
      <c r="N721" s="14">
        <v>220141</v>
      </c>
      <c r="O721" s="2">
        <v>0</v>
      </c>
      <c r="P721" s="11">
        <v>220141</v>
      </c>
      <c r="Q721" s="2">
        <v>129463.76</v>
      </c>
      <c r="R721" s="30">
        <f t="shared" si="37"/>
        <v>235292.16</v>
      </c>
      <c r="S721" s="9">
        <v>235292.16</v>
      </c>
      <c r="V721" s="2"/>
      <c r="W721" s="2"/>
    </row>
    <row r="722" spans="1:23" customFormat="1" hidden="1" outlineLevel="2" x14ac:dyDescent="0.25">
      <c r="A722" t="s">
        <v>133</v>
      </c>
      <c r="B722">
        <v>1105</v>
      </c>
      <c r="C722" t="s">
        <v>174</v>
      </c>
      <c r="D722">
        <v>180</v>
      </c>
      <c r="E722" t="s">
        <v>175</v>
      </c>
      <c r="F722">
        <v>125</v>
      </c>
      <c r="G722" t="s">
        <v>58</v>
      </c>
      <c r="H722">
        <v>10180010125</v>
      </c>
      <c r="I722" t="s">
        <v>59</v>
      </c>
      <c r="J722" t="s">
        <v>956</v>
      </c>
      <c r="K722">
        <v>1</v>
      </c>
      <c r="L722" s="2">
        <v>0</v>
      </c>
      <c r="M722" s="2">
        <v>0</v>
      </c>
      <c r="N722" s="14">
        <v>0</v>
      </c>
      <c r="O722" s="2">
        <v>0</v>
      </c>
      <c r="P722" s="11">
        <v>0</v>
      </c>
      <c r="Q722" s="2">
        <v>0</v>
      </c>
      <c r="R722" s="30">
        <f t="shared" si="37"/>
        <v>0</v>
      </c>
      <c r="S722" s="9">
        <v>0</v>
      </c>
      <c r="V722" s="2"/>
      <c r="W722" s="2"/>
    </row>
    <row r="723" spans="1:23" customFormat="1" hidden="1" outlineLevel="2" x14ac:dyDescent="0.25">
      <c r="A723" t="s">
        <v>875</v>
      </c>
      <c r="B723">
        <v>203</v>
      </c>
      <c r="C723" t="s">
        <v>878</v>
      </c>
      <c r="D723">
        <v>191</v>
      </c>
      <c r="E723" t="s">
        <v>879</v>
      </c>
      <c r="F723">
        <v>125</v>
      </c>
      <c r="G723" t="s">
        <v>58</v>
      </c>
      <c r="H723">
        <v>10191010125</v>
      </c>
      <c r="I723" t="s">
        <v>59</v>
      </c>
      <c r="J723" t="s">
        <v>956</v>
      </c>
      <c r="K723">
        <v>1</v>
      </c>
      <c r="L723" s="2">
        <v>0</v>
      </c>
      <c r="M723" s="2">
        <v>112241.4</v>
      </c>
      <c r="N723" s="14">
        <v>135901</v>
      </c>
      <c r="O723" s="2">
        <v>0</v>
      </c>
      <c r="P723" s="11">
        <v>135901</v>
      </c>
      <c r="Q723" s="2">
        <v>74938.2</v>
      </c>
      <c r="R723" s="30">
        <f t="shared" si="37"/>
        <v>170901.15</v>
      </c>
      <c r="S723" s="9">
        <v>170901.15</v>
      </c>
      <c r="V723" s="2"/>
      <c r="W723" s="2"/>
    </row>
    <row r="724" spans="1:23" customFormat="1" hidden="1" outlineLevel="2" x14ac:dyDescent="0.25">
      <c r="A724" t="s">
        <v>875</v>
      </c>
      <c r="B724">
        <v>102</v>
      </c>
      <c r="C724" t="s">
        <v>876</v>
      </c>
      <c r="D724">
        <v>195</v>
      </c>
      <c r="E724" t="s">
        <v>902</v>
      </c>
      <c r="F724">
        <v>125</v>
      </c>
      <c r="G724" t="s">
        <v>58</v>
      </c>
      <c r="H724">
        <v>10195010125</v>
      </c>
      <c r="I724" t="s">
        <v>59</v>
      </c>
      <c r="J724" t="s">
        <v>956</v>
      </c>
      <c r="K724">
        <v>1</v>
      </c>
      <c r="L724" s="2">
        <v>52458.6</v>
      </c>
      <c r="M724" s="2">
        <v>73621.600000000006</v>
      </c>
      <c r="N724" s="14">
        <v>88187</v>
      </c>
      <c r="O724" s="2">
        <v>0</v>
      </c>
      <c r="P724" s="11">
        <v>88187</v>
      </c>
      <c r="Q724" s="2">
        <v>75469.8</v>
      </c>
      <c r="R724" s="30">
        <f t="shared" si="37"/>
        <v>163187.62</v>
      </c>
      <c r="S724" s="9">
        <v>163187.62</v>
      </c>
      <c r="V724" s="2"/>
      <c r="W724" s="2"/>
    </row>
    <row r="725" spans="1:23" customFormat="1" hidden="1" outlineLevel="2" x14ac:dyDescent="0.25">
      <c r="A725" t="s">
        <v>874</v>
      </c>
      <c r="C725" t="s">
        <v>876</v>
      </c>
      <c r="D725">
        <v>196</v>
      </c>
      <c r="E725" t="s">
        <v>906</v>
      </c>
      <c r="F725">
        <v>125</v>
      </c>
      <c r="G725" t="s">
        <v>58</v>
      </c>
      <c r="I725" t="s">
        <v>59</v>
      </c>
      <c r="J725" t="s">
        <v>956</v>
      </c>
      <c r="K725">
        <v>1</v>
      </c>
      <c r="L725" s="2"/>
      <c r="M725" s="2"/>
      <c r="N725" s="14"/>
      <c r="O725" s="2"/>
      <c r="P725" s="11"/>
      <c r="Q725" s="2">
        <v>0</v>
      </c>
      <c r="R725" s="30">
        <f t="shared" si="37"/>
        <v>0</v>
      </c>
      <c r="S725" s="9"/>
      <c r="V725" s="2"/>
      <c r="W725" s="2"/>
    </row>
    <row r="726" spans="1:23" customFormat="1" hidden="1" outlineLevel="2" x14ac:dyDescent="0.25">
      <c r="A726" t="s">
        <v>706</v>
      </c>
      <c r="B726">
        <v>191</v>
      </c>
      <c r="C726" t="s">
        <v>707</v>
      </c>
      <c r="D726">
        <v>200</v>
      </c>
      <c r="E726" t="s">
        <v>708</v>
      </c>
      <c r="F726">
        <v>125</v>
      </c>
      <c r="G726" t="s">
        <v>58</v>
      </c>
      <c r="H726">
        <v>10200010125</v>
      </c>
      <c r="I726" t="s">
        <v>59</v>
      </c>
      <c r="J726" t="s">
        <v>956</v>
      </c>
      <c r="K726">
        <v>1</v>
      </c>
      <c r="L726" s="2">
        <v>1006212.4</v>
      </c>
      <c r="M726" s="2">
        <v>633091.57999999996</v>
      </c>
      <c r="N726" s="14">
        <v>1547646</v>
      </c>
      <c r="O726" s="2">
        <v>0</v>
      </c>
      <c r="P726" s="11">
        <v>1547646</v>
      </c>
      <c r="Q726" s="2">
        <v>831623.2</v>
      </c>
      <c r="R726" s="30">
        <f t="shared" ref="R726:R789" si="38">S726</f>
        <v>1908095.58</v>
      </c>
      <c r="S726" s="9">
        <v>1908095.58</v>
      </c>
      <c r="V726" s="2"/>
      <c r="W726" s="2"/>
    </row>
    <row r="727" spans="1:23" customFormat="1" hidden="1" outlineLevel="2" x14ac:dyDescent="0.25">
      <c r="A727" t="s">
        <v>706</v>
      </c>
      <c r="B727">
        <v>191</v>
      </c>
      <c r="C727" t="s">
        <v>707</v>
      </c>
      <c r="D727">
        <v>205</v>
      </c>
      <c r="E727" t="s">
        <v>733</v>
      </c>
      <c r="F727">
        <v>125</v>
      </c>
      <c r="G727" t="s">
        <v>58</v>
      </c>
      <c r="H727">
        <v>10205010125</v>
      </c>
      <c r="I727" t="s">
        <v>59</v>
      </c>
      <c r="J727" t="s">
        <v>956</v>
      </c>
      <c r="K727">
        <v>1</v>
      </c>
      <c r="L727" s="2">
        <v>55035</v>
      </c>
      <c r="M727" s="2">
        <v>50830.2</v>
      </c>
      <c r="N727" s="14">
        <v>57978</v>
      </c>
      <c r="O727" s="2">
        <v>0</v>
      </c>
      <c r="P727" s="11">
        <v>57978</v>
      </c>
      <c r="Q727" s="2">
        <v>27076.2</v>
      </c>
      <c r="R727" s="30">
        <f t="shared" si="38"/>
        <v>57977.86</v>
      </c>
      <c r="S727" s="9">
        <v>57977.86</v>
      </c>
      <c r="V727" s="2"/>
      <c r="W727" s="2"/>
    </row>
    <row r="728" spans="1:23" customFormat="1" hidden="1" outlineLevel="2" x14ac:dyDescent="0.25">
      <c r="A728" t="s">
        <v>706</v>
      </c>
      <c r="B728">
        <v>191</v>
      </c>
      <c r="C728" t="s">
        <v>707</v>
      </c>
      <c r="D728">
        <v>208</v>
      </c>
      <c r="E728" t="s">
        <v>734</v>
      </c>
      <c r="F728">
        <v>125</v>
      </c>
      <c r="G728" t="s">
        <v>58</v>
      </c>
      <c r="H728">
        <v>10208010125</v>
      </c>
      <c r="I728" t="s">
        <v>59</v>
      </c>
      <c r="J728" t="s">
        <v>956</v>
      </c>
      <c r="K728">
        <v>1</v>
      </c>
      <c r="L728" s="2">
        <v>146160</v>
      </c>
      <c r="M728" s="2">
        <v>152404.4</v>
      </c>
      <c r="N728" s="14">
        <v>173934</v>
      </c>
      <c r="O728" s="2">
        <v>0</v>
      </c>
      <c r="P728" s="11">
        <v>173934</v>
      </c>
      <c r="Q728" s="2">
        <v>94016.08</v>
      </c>
      <c r="R728" s="30">
        <f t="shared" si="38"/>
        <v>185933.57</v>
      </c>
      <c r="S728" s="9">
        <v>185933.57</v>
      </c>
      <c r="V728" s="2"/>
      <c r="W728" s="2"/>
    </row>
    <row r="729" spans="1:23" customFormat="1" hidden="1" outlineLevel="2" x14ac:dyDescent="0.25">
      <c r="A729" t="s">
        <v>349</v>
      </c>
      <c r="B729">
        <v>1011</v>
      </c>
      <c r="C729" t="s">
        <v>365</v>
      </c>
      <c r="D729">
        <v>221</v>
      </c>
      <c r="E729" t="s">
        <v>366</v>
      </c>
      <c r="F729">
        <v>125</v>
      </c>
      <c r="G729" t="s">
        <v>58</v>
      </c>
      <c r="H729">
        <v>10221010125</v>
      </c>
      <c r="I729" t="s">
        <v>59</v>
      </c>
      <c r="J729" t="s">
        <v>956</v>
      </c>
      <c r="K729">
        <v>1</v>
      </c>
      <c r="L729" s="2">
        <v>377783.51</v>
      </c>
      <c r="M729" s="2">
        <v>551304.32999999996</v>
      </c>
      <c r="N729" s="14">
        <v>614211</v>
      </c>
      <c r="O729" s="2">
        <v>0</v>
      </c>
      <c r="P729" s="11">
        <v>614211</v>
      </c>
      <c r="Q729" s="2">
        <v>382169.08</v>
      </c>
      <c r="R729" s="30">
        <f t="shared" si="38"/>
        <v>635902.85</v>
      </c>
      <c r="S729" s="9">
        <v>635902.85</v>
      </c>
      <c r="V729" s="2"/>
      <c r="W729" s="2"/>
    </row>
    <row r="730" spans="1:23" customFormat="1" hidden="1" outlineLevel="2" x14ac:dyDescent="0.25">
      <c r="A730" t="s">
        <v>349</v>
      </c>
      <c r="B730">
        <v>1011</v>
      </c>
      <c r="C730" t="s">
        <v>365</v>
      </c>
      <c r="D730">
        <v>222</v>
      </c>
      <c r="E730" t="s">
        <v>367</v>
      </c>
      <c r="F730">
        <v>125</v>
      </c>
      <c r="G730" t="s">
        <v>58</v>
      </c>
      <c r="H730">
        <v>10222010125</v>
      </c>
      <c r="I730" t="s">
        <v>59</v>
      </c>
      <c r="J730" t="s">
        <v>956</v>
      </c>
      <c r="K730">
        <v>1</v>
      </c>
      <c r="L730" s="2">
        <v>177983.56</v>
      </c>
      <c r="M730" s="2">
        <v>173328.6</v>
      </c>
      <c r="N730" s="14">
        <v>185139</v>
      </c>
      <c r="O730" s="2">
        <v>0</v>
      </c>
      <c r="P730" s="11">
        <v>185139</v>
      </c>
      <c r="Q730" s="2">
        <v>118476.6</v>
      </c>
      <c r="R730" s="30">
        <f t="shared" si="38"/>
        <v>241138.78</v>
      </c>
      <c r="S730" s="9">
        <v>241138.78</v>
      </c>
      <c r="V730" s="2"/>
      <c r="W730" s="2"/>
    </row>
    <row r="731" spans="1:23" customFormat="1" hidden="1" outlineLevel="2" x14ac:dyDescent="0.25">
      <c r="A731" t="s">
        <v>349</v>
      </c>
      <c r="B731">
        <v>1011</v>
      </c>
      <c r="C731" t="s">
        <v>365</v>
      </c>
      <c r="D731">
        <v>232</v>
      </c>
      <c r="E731" t="s">
        <v>379</v>
      </c>
      <c r="F731">
        <v>125</v>
      </c>
      <c r="G731" t="s">
        <v>58</v>
      </c>
      <c r="H731">
        <v>10232010125</v>
      </c>
      <c r="I731" t="s">
        <v>59</v>
      </c>
      <c r="J731" t="s">
        <v>956</v>
      </c>
      <c r="K731">
        <v>1</v>
      </c>
      <c r="L731" s="2">
        <v>447254.4</v>
      </c>
      <c r="M731" s="2">
        <v>550097.98</v>
      </c>
      <c r="N731" s="14">
        <v>616753</v>
      </c>
      <c r="O731" s="2">
        <v>0</v>
      </c>
      <c r="P731" s="11">
        <v>616753</v>
      </c>
      <c r="Q731" s="2">
        <v>313442.48</v>
      </c>
      <c r="R731" s="30">
        <f t="shared" si="38"/>
        <v>652266.81999999995</v>
      </c>
      <c r="S731" s="9">
        <v>652266.81999999995</v>
      </c>
      <c r="V731" s="2"/>
      <c r="W731" s="2"/>
    </row>
    <row r="732" spans="1:23" customFormat="1" hidden="1" outlineLevel="2" x14ac:dyDescent="0.25">
      <c r="A732" t="s">
        <v>349</v>
      </c>
      <c r="B732">
        <v>1011</v>
      </c>
      <c r="C732" t="s">
        <v>365</v>
      </c>
      <c r="D732">
        <v>236</v>
      </c>
      <c r="E732" t="s">
        <v>380</v>
      </c>
      <c r="F732">
        <v>125</v>
      </c>
      <c r="G732" t="s">
        <v>58</v>
      </c>
      <c r="H732">
        <v>10236010125</v>
      </c>
      <c r="I732" t="s">
        <v>59</v>
      </c>
      <c r="J732" t="s">
        <v>956</v>
      </c>
      <c r="K732">
        <v>1</v>
      </c>
      <c r="L732" s="2">
        <v>134030.39999999999</v>
      </c>
      <c r="M732" s="2">
        <v>163720.20000000001</v>
      </c>
      <c r="N732" s="14">
        <v>193280</v>
      </c>
      <c r="O732" s="2">
        <v>0</v>
      </c>
      <c r="P732" s="11">
        <v>193280</v>
      </c>
      <c r="Q732" s="2">
        <v>106857</v>
      </c>
      <c r="R732" s="30">
        <f t="shared" si="38"/>
        <v>205280.26</v>
      </c>
      <c r="S732" s="9">
        <v>205280.26</v>
      </c>
      <c r="V732" s="2"/>
      <c r="W732" s="2"/>
    </row>
    <row r="733" spans="1:23" customFormat="1" hidden="1" outlineLevel="2" x14ac:dyDescent="0.25">
      <c r="A733" t="s">
        <v>349</v>
      </c>
      <c r="B733">
        <v>702</v>
      </c>
      <c r="C733" t="s">
        <v>383</v>
      </c>
      <c r="D733">
        <v>262</v>
      </c>
      <c r="E733" t="s">
        <v>384</v>
      </c>
      <c r="F733">
        <v>125</v>
      </c>
      <c r="G733" t="s">
        <v>58</v>
      </c>
      <c r="H733">
        <v>10262010125</v>
      </c>
      <c r="I733" t="s">
        <v>59</v>
      </c>
      <c r="J733" t="s">
        <v>956</v>
      </c>
      <c r="K733">
        <v>1</v>
      </c>
      <c r="L733" s="2">
        <v>173231.31</v>
      </c>
      <c r="M733" s="2">
        <v>162847.20000000001</v>
      </c>
      <c r="N733" s="14">
        <v>194652</v>
      </c>
      <c r="O733" s="2">
        <v>0</v>
      </c>
      <c r="P733" s="11">
        <v>194652</v>
      </c>
      <c r="Q733" s="2">
        <v>87666.32</v>
      </c>
      <c r="R733" s="30">
        <f t="shared" si="38"/>
        <v>202731.23</v>
      </c>
      <c r="S733" s="9">
        <v>202731.23</v>
      </c>
      <c r="V733" s="2"/>
      <c r="W733" s="2"/>
    </row>
    <row r="734" spans="1:23" customFormat="1" hidden="1" outlineLevel="2" x14ac:dyDescent="0.25">
      <c r="A734" t="s">
        <v>349</v>
      </c>
      <c r="B734">
        <v>704</v>
      </c>
      <c r="C734" t="s">
        <v>385</v>
      </c>
      <c r="D734">
        <v>264</v>
      </c>
      <c r="E734" t="s">
        <v>386</v>
      </c>
      <c r="F734">
        <v>125</v>
      </c>
      <c r="G734" t="s">
        <v>58</v>
      </c>
      <c r="H734">
        <v>10264010125</v>
      </c>
      <c r="I734" t="s">
        <v>59</v>
      </c>
      <c r="J734" t="s">
        <v>956</v>
      </c>
      <c r="K734">
        <v>1</v>
      </c>
      <c r="L734" s="2">
        <v>722492.38</v>
      </c>
      <c r="M734" s="2">
        <v>403736.01</v>
      </c>
      <c r="N734" s="14">
        <v>906215</v>
      </c>
      <c r="O734" s="2">
        <v>0</v>
      </c>
      <c r="P734" s="11">
        <v>906215</v>
      </c>
      <c r="Q734" s="2">
        <v>533533.19999999995</v>
      </c>
      <c r="R734" s="30">
        <f t="shared" si="38"/>
        <v>995375.04</v>
      </c>
      <c r="S734" s="9">
        <v>995375.04</v>
      </c>
      <c r="V734" s="2"/>
      <c r="W734" s="2"/>
    </row>
    <row r="735" spans="1:23" customFormat="1" hidden="1" outlineLevel="2" x14ac:dyDescent="0.25">
      <c r="A735" t="s">
        <v>349</v>
      </c>
      <c r="B735">
        <v>702</v>
      </c>
      <c r="C735" t="s">
        <v>383</v>
      </c>
      <c r="D735">
        <v>265</v>
      </c>
      <c r="E735" t="s">
        <v>433</v>
      </c>
      <c r="F735">
        <v>125</v>
      </c>
      <c r="G735" t="s">
        <v>58</v>
      </c>
      <c r="H735">
        <v>10265010125</v>
      </c>
      <c r="I735" t="s">
        <v>59</v>
      </c>
      <c r="J735" t="s">
        <v>956</v>
      </c>
      <c r="K735">
        <v>1</v>
      </c>
      <c r="L735" s="2">
        <v>315617.36</v>
      </c>
      <c r="M735" s="2">
        <v>307060.2</v>
      </c>
      <c r="N735" s="14">
        <v>322162</v>
      </c>
      <c r="O735" s="2">
        <v>0</v>
      </c>
      <c r="P735" s="11">
        <v>322162</v>
      </c>
      <c r="Q735" s="2">
        <v>182248.24</v>
      </c>
      <c r="R735" s="30">
        <f t="shared" si="38"/>
        <v>322162.27</v>
      </c>
      <c r="S735" s="9">
        <v>322162.27</v>
      </c>
      <c r="V735" s="2"/>
      <c r="W735" s="2"/>
    </row>
    <row r="736" spans="1:23" customFormat="1" hidden="1" outlineLevel="2" x14ac:dyDescent="0.25">
      <c r="A736" t="s">
        <v>349</v>
      </c>
      <c r="B736">
        <v>702</v>
      </c>
      <c r="C736" t="s">
        <v>383</v>
      </c>
      <c r="D736">
        <v>266</v>
      </c>
      <c r="E736" t="s">
        <v>387</v>
      </c>
      <c r="F736">
        <v>125</v>
      </c>
      <c r="G736" t="s">
        <v>58</v>
      </c>
      <c r="H736">
        <v>10266010125</v>
      </c>
      <c r="I736" t="s">
        <v>59</v>
      </c>
      <c r="J736" t="s">
        <v>956</v>
      </c>
      <c r="K736">
        <v>1</v>
      </c>
      <c r="L736" s="2">
        <v>493375.39</v>
      </c>
      <c r="M736" s="2">
        <v>627146.4</v>
      </c>
      <c r="N736" s="14">
        <v>723481</v>
      </c>
      <c r="O736" s="2">
        <v>0</v>
      </c>
      <c r="P736" s="11">
        <v>723481</v>
      </c>
      <c r="Q736" s="2">
        <v>417000.5</v>
      </c>
      <c r="R736" s="30">
        <f t="shared" si="38"/>
        <v>907239.23</v>
      </c>
      <c r="S736" s="9">
        <v>907239.23</v>
      </c>
      <c r="V736" s="2"/>
      <c r="W736" s="2"/>
    </row>
    <row r="737" spans="1:23" customFormat="1" hidden="1" outlineLevel="2" x14ac:dyDescent="0.25">
      <c r="A737" t="s">
        <v>349</v>
      </c>
      <c r="B737">
        <v>507</v>
      </c>
      <c r="C737" t="s">
        <v>390</v>
      </c>
      <c r="D737">
        <v>267</v>
      </c>
      <c r="E737" t="s">
        <v>391</v>
      </c>
      <c r="F737">
        <v>125</v>
      </c>
      <c r="G737" t="s">
        <v>58</v>
      </c>
      <c r="H737">
        <v>10267010125</v>
      </c>
      <c r="I737" t="s">
        <v>59</v>
      </c>
      <c r="J737" t="s">
        <v>956</v>
      </c>
      <c r="K737">
        <v>1</v>
      </c>
      <c r="L737" s="2">
        <v>53681.4</v>
      </c>
      <c r="M737" s="2">
        <v>67806</v>
      </c>
      <c r="N737" s="14">
        <v>76796</v>
      </c>
      <c r="O737" s="2">
        <v>0</v>
      </c>
      <c r="P737" s="11">
        <v>76796</v>
      </c>
      <c r="Q737" s="2">
        <v>41289.599999999999</v>
      </c>
      <c r="R737" s="30">
        <f t="shared" si="38"/>
        <v>107512.8</v>
      </c>
      <c r="S737" s="9">
        <v>107512.8</v>
      </c>
      <c r="V737" s="2"/>
      <c r="W737" s="2"/>
    </row>
    <row r="738" spans="1:23" customFormat="1" hidden="1" outlineLevel="2" x14ac:dyDescent="0.25">
      <c r="A738" t="s">
        <v>349</v>
      </c>
      <c r="B738">
        <v>507</v>
      </c>
      <c r="C738" t="s">
        <v>390</v>
      </c>
      <c r="D738">
        <v>268</v>
      </c>
      <c r="E738" t="s">
        <v>392</v>
      </c>
      <c r="F738">
        <v>125</v>
      </c>
      <c r="G738" t="s">
        <v>58</v>
      </c>
      <c r="H738">
        <v>10268010125</v>
      </c>
      <c r="I738" t="s">
        <v>59</v>
      </c>
      <c r="J738" t="s">
        <v>956</v>
      </c>
      <c r="K738">
        <v>1</v>
      </c>
      <c r="L738" s="2">
        <v>458180.14</v>
      </c>
      <c r="M738" s="2">
        <v>328809</v>
      </c>
      <c r="N738" s="14">
        <v>761800</v>
      </c>
      <c r="O738" s="2">
        <v>0</v>
      </c>
      <c r="P738" s="11">
        <v>761800</v>
      </c>
      <c r="Q738" s="2">
        <v>433316.44</v>
      </c>
      <c r="R738" s="30">
        <f t="shared" si="38"/>
        <v>761799.17</v>
      </c>
      <c r="S738" s="9">
        <v>761799.17</v>
      </c>
      <c r="V738" s="2"/>
      <c r="W738" s="2"/>
    </row>
    <row r="739" spans="1:23" customFormat="1" hidden="1" outlineLevel="2" x14ac:dyDescent="0.25">
      <c r="A739" t="s">
        <v>349</v>
      </c>
      <c r="B739">
        <v>507</v>
      </c>
      <c r="C739" t="s">
        <v>390</v>
      </c>
      <c r="D739">
        <v>269</v>
      </c>
      <c r="E739" t="s">
        <v>393</v>
      </c>
      <c r="F739">
        <v>125</v>
      </c>
      <c r="G739" t="s">
        <v>58</v>
      </c>
      <c r="H739">
        <v>10269010125</v>
      </c>
      <c r="I739" t="s">
        <v>59</v>
      </c>
      <c r="J739" t="s">
        <v>956</v>
      </c>
      <c r="K739">
        <v>1</v>
      </c>
      <c r="L739" s="2">
        <v>63075.6</v>
      </c>
      <c r="M739" s="2">
        <v>59252.4</v>
      </c>
      <c r="N739" s="14">
        <v>76205</v>
      </c>
      <c r="O739" s="2">
        <v>0</v>
      </c>
      <c r="P739" s="11">
        <v>76205</v>
      </c>
      <c r="Q739" s="2">
        <v>33374.400000000001</v>
      </c>
      <c r="R739" s="30">
        <f t="shared" si="38"/>
        <v>90971.62</v>
      </c>
      <c r="S739" s="9">
        <v>90971.62</v>
      </c>
      <c r="V739" s="2"/>
      <c r="W739" s="2"/>
    </row>
    <row r="740" spans="1:23" customFormat="1" hidden="1" outlineLevel="2" x14ac:dyDescent="0.25">
      <c r="A740" t="s">
        <v>349</v>
      </c>
      <c r="B740">
        <v>507</v>
      </c>
      <c r="C740" t="s">
        <v>390</v>
      </c>
      <c r="D740">
        <v>270</v>
      </c>
      <c r="E740" t="s">
        <v>349</v>
      </c>
      <c r="F740">
        <v>125</v>
      </c>
      <c r="G740" t="s">
        <v>58</v>
      </c>
      <c r="H740">
        <v>10270010125</v>
      </c>
      <c r="I740" t="s">
        <v>59</v>
      </c>
      <c r="J740" t="s">
        <v>956</v>
      </c>
      <c r="K740">
        <v>1</v>
      </c>
      <c r="L740" s="2">
        <v>13044.6</v>
      </c>
      <c r="M740" s="2">
        <v>1337.4</v>
      </c>
      <c r="N740" s="14">
        <v>37884</v>
      </c>
      <c r="O740" s="2">
        <v>0</v>
      </c>
      <c r="P740" s="11">
        <v>37884</v>
      </c>
      <c r="Q740" s="2">
        <v>2574.6</v>
      </c>
      <c r="R740" s="30">
        <f t="shared" si="38"/>
        <v>0</v>
      </c>
      <c r="S740" s="9">
        <v>0</v>
      </c>
      <c r="V740" s="2"/>
      <c r="W740" s="2"/>
    </row>
    <row r="741" spans="1:23" customFormat="1" hidden="1" outlineLevel="2" x14ac:dyDescent="0.25">
      <c r="A741" t="s">
        <v>875</v>
      </c>
      <c r="B741">
        <v>102</v>
      </c>
      <c r="C741" t="s">
        <v>876</v>
      </c>
      <c r="D741">
        <v>276</v>
      </c>
      <c r="E741" t="s">
        <v>880</v>
      </c>
      <c r="F741">
        <v>125</v>
      </c>
      <c r="G741" t="s">
        <v>58</v>
      </c>
      <c r="H741">
        <v>10276010125</v>
      </c>
      <c r="I741" t="s">
        <v>59</v>
      </c>
      <c r="J741" t="s">
        <v>956</v>
      </c>
      <c r="K741">
        <v>1</v>
      </c>
      <c r="L741" s="2">
        <v>69264.37</v>
      </c>
      <c r="M741" s="2">
        <v>98925.6</v>
      </c>
      <c r="N741" s="14">
        <v>74688</v>
      </c>
      <c r="O741" s="2">
        <v>0</v>
      </c>
      <c r="P741" s="11">
        <v>74688</v>
      </c>
      <c r="Q741" s="2">
        <v>40809</v>
      </c>
      <c r="R741" s="30">
        <f t="shared" si="38"/>
        <v>74688.479999999996</v>
      </c>
      <c r="S741" s="9">
        <v>74688.479999999996</v>
      </c>
      <c r="V741" s="2"/>
      <c r="W741" s="2"/>
    </row>
    <row r="742" spans="1:23" customFormat="1" hidden="1" outlineLevel="2" x14ac:dyDescent="0.25">
      <c r="A742" t="s">
        <v>875</v>
      </c>
      <c r="B742">
        <v>102</v>
      </c>
      <c r="C742" t="s">
        <v>876</v>
      </c>
      <c r="D742">
        <v>277</v>
      </c>
      <c r="E742" t="s">
        <v>911</v>
      </c>
      <c r="F742">
        <v>125</v>
      </c>
      <c r="G742" t="s">
        <v>58</v>
      </c>
      <c r="H742">
        <v>10277010125</v>
      </c>
      <c r="I742" t="s">
        <v>59</v>
      </c>
      <c r="J742" t="s">
        <v>956</v>
      </c>
      <c r="K742">
        <v>1</v>
      </c>
      <c r="L742" s="2">
        <v>0</v>
      </c>
      <c r="M742" s="2">
        <v>26934</v>
      </c>
      <c r="N742" s="14">
        <v>85064</v>
      </c>
      <c r="O742" s="2">
        <v>0</v>
      </c>
      <c r="P742" s="11">
        <v>85064</v>
      </c>
      <c r="Q742" s="2">
        <v>46674.879999999997</v>
      </c>
      <c r="R742" s="30">
        <f t="shared" si="38"/>
        <v>135064.26</v>
      </c>
      <c r="S742" s="9">
        <v>135064.26</v>
      </c>
      <c r="V742" s="2"/>
      <c r="W742" s="2"/>
    </row>
    <row r="743" spans="1:23" customFormat="1" hidden="1" outlineLevel="2" x14ac:dyDescent="0.25">
      <c r="A743" t="s">
        <v>875</v>
      </c>
      <c r="B743">
        <v>102</v>
      </c>
      <c r="C743" t="s">
        <v>876</v>
      </c>
      <c r="D743">
        <v>300</v>
      </c>
      <c r="E743" t="s">
        <v>912</v>
      </c>
      <c r="F743">
        <v>125</v>
      </c>
      <c r="G743" t="s">
        <v>58</v>
      </c>
      <c r="H743">
        <v>10300010125</v>
      </c>
      <c r="I743" t="s">
        <v>59</v>
      </c>
      <c r="J743" t="s">
        <v>956</v>
      </c>
      <c r="K743">
        <v>1</v>
      </c>
      <c r="L743" s="2">
        <v>0</v>
      </c>
      <c r="M743" s="2">
        <v>0</v>
      </c>
      <c r="N743" s="14">
        <v>0</v>
      </c>
      <c r="O743" s="2">
        <v>0</v>
      </c>
      <c r="P743" s="11">
        <v>0</v>
      </c>
      <c r="Q743" s="2">
        <v>0</v>
      </c>
      <c r="R743" s="30">
        <f t="shared" si="38"/>
        <v>0</v>
      </c>
      <c r="S743" s="9"/>
      <c r="V743" s="2"/>
      <c r="W743" s="2"/>
    </row>
    <row r="744" spans="1:23" customFormat="1" hidden="1" outlineLevel="2" x14ac:dyDescent="0.25">
      <c r="A744" t="s">
        <v>875</v>
      </c>
      <c r="B744">
        <v>102</v>
      </c>
      <c r="C744" t="s">
        <v>876</v>
      </c>
      <c r="D744">
        <v>301</v>
      </c>
      <c r="E744" t="s">
        <v>917</v>
      </c>
      <c r="F744">
        <v>125</v>
      </c>
      <c r="G744" t="s">
        <v>58</v>
      </c>
      <c r="H744">
        <v>10301010125</v>
      </c>
      <c r="I744" t="s">
        <v>59</v>
      </c>
      <c r="J744" t="s">
        <v>956</v>
      </c>
      <c r="K744">
        <v>1</v>
      </c>
      <c r="L744" s="2">
        <v>43783.199999999997</v>
      </c>
      <c r="M744" s="2">
        <v>39338.400000000001</v>
      </c>
      <c r="N744" s="14">
        <v>43903</v>
      </c>
      <c r="O744" s="2">
        <v>0</v>
      </c>
      <c r="P744" s="11">
        <v>43903</v>
      </c>
      <c r="Q744" s="2">
        <v>31276.2</v>
      </c>
      <c r="R744" s="30">
        <f t="shared" si="38"/>
        <v>103903.3</v>
      </c>
      <c r="S744" s="9">
        <v>103903.3</v>
      </c>
      <c r="V744" s="2"/>
      <c r="W744" s="2"/>
    </row>
    <row r="745" spans="1:23" customFormat="1" hidden="1" outlineLevel="2" x14ac:dyDescent="0.25">
      <c r="A745" t="s">
        <v>875</v>
      </c>
      <c r="B745">
        <v>101</v>
      </c>
      <c r="C745" t="s">
        <v>780</v>
      </c>
      <c r="D745">
        <v>302</v>
      </c>
      <c r="E745" t="s">
        <v>920</v>
      </c>
      <c r="F745">
        <v>125</v>
      </c>
      <c r="G745" t="s">
        <v>58</v>
      </c>
      <c r="H745">
        <v>10302010125</v>
      </c>
      <c r="I745" t="s">
        <v>59</v>
      </c>
      <c r="J745" t="s">
        <v>956</v>
      </c>
      <c r="K745">
        <v>1</v>
      </c>
      <c r="L745" s="2">
        <v>87437.64</v>
      </c>
      <c r="M745" s="2">
        <v>73345.2</v>
      </c>
      <c r="N745" s="14">
        <v>92503</v>
      </c>
      <c r="O745" s="2">
        <v>0</v>
      </c>
      <c r="P745" s="11">
        <v>92503</v>
      </c>
      <c r="Q745" s="2">
        <v>55557</v>
      </c>
      <c r="R745" s="30">
        <f t="shared" si="38"/>
        <v>92808.19</v>
      </c>
      <c r="S745" s="9">
        <v>92808.19</v>
      </c>
      <c r="V745" s="2"/>
      <c r="W745" s="2"/>
    </row>
    <row r="746" spans="1:23" customFormat="1" hidden="1" outlineLevel="2" x14ac:dyDescent="0.25">
      <c r="A746" t="s">
        <v>349</v>
      </c>
      <c r="B746">
        <v>205</v>
      </c>
      <c r="C746" t="s">
        <v>123</v>
      </c>
      <c r="D746">
        <v>360</v>
      </c>
      <c r="E746" t="s">
        <v>484</v>
      </c>
      <c r="F746">
        <v>125</v>
      </c>
      <c r="G746" t="s">
        <v>58</v>
      </c>
      <c r="H746">
        <v>10360010125</v>
      </c>
      <c r="I746" t="s">
        <v>59</v>
      </c>
      <c r="J746" t="s">
        <v>956</v>
      </c>
      <c r="K746">
        <v>1</v>
      </c>
      <c r="L746" s="2">
        <v>0</v>
      </c>
      <c r="M746" s="2">
        <v>0</v>
      </c>
      <c r="N746" s="14">
        <v>0</v>
      </c>
      <c r="O746" s="2">
        <v>0</v>
      </c>
      <c r="P746" s="11">
        <v>0</v>
      </c>
      <c r="Q746" s="2">
        <v>9154.2000000000007</v>
      </c>
      <c r="R746" s="30">
        <f t="shared" si="38"/>
        <v>0</v>
      </c>
      <c r="S746" s="9">
        <v>0</v>
      </c>
      <c r="V746" s="2"/>
      <c r="W746" s="2"/>
    </row>
    <row r="747" spans="1:23" customFormat="1" hidden="1" outlineLevel="2" x14ac:dyDescent="0.25">
      <c r="A747" t="s">
        <v>309</v>
      </c>
      <c r="B747">
        <v>801</v>
      </c>
      <c r="C747" t="s">
        <v>324</v>
      </c>
      <c r="D747">
        <v>403</v>
      </c>
      <c r="E747" t="s">
        <v>401</v>
      </c>
      <c r="F747">
        <v>125</v>
      </c>
      <c r="G747" t="s">
        <v>58</v>
      </c>
      <c r="H747">
        <v>10403010125</v>
      </c>
      <c r="I747" t="s">
        <v>59</v>
      </c>
      <c r="J747" t="s">
        <v>956</v>
      </c>
      <c r="K747">
        <v>1</v>
      </c>
      <c r="L747" s="2">
        <v>139939.76999999999</v>
      </c>
      <c r="M747" s="2">
        <v>150400.29999999999</v>
      </c>
      <c r="N747" s="14">
        <v>172690</v>
      </c>
      <c r="O747" s="2">
        <v>0</v>
      </c>
      <c r="P747" s="11">
        <v>172690</v>
      </c>
      <c r="Q747" s="2">
        <v>91758.7</v>
      </c>
      <c r="R747" s="30">
        <f t="shared" si="38"/>
        <v>226873.25</v>
      </c>
      <c r="S747" s="9">
        <v>226873.25</v>
      </c>
      <c r="V747" s="2"/>
      <c r="W747" s="2"/>
    </row>
    <row r="748" spans="1:23" customFormat="1" hidden="1" outlineLevel="2" x14ac:dyDescent="0.25">
      <c r="A748" t="s">
        <v>309</v>
      </c>
      <c r="B748">
        <v>801</v>
      </c>
      <c r="C748" t="s">
        <v>324</v>
      </c>
      <c r="D748">
        <v>404</v>
      </c>
      <c r="E748" t="s">
        <v>404</v>
      </c>
      <c r="F748">
        <v>125</v>
      </c>
      <c r="G748" t="s">
        <v>58</v>
      </c>
      <c r="H748">
        <v>10404010125</v>
      </c>
      <c r="I748" t="s">
        <v>59</v>
      </c>
      <c r="J748" t="s">
        <v>956</v>
      </c>
      <c r="K748">
        <v>1</v>
      </c>
      <c r="L748" s="2">
        <v>30663</v>
      </c>
      <c r="M748" s="2">
        <v>35596.800000000003</v>
      </c>
      <c r="N748" s="14">
        <v>40015</v>
      </c>
      <c r="O748" s="2">
        <v>0</v>
      </c>
      <c r="P748" s="11">
        <v>40015</v>
      </c>
      <c r="Q748" s="2">
        <v>21846</v>
      </c>
      <c r="R748" s="30">
        <f t="shared" si="38"/>
        <v>40015.300000000003</v>
      </c>
      <c r="S748" s="9">
        <v>40015.300000000003</v>
      </c>
      <c r="V748" s="2"/>
      <c r="W748" s="2"/>
    </row>
    <row r="749" spans="1:23" customFormat="1" hidden="1" outlineLevel="2" x14ac:dyDescent="0.25">
      <c r="A749" t="s">
        <v>309</v>
      </c>
      <c r="B749">
        <v>801</v>
      </c>
      <c r="C749" t="s">
        <v>324</v>
      </c>
      <c r="D749">
        <v>406</v>
      </c>
      <c r="E749" t="s">
        <v>434</v>
      </c>
      <c r="F749">
        <v>125</v>
      </c>
      <c r="G749" t="s">
        <v>58</v>
      </c>
      <c r="H749">
        <v>10406010125</v>
      </c>
      <c r="I749" t="s">
        <v>59</v>
      </c>
      <c r="J749" t="s">
        <v>956</v>
      </c>
      <c r="K749">
        <v>1</v>
      </c>
      <c r="L749" s="2">
        <v>22051.200000000001</v>
      </c>
      <c r="M749" s="2">
        <v>22694.400000000001</v>
      </c>
      <c r="N749" s="14">
        <v>26011</v>
      </c>
      <c r="O749" s="2">
        <v>0</v>
      </c>
      <c r="P749" s="11">
        <v>26011</v>
      </c>
      <c r="Q749" s="2">
        <v>14506.8</v>
      </c>
      <c r="R749" s="30">
        <f t="shared" si="38"/>
        <v>26010.720000000001</v>
      </c>
      <c r="S749" s="9">
        <v>26010.720000000001</v>
      </c>
      <c r="V749" s="2"/>
      <c r="W749" s="2"/>
    </row>
    <row r="750" spans="1:23" customFormat="1" hidden="1" outlineLevel="2" x14ac:dyDescent="0.25">
      <c r="A750" t="s">
        <v>309</v>
      </c>
      <c r="B750">
        <v>504</v>
      </c>
      <c r="C750" t="s">
        <v>396</v>
      </c>
      <c r="D750">
        <v>409</v>
      </c>
      <c r="E750" t="s">
        <v>410</v>
      </c>
      <c r="F750">
        <v>125</v>
      </c>
      <c r="G750" t="s">
        <v>58</v>
      </c>
      <c r="H750">
        <v>10409010125</v>
      </c>
      <c r="I750" t="s">
        <v>59</v>
      </c>
      <c r="J750" t="s">
        <v>956</v>
      </c>
      <c r="K750">
        <v>1</v>
      </c>
      <c r="L750" s="2">
        <v>8470.7999999999993</v>
      </c>
      <c r="M750" s="2">
        <v>9993.6</v>
      </c>
      <c r="N750" s="14">
        <v>11361</v>
      </c>
      <c r="O750" s="2">
        <v>0</v>
      </c>
      <c r="P750" s="11">
        <v>11361</v>
      </c>
      <c r="Q750" s="2">
        <v>6216</v>
      </c>
      <c r="R750" s="30">
        <f t="shared" si="38"/>
        <v>35360.740000000005</v>
      </c>
      <c r="S750" s="9">
        <v>35360.740000000005</v>
      </c>
      <c r="V750" s="2"/>
      <c r="W750" s="2"/>
    </row>
    <row r="751" spans="1:23" customFormat="1" hidden="1" outlineLevel="2" x14ac:dyDescent="0.25">
      <c r="A751" t="s">
        <v>309</v>
      </c>
      <c r="B751">
        <v>801</v>
      </c>
      <c r="C751" t="s">
        <v>324</v>
      </c>
      <c r="D751">
        <v>411</v>
      </c>
      <c r="E751" t="s">
        <v>411</v>
      </c>
      <c r="F751">
        <v>125</v>
      </c>
      <c r="G751" t="s">
        <v>58</v>
      </c>
      <c r="H751">
        <v>10411010125</v>
      </c>
      <c r="I751" t="s">
        <v>59</v>
      </c>
      <c r="J751" t="s">
        <v>956</v>
      </c>
      <c r="K751">
        <v>1</v>
      </c>
      <c r="L751" s="2">
        <v>199789.94</v>
      </c>
      <c r="M751" s="2">
        <v>236873.4</v>
      </c>
      <c r="N751" s="14">
        <v>261216</v>
      </c>
      <c r="O751" s="2">
        <v>0</v>
      </c>
      <c r="P751" s="11">
        <v>261216</v>
      </c>
      <c r="Q751" s="2">
        <v>128220.6</v>
      </c>
      <c r="R751" s="30">
        <f t="shared" si="38"/>
        <v>261216.58</v>
      </c>
      <c r="S751" s="9">
        <v>261216.58</v>
      </c>
      <c r="V751" s="2"/>
      <c r="W751" s="2"/>
    </row>
    <row r="752" spans="1:23" customFormat="1" hidden="1" outlineLevel="2" x14ac:dyDescent="0.25">
      <c r="A752" t="s">
        <v>309</v>
      </c>
      <c r="B752">
        <v>801</v>
      </c>
      <c r="C752" t="s">
        <v>324</v>
      </c>
      <c r="D752">
        <v>412</v>
      </c>
      <c r="E752" t="s">
        <v>412</v>
      </c>
      <c r="F752">
        <v>125</v>
      </c>
      <c r="G752" t="s">
        <v>58</v>
      </c>
      <c r="H752">
        <v>10412010125</v>
      </c>
      <c r="I752" t="s">
        <v>59</v>
      </c>
      <c r="J752" t="s">
        <v>956</v>
      </c>
      <c r="K752">
        <v>1</v>
      </c>
      <c r="L752" s="2">
        <v>4248</v>
      </c>
      <c r="M752" s="2">
        <v>27799.200000000001</v>
      </c>
      <c r="N752" s="14">
        <v>32519</v>
      </c>
      <c r="O752" s="2">
        <v>0</v>
      </c>
      <c r="P752" s="11">
        <v>32519</v>
      </c>
      <c r="Q752" s="2">
        <v>17913.599999999999</v>
      </c>
      <c r="R752" s="30">
        <f t="shared" si="38"/>
        <v>32519.23</v>
      </c>
      <c r="S752" s="9">
        <v>32519.23</v>
      </c>
      <c r="V752" s="2"/>
      <c r="W752" s="2"/>
    </row>
    <row r="753" spans="1:23" customFormat="1" hidden="1" outlineLevel="2" x14ac:dyDescent="0.25">
      <c r="A753" t="s">
        <v>309</v>
      </c>
      <c r="B753">
        <v>801</v>
      </c>
      <c r="C753" t="s">
        <v>324</v>
      </c>
      <c r="D753">
        <v>413</v>
      </c>
      <c r="E753" t="s">
        <v>415</v>
      </c>
      <c r="F753">
        <v>125</v>
      </c>
      <c r="G753" t="s">
        <v>58</v>
      </c>
      <c r="H753">
        <v>10413010125</v>
      </c>
      <c r="I753" t="s">
        <v>59</v>
      </c>
      <c r="J753" t="s">
        <v>956</v>
      </c>
      <c r="K753">
        <v>1</v>
      </c>
      <c r="L753" s="2">
        <v>50027.77</v>
      </c>
      <c r="M753" s="2">
        <v>52057.2</v>
      </c>
      <c r="N753" s="14">
        <v>57163</v>
      </c>
      <c r="O753" s="2">
        <v>0</v>
      </c>
      <c r="P753" s="11">
        <v>57163</v>
      </c>
      <c r="Q753" s="2">
        <v>31499.08</v>
      </c>
      <c r="R753" s="30">
        <f t="shared" si="38"/>
        <v>72163.97</v>
      </c>
      <c r="S753" s="9">
        <v>72163.97</v>
      </c>
      <c r="V753" s="2"/>
      <c r="W753" s="2"/>
    </row>
    <row r="754" spans="1:23" customFormat="1" hidden="1" outlineLevel="2" x14ac:dyDescent="0.25">
      <c r="A754" t="s">
        <v>309</v>
      </c>
      <c r="B754">
        <v>801</v>
      </c>
      <c r="C754" t="s">
        <v>324</v>
      </c>
      <c r="D754">
        <v>420</v>
      </c>
      <c r="E754" t="s">
        <v>418</v>
      </c>
      <c r="F754">
        <v>125</v>
      </c>
      <c r="G754" t="s">
        <v>58</v>
      </c>
      <c r="H754">
        <v>10420010125</v>
      </c>
      <c r="I754" t="s">
        <v>59</v>
      </c>
      <c r="J754" t="s">
        <v>956</v>
      </c>
      <c r="K754">
        <v>1</v>
      </c>
      <c r="L754" s="2">
        <v>21193.200000000001</v>
      </c>
      <c r="M754" s="2">
        <v>23400</v>
      </c>
      <c r="N754" s="14">
        <v>26570</v>
      </c>
      <c r="O754" s="2">
        <v>0</v>
      </c>
      <c r="P754" s="11">
        <v>26570</v>
      </c>
      <c r="Q754" s="2">
        <v>14551.8</v>
      </c>
      <c r="R754" s="30">
        <f t="shared" si="38"/>
        <v>26750.59</v>
      </c>
      <c r="S754" s="9">
        <v>26750.59</v>
      </c>
      <c r="V754" s="2"/>
      <c r="W754" s="2"/>
    </row>
    <row r="755" spans="1:23" customFormat="1" hidden="1" outlineLevel="2" x14ac:dyDescent="0.25">
      <c r="A755" t="s">
        <v>254</v>
      </c>
      <c r="B755">
        <v>1301</v>
      </c>
      <c r="C755" t="s">
        <v>203</v>
      </c>
      <c r="D755">
        <v>440</v>
      </c>
      <c r="E755" t="s">
        <v>255</v>
      </c>
      <c r="F755">
        <v>125</v>
      </c>
      <c r="G755" t="s">
        <v>58</v>
      </c>
      <c r="H755">
        <v>10440010125</v>
      </c>
      <c r="I755" t="s">
        <v>59</v>
      </c>
      <c r="J755" t="s">
        <v>956</v>
      </c>
      <c r="K755">
        <v>1</v>
      </c>
      <c r="L755" s="2">
        <v>68565.600000000006</v>
      </c>
      <c r="M755" s="2">
        <v>75813</v>
      </c>
      <c r="N755" s="14">
        <v>74813</v>
      </c>
      <c r="O755" s="2">
        <v>0</v>
      </c>
      <c r="P755" s="11">
        <v>74813</v>
      </c>
      <c r="Q755" s="2">
        <v>44163.6</v>
      </c>
      <c r="R755" s="30">
        <f t="shared" si="38"/>
        <v>74812.899999999994</v>
      </c>
      <c r="S755" s="9">
        <v>74812.899999999994</v>
      </c>
      <c r="V755" s="2"/>
      <c r="W755" s="2"/>
    </row>
    <row r="756" spans="1:23" customFormat="1" hidden="1" outlineLevel="2" x14ac:dyDescent="0.25">
      <c r="A756" t="s">
        <v>309</v>
      </c>
      <c r="B756">
        <v>801</v>
      </c>
      <c r="C756" t="s">
        <v>324</v>
      </c>
      <c r="D756">
        <v>490</v>
      </c>
      <c r="E756" t="s">
        <v>423</v>
      </c>
      <c r="F756">
        <v>125</v>
      </c>
      <c r="G756" t="s">
        <v>58</v>
      </c>
      <c r="H756">
        <v>10490010125</v>
      </c>
      <c r="I756" t="s">
        <v>59</v>
      </c>
      <c r="J756" t="s">
        <v>956</v>
      </c>
      <c r="K756">
        <v>1</v>
      </c>
      <c r="L756" s="2">
        <v>0</v>
      </c>
      <c r="M756" s="2">
        <v>4382.5200000000004</v>
      </c>
      <c r="N756" s="14">
        <v>0</v>
      </c>
      <c r="O756" s="2">
        <v>0</v>
      </c>
      <c r="P756" s="11">
        <v>0</v>
      </c>
      <c r="Q756" s="2">
        <v>12345.6</v>
      </c>
      <c r="R756" s="30">
        <f t="shared" si="38"/>
        <v>84000</v>
      </c>
      <c r="S756" s="9">
        <v>84000</v>
      </c>
      <c r="V756" s="2"/>
      <c r="W756" s="2"/>
    </row>
    <row r="757" spans="1:23" customFormat="1" hidden="1" outlineLevel="2" x14ac:dyDescent="0.25">
      <c r="A757" t="s">
        <v>254</v>
      </c>
      <c r="B757">
        <v>1301</v>
      </c>
      <c r="C757" t="s">
        <v>203</v>
      </c>
      <c r="D757">
        <v>601</v>
      </c>
      <c r="E757" t="s">
        <v>256</v>
      </c>
      <c r="F757">
        <v>125</v>
      </c>
      <c r="G757" t="s">
        <v>58</v>
      </c>
      <c r="H757">
        <v>10601010125</v>
      </c>
      <c r="I757" t="s">
        <v>59</v>
      </c>
      <c r="J757" t="s">
        <v>956</v>
      </c>
      <c r="K757">
        <v>1</v>
      </c>
      <c r="L757" s="2">
        <v>164857.94</v>
      </c>
      <c r="M757" s="2">
        <v>129354.6</v>
      </c>
      <c r="N757" s="14">
        <v>154341</v>
      </c>
      <c r="O757" s="2">
        <v>0</v>
      </c>
      <c r="P757" s="11">
        <v>154341</v>
      </c>
      <c r="Q757" s="2">
        <v>62397.2</v>
      </c>
      <c r="R757" s="30">
        <f t="shared" si="38"/>
        <v>151934.01999999999</v>
      </c>
      <c r="S757" s="9">
        <v>151934.01999999999</v>
      </c>
      <c r="V757" s="2"/>
      <c r="W757" s="2"/>
    </row>
    <row r="758" spans="1:23" customFormat="1" hidden="1" outlineLevel="2" x14ac:dyDescent="0.25">
      <c r="A758" t="s">
        <v>254</v>
      </c>
      <c r="B758">
        <v>1301</v>
      </c>
      <c r="C758" t="s">
        <v>203</v>
      </c>
      <c r="D758">
        <v>602</v>
      </c>
      <c r="E758" t="s">
        <v>263</v>
      </c>
      <c r="F758">
        <v>125</v>
      </c>
      <c r="G758" t="s">
        <v>58</v>
      </c>
      <c r="H758">
        <v>10602010125</v>
      </c>
      <c r="I758" t="s">
        <v>59</v>
      </c>
      <c r="J758" t="s">
        <v>956</v>
      </c>
      <c r="K758">
        <v>1</v>
      </c>
      <c r="L758" s="2">
        <v>602314.01</v>
      </c>
      <c r="M758" s="2">
        <v>615962.6</v>
      </c>
      <c r="N758" s="14">
        <v>660918</v>
      </c>
      <c r="O758" s="2">
        <v>0</v>
      </c>
      <c r="P758" s="11">
        <v>660918</v>
      </c>
      <c r="Q758" s="2">
        <v>405651.76</v>
      </c>
      <c r="R758" s="30">
        <f t="shared" si="38"/>
        <v>749660.83</v>
      </c>
      <c r="S758" s="9">
        <v>749660.83</v>
      </c>
      <c r="V758" s="2"/>
      <c r="W758" s="2"/>
    </row>
    <row r="759" spans="1:23" customFormat="1" hidden="1" outlineLevel="2" x14ac:dyDescent="0.25">
      <c r="A759" t="s">
        <v>133</v>
      </c>
      <c r="B759">
        <v>1201</v>
      </c>
      <c r="C759" t="s">
        <v>212</v>
      </c>
      <c r="D759">
        <v>701</v>
      </c>
      <c r="E759" t="s">
        <v>211</v>
      </c>
      <c r="F759">
        <v>125</v>
      </c>
      <c r="G759" t="s">
        <v>58</v>
      </c>
      <c r="H759">
        <v>10701010125</v>
      </c>
      <c r="I759" t="s">
        <v>59</v>
      </c>
      <c r="J759" t="s">
        <v>956</v>
      </c>
      <c r="K759">
        <v>1</v>
      </c>
      <c r="L759" s="2">
        <v>19035</v>
      </c>
      <c r="M759" s="2">
        <v>728284.6</v>
      </c>
      <c r="N759" s="14">
        <v>1759216</v>
      </c>
      <c r="O759" s="2">
        <v>0</v>
      </c>
      <c r="P759" s="11">
        <v>1759216</v>
      </c>
      <c r="Q759" s="2">
        <v>1003864.92</v>
      </c>
      <c r="R759" s="30">
        <f t="shared" si="38"/>
        <v>2106292.5099999998</v>
      </c>
      <c r="S759" s="9">
        <v>2106292.5099999998</v>
      </c>
      <c r="V759" s="2"/>
      <c r="W759" s="2"/>
    </row>
    <row r="760" spans="1:23" customFormat="1" hidden="1" outlineLevel="2" x14ac:dyDescent="0.25">
      <c r="A760" t="s">
        <v>309</v>
      </c>
      <c r="B760">
        <v>503</v>
      </c>
      <c r="C760" t="s">
        <v>310</v>
      </c>
      <c r="D760">
        <v>10</v>
      </c>
      <c r="E760" t="s">
        <v>311</v>
      </c>
      <c r="F760">
        <v>130</v>
      </c>
      <c r="G760" t="s">
        <v>60</v>
      </c>
      <c r="H760">
        <v>10010010130</v>
      </c>
      <c r="I760" t="s">
        <v>61</v>
      </c>
      <c r="J760" t="s">
        <v>956</v>
      </c>
      <c r="K760">
        <v>1</v>
      </c>
      <c r="L760" s="2">
        <v>1808.64</v>
      </c>
      <c r="M760" s="2">
        <v>2035.98</v>
      </c>
      <c r="N760" s="14">
        <v>1528</v>
      </c>
      <c r="O760" s="2">
        <v>0</v>
      </c>
      <c r="P760" s="11">
        <v>1528</v>
      </c>
      <c r="Q760" s="2">
        <v>1906.63</v>
      </c>
      <c r="R760" s="30">
        <f t="shared" si="38"/>
        <v>2451.9299999999998</v>
      </c>
      <c r="S760" s="9">
        <v>2451.9299999999998</v>
      </c>
      <c r="V760" s="2"/>
      <c r="W760" s="2"/>
    </row>
    <row r="761" spans="1:23" customFormat="1" hidden="1" outlineLevel="2" x14ac:dyDescent="0.25">
      <c r="A761" t="s">
        <v>309</v>
      </c>
      <c r="B761">
        <v>501</v>
      </c>
      <c r="C761" t="s">
        <v>312</v>
      </c>
      <c r="D761">
        <v>15</v>
      </c>
      <c r="E761" t="s">
        <v>313</v>
      </c>
      <c r="F761">
        <v>130</v>
      </c>
      <c r="G761" t="s">
        <v>60</v>
      </c>
      <c r="H761">
        <v>10015010130</v>
      </c>
      <c r="I761" t="s">
        <v>61</v>
      </c>
      <c r="J761" t="s">
        <v>956</v>
      </c>
      <c r="K761">
        <v>1</v>
      </c>
      <c r="L761" s="2">
        <v>6899.32</v>
      </c>
      <c r="M761" s="2">
        <v>7640.61</v>
      </c>
      <c r="N761" s="14">
        <v>5860</v>
      </c>
      <c r="O761" s="2">
        <v>0</v>
      </c>
      <c r="P761" s="11">
        <v>5860</v>
      </c>
      <c r="Q761" s="2">
        <v>4526.4399999999996</v>
      </c>
      <c r="R761" s="30">
        <f t="shared" si="38"/>
        <v>6279.17</v>
      </c>
      <c r="S761" s="9">
        <v>6279.17</v>
      </c>
      <c r="V761" s="2"/>
      <c r="W761" s="2"/>
    </row>
    <row r="762" spans="1:23" customFormat="1" hidden="1" outlineLevel="2" x14ac:dyDescent="0.25">
      <c r="A762" t="s">
        <v>309</v>
      </c>
      <c r="B762">
        <v>801</v>
      </c>
      <c r="C762" t="s">
        <v>324</v>
      </c>
      <c r="D762">
        <v>28</v>
      </c>
      <c r="E762" t="s">
        <v>328</v>
      </c>
      <c r="F762">
        <v>130</v>
      </c>
      <c r="G762" t="s">
        <v>60</v>
      </c>
      <c r="H762">
        <v>10028010130</v>
      </c>
      <c r="I762" t="s">
        <v>61</v>
      </c>
      <c r="J762" t="s">
        <v>956</v>
      </c>
      <c r="K762">
        <v>1</v>
      </c>
      <c r="L762" s="2">
        <v>11124.16</v>
      </c>
      <c r="M762" s="2">
        <v>11836.53</v>
      </c>
      <c r="N762" s="14">
        <v>10061</v>
      </c>
      <c r="O762" s="2">
        <v>0</v>
      </c>
      <c r="P762" s="11">
        <v>10061</v>
      </c>
      <c r="Q762" s="2">
        <v>7096.45</v>
      </c>
      <c r="R762" s="30">
        <f t="shared" si="38"/>
        <v>9948.0300000000007</v>
      </c>
      <c r="S762" s="9">
        <v>9948.0300000000007</v>
      </c>
      <c r="V762" s="2"/>
      <c r="W762" s="2"/>
    </row>
    <row r="763" spans="1:23" customFormat="1" hidden="1" outlineLevel="2" x14ac:dyDescent="0.25">
      <c r="A763" t="s">
        <v>309</v>
      </c>
      <c r="B763">
        <v>503</v>
      </c>
      <c r="C763" t="s">
        <v>310</v>
      </c>
      <c r="D763">
        <v>60</v>
      </c>
      <c r="E763" t="s">
        <v>329</v>
      </c>
      <c r="F763">
        <v>130</v>
      </c>
      <c r="G763" t="s">
        <v>60</v>
      </c>
      <c r="H763">
        <v>10060010130</v>
      </c>
      <c r="I763" t="s">
        <v>61</v>
      </c>
      <c r="J763" t="s">
        <v>956</v>
      </c>
      <c r="K763">
        <v>1</v>
      </c>
      <c r="L763" s="2">
        <v>2858.48</v>
      </c>
      <c r="M763" s="2">
        <v>1628.9</v>
      </c>
      <c r="N763" s="14">
        <v>1690</v>
      </c>
      <c r="O763" s="2">
        <v>0</v>
      </c>
      <c r="P763" s="11">
        <v>1690</v>
      </c>
      <c r="Q763" s="2">
        <v>89.61</v>
      </c>
      <c r="R763" s="30">
        <f t="shared" si="38"/>
        <v>1670.78</v>
      </c>
      <c r="S763" s="9">
        <v>1670.78</v>
      </c>
      <c r="V763" s="2"/>
      <c r="W763" s="2"/>
    </row>
    <row r="764" spans="1:23" customFormat="1" hidden="1" outlineLevel="2" x14ac:dyDescent="0.25">
      <c r="A764" t="s">
        <v>309</v>
      </c>
      <c r="B764">
        <v>501</v>
      </c>
      <c r="C764" t="s">
        <v>312</v>
      </c>
      <c r="D764">
        <v>65</v>
      </c>
      <c r="E764" t="s">
        <v>330</v>
      </c>
      <c r="F764">
        <v>130</v>
      </c>
      <c r="G764" t="s">
        <v>60</v>
      </c>
      <c r="H764">
        <v>10065010130</v>
      </c>
      <c r="I764" t="s">
        <v>61</v>
      </c>
      <c r="J764" t="s">
        <v>956</v>
      </c>
      <c r="K764">
        <v>1</v>
      </c>
      <c r="L764" s="2">
        <v>1710.66</v>
      </c>
      <c r="M764" s="2">
        <v>1784.64</v>
      </c>
      <c r="N764" s="14">
        <v>1686</v>
      </c>
      <c r="O764" s="2">
        <v>0</v>
      </c>
      <c r="P764" s="11">
        <v>1686</v>
      </c>
      <c r="Q764" s="2">
        <v>1720.83</v>
      </c>
      <c r="R764" s="30">
        <f t="shared" si="38"/>
        <v>1667.1</v>
      </c>
      <c r="S764" s="9">
        <v>1667.1</v>
      </c>
      <c r="V764" s="2"/>
      <c r="W764" s="2"/>
    </row>
    <row r="765" spans="1:23" customFormat="1" hidden="1" outlineLevel="2" x14ac:dyDescent="0.25">
      <c r="A765" t="s">
        <v>309</v>
      </c>
      <c r="B765">
        <v>801</v>
      </c>
      <c r="C765" t="s">
        <v>324</v>
      </c>
      <c r="D765">
        <v>75</v>
      </c>
      <c r="E765" t="s">
        <v>331</v>
      </c>
      <c r="F765">
        <v>130</v>
      </c>
      <c r="G765" t="s">
        <v>60</v>
      </c>
      <c r="H765">
        <v>10075010130</v>
      </c>
      <c r="I765" t="s">
        <v>61</v>
      </c>
      <c r="J765" t="s">
        <v>956</v>
      </c>
      <c r="K765">
        <v>1</v>
      </c>
      <c r="L765" s="2">
        <v>3130.06</v>
      </c>
      <c r="M765" s="2">
        <v>2278.52</v>
      </c>
      <c r="N765" s="14">
        <v>1529</v>
      </c>
      <c r="O765" s="2">
        <v>0</v>
      </c>
      <c r="P765" s="11">
        <v>1529</v>
      </c>
      <c r="Q765" s="2">
        <v>1251.3800000000001</v>
      </c>
      <c r="R765" s="30">
        <f t="shared" si="38"/>
        <v>1512.59</v>
      </c>
      <c r="S765" s="9">
        <v>1512.59</v>
      </c>
      <c r="V765" s="2"/>
      <c r="W765" s="2"/>
    </row>
    <row r="766" spans="1:23" customFormat="1" hidden="1" outlineLevel="2" x14ac:dyDescent="0.25">
      <c r="A766" t="s">
        <v>875</v>
      </c>
      <c r="B766">
        <v>102</v>
      </c>
      <c r="C766" t="s">
        <v>876</v>
      </c>
      <c r="D766">
        <v>103</v>
      </c>
      <c r="E766" t="s">
        <v>877</v>
      </c>
      <c r="F766">
        <v>130</v>
      </c>
      <c r="G766" t="s">
        <v>60</v>
      </c>
      <c r="H766">
        <v>10103010130</v>
      </c>
      <c r="I766" t="s">
        <v>61</v>
      </c>
      <c r="J766" t="s">
        <v>956</v>
      </c>
      <c r="K766">
        <v>1</v>
      </c>
      <c r="L766" s="2">
        <v>0</v>
      </c>
      <c r="M766" s="2">
        <v>297.44</v>
      </c>
      <c r="N766" s="14">
        <v>0</v>
      </c>
      <c r="O766" s="2">
        <v>0</v>
      </c>
      <c r="P766" s="11">
        <v>0</v>
      </c>
      <c r="Q766" s="2">
        <v>1041.04</v>
      </c>
      <c r="R766" s="30">
        <f t="shared" si="38"/>
        <v>0</v>
      </c>
      <c r="S766" s="9">
        <v>0</v>
      </c>
      <c r="V766" s="2"/>
      <c r="W766" s="2"/>
    </row>
    <row r="767" spans="1:23" customFormat="1" hidden="1" outlineLevel="2" x14ac:dyDescent="0.25">
      <c r="A767" t="s">
        <v>875</v>
      </c>
      <c r="B767">
        <v>102</v>
      </c>
      <c r="C767" t="s">
        <v>876</v>
      </c>
      <c r="D767">
        <v>105</v>
      </c>
      <c r="E767" t="s">
        <v>875</v>
      </c>
      <c r="F767">
        <v>130</v>
      </c>
      <c r="G767" t="s">
        <v>60</v>
      </c>
      <c r="H767">
        <v>10105010130</v>
      </c>
      <c r="I767" t="s">
        <v>61</v>
      </c>
      <c r="J767" t="s">
        <v>956</v>
      </c>
      <c r="K767">
        <v>1</v>
      </c>
      <c r="L767" s="2">
        <v>32750.93</v>
      </c>
      <c r="M767" s="2">
        <v>40334.57</v>
      </c>
      <c r="N767" s="14">
        <v>40551</v>
      </c>
      <c r="O767" s="2">
        <v>0</v>
      </c>
      <c r="P767" s="11">
        <v>40551</v>
      </c>
      <c r="Q767" s="2">
        <v>24383.21</v>
      </c>
      <c r="R767" s="30">
        <f t="shared" si="38"/>
        <v>57131.5</v>
      </c>
      <c r="S767" s="9">
        <v>57131.5</v>
      </c>
      <c r="V767" s="2"/>
      <c r="W767" s="2"/>
    </row>
    <row r="768" spans="1:23" customFormat="1" hidden="1" outlineLevel="2" x14ac:dyDescent="0.25">
      <c r="A768" t="s">
        <v>779</v>
      </c>
      <c r="B768">
        <v>205</v>
      </c>
      <c r="C768" t="s">
        <v>123</v>
      </c>
      <c r="D768">
        <v>106</v>
      </c>
      <c r="E768" t="s">
        <v>800</v>
      </c>
      <c r="F768">
        <v>130</v>
      </c>
      <c r="G768" t="s">
        <v>60</v>
      </c>
      <c r="H768">
        <v>10106010130</v>
      </c>
      <c r="I768" t="s">
        <v>61</v>
      </c>
      <c r="J768" t="s">
        <v>956</v>
      </c>
      <c r="K768">
        <v>1</v>
      </c>
      <c r="L768" s="2">
        <v>34422.81</v>
      </c>
      <c r="M768" s="2">
        <v>24676.38</v>
      </c>
      <c r="N768" s="14">
        <v>30810</v>
      </c>
      <c r="O768" s="2">
        <v>0</v>
      </c>
      <c r="P768" s="11">
        <v>30810</v>
      </c>
      <c r="Q768" s="2">
        <v>14610.61</v>
      </c>
      <c r="R768" s="30">
        <f t="shared" si="38"/>
        <v>30798.28</v>
      </c>
      <c r="S768" s="9">
        <v>30798.28</v>
      </c>
      <c r="V768" s="2"/>
      <c r="W768" s="2"/>
    </row>
    <row r="769" spans="1:23" customFormat="1" hidden="1" outlineLevel="2" x14ac:dyDescent="0.25">
      <c r="A769" t="s">
        <v>309</v>
      </c>
      <c r="B769">
        <v>501</v>
      </c>
      <c r="C769" t="s">
        <v>312</v>
      </c>
      <c r="D769">
        <v>108</v>
      </c>
      <c r="E769" t="s">
        <v>333</v>
      </c>
      <c r="F769">
        <v>130</v>
      </c>
      <c r="G769" t="s">
        <v>60</v>
      </c>
      <c r="H769">
        <v>10108010130</v>
      </c>
      <c r="I769" t="s">
        <v>61</v>
      </c>
      <c r="J769" t="s">
        <v>956</v>
      </c>
      <c r="K769">
        <v>1</v>
      </c>
      <c r="L769" s="2">
        <v>27030.11</v>
      </c>
      <c r="M769" s="2">
        <v>36629.32</v>
      </c>
      <c r="N769" s="14">
        <v>43445</v>
      </c>
      <c r="O769" s="2">
        <v>0</v>
      </c>
      <c r="P769" s="11">
        <v>43445</v>
      </c>
      <c r="Q769" s="2">
        <v>21404.74</v>
      </c>
      <c r="R769" s="30">
        <f t="shared" si="38"/>
        <v>45588.66</v>
      </c>
      <c r="S769" s="9">
        <v>45588.66</v>
      </c>
      <c r="V769" s="2"/>
      <c r="W769" s="2"/>
    </row>
    <row r="770" spans="1:23" customFormat="1" hidden="1" outlineLevel="2" x14ac:dyDescent="0.25">
      <c r="A770" t="s">
        <v>309</v>
      </c>
      <c r="B770">
        <v>503</v>
      </c>
      <c r="C770" t="s">
        <v>310</v>
      </c>
      <c r="D770">
        <v>109</v>
      </c>
      <c r="E770" t="s">
        <v>336</v>
      </c>
      <c r="F770">
        <v>130</v>
      </c>
      <c r="G770" t="s">
        <v>60</v>
      </c>
      <c r="H770">
        <v>10109010130</v>
      </c>
      <c r="I770" t="s">
        <v>61</v>
      </c>
      <c r="J770" t="s">
        <v>956</v>
      </c>
      <c r="K770">
        <v>1</v>
      </c>
      <c r="L770" s="2">
        <v>1894.21</v>
      </c>
      <c r="M770" s="2">
        <v>1980.24</v>
      </c>
      <c r="N770" s="14">
        <v>1529</v>
      </c>
      <c r="O770" s="2">
        <v>0</v>
      </c>
      <c r="P770" s="11">
        <v>1529</v>
      </c>
      <c r="Q770" s="2">
        <v>1619.26</v>
      </c>
      <c r="R770" s="30">
        <f t="shared" si="38"/>
        <v>1512.59</v>
      </c>
      <c r="S770" s="9">
        <v>1512.59</v>
      </c>
      <c r="V770" s="2"/>
      <c r="W770" s="2"/>
    </row>
    <row r="771" spans="1:23" customFormat="1" hidden="1" outlineLevel="2" x14ac:dyDescent="0.25">
      <c r="A771" t="s">
        <v>309</v>
      </c>
      <c r="B771">
        <v>503</v>
      </c>
      <c r="C771" t="s">
        <v>310</v>
      </c>
      <c r="D771">
        <v>110</v>
      </c>
      <c r="E771" t="s">
        <v>337</v>
      </c>
      <c r="F771">
        <v>130</v>
      </c>
      <c r="G771" t="s">
        <v>60</v>
      </c>
      <c r="H771">
        <v>10110010130</v>
      </c>
      <c r="I771" t="s">
        <v>61</v>
      </c>
      <c r="J771" t="s">
        <v>956</v>
      </c>
      <c r="K771">
        <v>1</v>
      </c>
      <c r="L771" s="2">
        <v>2619.15</v>
      </c>
      <c r="M771" s="2">
        <v>2874.01</v>
      </c>
      <c r="N771" s="14">
        <v>2584</v>
      </c>
      <c r="O771" s="2">
        <v>0</v>
      </c>
      <c r="P771" s="11">
        <v>2584</v>
      </c>
      <c r="Q771" s="2">
        <v>1697.18</v>
      </c>
      <c r="R771" s="30">
        <f t="shared" si="38"/>
        <v>1779.62</v>
      </c>
      <c r="S771" s="9">
        <v>1779.62</v>
      </c>
      <c r="V771" s="2"/>
      <c r="W771" s="2"/>
    </row>
    <row r="772" spans="1:23" customFormat="1" hidden="1" outlineLevel="2" x14ac:dyDescent="0.25">
      <c r="A772" t="s">
        <v>779</v>
      </c>
      <c r="B772">
        <v>204</v>
      </c>
      <c r="C772" t="s">
        <v>782</v>
      </c>
      <c r="D772">
        <v>111</v>
      </c>
      <c r="E772" t="s">
        <v>801</v>
      </c>
      <c r="F772">
        <v>130</v>
      </c>
      <c r="G772" t="s">
        <v>60</v>
      </c>
      <c r="H772">
        <v>10111010130</v>
      </c>
      <c r="I772" t="s">
        <v>61</v>
      </c>
      <c r="J772" t="s">
        <v>956</v>
      </c>
      <c r="K772">
        <v>1</v>
      </c>
      <c r="L772" s="2">
        <v>10308.549999999999</v>
      </c>
      <c r="M772" s="2">
        <v>10959.51</v>
      </c>
      <c r="N772" s="14">
        <v>10216</v>
      </c>
      <c r="O772" s="2">
        <v>0</v>
      </c>
      <c r="P772" s="11">
        <v>10216</v>
      </c>
      <c r="Q772" s="2">
        <v>7689.01</v>
      </c>
      <c r="R772" s="30">
        <f t="shared" si="38"/>
        <v>11398.77</v>
      </c>
      <c r="S772" s="9">
        <v>11398.77</v>
      </c>
      <c r="V772" s="2"/>
      <c r="W772" s="2"/>
    </row>
    <row r="773" spans="1:23" customFormat="1" hidden="1" outlineLevel="2" x14ac:dyDescent="0.25">
      <c r="A773" t="s">
        <v>779</v>
      </c>
      <c r="B773">
        <v>204</v>
      </c>
      <c r="C773" t="s">
        <v>782</v>
      </c>
      <c r="D773">
        <v>113</v>
      </c>
      <c r="E773" t="s">
        <v>802</v>
      </c>
      <c r="F773">
        <v>130</v>
      </c>
      <c r="G773" t="s">
        <v>60</v>
      </c>
      <c r="H773">
        <v>10113010130</v>
      </c>
      <c r="I773" t="s">
        <v>61</v>
      </c>
      <c r="J773" t="s">
        <v>956</v>
      </c>
      <c r="K773">
        <v>1</v>
      </c>
      <c r="L773" s="2">
        <v>826.49</v>
      </c>
      <c r="M773" s="2">
        <v>881.11</v>
      </c>
      <c r="N773" s="14">
        <v>819</v>
      </c>
      <c r="O773" s="2">
        <v>0</v>
      </c>
      <c r="P773" s="11">
        <v>819</v>
      </c>
      <c r="Q773" s="2">
        <v>1169.51</v>
      </c>
      <c r="R773" s="30">
        <f t="shared" si="38"/>
        <v>809.7</v>
      </c>
      <c r="S773" s="9">
        <v>809.7</v>
      </c>
      <c r="V773" s="2"/>
      <c r="W773" s="2"/>
    </row>
    <row r="774" spans="1:23" customFormat="1" hidden="1" outlineLevel="2" x14ac:dyDescent="0.25">
      <c r="A774" t="s">
        <v>779</v>
      </c>
      <c r="B774">
        <v>204</v>
      </c>
      <c r="C774" t="s">
        <v>782</v>
      </c>
      <c r="D774">
        <v>114</v>
      </c>
      <c r="E774" t="s">
        <v>803</v>
      </c>
      <c r="F774">
        <v>130</v>
      </c>
      <c r="G774" t="s">
        <v>60</v>
      </c>
      <c r="H774">
        <v>10114010130</v>
      </c>
      <c r="I774" t="s">
        <v>61</v>
      </c>
      <c r="J774" t="s">
        <v>956</v>
      </c>
      <c r="K774">
        <v>1</v>
      </c>
      <c r="L774" s="2">
        <v>1673.33</v>
      </c>
      <c r="M774" s="2">
        <v>1834.59</v>
      </c>
      <c r="N774" s="14">
        <v>1629</v>
      </c>
      <c r="O774" s="2">
        <v>0</v>
      </c>
      <c r="P774" s="11">
        <v>1629</v>
      </c>
      <c r="Q774" s="2">
        <v>1143.8900000000001</v>
      </c>
      <c r="R774" s="30">
        <f t="shared" si="38"/>
        <v>1611.33</v>
      </c>
      <c r="S774" s="9">
        <v>1611.33</v>
      </c>
      <c r="V774" s="2"/>
      <c r="W774" s="2"/>
    </row>
    <row r="775" spans="1:23" customFormat="1" hidden="1" outlineLevel="2" x14ac:dyDescent="0.25">
      <c r="A775" t="s">
        <v>779</v>
      </c>
      <c r="B775">
        <v>205</v>
      </c>
      <c r="C775" t="s">
        <v>123</v>
      </c>
      <c r="D775">
        <v>115</v>
      </c>
      <c r="E775" t="s">
        <v>812</v>
      </c>
      <c r="F775">
        <v>130</v>
      </c>
      <c r="G775" t="s">
        <v>60</v>
      </c>
      <c r="H775">
        <v>10115010130</v>
      </c>
      <c r="I775" t="s">
        <v>61</v>
      </c>
      <c r="J775" t="s">
        <v>956</v>
      </c>
      <c r="K775">
        <v>1</v>
      </c>
      <c r="L775" s="2">
        <v>249.56</v>
      </c>
      <c r="M775" s="2">
        <v>1933.36</v>
      </c>
      <c r="N775" s="14">
        <v>3930</v>
      </c>
      <c r="O775" s="2">
        <v>0</v>
      </c>
      <c r="P775" s="11">
        <v>3930</v>
      </c>
      <c r="Q775" s="2">
        <v>1041.04</v>
      </c>
      <c r="R775" s="30">
        <f t="shared" si="38"/>
        <v>1785</v>
      </c>
      <c r="S775" s="9">
        <v>1785</v>
      </c>
      <c r="V775" s="2"/>
      <c r="W775" s="2"/>
    </row>
    <row r="776" spans="1:23" customFormat="1" hidden="1" outlineLevel="2" x14ac:dyDescent="0.25">
      <c r="A776" t="s">
        <v>309</v>
      </c>
      <c r="B776">
        <v>503</v>
      </c>
      <c r="C776" t="s">
        <v>310</v>
      </c>
      <c r="D776">
        <v>116</v>
      </c>
      <c r="E776" t="s">
        <v>338</v>
      </c>
      <c r="F776">
        <v>130</v>
      </c>
      <c r="G776" t="s">
        <v>60</v>
      </c>
      <c r="H776">
        <v>10116010130</v>
      </c>
      <c r="I776" t="s">
        <v>61</v>
      </c>
      <c r="J776" t="s">
        <v>956</v>
      </c>
      <c r="K776">
        <v>1</v>
      </c>
      <c r="L776" s="2">
        <v>2693.31</v>
      </c>
      <c r="M776" s="2">
        <v>2696.42</v>
      </c>
      <c r="N776" s="14">
        <v>1800</v>
      </c>
      <c r="O776" s="2">
        <v>0</v>
      </c>
      <c r="P776" s="11">
        <v>1800</v>
      </c>
      <c r="Q776" s="2">
        <v>1546.34</v>
      </c>
      <c r="R776" s="30">
        <f t="shared" si="38"/>
        <v>1779.62</v>
      </c>
      <c r="S776" s="9">
        <v>1779.62</v>
      </c>
      <c r="V776" s="2"/>
      <c r="W776" s="2"/>
    </row>
    <row r="777" spans="1:23" customFormat="1" hidden="1" outlineLevel="2" x14ac:dyDescent="0.25">
      <c r="A777" t="s">
        <v>309</v>
      </c>
      <c r="B777">
        <v>503</v>
      </c>
      <c r="C777" t="s">
        <v>310</v>
      </c>
      <c r="D777">
        <v>117</v>
      </c>
      <c r="E777" t="s">
        <v>339</v>
      </c>
      <c r="F777">
        <v>130</v>
      </c>
      <c r="G777" t="s">
        <v>60</v>
      </c>
      <c r="H777">
        <v>10117010130</v>
      </c>
      <c r="I777" t="s">
        <v>61</v>
      </c>
      <c r="J777" t="s">
        <v>956</v>
      </c>
      <c r="K777">
        <v>1</v>
      </c>
      <c r="L777" s="2">
        <v>3631.54</v>
      </c>
      <c r="M777" s="2">
        <v>4079.4</v>
      </c>
      <c r="N777" s="14">
        <v>2602</v>
      </c>
      <c r="O777" s="2">
        <v>0</v>
      </c>
      <c r="P777" s="11">
        <v>2602</v>
      </c>
      <c r="Q777" s="2">
        <v>2502.65</v>
      </c>
      <c r="R777" s="30">
        <f t="shared" si="38"/>
        <v>2572.14</v>
      </c>
      <c r="S777" s="9">
        <v>2572.14</v>
      </c>
      <c r="V777" s="2"/>
      <c r="W777" s="2"/>
    </row>
    <row r="778" spans="1:23" customFormat="1" hidden="1" outlineLevel="2" x14ac:dyDescent="0.25">
      <c r="A778" t="s">
        <v>309</v>
      </c>
      <c r="B778">
        <v>501</v>
      </c>
      <c r="C778" t="s">
        <v>312</v>
      </c>
      <c r="D778">
        <v>118</v>
      </c>
      <c r="E778" t="s">
        <v>340</v>
      </c>
      <c r="F778">
        <v>130</v>
      </c>
      <c r="G778" t="s">
        <v>60</v>
      </c>
      <c r="H778">
        <v>10118010130</v>
      </c>
      <c r="I778" t="s">
        <v>61</v>
      </c>
      <c r="J778" t="s">
        <v>956</v>
      </c>
      <c r="K778">
        <v>1</v>
      </c>
      <c r="L778" s="2">
        <v>6428.11</v>
      </c>
      <c r="M778" s="2">
        <v>9506.85</v>
      </c>
      <c r="N778" s="14">
        <v>10403</v>
      </c>
      <c r="O778" s="2">
        <v>0</v>
      </c>
      <c r="P778" s="11">
        <v>10403</v>
      </c>
      <c r="Q778" s="2">
        <v>6972.45</v>
      </c>
      <c r="R778" s="30">
        <f t="shared" si="38"/>
        <v>10073.64</v>
      </c>
      <c r="S778" s="9">
        <v>10073.64</v>
      </c>
      <c r="V778" s="2"/>
      <c r="W778" s="2"/>
    </row>
    <row r="779" spans="1:23" customFormat="1" hidden="1" outlineLevel="2" x14ac:dyDescent="0.25">
      <c r="A779" t="s">
        <v>309</v>
      </c>
      <c r="B779">
        <v>501</v>
      </c>
      <c r="C779" t="s">
        <v>312</v>
      </c>
      <c r="D779">
        <v>119</v>
      </c>
      <c r="E779" t="s">
        <v>341</v>
      </c>
      <c r="F779">
        <v>130</v>
      </c>
      <c r="G779" t="s">
        <v>60</v>
      </c>
      <c r="H779">
        <v>10119010130</v>
      </c>
      <c r="I779" t="s">
        <v>61</v>
      </c>
      <c r="J779" t="s">
        <v>956</v>
      </c>
      <c r="K779">
        <v>1</v>
      </c>
      <c r="L779" s="2">
        <v>6953.73</v>
      </c>
      <c r="M779" s="2">
        <v>8012.17</v>
      </c>
      <c r="N779" s="14">
        <v>7172</v>
      </c>
      <c r="O779" s="2">
        <v>0</v>
      </c>
      <c r="P779" s="11">
        <v>7172</v>
      </c>
      <c r="Q779" s="2">
        <v>5619.68</v>
      </c>
      <c r="R779" s="30">
        <f t="shared" si="38"/>
        <v>7670.43</v>
      </c>
      <c r="S779" s="9">
        <v>7670.43</v>
      </c>
      <c r="V779" s="2"/>
      <c r="W779" s="2"/>
    </row>
    <row r="780" spans="1:23" customFormat="1" hidden="1" outlineLevel="2" x14ac:dyDescent="0.25">
      <c r="A780" t="s">
        <v>309</v>
      </c>
      <c r="B780">
        <v>502</v>
      </c>
      <c r="C780" t="s">
        <v>342</v>
      </c>
      <c r="D780">
        <v>120</v>
      </c>
      <c r="E780" t="s">
        <v>343</v>
      </c>
      <c r="F780">
        <v>130</v>
      </c>
      <c r="G780" t="s">
        <v>60</v>
      </c>
      <c r="H780">
        <v>10120010130</v>
      </c>
      <c r="I780" t="s">
        <v>61</v>
      </c>
      <c r="J780" t="s">
        <v>956</v>
      </c>
      <c r="K780">
        <v>1</v>
      </c>
      <c r="L780" s="2">
        <v>3626.65</v>
      </c>
      <c r="M780" s="2">
        <v>4336.6899999999996</v>
      </c>
      <c r="N780" s="14">
        <v>4656</v>
      </c>
      <c r="O780" s="2">
        <v>0</v>
      </c>
      <c r="P780" s="11">
        <v>4656</v>
      </c>
      <c r="Q780" s="2">
        <v>2300.4699999999998</v>
      </c>
      <c r="R780" s="30">
        <f t="shared" si="38"/>
        <v>5208.28</v>
      </c>
      <c r="S780" s="9">
        <v>5208.28</v>
      </c>
      <c r="V780" s="2"/>
      <c r="W780" s="2"/>
    </row>
    <row r="781" spans="1:23" customFormat="1" hidden="1" outlineLevel="2" x14ac:dyDescent="0.25">
      <c r="A781" t="s">
        <v>562</v>
      </c>
      <c r="B781">
        <v>301</v>
      </c>
      <c r="C781" t="s">
        <v>355</v>
      </c>
      <c r="D781">
        <v>121</v>
      </c>
      <c r="E781" t="s">
        <v>562</v>
      </c>
      <c r="F781">
        <v>130</v>
      </c>
      <c r="G781" t="s">
        <v>60</v>
      </c>
      <c r="H781">
        <v>10121010130</v>
      </c>
      <c r="I781" t="s">
        <v>61</v>
      </c>
      <c r="J781" t="s">
        <v>956</v>
      </c>
      <c r="K781">
        <v>1</v>
      </c>
      <c r="L781" s="2">
        <v>15410.33</v>
      </c>
      <c r="M781" s="2">
        <v>16324.29</v>
      </c>
      <c r="N781" s="14">
        <v>16966</v>
      </c>
      <c r="O781" s="2">
        <v>0</v>
      </c>
      <c r="P781" s="11">
        <v>16966</v>
      </c>
      <c r="Q781" s="2">
        <v>10105.31</v>
      </c>
      <c r="R781" s="30">
        <f t="shared" si="38"/>
        <v>16032.78</v>
      </c>
      <c r="S781" s="9">
        <v>16032.78</v>
      </c>
      <c r="V781" s="2"/>
      <c r="W781" s="2"/>
    </row>
    <row r="782" spans="1:23" customFormat="1" hidden="1" outlineLevel="2" x14ac:dyDescent="0.25">
      <c r="A782" t="s">
        <v>309</v>
      </c>
      <c r="B782">
        <v>502</v>
      </c>
      <c r="C782" t="s">
        <v>342</v>
      </c>
      <c r="D782">
        <v>122</v>
      </c>
      <c r="E782" t="s">
        <v>346</v>
      </c>
      <c r="F782">
        <v>130</v>
      </c>
      <c r="G782" t="s">
        <v>60</v>
      </c>
      <c r="H782">
        <v>10122010130</v>
      </c>
      <c r="I782" t="s">
        <v>61</v>
      </c>
      <c r="J782" t="s">
        <v>956</v>
      </c>
      <c r="K782">
        <v>1</v>
      </c>
      <c r="L782" s="2">
        <v>3179.71</v>
      </c>
      <c r="M782" s="2">
        <v>3791.84</v>
      </c>
      <c r="N782" s="14">
        <v>3667</v>
      </c>
      <c r="O782" s="2">
        <v>0</v>
      </c>
      <c r="P782" s="11">
        <v>3667</v>
      </c>
      <c r="Q782" s="2">
        <v>2573.9899999999998</v>
      </c>
      <c r="R782" s="30">
        <f t="shared" si="38"/>
        <v>4770.45</v>
      </c>
      <c r="S782" s="9">
        <v>4770.45</v>
      </c>
      <c r="V782" s="2"/>
      <c r="W782" s="2"/>
    </row>
    <row r="783" spans="1:23" customFormat="1" hidden="1" outlineLevel="2" x14ac:dyDescent="0.25">
      <c r="A783" t="s">
        <v>571</v>
      </c>
      <c r="B783">
        <v>601</v>
      </c>
      <c r="C783" t="s">
        <v>572</v>
      </c>
      <c r="D783">
        <v>123</v>
      </c>
      <c r="E783" t="s">
        <v>583</v>
      </c>
      <c r="F783">
        <v>130</v>
      </c>
      <c r="G783" t="s">
        <v>60</v>
      </c>
      <c r="H783">
        <v>10123010130</v>
      </c>
      <c r="I783" t="s">
        <v>61</v>
      </c>
      <c r="J783" t="s">
        <v>956</v>
      </c>
      <c r="K783">
        <v>1</v>
      </c>
      <c r="L783" s="2">
        <v>39220.31</v>
      </c>
      <c r="M783" s="2">
        <v>49896.86</v>
      </c>
      <c r="N783" s="14">
        <v>43927</v>
      </c>
      <c r="O783" s="2">
        <v>0</v>
      </c>
      <c r="P783" s="11">
        <v>43927</v>
      </c>
      <c r="Q783" s="2">
        <v>33185.64</v>
      </c>
      <c r="R783" s="30">
        <f t="shared" si="38"/>
        <v>62444.41</v>
      </c>
      <c r="S783" s="9">
        <v>62444.41</v>
      </c>
      <c r="V783" s="2"/>
      <c r="W783" s="2"/>
    </row>
    <row r="784" spans="1:23" customFormat="1" hidden="1" outlineLevel="2" x14ac:dyDescent="0.25">
      <c r="A784" t="s">
        <v>309</v>
      </c>
      <c r="B784">
        <v>503</v>
      </c>
      <c r="C784" t="s">
        <v>310</v>
      </c>
      <c r="D784">
        <v>127</v>
      </c>
      <c r="E784" t="s">
        <v>347</v>
      </c>
      <c r="F784">
        <v>130</v>
      </c>
      <c r="G784" t="s">
        <v>60</v>
      </c>
      <c r="H784">
        <v>10127010130</v>
      </c>
      <c r="I784" t="s">
        <v>61</v>
      </c>
      <c r="J784" t="s">
        <v>956</v>
      </c>
      <c r="K784">
        <v>1</v>
      </c>
      <c r="L784" s="2">
        <v>2440.67</v>
      </c>
      <c r="M784" s="2">
        <v>1349.4</v>
      </c>
      <c r="N784" s="14">
        <v>1690</v>
      </c>
      <c r="O784" s="2">
        <v>0</v>
      </c>
      <c r="P784" s="11">
        <v>1690</v>
      </c>
      <c r="Q784" s="2">
        <v>734.08</v>
      </c>
      <c r="R784" s="30">
        <f t="shared" si="38"/>
        <v>3455.7799999999997</v>
      </c>
      <c r="S784" s="9">
        <v>3455.7799999999997</v>
      </c>
      <c r="V784" s="2"/>
      <c r="W784" s="2"/>
    </row>
    <row r="785" spans="1:23" customFormat="1" hidden="1" outlineLevel="2" x14ac:dyDescent="0.25">
      <c r="A785" t="s">
        <v>309</v>
      </c>
      <c r="B785">
        <v>503</v>
      </c>
      <c r="C785" t="s">
        <v>310</v>
      </c>
      <c r="D785">
        <v>128</v>
      </c>
      <c r="E785" t="s">
        <v>348</v>
      </c>
      <c r="F785">
        <v>130</v>
      </c>
      <c r="G785" t="s">
        <v>60</v>
      </c>
      <c r="H785">
        <v>10128010130</v>
      </c>
      <c r="I785" t="s">
        <v>61</v>
      </c>
      <c r="J785" t="s">
        <v>956</v>
      </c>
      <c r="K785">
        <v>1</v>
      </c>
      <c r="L785" s="2">
        <v>1542.78</v>
      </c>
      <c r="M785" s="2">
        <v>1711.09</v>
      </c>
      <c r="N785" s="14">
        <v>1035</v>
      </c>
      <c r="O785" s="2">
        <v>0</v>
      </c>
      <c r="P785" s="11">
        <v>1035</v>
      </c>
      <c r="Q785" s="2">
        <v>1017.84</v>
      </c>
      <c r="R785" s="30">
        <f t="shared" si="38"/>
        <v>1023.33</v>
      </c>
      <c r="S785" s="9">
        <v>1023.33</v>
      </c>
      <c r="V785" s="2"/>
      <c r="W785" s="2"/>
    </row>
    <row r="786" spans="1:23" customFormat="1" hidden="1" outlineLevel="2" x14ac:dyDescent="0.25">
      <c r="A786" t="s">
        <v>807</v>
      </c>
      <c r="B786">
        <v>202</v>
      </c>
      <c r="C786" t="s">
        <v>808</v>
      </c>
      <c r="D786">
        <v>130</v>
      </c>
      <c r="E786" t="s">
        <v>807</v>
      </c>
      <c r="F786">
        <v>130</v>
      </c>
      <c r="G786" t="s">
        <v>60</v>
      </c>
      <c r="H786">
        <v>10130010130</v>
      </c>
      <c r="I786" t="s">
        <v>61</v>
      </c>
      <c r="J786" t="s">
        <v>956</v>
      </c>
      <c r="K786">
        <v>1</v>
      </c>
      <c r="L786" s="2">
        <v>20555.57</v>
      </c>
      <c r="M786" s="2">
        <v>29210.44</v>
      </c>
      <c r="N786" s="14">
        <v>31682</v>
      </c>
      <c r="O786" s="2">
        <v>0</v>
      </c>
      <c r="P786" s="11">
        <v>31682</v>
      </c>
      <c r="Q786" s="2">
        <v>17275.240000000002</v>
      </c>
      <c r="R786" s="30">
        <f t="shared" si="38"/>
        <v>34182.559999999998</v>
      </c>
      <c r="S786" s="9">
        <v>34182.559999999998</v>
      </c>
      <c r="V786" s="2"/>
      <c r="W786" s="2"/>
    </row>
    <row r="787" spans="1:23" customFormat="1" hidden="1" outlineLevel="2" x14ac:dyDescent="0.25">
      <c r="A787" t="s">
        <v>807</v>
      </c>
      <c r="B787">
        <v>202</v>
      </c>
      <c r="C787" t="s">
        <v>808</v>
      </c>
      <c r="D787">
        <v>134</v>
      </c>
      <c r="E787" t="s">
        <v>810</v>
      </c>
      <c r="F787">
        <v>130</v>
      </c>
      <c r="G787" t="s">
        <v>60</v>
      </c>
      <c r="H787">
        <v>10134010130</v>
      </c>
      <c r="I787" t="s">
        <v>61</v>
      </c>
      <c r="J787" t="s">
        <v>956</v>
      </c>
      <c r="K787">
        <v>1</v>
      </c>
      <c r="L787" s="2">
        <v>7835.9</v>
      </c>
      <c r="M787" s="2">
        <v>8923.2000000000007</v>
      </c>
      <c r="N787" s="14">
        <v>9639</v>
      </c>
      <c r="O787" s="2">
        <v>0</v>
      </c>
      <c r="P787" s="11">
        <v>9639</v>
      </c>
      <c r="Q787" s="2">
        <v>5205.2</v>
      </c>
      <c r="R787" s="30">
        <f t="shared" si="38"/>
        <v>8925</v>
      </c>
      <c r="S787" s="9">
        <v>8925</v>
      </c>
      <c r="V787" s="2"/>
      <c r="W787" s="2"/>
    </row>
    <row r="788" spans="1:23" customFormat="1" hidden="1" outlineLevel="2" x14ac:dyDescent="0.25">
      <c r="A788" t="s">
        <v>807</v>
      </c>
      <c r="B788">
        <v>202</v>
      </c>
      <c r="C788" t="s">
        <v>808</v>
      </c>
      <c r="D788">
        <v>138</v>
      </c>
      <c r="E788" t="s">
        <v>811</v>
      </c>
      <c r="F788">
        <v>130</v>
      </c>
      <c r="G788" t="s">
        <v>60</v>
      </c>
      <c r="H788">
        <v>10138010130</v>
      </c>
      <c r="I788" t="s">
        <v>61</v>
      </c>
      <c r="J788" t="s">
        <v>956</v>
      </c>
      <c r="K788">
        <v>1</v>
      </c>
      <c r="L788" s="2">
        <v>5366.6</v>
      </c>
      <c r="M788" s="2">
        <v>3338.08</v>
      </c>
      <c r="N788" s="14">
        <v>8098</v>
      </c>
      <c r="O788" s="2">
        <v>0</v>
      </c>
      <c r="P788" s="11">
        <v>8098</v>
      </c>
      <c r="Q788" s="2">
        <v>3295.05</v>
      </c>
      <c r="R788" s="30">
        <f t="shared" si="38"/>
        <v>6780.99</v>
      </c>
      <c r="S788" s="9">
        <v>6780.99</v>
      </c>
      <c r="V788" s="2"/>
      <c r="W788" s="2"/>
    </row>
    <row r="789" spans="1:23" customFormat="1" hidden="1" outlineLevel="2" x14ac:dyDescent="0.25">
      <c r="A789" t="s">
        <v>349</v>
      </c>
      <c r="B789">
        <v>403</v>
      </c>
      <c r="C789" t="s">
        <v>350</v>
      </c>
      <c r="D789">
        <v>140</v>
      </c>
      <c r="E789" t="s">
        <v>351</v>
      </c>
      <c r="F789">
        <v>130</v>
      </c>
      <c r="G789" t="s">
        <v>60</v>
      </c>
      <c r="H789">
        <v>10140010130</v>
      </c>
      <c r="I789" t="s">
        <v>61</v>
      </c>
      <c r="J789" t="s">
        <v>956</v>
      </c>
      <c r="K789">
        <v>1</v>
      </c>
      <c r="L789" s="2">
        <v>6337.35</v>
      </c>
      <c r="M789" s="2">
        <v>6608.13</v>
      </c>
      <c r="N789" s="14">
        <v>7474</v>
      </c>
      <c r="O789" s="2">
        <v>0</v>
      </c>
      <c r="P789" s="11">
        <v>7474</v>
      </c>
      <c r="Q789" s="2">
        <v>3757.74</v>
      </c>
      <c r="R789" s="30">
        <f t="shared" si="38"/>
        <v>7940.27</v>
      </c>
      <c r="S789" s="9">
        <v>7940.27</v>
      </c>
      <c r="V789" s="2"/>
      <c r="W789" s="2"/>
    </row>
    <row r="790" spans="1:23" customFormat="1" hidden="1" outlineLevel="2" x14ac:dyDescent="0.25">
      <c r="A790" t="s">
        <v>562</v>
      </c>
      <c r="B790">
        <v>303</v>
      </c>
      <c r="C790" t="s">
        <v>567</v>
      </c>
      <c r="D790">
        <v>142</v>
      </c>
      <c r="E790" t="s">
        <v>568</v>
      </c>
      <c r="F790">
        <v>130</v>
      </c>
      <c r="G790" t="s">
        <v>60</v>
      </c>
      <c r="H790">
        <v>10142010130</v>
      </c>
      <c r="I790" t="s">
        <v>61</v>
      </c>
      <c r="J790" t="s">
        <v>956</v>
      </c>
      <c r="K790">
        <v>1</v>
      </c>
      <c r="L790" s="2">
        <v>4853.3999999999996</v>
      </c>
      <c r="M790" s="2">
        <v>5355.49</v>
      </c>
      <c r="N790" s="14">
        <v>6528</v>
      </c>
      <c r="O790" s="2">
        <v>0</v>
      </c>
      <c r="P790" s="11">
        <v>6528</v>
      </c>
      <c r="Q790" s="2">
        <v>3256.76</v>
      </c>
      <c r="R790" s="30">
        <f t="shared" ref="R790:R853" si="39">S790</f>
        <v>6053.77</v>
      </c>
      <c r="S790" s="9">
        <v>6053.77</v>
      </c>
      <c r="V790" s="2"/>
      <c r="W790" s="2"/>
    </row>
    <row r="791" spans="1:23" customFormat="1" hidden="1" outlineLevel="2" x14ac:dyDescent="0.25">
      <c r="A791" t="s">
        <v>349</v>
      </c>
      <c r="B791">
        <v>1003</v>
      </c>
      <c r="C791" t="s">
        <v>360</v>
      </c>
      <c r="D791">
        <v>146</v>
      </c>
      <c r="E791" t="s">
        <v>361</v>
      </c>
      <c r="F791">
        <v>130</v>
      </c>
      <c r="G791" t="s">
        <v>60</v>
      </c>
      <c r="H791">
        <v>10146010130</v>
      </c>
      <c r="I791" t="s">
        <v>61</v>
      </c>
      <c r="J791" t="s">
        <v>956</v>
      </c>
      <c r="K791">
        <v>1</v>
      </c>
      <c r="L791" s="2">
        <v>11758.42</v>
      </c>
      <c r="M791" s="2">
        <v>12210.43</v>
      </c>
      <c r="N791" s="14">
        <v>8412</v>
      </c>
      <c r="O791" s="2">
        <v>0</v>
      </c>
      <c r="P791" s="11">
        <v>8412</v>
      </c>
      <c r="Q791" s="2">
        <v>6376.78</v>
      </c>
      <c r="R791" s="30">
        <f t="shared" si="39"/>
        <v>8317.5</v>
      </c>
      <c r="S791" s="9">
        <v>8317.5</v>
      </c>
      <c r="V791" s="2"/>
      <c r="W791" s="2"/>
    </row>
    <row r="792" spans="1:23" customFormat="1" hidden="1" outlineLevel="2" x14ac:dyDescent="0.25">
      <c r="A792" t="s">
        <v>349</v>
      </c>
      <c r="B792">
        <v>401</v>
      </c>
      <c r="C792" t="s">
        <v>362</v>
      </c>
      <c r="D792">
        <v>148</v>
      </c>
      <c r="E792" t="s">
        <v>363</v>
      </c>
      <c r="F792">
        <v>130</v>
      </c>
      <c r="G792" t="s">
        <v>60</v>
      </c>
      <c r="H792">
        <v>10148010130</v>
      </c>
      <c r="I792" t="s">
        <v>61</v>
      </c>
      <c r="J792" t="s">
        <v>956</v>
      </c>
      <c r="K792">
        <v>1</v>
      </c>
      <c r="L792" s="2">
        <v>4121.3500000000004</v>
      </c>
      <c r="M792" s="2">
        <v>4725.82</v>
      </c>
      <c r="N792" s="14">
        <v>3866</v>
      </c>
      <c r="O792" s="2">
        <v>0</v>
      </c>
      <c r="P792" s="11">
        <v>3866</v>
      </c>
      <c r="Q792" s="2">
        <v>4853.7</v>
      </c>
      <c r="R792" s="30">
        <f t="shared" si="39"/>
        <v>8876.34</v>
      </c>
      <c r="S792" s="9">
        <v>8876.34</v>
      </c>
      <c r="V792" s="2"/>
      <c r="W792" s="2"/>
    </row>
    <row r="793" spans="1:23" customFormat="1" hidden="1" outlineLevel="2" x14ac:dyDescent="0.25">
      <c r="A793" t="s">
        <v>133</v>
      </c>
      <c r="B793">
        <v>1101</v>
      </c>
      <c r="C793" t="s">
        <v>134</v>
      </c>
      <c r="D793">
        <v>150</v>
      </c>
      <c r="E793" t="s">
        <v>132</v>
      </c>
      <c r="F793">
        <v>130</v>
      </c>
      <c r="G793" t="s">
        <v>60</v>
      </c>
      <c r="H793">
        <v>10150010130</v>
      </c>
      <c r="I793" t="s">
        <v>61</v>
      </c>
      <c r="J793" t="s">
        <v>956</v>
      </c>
      <c r="K793">
        <v>1</v>
      </c>
      <c r="L793" s="2">
        <v>12510</v>
      </c>
      <c r="M793" s="2">
        <v>16162.14</v>
      </c>
      <c r="N793" s="14">
        <v>15987</v>
      </c>
      <c r="O793" s="2">
        <v>0</v>
      </c>
      <c r="P793" s="11">
        <v>15987</v>
      </c>
      <c r="Q793" s="2">
        <v>11748.88</v>
      </c>
      <c r="R793" s="30">
        <f t="shared" si="39"/>
        <v>17669.740000000002</v>
      </c>
      <c r="S793" s="9">
        <v>17669.740000000002</v>
      </c>
      <c r="V793" s="2"/>
      <c r="W793" s="2"/>
    </row>
    <row r="794" spans="1:23" customFormat="1" hidden="1" outlineLevel="2" x14ac:dyDescent="0.25">
      <c r="A794" t="s">
        <v>596</v>
      </c>
      <c r="B794">
        <v>302</v>
      </c>
      <c r="C794" t="s">
        <v>597</v>
      </c>
      <c r="D794">
        <v>160</v>
      </c>
      <c r="E794" t="s">
        <v>598</v>
      </c>
      <c r="F794">
        <v>130</v>
      </c>
      <c r="G794" t="s">
        <v>60</v>
      </c>
      <c r="H794">
        <v>10160010130</v>
      </c>
      <c r="I794" t="s">
        <v>61</v>
      </c>
      <c r="J794" t="s">
        <v>956</v>
      </c>
      <c r="K794">
        <v>1</v>
      </c>
      <c r="L794" s="2">
        <v>5374.38</v>
      </c>
      <c r="M794" s="2">
        <v>6841.12</v>
      </c>
      <c r="N794" s="14">
        <v>9078</v>
      </c>
      <c r="O794" s="2">
        <v>0</v>
      </c>
      <c r="P794" s="11">
        <v>9078</v>
      </c>
      <c r="Q794" s="2">
        <v>4164.16</v>
      </c>
      <c r="R794" s="30">
        <f t="shared" si="39"/>
        <v>8769.4</v>
      </c>
      <c r="S794" s="9">
        <v>8769.4</v>
      </c>
      <c r="V794" s="2"/>
      <c r="W794" s="2"/>
    </row>
    <row r="795" spans="1:23" customFormat="1" hidden="1" outlineLevel="2" x14ac:dyDescent="0.25">
      <c r="A795" t="s">
        <v>596</v>
      </c>
      <c r="B795">
        <v>302</v>
      </c>
      <c r="C795" t="s">
        <v>597</v>
      </c>
      <c r="D795">
        <v>161</v>
      </c>
      <c r="E795" t="s">
        <v>596</v>
      </c>
      <c r="F795">
        <v>130</v>
      </c>
      <c r="G795" t="s">
        <v>60</v>
      </c>
      <c r="H795">
        <v>10161010130</v>
      </c>
      <c r="I795" t="s">
        <v>61</v>
      </c>
      <c r="J795" t="s">
        <v>956</v>
      </c>
      <c r="K795">
        <v>1</v>
      </c>
      <c r="L795" s="2">
        <v>47687.31</v>
      </c>
      <c r="M795" s="2">
        <v>47253.83</v>
      </c>
      <c r="N795" s="14">
        <v>51179</v>
      </c>
      <c r="O795" s="2">
        <v>0</v>
      </c>
      <c r="P795" s="11">
        <v>51179</v>
      </c>
      <c r="Q795" s="2">
        <v>25440.46</v>
      </c>
      <c r="R795" s="30">
        <f t="shared" si="39"/>
        <v>58241.72</v>
      </c>
      <c r="S795" s="9">
        <v>58241.72</v>
      </c>
      <c r="V795" s="2"/>
      <c r="W795" s="2"/>
    </row>
    <row r="796" spans="1:23" customFormat="1" hidden="1" outlineLevel="2" x14ac:dyDescent="0.25">
      <c r="A796" t="s">
        <v>133</v>
      </c>
      <c r="B796">
        <v>205</v>
      </c>
      <c r="C796" t="s">
        <v>123</v>
      </c>
      <c r="D796">
        <v>162</v>
      </c>
      <c r="E796" t="s">
        <v>137</v>
      </c>
      <c r="F796">
        <v>130</v>
      </c>
      <c r="G796" t="s">
        <v>60</v>
      </c>
      <c r="H796">
        <v>10162010130</v>
      </c>
      <c r="I796" t="s">
        <v>61</v>
      </c>
      <c r="J796" t="s">
        <v>956</v>
      </c>
      <c r="K796">
        <v>1</v>
      </c>
      <c r="L796" s="2">
        <v>1675.55</v>
      </c>
      <c r="M796" s="2">
        <v>3022.7</v>
      </c>
      <c r="N796" s="14">
        <v>5389</v>
      </c>
      <c r="O796" s="2">
        <v>0</v>
      </c>
      <c r="P796" s="11">
        <v>5389</v>
      </c>
      <c r="Q796" s="2">
        <v>3772.24</v>
      </c>
      <c r="R796" s="30">
        <f t="shared" si="39"/>
        <v>8904.26</v>
      </c>
      <c r="S796" s="9">
        <v>8904.26</v>
      </c>
      <c r="V796" s="2"/>
      <c r="W796" s="2"/>
    </row>
    <row r="797" spans="1:23" customFormat="1" hidden="1" outlineLevel="2" x14ac:dyDescent="0.25">
      <c r="A797" t="s">
        <v>133</v>
      </c>
      <c r="B797">
        <v>205</v>
      </c>
      <c r="C797" t="s">
        <v>123</v>
      </c>
      <c r="D797">
        <v>163</v>
      </c>
      <c r="E797" t="s">
        <v>139</v>
      </c>
      <c r="F797">
        <v>130</v>
      </c>
      <c r="G797" t="s">
        <v>60</v>
      </c>
      <c r="H797">
        <v>10163010130</v>
      </c>
      <c r="I797" t="s">
        <v>61</v>
      </c>
      <c r="J797" t="s">
        <v>956</v>
      </c>
      <c r="K797">
        <v>1</v>
      </c>
      <c r="L797" s="2">
        <v>32999.9</v>
      </c>
      <c r="M797" s="2">
        <v>35719.51</v>
      </c>
      <c r="N797" s="14">
        <v>44055</v>
      </c>
      <c r="O797" s="2">
        <v>0</v>
      </c>
      <c r="P797" s="11">
        <v>44055</v>
      </c>
      <c r="Q797" s="2">
        <v>14680.51</v>
      </c>
      <c r="R797" s="30">
        <f t="shared" si="39"/>
        <v>43896.59</v>
      </c>
      <c r="S797" s="9">
        <v>43896.59</v>
      </c>
      <c r="V797" s="2"/>
      <c r="W797" s="2"/>
    </row>
    <row r="798" spans="1:23" customFormat="1" hidden="1" outlineLevel="2" x14ac:dyDescent="0.25">
      <c r="A798" t="s">
        <v>133</v>
      </c>
      <c r="B798">
        <v>1101</v>
      </c>
      <c r="C798" t="s">
        <v>134</v>
      </c>
      <c r="D798">
        <v>165</v>
      </c>
      <c r="E798" t="s">
        <v>145</v>
      </c>
      <c r="F798">
        <v>130</v>
      </c>
      <c r="G798" t="s">
        <v>60</v>
      </c>
      <c r="H798">
        <v>10165010130</v>
      </c>
      <c r="I798" t="s">
        <v>61</v>
      </c>
      <c r="J798" t="s">
        <v>956</v>
      </c>
      <c r="K798">
        <v>1</v>
      </c>
      <c r="L798" s="2">
        <v>19388.78</v>
      </c>
      <c r="M798" s="2">
        <v>21050.240000000002</v>
      </c>
      <c r="N798" s="14">
        <v>21783</v>
      </c>
      <c r="O798" s="2">
        <v>0</v>
      </c>
      <c r="P798" s="11">
        <v>21783</v>
      </c>
      <c r="Q798" s="2">
        <v>13527.9</v>
      </c>
      <c r="R798" s="30">
        <f t="shared" si="39"/>
        <v>24231.279999999999</v>
      </c>
      <c r="S798" s="9">
        <v>24231.279999999999</v>
      </c>
      <c r="V798" s="2"/>
      <c r="W798" s="2"/>
    </row>
    <row r="799" spans="1:23" customFormat="1" hidden="1" outlineLevel="2" x14ac:dyDescent="0.25">
      <c r="A799" t="s">
        <v>133</v>
      </c>
      <c r="B799">
        <v>1101</v>
      </c>
      <c r="C799" t="s">
        <v>134</v>
      </c>
      <c r="D799">
        <v>170</v>
      </c>
      <c r="E799" t="s">
        <v>154</v>
      </c>
      <c r="F799">
        <v>130</v>
      </c>
      <c r="G799" t="s">
        <v>60</v>
      </c>
      <c r="H799">
        <v>10170010130</v>
      </c>
      <c r="I799" t="s">
        <v>61</v>
      </c>
      <c r="J799" t="s">
        <v>956</v>
      </c>
      <c r="K799">
        <v>1</v>
      </c>
      <c r="L799" s="2">
        <v>91500.42</v>
      </c>
      <c r="M799" s="2">
        <v>100208.79</v>
      </c>
      <c r="N799" s="14">
        <v>101105</v>
      </c>
      <c r="O799" s="2">
        <v>0</v>
      </c>
      <c r="P799" s="11">
        <v>101105</v>
      </c>
      <c r="Q799" s="2">
        <v>64152.27</v>
      </c>
      <c r="R799" s="30">
        <f t="shared" si="39"/>
        <v>108272.08</v>
      </c>
      <c r="S799" s="9">
        <v>108272.08</v>
      </c>
      <c r="V799" s="2"/>
      <c r="W799" s="2"/>
    </row>
    <row r="800" spans="1:23" customFormat="1" hidden="1" outlineLevel="2" x14ac:dyDescent="0.25">
      <c r="A800" t="s">
        <v>133</v>
      </c>
      <c r="B800">
        <v>1101</v>
      </c>
      <c r="C800" t="s">
        <v>134</v>
      </c>
      <c r="D800">
        <v>173</v>
      </c>
      <c r="E800" t="s">
        <v>166</v>
      </c>
      <c r="F800">
        <v>130</v>
      </c>
      <c r="G800" t="s">
        <v>60</v>
      </c>
      <c r="H800">
        <v>10173010130</v>
      </c>
      <c r="I800" t="s">
        <v>61</v>
      </c>
      <c r="J800" t="s">
        <v>956</v>
      </c>
      <c r="K800">
        <v>1</v>
      </c>
      <c r="L800" s="2">
        <v>21870.44</v>
      </c>
      <c r="M800" s="2">
        <v>20564.669999999998</v>
      </c>
      <c r="N800" s="14">
        <v>21274</v>
      </c>
      <c r="O800" s="2">
        <v>0</v>
      </c>
      <c r="P800" s="11">
        <v>21274</v>
      </c>
      <c r="Q800" s="2">
        <v>12220.78</v>
      </c>
      <c r="R800" s="30">
        <f t="shared" si="39"/>
        <v>20333</v>
      </c>
      <c r="S800" s="9">
        <v>20333</v>
      </c>
      <c r="V800" s="2"/>
      <c r="W800" s="2"/>
    </row>
    <row r="801" spans="1:23" customFormat="1" hidden="1" outlineLevel="2" x14ac:dyDescent="0.25">
      <c r="A801" t="s">
        <v>133</v>
      </c>
      <c r="B801">
        <v>1101</v>
      </c>
      <c r="C801" t="s">
        <v>134</v>
      </c>
      <c r="D801">
        <v>174</v>
      </c>
      <c r="E801" t="s">
        <v>167</v>
      </c>
      <c r="F801">
        <v>130</v>
      </c>
      <c r="G801" t="s">
        <v>60</v>
      </c>
      <c r="H801">
        <v>10174010130</v>
      </c>
      <c r="I801" t="s">
        <v>61</v>
      </c>
      <c r="J801" t="s">
        <v>956</v>
      </c>
      <c r="K801">
        <v>1</v>
      </c>
      <c r="L801" s="2">
        <v>21285.4</v>
      </c>
      <c r="M801" s="2">
        <v>22189.59</v>
      </c>
      <c r="N801" s="14">
        <v>19059</v>
      </c>
      <c r="O801" s="2">
        <v>0</v>
      </c>
      <c r="P801" s="11">
        <v>19059</v>
      </c>
      <c r="Q801" s="2">
        <v>13421.31</v>
      </c>
      <c r="R801" s="30">
        <f t="shared" si="39"/>
        <v>19284.09</v>
      </c>
      <c r="S801" s="9">
        <v>19284.09</v>
      </c>
      <c r="V801" s="2"/>
      <c r="W801" s="2"/>
    </row>
    <row r="802" spans="1:23" customFormat="1" hidden="1" outlineLevel="2" x14ac:dyDescent="0.25">
      <c r="A802" t="s">
        <v>133</v>
      </c>
      <c r="B802">
        <v>1105</v>
      </c>
      <c r="C802" t="s">
        <v>174</v>
      </c>
      <c r="D802">
        <v>180</v>
      </c>
      <c r="E802" t="s">
        <v>175</v>
      </c>
      <c r="F802">
        <v>130</v>
      </c>
      <c r="G802" t="s">
        <v>60</v>
      </c>
      <c r="H802">
        <v>10180010130</v>
      </c>
      <c r="I802" t="s">
        <v>61</v>
      </c>
      <c r="J802" t="s">
        <v>956</v>
      </c>
      <c r="K802">
        <v>1</v>
      </c>
      <c r="L802" s="2">
        <v>0</v>
      </c>
      <c r="M802" s="2">
        <v>0</v>
      </c>
      <c r="N802" s="14">
        <v>0</v>
      </c>
      <c r="O802" s="2">
        <v>0</v>
      </c>
      <c r="P802" s="11">
        <v>0</v>
      </c>
      <c r="Q802" s="2">
        <v>0</v>
      </c>
      <c r="R802" s="30">
        <f t="shared" si="39"/>
        <v>0</v>
      </c>
      <c r="S802" s="9">
        <v>0</v>
      </c>
      <c r="V802" s="2"/>
      <c r="W802" s="2"/>
    </row>
    <row r="803" spans="1:23" customFormat="1" hidden="1" outlineLevel="2" x14ac:dyDescent="0.25">
      <c r="A803" t="s">
        <v>875</v>
      </c>
      <c r="B803">
        <v>203</v>
      </c>
      <c r="C803" t="s">
        <v>878</v>
      </c>
      <c r="D803">
        <v>191</v>
      </c>
      <c r="E803" t="s">
        <v>879</v>
      </c>
      <c r="F803">
        <v>130</v>
      </c>
      <c r="G803" t="s">
        <v>60</v>
      </c>
      <c r="H803">
        <v>10191010130</v>
      </c>
      <c r="I803" t="s">
        <v>61</v>
      </c>
      <c r="J803" t="s">
        <v>956</v>
      </c>
      <c r="K803">
        <v>1</v>
      </c>
      <c r="L803" s="2">
        <v>0</v>
      </c>
      <c r="M803" s="2">
        <v>11600.16</v>
      </c>
      <c r="N803" s="14">
        <v>15422</v>
      </c>
      <c r="O803" s="2">
        <v>0</v>
      </c>
      <c r="P803" s="11">
        <v>15422</v>
      </c>
      <c r="Q803" s="2">
        <v>7287.28</v>
      </c>
      <c r="R803" s="30">
        <f t="shared" si="39"/>
        <v>14280</v>
      </c>
      <c r="S803" s="9">
        <v>14280</v>
      </c>
      <c r="V803" s="2"/>
      <c r="W803" s="2"/>
    </row>
    <row r="804" spans="1:23" customFormat="1" hidden="1" outlineLevel="2" x14ac:dyDescent="0.25">
      <c r="A804" t="s">
        <v>875</v>
      </c>
      <c r="B804">
        <v>102</v>
      </c>
      <c r="C804" t="s">
        <v>876</v>
      </c>
      <c r="D804">
        <v>195</v>
      </c>
      <c r="E804" t="s">
        <v>902</v>
      </c>
      <c r="F804">
        <v>130</v>
      </c>
      <c r="G804" t="s">
        <v>60</v>
      </c>
      <c r="H804">
        <v>10195010130</v>
      </c>
      <c r="I804" t="s">
        <v>61</v>
      </c>
      <c r="J804" t="s">
        <v>956</v>
      </c>
      <c r="K804">
        <v>1</v>
      </c>
      <c r="L804" s="2">
        <v>11180.46</v>
      </c>
      <c r="M804" s="2">
        <v>14510.66</v>
      </c>
      <c r="N804" s="14">
        <v>15261</v>
      </c>
      <c r="O804" s="2">
        <v>0</v>
      </c>
      <c r="P804" s="11">
        <v>15261</v>
      </c>
      <c r="Q804" s="2">
        <v>9964.24</v>
      </c>
      <c r="R804" s="30">
        <f t="shared" si="39"/>
        <v>26041.759999999998</v>
      </c>
      <c r="S804" s="9">
        <v>26041.759999999998</v>
      </c>
      <c r="V804" s="2"/>
      <c r="W804" s="2"/>
    </row>
    <row r="805" spans="1:23" customFormat="1" hidden="1" outlineLevel="2" x14ac:dyDescent="0.25">
      <c r="A805" t="s">
        <v>874</v>
      </c>
      <c r="C805" t="s">
        <v>876</v>
      </c>
      <c r="D805">
        <v>196</v>
      </c>
      <c r="E805" t="s">
        <v>906</v>
      </c>
      <c r="F805">
        <v>130</v>
      </c>
      <c r="G805" t="s">
        <v>60</v>
      </c>
      <c r="I805" t="s">
        <v>61</v>
      </c>
      <c r="J805" t="s">
        <v>956</v>
      </c>
      <c r="K805">
        <v>1</v>
      </c>
      <c r="L805" s="2">
        <v>11978240.759999996</v>
      </c>
      <c r="M805" s="2"/>
      <c r="N805" s="14"/>
      <c r="O805" s="2"/>
      <c r="P805" s="11"/>
      <c r="Q805" s="2">
        <v>0</v>
      </c>
      <c r="R805" s="30">
        <f t="shared" si="39"/>
        <v>0</v>
      </c>
      <c r="S805" s="9"/>
      <c r="V805" s="2"/>
      <c r="W805" s="2"/>
    </row>
    <row r="806" spans="1:23" customFormat="1" hidden="1" outlineLevel="2" x14ac:dyDescent="0.25">
      <c r="A806" t="s">
        <v>706</v>
      </c>
      <c r="B806">
        <v>191</v>
      </c>
      <c r="C806" t="s">
        <v>707</v>
      </c>
      <c r="D806">
        <v>200</v>
      </c>
      <c r="E806" t="s">
        <v>708</v>
      </c>
      <c r="F806">
        <v>130</v>
      </c>
      <c r="G806" t="s">
        <v>60</v>
      </c>
      <c r="H806">
        <v>10200010130</v>
      </c>
      <c r="I806" t="s">
        <v>61</v>
      </c>
      <c r="J806" t="s">
        <v>956</v>
      </c>
      <c r="K806">
        <v>1</v>
      </c>
      <c r="L806" s="2">
        <v>124670.11</v>
      </c>
      <c r="M806" s="2">
        <v>155203.85</v>
      </c>
      <c r="N806" s="14">
        <v>155956</v>
      </c>
      <c r="O806" s="2">
        <v>0</v>
      </c>
      <c r="P806" s="11">
        <v>155956</v>
      </c>
      <c r="Q806" s="2">
        <v>92329.279999999999</v>
      </c>
      <c r="R806" s="30">
        <f t="shared" si="39"/>
        <v>188448.38</v>
      </c>
      <c r="S806" s="9">
        <v>188448.38</v>
      </c>
      <c r="V806" s="2"/>
      <c r="W806" s="2"/>
    </row>
    <row r="807" spans="1:23" customFormat="1" hidden="1" outlineLevel="2" x14ac:dyDescent="0.25">
      <c r="A807" t="s">
        <v>706</v>
      </c>
      <c r="B807">
        <v>191</v>
      </c>
      <c r="C807" t="s">
        <v>707</v>
      </c>
      <c r="D807">
        <v>205</v>
      </c>
      <c r="E807" t="s">
        <v>733</v>
      </c>
      <c r="F807">
        <v>130</v>
      </c>
      <c r="G807" t="s">
        <v>60</v>
      </c>
      <c r="H807">
        <v>10205010130</v>
      </c>
      <c r="I807" t="s">
        <v>61</v>
      </c>
      <c r="J807" t="s">
        <v>956</v>
      </c>
      <c r="K807">
        <v>1</v>
      </c>
      <c r="L807" s="2">
        <v>4825.41</v>
      </c>
      <c r="M807" s="2">
        <v>5107.12</v>
      </c>
      <c r="N807" s="14">
        <v>4811</v>
      </c>
      <c r="O807" s="2">
        <v>0</v>
      </c>
      <c r="P807" s="11">
        <v>4811</v>
      </c>
      <c r="Q807" s="2">
        <v>3058.54</v>
      </c>
      <c r="R807" s="30">
        <f t="shared" si="39"/>
        <v>4636.9799999999996</v>
      </c>
      <c r="S807" s="9">
        <v>4636.9799999999996</v>
      </c>
      <c r="V807" s="2"/>
      <c r="W807" s="2"/>
    </row>
    <row r="808" spans="1:23" customFormat="1" hidden="1" outlineLevel="2" x14ac:dyDescent="0.25">
      <c r="A808" t="s">
        <v>706</v>
      </c>
      <c r="B808">
        <v>191</v>
      </c>
      <c r="C808" t="s">
        <v>707</v>
      </c>
      <c r="D808">
        <v>208</v>
      </c>
      <c r="E808" t="s">
        <v>734</v>
      </c>
      <c r="F808">
        <v>130</v>
      </c>
      <c r="G808" t="s">
        <v>60</v>
      </c>
      <c r="H808">
        <v>10208010130</v>
      </c>
      <c r="I808" t="s">
        <v>61</v>
      </c>
      <c r="J808" t="s">
        <v>956</v>
      </c>
      <c r="K808">
        <v>1</v>
      </c>
      <c r="L808" s="2">
        <v>11610.3</v>
      </c>
      <c r="M808" s="2">
        <v>12134.01</v>
      </c>
      <c r="N808" s="14">
        <v>11507</v>
      </c>
      <c r="O808" s="2">
        <v>0</v>
      </c>
      <c r="P808" s="11">
        <v>11507</v>
      </c>
      <c r="Q808" s="2">
        <v>6831.98</v>
      </c>
      <c r="R808" s="30">
        <f t="shared" si="39"/>
        <v>11136.95</v>
      </c>
      <c r="S808" s="9">
        <v>11136.95</v>
      </c>
      <c r="V808" s="2"/>
      <c r="W808" s="2"/>
    </row>
    <row r="809" spans="1:23" customFormat="1" hidden="1" outlineLevel="2" x14ac:dyDescent="0.25">
      <c r="A809" t="s">
        <v>349</v>
      </c>
      <c r="B809">
        <v>1011</v>
      </c>
      <c r="C809" t="s">
        <v>365</v>
      </c>
      <c r="D809">
        <v>221</v>
      </c>
      <c r="E809" t="s">
        <v>366</v>
      </c>
      <c r="F809">
        <v>130</v>
      </c>
      <c r="G809" t="s">
        <v>60</v>
      </c>
      <c r="H809">
        <v>10221010130</v>
      </c>
      <c r="I809" t="s">
        <v>61</v>
      </c>
      <c r="J809" t="s">
        <v>956</v>
      </c>
      <c r="K809">
        <v>1</v>
      </c>
      <c r="L809" s="2">
        <v>84819.3</v>
      </c>
      <c r="M809" s="2">
        <v>98217.77</v>
      </c>
      <c r="N809" s="14">
        <v>63935</v>
      </c>
      <c r="O809" s="2">
        <v>0</v>
      </c>
      <c r="P809" s="11">
        <v>63935</v>
      </c>
      <c r="Q809" s="2">
        <v>59874.45</v>
      </c>
      <c r="R809" s="30">
        <f t="shared" si="39"/>
        <v>65599.38</v>
      </c>
      <c r="S809" s="9">
        <v>65599.38</v>
      </c>
      <c r="V809" s="2"/>
      <c r="W809" s="2"/>
    </row>
    <row r="810" spans="1:23" customFormat="1" hidden="1" outlineLevel="2" x14ac:dyDescent="0.25">
      <c r="A810" t="s">
        <v>349</v>
      </c>
      <c r="B810">
        <v>1011</v>
      </c>
      <c r="C810" t="s">
        <v>365</v>
      </c>
      <c r="D810">
        <v>222</v>
      </c>
      <c r="E810" t="s">
        <v>367</v>
      </c>
      <c r="F810">
        <v>130</v>
      </c>
      <c r="G810" t="s">
        <v>60</v>
      </c>
      <c r="H810">
        <v>10222010130</v>
      </c>
      <c r="I810" t="s">
        <v>61</v>
      </c>
      <c r="J810" t="s">
        <v>956</v>
      </c>
      <c r="K810">
        <v>1</v>
      </c>
      <c r="L810" s="2">
        <v>68247.08</v>
      </c>
      <c r="M810" s="2">
        <v>78947.23</v>
      </c>
      <c r="N810" s="14">
        <v>59967</v>
      </c>
      <c r="O810" s="2">
        <v>0</v>
      </c>
      <c r="P810" s="11">
        <v>59967</v>
      </c>
      <c r="Q810" s="2">
        <v>44135.1</v>
      </c>
      <c r="R810" s="30">
        <f t="shared" si="39"/>
        <v>60214.43</v>
      </c>
      <c r="S810" s="9">
        <v>60214.43</v>
      </c>
      <c r="V810" s="2"/>
      <c r="W810" s="2"/>
    </row>
    <row r="811" spans="1:23" customFormat="1" hidden="1" outlineLevel="2" x14ac:dyDescent="0.25">
      <c r="A811" t="s">
        <v>349</v>
      </c>
      <c r="B811">
        <v>1011</v>
      </c>
      <c r="C811" t="s">
        <v>365</v>
      </c>
      <c r="D811">
        <v>224</v>
      </c>
      <c r="E811" t="s">
        <v>485</v>
      </c>
      <c r="F811">
        <v>130</v>
      </c>
      <c r="G811" t="s">
        <v>60</v>
      </c>
      <c r="H811">
        <v>10224010130</v>
      </c>
      <c r="I811" t="s">
        <v>61</v>
      </c>
      <c r="J811" t="s">
        <v>956</v>
      </c>
      <c r="K811">
        <v>1</v>
      </c>
      <c r="L811" s="2">
        <v>831.93</v>
      </c>
      <c r="M811" s="2">
        <v>1243.79</v>
      </c>
      <c r="N811" s="14">
        <v>794</v>
      </c>
      <c r="O811" s="2">
        <v>0</v>
      </c>
      <c r="P811" s="11">
        <v>794</v>
      </c>
      <c r="Q811" s="2">
        <v>772.39</v>
      </c>
      <c r="R811" s="30">
        <f t="shared" si="39"/>
        <v>784.64</v>
      </c>
      <c r="S811" s="9">
        <v>784.64</v>
      </c>
      <c r="V811" s="2"/>
      <c r="W811" s="2"/>
    </row>
    <row r="812" spans="1:23" customFormat="1" hidden="1" outlineLevel="2" x14ac:dyDescent="0.25">
      <c r="A812" t="s">
        <v>349</v>
      </c>
      <c r="B812">
        <v>1011</v>
      </c>
      <c r="C812" t="s">
        <v>365</v>
      </c>
      <c r="D812">
        <v>232</v>
      </c>
      <c r="E812" t="s">
        <v>379</v>
      </c>
      <c r="F812">
        <v>130</v>
      </c>
      <c r="G812" t="s">
        <v>60</v>
      </c>
      <c r="H812">
        <v>10232010130</v>
      </c>
      <c r="I812" t="s">
        <v>61</v>
      </c>
      <c r="J812" t="s">
        <v>956</v>
      </c>
      <c r="K812">
        <v>1</v>
      </c>
      <c r="L812" s="2">
        <v>83397.3</v>
      </c>
      <c r="M812" s="2">
        <v>89596.22</v>
      </c>
      <c r="N812" s="14">
        <v>69109</v>
      </c>
      <c r="O812" s="2">
        <v>0</v>
      </c>
      <c r="P812" s="11">
        <v>69109</v>
      </c>
      <c r="Q812" s="2">
        <v>52501.04</v>
      </c>
      <c r="R812" s="30">
        <f t="shared" si="39"/>
        <v>67534.289999999994</v>
      </c>
      <c r="S812" s="9">
        <v>67534.289999999994</v>
      </c>
      <c r="V812" s="2"/>
      <c r="W812" s="2"/>
    </row>
    <row r="813" spans="1:23" customFormat="1" hidden="1" outlineLevel="2" x14ac:dyDescent="0.25">
      <c r="A813" t="s">
        <v>349</v>
      </c>
      <c r="B813">
        <v>1011</v>
      </c>
      <c r="C813" t="s">
        <v>365</v>
      </c>
      <c r="D813">
        <v>236</v>
      </c>
      <c r="E813" t="s">
        <v>380</v>
      </c>
      <c r="F813">
        <v>130</v>
      </c>
      <c r="G813" t="s">
        <v>60</v>
      </c>
      <c r="H813">
        <v>10236010130</v>
      </c>
      <c r="I813" t="s">
        <v>61</v>
      </c>
      <c r="J813" t="s">
        <v>956</v>
      </c>
      <c r="K813">
        <v>1</v>
      </c>
      <c r="L813" s="2">
        <v>34328.949999999997</v>
      </c>
      <c r="M813" s="2">
        <v>38798.04</v>
      </c>
      <c r="N813" s="14">
        <v>27839</v>
      </c>
      <c r="O813" s="2">
        <v>0</v>
      </c>
      <c r="P813" s="11">
        <v>27839</v>
      </c>
      <c r="Q813" s="2">
        <v>23306.94</v>
      </c>
      <c r="R813" s="30">
        <f t="shared" si="39"/>
        <v>27602.05</v>
      </c>
      <c r="S813" s="9">
        <v>27602.05</v>
      </c>
      <c r="V813" s="2"/>
      <c r="W813" s="2"/>
    </row>
    <row r="814" spans="1:23" customFormat="1" hidden="1" outlineLevel="2" x14ac:dyDescent="0.25">
      <c r="A814" t="s">
        <v>349</v>
      </c>
      <c r="B814">
        <v>702</v>
      </c>
      <c r="C814" t="s">
        <v>383</v>
      </c>
      <c r="D814">
        <v>262</v>
      </c>
      <c r="E814" t="s">
        <v>384</v>
      </c>
      <c r="F814">
        <v>130</v>
      </c>
      <c r="G814" t="s">
        <v>60</v>
      </c>
      <c r="H814">
        <v>10262010130</v>
      </c>
      <c r="I814" t="s">
        <v>61</v>
      </c>
      <c r="J814" t="s">
        <v>956</v>
      </c>
      <c r="K814">
        <v>1</v>
      </c>
      <c r="L814" s="2">
        <v>11769.87</v>
      </c>
      <c r="M814" s="2">
        <v>13335.13</v>
      </c>
      <c r="N814" s="14">
        <v>14687</v>
      </c>
      <c r="O814" s="2">
        <v>0</v>
      </c>
      <c r="P814" s="11">
        <v>14687</v>
      </c>
      <c r="Q814" s="2">
        <v>7380.3</v>
      </c>
      <c r="R814" s="30">
        <f t="shared" si="39"/>
        <v>14228.69</v>
      </c>
      <c r="S814" s="9">
        <v>14228.69</v>
      </c>
      <c r="V814" s="2"/>
      <c r="W814" s="2"/>
    </row>
    <row r="815" spans="1:23" customFormat="1" hidden="1" outlineLevel="2" x14ac:dyDescent="0.25">
      <c r="A815" t="s">
        <v>349</v>
      </c>
      <c r="B815">
        <v>704</v>
      </c>
      <c r="C815" t="s">
        <v>385</v>
      </c>
      <c r="D815">
        <v>264</v>
      </c>
      <c r="E815" t="s">
        <v>386</v>
      </c>
      <c r="F815">
        <v>130</v>
      </c>
      <c r="G815" t="s">
        <v>60</v>
      </c>
      <c r="H815">
        <v>10264010130</v>
      </c>
      <c r="I815" t="s">
        <v>61</v>
      </c>
      <c r="J815" t="s">
        <v>956</v>
      </c>
      <c r="K815">
        <v>1</v>
      </c>
      <c r="L815" s="2">
        <v>67469</v>
      </c>
      <c r="M815" s="2">
        <v>74772.210000000006</v>
      </c>
      <c r="N815" s="14">
        <v>84792</v>
      </c>
      <c r="O815" s="2">
        <v>0</v>
      </c>
      <c r="P815" s="11">
        <v>84792</v>
      </c>
      <c r="Q815" s="2">
        <v>45157.98</v>
      </c>
      <c r="R815" s="30">
        <f t="shared" si="39"/>
        <v>85729.41</v>
      </c>
      <c r="S815" s="9">
        <v>85729.41</v>
      </c>
      <c r="V815" s="2"/>
      <c r="W815" s="2"/>
    </row>
    <row r="816" spans="1:23" customFormat="1" hidden="1" outlineLevel="2" x14ac:dyDescent="0.25">
      <c r="A816" t="s">
        <v>349</v>
      </c>
      <c r="B816">
        <v>702</v>
      </c>
      <c r="C816" t="s">
        <v>383</v>
      </c>
      <c r="D816">
        <v>265</v>
      </c>
      <c r="E816" t="s">
        <v>433</v>
      </c>
      <c r="F816">
        <v>130</v>
      </c>
      <c r="G816" t="s">
        <v>60</v>
      </c>
      <c r="H816">
        <v>10265010130</v>
      </c>
      <c r="I816" t="s">
        <v>61</v>
      </c>
      <c r="J816" t="s">
        <v>956</v>
      </c>
      <c r="K816">
        <v>1</v>
      </c>
      <c r="L816" s="2">
        <v>24254.19</v>
      </c>
      <c r="M816" s="2">
        <v>23197.26</v>
      </c>
      <c r="N816" s="14">
        <v>22885</v>
      </c>
      <c r="O816" s="2">
        <v>0</v>
      </c>
      <c r="P816" s="11">
        <v>22885</v>
      </c>
      <c r="Q816" s="2">
        <v>13533.52</v>
      </c>
      <c r="R816" s="30">
        <f t="shared" si="39"/>
        <v>22143.86</v>
      </c>
      <c r="S816" s="9">
        <v>22143.86</v>
      </c>
      <c r="V816" s="2"/>
      <c r="W816" s="2"/>
    </row>
    <row r="817" spans="1:23" customFormat="1" hidden="1" outlineLevel="2" x14ac:dyDescent="0.25">
      <c r="A817" t="s">
        <v>349</v>
      </c>
      <c r="B817">
        <v>702</v>
      </c>
      <c r="C817" t="s">
        <v>383</v>
      </c>
      <c r="D817">
        <v>266</v>
      </c>
      <c r="E817" t="s">
        <v>387</v>
      </c>
      <c r="F817">
        <v>130</v>
      </c>
      <c r="G817" t="s">
        <v>60</v>
      </c>
      <c r="H817">
        <v>10266010130</v>
      </c>
      <c r="I817" t="s">
        <v>61</v>
      </c>
      <c r="J817" t="s">
        <v>956</v>
      </c>
      <c r="K817">
        <v>1</v>
      </c>
      <c r="L817" s="2">
        <v>42269.09</v>
      </c>
      <c r="M817" s="2">
        <v>56894.46</v>
      </c>
      <c r="N817" s="14">
        <v>55880</v>
      </c>
      <c r="O817" s="2">
        <v>0</v>
      </c>
      <c r="P817" s="11">
        <v>55880</v>
      </c>
      <c r="Q817" s="2">
        <v>36146.36</v>
      </c>
      <c r="R817" s="30">
        <f t="shared" si="39"/>
        <v>70205.759999999995</v>
      </c>
      <c r="S817" s="9">
        <v>70205.759999999995</v>
      </c>
      <c r="V817" s="2"/>
      <c r="W817" s="2"/>
    </row>
    <row r="818" spans="1:23" customFormat="1" hidden="1" outlineLevel="2" x14ac:dyDescent="0.25">
      <c r="A818" t="s">
        <v>349</v>
      </c>
      <c r="B818">
        <v>507</v>
      </c>
      <c r="C818" t="s">
        <v>390</v>
      </c>
      <c r="D818">
        <v>267</v>
      </c>
      <c r="E818" t="s">
        <v>391</v>
      </c>
      <c r="F818">
        <v>130</v>
      </c>
      <c r="G818" t="s">
        <v>60</v>
      </c>
      <c r="H818">
        <v>10267010130</v>
      </c>
      <c r="I818" t="s">
        <v>61</v>
      </c>
      <c r="J818" t="s">
        <v>956</v>
      </c>
      <c r="K818">
        <v>1</v>
      </c>
      <c r="L818" s="2">
        <v>11675.4</v>
      </c>
      <c r="M818" s="2">
        <v>13791.78</v>
      </c>
      <c r="N818" s="14">
        <v>9927</v>
      </c>
      <c r="O818" s="2">
        <v>0</v>
      </c>
      <c r="P818" s="11">
        <v>9927</v>
      </c>
      <c r="Q818" s="2">
        <v>8233.86</v>
      </c>
      <c r="R818" s="30">
        <f t="shared" si="39"/>
        <v>9764.64</v>
      </c>
      <c r="S818" s="9">
        <v>9764.64</v>
      </c>
      <c r="V818" s="2"/>
      <c r="W818" s="2"/>
    </row>
    <row r="819" spans="1:23" customFormat="1" hidden="1" outlineLevel="2" x14ac:dyDescent="0.25">
      <c r="A819" t="s">
        <v>349</v>
      </c>
      <c r="B819">
        <v>507</v>
      </c>
      <c r="C819" t="s">
        <v>390</v>
      </c>
      <c r="D819">
        <v>268</v>
      </c>
      <c r="E819" t="s">
        <v>392</v>
      </c>
      <c r="F819">
        <v>130</v>
      </c>
      <c r="G819" t="s">
        <v>60</v>
      </c>
      <c r="H819">
        <v>10268010130</v>
      </c>
      <c r="I819" t="s">
        <v>61</v>
      </c>
      <c r="J819" t="s">
        <v>956</v>
      </c>
      <c r="K819">
        <v>1</v>
      </c>
      <c r="L819" s="2">
        <v>60574.66</v>
      </c>
      <c r="M819" s="2">
        <v>84067.79</v>
      </c>
      <c r="N819" s="14">
        <v>46961</v>
      </c>
      <c r="O819" s="2">
        <v>0</v>
      </c>
      <c r="P819" s="11">
        <v>46961</v>
      </c>
      <c r="Q819" s="2">
        <v>50268.67</v>
      </c>
      <c r="R819" s="30">
        <f t="shared" si="39"/>
        <v>46374.17</v>
      </c>
      <c r="S819" s="9">
        <v>46374.17</v>
      </c>
      <c r="V819" s="2"/>
      <c r="W819" s="2"/>
    </row>
    <row r="820" spans="1:23" customFormat="1" hidden="1" outlineLevel="2" x14ac:dyDescent="0.25">
      <c r="A820" t="s">
        <v>349</v>
      </c>
      <c r="B820">
        <v>507</v>
      </c>
      <c r="C820" t="s">
        <v>390</v>
      </c>
      <c r="D820">
        <v>269</v>
      </c>
      <c r="E820" t="s">
        <v>393</v>
      </c>
      <c r="F820">
        <v>130</v>
      </c>
      <c r="G820" t="s">
        <v>60</v>
      </c>
      <c r="H820">
        <v>10269010130</v>
      </c>
      <c r="I820" t="s">
        <v>61</v>
      </c>
      <c r="J820" t="s">
        <v>956</v>
      </c>
      <c r="K820">
        <v>1</v>
      </c>
      <c r="L820" s="2">
        <v>13245.4</v>
      </c>
      <c r="M820" s="2">
        <v>10603.61</v>
      </c>
      <c r="N820" s="14">
        <v>6629</v>
      </c>
      <c r="O820" s="2">
        <v>0</v>
      </c>
      <c r="P820" s="11">
        <v>6629</v>
      </c>
      <c r="Q820" s="2">
        <v>5168.76</v>
      </c>
      <c r="R820" s="30">
        <f t="shared" si="39"/>
        <v>6559.42</v>
      </c>
      <c r="S820" s="9">
        <v>6559.42</v>
      </c>
      <c r="V820" s="2"/>
      <c r="W820" s="2"/>
    </row>
    <row r="821" spans="1:23" customFormat="1" hidden="1" outlineLevel="2" x14ac:dyDescent="0.25">
      <c r="A821" t="s">
        <v>349</v>
      </c>
      <c r="B821">
        <v>507</v>
      </c>
      <c r="C821" t="s">
        <v>390</v>
      </c>
      <c r="D821">
        <v>270</v>
      </c>
      <c r="E821" t="s">
        <v>349</v>
      </c>
      <c r="F821">
        <v>130</v>
      </c>
      <c r="G821" t="s">
        <v>60</v>
      </c>
      <c r="H821">
        <v>10270010130</v>
      </c>
      <c r="I821" t="s">
        <v>61</v>
      </c>
      <c r="J821" t="s">
        <v>956</v>
      </c>
      <c r="K821">
        <v>1</v>
      </c>
      <c r="L821" s="2">
        <v>3140.53</v>
      </c>
      <c r="M821" s="2">
        <v>870.11</v>
      </c>
      <c r="N821" s="14">
        <v>6248</v>
      </c>
      <c r="O821" s="2">
        <v>0</v>
      </c>
      <c r="P821" s="11">
        <v>6248</v>
      </c>
      <c r="Q821" s="2">
        <v>275.18</v>
      </c>
      <c r="R821" s="30">
        <f t="shared" si="39"/>
        <v>0</v>
      </c>
      <c r="S821" s="9">
        <v>0</v>
      </c>
      <c r="V821" s="2"/>
      <c r="W821" s="2"/>
    </row>
    <row r="822" spans="1:23" customFormat="1" hidden="1" outlineLevel="2" x14ac:dyDescent="0.25">
      <c r="A822" t="s">
        <v>875</v>
      </c>
      <c r="B822">
        <v>102</v>
      </c>
      <c r="C822" t="s">
        <v>876</v>
      </c>
      <c r="D822">
        <v>276</v>
      </c>
      <c r="E822" t="s">
        <v>880</v>
      </c>
      <c r="F822">
        <v>130</v>
      </c>
      <c r="G822" t="s">
        <v>60</v>
      </c>
      <c r="H822">
        <v>10276010130</v>
      </c>
      <c r="I822" t="s">
        <v>61</v>
      </c>
      <c r="J822" t="s">
        <v>956</v>
      </c>
      <c r="K822">
        <v>1</v>
      </c>
      <c r="L822" s="2">
        <v>6328.22</v>
      </c>
      <c r="M822" s="2">
        <v>9815.52</v>
      </c>
      <c r="N822" s="14">
        <v>9639</v>
      </c>
      <c r="O822" s="2">
        <v>0</v>
      </c>
      <c r="P822" s="11">
        <v>9639</v>
      </c>
      <c r="Q822" s="2">
        <v>5205.2</v>
      </c>
      <c r="R822" s="30">
        <f t="shared" si="39"/>
        <v>10710</v>
      </c>
      <c r="S822" s="9">
        <v>10710</v>
      </c>
      <c r="V822" s="2"/>
      <c r="W822" s="2"/>
    </row>
    <row r="823" spans="1:23" customFormat="1" hidden="1" outlineLevel="2" x14ac:dyDescent="0.25">
      <c r="A823" t="s">
        <v>875</v>
      </c>
      <c r="B823">
        <v>102</v>
      </c>
      <c r="C823" t="s">
        <v>876</v>
      </c>
      <c r="D823">
        <v>277</v>
      </c>
      <c r="E823" t="s">
        <v>911</v>
      </c>
      <c r="F823">
        <v>130</v>
      </c>
      <c r="G823" t="s">
        <v>60</v>
      </c>
      <c r="H823">
        <v>10277010130</v>
      </c>
      <c r="I823" t="s">
        <v>61</v>
      </c>
      <c r="J823" t="s">
        <v>956</v>
      </c>
      <c r="K823">
        <v>1</v>
      </c>
      <c r="L823" s="2">
        <v>0</v>
      </c>
      <c r="M823" s="2">
        <v>1784.64</v>
      </c>
      <c r="N823" s="14">
        <v>5783</v>
      </c>
      <c r="O823" s="2">
        <v>0</v>
      </c>
      <c r="P823" s="11">
        <v>5783</v>
      </c>
      <c r="Q823" s="2">
        <v>3380.33</v>
      </c>
      <c r="R823" s="30">
        <f t="shared" si="39"/>
        <v>8925</v>
      </c>
      <c r="S823" s="9">
        <v>8925</v>
      </c>
      <c r="V823" s="2"/>
      <c r="W823" s="2"/>
    </row>
    <row r="824" spans="1:23" customFormat="1" hidden="1" outlineLevel="2" x14ac:dyDescent="0.25">
      <c r="A824" t="s">
        <v>875</v>
      </c>
      <c r="B824">
        <v>102</v>
      </c>
      <c r="C824" t="s">
        <v>876</v>
      </c>
      <c r="D824">
        <v>300</v>
      </c>
      <c r="E824" t="s">
        <v>912</v>
      </c>
      <c r="F824">
        <v>130</v>
      </c>
      <c r="G824" t="s">
        <v>60</v>
      </c>
      <c r="H824">
        <v>10300010130</v>
      </c>
      <c r="I824" t="s">
        <v>61</v>
      </c>
      <c r="J824" t="s">
        <v>956</v>
      </c>
      <c r="K824">
        <v>1</v>
      </c>
      <c r="L824" s="2">
        <v>0</v>
      </c>
      <c r="M824" s="2">
        <v>1189.76</v>
      </c>
      <c r="N824" s="14">
        <v>1929</v>
      </c>
      <c r="O824" s="2">
        <v>0</v>
      </c>
      <c r="P824" s="11">
        <v>1929</v>
      </c>
      <c r="Q824" s="2">
        <v>1041.04</v>
      </c>
      <c r="R824" s="30">
        <f t="shared" si="39"/>
        <v>1785</v>
      </c>
      <c r="S824" s="9">
        <v>1785</v>
      </c>
      <c r="V824" s="2"/>
      <c r="W824" s="2"/>
    </row>
    <row r="825" spans="1:23" customFormat="1" hidden="1" outlineLevel="2" x14ac:dyDescent="0.25">
      <c r="A825" t="s">
        <v>875</v>
      </c>
      <c r="B825">
        <v>102</v>
      </c>
      <c r="C825" t="s">
        <v>876</v>
      </c>
      <c r="D825">
        <v>301</v>
      </c>
      <c r="E825" t="s">
        <v>917</v>
      </c>
      <c r="F825">
        <v>130</v>
      </c>
      <c r="G825" t="s">
        <v>60</v>
      </c>
      <c r="H825">
        <v>10301010130</v>
      </c>
      <c r="I825" t="s">
        <v>61</v>
      </c>
      <c r="J825" t="s">
        <v>956</v>
      </c>
      <c r="K825">
        <v>1</v>
      </c>
      <c r="L825" s="2">
        <v>6111.99</v>
      </c>
      <c r="M825" s="2">
        <v>8150.14</v>
      </c>
      <c r="N825" s="14">
        <v>7469</v>
      </c>
      <c r="O825" s="2">
        <v>0</v>
      </c>
      <c r="P825" s="11">
        <v>7469</v>
      </c>
      <c r="Q825" s="2">
        <v>6246.24</v>
      </c>
      <c r="R825" s="30">
        <f t="shared" si="39"/>
        <v>12377.1</v>
      </c>
      <c r="S825" s="9">
        <v>12377.1</v>
      </c>
      <c r="V825" s="2"/>
      <c r="W825" s="2"/>
    </row>
    <row r="826" spans="1:23" customFormat="1" hidden="1" outlineLevel="2" x14ac:dyDescent="0.25">
      <c r="A826" t="s">
        <v>875</v>
      </c>
      <c r="B826">
        <v>101</v>
      </c>
      <c r="C826" t="s">
        <v>780</v>
      </c>
      <c r="D826">
        <v>302</v>
      </c>
      <c r="E826" t="s">
        <v>920</v>
      </c>
      <c r="F826">
        <v>130</v>
      </c>
      <c r="G826" t="s">
        <v>60</v>
      </c>
      <c r="H826">
        <v>10302010130</v>
      </c>
      <c r="I826" t="s">
        <v>61</v>
      </c>
      <c r="J826" t="s">
        <v>956</v>
      </c>
      <c r="K826">
        <v>1</v>
      </c>
      <c r="L826" s="2">
        <v>15283.55</v>
      </c>
      <c r="M826" s="2">
        <v>12147.85</v>
      </c>
      <c r="N826" s="14">
        <v>11248</v>
      </c>
      <c r="O826" s="2">
        <v>0</v>
      </c>
      <c r="P826" s="11">
        <v>11248</v>
      </c>
      <c r="Q826" s="2">
        <v>9071.92</v>
      </c>
      <c r="R826" s="30">
        <f t="shared" si="39"/>
        <v>16831.02</v>
      </c>
      <c r="S826" s="9">
        <v>16831.02</v>
      </c>
      <c r="V826" s="2"/>
      <c r="W826" s="2"/>
    </row>
    <row r="827" spans="1:23" customFormat="1" hidden="1" outlineLevel="2" x14ac:dyDescent="0.25">
      <c r="A827" t="s">
        <v>349</v>
      </c>
      <c r="B827">
        <v>205</v>
      </c>
      <c r="C827" t="s">
        <v>123</v>
      </c>
      <c r="D827">
        <v>360</v>
      </c>
      <c r="E827" t="s">
        <v>484</v>
      </c>
      <c r="F827">
        <v>130</v>
      </c>
      <c r="G827" t="s">
        <v>60</v>
      </c>
      <c r="H827">
        <v>10360010130</v>
      </c>
      <c r="I827" t="s">
        <v>61</v>
      </c>
      <c r="J827" t="s">
        <v>956</v>
      </c>
      <c r="K827">
        <v>1</v>
      </c>
      <c r="L827" s="2">
        <v>4303.3599999999997</v>
      </c>
      <c r="M827" s="2">
        <v>5361.96</v>
      </c>
      <c r="N827" s="14">
        <v>4039</v>
      </c>
      <c r="O827" s="2">
        <v>0</v>
      </c>
      <c r="P827" s="11">
        <v>4039</v>
      </c>
      <c r="Q827" s="2">
        <v>4164.16</v>
      </c>
      <c r="R827" s="30">
        <f t="shared" si="39"/>
        <v>4531.5200000000004</v>
      </c>
      <c r="S827" s="9">
        <v>4531.5200000000004</v>
      </c>
      <c r="V827" s="2"/>
      <c r="W827" s="2"/>
    </row>
    <row r="828" spans="1:23" customFormat="1" hidden="1" outlineLevel="2" x14ac:dyDescent="0.25">
      <c r="A828" t="s">
        <v>309</v>
      </c>
      <c r="B828">
        <v>504</v>
      </c>
      <c r="C828" t="s">
        <v>396</v>
      </c>
      <c r="D828">
        <v>400</v>
      </c>
      <c r="E828" t="s">
        <v>397</v>
      </c>
      <c r="F828">
        <v>130</v>
      </c>
      <c r="G828" t="s">
        <v>60</v>
      </c>
      <c r="H828">
        <v>10400010130</v>
      </c>
      <c r="I828" t="s">
        <v>61</v>
      </c>
      <c r="J828" t="s">
        <v>956</v>
      </c>
      <c r="K828">
        <v>1</v>
      </c>
      <c r="L828" s="2">
        <v>5317.89</v>
      </c>
      <c r="M828" s="2">
        <v>5510.66</v>
      </c>
      <c r="N828" s="14">
        <v>4121</v>
      </c>
      <c r="O828" s="2">
        <v>0</v>
      </c>
      <c r="P828" s="11">
        <v>4121</v>
      </c>
      <c r="Q828" s="2">
        <v>3053.31</v>
      </c>
      <c r="R828" s="30">
        <f t="shared" si="39"/>
        <v>4075.46</v>
      </c>
      <c r="S828" s="9">
        <v>4075.46</v>
      </c>
      <c r="V828" s="2"/>
      <c r="W828" s="2"/>
    </row>
    <row r="829" spans="1:23" customFormat="1" hidden="1" outlineLevel="2" x14ac:dyDescent="0.25">
      <c r="A829" t="s">
        <v>309</v>
      </c>
      <c r="B829">
        <v>801</v>
      </c>
      <c r="C829" t="s">
        <v>324</v>
      </c>
      <c r="D829">
        <v>403</v>
      </c>
      <c r="E829" t="s">
        <v>401</v>
      </c>
      <c r="F829">
        <v>130</v>
      </c>
      <c r="G829" t="s">
        <v>60</v>
      </c>
      <c r="H829">
        <v>10403010130</v>
      </c>
      <c r="I829" t="s">
        <v>61</v>
      </c>
      <c r="J829" t="s">
        <v>956</v>
      </c>
      <c r="K829">
        <v>1</v>
      </c>
      <c r="L829" s="2">
        <v>42624.42</v>
      </c>
      <c r="M829" s="2">
        <v>43370.27</v>
      </c>
      <c r="N829" s="14">
        <v>39191</v>
      </c>
      <c r="O829" s="2">
        <v>0</v>
      </c>
      <c r="P829" s="11">
        <v>39191</v>
      </c>
      <c r="Q829" s="2">
        <v>22933.16</v>
      </c>
      <c r="R829" s="30">
        <f t="shared" si="39"/>
        <v>41120.129999999997</v>
      </c>
      <c r="S829" s="9">
        <v>41120.129999999997</v>
      </c>
      <c r="V829" s="2"/>
      <c r="W829" s="2"/>
    </row>
    <row r="830" spans="1:23" customFormat="1" hidden="1" outlineLevel="2" x14ac:dyDescent="0.25">
      <c r="A830" t="s">
        <v>309</v>
      </c>
      <c r="B830">
        <v>801</v>
      </c>
      <c r="C830" t="s">
        <v>324</v>
      </c>
      <c r="D830">
        <v>404</v>
      </c>
      <c r="E830" t="s">
        <v>404</v>
      </c>
      <c r="F830">
        <v>130</v>
      </c>
      <c r="G830" t="s">
        <v>60</v>
      </c>
      <c r="H830">
        <v>10404010130</v>
      </c>
      <c r="I830" t="s">
        <v>61</v>
      </c>
      <c r="J830" t="s">
        <v>956</v>
      </c>
      <c r="K830">
        <v>1</v>
      </c>
      <c r="L830" s="2">
        <v>2523</v>
      </c>
      <c r="M830" s="2">
        <v>2794.78</v>
      </c>
      <c r="N830" s="14">
        <v>2729</v>
      </c>
      <c r="O830" s="2">
        <v>0</v>
      </c>
      <c r="P830" s="11">
        <v>2729</v>
      </c>
      <c r="Q830" s="2">
        <v>1620.86</v>
      </c>
      <c r="R830" s="30">
        <f t="shared" si="39"/>
        <v>2577.52</v>
      </c>
      <c r="S830" s="9">
        <v>2577.52</v>
      </c>
      <c r="V830" s="2"/>
      <c r="W830" s="2"/>
    </row>
    <row r="831" spans="1:23" customFormat="1" hidden="1" outlineLevel="2" x14ac:dyDescent="0.25">
      <c r="A831" t="s">
        <v>309</v>
      </c>
      <c r="B831">
        <v>801</v>
      </c>
      <c r="C831" t="s">
        <v>324</v>
      </c>
      <c r="D831">
        <v>405</v>
      </c>
      <c r="E831" t="s">
        <v>405</v>
      </c>
      <c r="F831">
        <v>130</v>
      </c>
      <c r="G831" t="s">
        <v>60</v>
      </c>
      <c r="H831">
        <v>10405010130</v>
      </c>
      <c r="I831" t="s">
        <v>61</v>
      </c>
      <c r="J831" t="s">
        <v>956</v>
      </c>
      <c r="K831">
        <v>1</v>
      </c>
      <c r="L831" s="2">
        <v>1928.15</v>
      </c>
      <c r="M831" s="2">
        <v>2091.0300000000002</v>
      </c>
      <c r="N831" s="14">
        <v>1579</v>
      </c>
      <c r="O831" s="2">
        <v>0</v>
      </c>
      <c r="P831" s="11">
        <v>1579</v>
      </c>
      <c r="Q831" s="2">
        <v>1130.81</v>
      </c>
      <c r="R831" s="30">
        <f t="shared" si="39"/>
        <v>1560.89</v>
      </c>
      <c r="S831" s="9">
        <v>1560.89</v>
      </c>
      <c r="V831" s="2"/>
      <c r="W831" s="2"/>
    </row>
    <row r="832" spans="1:23" customFormat="1" hidden="1" outlineLevel="2" x14ac:dyDescent="0.25">
      <c r="A832" t="s">
        <v>309</v>
      </c>
      <c r="B832">
        <v>801</v>
      </c>
      <c r="C832" t="s">
        <v>324</v>
      </c>
      <c r="D832">
        <v>406</v>
      </c>
      <c r="E832" t="s">
        <v>434</v>
      </c>
      <c r="F832">
        <v>130</v>
      </c>
      <c r="G832" t="s">
        <v>60</v>
      </c>
      <c r="H832">
        <v>10406010130</v>
      </c>
      <c r="I832" t="s">
        <v>61</v>
      </c>
      <c r="J832" t="s">
        <v>956</v>
      </c>
      <c r="K832">
        <v>1</v>
      </c>
      <c r="L832" s="2">
        <v>3813.47</v>
      </c>
      <c r="M832" s="2">
        <v>4235.8100000000004</v>
      </c>
      <c r="N832" s="14">
        <v>3118</v>
      </c>
      <c r="O832" s="2">
        <v>0</v>
      </c>
      <c r="P832" s="11">
        <v>3118</v>
      </c>
      <c r="Q832" s="2">
        <v>2122.5100000000002</v>
      </c>
      <c r="R832" s="30">
        <f t="shared" si="39"/>
        <v>3083.1</v>
      </c>
      <c r="S832" s="9">
        <v>3083.1</v>
      </c>
      <c r="V832" s="2"/>
      <c r="W832" s="2"/>
    </row>
    <row r="833" spans="1:23" customFormat="1" hidden="1" outlineLevel="2" x14ac:dyDescent="0.25">
      <c r="A833" t="s">
        <v>309</v>
      </c>
      <c r="B833">
        <v>801</v>
      </c>
      <c r="C833" t="s">
        <v>324</v>
      </c>
      <c r="D833">
        <v>407</v>
      </c>
      <c r="E833" t="s">
        <v>406</v>
      </c>
      <c r="F833">
        <v>130</v>
      </c>
      <c r="G833" t="s">
        <v>60</v>
      </c>
      <c r="H833">
        <v>10407010130</v>
      </c>
      <c r="I833" t="s">
        <v>61</v>
      </c>
      <c r="J833" t="s">
        <v>956</v>
      </c>
      <c r="K833">
        <v>1</v>
      </c>
      <c r="L833" s="2">
        <v>4466.3599999999997</v>
      </c>
      <c r="M833" s="2">
        <v>4607.21</v>
      </c>
      <c r="N833" s="14">
        <v>4417</v>
      </c>
      <c r="O833" s="2">
        <v>0</v>
      </c>
      <c r="P833" s="11">
        <v>4417</v>
      </c>
      <c r="Q833" s="2">
        <v>3017.6</v>
      </c>
      <c r="R833" s="30">
        <f t="shared" si="39"/>
        <v>4367.87</v>
      </c>
      <c r="S833" s="9">
        <v>4367.87</v>
      </c>
      <c r="V833" s="2"/>
      <c r="W833" s="2"/>
    </row>
    <row r="834" spans="1:23" customFormat="1" hidden="1" outlineLevel="2" x14ac:dyDescent="0.25">
      <c r="A834" t="s">
        <v>309</v>
      </c>
      <c r="B834">
        <v>504</v>
      </c>
      <c r="C834" t="s">
        <v>396</v>
      </c>
      <c r="D834">
        <v>408</v>
      </c>
      <c r="E834" t="s">
        <v>407</v>
      </c>
      <c r="F834">
        <v>130</v>
      </c>
      <c r="G834" t="s">
        <v>60</v>
      </c>
      <c r="H834">
        <v>10408010130</v>
      </c>
      <c r="I834" t="s">
        <v>61</v>
      </c>
      <c r="J834" t="s">
        <v>956</v>
      </c>
      <c r="K834">
        <v>1</v>
      </c>
      <c r="L834" s="2">
        <v>2885.01</v>
      </c>
      <c r="M834" s="2">
        <v>2625.53</v>
      </c>
      <c r="N834" s="14">
        <v>2379</v>
      </c>
      <c r="O834" s="2">
        <v>0</v>
      </c>
      <c r="P834" s="11">
        <v>2379</v>
      </c>
      <c r="Q834" s="2">
        <v>1627.37</v>
      </c>
      <c r="R834" s="30">
        <f t="shared" si="39"/>
        <v>2477.33</v>
      </c>
      <c r="S834" s="9">
        <v>2477.33</v>
      </c>
      <c r="V834" s="2"/>
      <c r="W834" s="2"/>
    </row>
    <row r="835" spans="1:23" customFormat="1" hidden="1" outlineLevel="2" x14ac:dyDescent="0.25">
      <c r="A835" t="s">
        <v>309</v>
      </c>
      <c r="B835">
        <v>504</v>
      </c>
      <c r="C835" t="s">
        <v>396</v>
      </c>
      <c r="D835">
        <v>409</v>
      </c>
      <c r="E835" t="s">
        <v>410</v>
      </c>
      <c r="F835">
        <v>130</v>
      </c>
      <c r="G835" t="s">
        <v>60</v>
      </c>
      <c r="H835">
        <v>10409010130</v>
      </c>
      <c r="I835" t="s">
        <v>61</v>
      </c>
      <c r="J835" t="s">
        <v>956</v>
      </c>
      <c r="K835">
        <v>1</v>
      </c>
      <c r="L835" s="2">
        <v>2273.48</v>
      </c>
      <c r="M835" s="2">
        <v>2266</v>
      </c>
      <c r="N835" s="14">
        <v>1615</v>
      </c>
      <c r="O835" s="2">
        <v>0</v>
      </c>
      <c r="P835" s="11">
        <v>1615</v>
      </c>
      <c r="Q835" s="2">
        <v>887.35</v>
      </c>
      <c r="R835" s="30">
        <f t="shared" si="39"/>
        <v>1585.21</v>
      </c>
      <c r="S835" s="9">
        <v>1585.21</v>
      </c>
      <c r="V835" s="2"/>
      <c r="W835" s="2"/>
    </row>
    <row r="836" spans="1:23" customFormat="1" hidden="1" outlineLevel="2" x14ac:dyDescent="0.25">
      <c r="A836" t="s">
        <v>309</v>
      </c>
      <c r="B836">
        <v>801</v>
      </c>
      <c r="C836" t="s">
        <v>324</v>
      </c>
      <c r="D836">
        <v>410</v>
      </c>
      <c r="E836" t="s">
        <v>435</v>
      </c>
      <c r="F836">
        <v>130</v>
      </c>
      <c r="G836" t="s">
        <v>60</v>
      </c>
      <c r="H836">
        <v>10410010130</v>
      </c>
      <c r="I836" t="s">
        <v>61</v>
      </c>
      <c r="J836" t="s">
        <v>956</v>
      </c>
      <c r="K836">
        <v>1</v>
      </c>
      <c r="L836" s="2">
        <v>2618.46</v>
      </c>
      <c r="M836" s="2">
        <v>2858.55</v>
      </c>
      <c r="N836" s="14">
        <v>2721</v>
      </c>
      <c r="O836" s="2">
        <v>0</v>
      </c>
      <c r="P836" s="11">
        <v>2721</v>
      </c>
      <c r="Q836" s="2">
        <v>1601.89</v>
      </c>
      <c r="R836" s="30">
        <f t="shared" si="39"/>
        <v>2569.64</v>
      </c>
      <c r="S836" s="9">
        <v>2569.64</v>
      </c>
      <c r="V836" s="2"/>
      <c r="W836" s="2"/>
    </row>
    <row r="837" spans="1:23" customFormat="1" hidden="1" outlineLevel="2" x14ac:dyDescent="0.25">
      <c r="A837" t="s">
        <v>309</v>
      </c>
      <c r="B837">
        <v>801</v>
      </c>
      <c r="C837" t="s">
        <v>324</v>
      </c>
      <c r="D837">
        <v>411</v>
      </c>
      <c r="E837" t="s">
        <v>411</v>
      </c>
      <c r="F837">
        <v>130</v>
      </c>
      <c r="G837" t="s">
        <v>60</v>
      </c>
      <c r="H837">
        <v>10411010130</v>
      </c>
      <c r="I837" t="s">
        <v>61</v>
      </c>
      <c r="J837" t="s">
        <v>956</v>
      </c>
      <c r="K837">
        <v>1</v>
      </c>
      <c r="L837" s="2">
        <v>16541.77</v>
      </c>
      <c r="M837" s="2">
        <v>17542.68</v>
      </c>
      <c r="N837" s="14">
        <v>16655</v>
      </c>
      <c r="O837" s="2">
        <v>0</v>
      </c>
      <c r="P837" s="11">
        <v>16655</v>
      </c>
      <c r="Q837" s="2">
        <v>10073.709999999999</v>
      </c>
      <c r="R837" s="30">
        <f t="shared" si="39"/>
        <v>15777.86</v>
      </c>
      <c r="S837" s="9">
        <v>15777.86</v>
      </c>
      <c r="V837" s="2"/>
      <c r="W837" s="2"/>
    </row>
    <row r="838" spans="1:23" customFormat="1" hidden="1" outlineLevel="2" x14ac:dyDescent="0.25">
      <c r="A838" t="s">
        <v>309</v>
      </c>
      <c r="B838">
        <v>801</v>
      </c>
      <c r="C838" t="s">
        <v>324</v>
      </c>
      <c r="D838">
        <v>412</v>
      </c>
      <c r="E838" t="s">
        <v>412</v>
      </c>
      <c r="F838">
        <v>130</v>
      </c>
      <c r="G838" t="s">
        <v>60</v>
      </c>
      <c r="H838">
        <v>10412010130</v>
      </c>
      <c r="I838" t="s">
        <v>61</v>
      </c>
      <c r="J838" t="s">
        <v>956</v>
      </c>
      <c r="K838">
        <v>1</v>
      </c>
      <c r="L838" s="2">
        <v>1712.82</v>
      </c>
      <c r="M838" s="2">
        <v>1784.64</v>
      </c>
      <c r="N838" s="14">
        <v>1928</v>
      </c>
      <c r="O838" s="2">
        <v>0</v>
      </c>
      <c r="P838" s="11">
        <v>1928</v>
      </c>
      <c r="Q838" s="2">
        <v>1041.04</v>
      </c>
      <c r="R838" s="30">
        <f t="shared" si="39"/>
        <v>1785</v>
      </c>
      <c r="S838" s="9">
        <v>1785</v>
      </c>
      <c r="V838" s="2"/>
      <c r="W838" s="2"/>
    </row>
    <row r="839" spans="1:23" customFormat="1" hidden="1" outlineLevel="2" x14ac:dyDescent="0.25">
      <c r="A839" t="s">
        <v>309</v>
      </c>
      <c r="B839">
        <v>801</v>
      </c>
      <c r="C839" t="s">
        <v>324</v>
      </c>
      <c r="D839">
        <v>413</v>
      </c>
      <c r="E839" t="s">
        <v>415</v>
      </c>
      <c r="F839">
        <v>130</v>
      </c>
      <c r="G839" t="s">
        <v>60</v>
      </c>
      <c r="H839">
        <v>10413010130</v>
      </c>
      <c r="I839" t="s">
        <v>61</v>
      </c>
      <c r="J839" t="s">
        <v>956</v>
      </c>
      <c r="K839">
        <v>1</v>
      </c>
      <c r="L839" s="2">
        <v>4817.2700000000004</v>
      </c>
      <c r="M839" s="2">
        <v>3714.05</v>
      </c>
      <c r="N839" s="14">
        <v>3522</v>
      </c>
      <c r="O839" s="2">
        <v>0</v>
      </c>
      <c r="P839" s="11">
        <v>3522</v>
      </c>
      <c r="Q839" s="2">
        <v>2230.8200000000002</v>
      </c>
      <c r="R839" s="30">
        <f t="shared" si="39"/>
        <v>7582.31</v>
      </c>
      <c r="S839" s="9">
        <v>7582.31</v>
      </c>
      <c r="V839" s="2"/>
      <c r="W839" s="2"/>
    </row>
    <row r="840" spans="1:23" customFormat="1" hidden="1" outlineLevel="2" x14ac:dyDescent="0.25">
      <c r="A840" t="s">
        <v>309</v>
      </c>
      <c r="B840">
        <v>801</v>
      </c>
      <c r="C840" t="s">
        <v>324</v>
      </c>
      <c r="D840">
        <v>420</v>
      </c>
      <c r="E840" t="s">
        <v>418</v>
      </c>
      <c r="F840">
        <v>130</v>
      </c>
      <c r="G840" t="s">
        <v>60</v>
      </c>
      <c r="H840">
        <v>10420010130</v>
      </c>
      <c r="I840" t="s">
        <v>61</v>
      </c>
      <c r="J840" t="s">
        <v>956</v>
      </c>
      <c r="K840">
        <v>1</v>
      </c>
      <c r="L840" s="2">
        <v>6891.86</v>
      </c>
      <c r="M840" s="2">
        <v>7121.47</v>
      </c>
      <c r="N840" s="14">
        <v>7361</v>
      </c>
      <c r="O840" s="2">
        <v>0</v>
      </c>
      <c r="P840" s="11">
        <v>7361</v>
      </c>
      <c r="Q840" s="2">
        <v>5489.34</v>
      </c>
      <c r="R840" s="30">
        <f t="shared" si="39"/>
        <v>6915.89</v>
      </c>
      <c r="S840" s="9">
        <v>6915.89</v>
      </c>
      <c r="V840" s="2"/>
      <c r="W840" s="2"/>
    </row>
    <row r="841" spans="1:23" customFormat="1" hidden="1" outlineLevel="2" x14ac:dyDescent="0.25">
      <c r="A841" t="s">
        <v>309</v>
      </c>
      <c r="B841">
        <v>801</v>
      </c>
      <c r="C841" t="s">
        <v>324</v>
      </c>
      <c r="D841">
        <v>431</v>
      </c>
      <c r="E841" t="s">
        <v>422</v>
      </c>
      <c r="F841">
        <v>130</v>
      </c>
      <c r="G841" t="s">
        <v>60</v>
      </c>
      <c r="H841">
        <v>10431010130</v>
      </c>
      <c r="I841" t="s">
        <v>61</v>
      </c>
      <c r="J841" t="s">
        <v>956</v>
      </c>
      <c r="K841">
        <v>1</v>
      </c>
      <c r="L841" s="2">
        <v>1882.93</v>
      </c>
      <c r="M841" s="2">
        <v>2140.4899999999998</v>
      </c>
      <c r="N841" s="14">
        <v>1587</v>
      </c>
      <c r="O841" s="2">
        <v>0</v>
      </c>
      <c r="P841" s="11">
        <v>1587</v>
      </c>
      <c r="Q841" s="2">
        <v>1007.01</v>
      </c>
      <c r="R841" s="30">
        <f t="shared" si="39"/>
        <v>1569.29</v>
      </c>
      <c r="S841" s="9">
        <v>1569.29</v>
      </c>
      <c r="V841" s="2"/>
      <c r="W841" s="2"/>
    </row>
    <row r="842" spans="1:23" customFormat="1" hidden="1" outlineLevel="2" x14ac:dyDescent="0.25">
      <c r="A842" t="s">
        <v>254</v>
      </c>
      <c r="B842">
        <v>1301</v>
      </c>
      <c r="C842" t="s">
        <v>203</v>
      </c>
      <c r="D842">
        <v>440</v>
      </c>
      <c r="E842" t="s">
        <v>255</v>
      </c>
      <c r="F842">
        <v>130</v>
      </c>
      <c r="G842" t="s">
        <v>60</v>
      </c>
      <c r="H842">
        <v>10440010130</v>
      </c>
      <c r="I842" t="s">
        <v>61</v>
      </c>
      <c r="J842" t="s">
        <v>956</v>
      </c>
      <c r="K842">
        <v>1</v>
      </c>
      <c r="L842" s="2">
        <v>10624.86</v>
      </c>
      <c r="M842" s="2">
        <v>11381.97</v>
      </c>
      <c r="N842" s="14">
        <v>11297</v>
      </c>
      <c r="O842" s="2">
        <v>0</v>
      </c>
      <c r="P842" s="11">
        <v>11297</v>
      </c>
      <c r="Q842" s="2">
        <v>6726.39</v>
      </c>
      <c r="R842" s="30">
        <f t="shared" si="39"/>
        <v>10846.39</v>
      </c>
      <c r="S842" s="9">
        <v>10846.39</v>
      </c>
      <c r="V842" s="2"/>
      <c r="W842" s="2"/>
    </row>
    <row r="843" spans="1:23" customFormat="1" hidden="1" outlineLevel="2" x14ac:dyDescent="0.25">
      <c r="A843" t="s">
        <v>309</v>
      </c>
      <c r="B843">
        <v>801</v>
      </c>
      <c r="C843" t="s">
        <v>324</v>
      </c>
      <c r="D843">
        <v>490</v>
      </c>
      <c r="E843" t="s">
        <v>423</v>
      </c>
      <c r="F843">
        <v>130</v>
      </c>
      <c r="G843" t="s">
        <v>60</v>
      </c>
      <c r="H843">
        <v>10490010130</v>
      </c>
      <c r="I843" t="s">
        <v>61</v>
      </c>
      <c r="J843" t="s">
        <v>956</v>
      </c>
      <c r="K843">
        <v>1</v>
      </c>
      <c r="L843" s="2">
        <v>78478.77</v>
      </c>
      <c r="M843" s="2">
        <v>84066.72</v>
      </c>
      <c r="N843" s="14">
        <v>82047</v>
      </c>
      <c r="O843" s="2">
        <v>0</v>
      </c>
      <c r="P843" s="11">
        <v>82047</v>
      </c>
      <c r="Q843" s="2">
        <v>59221.82</v>
      </c>
      <c r="R843" s="30">
        <f t="shared" si="39"/>
        <v>93107.39</v>
      </c>
      <c r="S843" s="9">
        <v>93107.39</v>
      </c>
      <c r="V843" s="2"/>
      <c r="W843" s="2"/>
    </row>
    <row r="844" spans="1:23" customFormat="1" hidden="1" outlineLevel="2" x14ac:dyDescent="0.25">
      <c r="A844" t="s">
        <v>133</v>
      </c>
      <c r="B844">
        <v>1301</v>
      </c>
      <c r="C844" t="s">
        <v>203</v>
      </c>
      <c r="D844">
        <v>499</v>
      </c>
      <c r="E844" t="s">
        <v>204</v>
      </c>
      <c r="F844">
        <v>130</v>
      </c>
      <c r="G844" t="s">
        <v>60</v>
      </c>
      <c r="H844">
        <v>10499010130</v>
      </c>
      <c r="I844" t="s">
        <v>61</v>
      </c>
      <c r="J844" t="s">
        <v>956</v>
      </c>
      <c r="K844">
        <v>1</v>
      </c>
      <c r="L844" s="2">
        <v>0</v>
      </c>
      <c r="M844" s="2">
        <v>0</v>
      </c>
      <c r="N844" s="14">
        <v>0</v>
      </c>
      <c r="O844" s="2">
        <v>0</v>
      </c>
      <c r="P844" s="11">
        <v>0</v>
      </c>
      <c r="Q844" s="2">
        <v>0</v>
      </c>
      <c r="R844" s="30">
        <f t="shared" si="39"/>
        <v>0</v>
      </c>
      <c r="S844" s="9">
        <v>0</v>
      </c>
      <c r="V844" s="2"/>
      <c r="W844" s="2"/>
    </row>
    <row r="845" spans="1:23" customFormat="1" hidden="1" outlineLevel="2" x14ac:dyDescent="0.25">
      <c r="A845" t="s">
        <v>254</v>
      </c>
      <c r="B845">
        <v>1301</v>
      </c>
      <c r="C845" t="s">
        <v>203</v>
      </c>
      <c r="D845">
        <v>601</v>
      </c>
      <c r="E845" t="s">
        <v>256</v>
      </c>
      <c r="F845">
        <v>130</v>
      </c>
      <c r="G845" t="s">
        <v>60</v>
      </c>
      <c r="H845">
        <v>10601010130</v>
      </c>
      <c r="I845" t="s">
        <v>61</v>
      </c>
      <c r="J845" t="s">
        <v>956</v>
      </c>
      <c r="K845">
        <v>1</v>
      </c>
      <c r="L845" s="2">
        <v>20174.080000000002</v>
      </c>
      <c r="M845" s="2">
        <v>22922.37</v>
      </c>
      <c r="N845" s="14">
        <v>20250</v>
      </c>
      <c r="O845" s="2">
        <v>0</v>
      </c>
      <c r="P845" s="11">
        <v>20250</v>
      </c>
      <c r="Q845" s="2">
        <v>15435.5</v>
      </c>
      <c r="R845" s="30">
        <f t="shared" si="39"/>
        <v>21308.19</v>
      </c>
      <c r="S845" s="9">
        <v>21308.19</v>
      </c>
      <c r="V845" s="2"/>
      <c r="W845" s="2"/>
    </row>
    <row r="846" spans="1:23" customFormat="1" hidden="1" outlineLevel="2" x14ac:dyDescent="0.25">
      <c r="A846" t="s">
        <v>254</v>
      </c>
      <c r="B846">
        <v>1301</v>
      </c>
      <c r="C846" t="s">
        <v>203</v>
      </c>
      <c r="D846">
        <v>602</v>
      </c>
      <c r="E846" t="s">
        <v>263</v>
      </c>
      <c r="F846">
        <v>130</v>
      </c>
      <c r="G846" t="s">
        <v>60</v>
      </c>
      <c r="H846">
        <v>10602010130</v>
      </c>
      <c r="I846" t="s">
        <v>61</v>
      </c>
      <c r="J846" t="s">
        <v>956</v>
      </c>
      <c r="K846">
        <v>1</v>
      </c>
      <c r="L846" s="2">
        <v>61970.7</v>
      </c>
      <c r="M846" s="2">
        <v>65022.32</v>
      </c>
      <c r="N846" s="14">
        <v>67322</v>
      </c>
      <c r="O846" s="2">
        <v>0</v>
      </c>
      <c r="P846" s="11">
        <v>67322</v>
      </c>
      <c r="Q846" s="2">
        <v>39897.14</v>
      </c>
      <c r="R846" s="30">
        <f t="shared" si="39"/>
        <v>69828.73</v>
      </c>
      <c r="S846" s="9">
        <v>69828.73</v>
      </c>
      <c r="V846" s="2"/>
      <c r="W846" s="2"/>
    </row>
    <row r="847" spans="1:23" customFormat="1" hidden="1" outlineLevel="2" x14ac:dyDescent="0.25">
      <c r="A847" t="s">
        <v>133</v>
      </c>
      <c r="B847">
        <v>1201</v>
      </c>
      <c r="C847" t="s">
        <v>212</v>
      </c>
      <c r="D847">
        <v>701</v>
      </c>
      <c r="E847" t="s">
        <v>211</v>
      </c>
      <c r="F847">
        <v>130</v>
      </c>
      <c r="G847" t="s">
        <v>60</v>
      </c>
      <c r="H847">
        <v>10701010130</v>
      </c>
      <c r="I847" t="s">
        <v>61</v>
      </c>
      <c r="J847" t="s">
        <v>956</v>
      </c>
      <c r="K847">
        <v>1</v>
      </c>
      <c r="L847" s="2">
        <v>3128.2</v>
      </c>
      <c r="M847" s="2">
        <v>263988.62</v>
      </c>
      <c r="N847" s="14">
        <v>203860</v>
      </c>
      <c r="O847" s="2">
        <v>0</v>
      </c>
      <c r="P847" s="11">
        <v>203860</v>
      </c>
      <c r="Q847" s="2">
        <v>165138.74</v>
      </c>
      <c r="R847" s="30">
        <f t="shared" si="39"/>
        <v>232625.1</v>
      </c>
      <c r="S847" s="9">
        <v>232625.1</v>
      </c>
      <c r="V847" s="2"/>
      <c r="W847" s="2"/>
    </row>
    <row r="848" spans="1:23" customFormat="1" hidden="1" outlineLevel="2" x14ac:dyDescent="0.25">
      <c r="A848" t="s">
        <v>596</v>
      </c>
      <c r="B848">
        <v>302</v>
      </c>
      <c r="C848" t="s">
        <v>597</v>
      </c>
      <c r="D848">
        <v>161</v>
      </c>
      <c r="E848" t="s">
        <v>596</v>
      </c>
      <c r="F848">
        <v>133</v>
      </c>
      <c r="G848" t="s">
        <v>939</v>
      </c>
      <c r="H848">
        <v>10161010133</v>
      </c>
      <c r="I848" t="s">
        <v>939</v>
      </c>
      <c r="J848" t="s">
        <v>956</v>
      </c>
      <c r="K848">
        <v>1</v>
      </c>
      <c r="L848" s="2">
        <v>0</v>
      </c>
      <c r="M848" s="2">
        <v>0</v>
      </c>
      <c r="N848" s="14">
        <v>0</v>
      </c>
      <c r="O848" s="2">
        <v>0</v>
      </c>
      <c r="P848" s="11">
        <v>0</v>
      </c>
      <c r="Q848" s="2">
        <v>0</v>
      </c>
      <c r="R848" s="30">
        <f t="shared" si="39"/>
        <v>0</v>
      </c>
      <c r="S848" s="9">
        <v>0</v>
      </c>
      <c r="V848" s="2"/>
      <c r="W848" s="2"/>
    </row>
    <row r="849" spans="1:23" customFormat="1" hidden="1" outlineLevel="2" x14ac:dyDescent="0.25">
      <c r="A849" t="s">
        <v>133</v>
      </c>
      <c r="B849">
        <v>205</v>
      </c>
      <c r="C849" t="s">
        <v>123</v>
      </c>
      <c r="D849">
        <v>163</v>
      </c>
      <c r="E849" t="s">
        <v>139</v>
      </c>
      <c r="F849">
        <v>133</v>
      </c>
      <c r="G849" t="s">
        <v>939</v>
      </c>
      <c r="H849">
        <v>10163010133</v>
      </c>
      <c r="I849" t="s">
        <v>939</v>
      </c>
      <c r="J849" t="s">
        <v>956</v>
      </c>
      <c r="K849">
        <v>1</v>
      </c>
      <c r="L849" s="2">
        <v>0</v>
      </c>
      <c r="M849" s="2">
        <v>0</v>
      </c>
      <c r="N849" s="14">
        <v>0</v>
      </c>
      <c r="O849" s="2">
        <v>0</v>
      </c>
      <c r="P849" s="11">
        <v>0</v>
      </c>
      <c r="Q849" s="2">
        <v>0</v>
      </c>
      <c r="R849" s="30">
        <f t="shared" si="39"/>
        <v>0</v>
      </c>
      <c r="S849" s="9">
        <v>0</v>
      </c>
      <c r="V849" s="2"/>
      <c r="W849" s="2"/>
    </row>
    <row r="850" spans="1:23" customFormat="1" hidden="1" outlineLevel="2" x14ac:dyDescent="0.25">
      <c r="A850" t="s">
        <v>349</v>
      </c>
      <c r="B850">
        <v>704</v>
      </c>
      <c r="C850" t="s">
        <v>385</v>
      </c>
      <c r="D850">
        <v>264</v>
      </c>
      <c r="E850" t="s">
        <v>386</v>
      </c>
      <c r="F850">
        <v>133</v>
      </c>
      <c r="G850" t="s">
        <v>939</v>
      </c>
      <c r="H850">
        <v>10264010133</v>
      </c>
      <c r="I850" t="s">
        <v>939</v>
      </c>
      <c r="J850" t="s">
        <v>956</v>
      </c>
      <c r="K850">
        <v>1</v>
      </c>
      <c r="L850" s="2">
        <v>0</v>
      </c>
      <c r="M850" s="2">
        <v>0</v>
      </c>
      <c r="N850" s="14">
        <v>0</v>
      </c>
      <c r="O850" s="2">
        <v>0</v>
      </c>
      <c r="P850" s="11">
        <v>0</v>
      </c>
      <c r="Q850" s="2">
        <v>0</v>
      </c>
      <c r="R850" s="30">
        <f t="shared" si="39"/>
        <v>0</v>
      </c>
      <c r="S850" s="9">
        <v>0</v>
      </c>
      <c r="V850" s="2"/>
      <c r="W850" s="2"/>
    </row>
    <row r="851" spans="1:23" customFormat="1" hidden="1" outlineLevel="2" x14ac:dyDescent="0.25">
      <c r="A851" t="s">
        <v>254</v>
      </c>
      <c r="B851">
        <v>1301</v>
      </c>
      <c r="C851" t="s">
        <v>203</v>
      </c>
      <c r="D851">
        <v>601</v>
      </c>
      <c r="E851" t="s">
        <v>256</v>
      </c>
      <c r="F851">
        <v>133</v>
      </c>
      <c r="G851" t="s">
        <v>939</v>
      </c>
      <c r="H851">
        <v>10601010133</v>
      </c>
      <c r="I851" t="s">
        <v>939</v>
      </c>
      <c r="J851" t="s">
        <v>956</v>
      </c>
      <c r="K851">
        <v>1</v>
      </c>
      <c r="L851" s="2">
        <v>0</v>
      </c>
      <c r="M851" s="2">
        <v>0</v>
      </c>
      <c r="N851" s="14">
        <v>0</v>
      </c>
      <c r="O851" s="2">
        <v>0</v>
      </c>
      <c r="P851" s="11">
        <v>0</v>
      </c>
      <c r="Q851" s="2">
        <v>0</v>
      </c>
      <c r="R851" s="30">
        <f t="shared" si="39"/>
        <v>0</v>
      </c>
      <c r="S851" s="9">
        <v>0</v>
      </c>
      <c r="V851" s="2"/>
      <c r="W851" s="2"/>
    </row>
    <row r="852" spans="1:23" customFormat="1" hidden="1" outlineLevel="2" x14ac:dyDescent="0.25">
      <c r="A852" t="s">
        <v>706</v>
      </c>
      <c r="B852">
        <v>191</v>
      </c>
      <c r="C852" t="s">
        <v>707</v>
      </c>
      <c r="D852">
        <v>200</v>
      </c>
      <c r="E852" t="s">
        <v>708</v>
      </c>
      <c r="F852">
        <v>134</v>
      </c>
      <c r="G852" t="s">
        <v>755</v>
      </c>
      <c r="H852">
        <v>10200010134</v>
      </c>
      <c r="I852" t="s">
        <v>756</v>
      </c>
      <c r="J852" t="s">
        <v>956</v>
      </c>
      <c r="K852">
        <v>1</v>
      </c>
      <c r="L852" s="2">
        <v>0</v>
      </c>
      <c r="M852" s="2">
        <v>7113339.8300000001</v>
      </c>
      <c r="N852" s="14">
        <v>0</v>
      </c>
      <c r="O852" s="2">
        <v>0</v>
      </c>
      <c r="P852" s="11">
        <v>0</v>
      </c>
      <c r="Q852" s="2">
        <v>0</v>
      </c>
      <c r="R852" s="30">
        <f t="shared" si="39"/>
        <v>0</v>
      </c>
      <c r="S852" s="9">
        <v>0</v>
      </c>
      <c r="V852" s="2"/>
      <c r="W852" s="2"/>
    </row>
    <row r="853" spans="1:23" customFormat="1" hidden="1" outlineLevel="2" x14ac:dyDescent="0.25">
      <c r="A853" t="s">
        <v>309</v>
      </c>
      <c r="B853">
        <v>503</v>
      </c>
      <c r="C853" t="s">
        <v>310</v>
      </c>
      <c r="D853">
        <v>10</v>
      </c>
      <c r="E853" t="s">
        <v>311</v>
      </c>
      <c r="F853">
        <v>145</v>
      </c>
      <c r="G853" t="s">
        <v>62</v>
      </c>
      <c r="H853">
        <v>10010010145</v>
      </c>
      <c r="I853" t="s">
        <v>63</v>
      </c>
      <c r="J853" t="s">
        <v>956</v>
      </c>
      <c r="K853">
        <v>1</v>
      </c>
      <c r="L853" s="2">
        <v>30350.25</v>
      </c>
      <c r="M853" s="2">
        <v>50218.82</v>
      </c>
      <c r="N853" s="14">
        <v>61948</v>
      </c>
      <c r="O853" s="2">
        <v>0</v>
      </c>
      <c r="P853" s="11">
        <v>61948</v>
      </c>
      <c r="Q853" s="2">
        <v>27144.99</v>
      </c>
      <c r="R853" s="30">
        <f t="shared" si="39"/>
        <v>61948</v>
      </c>
      <c r="S853" s="9">
        <v>61948</v>
      </c>
      <c r="V853" s="2"/>
      <c r="W853" s="2"/>
    </row>
    <row r="854" spans="1:23" customFormat="1" hidden="1" outlineLevel="2" x14ac:dyDescent="0.25">
      <c r="A854" t="s">
        <v>309</v>
      </c>
      <c r="B854">
        <v>501</v>
      </c>
      <c r="C854" t="s">
        <v>312</v>
      </c>
      <c r="D854">
        <v>15</v>
      </c>
      <c r="E854" t="s">
        <v>313</v>
      </c>
      <c r="F854">
        <v>145</v>
      </c>
      <c r="G854" t="s">
        <v>62</v>
      </c>
      <c r="H854">
        <v>10015010145</v>
      </c>
      <c r="I854" t="s">
        <v>63</v>
      </c>
      <c r="J854" t="s">
        <v>956</v>
      </c>
      <c r="K854">
        <v>1</v>
      </c>
      <c r="L854" s="2">
        <v>1512.94</v>
      </c>
      <c r="M854" s="2">
        <v>0</v>
      </c>
      <c r="N854" s="14">
        <v>0</v>
      </c>
      <c r="O854" s="2">
        <v>0</v>
      </c>
      <c r="P854" s="11">
        <v>0</v>
      </c>
      <c r="Q854" s="2">
        <v>0</v>
      </c>
      <c r="R854" s="30">
        <f t="shared" ref="R854:R917" si="40">S854</f>
        <v>0</v>
      </c>
      <c r="S854" s="9"/>
      <c r="V854" s="2"/>
      <c r="W854" s="2"/>
    </row>
    <row r="855" spans="1:23" customFormat="1" hidden="1" outlineLevel="2" x14ac:dyDescent="0.25">
      <c r="A855" t="s">
        <v>309</v>
      </c>
      <c r="B855">
        <v>801</v>
      </c>
      <c r="C855" t="s">
        <v>324</v>
      </c>
      <c r="D855">
        <v>25</v>
      </c>
      <c r="E855" t="s">
        <v>325</v>
      </c>
      <c r="F855">
        <v>145</v>
      </c>
      <c r="G855" t="s">
        <v>62</v>
      </c>
      <c r="H855">
        <v>10025010145</v>
      </c>
      <c r="I855" t="s">
        <v>63</v>
      </c>
      <c r="J855" t="s">
        <v>956</v>
      </c>
      <c r="K855">
        <v>1</v>
      </c>
      <c r="L855" s="2">
        <v>0</v>
      </c>
      <c r="M855" s="2">
        <v>0</v>
      </c>
      <c r="N855" s="14">
        <v>0</v>
      </c>
      <c r="O855" s="2">
        <v>0</v>
      </c>
      <c r="P855" s="11">
        <v>0</v>
      </c>
      <c r="Q855" s="2">
        <v>0</v>
      </c>
      <c r="R855" s="30">
        <f t="shared" si="40"/>
        <v>0</v>
      </c>
      <c r="S855" s="9">
        <v>0</v>
      </c>
      <c r="V855" s="2"/>
      <c r="W855" s="2"/>
    </row>
    <row r="856" spans="1:23" customFormat="1" hidden="1" outlineLevel="2" x14ac:dyDescent="0.25">
      <c r="A856" t="s">
        <v>309</v>
      </c>
      <c r="B856">
        <v>801</v>
      </c>
      <c r="C856" t="s">
        <v>324</v>
      </c>
      <c r="D856">
        <v>28</v>
      </c>
      <c r="E856" t="s">
        <v>328</v>
      </c>
      <c r="F856">
        <v>145</v>
      </c>
      <c r="G856" t="s">
        <v>62</v>
      </c>
      <c r="H856">
        <v>10028010145</v>
      </c>
      <c r="I856" t="s">
        <v>63</v>
      </c>
      <c r="J856" t="s">
        <v>956</v>
      </c>
      <c r="K856">
        <v>1</v>
      </c>
      <c r="L856" s="2">
        <v>63798.32</v>
      </c>
      <c r="M856" s="2">
        <v>72521.61</v>
      </c>
      <c r="N856" s="14">
        <v>10950</v>
      </c>
      <c r="O856" s="2">
        <v>0</v>
      </c>
      <c r="P856" s="11">
        <v>10950</v>
      </c>
      <c r="Q856" s="2">
        <v>4248.97</v>
      </c>
      <c r="R856" s="30">
        <f t="shared" si="40"/>
        <v>10950</v>
      </c>
      <c r="S856" s="9">
        <v>10950</v>
      </c>
      <c r="V856" s="2"/>
      <c r="W856" s="2"/>
    </row>
    <row r="857" spans="1:23" customFormat="1" hidden="1" outlineLevel="2" x14ac:dyDescent="0.25">
      <c r="A857" t="s">
        <v>309</v>
      </c>
      <c r="B857">
        <v>503</v>
      </c>
      <c r="C857" t="s">
        <v>310</v>
      </c>
      <c r="D857">
        <v>60</v>
      </c>
      <c r="E857" t="s">
        <v>329</v>
      </c>
      <c r="F857">
        <v>145</v>
      </c>
      <c r="G857" t="s">
        <v>62</v>
      </c>
      <c r="H857">
        <v>10060010145</v>
      </c>
      <c r="I857" t="s">
        <v>63</v>
      </c>
      <c r="J857" t="s">
        <v>956</v>
      </c>
      <c r="K857">
        <v>1</v>
      </c>
      <c r="L857" s="2">
        <v>102456.94</v>
      </c>
      <c r="M857" s="2">
        <v>38070</v>
      </c>
      <c r="N857" s="14">
        <v>94564</v>
      </c>
      <c r="O857" s="2">
        <v>0</v>
      </c>
      <c r="P857" s="11">
        <v>94564</v>
      </c>
      <c r="Q857" s="2">
        <v>680.65</v>
      </c>
      <c r="R857" s="30">
        <f t="shared" si="40"/>
        <v>94564</v>
      </c>
      <c r="S857" s="9">
        <v>94564</v>
      </c>
      <c r="V857" s="2"/>
      <c r="W857" s="2"/>
    </row>
    <row r="858" spans="1:23" customFormat="1" hidden="1" outlineLevel="2" x14ac:dyDescent="0.25">
      <c r="A858" t="s">
        <v>309</v>
      </c>
      <c r="B858">
        <v>501</v>
      </c>
      <c r="C858" t="s">
        <v>312</v>
      </c>
      <c r="D858">
        <v>65</v>
      </c>
      <c r="E858" t="s">
        <v>330</v>
      </c>
      <c r="F858">
        <v>145</v>
      </c>
      <c r="G858" t="s">
        <v>62</v>
      </c>
      <c r="H858">
        <v>10065010145</v>
      </c>
      <c r="I858" t="s">
        <v>63</v>
      </c>
      <c r="J858" t="s">
        <v>956</v>
      </c>
      <c r="K858">
        <v>1</v>
      </c>
      <c r="L858" s="2">
        <v>0</v>
      </c>
      <c r="M858" s="2">
        <v>0</v>
      </c>
      <c r="N858" s="14">
        <v>0</v>
      </c>
      <c r="O858" s="2">
        <v>0</v>
      </c>
      <c r="P858" s="11">
        <v>0</v>
      </c>
      <c r="Q858" s="2">
        <v>10351.6</v>
      </c>
      <c r="R858" s="30">
        <f t="shared" si="40"/>
        <v>0</v>
      </c>
      <c r="S858" s="9"/>
      <c r="V858" s="2"/>
      <c r="W858" s="2"/>
    </row>
    <row r="859" spans="1:23" customFormat="1" hidden="1" outlineLevel="2" x14ac:dyDescent="0.25">
      <c r="A859" t="s">
        <v>309</v>
      </c>
      <c r="B859">
        <v>801</v>
      </c>
      <c r="C859" t="s">
        <v>324</v>
      </c>
      <c r="D859">
        <v>75</v>
      </c>
      <c r="E859" t="s">
        <v>331</v>
      </c>
      <c r="F859">
        <v>145</v>
      </c>
      <c r="G859" t="s">
        <v>62</v>
      </c>
      <c r="H859">
        <v>10075010145</v>
      </c>
      <c r="I859" t="s">
        <v>63</v>
      </c>
      <c r="J859" t="s">
        <v>956</v>
      </c>
      <c r="K859">
        <v>1</v>
      </c>
      <c r="L859" s="2">
        <v>66291.899999999994</v>
      </c>
      <c r="M859" s="2">
        <v>39729.39</v>
      </c>
      <c r="N859" s="14">
        <v>0</v>
      </c>
      <c r="O859" s="2">
        <v>0</v>
      </c>
      <c r="P859" s="11">
        <v>0</v>
      </c>
      <c r="Q859" s="2">
        <v>15711.75</v>
      </c>
      <c r="R859" s="30">
        <f t="shared" si="40"/>
        <v>0</v>
      </c>
      <c r="S859" s="9">
        <v>0</v>
      </c>
      <c r="V859" s="2"/>
      <c r="W859" s="2"/>
    </row>
    <row r="860" spans="1:23" customFormat="1" hidden="1" outlineLevel="2" x14ac:dyDescent="0.25">
      <c r="A860" t="s">
        <v>875</v>
      </c>
      <c r="B860">
        <v>102</v>
      </c>
      <c r="C860" t="s">
        <v>876</v>
      </c>
      <c r="D860">
        <v>105</v>
      </c>
      <c r="E860" t="s">
        <v>875</v>
      </c>
      <c r="F860">
        <v>145</v>
      </c>
      <c r="G860" t="s">
        <v>62</v>
      </c>
      <c r="H860">
        <v>10105010145</v>
      </c>
      <c r="I860" t="s">
        <v>63</v>
      </c>
      <c r="J860" t="s">
        <v>956</v>
      </c>
      <c r="K860">
        <v>1</v>
      </c>
      <c r="L860" s="2">
        <v>70676.84</v>
      </c>
      <c r="M860" s="2">
        <v>163840.46</v>
      </c>
      <c r="N860" s="14">
        <v>0</v>
      </c>
      <c r="O860" s="2">
        <v>0</v>
      </c>
      <c r="P860" s="11">
        <v>0</v>
      </c>
      <c r="Q860" s="2">
        <v>7691.6</v>
      </c>
      <c r="R860" s="30">
        <f t="shared" si="40"/>
        <v>0</v>
      </c>
      <c r="S860" s="9"/>
      <c r="V860" s="2"/>
      <c r="W860" s="2"/>
    </row>
    <row r="861" spans="1:23" customFormat="1" hidden="1" outlineLevel="2" x14ac:dyDescent="0.25">
      <c r="A861" t="s">
        <v>779</v>
      </c>
      <c r="B861">
        <v>205</v>
      </c>
      <c r="C861" t="s">
        <v>123</v>
      </c>
      <c r="D861">
        <v>106</v>
      </c>
      <c r="E861" t="s">
        <v>800</v>
      </c>
      <c r="F861">
        <v>145</v>
      </c>
      <c r="G861" t="s">
        <v>62</v>
      </c>
      <c r="H861">
        <v>10106010145</v>
      </c>
      <c r="I861" t="s">
        <v>63</v>
      </c>
      <c r="J861" t="s">
        <v>956</v>
      </c>
      <c r="K861">
        <v>1</v>
      </c>
      <c r="L861" s="2">
        <v>7006.79</v>
      </c>
      <c r="M861" s="2">
        <v>2420.4499999999998</v>
      </c>
      <c r="N861" s="14">
        <v>0</v>
      </c>
      <c r="O861" s="2">
        <v>0</v>
      </c>
      <c r="P861" s="11">
        <v>0</v>
      </c>
      <c r="Q861" s="2">
        <v>0</v>
      </c>
      <c r="R861" s="30">
        <f t="shared" si="40"/>
        <v>0</v>
      </c>
      <c r="S861" s="9">
        <v>0</v>
      </c>
      <c r="V861" s="2"/>
      <c r="W861" s="2"/>
    </row>
    <row r="862" spans="1:23" customFormat="1" hidden="1" outlineLevel="2" x14ac:dyDescent="0.25">
      <c r="A862" t="s">
        <v>309</v>
      </c>
      <c r="B862">
        <v>501</v>
      </c>
      <c r="C862" t="s">
        <v>312</v>
      </c>
      <c r="D862">
        <v>108</v>
      </c>
      <c r="E862" t="s">
        <v>333</v>
      </c>
      <c r="F862">
        <v>145</v>
      </c>
      <c r="G862" t="s">
        <v>62</v>
      </c>
      <c r="H862">
        <v>10108010145</v>
      </c>
      <c r="I862" t="s">
        <v>63</v>
      </c>
      <c r="J862" t="s">
        <v>956</v>
      </c>
      <c r="K862">
        <v>1</v>
      </c>
      <c r="L862" s="2">
        <v>8776.7000000000007</v>
      </c>
      <c r="M862" s="2">
        <v>0</v>
      </c>
      <c r="N862" s="14">
        <v>0</v>
      </c>
      <c r="O862" s="2">
        <v>0</v>
      </c>
      <c r="P862" s="11">
        <v>0</v>
      </c>
      <c r="Q862" s="2">
        <v>0</v>
      </c>
      <c r="R862" s="30">
        <f t="shared" si="40"/>
        <v>0</v>
      </c>
      <c r="S862" s="9"/>
      <c r="V862" s="2"/>
      <c r="W862" s="2"/>
    </row>
    <row r="863" spans="1:23" customFormat="1" hidden="1" outlineLevel="2" x14ac:dyDescent="0.25">
      <c r="A863" t="s">
        <v>309</v>
      </c>
      <c r="B863">
        <v>503</v>
      </c>
      <c r="C863" t="s">
        <v>310</v>
      </c>
      <c r="D863">
        <v>109</v>
      </c>
      <c r="E863" t="s">
        <v>336</v>
      </c>
      <c r="F863">
        <v>145</v>
      </c>
      <c r="G863" t="s">
        <v>62</v>
      </c>
      <c r="H863">
        <v>10109010145</v>
      </c>
      <c r="I863" t="s">
        <v>63</v>
      </c>
      <c r="J863" t="s">
        <v>956</v>
      </c>
      <c r="K863">
        <v>1</v>
      </c>
      <c r="L863" s="2">
        <v>34908.160000000003</v>
      </c>
      <c r="M863" s="2">
        <v>31481.31</v>
      </c>
      <c r="N863" s="14">
        <v>38596</v>
      </c>
      <c r="O863" s="2">
        <v>0</v>
      </c>
      <c r="P863" s="11">
        <v>38596</v>
      </c>
      <c r="Q863" s="2">
        <v>31266.07</v>
      </c>
      <c r="R863" s="30">
        <f t="shared" si="40"/>
        <v>58596</v>
      </c>
      <c r="S863" s="9">
        <v>58596</v>
      </c>
      <c r="V863" s="2"/>
      <c r="W863" s="2"/>
    </row>
    <row r="864" spans="1:23" customFormat="1" hidden="1" outlineLevel="2" x14ac:dyDescent="0.25">
      <c r="A864" t="s">
        <v>309</v>
      </c>
      <c r="B864">
        <v>503</v>
      </c>
      <c r="C864" t="s">
        <v>310</v>
      </c>
      <c r="D864">
        <v>110</v>
      </c>
      <c r="E864" t="s">
        <v>337</v>
      </c>
      <c r="F864">
        <v>145</v>
      </c>
      <c r="G864" t="s">
        <v>62</v>
      </c>
      <c r="H864">
        <v>10110010145</v>
      </c>
      <c r="I864" t="s">
        <v>63</v>
      </c>
      <c r="J864" t="s">
        <v>956</v>
      </c>
      <c r="K864">
        <v>1</v>
      </c>
      <c r="L864" s="2">
        <v>141394.47</v>
      </c>
      <c r="M864" s="2">
        <v>140312.29</v>
      </c>
      <c r="N864" s="14">
        <v>156764</v>
      </c>
      <c r="O864" s="2">
        <v>0</v>
      </c>
      <c r="P864" s="11">
        <v>156764</v>
      </c>
      <c r="Q864" s="2">
        <v>51556.88</v>
      </c>
      <c r="R864" s="30">
        <f t="shared" si="40"/>
        <v>156764</v>
      </c>
      <c r="S864" s="9">
        <v>156764</v>
      </c>
      <c r="V864" s="2"/>
      <c r="W864" s="2"/>
    </row>
    <row r="865" spans="1:23" customFormat="1" hidden="1" outlineLevel="2" x14ac:dyDescent="0.25">
      <c r="A865" t="s">
        <v>779</v>
      </c>
      <c r="B865">
        <v>204</v>
      </c>
      <c r="C865" t="s">
        <v>782</v>
      </c>
      <c r="D865">
        <v>111</v>
      </c>
      <c r="E865" t="s">
        <v>801</v>
      </c>
      <c r="F865">
        <v>145</v>
      </c>
      <c r="G865" t="s">
        <v>62</v>
      </c>
      <c r="H865">
        <v>10111010145</v>
      </c>
      <c r="I865" t="s">
        <v>63</v>
      </c>
      <c r="J865" t="s">
        <v>956</v>
      </c>
      <c r="K865">
        <v>1</v>
      </c>
      <c r="L865" s="2">
        <v>10870.76</v>
      </c>
      <c r="M865" s="2">
        <v>28634.639999999999</v>
      </c>
      <c r="N865" s="14">
        <v>0</v>
      </c>
      <c r="O865" s="2">
        <v>0</v>
      </c>
      <c r="P865" s="11">
        <v>0</v>
      </c>
      <c r="Q865" s="2">
        <v>3600</v>
      </c>
      <c r="R865" s="30">
        <f t="shared" si="40"/>
        <v>0</v>
      </c>
      <c r="S865" s="9">
        <v>0</v>
      </c>
      <c r="V865" s="2"/>
      <c r="W865" s="2"/>
    </row>
    <row r="866" spans="1:23" customFormat="1" hidden="1" outlineLevel="2" x14ac:dyDescent="0.25">
      <c r="A866" t="s">
        <v>779</v>
      </c>
      <c r="B866">
        <v>204</v>
      </c>
      <c r="C866" t="s">
        <v>782</v>
      </c>
      <c r="D866">
        <v>113</v>
      </c>
      <c r="E866" t="s">
        <v>802</v>
      </c>
      <c r="F866">
        <v>145</v>
      </c>
      <c r="G866" t="s">
        <v>62</v>
      </c>
      <c r="H866">
        <v>10113010145</v>
      </c>
      <c r="I866" t="s">
        <v>63</v>
      </c>
      <c r="J866" t="s">
        <v>956</v>
      </c>
      <c r="K866">
        <v>1</v>
      </c>
      <c r="L866" s="2">
        <v>0</v>
      </c>
      <c r="M866" s="2">
        <v>0</v>
      </c>
      <c r="N866" s="14">
        <v>0</v>
      </c>
      <c r="O866" s="2">
        <v>0</v>
      </c>
      <c r="P866" s="11">
        <v>0</v>
      </c>
      <c r="Q866" s="2">
        <v>9464.2000000000007</v>
      </c>
      <c r="R866" s="30">
        <f t="shared" si="40"/>
        <v>0</v>
      </c>
      <c r="S866" s="9">
        <v>0</v>
      </c>
      <c r="V866" s="2"/>
      <c r="W866" s="2"/>
    </row>
    <row r="867" spans="1:23" customFormat="1" hidden="1" outlineLevel="2" x14ac:dyDescent="0.25">
      <c r="A867" t="s">
        <v>779</v>
      </c>
      <c r="B867">
        <v>204</v>
      </c>
      <c r="C867" t="s">
        <v>782</v>
      </c>
      <c r="D867">
        <v>114</v>
      </c>
      <c r="E867" t="s">
        <v>803</v>
      </c>
      <c r="F867">
        <v>145</v>
      </c>
      <c r="G867" t="s">
        <v>62</v>
      </c>
      <c r="H867">
        <v>10114010145</v>
      </c>
      <c r="I867" t="s">
        <v>63</v>
      </c>
      <c r="J867" t="s">
        <v>956</v>
      </c>
      <c r="K867">
        <v>1</v>
      </c>
      <c r="L867" s="2">
        <v>423.68</v>
      </c>
      <c r="M867" s="2">
        <v>0</v>
      </c>
      <c r="N867" s="14">
        <v>0</v>
      </c>
      <c r="O867" s="2">
        <v>0</v>
      </c>
      <c r="P867" s="11">
        <v>0</v>
      </c>
      <c r="Q867" s="2">
        <v>0</v>
      </c>
      <c r="R867" s="30">
        <f t="shared" si="40"/>
        <v>0</v>
      </c>
      <c r="S867" s="9">
        <v>0</v>
      </c>
      <c r="V867" s="2"/>
      <c r="W867" s="2"/>
    </row>
    <row r="868" spans="1:23" customFormat="1" hidden="1" outlineLevel="2" x14ac:dyDescent="0.25">
      <c r="A868" t="s">
        <v>779</v>
      </c>
      <c r="B868">
        <v>205</v>
      </c>
      <c r="C868" t="s">
        <v>123</v>
      </c>
      <c r="D868">
        <v>115</v>
      </c>
      <c r="E868" t="s">
        <v>812</v>
      </c>
      <c r="F868">
        <v>145</v>
      </c>
      <c r="G868" t="s">
        <v>62</v>
      </c>
      <c r="H868">
        <v>10115010145</v>
      </c>
      <c r="I868" t="s">
        <v>63</v>
      </c>
      <c r="J868" t="s">
        <v>956</v>
      </c>
      <c r="K868">
        <v>1</v>
      </c>
      <c r="L868" s="2">
        <v>1210.6099999999999</v>
      </c>
      <c r="M868" s="2">
        <v>0</v>
      </c>
      <c r="N868" s="14">
        <v>0</v>
      </c>
      <c r="O868" s="2">
        <v>0</v>
      </c>
      <c r="P868" s="11">
        <v>0</v>
      </c>
      <c r="Q868" s="2">
        <v>0</v>
      </c>
      <c r="R868" s="30">
        <f t="shared" si="40"/>
        <v>0</v>
      </c>
      <c r="S868" s="9">
        <v>0</v>
      </c>
      <c r="V868" s="2"/>
      <c r="W868" s="2"/>
    </row>
    <row r="869" spans="1:23" customFormat="1" hidden="1" outlineLevel="2" x14ac:dyDescent="0.25">
      <c r="A869" t="s">
        <v>309</v>
      </c>
      <c r="B869">
        <v>503</v>
      </c>
      <c r="C869" t="s">
        <v>310</v>
      </c>
      <c r="D869">
        <v>116</v>
      </c>
      <c r="E869" t="s">
        <v>338</v>
      </c>
      <c r="F869">
        <v>145</v>
      </c>
      <c r="G869" t="s">
        <v>62</v>
      </c>
      <c r="H869">
        <v>10116010145</v>
      </c>
      <c r="I869" t="s">
        <v>63</v>
      </c>
      <c r="J869" t="s">
        <v>956</v>
      </c>
      <c r="K869">
        <v>1</v>
      </c>
      <c r="L869" s="2">
        <v>89690.42</v>
      </c>
      <c r="M869" s="2">
        <v>62345.82</v>
      </c>
      <c r="N869" s="14">
        <v>58524</v>
      </c>
      <c r="O869" s="2">
        <v>0</v>
      </c>
      <c r="P869" s="11">
        <v>58524</v>
      </c>
      <c r="Q869" s="2">
        <v>31449.27</v>
      </c>
      <c r="R869" s="30">
        <f t="shared" si="40"/>
        <v>68524</v>
      </c>
      <c r="S869" s="9">
        <v>68524</v>
      </c>
      <c r="V869" s="2"/>
      <c r="W869" s="2"/>
    </row>
    <row r="870" spans="1:23" customFormat="1" hidden="1" outlineLevel="2" x14ac:dyDescent="0.25">
      <c r="A870" t="s">
        <v>309</v>
      </c>
      <c r="B870">
        <v>503</v>
      </c>
      <c r="C870" t="s">
        <v>310</v>
      </c>
      <c r="D870">
        <v>117</v>
      </c>
      <c r="E870" t="s">
        <v>339</v>
      </c>
      <c r="F870">
        <v>145</v>
      </c>
      <c r="G870" t="s">
        <v>62</v>
      </c>
      <c r="H870">
        <v>10117010145</v>
      </c>
      <c r="I870" t="s">
        <v>63</v>
      </c>
      <c r="J870" t="s">
        <v>956</v>
      </c>
      <c r="K870">
        <v>1</v>
      </c>
      <c r="L870" s="2">
        <v>116784.45</v>
      </c>
      <c r="M870" s="2">
        <v>108024.04</v>
      </c>
      <c r="N870" s="14">
        <v>127040</v>
      </c>
      <c r="O870" s="2">
        <v>0</v>
      </c>
      <c r="P870" s="11">
        <v>127040</v>
      </c>
      <c r="Q870" s="2">
        <v>45274.79</v>
      </c>
      <c r="R870" s="30">
        <f t="shared" si="40"/>
        <v>127040</v>
      </c>
      <c r="S870" s="9">
        <v>127040</v>
      </c>
      <c r="V870" s="2"/>
      <c r="W870" s="2"/>
    </row>
    <row r="871" spans="1:23" customFormat="1" hidden="1" outlineLevel="2" x14ac:dyDescent="0.25">
      <c r="A871" t="s">
        <v>309</v>
      </c>
      <c r="B871">
        <v>502</v>
      </c>
      <c r="C871" t="s">
        <v>342</v>
      </c>
      <c r="D871">
        <v>120</v>
      </c>
      <c r="E871" t="s">
        <v>343</v>
      </c>
      <c r="F871">
        <v>145</v>
      </c>
      <c r="G871" t="s">
        <v>62</v>
      </c>
      <c r="H871">
        <v>10120010145</v>
      </c>
      <c r="I871" t="s">
        <v>63</v>
      </c>
      <c r="J871" t="s">
        <v>956</v>
      </c>
      <c r="K871">
        <v>1</v>
      </c>
      <c r="L871" s="2">
        <v>16620.52</v>
      </c>
      <c r="M871" s="2">
        <v>14327.09</v>
      </c>
      <c r="N871" s="14">
        <v>9592</v>
      </c>
      <c r="O871" s="2">
        <v>0</v>
      </c>
      <c r="P871" s="11">
        <v>9592</v>
      </c>
      <c r="Q871" s="2">
        <v>0</v>
      </c>
      <c r="R871" s="30">
        <f t="shared" si="40"/>
        <v>9592</v>
      </c>
      <c r="S871" s="9">
        <v>9592</v>
      </c>
      <c r="V871" s="2"/>
      <c r="W871" s="2"/>
    </row>
    <row r="872" spans="1:23" customFormat="1" hidden="1" outlineLevel="2" x14ac:dyDescent="0.25">
      <c r="A872" t="s">
        <v>309</v>
      </c>
      <c r="B872">
        <v>502</v>
      </c>
      <c r="C872" t="s">
        <v>342</v>
      </c>
      <c r="D872">
        <v>122</v>
      </c>
      <c r="E872" t="s">
        <v>346</v>
      </c>
      <c r="F872">
        <v>145</v>
      </c>
      <c r="G872" t="s">
        <v>62</v>
      </c>
      <c r="H872">
        <v>10122010145</v>
      </c>
      <c r="I872" t="s">
        <v>63</v>
      </c>
      <c r="J872" t="s">
        <v>956</v>
      </c>
      <c r="K872">
        <v>1</v>
      </c>
      <c r="L872" s="2">
        <v>1623.85</v>
      </c>
      <c r="M872" s="2">
        <v>1432.56</v>
      </c>
      <c r="N872" s="14">
        <v>1841</v>
      </c>
      <c r="O872" s="2">
        <v>0</v>
      </c>
      <c r="P872" s="11">
        <v>1841</v>
      </c>
      <c r="Q872" s="2">
        <v>1311.55</v>
      </c>
      <c r="R872" s="30">
        <f t="shared" si="40"/>
        <v>1841</v>
      </c>
      <c r="S872" s="9">
        <v>1841</v>
      </c>
      <c r="V872" s="2"/>
      <c r="W872" s="2"/>
    </row>
    <row r="873" spans="1:23" customFormat="1" hidden="1" outlineLevel="2" x14ac:dyDescent="0.25">
      <c r="A873" t="s">
        <v>571</v>
      </c>
      <c r="B873">
        <v>601</v>
      </c>
      <c r="C873" t="s">
        <v>572</v>
      </c>
      <c r="D873">
        <v>123</v>
      </c>
      <c r="E873" t="s">
        <v>583</v>
      </c>
      <c r="F873">
        <v>145</v>
      </c>
      <c r="G873" t="s">
        <v>62</v>
      </c>
      <c r="H873">
        <v>10123010145</v>
      </c>
      <c r="I873" t="s">
        <v>63</v>
      </c>
      <c r="J873" t="s">
        <v>956</v>
      </c>
      <c r="K873">
        <v>1</v>
      </c>
      <c r="L873" s="2">
        <v>17907.87</v>
      </c>
      <c r="M873" s="2">
        <v>23440.880000000001</v>
      </c>
      <c r="N873" s="14">
        <v>0</v>
      </c>
      <c r="O873" s="2">
        <v>0</v>
      </c>
      <c r="P873" s="11">
        <v>0</v>
      </c>
      <c r="Q873" s="2">
        <v>23530.12</v>
      </c>
      <c r="R873" s="30">
        <f t="shared" si="40"/>
        <v>0</v>
      </c>
      <c r="S873" s="9"/>
      <c r="V873" s="2"/>
      <c r="W873" s="2"/>
    </row>
    <row r="874" spans="1:23" customFormat="1" hidden="1" outlineLevel="2" x14ac:dyDescent="0.25">
      <c r="A874" t="s">
        <v>309</v>
      </c>
      <c r="B874">
        <v>503</v>
      </c>
      <c r="C874" t="s">
        <v>310</v>
      </c>
      <c r="D874">
        <v>127</v>
      </c>
      <c r="E874" t="s">
        <v>347</v>
      </c>
      <c r="F874">
        <v>145</v>
      </c>
      <c r="G874" t="s">
        <v>62</v>
      </c>
      <c r="H874">
        <v>10127010145</v>
      </c>
      <c r="I874" t="s">
        <v>63</v>
      </c>
      <c r="J874" t="s">
        <v>956</v>
      </c>
      <c r="K874">
        <v>1</v>
      </c>
      <c r="L874" s="2">
        <v>85175.1</v>
      </c>
      <c r="M874" s="2">
        <v>43677.85</v>
      </c>
      <c r="N874" s="14">
        <v>71812</v>
      </c>
      <c r="O874" s="2">
        <v>0</v>
      </c>
      <c r="P874" s="11">
        <v>71812</v>
      </c>
      <c r="Q874" s="2">
        <v>17413.37</v>
      </c>
      <c r="R874" s="30">
        <f t="shared" si="40"/>
        <v>71812</v>
      </c>
      <c r="S874" s="9">
        <v>71812</v>
      </c>
      <c r="V874" s="2"/>
      <c r="W874" s="2"/>
    </row>
    <row r="875" spans="1:23" customFormat="1" hidden="1" outlineLevel="2" x14ac:dyDescent="0.25">
      <c r="A875" t="s">
        <v>309</v>
      </c>
      <c r="B875">
        <v>503</v>
      </c>
      <c r="C875" t="s">
        <v>310</v>
      </c>
      <c r="D875">
        <v>128</v>
      </c>
      <c r="E875" t="s">
        <v>348</v>
      </c>
      <c r="F875">
        <v>145</v>
      </c>
      <c r="G875" t="s">
        <v>62</v>
      </c>
      <c r="H875">
        <v>10128010145</v>
      </c>
      <c r="I875" t="s">
        <v>63</v>
      </c>
      <c r="J875" t="s">
        <v>956</v>
      </c>
      <c r="K875">
        <v>1</v>
      </c>
      <c r="L875" s="2">
        <v>34130.69</v>
      </c>
      <c r="M875" s="2">
        <v>35868.25</v>
      </c>
      <c r="N875" s="14">
        <v>54620</v>
      </c>
      <c r="O875" s="2">
        <v>0</v>
      </c>
      <c r="P875" s="11">
        <v>54620</v>
      </c>
      <c r="Q875" s="2">
        <v>18828.86</v>
      </c>
      <c r="R875" s="30">
        <f t="shared" si="40"/>
        <v>54620</v>
      </c>
      <c r="S875" s="9">
        <v>54620</v>
      </c>
      <c r="V875" s="2"/>
      <c r="W875" s="2"/>
    </row>
    <row r="876" spans="1:23" customFormat="1" hidden="1" outlineLevel="2" x14ac:dyDescent="0.25">
      <c r="A876" t="s">
        <v>807</v>
      </c>
      <c r="B876">
        <v>202</v>
      </c>
      <c r="C876" t="s">
        <v>808</v>
      </c>
      <c r="D876">
        <v>130</v>
      </c>
      <c r="E876" t="s">
        <v>807</v>
      </c>
      <c r="F876">
        <v>145</v>
      </c>
      <c r="G876" t="s">
        <v>62</v>
      </c>
      <c r="H876">
        <v>10130010145</v>
      </c>
      <c r="I876" t="s">
        <v>63</v>
      </c>
      <c r="J876" t="s">
        <v>956</v>
      </c>
      <c r="K876">
        <v>1</v>
      </c>
      <c r="L876" s="2">
        <v>9115.5</v>
      </c>
      <c r="M876" s="2">
        <v>0</v>
      </c>
      <c r="N876" s="14">
        <v>0</v>
      </c>
      <c r="O876" s="2">
        <v>0</v>
      </c>
      <c r="P876" s="11">
        <v>0</v>
      </c>
      <c r="Q876" s="2">
        <v>1820.37</v>
      </c>
      <c r="R876" s="30">
        <f t="shared" si="40"/>
        <v>0</v>
      </c>
      <c r="S876" s="9">
        <v>0</v>
      </c>
      <c r="V876" s="2"/>
      <c r="W876" s="2"/>
    </row>
    <row r="877" spans="1:23" customFormat="1" hidden="1" outlineLevel="2" x14ac:dyDescent="0.25">
      <c r="A877" t="s">
        <v>807</v>
      </c>
      <c r="B877">
        <v>202</v>
      </c>
      <c r="C877" t="s">
        <v>808</v>
      </c>
      <c r="D877">
        <v>134</v>
      </c>
      <c r="E877" t="s">
        <v>810</v>
      </c>
      <c r="F877">
        <v>145</v>
      </c>
      <c r="G877" t="s">
        <v>62</v>
      </c>
      <c r="H877">
        <v>10134010145</v>
      </c>
      <c r="I877" t="s">
        <v>63</v>
      </c>
      <c r="J877" t="s">
        <v>956</v>
      </c>
      <c r="K877">
        <v>1</v>
      </c>
      <c r="L877" s="2">
        <v>0</v>
      </c>
      <c r="M877" s="2">
        <v>1755.67</v>
      </c>
      <c r="N877" s="14">
        <v>0</v>
      </c>
      <c r="O877" s="2">
        <v>0</v>
      </c>
      <c r="P877" s="11">
        <v>0</v>
      </c>
      <c r="Q877" s="2">
        <v>4545.01</v>
      </c>
      <c r="R877" s="30">
        <f t="shared" si="40"/>
        <v>0</v>
      </c>
      <c r="S877" s="9">
        <v>0</v>
      </c>
      <c r="V877" s="2"/>
      <c r="W877" s="2"/>
    </row>
    <row r="878" spans="1:23" customFormat="1" hidden="1" outlineLevel="2" x14ac:dyDescent="0.25">
      <c r="A878" t="s">
        <v>807</v>
      </c>
      <c r="B878">
        <v>202</v>
      </c>
      <c r="C878" t="s">
        <v>808</v>
      </c>
      <c r="D878">
        <v>138</v>
      </c>
      <c r="E878" t="s">
        <v>811</v>
      </c>
      <c r="F878">
        <v>145</v>
      </c>
      <c r="G878" t="s">
        <v>62</v>
      </c>
      <c r="H878">
        <v>10138010145</v>
      </c>
      <c r="I878" t="s">
        <v>63</v>
      </c>
      <c r="J878" t="s">
        <v>956</v>
      </c>
      <c r="K878">
        <v>1</v>
      </c>
      <c r="L878" s="2">
        <v>0</v>
      </c>
      <c r="M878" s="2">
        <v>0</v>
      </c>
      <c r="N878" s="14">
        <v>0</v>
      </c>
      <c r="O878" s="2">
        <v>0</v>
      </c>
      <c r="P878" s="11">
        <v>0</v>
      </c>
      <c r="Q878" s="2">
        <v>0</v>
      </c>
      <c r="R878" s="30">
        <f t="shared" si="40"/>
        <v>0</v>
      </c>
      <c r="S878" s="9">
        <v>0</v>
      </c>
      <c r="V878" s="2"/>
      <c r="W878" s="2"/>
    </row>
    <row r="879" spans="1:23" customFormat="1" hidden="1" outlineLevel="2" x14ac:dyDescent="0.25">
      <c r="A879" t="s">
        <v>349</v>
      </c>
      <c r="B879">
        <v>403</v>
      </c>
      <c r="C879" t="s">
        <v>350</v>
      </c>
      <c r="D879">
        <v>140</v>
      </c>
      <c r="E879" t="s">
        <v>351</v>
      </c>
      <c r="F879">
        <v>145</v>
      </c>
      <c r="G879" t="s">
        <v>62</v>
      </c>
      <c r="H879">
        <v>10140010145</v>
      </c>
      <c r="I879" t="s">
        <v>63</v>
      </c>
      <c r="J879" t="s">
        <v>956</v>
      </c>
      <c r="K879">
        <v>1</v>
      </c>
      <c r="L879" s="2">
        <v>64861.05</v>
      </c>
      <c r="M879" s="2">
        <v>41560.14</v>
      </c>
      <c r="N879" s="14">
        <v>36241</v>
      </c>
      <c r="O879" s="2">
        <v>0</v>
      </c>
      <c r="P879" s="11">
        <v>36241</v>
      </c>
      <c r="Q879" s="2">
        <v>8432.52</v>
      </c>
      <c r="R879" s="30">
        <f t="shared" si="40"/>
        <v>15000</v>
      </c>
      <c r="S879" s="9">
        <v>15000</v>
      </c>
      <c r="V879" s="2"/>
      <c r="W879" s="2"/>
    </row>
    <row r="880" spans="1:23" customFormat="1" hidden="1" outlineLevel="2" x14ac:dyDescent="0.25">
      <c r="A880" t="s">
        <v>562</v>
      </c>
      <c r="B880">
        <v>303</v>
      </c>
      <c r="C880" t="s">
        <v>567</v>
      </c>
      <c r="D880">
        <v>142</v>
      </c>
      <c r="E880" t="s">
        <v>568</v>
      </c>
      <c r="F880">
        <v>145</v>
      </c>
      <c r="G880" t="s">
        <v>62</v>
      </c>
      <c r="H880">
        <v>10142010145</v>
      </c>
      <c r="I880" t="s">
        <v>63</v>
      </c>
      <c r="J880" t="s">
        <v>956</v>
      </c>
      <c r="K880">
        <v>1</v>
      </c>
      <c r="L880" s="2">
        <v>66932.990000000005</v>
      </c>
      <c r="M880" s="2">
        <v>100779.38</v>
      </c>
      <c r="N880" s="14">
        <v>0</v>
      </c>
      <c r="O880" s="2">
        <v>0</v>
      </c>
      <c r="P880" s="11">
        <v>0</v>
      </c>
      <c r="Q880" s="2">
        <v>48850.85</v>
      </c>
      <c r="R880" s="30">
        <f t="shared" si="40"/>
        <v>0</v>
      </c>
      <c r="S880" s="9"/>
      <c r="V880" s="2"/>
      <c r="W880" s="2"/>
    </row>
    <row r="881" spans="1:23" customFormat="1" hidden="1" outlineLevel="2" x14ac:dyDescent="0.25">
      <c r="A881" t="s">
        <v>349</v>
      </c>
      <c r="B881">
        <v>1003</v>
      </c>
      <c r="C881" t="s">
        <v>360</v>
      </c>
      <c r="D881">
        <v>146</v>
      </c>
      <c r="E881" t="s">
        <v>361</v>
      </c>
      <c r="F881">
        <v>145</v>
      </c>
      <c r="G881" t="s">
        <v>62</v>
      </c>
      <c r="H881">
        <v>10146010145</v>
      </c>
      <c r="I881" t="s">
        <v>63</v>
      </c>
      <c r="J881" t="s">
        <v>956</v>
      </c>
      <c r="K881">
        <v>1</v>
      </c>
      <c r="L881" s="2">
        <v>280729.40000000002</v>
      </c>
      <c r="M881" s="2">
        <v>293560.09000000003</v>
      </c>
      <c r="N881" s="14">
        <v>216402</v>
      </c>
      <c r="O881" s="2">
        <v>0</v>
      </c>
      <c r="P881" s="11">
        <v>216402</v>
      </c>
      <c r="Q881" s="2">
        <v>81489.2</v>
      </c>
      <c r="R881" s="30">
        <f t="shared" si="40"/>
        <v>216402</v>
      </c>
      <c r="S881" s="9">
        <v>216402</v>
      </c>
      <c r="V881" s="2"/>
      <c r="W881" s="2"/>
    </row>
    <row r="882" spans="1:23" customFormat="1" hidden="1" outlineLevel="2" x14ac:dyDescent="0.25">
      <c r="A882" t="s">
        <v>349</v>
      </c>
      <c r="B882">
        <v>401</v>
      </c>
      <c r="C882" t="s">
        <v>362</v>
      </c>
      <c r="D882">
        <v>148</v>
      </c>
      <c r="E882" t="s">
        <v>363</v>
      </c>
      <c r="F882">
        <v>145</v>
      </c>
      <c r="G882" t="s">
        <v>62</v>
      </c>
      <c r="H882">
        <v>10148010145</v>
      </c>
      <c r="I882" t="s">
        <v>63</v>
      </c>
      <c r="J882" t="s">
        <v>956</v>
      </c>
      <c r="K882">
        <v>1</v>
      </c>
      <c r="L882" s="2">
        <v>37996.839999999997</v>
      </c>
      <c r="M882" s="2">
        <v>58369.46</v>
      </c>
      <c r="N882" s="14">
        <v>44188</v>
      </c>
      <c r="O882" s="2">
        <v>0</v>
      </c>
      <c r="P882" s="11">
        <v>44188</v>
      </c>
      <c r="Q882" s="2">
        <v>27502.27</v>
      </c>
      <c r="R882" s="30">
        <f t="shared" si="40"/>
        <v>44188</v>
      </c>
      <c r="S882" s="9">
        <v>44188</v>
      </c>
      <c r="V882" s="2"/>
      <c r="W882" s="2"/>
    </row>
    <row r="883" spans="1:23" customFormat="1" hidden="1" outlineLevel="2" x14ac:dyDescent="0.25">
      <c r="A883" t="s">
        <v>309</v>
      </c>
      <c r="B883">
        <v>503</v>
      </c>
      <c r="C883" t="s">
        <v>310</v>
      </c>
      <c r="D883">
        <v>151</v>
      </c>
      <c r="E883" t="s">
        <v>364</v>
      </c>
      <c r="F883">
        <v>145</v>
      </c>
      <c r="G883" t="s">
        <v>62</v>
      </c>
      <c r="H883">
        <v>10151010145</v>
      </c>
      <c r="I883" t="s">
        <v>63</v>
      </c>
      <c r="J883" t="s">
        <v>956</v>
      </c>
      <c r="K883">
        <v>1</v>
      </c>
      <c r="L883" s="2">
        <v>0</v>
      </c>
      <c r="M883" s="2">
        <v>0</v>
      </c>
      <c r="N883" s="14">
        <v>46640</v>
      </c>
      <c r="O883" s="2">
        <v>0</v>
      </c>
      <c r="P883" s="11">
        <v>46640</v>
      </c>
      <c r="Q883" s="2">
        <v>0</v>
      </c>
      <c r="R883" s="30">
        <f t="shared" si="40"/>
        <v>46640</v>
      </c>
      <c r="S883" s="9">
        <v>46640</v>
      </c>
      <c r="V883" s="2"/>
      <c r="W883" s="2"/>
    </row>
    <row r="884" spans="1:23" customFormat="1" hidden="1" outlineLevel="2" x14ac:dyDescent="0.25">
      <c r="A884" t="s">
        <v>596</v>
      </c>
      <c r="B884">
        <v>302</v>
      </c>
      <c r="C884" t="s">
        <v>597</v>
      </c>
      <c r="D884">
        <v>160</v>
      </c>
      <c r="E884" t="s">
        <v>598</v>
      </c>
      <c r="F884">
        <v>145</v>
      </c>
      <c r="G884" t="s">
        <v>62</v>
      </c>
      <c r="H884">
        <v>10160010145</v>
      </c>
      <c r="I884" t="s">
        <v>63</v>
      </c>
      <c r="J884" t="s">
        <v>956</v>
      </c>
      <c r="K884">
        <v>1</v>
      </c>
      <c r="L884" s="2">
        <v>7347.09</v>
      </c>
      <c r="M884" s="2">
        <v>0</v>
      </c>
      <c r="N884" s="14">
        <v>0</v>
      </c>
      <c r="O884" s="2">
        <v>0</v>
      </c>
      <c r="P884" s="11">
        <v>0</v>
      </c>
      <c r="Q884" s="2">
        <v>0</v>
      </c>
      <c r="R884" s="30">
        <f t="shared" si="40"/>
        <v>0</v>
      </c>
      <c r="S884" s="9">
        <v>0</v>
      </c>
      <c r="V884" s="2"/>
      <c r="W884" s="2"/>
    </row>
    <row r="885" spans="1:23" customFormat="1" hidden="1" outlineLevel="2" x14ac:dyDescent="0.25">
      <c r="A885" t="s">
        <v>596</v>
      </c>
      <c r="B885">
        <v>302</v>
      </c>
      <c r="C885" t="s">
        <v>597</v>
      </c>
      <c r="D885">
        <v>161</v>
      </c>
      <c r="E885" t="s">
        <v>596</v>
      </c>
      <c r="F885">
        <v>145</v>
      </c>
      <c r="G885" t="s">
        <v>62</v>
      </c>
      <c r="H885">
        <v>10161010145</v>
      </c>
      <c r="I885" t="s">
        <v>63</v>
      </c>
      <c r="J885" t="s">
        <v>956</v>
      </c>
      <c r="K885">
        <v>1</v>
      </c>
      <c r="L885" s="2">
        <v>2457.48</v>
      </c>
      <c r="M885" s="2">
        <v>1170.8</v>
      </c>
      <c r="N885" s="14">
        <v>0</v>
      </c>
      <c r="O885" s="2">
        <v>0</v>
      </c>
      <c r="P885" s="11">
        <v>0</v>
      </c>
      <c r="Q885" s="2">
        <v>0</v>
      </c>
      <c r="R885" s="30">
        <f t="shared" si="40"/>
        <v>0</v>
      </c>
      <c r="S885" s="9">
        <v>0</v>
      </c>
      <c r="V885" s="2"/>
      <c r="W885" s="2"/>
    </row>
    <row r="886" spans="1:23" customFormat="1" hidden="1" outlineLevel="2" x14ac:dyDescent="0.25">
      <c r="A886" t="s">
        <v>133</v>
      </c>
      <c r="B886">
        <v>205</v>
      </c>
      <c r="C886" t="s">
        <v>123</v>
      </c>
      <c r="D886">
        <v>162</v>
      </c>
      <c r="E886" t="s">
        <v>137</v>
      </c>
      <c r="F886">
        <v>145</v>
      </c>
      <c r="G886" t="s">
        <v>62</v>
      </c>
      <c r="H886">
        <v>10162010145</v>
      </c>
      <c r="I886" t="s">
        <v>63</v>
      </c>
      <c r="J886" t="s">
        <v>956</v>
      </c>
      <c r="K886">
        <v>1</v>
      </c>
      <c r="L886" s="2">
        <v>0</v>
      </c>
      <c r="M886" s="2">
        <v>2890.09</v>
      </c>
      <c r="N886" s="14">
        <v>0</v>
      </c>
      <c r="O886" s="2">
        <v>0</v>
      </c>
      <c r="P886" s="11">
        <v>0</v>
      </c>
      <c r="Q886" s="2">
        <v>0</v>
      </c>
      <c r="R886" s="30">
        <f t="shared" si="40"/>
        <v>0</v>
      </c>
      <c r="S886" s="9">
        <v>0</v>
      </c>
      <c r="V886" s="2"/>
      <c r="W886" s="2"/>
    </row>
    <row r="887" spans="1:23" customFormat="1" hidden="1" outlineLevel="2" x14ac:dyDescent="0.25">
      <c r="A887" t="s">
        <v>133</v>
      </c>
      <c r="B887">
        <v>205</v>
      </c>
      <c r="C887" t="s">
        <v>123</v>
      </c>
      <c r="D887">
        <v>163</v>
      </c>
      <c r="E887" t="s">
        <v>139</v>
      </c>
      <c r="F887">
        <v>145</v>
      </c>
      <c r="G887" t="s">
        <v>62</v>
      </c>
      <c r="H887">
        <v>10163010145</v>
      </c>
      <c r="I887" t="s">
        <v>63</v>
      </c>
      <c r="J887" t="s">
        <v>956</v>
      </c>
      <c r="K887">
        <v>1</v>
      </c>
      <c r="L887" s="2">
        <v>21863.53</v>
      </c>
      <c r="M887" s="2">
        <v>17417.509999999998</v>
      </c>
      <c r="N887" s="14">
        <v>5000</v>
      </c>
      <c r="O887" s="2">
        <v>0</v>
      </c>
      <c r="P887" s="11">
        <v>5000</v>
      </c>
      <c r="Q887" s="2">
        <v>9353.9500000000007</v>
      </c>
      <c r="R887" s="30">
        <f t="shared" si="40"/>
        <v>16035.342857142858</v>
      </c>
      <c r="S887" s="9">
        <v>16035.342857142858</v>
      </c>
      <c r="V887" s="2"/>
      <c r="W887" s="2"/>
    </row>
    <row r="888" spans="1:23" customFormat="1" hidden="1" outlineLevel="2" x14ac:dyDescent="0.25">
      <c r="A888" t="s">
        <v>133</v>
      </c>
      <c r="B888">
        <v>1101</v>
      </c>
      <c r="C888" t="s">
        <v>134</v>
      </c>
      <c r="D888">
        <v>165</v>
      </c>
      <c r="E888" t="s">
        <v>145</v>
      </c>
      <c r="F888">
        <v>145</v>
      </c>
      <c r="G888" t="s">
        <v>62</v>
      </c>
      <c r="H888">
        <v>10165010145</v>
      </c>
      <c r="I888" t="s">
        <v>63</v>
      </c>
      <c r="J888" t="s">
        <v>956</v>
      </c>
      <c r="K888">
        <v>1</v>
      </c>
      <c r="L888" s="2">
        <v>80717.52</v>
      </c>
      <c r="M888" s="2">
        <v>5443.73</v>
      </c>
      <c r="N888" s="14">
        <v>3000</v>
      </c>
      <c r="O888" s="2">
        <v>0</v>
      </c>
      <c r="P888" s="11">
        <v>3000</v>
      </c>
      <c r="Q888" s="2">
        <v>0</v>
      </c>
      <c r="R888" s="30">
        <f t="shared" si="40"/>
        <v>0</v>
      </c>
      <c r="S888" s="9">
        <v>0</v>
      </c>
      <c r="V888" s="2"/>
      <c r="W888" s="2"/>
    </row>
    <row r="889" spans="1:23" customFormat="1" hidden="1" outlineLevel="2" x14ac:dyDescent="0.25">
      <c r="A889" t="s">
        <v>133</v>
      </c>
      <c r="B889">
        <v>1101</v>
      </c>
      <c r="C889" t="s">
        <v>134</v>
      </c>
      <c r="D889">
        <v>170</v>
      </c>
      <c r="E889" t="s">
        <v>154</v>
      </c>
      <c r="F889">
        <v>145</v>
      </c>
      <c r="G889" t="s">
        <v>62</v>
      </c>
      <c r="H889">
        <v>10170010145</v>
      </c>
      <c r="I889" t="s">
        <v>63</v>
      </c>
      <c r="J889" t="s">
        <v>956</v>
      </c>
      <c r="K889">
        <v>1</v>
      </c>
      <c r="L889" s="2">
        <v>199401.04</v>
      </c>
      <c r="M889" s="2">
        <v>147731.89000000001</v>
      </c>
      <c r="N889" s="14">
        <v>50000</v>
      </c>
      <c r="O889" s="2">
        <v>0</v>
      </c>
      <c r="P889" s="11">
        <v>50000</v>
      </c>
      <c r="Q889" s="2">
        <v>152924.72</v>
      </c>
      <c r="R889" s="30">
        <f t="shared" si="40"/>
        <v>262156.66285714286</v>
      </c>
      <c r="S889" s="9">
        <v>262156.66285714286</v>
      </c>
      <c r="V889" s="2"/>
      <c r="W889" s="2"/>
    </row>
    <row r="890" spans="1:23" customFormat="1" hidden="1" outlineLevel="2" x14ac:dyDescent="0.25">
      <c r="A890" t="s">
        <v>254</v>
      </c>
      <c r="B890">
        <v>706</v>
      </c>
      <c r="C890" t="s">
        <v>273</v>
      </c>
      <c r="D890">
        <v>171</v>
      </c>
      <c r="E890" t="s">
        <v>274</v>
      </c>
      <c r="F890">
        <v>145</v>
      </c>
      <c r="G890" t="s">
        <v>62</v>
      </c>
      <c r="H890">
        <v>10171010145</v>
      </c>
      <c r="I890" t="s">
        <v>63</v>
      </c>
      <c r="J890" t="s">
        <v>956</v>
      </c>
      <c r="K890">
        <v>1</v>
      </c>
      <c r="L890" s="2">
        <v>0</v>
      </c>
      <c r="M890" s="2">
        <v>0</v>
      </c>
      <c r="N890" s="14">
        <v>0</v>
      </c>
      <c r="O890" s="2">
        <v>0</v>
      </c>
      <c r="P890" s="11">
        <v>0</v>
      </c>
      <c r="Q890" s="2">
        <v>0</v>
      </c>
      <c r="R890" s="30">
        <f t="shared" si="40"/>
        <v>0</v>
      </c>
      <c r="S890" s="9"/>
      <c r="V890" s="2"/>
      <c r="W890" s="2"/>
    </row>
    <row r="891" spans="1:23" customFormat="1" hidden="1" outlineLevel="2" x14ac:dyDescent="0.25">
      <c r="A891" t="s">
        <v>133</v>
      </c>
      <c r="B891">
        <v>1101</v>
      </c>
      <c r="C891" t="s">
        <v>134</v>
      </c>
      <c r="D891">
        <v>173</v>
      </c>
      <c r="E891" t="s">
        <v>166</v>
      </c>
      <c r="F891">
        <v>145</v>
      </c>
      <c r="G891" t="s">
        <v>62</v>
      </c>
      <c r="H891">
        <v>10173010145</v>
      </c>
      <c r="I891" t="s">
        <v>63</v>
      </c>
      <c r="J891" t="s">
        <v>956</v>
      </c>
      <c r="K891">
        <v>1</v>
      </c>
      <c r="L891" s="2">
        <v>88490.99</v>
      </c>
      <c r="M891" s="2">
        <v>55677.46</v>
      </c>
      <c r="N891" s="14">
        <v>20000</v>
      </c>
      <c r="O891" s="2">
        <v>0</v>
      </c>
      <c r="P891" s="11">
        <v>20000</v>
      </c>
      <c r="Q891" s="2">
        <v>38364.730000000003</v>
      </c>
      <c r="R891" s="30">
        <f t="shared" si="40"/>
        <v>65768.108571428573</v>
      </c>
      <c r="S891" s="9">
        <v>65768.108571428573</v>
      </c>
      <c r="V891" s="2"/>
      <c r="W891" s="2"/>
    </row>
    <row r="892" spans="1:23" customFormat="1" hidden="1" outlineLevel="2" x14ac:dyDescent="0.25">
      <c r="A892" t="s">
        <v>133</v>
      </c>
      <c r="B892">
        <v>1101</v>
      </c>
      <c r="C892" t="s">
        <v>134</v>
      </c>
      <c r="D892">
        <v>174</v>
      </c>
      <c r="E892" t="s">
        <v>167</v>
      </c>
      <c r="F892">
        <v>145</v>
      </c>
      <c r="G892" t="s">
        <v>62</v>
      </c>
      <c r="H892">
        <v>10174010145</v>
      </c>
      <c r="I892" t="s">
        <v>63</v>
      </c>
      <c r="J892" t="s">
        <v>956</v>
      </c>
      <c r="K892">
        <v>1</v>
      </c>
      <c r="L892" s="2">
        <v>62129.63</v>
      </c>
      <c r="M892" s="2">
        <v>59127.4</v>
      </c>
      <c r="N892" s="14">
        <v>20000</v>
      </c>
      <c r="O892" s="2">
        <v>0</v>
      </c>
      <c r="P892" s="11">
        <v>20000</v>
      </c>
      <c r="Q892" s="2">
        <v>39968.589999999997</v>
      </c>
      <c r="R892" s="30">
        <f t="shared" si="40"/>
        <v>68517.582857142843</v>
      </c>
      <c r="S892" s="9">
        <v>68517.582857142843</v>
      </c>
      <c r="V892" s="2"/>
      <c r="W892" s="2"/>
    </row>
    <row r="893" spans="1:23" customFormat="1" hidden="1" outlineLevel="2" x14ac:dyDescent="0.25">
      <c r="A893" t="s">
        <v>875</v>
      </c>
      <c r="B893">
        <v>203</v>
      </c>
      <c r="C893" t="s">
        <v>878</v>
      </c>
      <c r="D893">
        <v>191</v>
      </c>
      <c r="E893" t="s">
        <v>879</v>
      </c>
      <c r="F893">
        <v>145</v>
      </c>
      <c r="I893" t="s">
        <v>63</v>
      </c>
      <c r="J893" t="s">
        <v>956</v>
      </c>
      <c r="K893">
        <v>1</v>
      </c>
      <c r="L893" s="2"/>
      <c r="M893" s="2"/>
      <c r="N893" s="14"/>
      <c r="O893" s="2"/>
      <c r="P893" s="11"/>
      <c r="Q893" s="2">
        <v>0</v>
      </c>
      <c r="R893" s="30">
        <f t="shared" si="40"/>
        <v>0</v>
      </c>
      <c r="S893" s="9">
        <v>0</v>
      </c>
      <c r="V893" s="2"/>
      <c r="W893" s="2"/>
    </row>
    <row r="894" spans="1:23" customFormat="1" hidden="1" outlineLevel="2" x14ac:dyDescent="0.25">
      <c r="A894" t="s">
        <v>706</v>
      </c>
      <c r="B894">
        <v>191</v>
      </c>
      <c r="C894" t="s">
        <v>707</v>
      </c>
      <c r="D894">
        <v>200</v>
      </c>
      <c r="E894" t="s">
        <v>708</v>
      </c>
      <c r="F894">
        <v>145</v>
      </c>
      <c r="G894" t="s">
        <v>62</v>
      </c>
      <c r="H894">
        <v>10200010145</v>
      </c>
      <c r="I894" t="s">
        <v>63</v>
      </c>
      <c r="J894" t="s">
        <v>956</v>
      </c>
      <c r="K894">
        <v>1</v>
      </c>
      <c r="L894" s="2">
        <v>720525.09</v>
      </c>
      <c r="M894" s="2">
        <v>986207.49</v>
      </c>
      <c r="N894" s="14">
        <v>1000000</v>
      </c>
      <c r="O894" s="2">
        <v>0</v>
      </c>
      <c r="P894" s="11">
        <v>1000000</v>
      </c>
      <c r="Q894" s="2">
        <v>361209.4</v>
      </c>
      <c r="R894" s="30">
        <f t="shared" si="40"/>
        <v>1000000</v>
      </c>
      <c r="S894" s="9">
        <v>1000000</v>
      </c>
      <c r="V894" s="2"/>
      <c r="W894" s="2"/>
    </row>
    <row r="895" spans="1:23" customFormat="1" hidden="1" outlineLevel="2" x14ac:dyDescent="0.25">
      <c r="A895" t="s">
        <v>706</v>
      </c>
      <c r="B895">
        <v>191</v>
      </c>
      <c r="C895" t="s">
        <v>707</v>
      </c>
      <c r="D895">
        <v>205</v>
      </c>
      <c r="E895" t="s">
        <v>733</v>
      </c>
      <c r="F895">
        <v>145</v>
      </c>
      <c r="G895" t="s">
        <v>62</v>
      </c>
      <c r="H895">
        <v>10205010145</v>
      </c>
      <c r="I895" t="s">
        <v>63</v>
      </c>
      <c r="J895" t="s">
        <v>956</v>
      </c>
      <c r="K895">
        <v>1</v>
      </c>
      <c r="L895" s="2">
        <v>0</v>
      </c>
      <c r="M895" s="2">
        <v>0</v>
      </c>
      <c r="N895" s="14">
        <v>0</v>
      </c>
      <c r="O895" s="2">
        <v>0</v>
      </c>
      <c r="P895" s="11">
        <v>0</v>
      </c>
      <c r="Q895" s="2">
        <v>0</v>
      </c>
      <c r="R895" s="30">
        <f t="shared" si="40"/>
        <v>0</v>
      </c>
      <c r="S895" s="9">
        <v>0</v>
      </c>
      <c r="V895" s="2"/>
      <c r="W895" s="2"/>
    </row>
    <row r="896" spans="1:23" customFormat="1" hidden="1" outlineLevel="2" x14ac:dyDescent="0.25">
      <c r="A896" t="s">
        <v>706</v>
      </c>
      <c r="B896">
        <v>191</v>
      </c>
      <c r="C896" t="s">
        <v>707</v>
      </c>
      <c r="D896">
        <v>208</v>
      </c>
      <c r="E896" t="s">
        <v>734</v>
      </c>
      <c r="F896">
        <v>145</v>
      </c>
      <c r="G896" t="s">
        <v>62</v>
      </c>
      <c r="H896">
        <v>10208010145</v>
      </c>
      <c r="I896" t="s">
        <v>63</v>
      </c>
      <c r="J896" t="s">
        <v>956</v>
      </c>
      <c r="K896">
        <v>1</v>
      </c>
      <c r="L896" s="2">
        <v>124651.94</v>
      </c>
      <c r="M896" s="2">
        <v>137377.04</v>
      </c>
      <c r="N896" s="14">
        <v>200000</v>
      </c>
      <c r="O896" s="2">
        <v>0</v>
      </c>
      <c r="P896" s="11">
        <v>200000</v>
      </c>
      <c r="Q896" s="2">
        <v>26981.33</v>
      </c>
      <c r="R896" s="30">
        <f t="shared" si="40"/>
        <v>200000</v>
      </c>
      <c r="S896" s="9">
        <v>200000</v>
      </c>
      <c r="V896" s="2"/>
      <c r="W896" s="2"/>
    </row>
    <row r="897" spans="1:23" customFormat="1" hidden="1" outlineLevel="2" x14ac:dyDescent="0.25">
      <c r="A897" t="s">
        <v>349</v>
      </c>
      <c r="B897">
        <v>1011</v>
      </c>
      <c r="C897" t="s">
        <v>365</v>
      </c>
      <c r="D897">
        <v>221</v>
      </c>
      <c r="E897" t="s">
        <v>366</v>
      </c>
      <c r="F897">
        <v>145</v>
      </c>
      <c r="G897" t="s">
        <v>62</v>
      </c>
      <c r="H897">
        <v>10221010145</v>
      </c>
      <c r="I897" t="s">
        <v>63</v>
      </c>
      <c r="J897" t="s">
        <v>956</v>
      </c>
      <c r="K897">
        <v>1</v>
      </c>
      <c r="L897" s="2">
        <v>2414304.65</v>
      </c>
      <c r="M897" s="2">
        <v>3556773.28</v>
      </c>
      <c r="N897" s="14">
        <v>2241219</v>
      </c>
      <c r="O897" s="2">
        <v>0</v>
      </c>
      <c r="P897" s="11">
        <v>2241219</v>
      </c>
      <c r="Q897" s="2">
        <v>1356663.61</v>
      </c>
      <c r="R897" s="30">
        <f t="shared" si="40"/>
        <v>2241219</v>
      </c>
      <c r="S897" s="9">
        <v>2241219</v>
      </c>
      <c r="V897" s="2"/>
      <c r="W897" s="2"/>
    </row>
    <row r="898" spans="1:23" customFormat="1" hidden="1" outlineLevel="2" x14ac:dyDescent="0.25">
      <c r="A898" t="s">
        <v>349</v>
      </c>
      <c r="B898">
        <v>1011</v>
      </c>
      <c r="C898" t="s">
        <v>365</v>
      </c>
      <c r="D898">
        <v>222</v>
      </c>
      <c r="E898" t="s">
        <v>367</v>
      </c>
      <c r="F898">
        <v>145</v>
      </c>
      <c r="G898" t="s">
        <v>62</v>
      </c>
      <c r="H898">
        <v>10222010145</v>
      </c>
      <c r="I898" t="s">
        <v>63</v>
      </c>
      <c r="J898" t="s">
        <v>956</v>
      </c>
      <c r="K898">
        <v>1</v>
      </c>
      <c r="L898" s="2">
        <v>2353709.19</v>
      </c>
      <c r="M898" s="2">
        <v>3162283.31</v>
      </c>
      <c r="N898" s="14">
        <v>2353709</v>
      </c>
      <c r="O898" s="2">
        <v>0</v>
      </c>
      <c r="P898" s="11">
        <v>2353709</v>
      </c>
      <c r="Q898" s="2">
        <v>987244.89</v>
      </c>
      <c r="R898" s="30">
        <f t="shared" si="40"/>
        <v>2353709</v>
      </c>
      <c r="S898" s="9">
        <v>2353709</v>
      </c>
      <c r="V898" s="2"/>
      <c r="W898" s="2"/>
    </row>
    <row r="899" spans="1:23" customFormat="1" hidden="1" outlineLevel="2" x14ac:dyDescent="0.25">
      <c r="A899" t="s">
        <v>349</v>
      </c>
      <c r="B899">
        <v>1011</v>
      </c>
      <c r="C899" t="s">
        <v>365</v>
      </c>
      <c r="D899">
        <v>224</v>
      </c>
      <c r="E899" t="s">
        <v>485</v>
      </c>
      <c r="F899">
        <v>145</v>
      </c>
      <c r="G899" t="s">
        <v>62</v>
      </c>
      <c r="H899">
        <v>10224010145</v>
      </c>
      <c r="I899" t="s">
        <v>63</v>
      </c>
      <c r="J899" t="s">
        <v>956</v>
      </c>
      <c r="K899">
        <v>1</v>
      </c>
      <c r="L899" s="2">
        <v>3028.67</v>
      </c>
      <c r="M899" s="2">
        <v>45180.73</v>
      </c>
      <c r="N899" s="14">
        <v>16005</v>
      </c>
      <c r="O899" s="2">
        <v>0</v>
      </c>
      <c r="P899" s="11">
        <v>16005</v>
      </c>
      <c r="Q899" s="2">
        <v>15633.7</v>
      </c>
      <c r="R899" s="30">
        <f t="shared" si="40"/>
        <v>16005</v>
      </c>
      <c r="S899" s="9">
        <v>16005</v>
      </c>
      <c r="V899" s="2"/>
      <c r="W899" s="2"/>
    </row>
    <row r="900" spans="1:23" customFormat="1" hidden="1" outlineLevel="2" x14ac:dyDescent="0.25">
      <c r="A900" t="s">
        <v>349</v>
      </c>
      <c r="B900">
        <v>1011</v>
      </c>
      <c r="C900" t="s">
        <v>365</v>
      </c>
      <c r="D900">
        <v>232</v>
      </c>
      <c r="E900" t="s">
        <v>379</v>
      </c>
      <c r="F900">
        <v>145</v>
      </c>
      <c r="G900" t="s">
        <v>62</v>
      </c>
      <c r="H900">
        <v>10232010145</v>
      </c>
      <c r="I900" t="s">
        <v>63</v>
      </c>
      <c r="J900" t="s">
        <v>956</v>
      </c>
      <c r="K900">
        <v>1</v>
      </c>
      <c r="L900" s="2">
        <v>2040055.97</v>
      </c>
      <c r="M900" s="2">
        <v>3162736.82</v>
      </c>
      <c r="N900" s="14">
        <v>2618251</v>
      </c>
      <c r="O900" s="2">
        <v>0</v>
      </c>
      <c r="P900" s="11">
        <v>2618251</v>
      </c>
      <c r="Q900" s="2">
        <v>1068463.56</v>
      </c>
      <c r="R900" s="30">
        <f t="shared" si="40"/>
        <v>2218251</v>
      </c>
      <c r="S900" s="9">
        <v>2218251</v>
      </c>
      <c r="V900" s="2"/>
      <c r="W900" s="2"/>
    </row>
    <row r="901" spans="1:23" customFormat="1" hidden="1" outlineLevel="2" x14ac:dyDescent="0.25">
      <c r="A901" t="s">
        <v>349</v>
      </c>
      <c r="B901">
        <v>1011</v>
      </c>
      <c r="C901" t="s">
        <v>365</v>
      </c>
      <c r="D901">
        <v>236</v>
      </c>
      <c r="E901" t="s">
        <v>380</v>
      </c>
      <c r="F901">
        <v>145</v>
      </c>
      <c r="G901" t="s">
        <v>62</v>
      </c>
      <c r="H901">
        <v>10236010145</v>
      </c>
      <c r="I901" t="s">
        <v>63</v>
      </c>
      <c r="J901" t="s">
        <v>956</v>
      </c>
      <c r="K901">
        <v>1</v>
      </c>
      <c r="L901" s="2">
        <v>726347.72</v>
      </c>
      <c r="M901" s="2">
        <v>1192937.0900000001</v>
      </c>
      <c r="N901" s="14">
        <v>750000</v>
      </c>
      <c r="O901" s="2">
        <v>0</v>
      </c>
      <c r="P901" s="11">
        <v>750000</v>
      </c>
      <c r="Q901" s="2">
        <v>460796.88</v>
      </c>
      <c r="R901" s="30">
        <f t="shared" si="40"/>
        <v>850000</v>
      </c>
      <c r="S901" s="9">
        <v>850000</v>
      </c>
      <c r="V901" s="2"/>
      <c r="W901" s="2"/>
    </row>
    <row r="902" spans="1:23" customFormat="1" hidden="1" outlineLevel="2" x14ac:dyDescent="0.25">
      <c r="A902" t="s">
        <v>349</v>
      </c>
      <c r="B902">
        <v>702</v>
      </c>
      <c r="C902" t="s">
        <v>383</v>
      </c>
      <c r="D902">
        <v>262</v>
      </c>
      <c r="E902" t="s">
        <v>384</v>
      </c>
      <c r="F902">
        <v>145</v>
      </c>
      <c r="G902" t="s">
        <v>62</v>
      </c>
      <c r="H902">
        <v>10262010145</v>
      </c>
      <c r="I902" t="s">
        <v>63</v>
      </c>
      <c r="J902" t="s">
        <v>956</v>
      </c>
      <c r="K902">
        <v>1</v>
      </c>
      <c r="L902" s="2">
        <v>20763.23</v>
      </c>
      <c r="M902" s="2">
        <v>42144.49</v>
      </c>
      <c r="N902" s="14">
        <v>0</v>
      </c>
      <c r="O902" s="2">
        <v>0</v>
      </c>
      <c r="P902" s="11">
        <v>0</v>
      </c>
      <c r="Q902" s="2">
        <v>36167.47</v>
      </c>
      <c r="R902" s="30">
        <f t="shared" si="40"/>
        <v>0</v>
      </c>
      <c r="S902" s="9">
        <v>0</v>
      </c>
      <c r="V902" s="2"/>
      <c r="W902" s="2"/>
    </row>
    <row r="903" spans="1:23" customFormat="1" hidden="1" outlineLevel="2" x14ac:dyDescent="0.25">
      <c r="A903" t="s">
        <v>349</v>
      </c>
      <c r="B903">
        <v>704</v>
      </c>
      <c r="C903" t="s">
        <v>385</v>
      </c>
      <c r="D903">
        <v>264</v>
      </c>
      <c r="E903" t="s">
        <v>386</v>
      </c>
      <c r="F903">
        <v>145</v>
      </c>
      <c r="G903" t="s">
        <v>62</v>
      </c>
      <c r="H903">
        <v>10264010145</v>
      </c>
      <c r="I903" t="s">
        <v>63</v>
      </c>
      <c r="J903" t="s">
        <v>956</v>
      </c>
      <c r="K903">
        <v>1</v>
      </c>
      <c r="L903" s="2">
        <v>1537520.82</v>
      </c>
      <c r="M903" s="2">
        <v>1991810.81</v>
      </c>
      <c r="N903" s="14">
        <v>1178418</v>
      </c>
      <c r="O903" s="2">
        <v>0</v>
      </c>
      <c r="P903" s="11">
        <v>1178418</v>
      </c>
      <c r="Q903" s="2">
        <v>1205099.25</v>
      </c>
      <c r="R903" s="30">
        <f t="shared" si="40"/>
        <v>2814354</v>
      </c>
      <c r="S903" s="9">
        <v>2814354</v>
      </c>
      <c r="V903" s="2"/>
      <c r="W903" s="2"/>
    </row>
    <row r="904" spans="1:23" customFormat="1" hidden="1" outlineLevel="2" x14ac:dyDescent="0.25">
      <c r="A904" t="s">
        <v>349</v>
      </c>
      <c r="B904">
        <v>702</v>
      </c>
      <c r="C904" t="s">
        <v>383</v>
      </c>
      <c r="D904">
        <v>265</v>
      </c>
      <c r="E904" t="s">
        <v>433</v>
      </c>
      <c r="F904">
        <v>145</v>
      </c>
      <c r="G904" t="s">
        <v>62</v>
      </c>
      <c r="H904">
        <v>10265010145</v>
      </c>
      <c r="I904" t="s">
        <v>63</v>
      </c>
      <c r="J904" t="s">
        <v>956</v>
      </c>
      <c r="K904">
        <v>1</v>
      </c>
      <c r="L904" s="2">
        <v>937351.98</v>
      </c>
      <c r="M904" s="2">
        <v>975512.78</v>
      </c>
      <c r="N904" s="14">
        <v>1083504</v>
      </c>
      <c r="O904" s="2">
        <v>0</v>
      </c>
      <c r="P904" s="11">
        <v>1083504</v>
      </c>
      <c r="Q904" s="2">
        <v>539139.55000000005</v>
      </c>
      <c r="R904" s="30">
        <f t="shared" si="40"/>
        <v>1083504</v>
      </c>
      <c r="S904" s="9">
        <v>1083504</v>
      </c>
      <c r="V904" s="2"/>
      <c r="W904" s="2"/>
    </row>
    <row r="905" spans="1:23" customFormat="1" hidden="1" outlineLevel="2" x14ac:dyDescent="0.25">
      <c r="A905" t="s">
        <v>349</v>
      </c>
      <c r="B905">
        <v>702</v>
      </c>
      <c r="C905" t="s">
        <v>383</v>
      </c>
      <c r="D905">
        <v>266</v>
      </c>
      <c r="E905" t="s">
        <v>387</v>
      </c>
      <c r="F905">
        <v>145</v>
      </c>
      <c r="G905" t="s">
        <v>62</v>
      </c>
      <c r="H905">
        <v>10266010145</v>
      </c>
      <c r="I905" t="s">
        <v>63</v>
      </c>
      <c r="J905" t="s">
        <v>956</v>
      </c>
      <c r="K905">
        <v>1</v>
      </c>
      <c r="L905" s="2">
        <v>1641804.78</v>
      </c>
      <c r="M905" s="2">
        <v>2397356.02</v>
      </c>
      <c r="N905" s="14">
        <v>2633094</v>
      </c>
      <c r="O905" s="2">
        <v>0</v>
      </c>
      <c r="P905" s="11">
        <v>2633094</v>
      </c>
      <c r="Q905" s="2">
        <v>1251239.6399999999</v>
      </c>
      <c r="R905" s="30">
        <f t="shared" si="40"/>
        <v>2633094</v>
      </c>
      <c r="S905" s="9">
        <v>2633094</v>
      </c>
      <c r="V905" s="2"/>
      <c r="W905" s="2"/>
    </row>
    <row r="906" spans="1:23" customFormat="1" hidden="1" outlineLevel="2" x14ac:dyDescent="0.25">
      <c r="A906" t="s">
        <v>349</v>
      </c>
      <c r="B906">
        <v>507</v>
      </c>
      <c r="C906" t="s">
        <v>390</v>
      </c>
      <c r="D906">
        <v>267</v>
      </c>
      <c r="E906" t="s">
        <v>391</v>
      </c>
      <c r="F906">
        <v>145</v>
      </c>
      <c r="G906" t="s">
        <v>62</v>
      </c>
      <c r="H906">
        <v>10267010145</v>
      </c>
      <c r="I906" t="s">
        <v>63</v>
      </c>
      <c r="J906" t="s">
        <v>956</v>
      </c>
      <c r="K906">
        <v>1</v>
      </c>
      <c r="L906" s="2">
        <v>440026.3</v>
      </c>
      <c r="M906" s="2">
        <v>591997.06999999995</v>
      </c>
      <c r="N906" s="14">
        <v>466548</v>
      </c>
      <c r="O906" s="2">
        <v>0</v>
      </c>
      <c r="P906" s="11">
        <v>466548</v>
      </c>
      <c r="Q906" s="2">
        <v>263888.25</v>
      </c>
      <c r="R906" s="30">
        <f t="shared" si="40"/>
        <v>466548</v>
      </c>
      <c r="S906" s="9">
        <v>466548</v>
      </c>
      <c r="V906" s="2"/>
      <c r="W906" s="2"/>
    </row>
    <row r="907" spans="1:23" customFormat="1" hidden="1" outlineLevel="2" x14ac:dyDescent="0.25">
      <c r="A907" t="s">
        <v>349</v>
      </c>
      <c r="B907">
        <v>507</v>
      </c>
      <c r="C907" t="s">
        <v>390</v>
      </c>
      <c r="D907">
        <v>268</v>
      </c>
      <c r="E907" t="s">
        <v>392</v>
      </c>
      <c r="F907">
        <v>145</v>
      </c>
      <c r="G907" t="s">
        <v>62</v>
      </c>
      <c r="H907">
        <v>10268010145</v>
      </c>
      <c r="I907" t="s">
        <v>63</v>
      </c>
      <c r="J907" t="s">
        <v>956</v>
      </c>
      <c r="K907">
        <v>1</v>
      </c>
      <c r="L907" s="2">
        <v>2296294.6</v>
      </c>
      <c r="M907" s="2">
        <v>3424926.58</v>
      </c>
      <c r="N907" s="14">
        <v>2962314</v>
      </c>
      <c r="O907" s="2">
        <v>0</v>
      </c>
      <c r="P907" s="11">
        <v>2962314</v>
      </c>
      <c r="Q907" s="2">
        <v>1780973.58</v>
      </c>
      <c r="R907" s="30">
        <f t="shared" si="40"/>
        <v>2962314</v>
      </c>
      <c r="S907" s="9">
        <v>2962314</v>
      </c>
      <c r="V907" s="2"/>
      <c r="W907" s="2"/>
    </row>
    <row r="908" spans="1:23" customFormat="1" hidden="1" outlineLevel="2" x14ac:dyDescent="0.25">
      <c r="A908" t="s">
        <v>349</v>
      </c>
      <c r="B908">
        <v>507</v>
      </c>
      <c r="C908" t="s">
        <v>390</v>
      </c>
      <c r="D908">
        <v>269</v>
      </c>
      <c r="E908" t="s">
        <v>393</v>
      </c>
      <c r="F908">
        <v>145</v>
      </c>
      <c r="G908" t="s">
        <v>62</v>
      </c>
      <c r="H908">
        <v>10269010145</v>
      </c>
      <c r="I908" t="s">
        <v>63</v>
      </c>
      <c r="J908" t="s">
        <v>956</v>
      </c>
      <c r="K908">
        <v>1</v>
      </c>
      <c r="L908" s="2">
        <v>521407.82</v>
      </c>
      <c r="M908" s="2">
        <v>492402.08</v>
      </c>
      <c r="N908" s="14">
        <v>456096</v>
      </c>
      <c r="O908" s="2">
        <v>0</v>
      </c>
      <c r="P908" s="11">
        <v>456096</v>
      </c>
      <c r="Q908" s="2">
        <v>267455.08</v>
      </c>
      <c r="R908" s="30">
        <f t="shared" si="40"/>
        <v>456096</v>
      </c>
      <c r="S908" s="9">
        <v>456096</v>
      </c>
      <c r="V908" s="2"/>
      <c r="W908" s="2"/>
    </row>
    <row r="909" spans="1:23" customFormat="1" hidden="1" outlineLevel="2" x14ac:dyDescent="0.25">
      <c r="A909" t="s">
        <v>349</v>
      </c>
      <c r="B909">
        <v>507</v>
      </c>
      <c r="C909" t="s">
        <v>390</v>
      </c>
      <c r="D909">
        <v>270</v>
      </c>
      <c r="E909" t="s">
        <v>349</v>
      </c>
      <c r="F909">
        <v>145</v>
      </c>
      <c r="G909" t="s">
        <v>62</v>
      </c>
      <c r="H909">
        <v>10270010145</v>
      </c>
      <c r="I909" t="s">
        <v>63</v>
      </c>
      <c r="J909" t="s">
        <v>956</v>
      </c>
      <c r="K909">
        <v>1</v>
      </c>
      <c r="L909" s="2">
        <v>42410.559999999998</v>
      </c>
      <c r="M909" s="2">
        <v>0</v>
      </c>
      <c r="N909" s="14">
        <v>0</v>
      </c>
      <c r="O909" s="2">
        <v>0</v>
      </c>
      <c r="P909" s="11">
        <v>0</v>
      </c>
      <c r="Q909" s="2">
        <v>0</v>
      </c>
      <c r="R909" s="30">
        <f t="shared" si="40"/>
        <v>0</v>
      </c>
      <c r="S909" s="9"/>
      <c r="V909" s="2"/>
      <c r="W909" s="2"/>
    </row>
    <row r="910" spans="1:23" customFormat="1" hidden="1" outlineLevel="2" x14ac:dyDescent="0.25">
      <c r="A910" t="s">
        <v>875</v>
      </c>
      <c r="B910">
        <v>102</v>
      </c>
      <c r="C910" t="s">
        <v>876</v>
      </c>
      <c r="D910">
        <v>276</v>
      </c>
      <c r="E910" t="s">
        <v>880</v>
      </c>
      <c r="F910">
        <v>145</v>
      </c>
      <c r="G910" t="s">
        <v>62</v>
      </c>
      <c r="H910">
        <v>10276010145</v>
      </c>
      <c r="I910" t="s">
        <v>63</v>
      </c>
      <c r="J910" t="s">
        <v>956</v>
      </c>
      <c r="K910">
        <v>1</v>
      </c>
      <c r="L910" s="2">
        <v>1961.58</v>
      </c>
      <c r="M910" s="2">
        <v>0</v>
      </c>
      <c r="N910" s="14">
        <v>0</v>
      </c>
      <c r="O910" s="2">
        <v>0</v>
      </c>
      <c r="P910" s="11">
        <v>0</v>
      </c>
      <c r="Q910" s="2">
        <v>0</v>
      </c>
      <c r="R910" s="30">
        <f t="shared" si="40"/>
        <v>0</v>
      </c>
      <c r="S910" s="9"/>
      <c r="V910" s="2"/>
      <c r="W910" s="2"/>
    </row>
    <row r="911" spans="1:23" customFormat="1" hidden="1" outlineLevel="2" x14ac:dyDescent="0.25">
      <c r="A911" t="s">
        <v>875</v>
      </c>
      <c r="B911">
        <v>102</v>
      </c>
      <c r="C911" t="s">
        <v>876</v>
      </c>
      <c r="D911">
        <v>301</v>
      </c>
      <c r="E911" t="s">
        <v>917</v>
      </c>
      <c r="F911">
        <v>145</v>
      </c>
      <c r="G911" t="s">
        <v>62</v>
      </c>
      <c r="H911">
        <v>10301010145</v>
      </c>
      <c r="I911" t="s">
        <v>63</v>
      </c>
      <c r="J911" t="s">
        <v>956</v>
      </c>
      <c r="K911">
        <v>1</v>
      </c>
      <c r="L911" s="2">
        <v>4796.58</v>
      </c>
      <c r="M911" s="2">
        <v>0</v>
      </c>
      <c r="N911" s="14">
        <v>0</v>
      </c>
      <c r="O911" s="2">
        <v>0</v>
      </c>
      <c r="P911" s="11">
        <v>0</v>
      </c>
      <c r="Q911" s="2">
        <v>0</v>
      </c>
      <c r="R911" s="30">
        <f t="shared" si="40"/>
        <v>0</v>
      </c>
      <c r="S911" s="9"/>
      <c r="V911" s="2"/>
      <c r="W911" s="2"/>
    </row>
    <row r="912" spans="1:23" customFormat="1" hidden="1" outlineLevel="2" x14ac:dyDescent="0.25">
      <c r="A912" t="s">
        <v>875</v>
      </c>
      <c r="B912">
        <v>101</v>
      </c>
      <c r="C912" t="s">
        <v>780</v>
      </c>
      <c r="D912">
        <v>302</v>
      </c>
      <c r="E912" t="s">
        <v>920</v>
      </c>
      <c r="F912">
        <v>145</v>
      </c>
      <c r="G912" t="s">
        <v>62</v>
      </c>
      <c r="H912">
        <v>10302010145</v>
      </c>
      <c r="I912" t="s">
        <v>63</v>
      </c>
      <c r="J912" t="s">
        <v>956</v>
      </c>
      <c r="K912">
        <v>1</v>
      </c>
      <c r="L912" s="2">
        <v>333590.27</v>
      </c>
      <c r="M912" s="2">
        <v>209667.81</v>
      </c>
      <c r="N912" s="14">
        <v>277292</v>
      </c>
      <c r="O912" s="2">
        <v>0</v>
      </c>
      <c r="P912" s="11">
        <v>277292</v>
      </c>
      <c r="Q912" s="2">
        <v>151169.63</v>
      </c>
      <c r="R912" s="30">
        <f t="shared" si="40"/>
        <v>277292</v>
      </c>
      <c r="S912" s="9">
        <v>277292</v>
      </c>
      <c r="V912" s="2"/>
      <c r="W912" s="2"/>
    </row>
    <row r="913" spans="1:23" customFormat="1" hidden="1" outlineLevel="2" x14ac:dyDescent="0.25">
      <c r="A913" t="s">
        <v>349</v>
      </c>
      <c r="B913">
        <v>205</v>
      </c>
      <c r="C913" t="s">
        <v>123</v>
      </c>
      <c r="D913">
        <v>360</v>
      </c>
      <c r="E913" t="s">
        <v>484</v>
      </c>
      <c r="F913">
        <v>145</v>
      </c>
      <c r="G913" t="s">
        <v>62</v>
      </c>
      <c r="H913">
        <v>10360010145</v>
      </c>
      <c r="I913" t="s">
        <v>63</v>
      </c>
      <c r="J913" t="s">
        <v>956</v>
      </c>
      <c r="K913">
        <v>1</v>
      </c>
      <c r="L913" s="2">
        <v>28220.52</v>
      </c>
      <c r="M913" s="2">
        <v>91658.19</v>
      </c>
      <c r="N913" s="14">
        <v>0</v>
      </c>
      <c r="O913" s="2">
        <v>0</v>
      </c>
      <c r="P913" s="11">
        <v>0</v>
      </c>
      <c r="Q913" s="2">
        <v>94267.96</v>
      </c>
      <c r="R913" s="30">
        <f t="shared" si="40"/>
        <v>63142.67</v>
      </c>
      <c r="S913" s="9">
        <v>63142.67</v>
      </c>
      <c r="V913" s="2"/>
      <c r="W913" s="2"/>
    </row>
    <row r="914" spans="1:23" customFormat="1" hidden="1" outlineLevel="2" x14ac:dyDescent="0.25">
      <c r="A914" t="s">
        <v>309</v>
      </c>
      <c r="B914">
        <v>504</v>
      </c>
      <c r="C914" t="s">
        <v>396</v>
      </c>
      <c r="D914">
        <v>400</v>
      </c>
      <c r="E914" t="s">
        <v>397</v>
      </c>
      <c r="F914">
        <v>145</v>
      </c>
      <c r="G914" t="s">
        <v>62</v>
      </c>
      <c r="H914">
        <v>10400010145</v>
      </c>
      <c r="I914" t="s">
        <v>63</v>
      </c>
      <c r="J914" t="s">
        <v>956</v>
      </c>
      <c r="K914">
        <v>1</v>
      </c>
      <c r="L914" s="2">
        <v>109692.03</v>
      </c>
      <c r="M914" s="2">
        <v>108397.07</v>
      </c>
      <c r="N914" s="14">
        <v>65058</v>
      </c>
      <c r="O914" s="2">
        <v>0</v>
      </c>
      <c r="P914" s="11">
        <v>65058</v>
      </c>
      <c r="Q914" s="2">
        <v>19992.72</v>
      </c>
      <c r="R914" s="30">
        <f t="shared" si="40"/>
        <v>65058</v>
      </c>
      <c r="S914" s="9">
        <v>65058</v>
      </c>
      <c r="V914" s="2"/>
      <c r="W914" s="2"/>
    </row>
    <row r="915" spans="1:23" customFormat="1" hidden="1" outlineLevel="2" x14ac:dyDescent="0.25">
      <c r="A915" t="s">
        <v>309</v>
      </c>
      <c r="B915">
        <v>801</v>
      </c>
      <c r="C915" t="s">
        <v>324</v>
      </c>
      <c r="D915">
        <v>403</v>
      </c>
      <c r="E915" t="s">
        <v>401</v>
      </c>
      <c r="F915">
        <v>145</v>
      </c>
      <c r="G915" t="s">
        <v>62</v>
      </c>
      <c r="H915">
        <v>10403010145</v>
      </c>
      <c r="I915" t="s">
        <v>63</v>
      </c>
      <c r="J915" t="s">
        <v>956</v>
      </c>
      <c r="K915">
        <v>1</v>
      </c>
      <c r="L915" s="2">
        <v>768602.8</v>
      </c>
      <c r="M915" s="2">
        <v>546262.87</v>
      </c>
      <c r="N915" s="14">
        <v>405939</v>
      </c>
      <c r="O915" s="2">
        <v>0</v>
      </c>
      <c r="P915" s="11">
        <v>405939</v>
      </c>
      <c r="Q915" s="2">
        <v>100836.99</v>
      </c>
      <c r="R915" s="30">
        <f t="shared" si="40"/>
        <v>305939</v>
      </c>
      <c r="S915" s="9">
        <v>305939</v>
      </c>
      <c r="V915" s="2"/>
      <c r="W915" s="2"/>
    </row>
    <row r="916" spans="1:23" customFormat="1" hidden="1" outlineLevel="2" x14ac:dyDescent="0.25">
      <c r="A916" t="s">
        <v>309</v>
      </c>
      <c r="B916">
        <v>801</v>
      </c>
      <c r="C916" t="s">
        <v>324</v>
      </c>
      <c r="D916">
        <v>404</v>
      </c>
      <c r="E916" t="s">
        <v>404</v>
      </c>
      <c r="F916">
        <v>145</v>
      </c>
      <c r="G916" t="s">
        <v>62</v>
      </c>
      <c r="H916">
        <v>10404010145</v>
      </c>
      <c r="I916" t="s">
        <v>63</v>
      </c>
      <c r="J916" t="s">
        <v>956</v>
      </c>
      <c r="K916">
        <v>1</v>
      </c>
      <c r="L916" s="2">
        <v>150269.32</v>
      </c>
      <c r="M916" s="2">
        <v>157065.19</v>
      </c>
      <c r="N916" s="14">
        <v>121452</v>
      </c>
      <c r="O916" s="2">
        <v>0</v>
      </c>
      <c r="P916" s="11">
        <v>121452</v>
      </c>
      <c r="Q916" s="2">
        <v>33884.67</v>
      </c>
      <c r="R916" s="30">
        <f t="shared" si="40"/>
        <v>121452</v>
      </c>
      <c r="S916" s="9">
        <v>121452</v>
      </c>
      <c r="V916" s="2"/>
      <c r="W916" s="2"/>
    </row>
    <row r="917" spans="1:23" customFormat="1" hidden="1" outlineLevel="2" x14ac:dyDescent="0.25">
      <c r="A917" t="s">
        <v>309</v>
      </c>
      <c r="B917">
        <v>801</v>
      </c>
      <c r="C917" t="s">
        <v>324</v>
      </c>
      <c r="D917">
        <v>405</v>
      </c>
      <c r="E917" t="s">
        <v>405</v>
      </c>
      <c r="F917">
        <v>145</v>
      </c>
      <c r="G917" t="s">
        <v>62</v>
      </c>
      <c r="H917">
        <v>10405010145</v>
      </c>
      <c r="I917" t="s">
        <v>63</v>
      </c>
      <c r="J917" t="s">
        <v>956</v>
      </c>
      <c r="K917">
        <v>1</v>
      </c>
      <c r="L917" s="2">
        <v>32651.38</v>
      </c>
      <c r="M917" s="2">
        <v>30841.4</v>
      </c>
      <c r="N917" s="14">
        <v>119154</v>
      </c>
      <c r="O917" s="2">
        <v>0</v>
      </c>
      <c r="P917" s="11">
        <v>119154</v>
      </c>
      <c r="Q917" s="2">
        <v>6623.19</v>
      </c>
      <c r="R917" s="30">
        <f t="shared" si="40"/>
        <v>119154</v>
      </c>
      <c r="S917" s="9">
        <v>119154</v>
      </c>
      <c r="V917" s="2"/>
      <c r="W917" s="2"/>
    </row>
    <row r="918" spans="1:23" customFormat="1" hidden="1" outlineLevel="2" x14ac:dyDescent="0.25">
      <c r="A918" t="s">
        <v>309</v>
      </c>
      <c r="B918">
        <v>801</v>
      </c>
      <c r="C918" t="s">
        <v>324</v>
      </c>
      <c r="D918">
        <v>406</v>
      </c>
      <c r="E918" t="s">
        <v>434</v>
      </c>
      <c r="F918">
        <v>145</v>
      </c>
      <c r="G918" t="s">
        <v>62</v>
      </c>
      <c r="H918">
        <v>10406010145</v>
      </c>
      <c r="I918" t="s">
        <v>63</v>
      </c>
      <c r="J918" t="s">
        <v>956</v>
      </c>
      <c r="K918">
        <v>1</v>
      </c>
      <c r="L918" s="2">
        <v>79030.09</v>
      </c>
      <c r="M918" s="2">
        <v>84230.5</v>
      </c>
      <c r="N918" s="14">
        <v>67985</v>
      </c>
      <c r="O918" s="2">
        <v>0</v>
      </c>
      <c r="P918" s="11">
        <v>67985</v>
      </c>
      <c r="Q918" s="2">
        <v>7471</v>
      </c>
      <c r="R918" s="30">
        <f t="shared" ref="R918:R981" si="41">S918</f>
        <v>67985</v>
      </c>
      <c r="S918" s="9">
        <v>67985</v>
      </c>
      <c r="V918" s="2"/>
      <c r="W918" s="2"/>
    </row>
    <row r="919" spans="1:23" customFormat="1" hidden="1" outlineLevel="2" x14ac:dyDescent="0.25">
      <c r="A919" t="s">
        <v>309</v>
      </c>
      <c r="B919">
        <v>801</v>
      </c>
      <c r="C919" t="s">
        <v>324</v>
      </c>
      <c r="D919">
        <v>407</v>
      </c>
      <c r="E919" t="s">
        <v>406</v>
      </c>
      <c r="F919">
        <v>145</v>
      </c>
      <c r="G919" t="s">
        <v>62</v>
      </c>
      <c r="H919">
        <v>10407010145</v>
      </c>
      <c r="I919" t="s">
        <v>63</v>
      </c>
      <c r="J919" t="s">
        <v>956</v>
      </c>
      <c r="K919">
        <v>1</v>
      </c>
      <c r="L919" s="2">
        <v>32859.589999999997</v>
      </c>
      <c r="M919" s="2">
        <v>31504.03</v>
      </c>
      <c r="N919" s="14">
        <v>22095</v>
      </c>
      <c r="O919" s="2">
        <v>0</v>
      </c>
      <c r="P919" s="11">
        <v>22095</v>
      </c>
      <c r="Q919" s="2">
        <v>19414.080000000002</v>
      </c>
      <c r="R919" s="30">
        <f t="shared" si="41"/>
        <v>122095</v>
      </c>
      <c r="S919" s="9">
        <v>122095</v>
      </c>
      <c r="V919" s="2"/>
      <c r="W919" s="2"/>
    </row>
    <row r="920" spans="1:23" customFormat="1" hidden="1" outlineLevel="2" x14ac:dyDescent="0.25">
      <c r="A920" t="s">
        <v>309</v>
      </c>
      <c r="B920">
        <v>504</v>
      </c>
      <c r="C920" t="s">
        <v>396</v>
      </c>
      <c r="D920">
        <v>408</v>
      </c>
      <c r="E920" t="s">
        <v>407</v>
      </c>
      <c r="F920">
        <v>145</v>
      </c>
      <c r="G920" t="s">
        <v>62</v>
      </c>
      <c r="H920">
        <v>10408010145</v>
      </c>
      <c r="I920" t="s">
        <v>63</v>
      </c>
      <c r="J920" t="s">
        <v>956</v>
      </c>
      <c r="K920">
        <v>1</v>
      </c>
      <c r="L920" s="2">
        <v>74785.350000000006</v>
      </c>
      <c r="M920" s="2">
        <v>98476.66</v>
      </c>
      <c r="N920" s="14">
        <v>33259</v>
      </c>
      <c r="O920" s="2">
        <v>0</v>
      </c>
      <c r="P920" s="11">
        <v>33259</v>
      </c>
      <c r="Q920" s="2">
        <v>45197.2</v>
      </c>
      <c r="R920" s="30">
        <f t="shared" si="41"/>
        <v>33259</v>
      </c>
      <c r="S920" s="9">
        <v>33259</v>
      </c>
      <c r="V920" s="2"/>
      <c r="W920" s="2"/>
    </row>
    <row r="921" spans="1:23" customFormat="1" hidden="1" outlineLevel="2" x14ac:dyDescent="0.25">
      <c r="A921" t="s">
        <v>309</v>
      </c>
      <c r="B921">
        <v>504</v>
      </c>
      <c r="C921" t="s">
        <v>396</v>
      </c>
      <c r="D921">
        <v>409</v>
      </c>
      <c r="E921" t="s">
        <v>410</v>
      </c>
      <c r="F921">
        <v>145</v>
      </c>
      <c r="G921" t="s">
        <v>62</v>
      </c>
      <c r="H921">
        <v>10409010145</v>
      </c>
      <c r="I921" t="s">
        <v>63</v>
      </c>
      <c r="J921" t="s">
        <v>956</v>
      </c>
      <c r="K921">
        <v>1</v>
      </c>
      <c r="L921" s="2">
        <v>57649.42</v>
      </c>
      <c r="M921" s="2">
        <v>61402.11</v>
      </c>
      <c r="N921" s="14">
        <v>37594</v>
      </c>
      <c r="O921" s="2">
        <v>0</v>
      </c>
      <c r="P921" s="11">
        <v>37594</v>
      </c>
      <c r="Q921" s="2">
        <v>24250.54</v>
      </c>
      <c r="R921" s="30">
        <f t="shared" si="41"/>
        <v>37594</v>
      </c>
      <c r="S921" s="9">
        <v>37594</v>
      </c>
      <c r="V921" s="2"/>
      <c r="W921" s="2"/>
    </row>
    <row r="922" spans="1:23" customFormat="1" hidden="1" outlineLevel="2" x14ac:dyDescent="0.25">
      <c r="A922" t="s">
        <v>309</v>
      </c>
      <c r="B922">
        <v>801</v>
      </c>
      <c r="C922" t="s">
        <v>324</v>
      </c>
      <c r="D922">
        <v>410</v>
      </c>
      <c r="E922" t="s">
        <v>435</v>
      </c>
      <c r="F922">
        <v>145</v>
      </c>
      <c r="G922" t="s">
        <v>62</v>
      </c>
      <c r="H922">
        <v>10410010145</v>
      </c>
      <c r="I922" t="s">
        <v>63</v>
      </c>
      <c r="J922" t="s">
        <v>956</v>
      </c>
      <c r="K922">
        <v>1</v>
      </c>
      <c r="L922" s="2">
        <v>10641.82</v>
      </c>
      <c r="M922" s="2">
        <v>23438.19</v>
      </c>
      <c r="N922" s="14">
        <v>10465</v>
      </c>
      <c r="O922" s="2">
        <v>0</v>
      </c>
      <c r="P922" s="11">
        <v>10465</v>
      </c>
      <c r="Q922" s="2">
        <v>0</v>
      </c>
      <c r="R922" s="30">
        <f t="shared" si="41"/>
        <v>10465</v>
      </c>
      <c r="S922" s="9">
        <v>10465</v>
      </c>
      <c r="V922" s="2"/>
      <c r="W922" s="2"/>
    </row>
    <row r="923" spans="1:23" customFormat="1" hidden="1" outlineLevel="2" x14ac:dyDescent="0.25">
      <c r="A923" t="s">
        <v>309</v>
      </c>
      <c r="B923">
        <v>801</v>
      </c>
      <c r="C923" t="s">
        <v>324</v>
      </c>
      <c r="D923">
        <v>411</v>
      </c>
      <c r="E923" t="s">
        <v>411</v>
      </c>
      <c r="F923">
        <v>145</v>
      </c>
      <c r="G923" t="s">
        <v>62</v>
      </c>
      <c r="H923">
        <v>10411010145</v>
      </c>
      <c r="I923" t="s">
        <v>63</v>
      </c>
      <c r="J923" t="s">
        <v>956</v>
      </c>
      <c r="K923">
        <v>1</v>
      </c>
      <c r="L923" s="2">
        <v>345924.98</v>
      </c>
      <c r="M923" s="2">
        <v>154754.56</v>
      </c>
      <c r="N923" s="14">
        <v>121120</v>
      </c>
      <c r="O923" s="2">
        <v>0</v>
      </c>
      <c r="P923" s="11">
        <v>121120</v>
      </c>
      <c r="Q923" s="2">
        <v>14580.29</v>
      </c>
      <c r="R923" s="30">
        <f t="shared" si="41"/>
        <v>118330</v>
      </c>
      <c r="S923" s="9">
        <v>118330</v>
      </c>
      <c r="U923" s="18"/>
      <c r="V923" s="2"/>
      <c r="W923" s="2"/>
    </row>
    <row r="924" spans="1:23" customFormat="1" hidden="1" outlineLevel="2" x14ac:dyDescent="0.25">
      <c r="A924" t="s">
        <v>309</v>
      </c>
      <c r="B924">
        <v>801</v>
      </c>
      <c r="C924" t="s">
        <v>324</v>
      </c>
      <c r="D924">
        <v>412</v>
      </c>
      <c r="E924" t="s">
        <v>412</v>
      </c>
      <c r="F924">
        <v>145</v>
      </c>
      <c r="G924" t="s">
        <v>62</v>
      </c>
      <c r="H924">
        <v>10412010145</v>
      </c>
      <c r="I924" t="s">
        <v>63</v>
      </c>
      <c r="J924" t="s">
        <v>956</v>
      </c>
      <c r="K924">
        <v>1</v>
      </c>
      <c r="L924" s="2">
        <v>53203.46</v>
      </c>
      <c r="M924" s="2">
        <v>50556.86</v>
      </c>
      <c r="N924" s="14">
        <v>83640</v>
      </c>
      <c r="O924" s="2">
        <v>0</v>
      </c>
      <c r="P924" s="11">
        <v>83640</v>
      </c>
      <c r="Q924" s="2">
        <v>15855.34</v>
      </c>
      <c r="R924" s="30">
        <f t="shared" si="41"/>
        <v>53640</v>
      </c>
      <c r="S924" s="9">
        <v>53640</v>
      </c>
      <c r="V924" s="2"/>
      <c r="W924" s="2"/>
    </row>
    <row r="925" spans="1:23" customFormat="1" hidden="1" outlineLevel="2" x14ac:dyDescent="0.25">
      <c r="A925" t="s">
        <v>309</v>
      </c>
      <c r="B925">
        <v>801</v>
      </c>
      <c r="C925" t="s">
        <v>324</v>
      </c>
      <c r="D925">
        <v>413</v>
      </c>
      <c r="E925" t="s">
        <v>415</v>
      </c>
      <c r="F925">
        <v>145</v>
      </c>
      <c r="G925" t="s">
        <v>62</v>
      </c>
      <c r="H925">
        <v>10413010145</v>
      </c>
      <c r="I925" t="s">
        <v>63</v>
      </c>
      <c r="J925" t="s">
        <v>956</v>
      </c>
      <c r="K925">
        <v>1</v>
      </c>
      <c r="L925" s="2">
        <v>53043.33</v>
      </c>
      <c r="M925" s="2">
        <v>13282.8</v>
      </c>
      <c r="N925" s="14">
        <v>22771</v>
      </c>
      <c r="O925" s="2">
        <v>0</v>
      </c>
      <c r="P925" s="11">
        <v>22771</v>
      </c>
      <c r="Q925" s="2">
        <v>0</v>
      </c>
      <c r="R925" s="30">
        <f t="shared" si="41"/>
        <v>22771</v>
      </c>
      <c r="S925" s="9">
        <v>22771</v>
      </c>
      <c r="V925" s="2"/>
      <c r="W925" s="2"/>
    </row>
    <row r="926" spans="1:23" customFormat="1" hidden="1" outlineLevel="2" x14ac:dyDescent="0.25">
      <c r="A926" t="s">
        <v>309</v>
      </c>
      <c r="B926">
        <v>801</v>
      </c>
      <c r="C926" t="s">
        <v>324</v>
      </c>
      <c r="D926">
        <v>420</v>
      </c>
      <c r="E926" t="s">
        <v>418</v>
      </c>
      <c r="F926">
        <v>145</v>
      </c>
      <c r="G926" t="s">
        <v>62</v>
      </c>
      <c r="H926">
        <v>10420010145</v>
      </c>
      <c r="I926" t="s">
        <v>63</v>
      </c>
      <c r="J926" t="s">
        <v>956</v>
      </c>
      <c r="K926">
        <v>1</v>
      </c>
      <c r="L926" s="2">
        <v>163793.54</v>
      </c>
      <c r="M926" s="2">
        <v>144029.41</v>
      </c>
      <c r="N926" s="14">
        <v>52672</v>
      </c>
      <c r="O926" s="2">
        <v>0</v>
      </c>
      <c r="P926" s="11">
        <v>52672</v>
      </c>
      <c r="Q926" s="2">
        <v>78899.570000000007</v>
      </c>
      <c r="R926" s="30">
        <f t="shared" si="41"/>
        <v>82672</v>
      </c>
      <c r="S926" s="9">
        <v>82672</v>
      </c>
      <c r="V926" s="2"/>
      <c r="W926" s="2"/>
    </row>
    <row r="927" spans="1:23" customFormat="1" hidden="1" outlineLevel="2" x14ac:dyDescent="0.25">
      <c r="A927" t="s">
        <v>309</v>
      </c>
      <c r="B927">
        <v>801</v>
      </c>
      <c r="C927" t="s">
        <v>324</v>
      </c>
      <c r="D927">
        <v>421</v>
      </c>
      <c r="E927" t="s">
        <v>419</v>
      </c>
      <c r="F927">
        <v>145</v>
      </c>
      <c r="G927" t="s">
        <v>62</v>
      </c>
      <c r="H927">
        <v>10421010145</v>
      </c>
      <c r="I927" t="s">
        <v>63</v>
      </c>
      <c r="J927" t="s">
        <v>956</v>
      </c>
      <c r="K927">
        <v>1</v>
      </c>
      <c r="L927" s="2">
        <v>0</v>
      </c>
      <c r="M927" s="2">
        <v>0</v>
      </c>
      <c r="N927" s="14">
        <v>775</v>
      </c>
      <c r="O927" s="2">
        <v>0</v>
      </c>
      <c r="P927" s="11">
        <v>775</v>
      </c>
      <c r="Q927" s="2">
        <v>0</v>
      </c>
      <c r="R927" s="30">
        <f t="shared" si="41"/>
        <v>775</v>
      </c>
      <c r="S927" s="9">
        <v>775</v>
      </c>
      <c r="V927" s="2"/>
      <c r="W927" s="2"/>
    </row>
    <row r="928" spans="1:23" customFormat="1" hidden="1" outlineLevel="2" x14ac:dyDescent="0.25">
      <c r="A928" t="s">
        <v>309</v>
      </c>
      <c r="B928">
        <v>801</v>
      </c>
      <c r="C928" t="s">
        <v>324</v>
      </c>
      <c r="D928">
        <v>425</v>
      </c>
      <c r="E928" t="s">
        <v>420</v>
      </c>
      <c r="F928">
        <v>145</v>
      </c>
      <c r="G928" t="s">
        <v>62</v>
      </c>
      <c r="H928">
        <v>10425010145</v>
      </c>
      <c r="I928" t="s">
        <v>63</v>
      </c>
      <c r="J928" t="s">
        <v>956</v>
      </c>
      <c r="K928">
        <v>1</v>
      </c>
      <c r="L928" s="2">
        <v>0</v>
      </c>
      <c r="M928" s="2">
        <v>0</v>
      </c>
      <c r="N928" s="14">
        <v>1030</v>
      </c>
      <c r="O928" s="2">
        <v>0</v>
      </c>
      <c r="P928" s="11">
        <v>1030</v>
      </c>
      <c r="Q928" s="2">
        <v>0</v>
      </c>
      <c r="R928" s="30">
        <f t="shared" si="41"/>
        <v>1030</v>
      </c>
      <c r="S928" s="9">
        <v>1030</v>
      </c>
      <c r="V928" s="2"/>
      <c r="W928" s="2"/>
    </row>
    <row r="929" spans="1:23" customFormat="1" hidden="1" outlineLevel="2" x14ac:dyDescent="0.25">
      <c r="A929" t="s">
        <v>309</v>
      </c>
      <c r="B929">
        <v>801</v>
      </c>
      <c r="C929" t="s">
        <v>324</v>
      </c>
      <c r="D929">
        <v>430</v>
      </c>
      <c r="E929" t="s">
        <v>421</v>
      </c>
      <c r="F929">
        <v>145</v>
      </c>
      <c r="G929" t="s">
        <v>62</v>
      </c>
      <c r="H929">
        <v>10430010145</v>
      </c>
      <c r="I929" t="s">
        <v>63</v>
      </c>
      <c r="J929" t="s">
        <v>956</v>
      </c>
      <c r="K929">
        <v>1</v>
      </c>
      <c r="L929" s="2">
        <v>0</v>
      </c>
      <c r="M929" s="2">
        <v>0</v>
      </c>
      <c r="N929" s="14">
        <v>70000</v>
      </c>
      <c r="O929" s="2">
        <v>0</v>
      </c>
      <c r="P929" s="11">
        <v>70000</v>
      </c>
      <c r="Q929" s="2">
        <v>0</v>
      </c>
      <c r="R929" s="30">
        <f t="shared" si="41"/>
        <v>0</v>
      </c>
      <c r="S929" s="9">
        <v>0</v>
      </c>
      <c r="V929" s="2"/>
      <c r="W929" s="2"/>
    </row>
    <row r="930" spans="1:23" customFormat="1" hidden="1" outlineLevel="2" x14ac:dyDescent="0.25">
      <c r="A930" t="s">
        <v>309</v>
      </c>
      <c r="B930">
        <v>801</v>
      </c>
      <c r="C930" t="s">
        <v>324</v>
      </c>
      <c r="D930">
        <v>431</v>
      </c>
      <c r="E930" t="s">
        <v>422</v>
      </c>
      <c r="F930">
        <v>145</v>
      </c>
      <c r="G930" t="s">
        <v>62</v>
      </c>
      <c r="H930">
        <v>10431010145</v>
      </c>
      <c r="I930" t="s">
        <v>63</v>
      </c>
      <c r="J930" t="s">
        <v>956</v>
      </c>
      <c r="K930">
        <v>1</v>
      </c>
      <c r="L930" s="2">
        <v>33718.51</v>
      </c>
      <c r="M930" s="2">
        <v>36918.86</v>
      </c>
      <c r="N930" s="14">
        <v>4186</v>
      </c>
      <c r="O930" s="2">
        <v>0</v>
      </c>
      <c r="P930" s="11">
        <v>4186</v>
      </c>
      <c r="Q930" s="2">
        <v>2275.42</v>
      </c>
      <c r="R930" s="30">
        <f t="shared" si="41"/>
        <v>30000</v>
      </c>
      <c r="S930" s="9">
        <v>30000</v>
      </c>
      <c r="V930" s="2"/>
      <c r="W930" s="2"/>
    </row>
    <row r="931" spans="1:23" customFormat="1" hidden="1" outlineLevel="2" x14ac:dyDescent="0.25">
      <c r="A931" t="s">
        <v>254</v>
      </c>
      <c r="B931">
        <v>1301</v>
      </c>
      <c r="C931" t="s">
        <v>203</v>
      </c>
      <c r="D931">
        <v>440</v>
      </c>
      <c r="E931" t="s">
        <v>255</v>
      </c>
      <c r="F931">
        <v>145</v>
      </c>
      <c r="G931" t="s">
        <v>62</v>
      </c>
      <c r="H931">
        <v>10440010145</v>
      </c>
      <c r="I931" t="s">
        <v>63</v>
      </c>
      <c r="J931" t="s">
        <v>956</v>
      </c>
      <c r="K931">
        <v>1</v>
      </c>
      <c r="L931" s="2">
        <v>81717.94</v>
      </c>
      <c r="M931" s="2">
        <v>64305.23</v>
      </c>
      <c r="N931" s="14">
        <v>0</v>
      </c>
      <c r="O931" s="2">
        <v>0</v>
      </c>
      <c r="P931" s="11">
        <v>0</v>
      </c>
      <c r="Q931" s="2">
        <v>53553.67</v>
      </c>
      <c r="R931" s="30">
        <f t="shared" si="41"/>
        <v>50000</v>
      </c>
      <c r="S931" s="9">
        <v>50000</v>
      </c>
      <c r="V931" s="2"/>
      <c r="W931" s="2"/>
    </row>
    <row r="932" spans="1:23" customFormat="1" hidden="1" outlineLevel="2" x14ac:dyDescent="0.25">
      <c r="A932" t="s">
        <v>309</v>
      </c>
      <c r="B932">
        <v>801</v>
      </c>
      <c r="C932" t="s">
        <v>324</v>
      </c>
      <c r="D932">
        <v>490</v>
      </c>
      <c r="E932" t="s">
        <v>423</v>
      </c>
      <c r="F932">
        <v>145</v>
      </c>
      <c r="G932" t="s">
        <v>62</v>
      </c>
      <c r="H932">
        <v>10490010145</v>
      </c>
      <c r="I932" t="s">
        <v>63</v>
      </c>
      <c r="J932" t="s">
        <v>956</v>
      </c>
      <c r="K932">
        <v>1</v>
      </c>
      <c r="L932" s="2">
        <v>1043849.62</v>
      </c>
      <c r="M932" s="2">
        <v>1140176.3700000001</v>
      </c>
      <c r="N932" s="14">
        <v>279308</v>
      </c>
      <c r="O932" s="2">
        <v>0</v>
      </c>
      <c r="P932" s="11">
        <v>279308</v>
      </c>
      <c r="Q932" s="2">
        <v>276986.11</v>
      </c>
      <c r="R932" s="30">
        <f t="shared" si="41"/>
        <v>349308</v>
      </c>
      <c r="S932" s="9">
        <v>349308</v>
      </c>
      <c r="V932" s="2"/>
      <c r="W932" s="2"/>
    </row>
    <row r="933" spans="1:23" customFormat="1" hidden="1" outlineLevel="2" x14ac:dyDescent="0.25">
      <c r="A933" t="s">
        <v>254</v>
      </c>
      <c r="B933">
        <v>1301</v>
      </c>
      <c r="C933" t="s">
        <v>203</v>
      </c>
      <c r="D933">
        <v>601</v>
      </c>
      <c r="E933" t="s">
        <v>256</v>
      </c>
      <c r="F933">
        <v>145</v>
      </c>
      <c r="G933" t="s">
        <v>62</v>
      </c>
      <c r="H933">
        <v>10601010145</v>
      </c>
      <c r="I933" t="s">
        <v>63</v>
      </c>
      <c r="J933" t="s">
        <v>956</v>
      </c>
      <c r="K933">
        <v>1</v>
      </c>
      <c r="L933" s="2">
        <v>147618.12</v>
      </c>
      <c r="M933" s="2">
        <v>209415.03</v>
      </c>
      <c r="N933" s="14">
        <v>0</v>
      </c>
      <c r="O933" s="2">
        <v>0</v>
      </c>
      <c r="P933" s="11">
        <v>0</v>
      </c>
      <c r="Q933" s="2">
        <v>143755.71</v>
      </c>
      <c r="R933" s="30">
        <f t="shared" si="41"/>
        <v>180000</v>
      </c>
      <c r="S933" s="9">
        <v>180000</v>
      </c>
      <c r="V933" s="2"/>
      <c r="W933" s="2"/>
    </row>
    <row r="934" spans="1:23" customFormat="1" hidden="1" outlineLevel="2" x14ac:dyDescent="0.25">
      <c r="A934" t="s">
        <v>254</v>
      </c>
      <c r="B934">
        <v>1301</v>
      </c>
      <c r="C934" t="s">
        <v>203</v>
      </c>
      <c r="D934">
        <v>602</v>
      </c>
      <c r="E934" t="s">
        <v>263</v>
      </c>
      <c r="F934">
        <v>145</v>
      </c>
      <c r="G934" t="s">
        <v>62</v>
      </c>
      <c r="H934">
        <v>10602010145</v>
      </c>
      <c r="I934" t="s">
        <v>63</v>
      </c>
      <c r="J934" t="s">
        <v>956</v>
      </c>
      <c r="K934">
        <v>1</v>
      </c>
      <c r="L934" s="2">
        <v>1790822.17</v>
      </c>
      <c r="M934" s="2">
        <v>2701198.58</v>
      </c>
      <c r="N934" s="14">
        <v>0</v>
      </c>
      <c r="O934" s="2">
        <v>0</v>
      </c>
      <c r="P934" s="11">
        <v>0</v>
      </c>
      <c r="Q934" s="2">
        <v>1338115.8700000001</v>
      </c>
      <c r="R934" s="30">
        <f t="shared" si="41"/>
        <v>1800000</v>
      </c>
      <c r="S934" s="9">
        <v>1800000</v>
      </c>
      <c r="V934" s="2"/>
      <c r="W934" s="2"/>
    </row>
    <row r="935" spans="1:23" customFormat="1" hidden="1" outlineLevel="2" x14ac:dyDescent="0.25">
      <c r="A935" t="s">
        <v>133</v>
      </c>
      <c r="B935">
        <v>1201</v>
      </c>
      <c r="C935" t="s">
        <v>212</v>
      </c>
      <c r="D935">
        <v>701</v>
      </c>
      <c r="E935" t="s">
        <v>211</v>
      </c>
      <c r="F935">
        <v>145</v>
      </c>
      <c r="G935" t="s">
        <v>62</v>
      </c>
      <c r="H935">
        <v>10701010145</v>
      </c>
      <c r="I935" t="s">
        <v>63</v>
      </c>
      <c r="J935" t="s">
        <v>956</v>
      </c>
      <c r="K935">
        <v>1</v>
      </c>
      <c r="L935" s="2">
        <v>0</v>
      </c>
      <c r="M935" s="2">
        <v>5827273.3099999996</v>
      </c>
      <c r="N935" s="14">
        <v>3500000</v>
      </c>
      <c r="O935" s="2">
        <v>0</v>
      </c>
      <c r="P935" s="11">
        <v>3500000</v>
      </c>
      <c r="Q935" s="2">
        <v>3128151.49</v>
      </c>
      <c r="R935" s="30">
        <f t="shared" si="41"/>
        <v>5362545.4114285717</v>
      </c>
      <c r="S935" s="9">
        <v>5362545.4114285717</v>
      </c>
      <c r="V935" s="2"/>
      <c r="W935" s="2"/>
    </row>
    <row r="936" spans="1:23" customFormat="1" hidden="1" outlineLevel="2" x14ac:dyDescent="0.25">
      <c r="A936" t="s">
        <v>349</v>
      </c>
      <c r="B936">
        <v>1103</v>
      </c>
      <c r="C936" t="s">
        <v>424</v>
      </c>
      <c r="D936">
        <v>801</v>
      </c>
      <c r="E936" t="s">
        <v>425</v>
      </c>
      <c r="F936">
        <v>145</v>
      </c>
      <c r="G936" t="s">
        <v>62</v>
      </c>
      <c r="H936">
        <v>10801010145</v>
      </c>
      <c r="I936" t="s">
        <v>63</v>
      </c>
      <c r="J936" t="s">
        <v>956</v>
      </c>
      <c r="K936">
        <v>1</v>
      </c>
      <c r="L936" s="2">
        <v>0</v>
      </c>
      <c r="M936" s="2">
        <v>0</v>
      </c>
      <c r="N936" s="14">
        <v>0</v>
      </c>
      <c r="O936" s="2">
        <v>0</v>
      </c>
      <c r="P936" s="11">
        <v>0</v>
      </c>
      <c r="Q936" s="2">
        <v>0</v>
      </c>
      <c r="R936" s="30">
        <f t="shared" si="41"/>
        <v>0</v>
      </c>
      <c r="S936" s="9">
        <v>0</v>
      </c>
      <c r="V936" s="2"/>
      <c r="W936" s="2"/>
    </row>
    <row r="937" spans="1:23" customFormat="1" hidden="1" outlineLevel="2" x14ac:dyDescent="0.25">
      <c r="A937" t="s">
        <v>309</v>
      </c>
      <c r="B937">
        <v>801</v>
      </c>
      <c r="C937" t="s">
        <v>324</v>
      </c>
      <c r="D937">
        <v>75</v>
      </c>
      <c r="E937" t="s">
        <v>331</v>
      </c>
      <c r="F937">
        <v>146</v>
      </c>
      <c r="G937" t="s">
        <v>103</v>
      </c>
      <c r="H937">
        <v>10075010146</v>
      </c>
      <c r="I937" t="s">
        <v>104</v>
      </c>
      <c r="J937" t="s">
        <v>956</v>
      </c>
      <c r="K937">
        <v>1</v>
      </c>
      <c r="L937" s="2">
        <v>1051.56</v>
      </c>
      <c r="M937" s="2">
        <v>0</v>
      </c>
      <c r="N937" s="14">
        <v>0</v>
      </c>
      <c r="O937" s="2">
        <v>0</v>
      </c>
      <c r="P937" s="11">
        <v>0</v>
      </c>
      <c r="Q937" s="2">
        <v>0</v>
      </c>
      <c r="R937" s="30">
        <f t="shared" si="41"/>
        <v>0</v>
      </c>
      <c r="S937" s="9">
        <v>0</v>
      </c>
      <c r="V937" s="2"/>
      <c r="W937" s="2"/>
    </row>
    <row r="938" spans="1:23" customFormat="1" hidden="1" outlineLevel="2" x14ac:dyDescent="0.25">
      <c r="A938" t="s">
        <v>807</v>
      </c>
      <c r="B938">
        <v>202</v>
      </c>
      <c r="C938" t="s">
        <v>808</v>
      </c>
      <c r="D938">
        <v>130</v>
      </c>
      <c r="E938" t="s">
        <v>807</v>
      </c>
      <c r="F938">
        <v>146</v>
      </c>
      <c r="G938" t="s">
        <v>103</v>
      </c>
      <c r="H938">
        <v>10130010146</v>
      </c>
      <c r="I938" t="s">
        <v>104</v>
      </c>
      <c r="J938" t="s">
        <v>956</v>
      </c>
      <c r="K938">
        <v>1</v>
      </c>
      <c r="L938" s="2">
        <v>0</v>
      </c>
      <c r="M938" s="2">
        <v>0</v>
      </c>
      <c r="N938" s="14">
        <v>0</v>
      </c>
      <c r="O938" s="2">
        <v>0</v>
      </c>
      <c r="P938" s="11">
        <v>0</v>
      </c>
      <c r="Q938" s="2">
        <v>282.2</v>
      </c>
      <c r="R938" s="30">
        <f t="shared" si="41"/>
        <v>0</v>
      </c>
      <c r="S938" s="9">
        <v>0</v>
      </c>
      <c r="V938" s="2"/>
      <c r="W938" s="2"/>
    </row>
    <row r="939" spans="1:23" customFormat="1" hidden="1" outlineLevel="2" x14ac:dyDescent="0.25">
      <c r="A939" t="s">
        <v>133</v>
      </c>
      <c r="B939">
        <v>1101</v>
      </c>
      <c r="C939" t="s">
        <v>134</v>
      </c>
      <c r="D939">
        <v>170</v>
      </c>
      <c r="E939" t="s">
        <v>154</v>
      </c>
      <c r="F939">
        <v>146</v>
      </c>
      <c r="G939" t="s">
        <v>103</v>
      </c>
      <c r="H939">
        <v>10170010146</v>
      </c>
      <c r="I939" t="s">
        <v>104</v>
      </c>
      <c r="J939" t="s">
        <v>956</v>
      </c>
      <c r="K939">
        <v>1</v>
      </c>
      <c r="L939" s="2">
        <v>849.96</v>
      </c>
      <c r="M939" s="2">
        <v>0</v>
      </c>
      <c r="N939" s="14">
        <v>0</v>
      </c>
      <c r="O939" s="2">
        <v>0</v>
      </c>
      <c r="P939" s="11">
        <v>0</v>
      </c>
      <c r="Q939" s="2">
        <v>0</v>
      </c>
      <c r="R939" s="30">
        <f t="shared" si="41"/>
        <v>0</v>
      </c>
      <c r="S939" s="9">
        <v>0</v>
      </c>
      <c r="V939" s="2"/>
      <c r="W939" s="2"/>
    </row>
    <row r="940" spans="1:23" customFormat="1" hidden="1" outlineLevel="2" x14ac:dyDescent="0.25">
      <c r="A940" t="s">
        <v>133</v>
      </c>
      <c r="B940">
        <v>1101</v>
      </c>
      <c r="C940" t="s">
        <v>134</v>
      </c>
      <c r="D940">
        <v>173</v>
      </c>
      <c r="E940" t="s">
        <v>166</v>
      </c>
      <c r="F940">
        <v>146</v>
      </c>
      <c r="G940" t="s">
        <v>103</v>
      </c>
      <c r="H940">
        <v>10173010146</v>
      </c>
      <c r="I940" t="s">
        <v>104</v>
      </c>
      <c r="J940" t="s">
        <v>956</v>
      </c>
      <c r="K940">
        <v>1</v>
      </c>
      <c r="L940" s="2">
        <v>1291.5899999999999</v>
      </c>
      <c r="M940" s="2">
        <v>0</v>
      </c>
      <c r="N940" s="14">
        <v>0</v>
      </c>
      <c r="O940" s="2">
        <v>0</v>
      </c>
      <c r="P940" s="11">
        <v>0</v>
      </c>
      <c r="Q940" s="2">
        <v>0</v>
      </c>
      <c r="R940" s="30">
        <f t="shared" si="41"/>
        <v>0</v>
      </c>
      <c r="S940" s="9">
        <v>0</v>
      </c>
      <c r="V940" s="2"/>
      <c r="W940" s="2"/>
    </row>
    <row r="941" spans="1:23" customFormat="1" hidden="1" outlineLevel="2" x14ac:dyDescent="0.25">
      <c r="A941" t="s">
        <v>349</v>
      </c>
      <c r="B941">
        <v>1011</v>
      </c>
      <c r="C941" t="s">
        <v>365</v>
      </c>
      <c r="D941">
        <v>221</v>
      </c>
      <c r="E941" t="s">
        <v>366</v>
      </c>
      <c r="F941">
        <v>146</v>
      </c>
      <c r="G941" t="s">
        <v>103</v>
      </c>
      <c r="H941">
        <v>10221010146</v>
      </c>
      <c r="I941" t="s">
        <v>104</v>
      </c>
      <c r="J941" t="s">
        <v>956</v>
      </c>
      <c r="K941">
        <v>1</v>
      </c>
      <c r="L941" s="2">
        <v>0</v>
      </c>
      <c r="M941" s="2">
        <v>0</v>
      </c>
      <c r="N941" s="14">
        <v>162000</v>
      </c>
      <c r="O941" s="2">
        <v>0</v>
      </c>
      <c r="P941" s="11">
        <v>162000</v>
      </c>
      <c r="Q941" s="2">
        <v>0</v>
      </c>
      <c r="R941" s="30">
        <f t="shared" si="41"/>
        <v>0</v>
      </c>
      <c r="S941" s="9"/>
      <c r="V941" s="2"/>
      <c r="W941" s="2"/>
    </row>
    <row r="942" spans="1:23" customFormat="1" hidden="1" outlineLevel="2" x14ac:dyDescent="0.25">
      <c r="A942" t="s">
        <v>349</v>
      </c>
      <c r="B942">
        <v>1011</v>
      </c>
      <c r="C942" t="s">
        <v>365</v>
      </c>
      <c r="D942">
        <v>222</v>
      </c>
      <c r="E942" t="s">
        <v>367</v>
      </c>
      <c r="F942">
        <v>146</v>
      </c>
      <c r="G942" t="s">
        <v>103</v>
      </c>
      <c r="H942">
        <v>10222010146</v>
      </c>
      <c r="I942" t="s">
        <v>104</v>
      </c>
      <c r="J942" t="s">
        <v>956</v>
      </c>
      <c r="K942">
        <v>1</v>
      </c>
      <c r="L942" s="2">
        <v>0</v>
      </c>
      <c r="M942" s="2">
        <v>0</v>
      </c>
      <c r="N942" s="14">
        <v>8460</v>
      </c>
      <c r="O942" s="2">
        <v>0</v>
      </c>
      <c r="P942" s="11">
        <v>8460</v>
      </c>
      <c r="Q942" s="2">
        <v>0</v>
      </c>
      <c r="R942" s="30">
        <f t="shared" si="41"/>
        <v>0</v>
      </c>
      <c r="S942" s="9"/>
      <c r="V942" s="2"/>
      <c r="W942" s="2"/>
    </row>
    <row r="943" spans="1:23" customFormat="1" hidden="1" outlineLevel="2" x14ac:dyDescent="0.25">
      <c r="A943" t="s">
        <v>349</v>
      </c>
      <c r="B943">
        <v>1011</v>
      </c>
      <c r="C943" t="s">
        <v>365</v>
      </c>
      <c r="D943">
        <v>232</v>
      </c>
      <c r="E943" t="s">
        <v>379</v>
      </c>
      <c r="F943">
        <v>146</v>
      </c>
      <c r="G943" t="s">
        <v>103</v>
      </c>
      <c r="H943">
        <v>10232010146</v>
      </c>
      <c r="I943" t="s">
        <v>104</v>
      </c>
      <c r="J943" t="s">
        <v>956</v>
      </c>
      <c r="K943">
        <v>1</v>
      </c>
      <c r="L943" s="2">
        <v>2896.46</v>
      </c>
      <c r="M943" s="2">
        <v>0</v>
      </c>
      <c r="N943" s="14">
        <v>0</v>
      </c>
      <c r="O943" s="2">
        <v>0</v>
      </c>
      <c r="P943" s="11">
        <v>0</v>
      </c>
      <c r="Q943" s="2">
        <v>0</v>
      </c>
      <c r="R943" s="30">
        <f t="shared" si="41"/>
        <v>0</v>
      </c>
      <c r="S943" s="9">
        <v>0</v>
      </c>
      <c r="V943" s="2"/>
      <c r="W943" s="2"/>
    </row>
    <row r="944" spans="1:23" customFormat="1" hidden="1" outlineLevel="2" x14ac:dyDescent="0.25">
      <c r="A944" t="s">
        <v>349</v>
      </c>
      <c r="B944">
        <v>702</v>
      </c>
      <c r="C944" t="s">
        <v>383</v>
      </c>
      <c r="D944">
        <v>262</v>
      </c>
      <c r="E944" t="s">
        <v>384</v>
      </c>
      <c r="F944">
        <v>146</v>
      </c>
      <c r="G944" t="s">
        <v>103</v>
      </c>
      <c r="H944">
        <v>10262010146</v>
      </c>
      <c r="I944" t="s">
        <v>104</v>
      </c>
      <c r="J944" t="s">
        <v>956</v>
      </c>
      <c r="K944">
        <v>1</v>
      </c>
      <c r="L944" s="2">
        <v>0</v>
      </c>
      <c r="M944" s="2">
        <v>0</v>
      </c>
      <c r="N944" s="14">
        <v>1812</v>
      </c>
      <c r="O944" s="2">
        <v>0</v>
      </c>
      <c r="P944" s="11">
        <v>1812</v>
      </c>
      <c r="Q944" s="2">
        <v>0</v>
      </c>
      <c r="R944" s="30">
        <f t="shared" si="41"/>
        <v>0</v>
      </c>
      <c r="S944" s="9"/>
      <c r="V944" s="2"/>
      <c r="W944" s="2"/>
    </row>
    <row r="945" spans="1:23" customFormat="1" hidden="1" outlineLevel="2" x14ac:dyDescent="0.25">
      <c r="A945" t="s">
        <v>349</v>
      </c>
      <c r="B945">
        <v>704</v>
      </c>
      <c r="C945" t="s">
        <v>385</v>
      </c>
      <c r="D945">
        <v>264</v>
      </c>
      <c r="E945" t="s">
        <v>386</v>
      </c>
      <c r="F945">
        <v>146</v>
      </c>
      <c r="G945" t="s">
        <v>103</v>
      </c>
      <c r="H945">
        <v>10264010146</v>
      </c>
      <c r="I945" t="s">
        <v>104</v>
      </c>
      <c r="J945" t="s">
        <v>956</v>
      </c>
      <c r="K945">
        <v>1</v>
      </c>
      <c r="L945" s="2">
        <v>103283.95</v>
      </c>
      <c r="M945" s="2">
        <v>128319.15</v>
      </c>
      <c r="N945" s="14">
        <v>113660</v>
      </c>
      <c r="O945" s="2">
        <v>0</v>
      </c>
      <c r="P945" s="11">
        <v>113660</v>
      </c>
      <c r="Q945" s="2">
        <v>64037.5</v>
      </c>
      <c r="R945" s="30">
        <f t="shared" si="41"/>
        <v>113660</v>
      </c>
      <c r="S945" s="9">
        <v>113660</v>
      </c>
      <c r="V945" s="2"/>
      <c r="W945" s="2"/>
    </row>
    <row r="946" spans="1:23" customFormat="1" hidden="1" outlineLevel="2" x14ac:dyDescent="0.25">
      <c r="A946" t="s">
        <v>349</v>
      </c>
      <c r="B946">
        <v>702</v>
      </c>
      <c r="C946" t="s">
        <v>383</v>
      </c>
      <c r="D946">
        <v>265</v>
      </c>
      <c r="E946" t="s">
        <v>433</v>
      </c>
      <c r="F946">
        <v>146</v>
      </c>
      <c r="G946" t="s">
        <v>103</v>
      </c>
      <c r="H946">
        <v>10265010146</v>
      </c>
      <c r="I946" t="s">
        <v>104</v>
      </c>
      <c r="J946" t="s">
        <v>956</v>
      </c>
      <c r="K946">
        <v>1</v>
      </c>
      <c r="L946" s="2">
        <v>109216.27</v>
      </c>
      <c r="M946" s="2">
        <v>97841.18</v>
      </c>
      <c r="N946" s="14">
        <v>140918</v>
      </c>
      <c r="O946" s="2">
        <v>0</v>
      </c>
      <c r="P946" s="11">
        <v>140918</v>
      </c>
      <c r="Q946" s="2">
        <v>52061.24</v>
      </c>
      <c r="R946" s="30">
        <f t="shared" si="41"/>
        <v>140918</v>
      </c>
      <c r="S946" s="9">
        <v>140918</v>
      </c>
      <c r="V946" s="2"/>
      <c r="W946" s="2"/>
    </row>
    <row r="947" spans="1:23" customFormat="1" hidden="1" outlineLevel="2" x14ac:dyDescent="0.25">
      <c r="A947" t="s">
        <v>349</v>
      </c>
      <c r="B947">
        <v>702</v>
      </c>
      <c r="C947" t="s">
        <v>383</v>
      </c>
      <c r="D947">
        <v>266</v>
      </c>
      <c r="E947" t="s">
        <v>387</v>
      </c>
      <c r="F947">
        <v>146</v>
      </c>
      <c r="G947" t="s">
        <v>103</v>
      </c>
      <c r="H947">
        <v>10266010146</v>
      </c>
      <c r="I947" t="s">
        <v>104</v>
      </c>
      <c r="J947" t="s">
        <v>956</v>
      </c>
      <c r="K947">
        <v>1</v>
      </c>
      <c r="L947" s="2">
        <v>199330.42</v>
      </c>
      <c r="M947" s="2">
        <v>213261.88</v>
      </c>
      <c r="N947" s="14">
        <v>187844</v>
      </c>
      <c r="O947" s="2">
        <v>0</v>
      </c>
      <c r="P947" s="11">
        <v>187844</v>
      </c>
      <c r="Q947" s="2">
        <v>115818.13</v>
      </c>
      <c r="R947" s="30">
        <f t="shared" si="41"/>
        <v>191027</v>
      </c>
      <c r="S947" s="9">
        <v>191027</v>
      </c>
      <c r="V947" s="2"/>
      <c r="W947" s="2"/>
    </row>
    <row r="948" spans="1:23" customFormat="1" hidden="1" outlineLevel="2" x14ac:dyDescent="0.25">
      <c r="A948" t="s">
        <v>349</v>
      </c>
      <c r="B948">
        <v>507</v>
      </c>
      <c r="C948" t="s">
        <v>390</v>
      </c>
      <c r="D948">
        <v>267</v>
      </c>
      <c r="E948" t="s">
        <v>391</v>
      </c>
      <c r="F948">
        <v>146</v>
      </c>
      <c r="G948" t="s">
        <v>103</v>
      </c>
      <c r="H948">
        <v>10267010146</v>
      </c>
      <c r="I948" t="s">
        <v>104</v>
      </c>
      <c r="J948" t="s">
        <v>956</v>
      </c>
      <c r="K948">
        <v>1</v>
      </c>
      <c r="L948" s="2">
        <v>23746.44</v>
      </c>
      <c r="M948" s="2">
        <v>29693.43</v>
      </c>
      <c r="N948" s="14">
        <v>36991</v>
      </c>
      <c r="O948" s="2">
        <v>0</v>
      </c>
      <c r="P948" s="11">
        <v>36991</v>
      </c>
      <c r="Q948" s="2">
        <v>13435.04</v>
      </c>
      <c r="R948" s="30">
        <f t="shared" si="41"/>
        <v>36991</v>
      </c>
      <c r="S948" s="9">
        <v>36991</v>
      </c>
      <c r="V948" s="2"/>
      <c r="W948" s="2"/>
    </row>
    <row r="949" spans="1:23" customFormat="1" hidden="1" outlineLevel="2" x14ac:dyDescent="0.25">
      <c r="A949" t="s">
        <v>349</v>
      </c>
      <c r="B949">
        <v>507</v>
      </c>
      <c r="C949" t="s">
        <v>390</v>
      </c>
      <c r="D949">
        <v>268</v>
      </c>
      <c r="E949" t="s">
        <v>392</v>
      </c>
      <c r="F949">
        <v>146</v>
      </c>
      <c r="G949" t="s">
        <v>103</v>
      </c>
      <c r="H949">
        <v>10268010146</v>
      </c>
      <c r="I949" t="s">
        <v>104</v>
      </c>
      <c r="J949" t="s">
        <v>956</v>
      </c>
      <c r="K949">
        <v>1</v>
      </c>
      <c r="L949" s="2">
        <v>156604.87</v>
      </c>
      <c r="M949" s="2">
        <v>226134.9</v>
      </c>
      <c r="N949" s="14">
        <v>152720</v>
      </c>
      <c r="O949" s="2">
        <v>0</v>
      </c>
      <c r="P949" s="11">
        <v>152720</v>
      </c>
      <c r="Q949" s="2">
        <v>130628.19</v>
      </c>
      <c r="R949" s="30">
        <f t="shared" si="41"/>
        <v>208857</v>
      </c>
      <c r="S949" s="9">
        <v>208857</v>
      </c>
      <c r="V949" s="2"/>
      <c r="W949" s="2"/>
    </row>
    <row r="950" spans="1:23" customFormat="1" hidden="1" outlineLevel="2" x14ac:dyDescent="0.25">
      <c r="A950" t="s">
        <v>349</v>
      </c>
      <c r="B950">
        <v>507</v>
      </c>
      <c r="C950" t="s">
        <v>390</v>
      </c>
      <c r="D950">
        <v>269</v>
      </c>
      <c r="E950" t="s">
        <v>393</v>
      </c>
      <c r="F950">
        <v>146</v>
      </c>
      <c r="G950" t="s">
        <v>103</v>
      </c>
      <c r="H950">
        <v>10269010146</v>
      </c>
      <c r="I950" t="s">
        <v>104</v>
      </c>
      <c r="J950" t="s">
        <v>956</v>
      </c>
      <c r="K950">
        <v>1</v>
      </c>
      <c r="L950" s="2">
        <v>39871.279999999999</v>
      </c>
      <c r="M950" s="2">
        <v>44080.02</v>
      </c>
      <c r="N950" s="14">
        <v>50436</v>
      </c>
      <c r="O950" s="2">
        <v>0</v>
      </c>
      <c r="P950" s="11">
        <v>50436</v>
      </c>
      <c r="Q950" s="2">
        <v>19024.18</v>
      </c>
      <c r="R950" s="30">
        <f t="shared" si="41"/>
        <v>38000</v>
      </c>
      <c r="S950" s="9">
        <v>38000</v>
      </c>
      <c r="V950" s="2"/>
      <c r="W950" s="2"/>
    </row>
    <row r="951" spans="1:23" customFormat="1" hidden="1" outlineLevel="2" x14ac:dyDescent="0.25">
      <c r="A951" t="s">
        <v>349</v>
      </c>
      <c r="B951">
        <v>205</v>
      </c>
      <c r="C951" t="s">
        <v>123</v>
      </c>
      <c r="D951">
        <v>360</v>
      </c>
      <c r="E951" t="s">
        <v>484</v>
      </c>
      <c r="F951">
        <v>146</v>
      </c>
      <c r="G951" t="s">
        <v>103</v>
      </c>
      <c r="H951">
        <v>10360010146</v>
      </c>
      <c r="I951" t="s">
        <v>104</v>
      </c>
      <c r="J951" t="s">
        <v>956</v>
      </c>
      <c r="K951">
        <v>1</v>
      </c>
      <c r="L951" s="2">
        <v>273</v>
      </c>
      <c r="M951" s="2">
        <v>5363.12</v>
      </c>
      <c r="N951" s="14">
        <v>0</v>
      </c>
      <c r="O951" s="2">
        <v>0</v>
      </c>
      <c r="P951" s="11">
        <v>0</v>
      </c>
      <c r="Q951" s="2">
        <v>6458.85</v>
      </c>
      <c r="R951" s="30">
        <f t="shared" si="41"/>
        <v>5052.67</v>
      </c>
      <c r="S951" s="9">
        <v>5052.67</v>
      </c>
      <c r="V951" s="2"/>
      <c r="W951" s="2"/>
    </row>
    <row r="952" spans="1:23" customFormat="1" hidden="1" outlineLevel="2" x14ac:dyDescent="0.25">
      <c r="A952" t="s">
        <v>309</v>
      </c>
      <c r="B952">
        <v>801</v>
      </c>
      <c r="C952" t="s">
        <v>324</v>
      </c>
      <c r="D952">
        <v>403</v>
      </c>
      <c r="E952" t="s">
        <v>401</v>
      </c>
      <c r="F952">
        <v>146</v>
      </c>
      <c r="G952" t="s">
        <v>103</v>
      </c>
      <c r="H952">
        <v>10403010146</v>
      </c>
      <c r="I952" t="s">
        <v>104</v>
      </c>
      <c r="J952" t="s">
        <v>956</v>
      </c>
      <c r="K952">
        <v>1</v>
      </c>
      <c r="L952" s="2">
        <v>720.72</v>
      </c>
      <c r="M952" s="2">
        <v>0</v>
      </c>
      <c r="N952" s="14">
        <v>0</v>
      </c>
      <c r="O952" s="2">
        <v>0</v>
      </c>
      <c r="P952" s="11">
        <v>0</v>
      </c>
      <c r="Q952" s="2">
        <v>0</v>
      </c>
      <c r="R952" s="30">
        <f t="shared" si="41"/>
        <v>0</v>
      </c>
      <c r="S952" s="9">
        <v>0</v>
      </c>
      <c r="V952" s="2"/>
      <c r="W952" s="2"/>
    </row>
    <row r="953" spans="1:23" customFormat="1" hidden="1" outlineLevel="2" x14ac:dyDescent="0.25">
      <c r="A953" t="s">
        <v>133</v>
      </c>
      <c r="B953">
        <v>1201</v>
      </c>
      <c r="C953" t="s">
        <v>212</v>
      </c>
      <c r="D953">
        <v>701</v>
      </c>
      <c r="E953" t="s">
        <v>211</v>
      </c>
      <c r="F953">
        <v>146</v>
      </c>
      <c r="G953" t="s">
        <v>103</v>
      </c>
      <c r="H953">
        <v>10701010146</v>
      </c>
      <c r="I953" t="s">
        <v>104</v>
      </c>
      <c r="J953" t="s">
        <v>956</v>
      </c>
      <c r="K953">
        <v>1</v>
      </c>
      <c r="L953" s="2">
        <v>0</v>
      </c>
      <c r="M953" s="2">
        <v>125912.42</v>
      </c>
      <c r="N953" s="14">
        <v>0</v>
      </c>
      <c r="O953" s="2">
        <v>0</v>
      </c>
      <c r="P953" s="11">
        <v>0</v>
      </c>
      <c r="Q953" s="2">
        <v>67978.720000000001</v>
      </c>
      <c r="R953" s="30">
        <f t="shared" si="41"/>
        <v>116534.94857142857</v>
      </c>
      <c r="S953" s="9">
        <v>116534.94857142857</v>
      </c>
      <c r="V953" s="2"/>
      <c r="W953" s="2"/>
    </row>
    <row r="954" spans="1:23" customFormat="1" hidden="1" outlineLevel="2" x14ac:dyDescent="0.25">
      <c r="A954" t="s">
        <v>309</v>
      </c>
      <c r="B954">
        <v>503</v>
      </c>
      <c r="C954" t="s">
        <v>310</v>
      </c>
      <c r="D954">
        <v>10</v>
      </c>
      <c r="E954" t="s">
        <v>311</v>
      </c>
      <c r="F954">
        <v>165</v>
      </c>
      <c r="G954" t="s">
        <v>64</v>
      </c>
      <c r="H954">
        <v>10010010165</v>
      </c>
      <c r="I954" t="s">
        <v>65</v>
      </c>
      <c r="J954" t="s">
        <v>956</v>
      </c>
      <c r="K954">
        <v>1</v>
      </c>
      <c r="L954" s="2">
        <v>11941.44</v>
      </c>
      <c r="M954" s="2">
        <v>11443.88</v>
      </c>
      <c r="N954" s="14">
        <v>19440</v>
      </c>
      <c r="O954" s="2">
        <v>0</v>
      </c>
      <c r="P954" s="11">
        <v>19440</v>
      </c>
      <c r="Q954" s="2">
        <v>5473.16</v>
      </c>
      <c r="R954" s="30">
        <f t="shared" si="41"/>
        <v>18000</v>
      </c>
      <c r="S954" s="9">
        <v>18000</v>
      </c>
      <c r="V954" s="2"/>
      <c r="W954" s="2"/>
    </row>
    <row r="955" spans="1:23" customFormat="1" hidden="1" outlineLevel="2" x14ac:dyDescent="0.25">
      <c r="A955" t="s">
        <v>309</v>
      </c>
      <c r="B955">
        <v>501</v>
      </c>
      <c r="C955" t="s">
        <v>312</v>
      </c>
      <c r="D955">
        <v>15</v>
      </c>
      <c r="E955" t="s">
        <v>313</v>
      </c>
      <c r="F955">
        <v>165</v>
      </c>
      <c r="G955" t="s">
        <v>64</v>
      </c>
      <c r="H955">
        <v>10015010165</v>
      </c>
      <c r="I955" t="s">
        <v>65</v>
      </c>
      <c r="J955" t="s">
        <v>956</v>
      </c>
      <c r="K955">
        <v>1</v>
      </c>
      <c r="L955" s="2">
        <v>34539.760000000002</v>
      </c>
      <c r="M955" s="2">
        <v>36757.18</v>
      </c>
      <c r="N955" s="14">
        <v>32400</v>
      </c>
      <c r="O955" s="2">
        <v>0</v>
      </c>
      <c r="P955" s="11">
        <v>32400</v>
      </c>
      <c r="Q955" s="2">
        <v>20649.98</v>
      </c>
      <c r="R955" s="30">
        <f t="shared" si="41"/>
        <v>30000</v>
      </c>
      <c r="S955" s="9">
        <v>30000</v>
      </c>
      <c r="V955" s="2"/>
      <c r="W955" s="2"/>
    </row>
    <row r="956" spans="1:23" customFormat="1" hidden="1" outlineLevel="2" x14ac:dyDescent="0.25">
      <c r="A956" t="s">
        <v>309</v>
      </c>
      <c r="B956">
        <v>801</v>
      </c>
      <c r="C956" t="s">
        <v>324</v>
      </c>
      <c r="D956">
        <v>28</v>
      </c>
      <c r="E956" t="s">
        <v>328</v>
      </c>
      <c r="F956">
        <v>165</v>
      </c>
      <c r="G956" t="s">
        <v>64</v>
      </c>
      <c r="H956">
        <v>10028010165</v>
      </c>
      <c r="I956" t="s">
        <v>65</v>
      </c>
      <c r="J956" t="s">
        <v>956</v>
      </c>
      <c r="K956">
        <v>1</v>
      </c>
      <c r="L956" s="2">
        <v>71648.639999999999</v>
      </c>
      <c r="M956" s="2">
        <v>71648.639999999999</v>
      </c>
      <c r="N956" s="14">
        <v>77760</v>
      </c>
      <c r="O956" s="2">
        <v>0</v>
      </c>
      <c r="P956" s="11">
        <v>77760</v>
      </c>
      <c r="Q956" s="2">
        <v>41795.040000000001</v>
      </c>
      <c r="R956" s="30">
        <f t="shared" si="41"/>
        <v>72000</v>
      </c>
      <c r="S956" s="9">
        <v>72000</v>
      </c>
      <c r="V956" s="2"/>
      <c r="W956" s="2"/>
    </row>
    <row r="957" spans="1:23" customFormat="1" hidden="1" outlineLevel="2" x14ac:dyDescent="0.25">
      <c r="A957" t="s">
        <v>309</v>
      </c>
      <c r="B957">
        <v>503</v>
      </c>
      <c r="C957" t="s">
        <v>310</v>
      </c>
      <c r="D957">
        <v>60</v>
      </c>
      <c r="E957" t="s">
        <v>329</v>
      </c>
      <c r="F957">
        <v>165</v>
      </c>
      <c r="G957" t="s">
        <v>64</v>
      </c>
      <c r="H957">
        <v>10060010165</v>
      </c>
      <c r="I957" t="s">
        <v>65</v>
      </c>
      <c r="J957" t="s">
        <v>956</v>
      </c>
      <c r="K957">
        <v>1</v>
      </c>
      <c r="L957" s="2">
        <v>11941.44</v>
      </c>
      <c r="M957" s="2">
        <v>6965.84</v>
      </c>
      <c r="N957" s="14">
        <v>12960</v>
      </c>
      <c r="O957" s="2">
        <v>0</v>
      </c>
      <c r="P957" s="11">
        <v>12960</v>
      </c>
      <c r="Q957" s="2">
        <v>497.56</v>
      </c>
      <c r="R957" s="30">
        <f t="shared" si="41"/>
        <v>12000</v>
      </c>
      <c r="S957" s="9">
        <v>12000</v>
      </c>
      <c r="V957" s="2"/>
      <c r="W957" s="2"/>
    </row>
    <row r="958" spans="1:23" customFormat="1" hidden="1" outlineLevel="2" x14ac:dyDescent="0.25">
      <c r="A958" t="s">
        <v>309</v>
      </c>
      <c r="B958">
        <v>501</v>
      </c>
      <c r="C958" t="s">
        <v>312</v>
      </c>
      <c r="D958">
        <v>65</v>
      </c>
      <c r="E958" t="s">
        <v>330</v>
      </c>
      <c r="F958">
        <v>165</v>
      </c>
      <c r="G958" t="s">
        <v>64</v>
      </c>
      <c r="H958">
        <v>10065010165</v>
      </c>
      <c r="I958" t="s">
        <v>65</v>
      </c>
      <c r="J958" t="s">
        <v>956</v>
      </c>
      <c r="K958">
        <v>1</v>
      </c>
      <c r="L958" s="2">
        <v>7116</v>
      </c>
      <c r="M958" s="2">
        <v>7116</v>
      </c>
      <c r="N958" s="14">
        <v>6480</v>
      </c>
      <c r="O958" s="2">
        <v>0</v>
      </c>
      <c r="P958" s="11">
        <v>6480</v>
      </c>
      <c r="Q958" s="2">
        <v>7633.92</v>
      </c>
      <c r="R958" s="30">
        <f t="shared" si="41"/>
        <v>6000</v>
      </c>
      <c r="S958" s="9">
        <v>6000</v>
      </c>
      <c r="V958" s="2"/>
      <c r="W958" s="2"/>
    </row>
    <row r="959" spans="1:23" customFormat="1" hidden="1" outlineLevel="2" x14ac:dyDescent="0.25">
      <c r="A959" t="s">
        <v>309</v>
      </c>
      <c r="B959">
        <v>801</v>
      </c>
      <c r="C959" t="s">
        <v>324</v>
      </c>
      <c r="D959">
        <v>75</v>
      </c>
      <c r="E959" t="s">
        <v>331</v>
      </c>
      <c r="F959">
        <v>165</v>
      </c>
      <c r="G959" t="s">
        <v>64</v>
      </c>
      <c r="H959">
        <v>10075010165</v>
      </c>
      <c r="I959" t="s">
        <v>65</v>
      </c>
      <c r="J959" t="s">
        <v>956</v>
      </c>
      <c r="K959">
        <v>1</v>
      </c>
      <c r="L959" s="2">
        <v>16917.04</v>
      </c>
      <c r="M959" s="2">
        <v>11941.44</v>
      </c>
      <c r="N959" s="14">
        <v>12960</v>
      </c>
      <c r="O959" s="2">
        <v>0</v>
      </c>
      <c r="P959" s="11">
        <v>12960</v>
      </c>
      <c r="Q959" s="2">
        <v>6965.84</v>
      </c>
      <c r="R959" s="30">
        <f t="shared" si="41"/>
        <v>12000</v>
      </c>
      <c r="S959" s="9">
        <v>12000</v>
      </c>
      <c r="V959" s="2"/>
      <c r="W959" s="2"/>
    </row>
    <row r="960" spans="1:23" customFormat="1" hidden="1" outlineLevel="2" x14ac:dyDescent="0.25">
      <c r="A960" t="s">
        <v>875</v>
      </c>
      <c r="B960">
        <v>102</v>
      </c>
      <c r="C960" t="s">
        <v>876</v>
      </c>
      <c r="D960">
        <v>103</v>
      </c>
      <c r="E960" t="s">
        <v>877</v>
      </c>
      <c r="F960">
        <v>165</v>
      </c>
      <c r="G960" t="s">
        <v>64</v>
      </c>
      <c r="H960">
        <v>10103010165</v>
      </c>
      <c r="I960" t="s">
        <v>65</v>
      </c>
      <c r="J960" t="s">
        <v>956</v>
      </c>
      <c r="K960">
        <v>1</v>
      </c>
      <c r="L960" s="2">
        <v>0</v>
      </c>
      <c r="M960" s="2">
        <v>0</v>
      </c>
      <c r="N960" s="14">
        <v>0</v>
      </c>
      <c r="O960" s="2">
        <v>0</v>
      </c>
      <c r="P960" s="11">
        <v>0</v>
      </c>
      <c r="Q960" s="2">
        <v>1492.68</v>
      </c>
      <c r="R960" s="30">
        <f t="shared" si="41"/>
        <v>0</v>
      </c>
      <c r="S960" s="9">
        <v>0</v>
      </c>
      <c r="V960" s="2"/>
      <c r="W960" s="2"/>
    </row>
    <row r="961" spans="1:23" customFormat="1" hidden="1" outlineLevel="2" x14ac:dyDescent="0.25">
      <c r="A961" t="s">
        <v>875</v>
      </c>
      <c r="B961">
        <v>102</v>
      </c>
      <c r="C961" t="s">
        <v>876</v>
      </c>
      <c r="D961">
        <v>105</v>
      </c>
      <c r="E961" t="s">
        <v>875</v>
      </c>
      <c r="F961">
        <v>165</v>
      </c>
      <c r="G961" t="s">
        <v>64</v>
      </c>
      <c r="H961">
        <v>10105010165</v>
      </c>
      <c r="I961" t="s">
        <v>65</v>
      </c>
      <c r="J961" t="s">
        <v>956</v>
      </c>
      <c r="K961">
        <v>1</v>
      </c>
      <c r="L961" s="2">
        <v>45775.519999999997</v>
      </c>
      <c r="M961" s="2">
        <v>76126.679999999993</v>
      </c>
      <c r="N961" s="14">
        <v>97200</v>
      </c>
      <c r="O961" s="2">
        <v>0</v>
      </c>
      <c r="P961" s="11">
        <v>97200</v>
      </c>
      <c r="Q961" s="2">
        <v>44282.84</v>
      </c>
      <c r="R961" s="30">
        <f t="shared" si="41"/>
        <v>126000</v>
      </c>
      <c r="S961" s="9">
        <v>126000</v>
      </c>
      <c r="V961" s="2"/>
      <c r="W961" s="2"/>
    </row>
    <row r="962" spans="1:23" customFormat="1" hidden="1" outlineLevel="2" x14ac:dyDescent="0.25">
      <c r="A962" t="s">
        <v>779</v>
      </c>
      <c r="B962">
        <v>205</v>
      </c>
      <c r="C962" t="s">
        <v>123</v>
      </c>
      <c r="D962">
        <v>106</v>
      </c>
      <c r="E962" t="s">
        <v>800</v>
      </c>
      <c r="F962">
        <v>165</v>
      </c>
      <c r="G962" t="s">
        <v>64</v>
      </c>
      <c r="H962">
        <v>10106010165</v>
      </c>
      <c r="I962" t="s">
        <v>65</v>
      </c>
      <c r="J962" t="s">
        <v>956</v>
      </c>
      <c r="K962">
        <v>1</v>
      </c>
      <c r="L962" s="2">
        <v>130772.96</v>
      </c>
      <c r="M962" s="2">
        <v>90090.12</v>
      </c>
      <c r="N962" s="14">
        <v>130140</v>
      </c>
      <c r="O962" s="2">
        <v>0</v>
      </c>
      <c r="P962" s="11">
        <v>130140</v>
      </c>
      <c r="Q962" s="2">
        <v>48331.99</v>
      </c>
      <c r="R962" s="30">
        <f t="shared" si="41"/>
        <v>120500</v>
      </c>
      <c r="S962" s="9">
        <v>120500</v>
      </c>
      <c r="V962" s="2"/>
      <c r="W962" s="2"/>
    </row>
    <row r="963" spans="1:23" customFormat="1" hidden="1" outlineLevel="2" x14ac:dyDescent="0.25">
      <c r="A963" t="s">
        <v>309</v>
      </c>
      <c r="B963">
        <v>501</v>
      </c>
      <c r="C963" t="s">
        <v>312</v>
      </c>
      <c r="D963">
        <v>108</v>
      </c>
      <c r="E963" t="s">
        <v>333</v>
      </c>
      <c r="F963">
        <v>165</v>
      </c>
      <c r="G963" t="s">
        <v>64</v>
      </c>
      <c r="H963">
        <v>10108010165</v>
      </c>
      <c r="I963" t="s">
        <v>65</v>
      </c>
      <c r="J963" t="s">
        <v>956</v>
      </c>
      <c r="K963">
        <v>1</v>
      </c>
      <c r="L963" s="2">
        <v>127872.92</v>
      </c>
      <c r="M963" s="2">
        <v>167677.72</v>
      </c>
      <c r="N963" s="14">
        <v>252720</v>
      </c>
      <c r="O963" s="2">
        <v>0</v>
      </c>
      <c r="P963" s="11">
        <v>252720</v>
      </c>
      <c r="Q963" s="2">
        <v>92049.21</v>
      </c>
      <c r="R963" s="30">
        <f t="shared" si="41"/>
        <v>240000</v>
      </c>
      <c r="S963" s="9">
        <v>240000</v>
      </c>
      <c r="V963" s="2"/>
      <c r="W963" s="2"/>
    </row>
    <row r="964" spans="1:23" customFormat="1" hidden="1" outlineLevel="2" x14ac:dyDescent="0.25">
      <c r="A964" t="s">
        <v>309</v>
      </c>
      <c r="B964">
        <v>503</v>
      </c>
      <c r="C964" t="s">
        <v>310</v>
      </c>
      <c r="D964">
        <v>109</v>
      </c>
      <c r="E964" t="s">
        <v>336</v>
      </c>
      <c r="F964">
        <v>165</v>
      </c>
      <c r="G964" t="s">
        <v>64</v>
      </c>
      <c r="H964">
        <v>10109010165</v>
      </c>
      <c r="I964" t="s">
        <v>65</v>
      </c>
      <c r="J964" t="s">
        <v>956</v>
      </c>
      <c r="K964">
        <v>1</v>
      </c>
      <c r="L964" s="2">
        <v>11941.44</v>
      </c>
      <c r="M964" s="2">
        <v>11941.44</v>
      </c>
      <c r="N964" s="14">
        <v>12960</v>
      </c>
      <c r="O964" s="2">
        <v>0</v>
      </c>
      <c r="P964" s="11">
        <v>12960</v>
      </c>
      <c r="Q964" s="2">
        <v>7960.96</v>
      </c>
      <c r="R964" s="30">
        <f t="shared" si="41"/>
        <v>12000</v>
      </c>
      <c r="S964" s="9">
        <v>12000</v>
      </c>
      <c r="V964" s="2"/>
      <c r="W964" s="2"/>
    </row>
    <row r="965" spans="1:23" customFormat="1" hidden="1" outlineLevel="2" x14ac:dyDescent="0.25">
      <c r="A965" t="s">
        <v>309</v>
      </c>
      <c r="B965">
        <v>503</v>
      </c>
      <c r="C965" t="s">
        <v>310</v>
      </c>
      <c r="D965">
        <v>110</v>
      </c>
      <c r="E965" t="s">
        <v>337</v>
      </c>
      <c r="F965">
        <v>165</v>
      </c>
      <c r="G965" t="s">
        <v>64</v>
      </c>
      <c r="H965">
        <v>10110010165</v>
      </c>
      <c r="I965" t="s">
        <v>65</v>
      </c>
      <c r="J965" t="s">
        <v>956</v>
      </c>
      <c r="K965">
        <v>1</v>
      </c>
      <c r="L965" s="2">
        <v>11941.44</v>
      </c>
      <c r="M965" s="2">
        <v>18907.28</v>
      </c>
      <c r="N965" s="14">
        <v>25920</v>
      </c>
      <c r="O965" s="2">
        <v>0</v>
      </c>
      <c r="P965" s="11">
        <v>25920</v>
      </c>
      <c r="Q965" s="2">
        <v>6965.84</v>
      </c>
      <c r="R965" s="30">
        <f t="shared" si="41"/>
        <v>12000</v>
      </c>
      <c r="S965" s="9">
        <v>12000</v>
      </c>
      <c r="V965" s="2"/>
      <c r="W965" s="2"/>
    </row>
    <row r="966" spans="1:23" customFormat="1" hidden="1" outlineLevel="2" x14ac:dyDescent="0.25">
      <c r="A966" t="s">
        <v>779</v>
      </c>
      <c r="B966">
        <v>204</v>
      </c>
      <c r="C966" t="s">
        <v>782</v>
      </c>
      <c r="D966">
        <v>111</v>
      </c>
      <c r="E966" t="s">
        <v>801</v>
      </c>
      <c r="F966">
        <v>165</v>
      </c>
      <c r="G966" t="s">
        <v>64</v>
      </c>
      <c r="H966">
        <v>10111010165</v>
      </c>
      <c r="I966" t="s">
        <v>65</v>
      </c>
      <c r="J966" t="s">
        <v>956</v>
      </c>
      <c r="K966">
        <v>1</v>
      </c>
      <c r="L966" s="2">
        <v>59496.480000000003</v>
      </c>
      <c r="M966" s="2">
        <v>63476.959999999999</v>
      </c>
      <c r="N966" s="14">
        <v>71280</v>
      </c>
      <c r="O966" s="2">
        <v>0</v>
      </c>
      <c r="P966" s="11">
        <v>71280</v>
      </c>
      <c r="Q966" s="2">
        <v>34706.28</v>
      </c>
      <c r="R966" s="30">
        <f t="shared" si="41"/>
        <v>66000</v>
      </c>
      <c r="S966" s="9">
        <v>66000</v>
      </c>
      <c r="V966" s="2"/>
      <c r="W966" s="2"/>
    </row>
    <row r="967" spans="1:23" customFormat="1" hidden="1" outlineLevel="2" x14ac:dyDescent="0.25">
      <c r="A967" t="s">
        <v>779</v>
      </c>
      <c r="B967">
        <v>204</v>
      </c>
      <c r="C967" t="s">
        <v>782</v>
      </c>
      <c r="D967">
        <v>113</v>
      </c>
      <c r="E967" t="s">
        <v>802</v>
      </c>
      <c r="F967">
        <v>165</v>
      </c>
      <c r="G967" t="s">
        <v>64</v>
      </c>
      <c r="H967">
        <v>10113010165</v>
      </c>
      <c r="I967" t="s">
        <v>65</v>
      </c>
      <c r="J967" t="s">
        <v>956</v>
      </c>
      <c r="K967">
        <v>1</v>
      </c>
      <c r="L967" s="2">
        <v>5970.72</v>
      </c>
      <c r="M967" s="2">
        <v>5970.72</v>
      </c>
      <c r="N967" s="14">
        <v>6480</v>
      </c>
      <c r="O967" s="2">
        <v>0</v>
      </c>
      <c r="P967" s="11">
        <v>6480</v>
      </c>
      <c r="Q967" s="2">
        <v>3482.92</v>
      </c>
      <c r="R967" s="30">
        <f t="shared" si="41"/>
        <v>6000</v>
      </c>
      <c r="S967" s="9">
        <v>6000</v>
      </c>
      <c r="V967" s="2"/>
      <c r="W967" s="2"/>
    </row>
    <row r="968" spans="1:23" customFormat="1" hidden="1" outlineLevel="2" x14ac:dyDescent="0.25">
      <c r="A968" t="s">
        <v>779</v>
      </c>
      <c r="B968">
        <v>204</v>
      </c>
      <c r="C968" t="s">
        <v>782</v>
      </c>
      <c r="D968">
        <v>114</v>
      </c>
      <c r="E968" t="s">
        <v>803</v>
      </c>
      <c r="F968">
        <v>165</v>
      </c>
      <c r="G968" t="s">
        <v>64</v>
      </c>
      <c r="H968">
        <v>10114010165</v>
      </c>
      <c r="I968" t="s">
        <v>65</v>
      </c>
      <c r="J968" t="s">
        <v>956</v>
      </c>
      <c r="K968">
        <v>1</v>
      </c>
      <c r="L968" s="2">
        <v>11941.44</v>
      </c>
      <c r="M968" s="2">
        <v>11941.44</v>
      </c>
      <c r="N968" s="14">
        <v>12960</v>
      </c>
      <c r="O968" s="2">
        <v>0</v>
      </c>
      <c r="P968" s="11">
        <v>12960</v>
      </c>
      <c r="Q968" s="2">
        <v>6965.84</v>
      </c>
      <c r="R968" s="30">
        <f t="shared" si="41"/>
        <v>12000</v>
      </c>
      <c r="S968" s="9">
        <v>12000</v>
      </c>
      <c r="V968" s="2"/>
      <c r="W968" s="2"/>
    </row>
    <row r="969" spans="1:23" customFormat="1" hidden="1" outlineLevel="2" x14ac:dyDescent="0.25">
      <c r="A969" t="s">
        <v>779</v>
      </c>
      <c r="B969">
        <v>205</v>
      </c>
      <c r="C969" t="s">
        <v>123</v>
      </c>
      <c r="D969">
        <v>115</v>
      </c>
      <c r="E969" t="s">
        <v>812</v>
      </c>
      <c r="F969">
        <v>165</v>
      </c>
      <c r="G969" t="s">
        <v>64</v>
      </c>
      <c r="H969">
        <v>10115010165</v>
      </c>
      <c r="I969" t="s">
        <v>65</v>
      </c>
      <c r="J969" t="s">
        <v>956</v>
      </c>
      <c r="K969">
        <v>1</v>
      </c>
      <c r="L969" s="2">
        <v>995.12</v>
      </c>
      <c r="M969" s="2">
        <v>5970.72</v>
      </c>
      <c r="N969" s="14">
        <v>12960</v>
      </c>
      <c r="O969" s="2">
        <v>0</v>
      </c>
      <c r="P969" s="11">
        <v>12960</v>
      </c>
      <c r="Q969" s="2">
        <v>3482.92</v>
      </c>
      <c r="R969" s="30">
        <f t="shared" si="41"/>
        <v>6000</v>
      </c>
      <c r="S969" s="9">
        <v>6000</v>
      </c>
      <c r="V969" s="2"/>
      <c r="W969" s="2"/>
    </row>
    <row r="970" spans="1:23" customFormat="1" hidden="1" outlineLevel="2" x14ac:dyDescent="0.25">
      <c r="A970" t="s">
        <v>309</v>
      </c>
      <c r="B970">
        <v>503</v>
      </c>
      <c r="C970" t="s">
        <v>310</v>
      </c>
      <c r="D970">
        <v>116</v>
      </c>
      <c r="E970" t="s">
        <v>338</v>
      </c>
      <c r="F970">
        <v>165</v>
      </c>
      <c r="G970" t="s">
        <v>64</v>
      </c>
      <c r="H970">
        <v>10116010165</v>
      </c>
      <c r="I970" t="s">
        <v>65</v>
      </c>
      <c r="J970" t="s">
        <v>956</v>
      </c>
      <c r="K970">
        <v>1</v>
      </c>
      <c r="L970" s="2">
        <v>11941.44</v>
      </c>
      <c r="M970" s="2">
        <v>11941.44</v>
      </c>
      <c r="N970" s="14">
        <v>12960</v>
      </c>
      <c r="O970" s="2">
        <v>0</v>
      </c>
      <c r="P970" s="11">
        <v>12960</v>
      </c>
      <c r="Q970" s="2">
        <v>6965.84</v>
      </c>
      <c r="R970" s="30">
        <f t="shared" si="41"/>
        <v>12000</v>
      </c>
      <c r="S970" s="9">
        <v>12000</v>
      </c>
      <c r="V970" s="2"/>
      <c r="W970" s="2"/>
    </row>
    <row r="971" spans="1:23" customFormat="1" hidden="1" outlineLevel="2" x14ac:dyDescent="0.25">
      <c r="A971" t="s">
        <v>309</v>
      </c>
      <c r="B971">
        <v>503</v>
      </c>
      <c r="C971" t="s">
        <v>310</v>
      </c>
      <c r="D971">
        <v>117</v>
      </c>
      <c r="E971" t="s">
        <v>339</v>
      </c>
      <c r="F971">
        <v>165</v>
      </c>
      <c r="G971" t="s">
        <v>64</v>
      </c>
      <c r="H971">
        <v>10117010165</v>
      </c>
      <c r="I971" t="s">
        <v>65</v>
      </c>
      <c r="J971" t="s">
        <v>956</v>
      </c>
      <c r="K971">
        <v>1</v>
      </c>
      <c r="L971" s="2">
        <v>17912.16</v>
      </c>
      <c r="M971" s="2">
        <v>19404.84</v>
      </c>
      <c r="N971" s="14">
        <v>19440</v>
      </c>
      <c r="O971" s="2">
        <v>0</v>
      </c>
      <c r="P971" s="11">
        <v>19440</v>
      </c>
      <c r="Q971" s="2">
        <v>12936.56</v>
      </c>
      <c r="R971" s="30">
        <f t="shared" si="41"/>
        <v>18000</v>
      </c>
      <c r="S971" s="9">
        <v>18000</v>
      </c>
      <c r="V971" s="2"/>
      <c r="W971" s="2"/>
    </row>
    <row r="972" spans="1:23" customFormat="1" hidden="1" outlineLevel="2" x14ac:dyDescent="0.25">
      <c r="A972" t="s">
        <v>309</v>
      </c>
      <c r="B972">
        <v>501</v>
      </c>
      <c r="C972" t="s">
        <v>312</v>
      </c>
      <c r="D972">
        <v>118</v>
      </c>
      <c r="E972" t="s">
        <v>340</v>
      </c>
      <c r="F972">
        <v>165</v>
      </c>
      <c r="G972" t="s">
        <v>64</v>
      </c>
      <c r="H972">
        <v>10118010165</v>
      </c>
      <c r="I972" t="s">
        <v>65</v>
      </c>
      <c r="J972" t="s">
        <v>956</v>
      </c>
      <c r="K972">
        <v>1</v>
      </c>
      <c r="L972" s="2">
        <v>32838.959999999999</v>
      </c>
      <c r="M972" s="2">
        <v>43909.66</v>
      </c>
      <c r="N972" s="14">
        <v>58320</v>
      </c>
      <c r="O972" s="2">
        <v>0</v>
      </c>
      <c r="P972" s="11">
        <v>58320</v>
      </c>
      <c r="Q972" s="2">
        <v>31781.7</v>
      </c>
      <c r="R972" s="30">
        <f t="shared" si="41"/>
        <v>54000</v>
      </c>
      <c r="S972" s="9">
        <v>54000</v>
      </c>
      <c r="V972" s="2"/>
      <c r="W972" s="2"/>
    </row>
    <row r="973" spans="1:23" customFormat="1" hidden="1" outlineLevel="2" x14ac:dyDescent="0.25">
      <c r="A973" t="s">
        <v>309</v>
      </c>
      <c r="B973">
        <v>501</v>
      </c>
      <c r="C973" t="s">
        <v>312</v>
      </c>
      <c r="D973">
        <v>119</v>
      </c>
      <c r="E973" t="s">
        <v>341</v>
      </c>
      <c r="F973">
        <v>165</v>
      </c>
      <c r="G973" t="s">
        <v>64</v>
      </c>
      <c r="H973">
        <v>10119010165</v>
      </c>
      <c r="I973" t="s">
        <v>65</v>
      </c>
      <c r="J973" t="s">
        <v>956</v>
      </c>
      <c r="K973">
        <v>1</v>
      </c>
      <c r="L973" s="2">
        <v>37192.639999999999</v>
      </c>
      <c r="M973" s="2">
        <v>38124.910000000003</v>
      </c>
      <c r="N973" s="14">
        <v>38880</v>
      </c>
      <c r="O973" s="2">
        <v>0</v>
      </c>
      <c r="P973" s="11">
        <v>38880</v>
      </c>
      <c r="Q973" s="2">
        <v>26992.65</v>
      </c>
      <c r="R973" s="30">
        <f t="shared" si="41"/>
        <v>36000</v>
      </c>
      <c r="S973" s="9">
        <v>36000</v>
      </c>
      <c r="V973" s="2"/>
      <c r="W973" s="2"/>
    </row>
    <row r="974" spans="1:23" customFormat="1" hidden="1" outlineLevel="2" x14ac:dyDescent="0.25">
      <c r="A974" t="s">
        <v>309</v>
      </c>
      <c r="B974">
        <v>502</v>
      </c>
      <c r="C974" t="s">
        <v>342</v>
      </c>
      <c r="D974">
        <v>120</v>
      </c>
      <c r="E974" t="s">
        <v>343</v>
      </c>
      <c r="F974">
        <v>165</v>
      </c>
      <c r="G974" t="s">
        <v>64</v>
      </c>
      <c r="H974">
        <v>10120010165</v>
      </c>
      <c r="I974" t="s">
        <v>65</v>
      </c>
      <c r="J974" t="s">
        <v>956</v>
      </c>
      <c r="K974">
        <v>1</v>
      </c>
      <c r="L974" s="2">
        <v>11941.44</v>
      </c>
      <c r="M974" s="2">
        <v>15921.92</v>
      </c>
      <c r="N974" s="14">
        <v>32400</v>
      </c>
      <c r="O974" s="2">
        <v>0</v>
      </c>
      <c r="P974" s="11">
        <v>32400</v>
      </c>
      <c r="Q974" s="2">
        <v>10448.76</v>
      </c>
      <c r="R974" s="30">
        <f t="shared" si="41"/>
        <v>30000</v>
      </c>
      <c r="S974" s="9">
        <v>30000</v>
      </c>
      <c r="V974" s="2"/>
      <c r="W974" s="2"/>
    </row>
    <row r="975" spans="1:23" customFormat="1" hidden="1" outlineLevel="2" x14ac:dyDescent="0.25">
      <c r="A975" t="s">
        <v>562</v>
      </c>
      <c r="B975">
        <v>301</v>
      </c>
      <c r="C975" t="s">
        <v>355</v>
      </c>
      <c r="D975">
        <v>121</v>
      </c>
      <c r="E975" t="s">
        <v>562</v>
      </c>
      <c r="F975">
        <v>165</v>
      </c>
      <c r="G975" t="s">
        <v>64</v>
      </c>
      <c r="H975">
        <v>10121010165</v>
      </c>
      <c r="I975" t="s">
        <v>65</v>
      </c>
      <c r="J975" t="s">
        <v>956</v>
      </c>
      <c r="K975">
        <v>1</v>
      </c>
      <c r="L975" s="2">
        <v>53736.480000000003</v>
      </c>
      <c r="M975" s="2">
        <v>50227.81</v>
      </c>
      <c r="N975" s="14">
        <v>51840</v>
      </c>
      <c r="O975" s="2">
        <v>0</v>
      </c>
      <c r="P975" s="11">
        <v>51840</v>
      </c>
      <c r="Q975" s="2">
        <v>27863.360000000001</v>
      </c>
      <c r="R975" s="30">
        <f t="shared" si="41"/>
        <v>54000</v>
      </c>
      <c r="S975" s="9">
        <v>54000</v>
      </c>
      <c r="V975" s="2"/>
      <c r="W975" s="2"/>
    </row>
    <row r="976" spans="1:23" customFormat="1" hidden="1" outlineLevel="2" x14ac:dyDescent="0.25">
      <c r="A976" t="s">
        <v>309</v>
      </c>
      <c r="B976">
        <v>502</v>
      </c>
      <c r="C976" t="s">
        <v>342</v>
      </c>
      <c r="D976">
        <v>122</v>
      </c>
      <c r="E976" t="s">
        <v>346</v>
      </c>
      <c r="F976">
        <v>165</v>
      </c>
      <c r="G976" t="s">
        <v>64</v>
      </c>
      <c r="H976">
        <v>10122010165</v>
      </c>
      <c r="I976" t="s">
        <v>65</v>
      </c>
      <c r="J976" t="s">
        <v>956</v>
      </c>
      <c r="K976">
        <v>1</v>
      </c>
      <c r="L976" s="2">
        <v>11941.44</v>
      </c>
      <c r="M976" s="2">
        <v>11941.44</v>
      </c>
      <c r="N976" s="14">
        <v>25920</v>
      </c>
      <c r="O976" s="2">
        <v>0</v>
      </c>
      <c r="P976" s="11">
        <v>25920</v>
      </c>
      <c r="Q976" s="2">
        <v>6965.84</v>
      </c>
      <c r="R976" s="30">
        <f t="shared" si="41"/>
        <v>18000</v>
      </c>
      <c r="S976" s="9">
        <v>18000</v>
      </c>
      <c r="V976" s="2"/>
      <c r="W976" s="2"/>
    </row>
    <row r="977" spans="1:23" customFormat="1" hidden="1" outlineLevel="2" x14ac:dyDescent="0.25">
      <c r="A977" t="s">
        <v>571</v>
      </c>
      <c r="B977">
        <v>601</v>
      </c>
      <c r="C977" t="s">
        <v>572</v>
      </c>
      <c r="D977">
        <v>123</v>
      </c>
      <c r="E977" t="s">
        <v>583</v>
      </c>
      <c r="F977">
        <v>165</v>
      </c>
      <c r="G977" t="s">
        <v>64</v>
      </c>
      <c r="H977">
        <v>10123010165</v>
      </c>
      <c r="I977" t="s">
        <v>65</v>
      </c>
      <c r="J977" t="s">
        <v>956</v>
      </c>
      <c r="K977">
        <v>1</v>
      </c>
      <c r="L977" s="2">
        <v>146569.48000000001</v>
      </c>
      <c r="M977" s="2">
        <v>164498.72</v>
      </c>
      <c r="N977" s="14">
        <v>187920</v>
      </c>
      <c r="O977" s="2">
        <v>0</v>
      </c>
      <c r="P977" s="11">
        <v>187920</v>
      </c>
      <c r="Q977" s="2">
        <v>102219.41</v>
      </c>
      <c r="R977" s="30">
        <f t="shared" si="41"/>
        <v>174000</v>
      </c>
      <c r="S977" s="9">
        <v>174000</v>
      </c>
      <c r="V977" s="2"/>
      <c r="W977" s="2"/>
    </row>
    <row r="978" spans="1:23" customFormat="1" hidden="1" outlineLevel="2" x14ac:dyDescent="0.25">
      <c r="A978" t="s">
        <v>309</v>
      </c>
      <c r="B978">
        <v>503</v>
      </c>
      <c r="C978" t="s">
        <v>310</v>
      </c>
      <c r="D978">
        <v>127</v>
      </c>
      <c r="E978" t="s">
        <v>347</v>
      </c>
      <c r="F978">
        <v>165</v>
      </c>
      <c r="G978" t="s">
        <v>64</v>
      </c>
      <c r="H978">
        <v>10127010165</v>
      </c>
      <c r="I978" t="s">
        <v>65</v>
      </c>
      <c r="J978" t="s">
        <v>956</v>
      </c>
      <c r="K978">
        <v>1</v>
      </c>
      <c r="L978" s="2">
        <v>9951.2000000000007</v>
      </c>
      <c r="M978" s="2">
        <v>5970.72</v>
      </c>
      <c r="N978" s="14">
        <v>12960</v>
      </c>
      <c r="O978" s="2">
        <v>0</v>
      </c>
      <c r="P978" s="11">
        <v>12960</v>
      </c>
      <c r="Q978" s="2">
        <v>3482.92</v>
      </c>
      <c r="R978" s="30">
        <f t="shared" si="41"/>
        <v>12000</v>
      </c>
      <c r="S978" s="9">
        <v>12000</v>
      </c>
      <c r="V978" s="2"/>
      <c r="W978" s="2"/>
    </row>
    <row r="979" spans="1:23" customFormat="1" hidden="1" outlineLevel="2" x14ac:dyDescent="0.25">
      <c r="A979" t="s">
        <v>309</v>
      </c>
      <c r="B979">
        <v>503</v>
      </c>
      <c r="C979" t="s">
        <v>310</v>
      </c>
      <c r="D979">
        <v>128</v>
      </c>
      <c r="E979" t="s">
        <v>348</v>
      </c>
      <c r="F979">
        <v>165</v>
      </c>
      <c r="G979" t="s">
        <v>64</v>
      </c>
      <c r="H979">
        <v>10128010165</v>
      </c>
      <c r="I979" t="s">
        <v>65</v>
      </c>
      <c r="J979" t="s">
        <v>956</v>
      </c>
      <c r="K979">
        <v>1</v>
      </c>
      <c r="L979" s="2">
        <v>5970.72</v>
      </c>
      <c r="M979" s="2">
        <v>5970.72</v>
      </c>
      <c r="N979" s="14">
        <v>6480</v>
      </c>
      <c r="O979" s="2">
        <v>0</v>
      </c>
      <c r="P979" s="11">
        <v>6480</v>
      </c>
      <c r="Q979" s="2">
        <v>3482.92</v>
      </c>
      <c r="R979" s="30">
        <f t="shared" si="41"/>
        <v>6000</v>
      </c>
      <c r="S979" s="9">
        <v>6000</v>
      </c>
      <c r="V979" s="2"/>
      <c r="W979" s="2"/>
    </row>
    <row r="980" spans="1:23" customFormat="1" hidden="1" outlineLevel="2" x14ac:dyDescent="0.25">
      <c r="A980" t="s">
        <v>807</v>
      </c>
      <c r="B980">
        <v>202</v>
      </c>
      <c r="C980" t="s">
        <v>808</v>
      </c>
      <c r="D980">
        <v>130</v>
      </c>
      <c r="E980" t="s">
        <v>807</v>
      </c>
      <c r="F980">
        <v>165</v>
      </c>
      <c r="G980" t="s">
        <v>64</v>
      </c>
      <c r="H980">
        <v>10130010165</v>
      </c>
      <c r="I980" t="s">
        <v>65</v>
      </c>
      <c r="J980" t="s">
        <v>956</v>
      </c>
      <c r="K980">
        <v>1</v>
      </c>
      <c r="L980" s="2">
        <v>77619.360000000001</v>
      </c>
      <c r="M980" s="2">
        <v>101309.08</v>
      </c>
      <c r="N980" s="14">
        <v>129600</v>
      </c>
      <c r="O980" s="2">
        <v>0</v>
      </c>
      <c r="P980" s="11">
        <v>129600</v>
      </c>
      <c r="Q980" s="2">
        <v>59174.52</v>
      </c>
      <c r="R980" s="30">
        <f t="shared" si="41"/>
        <v>132000</v>
      </c>
      <c r="S980" s="9">
        <v>132000</v>
      </c>
      <c r="V980" s="2"/>
      <c r="W980" s="2"/>
    </row>
    <row r="981" spans="1:23" customFormat="1" hidden="1" outlineLevel="2" x14ac:dyDescent="0.25">
      <c r="A981" t="s">
        <v>807</v>
      </c>
      <c r="B981">
        <v>202</v>
      </c>
      <c r="C981" t="s">
        <v>808</v>
      </c>
      <c r="D981">
        <v>134</v>
      </c>
      <c r="E981" t="s">
        <v>810</v>
      </c>
      <c r="F981">
        <v>165</v>
      </c>
      <c r="G981" t="s">
        <v>64</v>
      </c>
      <c r="H981">
        <v>10134010165</v>
      </c>
      <c r="I981" t="s">
        <v>65</v>
      </c>
      <c r="J981" t="s">
        <v>956</v>
      </c>
      <c r="K981">
        <v>1</v>
      </c>
      <c r="L981" s="2">
        <v>30998.880000000001</v>
      </c>
      <c r="M981" s="2">
        <v>30998.880000000001</v>
      </c>
      <c r="N981" s="14">
        <v>32400</v>
      </c>
      <c r="O981" s="2">
        <v>0</v>
      </c>
      <c r="P981" s="11">
        <v>32400</v>
      </c>
      <c r="Q981" s="2">
        <v>20072.919999999998</v>
      </c>
      <c r="R981" s="30">
        <f t="shared" si="41"/>
        <v>30000</v>
      </c>
      <c r="S981" s="9">
        <v>30000</v>
      </c>
      <c r="V981" s="2"/>
      <c r="W981" s="2"/>
    </row>
    <row r="982" spans="1:23" customFormat="1" hidden="1" outlineLevel="2" x14ac:dyDescent="0.25">
      <c r="A982" t="s">
        <v>807</v>
      </c>
      <c r="B982">
        <v>202</v>
      </c>
      <c r="C982" t="s">
        <v>808</v>
      </c>
      <c r="D982">
        <v>138</v>
      </c>
      <c r="E982" t="s">
        <v>811</v>
      </c>
      <c r="F982">
        <v>165</v>
      </c>
      <c r="G982" t="s">
        <v>64</v>
      </c>
      <c r="H982">
        <v>10138010165</v>
      </c>
      <c r="I982" t="s">
        <v>65</v>
      </c>
      <c r="J982" t="s">
        <v>956</v>
      </c>
      <c r="K982">
        <v>1</v>
      </c>
      <c r="L982" s="2">
        <v>19902.400000000001</v>
      </c>
      <c r="M982" s="2">
        <v>11941.44</v>
      </c>
      <c r="N982" s="14">
        <v>25920</v>
      </c>
      <c r="O982" s="2">
        <v>0</v>
      </c>
      <c r="P982" s="11">
        <v>25920</v>
      </c>
      <c r="Q982" s="2">
        <v>9365.84</v>
      </c>
      <c r="R982" s="30">
        <f t="shared" ref="R982:R1045" si="42">S982</f>
        <v>24000</v>
      </c>
      <c r="S982" s="9">
        <v>24000</v>
      </c>
      <c r="V982" s="2"/>
      <c r="W982" s="2"/>
    </row>
    <row r="983" spans="1:23" customFormat="1" hidden="1" outlineLevel="2" x14ac:dyDescent="0.25">
      <c r="A983" t="s">
        <v>349</v>
      </c>
      <c r="B983">
        <v>403</v>
      </c>
      <c r="C983" t="s">
        <v>350</v>
      </c>
      <c r="D983">
        <v>140</v>
      </c>
      <c r="E983" t="s">
        <v>351</v>
      </c>
      <c r="F983">
        <v>165</v>
      </c>
      <c r="G983" t="s">
        <v>64</v>
      </c>
      <c r="H983">
        <v>10140010165</v>
      </c>
      <c r="I983" t="s">
        <v>65</v>
      </c>
      <c r="J983" t="s">
        <v>956</v>
      </c>
      <c r="K983">
        <v>1</v>
      </c>
      <c r="L983" s="2">
        <v>23882.880000000001</v>
      </c>
      <c r="M983" s="2">
        <v>23882.880000000001</v>
      </c>
      <c r="N983" s="14">
        <v>32400</v>
      </c>
      <c r="O983" s="2">
        <v>0</v>
      </c>
      <c r="P983" s="11">
        <v>32400</v>
      </c>
      <c r="Q983" s="2">
        <v>13931.68</v>
      </c>
      <c r="R983" s="30">
        <f t="shared" si="42"/>
        <v>36000</v>
      </c>
      <c r="S983" s="9">
        <v>36000</v>
      </c>
      <c r="V983" s="2"/>
      <c r="W983" s="2"/>
    </row>
    <row r="984" spans="1:23" customFormat="1" hidden="1" outlineLevel="2" x14ac:dyDescent="0.25">
      <c r="A984" t="s">
        <v>562</v>
      </c>
      <c r="B984">
        <v>303</v>
      </c>
      <c r="C984" t="s">
        <v>567</v>
      </c>
      <c r="D984">
        <v>142</v>
      </c>
      <c r="E984" t="s">
        <v>568</v>
      </c>
      <c r="F984">
        <v>165</v>
      </c>
      <c r="G984" t="s">
        <v>64</v>
      </c>
      <c r="H984">
        <v>10142010165</v>
      </c>
      <c r="I984" t="s">
        <v>65</v>
      </c>
      <c r="J984" t="s">
        <v>956</v>
      </c>
      <c r="K984">
        <v>1</v>
      </c>
      <c r="L984" s="2">
        <v>23882.880000000001</v>
      </c>
      <c r="M984" s="2">
        <v>23882.880000000001</v>
      </c>
      <c r="N984" s="14">
        <v>32400</v>
      </c>
      <c r="O984" s="2">
        <v>0</v>
      </c>
      <c r="P984" s="11">
        <v>32400</v>
      </c>
      <c r="Q984" s="2">
        <v>13931.68</v>
      </c>
      <c r="R984" s="30">
        <f t="shared" si="42"/>
        <v>30000</v>
      </c>
      <c r="S984" s="9">
        <v>30000</v>
      </c>
      <c r="V984" s="2"/>
      <c r="W984" s="2"/>
    </row>
    <row r="985" spans="1:23" customFormat="1" hidden="1" outlineLevel="2" x14ac:dyDescent="0.25">
      <c r="A985" t="s">
        <v>349</v>
      </c>
      <c r="B985">
        <v>1003</v>
      </c>
      <c r="C985" t="s">
        <v>360</v>
      </c>
      <c r="D985">
        <v>146</v>
      </c>
      <c r="E985" t="s">
        <v>361</v>
      </c>
      <c r="F985">
        <v>165</v>
      </c>
      <c r="G985" t="s">
        <v>64</v>
      </c>
      <c r="H985">
        <v>10146010165</v>
      </c>
      <c r="I985" t="s">
        <v>65</v>
      </c>
      <c r="J985" t="s">
        <v>956</v>
      </c>
      <c r="K985">
        <v>1</v>
      </c>
      <c r="L985" s="2">
        <v>63687.68</v>
      </c>
      <c r="M985" s="2">
        <v>62195</v>
      </c>
      <c r="N985" s="14">
        <v>71280</v>
      </c>
      <c r="O985" s="2">
        <v>0</v>
      </c>
      <c r="P985" s="11">
        <v>71280</v>
      </c>
      <c r="Q985" s="2">
        <v>34829.199999999997</v>
      </c>
      <c r="R985" s="30">
        <f t="shared" si="42"/>
        <v>66000</v>
      </c>
      <c r="S985" s="9">
        <v>66000</v>
      </c>
      <c r="V985" s="2"/>
      <c r="W985" s="2"/>
    </row>
    <row r="986" spans="1:23" customFormat="1" hidden="1" outlineLevel="2" x14ac:dyDescent="0.25">
      <c r="A986" t="s">
        <v>349</v>
      </c>
      <c r="B986">
        <v>401</v>
      </c>
      <c r="C986" t="s">
        <v>362</v>
      </c>
      <c r="D986">
        <v>148</v>
      </c>
      <c r="E986" t="s">
        <v>363</v>
      </c>
      <c r="F986">
        <v>165</v>
      </c>
      <c r="G986" t="s">
        <v>64</v>
      </c>
      <c r="H986">
        <v>10148010165</v>
      </c>
      <c r="I986" t="s">
        <v>65</v>
      </c>
      <c r="J986" t="s">
        <v>956</v>
      </c>
      <c r="K986">
        <v>1</v>
      </c>
      <c r="L986" s="2">
        <v>10946.32</v>
      </c>
      <c r="M986" s="2">
        <v>18907.28</v>
      </c>
      <c r="N986" s="14">
        <v>58320</v>
      </c>
      <c r="O986" s="2">
        <v>0</v>
      </c>
      <c r="P986" s="11">
        <v>58320</v>
      </c>
      <c r="Q986" s="2">
        <v>19902.400000000001</v>
      </c>
      <c r="R986" s="30">
        <f t="shared" si="42"/>
        <v>24000</v>
      </c>
      <c r="S986" s="9">
        <v>24000</v>
      </c>
      <c r="V986" s="2"/>
      <c r="W986" s="2"/>
    </row>
    <row r="987" spans="1:23" customFormat="1" hidden="1" outlineLevel="2" x14ac:dyDescent="0.25">
      <c r="A987" t="s">
        <v>133</v>
      </c>
      <c r="B987">
        <v>1101</v>
      </c>
      <c r="C987" t="s">
        <v>134</v>
      </c>
      <c r="D987">
        <v>150</v>
      </c>
      <c r="E987" t="s">
        <v>132</v>
      </c>
      <c r="F987">
        <v>165</v>
      </c>
      <c r="G987" t="s">
        <v>64</v>
      </c>
      <c r="H987">
        <v>10150010165</v>
      </c>
      <c r="I987" t="s">
        <v>65</v>
      </c>
      <c r="J987" t="s">
        <v>956</v>
      </c>
      <c r="K987">
        <v>1</v>
      </c>
      <c r="L987" s="2">
        <v>45277.96</v>
      </c>
      <c r="M987" s="2">
        <v>55151.91</v>
      </c>
      <c r="N987" s="14">
        <v>58320</v>
      </c>
      <c r="O987" s="2">
        <v>0</v>
      </c>
      <c r="P987" s="11">
        <v>58320</v>
      </c>
      <c r="Q987" s="2">
        <v>35747.07</v>
      </c>
      <c r="R987" s="30">
        <f t="shared" si="42"/>
        <v>54000</v>
      </c>
      <c r="S987" s="9">
        <v>54000</v>
      </c>
      <c r="V987" s="2"/>
      <c r="W987" s="2"/>
    </row>
    <row r="988" spans="1:23" customFormat="1" hidden="1" outlineLevel="2" x14ac:dyDescent="0.25">
      <c r="A988" t="s">
        <v>596</v>
      </c>
      <c r="B988">
        <v>302</v>
      </c>
      <c r="C988" t="s">
        <v>597</v>
      </c>
      <c r="D988">
        <v>160</v>
      </c>
      <c r="E988" t="s">
        <v>598</v>
      </c>
      <c r="F988">
        <v>165</v>
      </c>
      <c r="G988" t="s">
        <v>64</v>
      </c>
      <c r="H988">
        <v>10160010165</v>
      </c>
      <c r="I988" t="s">
        <v>65</v>
      </c>
      <c r="J988" t="s">
        <v>956</v>
      </c>
      <c r="K988">
        <v>1</v>
      </c>
      <c r="L988" s="2">
        <v>19404.84</v>
      </c>
      <c r="M988" s="2">
        <v>17912.16</v>
      </c>
      <c r="N988" s="14">
        <v>32400</v>
      </c>
      <c r="O988" s="2">
        <v>0</v>
      </c>
      <c r="P988" s="11">
        <v>32400</v>
      </c>
      <c r="Q988" s="2">
        <v>10448.76</v>
      </c>
      <c r="R988" s="30">
        <f t="shared" si="42"/>
        <v>30000</v>
      </c>
      <c r="S988" s="9">
        <v>30000</v>
      </c>
      <c r="V988" s="2"/>
      <c r="W988" s="2"/>
    </row>
    <row r="989" spans="1:23" customFormat="1" hidden="1" outlineLevel="2" x14ac:dyDescent="0.25">
      <c r="A989" t="s">
        <v>596</v>
      </c>
      <c r="B989">
        <v>302</v>
      </c>
      <c r="C989" t="s">
        <v>597</v>
      </c>
      <c r="D989">
        <v>161</v>
      </c>
      <c r="E989" t="s">
        <v>596</v>
      </c>
      <c r="F989">
        <v>165</v>
      </c>
      <c r="G989" t="s">
        <v>64</v>
      </c>
      <c r="H989">
        <v>10161010165</v>
      </c>
      <c r="I989" t="s">
        <v>65</v>
      </c>
      <c r="J989" t="s">
        <v>956</v>
      </c>
      <c r="K989">
        <v>1</v>
      </c>
      <c r="L989" s="2">
        <v>161120.72</v>
      </c>
      <c r="M989" s="2">
        <v>210197.71</v>
      </c>
      <c r="N989" s="14">
        <v>244188</v>
      </c>
      <c r="O989" s="2">
        <v>0</v>
      </c>
      <c r="P989" s="11">
        <v>244188</v>
      </c>
      <c r="Q989" s="2">
        <v>118919.71</v>
      </c>
      <c r="R989" s="30">
        <f t="shared" si="42"/>
        <v>262100</v>
      </c>
      <c r="S989" s="9">
        <v>262100</v>
      </c>
      <c r="V989" s="2"/>
      <c r="W989" s="2"/>
    </row>
    <row r="990" spans="1:23" customFormat="1" hidden="1" outlineLevel="2" x14ac:dyDescent="0.25">
      <c r="A990" t="s">
        <v>133</v>
      </c>
      <c r="B990">
        <v>205</v>
      </c>
      <c r="C990" t="s">
        <v>123</v>
      </c>
      <c r="D990">
        <v>162</v>
      </c>
      <c r="E990" t="s">
        <v>137</v>
      </c>
      <c r="F990">
        <v>165</v>
      </c>
      <c r="G990" t="s">
        <v>64</v>
      </c>
      <c r="H990">
        <v>10162010165</v>
      </c>
      <c r="I990" t="s">
        <v>65</v>
      </c>
      <c r="J990" t="s">
        <v>956</v>
      </c>
      <c r="K990">
        <v>1</v>
      </c>
      <c r="L990" s="2">
        <v>6965.84</v>
      </c>
      <c r="M990" s="2">
        <v>12936.56</v>
      </c>
      <c r="N990" s="14">
        <v>25920</v>
      </c>
      <c r="O990" s="2">
        <v>0</v>
      </c>
      <c r="P990" s="11">
        <v>25920</v>
      </c>
      <c r="Q990" s="2">
        <v>10448.76</v>
      </c>
      <c r="R990" s="30">
        <f t="shared" si="42"/>
        <v>36000</v>
      </c>
      <c r="S990" s="9">
        <v>36000</v>
      </c>
      <c r="V990" s="2"/>
      <c r="W990" s="2"/>
    </row>
    <row r="991" spans="1:23" customFormat="1" hidden="1" outlineLevel="2" x14ac:dyDescent="0.25">
      <c r="A991" t="s">
        <v>133</v>
      </c>
      <c r="B991">
        <v>205</v>
      </c>
      <c r="C991" t="s">
        <v>123</v>
      </c>
      <c r="D991">
        <v>163</v>
      </c>
      <c r="E991" t="s">
        <v>139</v>
      </c>
      <c r="F991">
        <v>165</v>
      </c>
      <c r="G991" t="s">
        <v>64</v>
      </c>
      <c r="H991">
        <v>10163010165</v>
      </c>
      <c r="I991" t="s">
        <v>65</v>
      </c>
      <c r="J991" t="s">
        <v>956</v>
      </c>
      <c r="K991">
        <v>1</v>
      </c>
      <c r="L991" s="2">
        <v>161306.82</v>
      </c>
      <c r="M991" s="2">
        <v>206367.89</v>
      </c>
      <c r="N991" s="14">
        <v>289200</v>
      </c>
      <c r="O991" s="2">
        <v>0</v>
      </c>
      <c r="P991" s="11">
        <v>289200</v>
      </c>
      <c r="Q991" s="2">
        <v>73175.97</v>
      </c>
      <c r="R991" s="30">
        <f t="shared" si="42"/>
        <v>267778</v>
      </c>
      <c r="S991" s="9">
        <v>267778</v>
      </c>
      <c r="V991" s="2"/>
      <c r="W991" s="2"/>
    </row>
    <row r="992" spans="1:23" customFormat="1" hidden="1" outlineLevel="2" x14ac:dyDescent="0.25">
      <c r="A992" t="s">
        <v>133</v>
      </c>
      <c r="B992">
        <v>1101</v>
      </c>
      <c r="C992" t="s">
        <v>134</v>
      </c>
      <c r="D992">
        <v>165</v>
      </c>
      <c r="E992" t="s">
        <v>145</v>
      </c>
      <c r="F992">
        <v>165</v>
      </c>
      <c r="G992" t="s">
        <v>64</v>
      </c>
      <c r="H992">
        <v>10165010165</v>
      </c>
      <c r="I992" t="s">
        <v>65</v>
      </c>
      <c r="J992" t="s">
        <v>956</v>
      </c>
      <c r="K992">
        <v>1</v>
      </c>
      <c r="L992" s="2">
        <v>93193.88</v>
      </c>
      <c r="M992" s="2">
        <v>94189</v>
      </c>
      <c r="N992" s="14">
        <v>110160</v>
      </c>
      <c r="O992" s="2">
        <v>0</v>
      </c>
      <c r="P992" s="11">
        <v>110160</v>
      </c>
      <c r="Q992" s="2">
        <v>58385.04</v>
      </c>
      <c r="R992" s="30">
        <f t="shared" si="42"/>
        <v>108000</v>
      </c>
      <c r="S992" s="9">
        <v>108000</v>
      </c>
      <c r="V992" s="2"/>
      <c r="W992" s="2"/>
    </row>
    <row r="993" spans="1:23" customFormat="1" hidden="1" outlineLevel="2" x14ac:dyDescent="0.25">
      <c r="A993" t="s">
        <v>133</v>
      </c>
      <c r="B993">
        <v>1101</v>
      </c>
      <c r="C993" t="s">
        <v>134</v>
      </c>
      <c r="D993">
        <v>170</v>
      </c>
      <c r="E993" t="s">
        <v>154</v>
      </c>
      <c r="F993">
        <v>165</v>
      </c>
      <c r="G993" t="s">
        <v>64</v>
      </c>
      <c r="H993">
        <v>10170010165</v>
      </c>
      <c r="I993" t="s">
        <v>65</v>
      </c>
      <c r="J993" t="s">
        <v>956</v>
      </c>
      <c r="K993">
        <v>1</v>
      </c>
      <c r="L993" s="2">
        <v>473400.56</v>
      </c>
      <c r="M993" s="2">
        <v>431974.33</v>
      </c>
      <c r="N993" s="14">
        <v>686880</v>
      </c>
      <c r="O993" s="2">
        <v>0</v>
      </c>
      <c r="P993" s="11">
        <v>686880</v>
      </c>
      <c r="Q993" s="2">
        <v>238252.84</v>
      </c>
      <c r="R993" s="30">
        <f t="shared" si="42"/>
        <v>630000</v>
      </c>
      <c r="S993" s="9">
        <v>630000</v>
      </c>
      <c r="V993" s="2"/>
      <c r="W993" s="2"/>
    </row>
    <row r="994" spans="1:23" customFormat="1" hidden="1" outlineLevel="2" x14ac:dyDescent="0.25">
      <c r="A994" t="s">
        <v>133</v>
      </c>
      <c r="B994">
        <v>1101</v>
      </c>
      <c r="C994" t="s">
        <v>134</v>
      </c>
      <c r="D994">
        <v>173</v>
      </c>
      <c r="E994" t="s">
        <v>166</v>
      </c>
      <c r="F994">
        <v>165</v>
      </c>
      <c r="G994" t="s">
        <v>64</v>
      </c>
      <c r="H994">
        <v>10173010165</v>
      </c>
      <c r="I994" t="s">
        <v>65</v>
      </c>
      <c r="J994" t="s">
        <v>956</v>
      </c>
      <c r="K994">
        <v>1</v>
      </c>
      <c r="L994" s="2">
        <v>125194.83</v>
      </c>
      <c r="M994" s="2">
        <v>103281.76</v>
      </c>
      <c r="N994" s="14">
        <v>129600</v>
      </c>
      <c r="O994" s="2">
        <v>0</v>
      </c>
      <c r="P994" s="11">
        <v>129600</v>
      </c>
      <c r="Q994" s="2">
        <v>59086.720000000001</v>
      </c>
      <c r="R994" s="30">
        <f t="shared" si="42"/>
        <v>120000</v>
      </c>
      <c r="S994" s="9">
        <v>120000</v>
      </c>
      <c r="V994" s="2"/>
      <c r="W994" s="2"/>
    </row>
    <row r="995" spans="1:23" customFormat="1" hidden="1" outlineLevel="2" x14ac:dyDescent="0.25">
      <c r="A995" t="s">
        <v>133</v>
      </c>
      <c r="B995">
        <v>1101</v>
      </c>
      <c r="C995" t="s">
        <v>134</v>
      </c>
      <c r="D995">
        <v>174</v>
      </c>
      <c r="E995" t="s">
        <v>167</v>
      </c>
      <c r="F995">
        <v>165</v>
      </c>
      <c r="G995" t="s">
        <v>64</v>
      </c>
      <c r="H995">
        <v>10174010165</v>
      </c>
      <c r="I995" t="s">
        <v>65</v>
      </c>
      <c r="J995" t="s">
        <v>956</v>
      </c>
      <c r="K995">
        <v>1</v>
      </c>
      <c r="L995" s="2">
        <v>120409.52</v>
      </c>
      <c r="M995" s="2">
        <v>114936.36</v>
      </c>
      <c r="N995" s="14">
        <v>129600</v>
      </c>
      <c r="O995" s="2">
        <v>0</v>
      </c>
      <c r="P995" s="11">
        <v>129600</v>
      </c>
      <c r="Q995" s="2">
        <v>66175.48</v>
      </c>
      <c r="R995" s="30">
        <f t="shared" si="42"/>
        <v>120000</v>
      </c>
      <c r="S995" s="9">
        <v>120000</v>
      </c>
      <c r="V995" s="2"/>
      <c r="W995" s="2"/>
    </row>
    <row r="996" spans="1:23" customFormat="1" hidden="1" outlineLevel="2" x14ac:dyDescent="0.25">
      <c r="A996" t="s">
        <v>133</v>
      </c>
      <c r="B996">
        <v>1105</v>
      </c>
      <c r="C996" t="s">
        <v>174</v>
      </c>
      <c r="D996">
        <v>180</v>
      </c>
      <c r="E996" t="s">
        <v>175</v>
      </c>
      <c r="F996">
        <v>165</v>
      </c>
      <c r="G996" t="s">
        <v>64</v>
      </c>
      <c r="H996">
        <v>10180010165</v>
      </c>
      <c r="I996" t="s">
        <v>65</v>
      </c>
      <c r="J996" t="s">
        <v>956</v>
      </c>
      <c r="K996">
        <v>1</v>
      </c>
      <c r="L996" s="2">
        <v>0</v>
      </c>
      <c r="M996" s="2">
        <v>0</v>
      </c>
      <c r="N996" s="14">
        <v>0</v>
      </c>
      <c r="O996" s="2">
        <v>0</v>
      </c>
      <c r="P996" s="11">
        <v>0</v>
      </c>
      <c r="Q996" s="2">
        <v>0</v>
      </c>
      <c r="R996" s="30">
        <f t="shared" si="42"/>
        <v>0</v>
      </c>
      <c r="S996" s="9">
        <v>0</v>
      </c>
      <c r="V996" s="2"/>
      <c r="W996" s="2"/>
    </row>
    <row r="997" spans="1:23" customFormat="1" hidden="1" outlineLevel="2" x14ac:dyDescent="0.25">
      <c r="A997" t="s">
        <v>875</v>
      </c>
      <c r="B997">
        <v>203</v>
      </c>
      <c r="C997" t="s">
        <v>878</v>
      </c>
      <c r="D997">
        <v>191</v>
      </c>
      <c r="E997" t="s">
        <v>879</v>
      </c>
      <c r="F997">
        <v>165</v>
      </c>
      <c r="G997" t="s">
        <v>64</v>
      </c>
      <c r="H997">
        <v>10191010165</v>
      </c>
      <c r="I997" t="s">
        <v>65</v>
      </c>
      <c r="J997" t="s">
        <v>956</v>
      </c>
      <c r="K997">
        <v>1</v>
      </c>
      <c r="L997" s="2">
        <v>0</v>
      </c>
      <c r="M997" s="2">
        <v>45738.96</v>
      </c>
      <c r="N997" s="14">
        <v>59292</v>
      </c>
      <c r="O997" s="2">
        <v>0</v>
      </c>
      <c r="P997" s="11">
        <v>59292</v>
      </c>
      <c r="Q997" s="2">
        <v>28933.45</v>
      </c>
      <c r="R997" s="30">
        <f t="shared" si="42"/>
        <v>54900</v>
      </c>
      <c r="S997" s="9">
        <v>54900</v>
      </c>
      <c r="V997" s="2"/>
      <c r="W997" s="2"/>
    </row>
    <row r="998" spans="1:23" customFormat="1" hidden="1" outlineLevel="2" x14ac:dyDescent="0.25">
      <c r="A998" t="s">
        <v>875</v>
      </c>
      <c r="B998">
        <v>102</v>
      </c>
      <c r="C998" t="s">
        <v>876</v>
      </c>
      <c r="D998">
        <v>195</v>
      </c>
      <c r="E998" t="s">
        <v>902</v>
      </c>
      <c r="F998">
        <v>165</v>
      </c>
      <c r="G998" t="s">
        <v>64</v>
      </c>
      <c r="H998">
        <v>10195010165</v>
      </c>
      <c r="I998" t="s">
        <v>65</v>
      </c>
      <c r="J998" t="s">
        <v>956</v>
      </c>
      <c r="K998">
        <v>1</v>
      </c>
      <c r="L998" s="2">
        <v>39307.24</v>
      </c>
      <c r="M998" s="2">
        <v>44593.91</v>
      </c>
      <c r="N998" s="14">
        <v>51840</v>
      </c>
      <c r="O998" s="2">
        <v>0</v>
      </c>
      <c r="P998" s="11">
        <v>51840</v>
      </c>
      <c r="Q998" s="2">
        <v>29853.63</v>
      </c>
      <c r="R998" s="30">
        <f t="shared" si="42"/>
        <v>54000</v>
      </c>
      <c r="S998" s="9">
        <v>54000</v>
      </c>
      <c r="V998" s="2"/>
      <c r="W998" s="2"/>
    </row>
    <row r="999" spans="1:23" customFormat="1" hidden="1" outlineLevel="2" x14ac:dyDescent="0.25">
      <c r="A999" t="s">
        <v>874</v>
      </c>
      <c r="C999" t="s">
        <v>876</v>
      </c>
      <c r="D999">
        <v>196</v>
      </c>
      <c r="E999" t="s">
        <v>906</v>
      </c>
      <c r="F999">
        <v>165</v>
      </c>
      <c r="G999" t="s">
        <v>64</v>
      </c>
      <c r="I999" t="s">
        <v>65</v>
      </c>
      <c r="J999" t="s">
        <v>956</v>
      </c>
      <c r="K999">
        <v>1</v>
      </c>
      <c r="L999" s="2"/>
      <c r="M999" s="2"/>
      <c r="N999" s="14"/>
      <c r="O999" s="2"/>
      <c r="P999" s="11"/>
      <c r="Q999" s="2">
        <v>0</v>
      </c>
      <c r="R999" s="30">
        <f t="shared" si="42"/>
        <v>0</v>
      </c>
      <c r="S999" s="9"/>
      <c r="V999" s="2"/>
      <c r="W999" s="2"/>
    </row>
    <row r="1000" spans="1:23" customFormat="1" hidden="1" outlineLevel="2" x14ac:dyDescent="0.25">
      <c r="A1000" t="s">
        <v>706</v>
      </c>
      <c r="B1000">
        <v>191</v>
      </c>
      <c r="C1000" t="s">
        <v>707</v>
      </c>
      <c r="D1000">
        <v>200</v>
      </c>
      <c r="E1000" t="s">
        <v>708</v>
      </c>
      <c r="F1000">
        <v>165</v>
      </c>
      <c r="G1000" t="s">
        <v>64</v>
      </c>
      <c r="H1000">
        <v>10200010165</v>
      </c>
      <c r="I1000" t="s">
        <v>65</v>
      </c>
      <c r="J1000" t="s">
        <v>956</v>
      </c>
      <c r="K1000">
        <v>1</v>
      </c>
      <c r="L1000" s="2">
        <v>441275.35</v>
      </c>
      <c r="M1000" s="2">
        <v>531144.11</v>
      </c>
      <c r="N1000" s="14">
        <v>660960</v>
      </c>
      <c r="O1000" s="2">
        <v>0</v>
      </c>
      <c r="P1000" s="11">
        <v>660960</v>
      </c>
      <c r="Q1000" s="2">
        <v>314257.99</v>
      </c>
      <c r="R1000" s="30">
        <f t="shared" si="42"/>
        <v>732000</v>
      </c>
      <c r="S1000" s="9">
        <v>732000</v>
      </c>
      <c r="V1000" s="2"/>
      <c r="W1000" s="2"/>
    </row>
    <row r="1001" spans="1:23" customFormat="1" hidden="1" outlineLevel="2" x14ac:dyDescent="0.25">
      <c r="A1001" t="s">
        <v>706</v>
      </c>
      <c r="B1001">
        <v>191</v>
      </c>
      <c r="C1001" t="s">
        <v>707</v>
      </c>
      <c r="D1001">
        <v>205</v>
      </c>
      <c r="E1001" t="s">
        <v>733</v>
      </c>
      <c r="F1001">
        <v>165</v>
      </c>
      <c r="G1001" t="s">
        <v>64</v>
      </c>
      <c r="H1001">
        <v>10205010165</v>
      </c>
      <c r="I1001" t="s">
        <v>65</v>
      </c>
      <c r="J1001" t="s">
        <v>956</v>
      </c>
      <c r="K1001">
        <v>1</v>
      </c>
      <c r="L1001" s="2">
        <v>17912.16</v>
      </c>
      <c r="M1001" s="2">
        <v>17912.16</v>
      </c>
      <c r="N1001" s="14">
        <v>19440</v>
      </c>
      <c r="O1001" s="2">
        <v>0</v>
      </c>
      <c r="P1001" s="11">
        <v>19440</v>
      </c>
      <c r="Q1001" s="2">
        <v>10448.76</v>
      </c>
      <c r="R1001" s="30">
        <f t="shared" si="42"/>
        <v>18000</v>
      </c>
      <c r="S1001" s="9">
        <v>18000</v>
      </c>
      <c r="V1001" s="2"/>
      <c r="W1001" s="2"/>
    </row>
    <row r="1002" spans="1:23" customFormat="1" hidden="1" outlineLevel="2" x14ac:dyDescent="0.25">
      <c r="A1002" t="s">
        <v>706</v>
      </c>
      <c r="B1002">
        <v>191</v>
      </c>
      <c r="C1002" t="s">
        <v>707</v>
      </c>
      <c r="D1002">
        <v>208</v>
      </c>
      <c r="E1002" t="s">
        <v>734</v>
      </c>
      <c r="F1002">
        <v>165</v>
      </c>
      <c r="G1002" t="s">
        <v>64</v>
      </c>
      <c r="H1002">
        <v>10208010165</v>
      </c>
      <c r="I1002" t="s">
        <v>65</v>
      </c>
      <c r="J1002" t="s">
        <v>956</v>
      </c>
      <c r="K1002">
        <v>1</v>
      </c>
      <c r="L1002" s="2">
        <v>49258.44</v>
      </c>
      <c r="M1002" s="2">
        <v>47765.760000000002</v>
      </c>
      <c r="N1002" s="14">
        <v>51840</v>
      </c>
      <c r="O1002" s="2">
        <v>0</v>
      </c>
      <c r="P1002" s="11">
        <v>51840</v>
      </c>
      <c r="Q1002" s="2">
        <v>24878</v>
      </c>
      <c r="R1002" s="30">
        <f t="shared" si="42"/>
        <v>48000</v>
      </c>
      <c r="S1002" s="9">
        <v>48000</v>
      </c>
      <c r="V1002" s="2"/>
      <c r="W1002" s="2"/>
    </row>
    <row r="1003" spans="1:23" customFormat="1" hidden="1" outlineLevel="2" x14ac:dyDescent="0.25">
      <c r="A1003" t="s">
        <v>349</v>
      </c>
      <c r="B1003">
        <v>1011</v>
      </c>
      <c r="C1003" t="s">
        <v>365</v>
      </c>
      <c r="D1003">
        <v>221</v>
      </c>
      <c r="E1003" t="s">
        <v>366</v>
      </c>
      <c r="F1003">
        <v>165</v>
      </c>
      <c r="G1003" t="s">
        <v>64</v>
      </c>
      <c r="H1003">
        <v>10221010165</v>
      </c>
      <c r="I1003" t="s">
        <v>65</v>
      </c>
      <c r="J1003" t="s">
        <v>956</v>
      </c>
      <c r="K1003">
        <v>1</v>
      </c>
      <c r="L1003" s="2">
        <v>442330.84</v>
      </c>
      <c r="M1003" s="2">
        <v>449296.68</v>
      </c>
      <c r="N1003" s="14">
        <v>498960</v>
      </c>
      <c r="O1003" s="2">
        <v>0</v>
      </c>
      <c r="P1003" s="11">
        <v>498960</v>
      </c>
      <c r="Q1003" s="2">
        <v>260223.88</v>
      </c>
      <c r="R1003" s="30">
        <f t="shared" si="42"/>
        <v>444000</v>
      </c>
      <c r="S1003" s="9">
        <v>444000</v>
      </c>
      <c r="V1003" s="2"/>
      <c r="W1003" s="2"/>
    </row>
    <row r="1004" spans="1:23" customFormat="1" hidden="1" outlineLevel="2" x14ac:dyDescent="0.25">
      <c r="A1004" t="s">
        <v>349</v>
      </c>
      <c r="B1004">
        <v>1011</v>
      </c>
      <c r="C1004" t="s">
        <v>365</v>
      </c>
      <c r="D1004">
        <v>222</v>
      </c>
      <c r="E1004" t="s">
        <v>367</v>
      </c>
      <c r="F1004">
        <v>165</v>
      </c>
      <c r="G1004" t="s">
        <v>64</v>
      </c>
      <c r="H1004">
        <v>10222010165</v>
      </c>
      <c r="I1004" t="s">
        <v>65</v>
      </c>
      <c r="J1004" t="s">
        <v>956</v>
      </c>
      <c r="K1004">
        <v>1</v>
      </c>
      <c r="L1004" s="2">
        <v>339335.92</v>
      </c>
      <c r="M1004" s="2">
        <v>353267.6</v>
      </c>
      <c r="N1004" s="14">
        <v>414720</v>
      </c>
      <c r="O1004" s="2">
        <v>0</v>
      </c>
      <c r="P1004" s="11">
        <v>414720</v>
      </c>
      <c r="Q1004" s="2">
        <v>200516.68</v>
      </c>
      <c r="R1004" s="30">
        <f t="shared" si="42"/>
        <v>384000</v>
      </c>
      <c r="S1004" s="9">
        <v>384000</v>
      </c>
      <c r="V1004" s="2"/>
      <c r="W1004" s="2"/>
    </row>
    <row r="1005" spans="1:23" customFormat="1" hidden="1" outlineLevel="2" x14ac:dyDescent="0.25">
      <c r="A1005" t="s">
        <v>349</v>
      </c>
      <c r="B1005">
        <v>1011</v>
      </c>
      <c r="C1005" t="s">
        <v>365</v>
      </c>
      <c r="D1005">
        <v>224</v>
      </c>
      <c r="E1005" t="s">
        <v>485</v>
      </c>
      <c r="F1005">
        <v>165</v>
      </c>
      <c r="G1005" t="s">
        <v>64</v>
      </c>
      <c r="H1005">
        <v>10224010165</v>
      </c>
      <c r="I1005" t="s">
        <v>65</v>
      </c>
      <c r="J1005" t="s">
        <v>956</v>
      </c>
      <c r="K1005">
        <v>1</v>
      </c>
      <c r="L1005" s="2">
        <v>5970.72</v>
      </c>
      <c r="M1005" s="2">
        <v>5970.72</v>
      </c>
      <c r="N1005" s="14">
        <v>6480</v>
      </c>
      <c r="O1005" s="2">
        <v>0</v>
      </c>
      <c r="P1005" s="11">
        <v>6480</v>
      </c>
      <c r="Q1005" s="2">
        <v>3482.92</v>
      </c>
      <c r="R1005" s="30">
        <f t="shared" si="42"/>
        <v>6000</v>
      </c>
      <c r="S1005" s="9">
        <v>6000</v>
      </c>
      <c r="V1005" s="2"/>
      <c r="W1005" s="2"/>
    </row>
    <row r="1006" spans="1:23" customFormat="1" hidden="1" outlineLevel="2" x14ac:dyDescent="0.25">
      <c r="A1006" t="s">
        <v>349</v>
      </c>
      <c r="B1006">
        <v>1011</v>
      </c>
      <c r="C1006" t="s">
        <v>365</v>
      </c>
      <c r="D1006">
        <v>232</v>
      </c>
      <c r="E1006" t="s">
        <v>379</v>
      </c>
      <c r="F1006">
        <v>165</v>
      </c>
      <c r="G1006" t="s">
        <v>64</v>
      </c>
      <c r="H1006">
        <v>10232010165</v>
      </c>
      <c r="I1006" t="s">
        <v>65</v>
      </c>
      <c r="J1006" t="s">
        <v>956</v>
      </c>
      <c r="K1006">
        <v>1</v>
      </c>
      <c r="L1006" s="2">
        <v>432877.2</v>
      </c>
      <c r="M1006" s="2">
        <v>415960.16</v>
      </c>
      <c r="N1006" s="14">
        <v>460080</v>
      </c>
      <c r="O1006" s="2">
        <v>0</v>
      </c>
      <c r="P1006" s="11">
        <v>460080</v>
      </c>
      <c r="Q1006" s="2">
        <v>229872.72</v>
      </c>
      <c r="R1006" s="30">
        <f t="shared" si="42"/>
        <v>420000</v>
      </c>
      <c r="S1006" s="9">
        <v>420000</v>
      </c>
      <c r="V1006" s="2"/>
      <c r="W1006" s="2"/>
    </row>
    <row r="1007" spans="1:23" customFormat="1" hidden="1" outlineLevel="2" x14ac:dyDescent="0.25">
      <c r="A1007" t="s">
        <v>349</v>
      </c>
      <c r="B1007">
        <v>1011</v>
      </c>
      <c r="C1007" t="s">
        <v>365</v>
      </c>
      <c r="D1007">
        <v>236</v>
      </c>
      <c r="E1007" t="s">
        <v>380</v>
      </c>
      <c r="F1007">
        <v>165</v>
      </c>
      <c r="G1007" t="s">
        <v>64</v>
      </c>
      <c r="H1007">
        <v>10236010165</v>
      </c>
      <c r="I1007" t="s">
        <v>65</v>
      </c>
      <c r="J1007" t="s">
        <v>956</v>
      </c>
      <c r="K1007">
        <v>1</v>
      </c>
      <c r="L1007" s="2">
        <v>193053.28</v>
      </c>
      <c r="M1007" s="2">
        <v>188575.24</v>
      </c>
      <c r="N1007" s="14">
        <v>207360</v>
      </c>
      <c r="O1007" s="2">
        <v>0</v>
      </c>
      <c r="P1007" s="11">
        <v>207360</v>
      </c>
      <c r="Q1007" s="2">
        <v>107970.52</v>
      </c>
      <c r="R1007" s="30">
        <f t="shared" si="42"/>
        <v>192000</v>
      </c>
      <c r="S1007" s="9">
        <v>192000</v>
      </c>
      <c r="V1007" s="2"/>
      <c r="W1007" s="2"/>
    </row>
    <row r="1008" spans="1:23" customFormat="1" hidden="1" outlineLevel="2" x14ac:dyDescent="0.25">
      <c r="A1008" t="s">
        <v>349</v>
      </c>
      <c r="B1008">
        <v>702</v>
      </c>
      <c r="C1008" t="s">
        <v>383</v>
      </c>
      <c r="D1008">
        <v>262</v>
      </c>
      <c r="E1008" t="s">
        <v>384</v>
      </c>
      <c r="F1008">
        <v>165</v>
      </c>
      <c r="G1008" t="s">
        <v>64</v>
      </c>
      <c r="H1008">
        <v>10262010165</v>
      </c>
      <c r="I1008" t="s">
        <v>65</v>
      </c>
      <c r="J1008" t="s">
        <v>956</v>
      </c>
      <c r="K1008">
        <v>1</v>
      </c>
      <c r="L1008" s="2">
        <v>37814.559999999998</v>
      </c>
      <c r="M1008" s="2">
        <v>47765.760000000002</v>
      </c>
      <c r="N1008" s="14">
        <v>58320</v>
      </c>
      <c r="O1008" s="2">
        <v>0</v>
      </c>
      <c r="P1008" s="11">
        <v>58320</v>
      </c>
      <c r="Q1008" s="2">
        <v>27863.360000000001</v>
      </c>
      <c r="R1008" s="30">
        <f t="shared" si="42"/>
        <v>54000</v>
      </c>
      <c r="S1008" s="9">
        <v>54000</v>
      </c>
      <c r="V1008" s="2"/>
      <c r="W1008" s="2"/>
    </row>
    <row r="1009" spans="1:23" customFormat="1" hidden="1" outlineLevel="2" x14ac:dyDescent="0.25">
      <c r="A1009" t="s">
        <v>349</v>
      </c>
      <c r="B1009">
        <v>704</v>
      </c>
      <c r="C1009" t="s">
        <v>385</v>
      </c>
      <c r="D1009">
        <v>264</v>
      </c>
      <c r="E1009" t="s">
        <v>386</v>
      </c>
      <c r="F1009">
        <v>165</v>
      </c>
      <c r="G1009" t="s">
        <v>64</v>
      </c>
      <c r="H1009">
        <v>10264010165</v>
      </c>
      <c r="I1009" t="s">
        <v>65</v>
      </c>
      <c r="J1009" t="s">
        <v>956</v>
      </c>
      <c r="K1009">
        <v>1</v>
      </c>
      <c r="L1009" s="2">
        <v>231445.92</v>
      </c>
      <c r="M1009" s="2">
        <v>246875.12</v>
      </c>
      <c r="N1009" s="14">
        <v>563220</v>
      </c>
      <c r="O1009" s="2">
        <v>0</v>
      </c>
      <c r="P1009" s="11">
        <v>563220</v>
      </c>
      <c r="Q1009" s="2">
        <v>141307.04</v>
      </c>
      <c r="R1009" s="30">
        <f t="shared" si="42"/>
        <v>503500</v>
      </c>
      <c r="S1009" s="9">
        <v>503500</v>
      </c>
      <c r="V1009" s="2"/>
      <c r="W1009" s="2"/>
    </row>
    <row r="1010" spans="1:23" customFormat="1" hidden="1" outlineLevel="2" x14ac:dyDescent="0.25">
      <c r="A1010" t="s">
        <v>349</v>
      </c>
      <c r="B1010">
        <v>702</v>
      </c>
      <c r="C1010" t="s">
        <v>383</v>
      </c>
      <c r="D1010">
        <v>265</v>
      </c>
      <c r="E1010" t="s">
        <v>433</v>
      </c>
      <c r="F1010">
        <v>165</v>
      </c>
      <c r="G1010" t="s">
        <v>64</v>
      </c>
      <c r="H1010">
        <v>10265010165</v>
      </c>
      <c r="I1010" t="s">
        <v>65</v>
      </c>
      <c r="J1010" t="s">
        <v>956</v>
      </c>
      <c r="K1010">
        <v>1</v>
      </c>
      <c r="L1010" s="2">
        <v>85082.76</v>
      </c>
      <c r="M1010" s="2">
        <v>77619.360000000001</v>
      </c>
      <c r="N1010" s="14">
        <v>84240</v>
      </c>
      <c r="O1010" s="2">
        <v>0</v>
      </c>
      <c r="P1010" s="11">
        <v>84240</v>
      </c>
      <c r="Q1010" s="2">
        <v>45277.96</v>
      </c>
      <c r="R1010" s="30">
        <f t="shared" si="42"/>
        <v>78000</v>
      </c>
      <c r="S1010" s="9">
        <v>78000</v>
      </c>
      <c r="V1010" s="2"/>
      <c r="W1010" s="2"/>
    </row>
    <row r="1011" spans="1:23" customFormat="1" hidden="1" outlineLevel="2" x14ac:dyDescent="0.25">
      <c r="A1011" t="s">
        <v>349</v>
      </c>
      <c r="B1011">
        <v>702</v>
      </c>
      <c r="C1011" t="s">
        <v>383</v>
      </c>
      <c r="D1011">
        <v>266</v>
      </c>
      <c r="E1011" t="s">
        <v>387</v>
      </c>
      <c r="F1011">
        <v>165</v>
      </c>
      <c r="G1011" t="s">
        <v>64</v>
      </c>
      <c r="H1011">
        <v>10266010165</v>
      </c>
      <c r="I1011" t="s">
        <v>65</v>
      </c>
      <c r="J1011" t="s">
        <v>956</v>
      </c>
      <c r="K1011">
        <v>1</v>
      </c>
      <c r="L1011" s="2">
        <v>156731.4</v>
      </c>
      <c r="M1011" s="2">
        <v>189570.36</v>
      </c>
      <c r="N1011" s="14">
        <v>207360</v>
      </c>
      <c r="O1011" s="2">
        <v>0</v>
      </c>
      <c r="P1011" s="11">
        <v>207360</v>
      </c>
      <c r="Q1011" s="2">
        <v>116429.04</v>
      </c>
      <c r="R1011" s="30">
        <f t="shared" si="42"/>
        <v>288000</v>
      </c>
      <c r="S1011" s="9">
        <v>288000</v>
      </c>
      <c r="V1011" s="2"/>
      <c r="W1011" s="2"/>
    </row>
    <row r="1012" spans="1:23" customFormat="1" hidden="1" outlineLevel="2" x14ac:dyDescent="0.25">
      <c r="A1012" t="s">
        <v>349</v>
      </c>
      <c r="B1012">
        <v>507</v>
      </c>
      <c r="C1012" t="s">
        <v>390</v>
      </c>
      <c r="D1012">
        <v>267</v>
      </c>
      <c r="E1012" t="s">
        <v>391</v>
      </c>
      <c r="F1012">
        <v>165</v>
      </c>
      <c r="G1012" t="s">
        <v>64</v>
      </c>
      <c r="H1012">
        <v>10267010165</v>
      </c>
      <c r="I1012" t="s">
        <v>65</v>
      </c>
      <c r="J1012" t="s">
        <v>956</v>
      </c>
      <c r="K1012">
        <v>1</v>
      </c>
      <c r="L1012" s="2">
        <v>48263.32</v>
      </c>
      <c r="M1012" s="2">
        <v>53736.480000000003</v>
      </c>
      <c r="N1012" s="14">
        <v>77760</v>
      </c>
      <c r="O1012" s="2">
        <v>0</v>
      </c>
      <c r="P1012" s="11">
        <v>77760</v>
      </c>
      <c r="Q1012" s="2">
        <v>31346.28</v>
      </c>
      <c r="R1012" s="30">
        <f t="shared" si="42"/>
        <v>72000</v>
      </c>
      <c r="S1012" s="9">
        <v>72000</v>
      </c>
      <c r="V1012" s="2"/>
      <c r="W1012" s="2"/>
    </row>
    <row r="1013" spans="1:23" customFormat="1" hidden="1" outlineLevel="2" x14ac:dyDescent="0.25">
      <c r="A1013" t="s">
        <v>349</v>
      </c>
      <c r="B1013">
        <v>507</v>
      </c>
      <c r="C1013" t="s">
        <v>390</v>
      </c>
      <c r="D1013">
        <v>268</v>
      </c>
      <c r="E1013" t="s">
        <v>392</v>
      </c>
      <c r="F1013">
        <v>165</v>
      </c>
      <c r="G1013" t="s">
        <v>64</v>
      </c>
      <c r="H1013">
        <v>10268010165</v>
      </c>
      <c r="I1013" t="s">
        <v>65</v>
      </c>
      <c r="J1013" t="s">
        <v>956</v>
      </c>
      <c r="K1013">
        <v>1</v>
      </c>
      <c r="L1013" s="2">
        <v>238828.79999999999</v>
      </c>
      <c r="M1013" s="2">
        <v>302018.92</v>
      </c>
      <c r="N1013" s="14">
        <v>330480</v>
      </c>
      <c r="O1013" s="2">
        <v>0</v>
      </c>
      <c r="P1013" s="11">
        <v>330480</v>
      </c>
      <c r="Q1013" s="2">
        <v>174146</v>
      </c>
      <c r="R1013" s="30">
        <f t="shared" si="42"/>
        <v>306000</v>
      </c>
      <c r="S1013" s="9">
        <v>306000</v>
      </c>
      <c r="V1013" s="2"/>
      <c r="W1013" s="2"/>
    </row>
    <row r="1014" spans="1:23" customFormat="1" hidden="1" outlineLevel="2" x14ac:dyDescent="0.25">
      <c r="A1014" t="s">
        <v>349</v>
      </c>
      <c r="B1014">
        <v>507</v>
      </c>
      <c r="C1014" t="s">
        <v>390</v>
      </c>
      <c r="D1014">
        <v>269</v>
      </c>
      <c r="E1014" t="s">
        <v>393</v>
      </c>
      <c r="F1014">
        <v>165</v>
      </c>
      <c r="G1014" t="s">
        <v>64</v>
      </c>
      <c r="H1014">
        <v>10269010165</v>
      </c>
      <c r="I1014" t="s">
        <v>65</v>
      </c>
      <c r="J1014" t="s">
        <v>956</v>
      </c>
      <c r="K1014">
        <v>1</v>
      </c>
      <c r="L1014" s="2">
        <v>53238.92</v>
      </c>
      <c r="M1014" s="2">
        <v>38312.120000000003</v>
      </c>
      <c r="N1014" s="14">
        <v>51840</v>
      </c>
      <c r="O1014" s="2">
        <v>0</v>
      </c>
      <c r="P1014" s="11">
        <v>51840</v>
      </c>
      <c r="Q1014" s="2">
        <v>17414.599999999999</v>
      </c>
      <c r="R1014" s="30">
        <f t="shared" si="42"/>
        <v>48000</v>
      </c>
      <c r="S1014" s="9">
        <v>48000</v>
      </c>
      <c r="V1014" s="2"/>
      <c r="W1014" s="2"/>
    </row>
    <row r="1015" spans="1:23" customFormat="1" hidden="1" outlineLevel="2" x14ac:dyDescent="0.25">
      <c r="A1015" t="s">
        <v>349</v>
      </c>
      <c r="B1015">
        <v>507</v>
      </c>
      <c r="C1015" t="s">
        <v>390</v>
      </c>
      <c r="D1015">
        <v>270</v>
      </c>
      <c r="E1015" t="s">
        <v>349</v>
      </c>
      <c r="F1015">
        <v>165</v>
      </c>
      <c r="G1015" t="s">
        <v>64</v>
      </c>
      <c r="H1015">
        <v>10270010165</v>
      </c>
      <c r="I1015" t="s">
        <v>65</v>
      </c>
      <c r="J1015" t="s">
        <v>956</v>
      </c>
      <c r="K1015">
        <v>1</v>
      </c>
      <c r="L1015" s="2">
        <v>11941.44</v>
      </c>
      <c r="M1015" s="2">
        <v>2985.36</v>
      </c>
      <c r="N1015" s="14">
        <v>12960</v>
      </c>
      <c r="O1015" s="2">
        <v>0</v>
      </c>
      <c r="P1015" s="11">
        <v>12960</v>
      </c>
      <c r="Q1015" s="2">
        <v>995.12</v>
      </c>
      <c r="R1015" s="30">
        <f t="shared" si="42"/>
        <v>0</v>
      </c>
      <c r="S1015" s="9">
        <v>0</v>
      </c>
      <c r="V1015" s="2"/>
      <c r="W1015" s="2"/>
    </row>
    <row r="1016" spans="1:23" customFormat="1" hidden="1" outlineLevel="2" x14ac:dyDescent="0.25">
      <c r="A1016" t="s">
        <v>875</v>
      </c>
      <c r="B1016">
        <v>102</v>
      </c>
      <c r="C1016" t="s">
        <v>876</v>
      </c>
      <c r="D1016">
        <v>276</v>
      </c>
      <c r="E1016" t="s">
        <v>880</v>
      </c>
      <c r="F1016">
        <v>165</v>
      </c>
      <c r="G1016" t="s">
        <v>64</v>
      </c>
      <c r="H1016">
        <v>10276010165</v>
      </c>
      <c r="I1016" t="s">
        <v>65</v>
      </c>
      <c r="J1016" t="s">
        <v>956</v>
      </c>
      <c r="K1016">
        <v>1</v>
      </c>
      <c r="L1016" s="2">
        <v>94174.88</v>
      </c>
      <c r="M1016" s="2">
        <v>110473.68</v>
      </c>
      <c r="N1016" s="14">
        <v>116213</v>
      </c>
      <c r="O1016" s="2">
        <v>0</v>
      </c>
      <c r="P1016" s="11">
        <v>116213</v>
      </c>
      <c r="Q1016" s="2">
        <v>66013.009999999995</v>
      </c>
      <c r="R1016" s="30">
        <f t="shared" si="42"/>
        <v>113605.46</v>
      </c>
      <c r="S1016" s="9">
        <v>113605.46</v>
      </c>
      <c r="V1016" s="2"/>
      <c r="W1016" s="2"/>
    </row>
    <row r="1017" spans="1:23" customFormat="1" hidden="1" outlineLevel="2" x14ac:dyDescent="0.25">
      <c r="A1017" t="s">
        <v>875</v>
      </c>
      <c r="B1017">
        <v>102</v>
      </c>
      <c r="C1017" t="s">
        <v>876</v>
      </c>
      <c r="D1017">
        <v>277</v>
      </c>
      <c r="E1017" t="s">
        <v>911</v>
      </c>
      <c r="F1017">
        <v>165</v>
      </c>
      <c r="G1017" t="s">
        <v>64</v>
      </c>
      <c r="H1017">
        <v>10277010165</v>
      </c>
      <c r="I1017" t="s">
        <v>65</v>
      </c>
      <c r="J1017" t="s">
        <v>956</v>
      </c>
      <c r="K1017">
        <v>1</v>
      </c>
      <c r="L1017" s="2">
        <v>0</v>
      </c>
      <c r="M1017" s="2">
        <v>5970.72</v>
      </c>
      <c r="N1017" s="14">
        <v>19440</v>
      </c>
      <c r="O1017" s="2">
        <v>0</v>
      </c>
      <c r="P1017" s="11">
        <v>19440</v>
      </c>
      <c r="Q1017" s="2">
        <v>10448.76</v>
      </c>
      <c r="R1017" s="30">
        <f t="shared" si="42"/>
        <v>30000</v>
      </c>
      <c r="S1017" s="9">
        <v>30000</v>
      </c>
      <c r="V1017" s="2"/>
      <c r="W1017" s="2"/>
    </row>
    <row r="1018" spans="1:23" customFormat="1" hidden="1" outlineLevel="2" x14ac:dyDescent="0.25">
      <c r="A1018" t="s">
        <v>875</v>
      </c>
      <c r="B1018">
        <v>102</v>
      </c>
      <c r="C1018" t="s">
        <v>876</v>
      </c>
      <c r="D1018">
        <v>300</v>
      </c>
      <c r="E1018" t="s">
        <v>912</v>
      </c>
      <c r="F1018">
        <v>165</v>
      </c>
      <c r="G1018" t="s">
        <v>64</v>
      </c>
      <c r="H1018">
        <v>10300010165</v>
      </c>
      <c r="I1018" t="s">
        <v>65</v>
      </c>
      <c r="J1018" t="s">
        <v>956</v>
      </c>
      <c r="K1018">
        <v>1</v>
      </c>
      <c r="L1018" s="2">
        <v>0</v>
      </c>
      <c r="M1018" s="2">
        <v>0</v>
      </c>
      <c r="N1018" s="14">
        <v>6480</v>
      </c>
      <c r="O1018" s="2">
        <v>0</v>
      </c>
      <c r="P1018" s="11">
        <v>6480</v>
      </c>
      <c r="Q1018" s="2">
        <v>0</v>
      </c>
      <c r="R1018" s="30">
        <f t="shared" si="42"/>
        <v>6000</v>
      </c>
      <c r="S1018" s="9">
        <v>6000</v>
      </c>
      <c r="V1018" s="2"/>
      <c r="W1018" s="2"/>
    </row>
    <row r="1019" spans="1:23" customFormat="1" hidden="1" outlineLevel="2" x14ac:dyDescent="0.25">
      <c r="A1019" t="s">
        <v>875</v>
      </c>
      <c r="B1019">
        <v>102</v>
      </c>
      <c r="C1019" t="s">
        <v>876</v>
      </c>
      <c r="D1019">
        <v>301</v>
      </c>
      <c r="E1019" t="s">
        <v>917</v>
      </c>
      <c r="F1019">
        <v>165</v>
      </c>
      <c r="G1019" t="s">
        <v>64</v>
      </c>
      <c r="H1019">
        <v>10301010165</v>
      </c>
      <c r="I1019" t="s">
        <v>65</v>
      </c>
      <c r="J1019" t="s">
        <v>956</v>
      </c>
      <c r="K1019">
        <v>1</v>
      </c>
      <c r="L1019" s="2">
        <v>15921.92</v>
      </c>
      <c r="M1019" s="2">
        <v>31912.16</v>
      </c>
      <c r="N1019" s="14">
        <v>19440</v>
      </c>
      <c r="O1019" s="2">
        <v>0</v>
      </c>
      <c r="P1019" s="11">
        <v>19440</v>
      </c>
      <c r="Q1019" s="2">
        <v>28881.93</v>
      </c>
      <c r="R1019" s="30">
        <f t="shared" si="42"/>
        <v>30000</v>
      </c>
      <c r="S1019" s="9">
        <v>30000</v>
      </c>
      <c r="V1019" s="2"/>
      <c r="W1019" s="2"/>
    </row>
    <row r="1020" spans="1:23" customFormat="1" hidden="1" outlineLevel="2" x14ac:dyDescent="0.25">
      <c r="A1020" t="s">
        <v>875</v>
      </c>
      <c r="B1020">
        <v>101</v>
      </c>
      <c r="C1020" t="s">
        <v>780</v>
      </c>
      <c r="D1020">
        <v>302</v>
      </c>
      <c r="E1020" t="s">
        <v>920</v>
      </c>
      <c r="F1020">
        <v>165</v>
      </c>
      <c r="G1020" t="s">
        <v>64</v>
      </c>
      <c r="H1020">
        <v>10302010165</v>
      </c>
      <c r="I1020" t="s">
        <v>65</v>
      </c>
      <c r="J1020" t="s">
        <v>956</v>
      </c>
      <c r="K1020">
        <v>1</v>
      </c>
      <c r="L1020" s="2">
        <v>53736.6</v>
      </c>
      <c r="M1020" s="2">
        <v>34829.279999999999</v>
      </c>
      <c r="N1020" s="14">
        <v>38880</v>
      </c>
      <c r="O1020" s="2">
        <v>0</v>
      </c>
      <c r="P1020" s="11">
        <v>38880</v>
      </c>
      <c r="Q1020" s="2">
        <v>20897.52</v>
      </c>
      <c r="R1020" s="30">
        <f t="shared" si="42"/>
        <v>48000</v>
      </c>
      <c r="S1020" s="9">
        <v>48000</v>
      </c>
      <c r="V1020" s="2"/>
      <c r="W1020" s="2"/>
    </row>
    <row r="1021" spans="1:23" customFormat="1" hidden="1" outlineLevel="2" x14ac:dyDescent="0.25">
      <c r="A1021" t="s">
        <v>349</v>
      </c>
      <c r="B1021">
        <v>205</v>
      </c>
      <c r="C1021" t="s">
        <v>123</v>
      </c>
      <c r="D1021">
        <v>360</v>
      </c>
      <c r="E1021" t="s">
        <v>484</v>
      </c>
      <c r="F1021">
        <v>165</v>
      </c>
      <c r="G1021" t="s">
        <v>64</v>
      </c>
      <c r="H1021">
        <v>10360010165</v>
      </c>
      <c r="I1021" t="s">
        <v>65</v>
      </c>
      <c r="J1021" t="s">
        <v>956</v>
      </c>
      <c r="K1021">
        <v>1</v>
      </c>
      <c r="L1021" s="2">
        <v>23882.880000000001</v>
      </c>
      <c r="M1021" s="2">
        <v>23882.880000000001</v>
      </c>
      <c r="N1021" s="14">
        <v>25920</v>
      </c>
      <c r="O1021" s="2">
        <v>0</v>
      </c>
      <c r="P1021" s="11">
        <v>25920</v>
      </c>
      <c r="Q1021" s="2">
        <v>13931.68</v>
      </c>
      <c r="R1021" s="30">
        <f t="shared" si="42"/>
        <v>24000</v>
      </c>
      <c r="S1021" s="9">
        <v>24000</v>
      </c>
      <c r="V1021" s="2"/>
      <c r="W1021" s="2"/>
    </row>
    <row r="1022" spans="1:23" customFormat="1" hidden="1" outlineLevel="2" x14ac:dyDescent="0.25">
      <c r="A1022" t="s">
        <v>309</v>
      </c>
      <c r="B1022">
        <v>504</v>
      </c>
      <c r="C1022" t="s">
        <v>396</v>
      </c>
      <c r="D1022">
        <v>400</v>
      </c>
      <c r="E1022" t="s">
        <v>397</v>
      </c>
      <c r="F1022">
        <v>165</v>
      </c>
      <c r="G1022" t="s">
        <v>64</v>
      </c>
      <c r="H1022">
        <v>10400010165</v>
      </c>
      <c r="I1022" t="s">
        <v>65</v>
      </c>
      <c r="J1022" t="s">
        <v>956</v>
      </c>
      <c r="K1022">
        <v>1</v>
      </c>
      <c r="L1022" s="2">
        <v>29853.599999999999</v>
      </c>
      <c r="M1022" s="2">
        <v>29853.599999999999</v>
      </c>
      <c r="N1022" s="14">
        <v>32400</v>
      </c>
      <c r="O1022" s="2">
        <v>0</v>
      </c>
      <c r="P1022" s="11">
        <v>32400</v>
      </c>
      <c r="Q1022" s="2">
        <v>17414.599999999999</v>
      </c>
      <c r="R1022" s="30">
        <f t="shared" si="42"/>
        <v>30000</v>
      </c>
      <c r="S1022" s="9">
        <v>30000</v>
      </c>
      <c r="V1022" s="2"/>
      <c r="W1022" s="2"/>
    </row>
    <row r="1023" spans="1:23" customFormat="1" hidden="1" outlineLevel="2" x14ac:dyDescent="0.25">
      <c r="A1023" t="s">
        <v>309</v>
      </c>
      <c r="B1023">
        <v>801</v>
      </c>
      <c r="C1023" t="s">
        <v>324</v>
      </c>
      <c r="D1023">
        <v>403</v>
      </c>
      <c r="E1023" t="s">
        <v>401</v>
      </c>
      <c r="F1023">
        <v>165</v>
      </c>
      <c r="G1023" t="s">
        <v>64</v>
      </c>
      <c r="H1023">
        <v>10403010165</v>
      </c>
      <c r="I1023" t="s">
        <v>65</v>
      </c>
      <c r="J1023" t="s">
        <v>956</v>
      </c>
      <c r="K1023">
        <v>1</v>
      </c>
      <c r="L1023" s="2">
        <v>217433.72</v>
      </c>
      <c r="M1023" s="2">
        <v>207980.08</v>
      </c>
      <c r="N1023" s="14">
        <v>252720</v>
      </c>
      <c r="O1023" s="2">
        <v>0</v>
      </c>
      <c r="P1023" s="11">
        <v>252720</v>
      </c>
      <c r="Q1023" s="2">
        <v>110458.32</v>
      </c>
      <c r="R1023" s="30">
        <f t="shared" si="42"/>
        <v>222000</v>
      </c>
      <c r="S1023" s="9">
        <v>222000</v>
      </c>
      <c r="V1023" s="2"/>
      <c r="W1023" s="2"/>
    </row>
    <row r="1024" spans="1:23" customFormat="1" hidden="1" outlineLevel="2" x14ac:dyDescent="0.25">
      <c r="A1024" t="s">
        <v>309</v>
      </c>
      <c r="B1024">
        <v>801</v>
      </c>
      <c r="C1024" t="s">
        <v>324</v>
      </c>
      <c r="D1024">
        <v>404</v>
      </c>
      <c r="E1024" t="s">
        <v>404</v>
      </c>
      <c r="F1024">
        <v>165</v>
      </c>
      <c r="G1024" t="s">
        <v>64</v>
      </c>
      <c r="H1024">
        <v>10404010165</v>
      </c>
      <c r="I1024" t="s">
        <v>65</v>
      </c>
      <c r="J1024" t="s">
        <v>956</v>
      </c>
      <c r="K1024">
        <v>1</v>
      </c>
      <c r="L1024" s="2">
        <v>11941.44</v>
      </c>
      <c r="M1024" s="2">
        <v>11941.44</v>
      </c>
      <c r="N1024" s="14">
        <v>12960</v>
      </c>
      <c r="O1024" s="2">
        <v>0</v>
      </c>
      <c r="P1024" s="11">
        <v>12960</v>
      </c>
      <c r="Q1024" s="2">
        <v>6965.84</v>
      </c>
      <c r="R1024" s="30">
        <f t="shared" si="42"/>
        <v>12000</v>
      </c>
      <c r="S1024" s="9">
        <v>12000</v>
      </c>
      <c r="V1024" s="2"/>
      <c r="W1024" s="2"/>
    </row>
    <row r="1025" spans="1:23" customFormat="1" hidden="1" outlineLevel="2" x14ac:dyDescent="0.25">
      <c r="A1025" t="s">
        <v>309</v>
      </c>
      <c r="B1025">
        <v>801</v>
      </c>
      <c r="C1025" t="s">
        <v>324</v>
      </c>
      <c r="D1025">
        <v>405</v>
      </c>
      <c r="E1025" t="s">
        <v>405</v>
      </c>
      <c r="F1025">
        <v>165</v>
      </c>
      <c r="G1025" t="s">
        <v>64</v>
      </c>
      <c r="H1025">
        <v>10405010165</v>
      </c>
      <c r="I1025" t="s">
        <v>65</v>
      </c>
      <c r="J1025" t="s">
        <v>956</v>
      </c>
      <c r="K1025">
        <v>1</v>
      </c>
      <c r="L1025" s="2">
        <v>11730.72</v>
      </c>
      <c r="M1025" s="2">
        <v>11730.72</v>
      </c>
      <c r="N1025" s="14">
        <v>12960</v>
      </c>
      <c r="O1025" s="2">
        <v>0</v>
      </c>
      <c r="P1025" s="11">
        <v>12960</v>
      </c>
      <c r="Q1025" s="2">
        <v>6842.92</v>
      </c>
      <c r="R1025" s="30">
        <f t="shared" si="42"/>
        <v>12000</v>
      </c>
      <c r="S1025" s="9">
        <v>12000</v>
      </c>
      <c r="V1025" s="2"/>
      <c r="W1025" s="2"/>
    </row>
    <row r="1026" spans="1:23" customFormat="1" hidden="1" outlineLevel="2" x14ac:dyDescent="0.25">
      <c r="A1026" t="s">
        <v>309</v>
      </c>
      <c r="B1026">
        <v>801</v>
      </c>
      <c r="C1026" t="s">
        <v>324</v>
      </c>
      <c r="D1026">
        <v>406</v>
      </c>
      <c r="E1026" t="s">
        <v>434</v>
      </c>
      <c r="F1026">
        <v>165</v>
      </c>
      <c r="G1026" t="s">
        <v>64</v>
      </c>
      <c r="H1026">
        <v>10406010165</v>
      </c>
      <c r="I1026" t="s">
        <v>65</v>
      </c>
      <c r="J1026" t="s">
        <v>956</v>
      </c>
      <c r="K1026">
        <v>1</v>
      </c>
      <c r="L1026" s="2">
        <v>23882.880000000001</v>
      </c>
      <c r="M1026" s="2">
        <v>23882.880000000001</v>
      </c>
      <c r="N1026" s="14">
        <v>25920</v>
      </c>
      <c r="O1026" s="2">
        <v>0</v>
      </c>
      <c r="P1026" s="11">
        <v>25920</v>
      </c>
      <c r="Q1026" s="2">
        <v>13931.68</v>
      </c>
      <c r="R1026" s="30">
        <f t="shared" si="42"/>
        <v>24000</v>
      </c>
      <c r="S1026" s="9">
        <v>24000</v>
      </c>
      <c r="V1026" s="2"/>
      <c r="W1026" s="2"/>
    </row>
    <row r="1027" spans="1:23" customFormat="1" hidden="1" outlineLevel="2" x14ac:dyDescent="0.25">
      <c r="A1027" t="s">
        <v>309</v>
      </c>
      <c r="B1027">
        <v>801</v>
      </c>
      <c r="C1027" t="s">
        <v>324</v>
      </c>
      <c r="D1027">
        <v>407</v>
      </c>
      <c r="E1027" t="s">
        <v>406</v>
      </c>
      <c r="F1027">
        <v>165</v>
      </c>
      <c r="G1027" t="s">
        <v>64</v>
      </c>
      <c r="H1027">
        <v>10407010165</v>
      </c>
      <c r="I1027" t="s">
        <v>65</v>
      </c>
      <c r="J1027" t="s">
        <v>956</v>
      </c>
      <c r="K1027">
        <v>1</v>
      </c>
      <c r="L1027" s="2">
        <v>29853.599999999999</v>
      </c>
      <c r="M1027" s="2">
        <v>29853.599999999999</v>
      </c>
      <c r="N1027" s="14">
        <v>32400</v>
      </c>
      <c r="O1027" s="2">
        <v>0</v>
      </c>
      <c r="P1027" s="11">
        <v>32400</v>
      </c>
      <c r="Q1027" s="2">
        <v>17414.599999999999</v>
      </c>
      <c r="R1027" s="30">
        <f t="shared" si="42"/>
        <v>30000</v>
      </c>
      <c r="S1027" s="9">
        <v>30000</v>
      </c>
      <c r="V1027" s="2"/>
      <c r="W1027" s="2"/>
    </row>
    <row r="1028" spans="1:23" customFormat="1" hidden="1" outlineLevel="2" x14ac:dyDescent="0.25">
      <c r="A1028" t="s">
        <v>309</v>
      </c>
      <c r="B1028">
        <v>504</v>
      </c>
      <c r="C1028" t="s">
        <v>396</v>
      </c>
      <c r="D1028">
        <v>408</v>
      </c>
      <c r="E1028" t="s">
        <v>407</v>
      </c>
      <c r="F1028">
        <v>165</v>
      </c>
      <c r="G1028" t="s">
        <v>64</v>
      </c>
      <c r="H1028">
        <v>10408010165</v>
      </c>
      <c r="I1028" t="s">
        <v>65</v>
      </c>
      <c r="J1028" t="s">
        <v>956</v>
      </c>
      <c r="K1028">
        <v>1</v>
      </c>
      <c r="L1028" s="2">
        <v>15424.36</v>
      </c>
      <c r="M1028" s="2">
        <v>11941.44</v>
      </c>
      <c r="N1028" s="14">
        <v>19440</v>
      </c>
      <c r="O1028" s="2">
        <v>0</v>
      </c>
      <c r="P1028" s="11">
        <v>19440</v>
      </c>
      <c r="Q1028" s="2">
        <v>6965.84</v>
      </c>
      <c r="R1028" s="30">
        <f t="shared" si="42"/>
        <v>18000</v>
      </c>
      <c r="S1028" s="9">
        <v>18000</v>
      </c>
      <c r="V1028" s="2"/>
      <c r="W1028" s="2"/>
    </row>
    <row r="1029" spans="1:23" customFormat="1" hidden="1" outlineLevel="2" x14ac:dyDescent="0.25">
      <c r="A1029" t="s">
        <v>309</v>
      </c>
      <c r="B1029">
        <v>504</v>
      </c>
      <c r="C1029" t="s">
        <v>396</v>
      </c>
      <c r="D1029">
        <v>409</v>
      </c>
      <c r="E1029" t="s">
        <v>410</v>
      </c>
      <c r="F1029">
        <v>165</v>
      </c>
      <c r="G1029" t="s">
        <v>64</v>
      </c>
      <c r="H1029">
        <v>10409010165</v>
      </c>
      <c r="I1029" t="s">
        <v>65</v>
      </c>
      <c r="J1029" t="s">
        <v>956</v>
      </c>
      <c r="K1029">
        <v>1</v>
      </c>
      <c r="L1029" s="2">
        <v>11941.44</v>
      </c>
      <c r="M1029" s="2">
        <v>10448.76</v>
      </c>
      <c r="N1029" s="14">
        <v>12960</v>
      </c>
      <c r="O1029" s="2">
        <v>0</v>
      </c>
      <c r="P1029" s="11">
        <v>12960</v>
      </c>
      <c r="Q1029" s="2">
        <v>3482.92</v>
      </c>
      <c r="R1029" s="30">
        <f t="shared" si="42"/>
        <v>12000</v>
      </c>
      <c r="S1029" s="9">
        <v>12000</v>
      </c>
      <c r="V1029" s="2"/>
      <c r="W1029" s="2"/>
    </row>
    <row r="1030" spans="1:23" customFormat="1" hidden="1" outlineLevel="2" x14ac:dyDescent="0.25">
      <c r="A1030" t="s">
        <v>309</v>
      </c>
      <c r="B1030">
        <v>801</v>
      </c>
      <c r="C1030" t="s">
        <v>324</v>
      </c>
      <c r="D1030">
        <v>410</v>
      </c>
      <c r="E1030" t="s">
        <v>435</v>
      </c>
      <c r="F1030">
        <v>165</v>
      </c>
      <c r="G1030" t="s">
        <v>64</v>
      </c>
      <c r="H1030">
        <v>10410010165</v>
      </c>
      <c r="I1030" t="s">
        <v>65</v>
      </c>
      <c r="J1030" t="s">
        <v>956</v>
      </c>
      <c r="K1030">
        <v>1</v>
      </c>
      <c r="L1030" s="2">
        <v>11941.44</v>
      </c>
      <c r="M1030" s="2">
        <v>11941.44</v>
      </c>
      <c r="N1030" s="14">
        <v>12960</v>
      </c>
      <c r="O1030" s="2">
        <v>0</v>
      </c>
      <c r="P1030" s="11">
        <v>12960</v>
      </c>
      <c r="Q1030" s="2">
        <v>6965.84</v>
      </c>
      <c r="R1030" s="30">
        <f t="shared" si="42"/>
        <v>12000</v>
      </c>
      <c r="S1030" s="9">
        <v>12000</v>
      </c>
      <c r="V1030" s="2"/>
      <c r="W1030" s="2"/>
    </row>
    <row r="1031" spans="1:23" customFormat="1" hidden="1" outlineLevel="2" x14ac:dyDescent="0.25">
      <c r="A1031" t="s">
        <v>309</v>
      </c>
      <c r="B1031">
        <v>801</v>
      </c>
      <c r="C1031" t="s">
        <v>324</v>
      </c>
      <c r="D1031">
        <v>411</v>
      </c>
      <c r="E1031" t="s">
        <v>411</v>
      </c>
      <c r="F1031">
        <v>165</v>
      </c>
      <c r="G1031" t="s">
        <v>64</v>
      </c>
      <c r="H1031">
        <v>10411010165</v>
      </c>
      <c r="I1031" t="s">
        <v>65</v>
      </c>
      <c r="J1031" t="s">
        <v>956</v>
      </c>
      <c r="K1031">
        <v>1</v>
      </c>
      <c r="L1031" s="2">
        <v>59707.199999999997</v>
      </c>
      <c r="M1031" s="2">
        <v>59707.199999999997</v>
      </c>
      <c r="N1031" s="14">
        <v>64800</v>
      </c>
      <c r="O1031" s="2">
        <v>0</v>
      </c>
      <c r="P1031" s="11">
        <v>64800</v>
      </c>
      <c r="Q1031" s="2">
        <v>34331.64</v>
      </c>
      <c r="R1031" s="30">
        <f t="shared" si="42"/>
        <v>60000</v>
      </c>
      <c r="S1031" s="9">
        <v>60000</v>
      </c>
      <c r="V1031" s="2"/>
      <c r="W1031" s="2"/>
    </row>
    <row r="1032" spans="1:23" customFormat="1" hidden="1" outlineLevel="2" x14ac:dyDescent="0.25">
      <c r="A1032" t="s">
        <v>309</v>
      </c>
      <c r="B1032">
        <v>801</v>
      </c>
      <c r="C1032" t="s">
        <v>324</v>
      </c>
      <c r="D1032">
        <v>412</v>
      </c>
      <c r="E1032" t="s">
        <v>412</v>
      </c>
      <c r="F1032">
        <v>165</v>
      </c>
      <c r="G1032" t="s">
        <v>64</v>
      </c>
      <c r="H1032">
        <v>10412010165</v>
      </c>
      <c r="I1032" t="s">
        <v>65</v>
      </c>
      <c r="J1032" t="s">
        <v>956</v>
      </c>
      <c r="K1032">
        <v>1</v>
      </c>
      <c r="L1032" s="2">
        <v>5970.72</v>
      </c>
      <c r="M1032" s="2">
        <v>5970.72</v>
      </c>
      <c r="N1032" s="14">
        <v>6480</v>
      </c>
      <c r="O1032" s="2">
        <v>0</v>
      </c>
      <c r="P1032" s="11">
        <v>6480</v>
      </c>
      <c r="Q1032" s="2">
        <v>3482.92</v>
      </c>
      <c r="R1032" s="30">
        <f t="shared" si="42"/>
        <v>6000</v>
      </c>
      <c r="S1032" s="9">
        <v>6000</v>
      </c>
      <c r="V1032" s="2"/>
      <c r="W1032" s="2"/>
    </row>
    <row r="1033" spans="1:23" customFormat="1" hidden="1" outlineLevel="2" x14ac:dyDescent="0.25">
      <c r="A1033" t="s">
        <v>309</v>
      </c>
      <c r="B1033">
        <v>801</v>
      </c>
      <c r="C1033" t="s">
        <v>324</v>
      </c>
      <c r="D1033">
        <v>413</v>
      </c>
      <c r="E1033" t="s">
        <v>415</v>
      </c>
      <c r="F1033">
        <v>165</v>
      </c>
      <c r="G1033" t="s">
        <v>64</v>
      </c>
      <c r="H1033">
        <v>10413010165</v>
      </c>
      <c r="I1033" t="s">
        <v>65</v>
      </c>
      <c r="J1033" t="s">
        <v>956</v>
      </c>
      <c r="K1033">
        <v>1</v>
      </c>
      <c r="L1033" s="2">
        <v>18907.28</v>
      </c>
      <c r="M1033" s="2">
        <v>17912.16</v>
      </c>
      <c r="N1033" s="14">
        <v>51840</v>
      </c>
      <c r="O1033" s="2">
        <v>0</v>
      </c>
      <c r="P1033" s="11">
        <v>51840</v>
      </c>
      <c r="Q1033" s="2">
        <v>10448.76</v>
      </c>
      <c r="R1033" s="30">
        <f t="shared" si="42"/>
        <v>42000</v>
      </c>
      <c r="S1033" s="9">
        <v>42000</v>
      </c>
      <c r="V1033" s="2"/>
      <c r="W1033" s="2"/>
    </row>
    <row r="1034" spans="1:23" customFormat="1" hidden="1" outlineLevel="2" x14ac:dyDescent="0.25">
      <c r="A1034" t="s">
        <v>309</v>
      </c>
      <c r="B1034">
        <v>801</v>
      </c>
      <c r="C1034" t="s">
        <v>324</v>
      </c>
      <c r="D1034">
        <v>420</v>
      </c>
      <c r="E1034" t="s">
        <v>418</v>
      </c>
      <c r="F1034">
        <v>165</v>
      </c>
      <c r="G1034" t="s">
        <v>64</v>
      </c>
      <c r="H1034">
        <v>10420010165</v>
      </c>
      <c r="I1034" t="s">
        <v>65</v>
      </c>
      <c r="J1034" t="s">
        <v>956</v>
      </c>
      <c r="K1034">
        <v>1</v>
      </c>
      <c r="L1034" s="2">
        <v>29853.599999999999</v>
      </c>
      <c r="M1034" s="2">
        <v>29853.599999999999</v>
      </c>
      <c r="N1034" s="14">
        <v>32400</v>
      </c>
      <c r="O1034" s="2">
        <v>0</v>
      </c>
      <c r="P1034" s="11">
        <v>32400</v>
      </c>
      <c r="Q1034" s="2">
        <v>19902.400000000001</v>
      </c>
      <c r="R1034" s="30">
        <f t="shared" si="42"/>
        <v>30000</v>
      </c>
      <c r="S1034" s="9">
        <v>30000</v>
      </c>
      <c r="V1034" s="2"/>
      <c r="W1034" s="2"/>
    </row>
    <row r="1035" spans="1:23" customFormat="1" hidden="1" outlineLevel="2" x14ac:dyDescent="0.25">
      <c r="A1035" t="s">
        <v>309</v>
      </c>
      <c r="B1035">
        <v>801</v>
      </c>
      <c r="C1035" t="s">
        <v>324</v>
      </c>
      <c r="D1035">
        <v>431</v>
      </c>
      <c r="E1035" t="s">
        <v>422</v>
      </c>
      <c r="F1035">
        <v>165</v>
      </c>
      <c r="G1035" t="s">
        <v>64</v>
      </c>
      <c r="H1035">
        <v>10431010165</v>
      </c>
      <c r="I1035" t="s">
        <v>65</v>
      </c>
      <c r="J1035" t="s">
        <v>956</v>
      </c>
      <c r="K1035">
        <v>1</v>
      </c>
      <c r="L1035" s="2">
        <v>11941.44</v>
      </c>
      <c r="M1035" s="2">
        <v>11941.44</v>
      </c>
      <c r="N1035" s="14">
        <v>12960</v>
      </c>
      <c r="O1035" s="2">
        <v>0</v>
      </c>
      <c r="P1035" s="11">
        <v>12960</v>
      </c>
      <c r="Q1035" s="2">
        <v>6965.84</v>
      </c>
      <c r="R1035" s="30">
        <f t="shared" si="42"/>
        <v>12000</v>
      </c>
      <c r="S1035" s="9">
        <v>12000</v>
      </c>
      <c r="V1035" s="2"/>
      <c r="W1035" s="2"/>
    </row>
    <row r="1036" spans="1:23" customFormat="1" hidden="1" outlineLevel="2" x14ac:dyDescent="0.25">
      <c r="A1036" t="s">
        <v>254</v>
      </c>
      <c r="B1036">
        <v>1301</v>
      </c>
      <c r="C1036" t="s">
        <v>203</v>
      </c>
      <c r="D1036">
        <v>440</v>
      </c>
      <c r="E1036" t="s">
        <v>255</v>
      </c>
      <c r="F1036">
        <v>165</v>
      </c>
      <c r="G1036" t="s">
        <v>64</v>
      </c>
      <c r="H1036">
        <v>10440010165</v>
      </c>
      <c r="I1036" t="s">
        <v>65</v>
      </c>
      <c r="J1036" t="s">
        <v>956</v>
      </c>
      <c r="K1036">
        <v>1</v>
      </c>
      <c r="L1036" s="2">
        <v>47555.040000000001</v>
      </c>
      <c r="M1036" s="2">
        <v>47555.040000000001</v>
      </c>
      <c r="N1036" s="14">
        <v>51840</v>
      </c>
      <c r="O1036" s="2">
        <v>0</v>
      </c>
      <c r="P1036" s="11">
        <v>51840</v>
      </c>
      <c r="Q1036" s="2">
        <v>27740.44</v>
      </c>
      <c r="R1036" s="30">
        <f t="shared" si="42"/>
        <v>48000</v>
      </c>
      <c r="S1036" s="9">
        <v>48000</v>
      </c>
      <c r="V1036" s="2"/>
      <c r="W1036" s="2"/>
    </row>
    <row r="1037" spans="1:23" customFormat="1" hidden="1" outlineLevel="2" x14ac:dyDescent="0.25">
      <c r="A1037" t="s">
        <v>309</v>
      </c>
      <c r="B1037">
        <v>801</v>
      </c>
      <c r="C1037" t="s">
        <v>324</v>
      </c>
      <c r="D1037">
        <v>490</v>
      </c>
      <c r="E1037" t="s">
        <v>423</v>
      </c>
      <c r="F1037">
        <v>165</v>
      </c>
      <c r="G1037" t="s">
        <v>64</v>
      </c>
      <c r="H1037">
        <v>10490010165</v>
      </c>
      <c r="I1037" t="s">
        <v>65</v>
      </c>
      <c r="J1037" t="s">
        <v>956</v>
      </c>
      <c r="K1037">
        <v>1</v>
      </c>
      <c r="L1037" s="2">
        <v>179619.16</v>
      </c>
      <c r="M1037" s="2">
        <v>182106.96</v>
      </c>
      <c r="N1037" s="14">
        <v>835920</v>
      </c>
      <c r="O1037" s="2">
        <v>0</v>
      </c>
      <c r="P1037" s="11">
        <v>835920</v>
      </c>
      <c r="Q1037" s="2">
        <v>101999.8</v>
      </c>
      <c r="R1037" s="30">
        <f t="shared" si="42"/>
        <v>732000</v>
      </c>
      <c r="S1037" s="9">
        <v>732000</v>
      </c>
      <c r="V1037" s="2"/>
      <c r="W1037" s="2"/>
    </row>
    <row r="1038" spans="1:23" customFormat="1" hidden="1" outlineLevel="2" x14ac:dyDescent="0.25">
      <c r="A1038" t="s">
        <v>133</v>
      </c>
      <c r="B1038">
        <v>1301</v>
      </c>
      <c r="C1038" t="s">
        <v>203</v>
      </c>
      <c r="D1038">
        <v>499</v>
      </c>
      <c r="E1038" t="s">
        <v>204</v>
      </c>
      <c r="F1038">
        <v>165</v>
      </c>
      <c r="G1038" t="s">
        <v>64</v>
      </c>
      <c r="H1038">
        <v>10499010165</v>
      </c>
      <c r="I1038" t="s">
        <v>65</v>
      </c>
      <c r="J1038" t="s">
        <v>956</v>
      </c>
      <c r="K1038">
        <v>1</v>
      </c>
      <c r="L1038" s="2">
        <v>0</v>
      </c>
      <c r="M1038" s="2">
        <v>0</v>
      </c>
      <c r="N1038" s="14">
        <v>0</v>
      </c>
      <c r="O1038" s="2">
        <v>0</v>
      </c>
      <c r="P1038" s="11">
        <v>0</v>
      </c>
      <c r="Q1038" s="2">
        <v>0</v>
      </c>
      <c r="R1038" s="30">
        <f t="shared" si="42"/>
        <v>0</v>
      </c>
      <c r="S1038" s="9">
        <v>0</v>
      </c>
      <c r="V1038" s="2"/>
      <c r="W1038" s="2"/>
    </row>
    <row r="1039" spans="1:23" customFormat="1" hidden="1" outlineLevel="2" x14ac:dyDescent="0.25">
      <c r="A1039" t="s">
        <v>254</v>
      </c>
      <c r="B1039">
        <v>1301</v>
      </c>
      <c r="C1039" t="s">
        <v>203</v>
      </c>
      <c r="D1039">
        <v>601</v>
      </c>
      <c r="E1039" t="s">
        <v>256</v>
      </c>
      <c r="F1039">
        <v>165</v>
      </c>
      <c r="G1039" t="s">
        <v>64</v>
      </c>
      <c r="H1039">
        <v>10601010165</v>
      </c>
      <c r="I1039" t="s">
        <v>65</v>
      </c>
      <c r="J1039" t="s">
        <v>956</v>
      </c>
      <c r="K1039">
        <v>1</v>
      </c>
      <c r="L1039" s="2">
        <v>69658.399999999994</v>
      </c>
      <c r="M1039" s="2">
        <v>81061.37</v>
      </c>
      <c r="N1039" s="14">
        <v>116640</v>
      </c>
      <c r="O1039" s="2">
        <v>0</v>
      </c>
      <c r="P1039" s="11">
        <v>116640</v>
      </c>
      <c r="Q1039" s="2">
        <v>50742.2</v>
      </c>
      <c r="R1039" s="30">
        <f t="shared" si="42"/>
        <v>114000</v>
      </c>
      <c r="S1039" s="9">
        <v>114000</v>
      </c>
      <c r="V1039" s="2"/>
      <c r="W1039" s="2"/>
    </row>
    <row r="1040" spans="1:23" customFormat="1" hidden="1" outlineLevel="2" x14ac:dyDescent="0.25">
      <c r="A1040" t="s">
        <v>254</v>
      </c>
      <c r="B1040">
        <v>1301</v>
      </c>
      <c r="C1040" t="s">
        <v>203</v>
      </c>
      <c r="D1040">
        <v>602</v>
      </c>
      <c r="E1040" t="s">
        <v>263</v>
      </c>
      <c r="F1040">
        <v>165</v>
      </c>
      <c r="G1040" t="s">
        <v>64</v>
      </c>
      <c r="H1040">
        <v>10602010165</v>
      </c>
      <c r="I1040" t="s">
        <v>65</v>
      </c>
      <c r="J1040" t="s">
        <v>956</v>
      </c>
      <c r="K1040">
        <v>1</v>
      </c>
      <c r="L1040" s="2">
        <v>264543.08</v>
      </c>
      <c r="M1040" s="2">
        <v>250611.4</v>
      </c>
      <c r="N1040" s="14">
        <v>311040</v>
      </c>
      <c r="O1040" s="2">
        <v>0</v>
      </c>
      <c r="P1040" s="11">
        <v>311040</v>
      </c>
      <c r="Q1040" s="2">
        <v>143287.54999999999</v>
      </c>
      <c r="R1040" s="30">
        <f t="shared" si="42"/>
        <v>306000</v>
      </c>
      <c r="S1040" s="9">
        <v>306000</v>
      </c>
      <c r="V1040" s="2"/>
      <c r="W1040" s="2"/>
    </row>
    <row r="1041" spans="1:23" customFormat="1" hidden="1" outlineLevel="2" x14ac:dyDescent="0.25">
      <c r="A1041" t="s">
        <v>133</v>
      </c>
      <c r="B1041">
        <v>1201</v>
      </c>
      <c r="C1041" t="s">
        <v>212</v>
      </c>
      <c r="D1041">
        <v>701</v>
      </c>
      <c r="E1041" t="s">
        <v>211</v>
      </c>
      <c r="F1041">
        <v>165</v>
      </c>
      <c r="G1041" t="s">
        <v>64</v>
      </c>
      <c r="H1041">
        <v>10701010165</v>
      </c>
      <c r="I1041" t="s">
        <v>65</v>
      </c>
      <c r="J1041" t="s">
        <v>956</v>
      </c>
      <c r="K1041">
        <v>1</v>
      </c>
      <c r="L1041" s="2">
        <v>54973.16</v>
      </c>
      <c r="M1041" s="2">
        <v>1115702.03</v>
      </c>
      <c r="N1041" s="14">
        <v>1328400</v>
      </c>
      <c r="O1041" s="2">
        <v>0</v>
      </c>
      <c r="P1041" s="11">
        <v>1328400</v>
      </c>
      <c r="Q1041" s="2">
        <v>678229.78</v>
      </c>
      <c r="R1041" s="30">
        <f t="shared" si="42"/>
        <v>1386000</v>
      </c>
      <c r="S1041" s="9">
        <v>1386000</v>
      </c>
      <c r="V1041" s="2"/>
      <c r="W1041" s="2"/>
    </row>
    <row r="1042" spans="1:23" customFormat="1" hidden="1" outlineLevel="2" x14ac:dyDescent="0.25">
      <c r="A1042" t="s">
        <v>309</v>
      </c>
      <c r="B1042">
        <v>503</v>
      </c>
      <c r="C1042" t="s">
        <v>310</v>
      </c>
      <c r="D1042">
        <v>10</v>
      </c>
      <c r="E1042" t="s">
        <v>311</v>
      </c>
      <c r="F1042">
        <v>167</v>
      </c>
      <c r="G1042" t="s">
        <v>66</v>
      </c>
      <c r="H1042">
        <v>10010010167</v>
      </c>
      <c r="I1042" t="s">
        <v>67</v>
      </c>
      <c r="J1042" t="s">
        <v>956</v>
      </c>
      <c r="K1042">
        <v>1</v>
      </c>
      <c r="L1042" s="2">
        <v>0</v>
      </c>
      <c r="M1042" s="2">
        <v>0</v>
      </c>
      <c r="N1042" s="14">
        <v>0</v>
      </c>
      <c r="O1042" s="2">
        <v>0</v>
      </c>
      <c r="P1042" s="11">
        <v>0</v>
      </c>
      <c r="Q1042" s="2">
        <v>0</v>
      </c>
      <c r="R1042" s="30">
        <f t="shared" si="42"/>
        <v>0</v>
      </c>
      <c r="S1042" s="9">
        <v>0</v>
      </c>
      <c r="V1042" s="2"/>
      <c r="W1042" s="2"/>
    </row>
    <row r="1043" spans="1:23" customFormat="1" hidden="1" outlineLevel="2" x14ac:dyDescent="0.25">
      <c r="A1043" t="s">
        <v>309</v>
      </c>
      <c r="B1043">
        <v>501</v>
      </c>
      <c r="C1043" t="s">
        <v>312</v>
      </c>
      <c r="D1043">
        <v>15</v>
      </c>
      <c r="E1043" t="s">
        <v>313</v>
      </c>
      <c r="F1043">
        <v>167</v>
      </c>
      <c r="G1043" t="s">
        <v>66</v>
      </c>
      <c r="H1043">
        <v>10015010167</v>
      </c>
      <c r="I1043" t="s">
        <v>67</v>
      </c>
      <c r="J1043" t="s">
        <v>956</v>
      </c>
      <c r="K1043">
        <v>1</v>
      </c>
      <c r="L1043" s="2">
        <v>0</v>
      </c>
      <c r="M1043" s="2">
        <v>5820.21</v>
      </c>
      <c r="N1043" s="14">
        <v>0</v>
      </c>
      <c r="O1043" s="2">
        <v>0</v>
      </c>
      <c r="P1043" s="11">
        <v>0</v>
      </c>
      <c r="Q1043" s="2">
        <v>0</v>
      </c>
      <c r="R1043" s="30">
        <f t="shared" si="42"/>
        <v>500</v>
      </c>
      <c r="S1043" s="9">
        <v>500</v>
      </c>
      <c r="V1043" s="2"/>
      <c r="W1043" s="2"/>
    </row>
    <row r="1044" spans="1:23" customFormat="1" hidden="1" outlineLevel="2" x14ac:dyDescent="0.25">
      <c r="A1044" t="s">
        <v>309</v>
      </c>
      <c r="B1044">
        <v>501</v>
      </c>
      <c r="C1044" t="s">
        <v>312</v>
      </c>
      <c r="D1044">
        <v>65</v>
      </c>
      <c r="E1044" t="s">
        <v>330</v>
      </c>
      <c r="F1044">
        <v>167</v>
      </c>
      <c r="G1044" t="s">
        <v>66</v>
      </c>
      <c r="H1044">
        <v>10065010331</v>
      </c>
      <c r="I1044" t="s">
        <v>67</v>
      </c>
      <c r="J1044" t="s">
        <v>956</v>
      </c>
      <c r="K1044">
        <v>1</v>
      </c>
      <c r="L1044" s="2">
        <v>1041.1300000000001</v>
      </c>
      <c r="M1044" s="2">
        <v>0</v>
      </c>
      <c r="N1044" s="14">
        <v>0</v>
      </c>
      <c r="O1044" s="2">
        <v>0</v>
      </c>
      <c r="P1044" s="11">
        <v>0</v>
      </c>
      <c r="Q1044" s="2">
        <v>0</v>
      </c>
      <c r="R1044" s="30">
        <f t="shared" si="42"/>
        <v>0</v>
      </c>
      <c r="S1044" s="9">
        <v>0</v>
      </c>
      <c r="V1044" s="2"/>
      <c r="W1044" s="2"/>
    </row>
    <row r="1045" spans="1:23" customFormat="1" hidden="1" outlineLevel="2" x14ac:dyDescent="0.25">
      <c r="A1045" t="s">
        <v>309</v>
      </c>
      <c r="B1045">
        <v>501</v>
      </c>
      <c r="C1045" t="s">
        <v>312</v>
      </c>
      <c r="D1045">
        <v>65</v>
      </c>
      <c r="E1045" t="s">
        <v>330</v>
      </c>
      <c r="F1045">
        <v>167</v>
      </c>
      <c r="G1045" t="s">
        <v>66</v>
      </c>
      <c r="H1045">
        <v>10065010167</v>
      </c>
      <c r="I1045" t="s">
        <v>67</v>
      </c>
      <c r="J1045" t="s">
        <v>956</v>
      </c>
      <c r="K1045">
        <v>1</v>
      </c>
      <c r="L1045" s="2">
        <v>0</v>
      </c>
      <c r="M1045" s="2">
        <v>738.32</v>
      </c>
      <c r="N1045" s="14">
        <v>0</v>
      </c>
      <c r="O1045" s="2">
        <v>0</v>
      </c>
      <c r="P1045" s="11">
        <v>0</v>
      </c>
      <c r="Q1045" s="2">
        <v>706.11</v>
      </c>
      <c r="R1045" s="30">
        <f t="shared" si="42"/>
        <v>1000</v>
      </c>
      <c r="S1045" s="9">
        <v>1000</v>
      </c>
      <c r="V1045" s="2"/>
      <c r="W1045" s="2"/>
    </row>
    <row r="1046" spans="1:23" customFormat="1" hidden="1" outlineLevel="2" x14ac:dyDescent="0.25">
      <c r="A1046" t="s">
        <v>779</v>
      </c>
      <c r="B1046">
        <v>101</v>
      </c>
      <c r="C1046" t="s">
        <v>780</v>
      </c>
      <c r="D1046">
        <v>101</v>
      </c>
      <c r="E1046" t="s">
        <v>776</v>
      </c>
      <c r="F1046">
        <v>167</v>
      </c>
      <c r="G1046" t="s">
        <v>66</v>
      </c>
      <c r="H1046">
        <v>10101010167</v>
      </c>
      <c r="I1046" t="s">
        <v>67</v>
      </c>
      <c r="J1046" t="s">
        <v>956</v>
      </c>
      <c r="K1046">
        <v>1</v>
      </c>
      <c r="L1046" s="2">
        <v>0</v>
      </c>
      <c r="M1046" s="2">
        <v>0</v>
      </c>
      <c r="N1046" s="14">
        <v>25272</v>
      </c>
      <c r="O1046" s="2">
        <v>0</v>
      </c>
      <c r="P1046" s="11">
        <v>25272</v>
      </c>
      <c r="Q1046" s="2">
        <v>0</v>
      </c>
      <c r="R1046" s="30">
        <f t="shared" ref="R1046:R1109" si="43">S1046</f>
        <v>0</v>
      </c>
      <c r="S1046" s="9">
        <v>0</v>
      </c>
      <c r="V1046" s="2"/>
      <c r="W1046" s="2"/>
    </row>
    <row r="1047" spans="1:23" customFormat="1" hidden="1" outlineLevel="2" x14ac:dyDescent="0.25">
      <c r="A1047" t="s">
        <v>875</v>
      </c>
      <c r="B1047">
        <v>102</v>
      </c>
      <c r="C1047" t="s">
        <v>876</v>
      </c>
      <c r="D1047">
        <v>103</v>
      </c>
      <c r="E1047" t="s">
        <v>877</v>
      </c>
      <c r="F1047">
        <v>167</v>
      </c>
      <c r="G1047" t="s">
        <v>66</v>
      </c>
      <c r="H1047">
        <v>10103010167</v>
      </c>
      <c r="I1047" t="s">
        <v>67</v>
      </c>
      <c r="J1047" t="s">
        <v>956</v>
      </c>
      <c r="K1047">
        <v>1</v>
      </c>
      <c r="L1047" s="2">
        <v>0</v>
      </c>
      <c r="M1047" s="2">
        <v>0</v>
      </c>
      <c r="N1047" s="14">
        <v>0</v>
      </c>
      <c r="O1047" s="2">
        <v>0</v>
      </c>
      <c r="P1047" s="11">
        <v>0</v>
      </c>
      <c r="Q1047" s="2">
        <v>0</v>
      </c>
      <c r="R1047" s="30">
        <f t="shared" si="43"/>
        <v>0</v>
      </c>
      <c r="S1047" s="9"/>
      <c r="V1047" s="2"/>
      <c r="W1047" s="2"/>
    </row>
    <row r="1048" spans="1:23" customFormat="1" hidden="1" outlineLevel="2" x14ac:dyDescent="0.25">
      <c r="A1048" t="s">
        <v>875</v>
      </c>
      <c r="B1048">
        <v>102</v>
      </c>
      <c r="C1048" t="s">
        <v>876</v>
      </c>
      <c r="D1048">
        <v>105</v>
      </c>
      <c r="E1048" t="s">
        <v>875</v>
      </c>
      <c r="F1048">
        <v>167</v>
      </c>
      <c r="G1048" t="s">
        <v>66</v>
      </c>
      <c r="H1048">
        <v>10105010167</v>
      </c>
      <c r="I1048" t="s">
        <v>67</v>
      </c>
      <c r="J1048" t="s">
        <v>956</v>
      </c>
      <c r="K1048">
        <v>1</v>
      </c>
      <c r="L1048" s="2">
        <v>0</v>
      </c>
      <c r="M1048" s="2">
        <v>932101.28</v>
      </c>
      <c r="N1048" s="14">
        <v>1213126</v>
      </c>
      <c r="O1048" s="2">
        <v>0</v>
      </c>
      <c r="P1048" s="11">
        <v>1213126</v>
      </c>
      <c r="Q1048" s="2">
        <v>616693.26</v>
      </c>
      <c r="R1048" s="30">
        <f t="shared" si="43"/>
        <v>1389265</v>
      </c>
      <c r="S1048" s="9">
        <v>1389265</v>
      </c>
      <c r="V1048" s="2"/>
      <c r="W1048" s="2"/>
    </row>
    <row r="1049" spans="1:23" customFormat="1" hidden="1" outlineLevel="2" x14ac:dyDescent="0.25">
      <c r="A1049" t="s">
        <v>779</v>
      </c>
      <c r="B1049">
        <v>205</v>
      </c>
      <c r="C1049" t="s">
        <v>123</v>
      </c>
      <c r="D1049">
        <v>106</v>
      </c>
      <c r="E1049" t="s">
        <v>800</v>
      </c>
      <c r="F1049">
        <v>167</v>
      </c>
      <c r="G1049" t="s">
        <v>66</v>
      </c>
      <c r="H1049">
        <v>10106010167</v>
      </c>
      <c r="I1049" t="s">
        <v>67</v>
      </c>
      <c r="J1049" t="s">
        <v>956</v>
      </c>
      <c r="K1049">
        <v>1</v>
      </c>
      <c r="L1049" s="2">
        <v>0</v>
      </c>
      <c r="M1049" s="2">
        <v>396568.52</v>
      </c>
      <c r="N1049" s="14">
        <v>473718</v>
      </c>
      <c r="O1049" s="2">
        <v>0</v>
      </c>
      <c r="P1049" s="11">
        <v>473718</v>
      </c>
      <c r="Q1049" s="2">
        <v>323076.38</v>
      </c>
      <c r="R1049" s="30">
        <f t="shared" si="43"/>
        <v>719628</v>
      </c>
      <c r="S1049" s="9">
        <v>719628</v>
      </c>
      <c r="V1049" s="2"/>
      <c r="W1049" s="2"/>
    </row>
    <row r="1050" spans="1:23" customFormat="1" hidden="1" outlineLevel="2" x14ac:dyDescent="0.25">
      <c r="A1050" t="s">
        <v>309</v>
      </c>
      <c r="B1050">
        <v>501</v>
      </c>
      <c r="C1050" t="s">
        <v>312</v>
      </c>
      <c r="D1050">
        <v>108</v>
      </c>
      <c r="E1050" t="s">
        <v>333</v>
      </c>
      <c r="F1050">
        <v>167</v>
      </c>
      <c r="G1050" t="s">
        <v>66</v>
      </c>
      <c r="H1050">
        <v>10108010167</v>
      </c>
      <c r="I1050" t="s">
        <v>67</v>
      </c>
      <c r="J1050" t="s">
        <v>956</v>
      </c>
      <c r="K1050">
        <v>1</v>
      </c>
      <c r="L1050" s="2">
        <v>0</v>
      </c>
      <c r="M1050" s="2">
        <v>44370.17</v>
      </c>
      <c r="N1050" s="14">
        <v>44280</v>
      </c>
      <c r="O1050" s="2">
        <v>0</v>
      </c>
      <c r="P1050" s="11">
        <v>44280</v>
      </c>
      <c r="Q1050" s="2">
        <v>23875.68</v>
      </c>
      <c r="R1050" s="30">
        <f t="shared" si="43"/>
        <v>41000</v>
      </c>
      <c r="S1050" s="9">
        <v>41000</v>
      </c>
      <c r="V1050" s="2"/>
      <c r="W1050" s="2"/>
    </row>
    <row r="1051" spans="1:23" customFormat="1" hidden="1" outlineLevel="2" x14ac:dyDescent="0.25">
      <c r="A1051" t="s">
        <v>309</v>
      </c>
      <c r="B1051">
        <v>501</v>
      </c>
      <c r="C1051" t="s">
        <v>312</v>
      </c>
      <c r="D1051">
        <v>118</v>
      </c>
      <c r="E1051" t="s">
        <v>340</v>
      </c>
      <c r="F1051">
        <v>167</v>
      </c>
      <c r="G1051" t="s">
        <v>66</v>
      </c>
      <c r="H1051">
        <v>10118010167</v>
      </c>
      <c r="I1051" t="s">
        <v>67</v>
      </c>
      <c r="J1051" t="s">
        <v>956</v>
      </c>
      <c r="K1051">
        <v>1</v>
      </c>
      <c r="L1051" s="2">
        <v>0</v>
      </c>
      <c r="M1051" s="2">
        <v>57.58</v>
      </c>
      <c r="N1051" s="14">
        <v>0</v>
      </c>
      <c r="O1051" s="2">
        <v>0</v>
      </c>
      <c r="P1051" s="11">
        <v>0</v>
      </c>
      <c r="Q1051" s="2">
        <v>0</v>
      </c>
      <c r="R1051" s="30">
        <f t="shared" si="43"/>
        <v>0</v>
      </c>
      <c r="S1051" s="9">
        <v>0</v>
      </c>
      <c r="V1051" s="2"/>
      <c r="W1051" s="2"/>
    </row>
    <row r="1052" spans="1:23" customFormat="1" hidden="1" outlineLevel="2" x14ac:dyDescent="0.25">
      <c r="A1052" t="s">
        <v>309</v>
      </c>
      <c r="B1052">
        <v>501</v>
      </c>
      <c r="C1052" t="s">
        <v>312</v>
      </c>
      <c r="D1052">
        <v>119</v>
      </c>
      <c r="E1052" t="s">
        <v>341</v>
      </c>
      <c r="F1052">
        <v>167</v>
      </c>
      <c r="G1052" t="s">
        <v>66</v>
      </c>
      <c r="H1052">
        <v>10119010331</v>
      </c>
      <c r="I1052" t="s">
        <v>67</v>
      </c>
      <c r="J1052" t="s">
        <v>956</v>
      </c>
      <c r="K1052">
        <v>1</v>
      </c>
      <c r="L1052" s="2">
        <v>0</v>
      </c>
      <c r="M1052" s="2">
        <v>0</v>
      </c>
      <c r="N1052" s="14">
        <v>0</v>
      </c>
      <c r="O1052" s="2">
        <v>0</v>
      </c>
      <c r="P1052" s="11">
        <v>0</v>
      </c>
      <c r="Q1052" s="2">
        <v>0</v>
      </c>
      <c r="R1052" s="30">
        <f t="shared" si="43"/>
        <v>500</v>
      </c>
      <c r="S1052" s="9">
        <v>500</v>
      </c>
      <c r="V1052" s="2"/>
      <c r="W1052" s="2"/>
    </row>
    <row r="1053" spans="1:23" customFormat="1" hidden="1" outlineLevel="2" x14ac:dyDescent="0.25">
      <c r="A1053" t="s">
        <v>309</v>
      </c>
      <c r="B1053">
        <v>502</v>
      </c>
      <c r="C1053" t="s">
        <v>342</v>
      </c>
      <c r="D1053">
        <v>120</v>
      </c>
      <c r="E1053" t="s">
        <v>343</v>
      </c>
      <c r="F1053">
        <v>167</v>
      </c>
      <c r="G1053" t="s">
        <v>66</v>
      </c>
      <c r="H1053">
        <v>10120010167</v>
      </c>
      <c r="I1053" t="s">
        <v>67</v>
      </c>
      <c r="J1053" t="s">
        <v>956</v>
      </c>
      <c r="K1053">
        <v>1</v>
      </c>
      <c r="L1053" s="2">
        <v>0</v>
      </c>
      <c r="M1053" s="2">
        <v>0</v>
      </c>
      <c r="N1053" s="14">
        <v>0</v>
      </c>
      <c r="O1053" s="2">
        <v>0</v>
      </c>
      <c r="P1053" s="11">
        <v>0</v>
      </c>
      <c r="Q1053" s="2">
        <v>0</v>
      </c>
      <c r="R1053" s="30">
        <f t="shared" si="43"/>
        <v>7100</v>
      </c>
      <c r="S1053" s="9">
        <v>7100</v>
      </c>
      <c r="V1053" s="2"/>
      <c r="W1053" s="2"/>
    </row>
    <row r="1054" spans="1:23" customFormat="1" hidden="1" outlineLevel="2" x14ac:dyDescent="0.25">
      <c r="A1054" t="s">
        <v>562</v>
      </c>
      <c r="B1054">
        <v>301</v>
      </c>
      <c r="C1054" t="s">
        <v>355</v>
      </c>
      <c r="D1054">
        <v>121</v>
      </c>
      <c r="E1054" t="s">
        <v>562</v>
      </c>
      <c r="F1054">
        <v>167</v>
      </c>
      <c r="G1054" t="s">
        <v>66</v>
      </c>
      <c r="H1054">
        <v>10121010167</v>
      </c>
      <c r="I1054" t="s">
        <v>67</v>
      </c>
      <c r="J1054" t="s">
        <v>956</v>
      </c>
      <c r="K1054">
        <v>1</v>
      </c>
      <c r="L1054" s="2">
        <v>0</v>
      </c>
      <c r="M1054" s="2">
        <v>740783.96</v>
      </c>
      <c r="N1054" s="14">
        <v>721388</v>
      </c>
      <c r="O1054" s="2">
        <v>0</v>
      </c>
      <c r="P1054" s="11">
        <v>721388</v>
      </c>
      <c r="Q1054" s="2">
        <v>515671.86</v>
      </c>
      <c r="R1054" s="30">
        <f t="shared" si="43"/>
        <v>673452.8</v>
      </c>
      <c r="S1054" s="9">
        <v>673452.8</v>
      </c>
      <c r="V1054" s="2"/>
      <c r="W1054" s="2"/>
    </row>
    <row r="1055" spans="1:23" customFormat="1" hidden="1" outlineLevel="2" x14ac:dyDescent="0.25">
      <c r="A1055" t="s">
        <v>309</v>
      </c>
      <c r="B1055">
        <v>502</v>
      </c>
      <c r="C1055" t="s">
        <v>342</v>
      </c>
      <c r="D1055">
        <v>122</v>
      </c>
      <c r="E1055" t="s">
        <v>346</v>
      </c>
      <c r="F1055">
        <v>167</v>
      </c>
      <c r="G1055" t="s">
        <v>66</v>
      </c>
      <c r="H1055">
        <v>10122010167</v>
      </c>
      <c r="I1055" t="s">
        <v>67</v>
      </c>
      <c r="J1055" t="s">
        <v>956</v>
      </c>
      <c r="K1055">
        <v>1</v>
      </c>
      <c r="L1055" s="2">
        <v>0</v>
      </c>
      <c r="M1055" s="2">
        <v>6601.24</v>
      </c>
      <c r="N1055" s="14">
        <v>16200</v>
      </c>
      <c r="O1055" s="2">
        <v>0</v>
      </c>
      <c r="P1055" s="11">
        <v>16200</v>
      </c>
      <c r="Q1055" s="2">
        <v>2911.16</v>
      </c>
      <c r="R1055" s="30">
        <f t="shared" si="43"/>
        <v>5600</v>
      </c>
      <c r="S1055" s="9">
        <v>5600</v>
      </c>
      <c r="V1055" s="2"/>
      <c r="W1055" s="2"/>
    </row>
    <row r="1056" spans="1:23" customFormat="1" hidden="1" outlineLevel="2" x14ac:dyDescent="0.25">
      <c r="A1056" t="s">
        <v>571</v>
      </c>
      <c r="B1056">
        <v>601</v>
      </c>
      <c r="C1056" t="s">
        <v>572</v>
      </c>
      <c r="D1056">
        <v>123</v>
      </c>
      <c r="E1056" t="s">
        <v>583</v>
      </c>
      <c r="F1056">
        <v>167</v>
      </c>
      <c r="G1056" t="s">
        <v>66</v>
      </c>
      <c r="H1056">
        <v>10123010167</v>
      </c>
      <c r="I1056" t="s">
        <v>67</v>
      </c>
      <c r="J1056" t="s">
        <v>956</v>
      </c>
      <c r="K1056">
        <v>1</v>
      </c>
      <c r="L1056" s="2">
        <v>0</v>
      </c>
      <c r="M1056" s="2">
        <v>813084.59</v>
      </c>
      <c r="N1056" s="14">
        <v>641520</v>
      </c>
      <c r="O1056" s="2">
        <v>0</v>
      </c>
      <c r="P1056" s="11">
        <v>641520</v>
      </c>
      <c r="Q1056" s="2">
        <v>547757.02</v>
      </c>
      <c r="R1056" s="30">
        <f t="shared" si="43"/>
        <v>744000</v>
      </c>
      <c r="S1056" s="9">
        <v>744000</v>
      </c>
      <c r="V1056" s="2"/>
      <c r="W1056" s="2"/>
    </row>
    <row r="1057" spans="1:23" customFormat="1" hidden="1" outlineLevel="2" x14ac:dyDescent="0.25">
      <c r="A1057" t="s">
        <v>309</v>
      </c>
      <c r="B1057">
        <v>503</v>
      </c>
      <c r="C1057" t="s">
        <v>310</v>
      </c>
      <c r="D1057">
        <v>128</v>
      </c>
      <c r="E1057" t="s">
        <v>348</v>
      </c>
      <c r="F1057">
        <v>167</v>
      </c>
      <c r="G1057" t="s">
        <v>66</v>
      </c>
      <c r="H1057">
        <v>10128010167</v>
      </c>
      <c r="I1057" t="s">
        <v>67</v>
      </c>
      <c r="J1057" t="s">
        <v>956</v>
      </c>
      <c r="K1057">
        <v>1</v>
      </c>
      <c r="L1057" s="2">
        <v>0</v>
      </c>
      <c r="M1057" s="2">
        <v>49513.86</v>
      </c>
      <c r="N1057" s="14">
        <v>0</v>
      </c>
      <c r="O1057" s="2">
        <v>0</v>
      </c>
      <c r="P1057" s="11">
        <v>0</v>
      </c>
      <c r="Q1057" s="2">
        <v>22670.57</v>
      </c>
      <c r="R1057" s="30">
        <f t="shared" si="43"/>
        <v>0</v>
      </c>
      <c r="S1057" s="9"/>
      <c r="V1057" s="2"/>
      <c r="W1057" s="2"/>
    </row>
    <row r="1058" spans="1:23" customFormat="1" hidden="1" outlineLevel="2" x14ac:dyDescent="0.25">
      <c r="A1058" t="s">
        <v>807</v>
      </c>
      <c r="B1058">
        <v>202</v>
      </c>
      <c r="C1058" t="s">
        <v>808</v>
      </c>
      <c r="D1058">
        <v>130</v>
      </c>
      <c r="E1058" t="s">
        <v>807</v>
      </c>
      <c r="F1058">
        <v>167</v>
      </c>
      <c r="G1058" t="s">
        <v>66</v>
      </c>
      <c r="H1058">
        <v>10130010167</v>
      </c>
      <c r="I1058" t="s">
        <v>67</v>
      </c>
      <c r="J1058" t="s">
        <v>956</v>
      </c>
      <c r="K1058">
        <v>1</v>
      </c>
      <c r="L1058" s="2">
        <v>0</v>
      </c>
      <c r="M1058" s="2">
        <v>480775.02</v>
      </c>
      <c r="N1058" s="14">
        <v>572400</v>
      </c>
      <c r="O1058" s="2">
        <v>0</v>
      </c>
      <c r="P1058" s="11">
        <v>572400</v>
      </c>
      <c r="Q1058" s="2">
        <v>302978.53999999998</v>
      </c>
      <c r="R1058" s="30">
        <f t="shared" si="43"/>
        <v>670000</v>
      </c>
      <c r="S1058" s="9">
        <v>670000</v>
      </c>
      <c r="V1058" s="2"/>
      <c r="W1058" s="2"/>
    </row>
    <row r="1059" spans="1:23" customFormat="1" hidden="1" outlineLevel="2" x14ac:dyDescent="0.25">
      <c r="A1059" t="s">
        <v>807</v>
      </c>
      <c r="B1059">
        <v>202</v>
      </c>
      <c r="C1059" t="s">
        <v>808</v>
      </c>
      <c r="D1059">
        <v>134</v>
      </c>
      <c r="E1059" t="s">
        <v>810</v>
      </c>
      <c r="F1059">
        <v>167</v>
      </c>
      <c r="G1059" t="s">
        <v>66</v>
      </c>
      <c r="H1059">
        <v>10134010167</v>
      </c>
      <c r="I1059" t="s">
        <v>67</v>
      </c>
      <c r="J1059" t="s">
        <v>956</v>
      </c>
      <c r="K1059">
        <v>1</v>
      </c>
      <c r="L1059" s="2">
        <v>0</v>
      </c>
      <c r="M1059" s="2">
        <v>296451.93</v>
      </c>
      <c r="N1059" s="14">
        <v>324000</v>
      </c>
      <c r="O1059" s="2">
        <v>0</v>
      </c>
      <c r="P1059" s="11">
        <v>324000</v>
      </c>
      <c r="Q1059" s="2">
        <v>208279.49</v>
      </c>
      <c r="R1059" s="30">
        <f t="shared" si="43"/>
        <v>330000</v>
      </c>
      <c r="S1059" s="9">
        <v>330000</v>
      </c>
      <c r="V1059" s="2"/>
      <c r="W1059" s="2"/>
    </row>
    <row r="1060" spans="1:23" customFormat="1" hidden="1" outlineLevel="2" x14ac:dyDescent="0.25">
      <c r="A1060" t="s">
        <v>807</v>
      </c>
      <c r="B1060">
        <v>202</v>
      </c>
      <c r="C1060" t="s">
        <v>808</v>
      </c>
      <c r="D1060">
        <v>138</v>
      </c>
      <c r="E1060" t="s">
        <v>811</v>
      </c>
      <c r="F1060">
        <v>167</v>
      </c>
      <c r="G1060" t="s">
        <v>66</v>
      </c>
      <c r="H1060">
        <v>10138010167</v>
      </c>
      <c r="I1060" t="s">
        <v>67</v>
      </c>
      <c r="J1060" t="s">
        <v>956</v>
      </c>
      <c r="K1060">
        <v>1</v>
      </c>
      <c r="L1060" s="2">
        <v>0</v>
      </c>
      <c r="M1060" s="2">
        <v>116073.36</v>
      </c>
      <c r="N1060" s="14">
        <v>128520</v>
      </c>
      <c r="O1060" s="2">
        <v>0</v>
      </c>
      <c r="P1060" s="11">
        <v>128520</v>
      </c>
      <c r="Q1060" s="2">
        <v>67709.460000000006</v>
      </c>
      <c r="R1060" s="30">
        <f t="shared" si="43"/>
        <v>117000</v>
      </c>
      <c r="S1060" s="9">
        <v>117000</v>
      </c>
      <c r="V1060" s="2"/>
      <c r="W1060" s="2"/>
    </row>
    <row r="1061" spans="1:23" customFormat="1" hidden="1" outlineLevel="2" x14ac:dyDescent="0.25">
      <c r="A1061" t="s">
        <v>349</v>
      </c>
      <c r="B1061">
        <v>403</v>
      </c>
      <c r="C1061" t="s">
        <v>350</v>
      </c>
      <c r="D1061">
        <v>140</v>
      </c>
      <c r="E1061" t="s">
        <v>351</v>
      </c>
      <c r="F1061">
        <v>167</v>
      </c>
      <c r="G1061" t="s">
        <v>66</v>
      </c>
      <c r="H1061">
        <v>10140010167</v>
      </c>
      <c r="I1061" t="s">
        <v>67</v>
      </c>
      <c r="J1061" t="s">
        <v>956</v>
      </c>
      <c r="K1061">
        <v>1</v>
      </c>
      <c r="L1061" s="2">
        <v>0</v>
      </c>
      <c r="M1061" s="2">
        <v>276707.86</v>
      </c>
      <c r="N1061" s="14">
        <v>295920</v>
      </c>
      <c r="O1061" s="2">
        <v>0</v>
      </c>
      <c r="P1061" s="11">
        <v>295920</v>
      </c>
      <c r="Q1061" s="2">
        <v>192634.68</v>
      </c>
      <c r="R1061" s="30">
        <f t="shared" si="43"/>
        <v>333000</v>
      </c>
      <c r="S1061" s="9">
        <v>333000</v>
      </c>
      <c r="V1061" s="2"/>
      <c r="W1061" s="2"/>
    </row>
    <row r="1062" spans="1:23" customFormat="1" hidden="1" outlineLevel="2" x14ac:dyDescent="0.25">
      <c r="A1062" t="s">
        <v>309</v>
      </c>
      <c r="B1062">
        <v>501</v>
      </c>
      <c r="C1062" t="s">
        <v>312</v>
      </c>
      <c r="D1062">
        <v>149</v>
      </c>
      <c r="E1062" t="s">
        <v>428</v>
      </c>
      <c r="F1062">
        <v>167</v>
      </c>
      <c r="G1062" t="s">
        <v>66</v>
      </c>
      <c r="H1062">
        <v>10149010167</v>
      </c>
      <c r="I1062" t="s">
        <v>67</v>
      </c>
      <c r="J1062" t="s">
        <v>956</v>
      </c>
      <c r="K1062">
        <v>1</v>
      </c>
      <c r="L1062" s="2">
        <v>0</v>
      </c>
      <c r="M1062" s="2">
        <v>0</v>
      </c>
      <c r="N1062" s="14">
        <v>540</v>
      </c>
      <c r="O1062" s="2">
        <v>0</v>
      </c>
      <c r="P1062" s="11">
        <v>540</v>
      </c>
      <c r="Q1062" s="2">
        <v>0</v>
      </c>
      <c r="R1062" s="30">
        <f t="shared" si="43"/>
        <v>500</v>
      </c>
      <c r="S1062" s="9">
        <v>500</v>
      </c>
      <c r="V1062" s="2"/>
      <c r="W1062" s="2"/>
    </row>
    <row r="1063" spans="1:23" customFormat="1" hidden="1" outlineLevel="2" x14ac:dyDescent="0.25">
      <c r="A1063" t="s">
        <v>133</v>
      </c>
      <c r="B1063">
        <v>1101</v>
      </c>
      <c r="C1063" t="s">
        <v>134</v>
      </c>
      <c r="D1063">
        <v>150</v>
      </c>
      <c r="E1063" t="s">
        <v>132</v>
      </c>
      <c r="F1063">
        <v>167</v>
      </c>
      <c r="G1063" t="s">
        <v>66</v>
      </c>
      <c r="H1063">
        <v>10150010167</v>
      </c>
      <c r="I1063" t="s">
        <v>67</v>
      </c>
      <c r="J1063" t="s">
        <v>956</v>
      </c>
      <c r="K1063">
        <v>1</v>
      </c>
      <c r="L1063" s="2">
        <v>0</v>
      </c>
      <c r="M1063" s="2">
        <v>451268.95</v>
      </c>
      <c r="N1063" s="14">
        <v>430920</v>
      </c>
      <c r="O1063" s="2">
        <v>0</v>
      </c>
      <c r="P1063" s="11">
        <v>430920</v>
      </c>
      <c r="Q1063" s="2">
        <v>291188.78999999998</v>
      </c>
      <c r="R1063" s="30">
        <f t="shared" si="43"/>
        <v>447000</v>
      </c>
      <c r="S1063" s="9">
        <v>447000</v>
      </c>
      <c r="V1063" s="2"/>
      <c r="W1063" s="2"/>
    </row>
    <row r="1064" spans="1:23" customFormat="1" hidden="1" outlineLevel="2" x14ac:dyDescent="0.25">
      <c r="A1064" t="s">
        <v>596</v>
      </c>
      <c r="B1064">
        <v>302</v>
      </c>
      <c r="C1064" t="s">
        <v>597</v>
      </c>
      <c r="D1064">
        <v>160</v>
      </c>
      <c r="E1064" t="s">
        <v>598</v>
      </c>
      <c r="F1064">
        <v>167</v>
      </c>
      <c r="G1064" t="s">
        <v>66</v>
      </c>
      <c r="H1064">
        <v>10160010167</v>
      </c>
      <c r="I1064" t="s">
        <v>67</v>
      </c>
      <c r="J1064" t="s">
        <v>956</v>
      </c>
      <c r="K1064">
        <v>1</v>
      </c>
      <c r="L1064" s="2">
        <v>0</v>
      </c>
      <c r="M1064" s="2">
        <v>203051.35</v>
      </c>
      <c r="N1064" s="14">
        <v>146880</v>
      </c>
      <c r="O1064" s="2">
        <v>0</v>
      </c>
      <c r="P1064" s="11">
        <v>146880</v>
      </c>
      <c r="Q1064" s="2">
        <v>143720.28</v>
      </c>
      <c r="R1064" s="30">
        <f t="shared" si="43"/>
        <v>136000</v>
      </c>
      <c r="S1064" s="9">
        <v>136000</v>
      </c>
      <c r="V1064" s="2"/>
      <c r="W1064" s="2"/>
    </row>
    <row r="1065" spans="1:23" customFormat="1" hidden="1" outlineLevel="2" x14ac:dyDescent="0.25">
      <c r="A1065" t="s">
        <v>596</v>
      </c>
      <c r="B1065">
        <v>302</v>
      </c>
      <c r="C1065" t="s">
        <v>597</v>
      </c>
      <c r="D1065">
        <v>161</v>
      </c>
      <c r="E1065" t="s">
        <v>596</v>
      </c>
      <c r="F1065">
        <v>167</v>
      </c>
      <c r="G1065" t="s">
        <v>66</v>
      </c>
      <c r="H1065">
        <v>10161010167</v>
      </c>
      <c r="I1065" t="s">
        <v>67</v>
      </c>
      <c r="J1065" t="s">
        <v>956</v>
      </c>
      <c r="K1065">
        <v>1</v>
      </c>
      <c r="L1065" s="2">
        <v>0</v>
      </c>
      <c r="M1065" s="2">
        <v>1144101.3</v>
      </c>
      <c r="N1065" s="14">
        <v>1158918</v>
      </c>
      <c r="O1065" s="2">
        <v>0</v>
      </c>
      <c r="P1065" s="11">
        <v>1158918</v>
      </c>
      <c r="Q1065" s="2">
        <v>613787.30000000005</v>
      </c>
      <c r="R1065" s="30">
        <f t="shared" si="43"/>
        <v>1458072</v>
      </c>
      <c r="S1065" s="9">
        <v>1458072</v>
      </c>
      <c r="V1065" s="2"/>
      <c r="W1065" s="2"/>
    </row>
    <row r="1066" spans="1:23" customFormat="1" hidden="1" outlineLevel="2" x14ac:dyDescent="0.25">
      <c r="A1066" t="s">
        <v>133</v>
      </c>
      <c r="B1066">
        <v>205</v>
      </c>
      <c r="C1066" t="s">
        <v>123</v>
      </c>
      <c r="D1066">
        <v>163</v>
      </c>
      <c r="E1066" t="s">
        <v>139</v>
      </c>
      <c r="F1066">
        <v>167</v>
      </c>
      <c r="G1066" t="s">
        <v>66</v>
      </c>
      <c r="H1066">
        <v>10163010167</v>
      </c>
      <c r="I1066" t="s">
        <v>67</v>
      </c>
      <c r="J1066" t="s">
        <v>956</v>
      </c>
      <c r="K1066">
        <v>1</v>
      </c>
      <c r="L1066" s="2">
        <v>0</v>
      </c>
      <c r="M1066" s="2">
        <v>558787.31000000006</v>
      </c>
      <c r="N1066" s="14">
        <v>668105</v>
      </c>
      <c r="O1066" s="2">
        <v>0</v>
      </c>
      <c r="P1066" s="11">
        <v>668105</v>
      </c>
      <c r="Q1066" s="2">
        <v>213797.02</v>
      </c>
      <c r="R1066" s="30">
        <f t="shared" si="43"/>
        <v>749116</v>
      </c>
      <c r="S1066" s="9">
        <v>749116</v>
      </c>
      <c r="V1066" s="2"/>
      <c r="W1066" s="2"/>
    </row>
    <row r="1067" spans="1:23" customFormat="1" hidden="1" outlineLevel="2" x14ac:dyDescent="0.25">
      <c r="A1067" t="s">
        <v>133</v>
      </c>
      <c r="B1067">
        <v>1101</v>
      </c>
      <c r="C1067" t="s">
        <v>134</v>
      </c>
      <c r="D1067">
        <v>165</v>
      </c>
      <c r="E1067" t="s">
        <v>145</v>
      </c>
      <c r="F1067">
        <v>167</v>
      </c>
      <c r="G1067" t="s">
        <v>66</v>
      </c>
      <c r="H1067">
        <v>10165010167</v>
      </c>
      <c r="I1067" t="s">
        <v>67</v>
      </c>
      <c r="J1067" t="s">
        <v>956</v>
      </c>
      <c r="K1067">
        <v>1</v>
      </c>
      <c r="L1067" s="2">
        <v>0</v>
      </c>
      <c r="M1067" s="2">
        <v>187410.44</v>
      </c>
      <c r="N1067" s="14">
        <v>249480</v>
      </c>
      <c r="O1067" s="2">
        <v>0</v>
      </c>
      <c r="P1067" s="11">
        <v>249480</v>
      </c>
      <c r="Q1067" s="2">
        <v>81082.33</v>
      </c>
      <c r="R1067" s="30">
        <f t="shared" si="43"/>
        <v>295000</v>
      </c>
      <c r="S1067" s="9">
        <v>295000</v>
      </c>
      <c r="V1067" s="2"/>
      <c r="W1067" s="2"/>
    </row>
    <row r="1068" spans="1:23" customFormat="1" hidden="1" outlineLevel="2" x14ac:dyDescent="0.25">
      <c r="A1068" t="s">
        <v>133</v>
      </c>
      <c r="B1068">
        <v>1101</v>
      </c>
      <c r="C1068" t="s">
        <v>134</v>
      </c>
      <c r="D1068">
        <v>170</v>
      </c>
      <c r="E1068" t="s">
        <v>154</v>
      </c>
      <c r="F1068">
        <v>167</v>
      </c>
      <c r="G1068" t="s">
        <v>66</v>
      </c>
      <c r="H1068">
        <v>10170010167</v>
      </c>
      <c r="I1068" t="s">
        <v>67</v>
      </c>
      <c r="J1068" t="s">
        <v>956</v>
      </c>
      <c r="K1068">
        <v>1</v>
      </c>
      <c r="L1068" s="2">
        <v>0</v>
      </c>
      <c r="M1068" s="2">
        <v>261716.16</v>
      </c>
      <c r="N1068" s="14">
        <v>358560</v>
      </c>
      <c r="O1068" s="2">
        <v>0</v>
      </c>
      <c r="P1068" s="11">
        <v>358560</v>
      </c>
      <c r="Q1068" s="2">
        <v>71531.039999999994</v>
      </c>
      <c r="R1068" s="30">
        <f t="shared" si="43"/>
        <v>290000</v>
      </c>
      <c r="S1068" s="9">
        <v>290000</v>
      </c>
      <c r="V1068" s="2"/>
      <c r="W1068" s="2"/>
    </row>
    <row r="1069" spans="1:23" customFormat="1" hidden="1" outlineLevel="2" x14ac:dyDescent="0.25">
      <c r="A1069" t="s">
        <v>875</v>
      </c>
      <c r="B1069">
        <v>203</v>
      </c>
      <c r="C1069" t="s">
        <v>878</v>
      </c>
      <c r="D1069">
        <v>191</v>
      </c>
      <c r="E1069" t="s">
        <v>879</v>
      </c>
      <c r="F1069">
        <v>167</v>
      </c>
      <c r="G1069" t="s">
        <v>66</v>
      </c>
      <c r="H1069">
        <v>10191010167</v>
      </c>
      <c r="I1069" t="s">
        <v>67</v>
      </c>
      <c r="J1069" t="s">
        <v>956</v>
      </c>
      <c r="K1069">
        <v>1</v>
      </c>
      <c r="L1069" s="2">
        <v>0</v>
      </c>
      <c r="M1069" s="2">
        <v>386166.96</v>
      </c>
      <c r="N1069" s="14">
        <v>545238</v>
      </c>
      <c r="O1069" s="2">
        <v>0</v>
      </c>
      <c r="P1069" s="11">
        <v>545238</v>
      </c>
      <c r="Q1069" s="2">
        <v>247963.17</v>
      </c>
      <c r="R1069" s="30">
        <f t="shared" si="43"/>
        <v>557000</v>
      </c>
      <c r="S1069" s="9">
        <v>557000</v>
      </c>
      <c r="V1069" s="2"/>
      <c r="W1069" s="2"/>
    </row>
    <row r="1070" spans="1:23" customFormat="1" hidden="1" outlineLevel="2" x14ac:dyDescent="0.25">
      <c r="A1070" t="s">
        <v>875</v>
      </c>
      <c r="B1070">
        <v>102</v>
      </c>
      <c r="C1070" t="s">
        <v>876</v>
      </c>
      <c r="D1070">
        <v>195</v>
      </c>
      <c r="E1070" t="s">
        <v>902</v>
      </c>
      <c r="F1070">
        <v>167</v>
      </c>
      <c r="G1070" t="s">
        <v>66</v>
      </c>
      <c r="H1070">
        <v>10195010167</v>
      </c>
      <c r="I1070" t="s">
        <v>67</v>
      </c>
      <c r="J1070" t="s">
        <v>956</v>
      </c>
      <c r="K1070">
        <v>1</v>
      </c>
      <c r="L1070" s="2">
        <v>0</v>
      </c>
      <c r="M1070" s="2">
        <v>738645.37</v>
      </c>
      <c r="N1070" s="14">
        <v>860760</v>
      </c>
      <c r="O1070" s="2">
        <v>0</v>
      </c>
      <c r="P1070" s="11">
        <v>860760</v>
      </c>
      <c r="Q1070" s="2">
        <v>475464.05</v>
      </c>
      <c r="R1070" s="30">
        <f t="shared" si="43"/>
        <v>847000</v>
      </c>
      <c r="S1070" s="9">
        <v>847000</v>
      </c>
      <c r="V1070" s="2"/>
      <c r="W1070" s="2"/>
    </row>
    <row r="1071" spans="1:23" customFormat="1" hidden="1" outlineLevel="2" x14ac:dyDescent="0.25">
      <c r="A1071" t="s">
        <v>874</v>
      </c>
      <c r="C1071" t="s">
        <v>876</v>
      </c>
      <c r="D1071">
        <v>196</v>
      </c>
      <c r="E1071" t="s">
        <v>906</v>
      </c>
      <c r="F1071">
        <v>167</v>
      </c>
      <c r="G1071" t="s">
        <v>66</v>
      </c>
      <c r="I1071" t="s">
        <v>67</v>
      </c>
      <c r="J1071" t="s">
        <v>956</v>
      </c>
      <c r="K1071">
        <v>1</v>
      </c>
      <c r="L1071" s="2"/>
      <c r="M1071" s="2"/>
      <c r="N1071" s="14"/>
      <c r="O1071" s="2"/>
      <c r="P1071" s="11"/>
      <c r="Q1071" s="2">
        <v>0</v>
      </c>
      <c r="R1071" s="30">
        <f t="shared" si="43"/>
        <v>0</v>
      </c>
      <c r="S1071" s="9"/>
      <c r="V1071" s="2"/>
      <c r="W1071" s="2"/>
    </row>
    <row r="1072" spans="1:23" customFormat="1" hidden="1" outlineLevel="2" x14ac:dyDescent="0.25">
      <c r="A1072" t="s">
        <v>706</v>
      </c>
      <c r="B1072">
        <v>191</v>
      </c>
      <c r="C1072" t="s">
        <v>707</v>
      </c>
      <c r="D1072">
        <v>200</v>
      </c>
      <c r="E1072" t="s">
        <v>708</v>
      </c>
      <c r="F1072">
        <v>167</v>
      </c>
      <c r="G1072" t="s">
        <v>66</v>
      </c>
      <c r="H1072">
        <v>10200010167</v>
      </c>
      <c r="I1072" t="s">
        <v>67</v>
      </c>
      <c r="J1072" t="s">
        <v>956</v>
      </c>
      <c r="K1072">
        <v>1</v>
      </c>
      <c r="L1072" s="2">
        <v>0</v>
      </c>
      <c r="M1072" s="2">
        <v>2152594.69</v>
      </c>
      <c r="N1072" s="14">
        <v>2351337</v>
      </c>
      <c r="O1072" s="2">
        <v>0</v>
      </c>
      <c r="P1072" s="11">
        <v>2351337</v>
      </c>
      <c r="Q1072" s="2">
        <v>1225725.4399999999</v>
      </c>
      <c r="R1072" s="30">
        <f t="shared" si="43"/>
        <v>2438192</v>
      </c>
      <c r="S1072" s="9">
        <v>2438192</v>
      </c>
      <c r="V1072" s="2"/>
      <c r="W1072" s="2"/>
    </row>
    <row r="1073" spans="1:23" customFormat="1" hidden="1" outlineLevel="2" x14ac:dyDescent="0.25">
      <c r="A1073" t="s">
        <v>706</v>
      </c>
      <c r="B1073">
        <v>191</v>
      </c>
      <c r="C1073" t="s">
        <v>707</v>
      </c>
      <c r="D1073">
        <v>208</v>
      </c>
      <c r="E1073" t="s">
        <v>734</v>
      </c>
      <c r="F1073">
        <v>167</v>
      </c>
      <c r="G1073" t="s">
        <v>66</v>
      </c>
      <c r="H1073">
        <v>10208010167</v>
      </c>
      <c r="I1073" t="s">
        <v>67</v>
      </c>
      <c r="J1073" t="s">
        <v>956</v>
      </c>
      <c r="K1073">
        <v>1</v>
      </c>
      <c r="L1073" s="2">
        <v>0</v>
      </c>
      <c r="M1073" s="2">
        <v>0</v>
      </c>
      <c r="N1073" s="14">
        <v>0</v>
      </c>
      <c r="O1073" s="2">
        <v>0</v>
      </c>
      <c r="P1073" s="11">
        <v>0</v>
      </c>
      <c r="Q1073" s="2">
        <v>26063.67</v>
      </c>
      <c r="R1073" s="30">
        <f t="shared" si="43"/>
        <v>0</v>
      </c>
      <c r="S1073" s="9">
        <v>0</v>
      </c>
      <c r="V1073" s="2"/>
      <c r="W1073" s="2"/>
    </row>
    <row r="1074" spans="1:23" customFormat="1" hidden="1" outlineLevel="2" x14ac:dyDescent="0.25">
      <c r="A1074" t="s">
        <v>349</v>
      </c>
      <c r="B1074">
        <v>1011</v>
      </c>
      <c r="C1074" t="s">
        <v>365</v>
      </c>
      <c r="D1074">
        <v>221</v>
      </c>
      <c r="E1074" t="s">
        <v>366</v>
      </c>
      <c r="F1074">
        <v>167</v>
      </c>
      <c r="G1074" t="s">
        <v>66</v>
      </c>
      <c r="H1074">
        <v>10221010167</v>
      </c>
      <c r="I1074" t="s">
        <v>67</v>
      </c>
      <c r="J1074" t="s">
        <v>956</v>
      </c>
      <c r="K1074">
        <v>1</v>
      </c>
      <c r="L1074" s="2">
        <v>0</v>
      </c>
      <c r="M1074" s="2">
        <v>104791.2</v>
      </c>
      <c r="N1074" s="14">
        <v>113400</v>
      </c>
      <c r="O1074" s="2">
        <v>0</v>
      </c>
      <c r="P1074" s="11">
        <v>113400</v>
      </c>
      <c r="Q1074" s="2">
        <v>74551.61</v>
      </c>
      <c r="R1074" s="30">
        <f t="shared" si="43"/>
        <v>131000</v>
      </c>
      <c r="S1074" s="9">
        <v>131000</v>
      </c>
      <c r="V1074" s="2"/>
      <c r="W1074" s="2"/>
    </row>
    <row r="1075" spans="1:23" customFormat="1" hidden="1" outlineLevel="2" x14ac:dyDescent="0.25">
      <c r="A1075" t="s">
        <v>349</v>
      </c>
      <c r="B1075">
        <v>1011</v>
      </c>
      <c r="C1075" t="s">
        <v>365</v>
      </c>
      <c r="D1075">
        <v>232</v>
      </c>
      <c r="E1075" t="s">
        <v>379</v>
      </c>
      <c r="F1075">
        <v>167</v>
      </c>
      <c r="G1075" t="s">
        <v>66</v>
      </c>
      <c r="H1075">
        <v>10232010167</v>
      </c>
      <c r="I1075" t="s">
        <v>67</v>
      </c>
      <c r="J1075" t="s">
        <v>956</v>
      </c>
      <c r="K1075">
        <v>1</v>
      </c>
      <c r="L1075" s="2">
        <v>0</v>
      </c>
      <c r="M1075" s="2">
        <v>105751.36</v>
      </c>
      <c r="N1075" s="14">
        <v>112320</v>
      </c>
      <c r="O1075" s="2">
        <v>0</v>
      </c>
      <c r="P1075" s="11">
        <v>112320</v>
      </c>
      <c r="Q1075" s="2">
        <v>62658.05</v>
      </c>
      <c r="R1075" s="30">
        <f t="shared" si="43"/>
        <v>104000</v>
      </c>
      <c r="S1075" s="9">
        <v>104000</v>
      </c>
      <c r="V1075" s="2"/>
      <c r="W1075" s="2"/>
    </row>
    <row r="1076" spans="1:23" customFormat="1" hidden="1" outlineLevel="2" x14ac:dyDescent="0.25">
      <c r="A1076" t="s">
        <v>349</v>
      </c>
      <c r="B1076">
        <v>702</v>
      </c>
      <c r="C1076" t="s">
        <v>383</v>
      </c>
      <c r="D1076">
        <v>262</v>
      </c>
      <c r="E1076" t="s">
        <v>384</v>
      </c>
      <c r="F1076">
        <v>167</v>
      </c>
      <c r="G1076" t="s">
        <v>66</v>
      </c>
      <c r="H1076">
        <v>10262010167</v>
      </c>
      <c r="I1076" t="s">
        <v>67</v>
      </c>
      <c r="J1076" t="s">
        <v>956</v>
      </c>
      <c r="K1076">
        <v>1</v>
      </c>
      <c r="L1076" s="2">
        <v>0</v>
      </c>
      <c r="M1076" s="2">
        <v>25999.98</v>
      </c>
      <c r="N1076" s="14">
        <v>56160</v>
      </c>
      <c r="O1076" s="2">
        <v>0</v>
      </c>
      <c r="P1076" s="11">
        <v>56160</v>
      </c>
      <c r="Q1076" s="2">
        <v>0</v>
      </c>
      <c r="R1076" s="30">
        <f t="shared" si="43"/>
        <v>52000</v>
      </c>
      <c r="S1076" s="9">
        <v>52000</v>
      </c>
      <c r="V1076" s="2"/>
      <c r="W1076" s="2"/>
    </row>
    <row r="1077" spans="1:23" customFormat="1" hidden="1" outlineLevel="2" x14ac:dyDescent="0.25">
      <c r="A1077" t="s">
        <v>349</v>
      </c>
      <c r="B1077">
        <v>704</v>
      </c>
      <c r="C1077" t="s">
        <v>385</v>
      </c>
      <c r="D1077">
        <v>264</v>
      </c>
      <c r="E1077" t="s">
        <v>386</v>
      </c>
      <c r="F1077">
        <v>167</v>
      </c>
      <c r="G1077" t="s">
        <v>66</v>
      </c>
      <c r="H1077">
        <v>10264010167</v>
      </c>
      <c r="I1077" t="s">
        <v>67</v>
      </c>
      <c r="J1077" t="s">
        <v>956</v>
      </c>
      <c r="K1077">
        <v>1</v>
      </c>
      <c r="L1077" s="2">
        <v>0</v>
      </c>
      <c r="M1077" s="2">
        <v>2987466.31</v>
      </c>
      <c r="N1077" s="14">
        <v>3324240</v>
      </c>
      <c r="O1077" s="2">
        <v>0</v>
      </c>
      <c r="P1077" s="11">
        <v>3324240</v>
      </c>
      <c r="Q1077" s="2">
        <v>1841513.64</v>
      </c>
      <c r="R1077" s="30">
        <f t="shared" si="43"/>
        <v>3104000</v>
      </c>
      <c r="S1077" s="9">
        <v>3104000</v>
      </c>
      <c r="V1077" s="2"/>
      <c r="W1077" s="2"/>
    </row>
    <row r="1078" spans="1:23" customFormat="1" hidden="1" outlineLevel="2" x14ac:dyDescent="0.25">
      <c r="A1078" t="s">
        <v>349</v>
      </c>
      <c r="B1078">
        <v>702</v>
      </c>
      <c r="C1078" t="s">
        <v>383</v>
      </c>
      <c r="D1078">
        <v>265</v>
      </c>
      <c r="E1078" t="s">
        <v>433</v>
      </c>
      <c r="F1078">
        <v>167</v>
      </c>
      <c r="G1078" t="s">
        <v>66</v>
      </c>
      <c r="H1078">
        <v>10265010167</v>
      </c>
      <c r="I1078" t="s">
        <v>67</v>
      </c>
      <c r="J1078" t="s">
        <v>956</v>
      </c>
      <c r="K1078">
        <v>1</v>
      </c>
      <c r="L1078" s="2">
        <v>0</v>
      </c>
      <c r="M1078" s="2">
        <v>105385.87</v>
      </c>
      <c r="N1078" s="14">
        <v>0</v>
      </c>
      <c r="O1078" s="2">
        <v>0</v>
      </c>
      <c r="P1078" s="11">
        <v>0</v>
      </c>
      <c r="Q1078" s="2">
        <v>54004.3</v>
      </c>
      <c r="R1078" s="30">
        <f t="shared" si="43"/>
        <v>94000</v>
      </c>
      <c r="S1078" s="9">
        <v>94000</v>
      </c>
      <c r="V1078" s="2"/>
      <c r="W1078" s="2"/>
    </row>
    <row r="1079" spans="1:23" customFormat="1" hidden="1" outlineLevel="2" x14ac:dyDescent="0.25">
      <c r="A1079" t="s">
        <v>349</v>
      </c>
      <c r="B1079">
        <v>702</v>
      </c>
      <c r="C1079" t="s">
        <v>383</v>
      </c>
      <c r="D1079">
        <v>266</v>
      </c>
      <c r="E1079" t="s">
        <v>387</v>
      </c>
      <c r="F1079">
        <v>167</v>
      </c>
      <c r="G1079" t="s">
        <v>66</v>
      </c>
      <c r="H1079">
        <v>10266010167</v>
      </c>
      <c r="I1079" t="s">
        <v>67</v>
      </c>
      <c r="J1079" t="s">
        <v>956</v>
      </c>
      <c r="K1079">
        <v>1</v>
      </c>
      <c r="L1079" s="2">
        <v>0</v>
      </c>
      <c r="M1079" s="2">
        <v>361105.89</v>
      </c>
      <c r="N1079" s="14">
        <v>408229</v>
      </c>
      <c r="O1079" s="2">
        <v>0</v>
      </c>
      <c r="P1079" s="11">
        <v>408229</v>
      </c>
      <c r="Q1079" s="2">
        <v>298533.83</v>
      </c>
      <c r="R1079" s="30">
        <f t="shared" si="43"/>
        <v>446989.5</v>
      </c>
      <c r="S1079" s="9">
        <v>446989.5</v>
      </c>
      <c r="V1079" s="2"/>
      <c r="W1079" s="2"/>
    </row>
    <row r="1080" spans="1:23" customFormat="1" hidden="1" outlineLevel="2" x14ac:dyDescent="0.25">
      <c r="A1080" t="s">
        <v>349</v>
      </c>
      <c r="B1080">
        <v>507</v>
      </c>
      <c r="C1080" t="s">
        <v>390</v>
      </c>
      <c r="D1080">
        <v>268</v>
      </c>
      <c r="E1080" t="s">
        <v>392</v>
      </c>
      <c r="F1080">
        <v>167</v>
      </c>
      <c r="G1080" t="s">
        <v>66</v>
      </c>
      <c r="H1080">
        <v>10268010167</v>
      </c>
      <c r="I1080" t="s">
        <v>67</v>
      </c>
      <c r="J1080" t="s">
        <v>956</v>
      </c>
      <c r="K1080">
        <v>1</v>
      </c>
      <c r="L1080" s="2">
        <v>0</v>
      </c>
      <c r="M1080" s="2">
        <v>201936.54</v>
      </c>
      <c r="N1080" s="14">
        <v>183600</v>
      </c>
      <c r="O1080" s="2">
        <v>0</v>
      </c>
      <c r="P1080" s="11">
        <v>183600</v>
      </c>
      <c r="Q1080" s="2">
        <v>98235.92</v>
      </c>
      <c r="R1080" s="30">
        <f t="shared" si="43"/>
        <v>170000</v>
      </c>
      <c r="S1080" s="9">
        <v>170000</v>
      </c>
      <c r="V1080" s="2"/>
      <c r="W1080" s="2"/>
    </row>
    <row r="1081" spans="1:23" customFormat="1" hidden="1" outlineLevel="2" x14ac:dyDescent="0.25">
      <c r="A1081" t="s">
        <v>349</v>
      </c>
      <c r="B1081">
        <v>507</v>
      </c>
      <c r="C1081" t="s">
        <v>390</v>
      </c>
      <c r="D1081">
        <v>270</v>
      </c>
      <c r="E1081" t="s">
        <v>349</v>
      </c>
      <c r="F1081">
        <v>167</v>
      </c>
      <c r="G1081" t="s">
        <v>66</v>
      </c>
      <c r="H1081">
        <v>10270010167</v>
      </c>
      <c r="I1081" t="s">
        <v>67</v>
      </c>
      <c r="J1081" t="s">
        <v>956</v>
      </c>
      <c r="K1081">
        <v>1</v>
      </c>
      <c r="L1081" s="2">
        <v>0</v>
      </c>
      <c r="M1081" s="2">
        <v>0</v>
      </c>
      <c r="N1081" s="14">
        <v>220050</v>
      </c>
      <c r="O1081" s="2">
        <v>0</v>
      </c>
      <c r="P1081" s="11">
        <v>220050</v>
      </c>
      <c r="Q1081" s="2">
        <v>0</v>
      </c>
      <c r="R1081" s="30">
        <f t="shared" si="43"/>
        <v>0</v>
      </c>
      <c r="S1081" s="9">
        <v>0</v>
      </c>
      <c r="V1081" s="2"/>
      <c r="W1081" s="2"/>
    </row>
    <row r="1082" spans="1:23" customFormat="1" hidden="1" outlineLevel="2" x14ac:dyDescent="0.25">
      <c r="A1082" t="s">
        <v>875</v>
      </c>
      <c r="B1082">
        <v>102</v>
      </c>
      <c r="C1082" t="s">
        <v>876</v>
      </c>
      <c r="D1082">
        <v>276</v>
      </c>
      <c r="E1082" t="s">
        <v>880</v>
      </c>
      <c r="F1082">
        <v>167</v>
      </c>
      <c r="G1082" t="s">
        <v>66</v>
      </c>
      <c r="H1082">
        <v>10276010167</v>
      </c>
      <c r="I1082" t="s">
        <v>67</v>
      </c>
      <c r="J1082" t="s">
        <v>956</v>
      </c>
      <c r="K1082">
        <v>1</v>
      </c>
      <c r="L1082" s="2">
        <v>0</v>
      </c>
      <c r="M1082" s="2">
        <v>305349.59000000003</v>
      </c>
      <c r="N1082" s="14">
        <v>166212</v>
      </c>
      <c r="O1082" s="2">
        <v>0</v>
      </c>
      <c r="P1082" s="11">
        <v>166212</v>
      </c>
      <c r="Q1082" s="2">
        <v>125135.14</v>
      </c>
      <c r="R1082" s="30">
        <f t="shared" si="43"/>
        <v>165000</v>
      </c>
      <c r="S1082" s="9">
        <v>165000</v>
      </c>
      <c r="V1082" s="2"/>
      <c r="W1082" s="2"/>
    </row>
    <row r="1083" spans="1:23" customFormat="1" hidden="1" outlineLevel="2" x14ac:dyDescent="0.25">
      <c r="A1083" t="s">
        <v>875</v>
      </c>
      <c r="B1083">
        <v>102</v>
      </c>
      <c r="C1083" t="s">
        <v>876</v>
      </c>
      <c r="D1083">
        <v>277</v>
      </c>
      <c r="E1083" t="s">
        <v>911</v>
      </c>
      <c r="F1083">
        <v>167</v>
      </c>
      <c r="G1083" t="s">
        <v>66</v>
      </c>
      <c r="H1083">
        <v>10277010167</v>
      </c>
      <c r="I1083" t="s">
        <v>67</v>
      </c>
      <c r="J1083" t="s">
        <v>956</v>
      </c>
      <c r="K1083">
        <v>1</v>
      </c>
      <c r="L1083" s="2">
        <v>0</v>
      </c>
      <c r="M1083" s="2">
        <v>69889.210000000006</v>
      </c>
      <c r="N1083" s="14">
        <v>210600</v>
      </c>
      <c r="O1083" s="2">
        <v>0</v>
      </c>
      <c r="P1083" s="11">
        <v>210600</v>
      </c>
      <c r="Q1083" s="2">
        <v>151118.45000000001</v>
      </c>
      <c r="R1083" s="30">
        <f t="shared" si="43"/>
        <v>261000</v>
      </c>
      <c r="S1083" s="9">
        <v>261000</v>
      </c>
      <c r="V1083" s="2"/>
      <c r="W1083" s="2"/>
    </row>
    <row r="1084" spans="1:23" customFormat="1" hidden="1" outlineLevel="2" x14ac:dyDescent="0.25">
      <c r="A1084" t="s">
        <v>875</v>
      </c>
      <c r="B1084">
        <v>102</v>
      </c>
      <c r="C1084" t="s">
        <v>876</v>
      </c>
      <c r="D1084">
        <v>300</v>
      </c>
      <c r="E1084" t="s">
        <v>912</v>
      </c>
      <c r="F1084">
        <v>167</v>
      </c>
      <c r="G1084" t="s">
        <v>66</v>
      </c>
      <c r="H1084">
        <v>10300010167</v>
      </c>
      <c r="I1084" t="s">
        <v>67</v>
      </c>
      <c r="J1084" t="s">
        <v>956</v>
      </c>
      <c r="K1084">
        <v>1</v>
      </c>
      <c r="L1084" s="2">
        <v>0</v>
      </c>
      <c r="M1084" s="2">
        <v>0</v>
      </c>
      <c r="N1084" s="14">
        <v>32401</v>
      </c>
      <c r="O1084" s="2">
        <v>0</v>
      </c>
      <c r="P1084" s="11">
        <v>32401</v>
      </c>
      <c r="Q1084" s="2">
        <v>0</v>
      </c>
      <c r="R1084" s="30">
        <f t="shared" si="43"/>
        <v>30000</v>
      </c>
      <c r="S1084" s="9">
        <v>30000</v>
      </c>
      <c r="V1084" s="2"/>
      <c r="W1084" s="2"/>
    </row>
    <row r="1085" spans="1:23" customFormat="1" hidden="1" outlineLevel="2" x14ac:dyDescent="0.25">
      <c r="A1085" t="s">
        <v>875</v>
      </c>
      <c r="B1085">
        <v>102</v>
      </c>
      <c r="C1085" t="s">
        <v>876</v>
      </c>
      <c r="D1085">
        <v>301</v>
      </c>
      <c r="E1085" t="s">
        <v>917</v>
      </c>
      <c r="F1085">
        <v>167</v>
      </c>
      <c r="G1085" t="s">
        <v>66</v>
      </c>
      <c r="H1085">
        <v>10301010167</v>
      </c>
      <c r="I1085" t="s">
        <v>67</v>
      </c>
      <c r="J1085" t="s">
        <v>956</v>
      </c>
      <c r="K1085">
        <v>1</v>
      </c>
      <c r="L1085" s="2">
        <v>0</v>
      </c>
      <c r="M1085" s="2">
        <v>253732.62</v>
      </c>
      <c r="N1085" s="14">
        <v>280627</v>
      </c>
      <c r="O1085" s="2">
        <v>0</v>
      </c>
      <c r="P1085" s="11">
        <v>280627</v>
      </c>
      <c r="Q1085" s="2">
        <v>227649.33</v>
      </c>
      <c r="R1085" s="30">
        <f t="shared" si="43"/>
        <v>450840</v>
      </c>
      <c r="S1085" s="9">
        <v>450840</v>
      </c>
      <c r="V1085" s="2"/>
      <c r="W1085" s="2"/>
    </row>
    <row r="1086" spans="1:23" customFormat="1" hidden="1" outlineLevel="2" x14ac:dyDescent="0.25">
      <c r="A1086" t="s">
        <v>875</v>
      </c>
      <c r="B1086">
        <v>101</v>
      </c>
      <c r="C1086" t="s">
        <v>780</v>
      </c>
      <c r="D1086">
        <v>302</v>
      </c>
      <c r="E1086" t="s">
        <v>920</v>
      </c>
      <c r="F1086">
        <v>167</v>
      </c>
      <c r="G1086" t="s">
        <v>66</v>
      </c>
      <c r="H1086">
        <v>10302010167</v>
      </c>
      <c r="I1086" t="s">
        <v>67</v>
      </c>
      <c r="J1086" t="s">
        <v>956</v>
      </c>
      <c r="K1086">
        <v>1</v>
      </c>
      <c r="L1086" s="2">
        <v>0</v>
      </c>
      <c r="M1086" s="2">
        <v>227485.79</v>
      </c>
      <c r="N1086" s="14">
        <v>266760</v>
      </c>
      <c r="O1086" s="2">
        <v>0</v>
      </c>
      <c r="P1086" s="11">
        <v>266760</v>
      </c>
      <c r="Q1086" s="2">
        <v>195487.01</v>
      </c>
      <c r="R1086" s="30">
        <f t="shared" si="43"/>
        <v>257000</v>
      </c>
      <c r="S1086" s="9">
        <v>257000</v>
      </c>
      <c r="V1086" s="2"/>
      <c r="W1086" s="2"/>
    </row>
    <row r="1087" spans="1:23" customFormat="1" hidden="1" outlineLevel="2" x14ac:dyDescent="0.25">
      <c r="A1087" t="s">
        <v>349</v>
      </c>
      <c r="B1087">
        <v>205</v>
      </c>
      <c r="C1087" t="s">
        <v>123</v>
      </c>
      <c r="D1087">
        <v>360</v>
      </c>
      <c r="E1087" t="s">
        <v>484</v>
      </c>
      <c r="F1087">
        <v>167</v>
      </c>
      <c r="G1087" t="s">
        <v>66</v>
      </c>
      <c r="H1087">
        <v>10360010167</v>
      </c>
      <c r="I1087" t="s">
        <v>67</v>
      </c>
      <c r="J1087" t="s">
        <v>956</v>
      </c>
      <c r="K1087">
        <v>1</v>
      </c>
      <c r="L1087" s="2">
        <v>0</v>
      </c>
      <c r="M1087" s="2">
        <v>0</v>
      </c>
      <c r="N1087" s="14">
        <v>0</v>
      </c>
      <c r="O1087" s="2">
        <v>0</v>
      </c>
      <c r="P1087" s="11">
        <v>0</v>
      </c>
      <c r="Q1087" s="2">
        <v>164869.25</v>
      </c>
      <c r="R1087" s="30">
        <f t="shared" si="43"/>
        <v>0</v>
      </c>
      <c r="S1087" s="9"/>
      <c r="V1087" s="2"/>
      <c r="W1087" s="2"/>
    </row>
    <row r="1088" spans="1:23" customFormat="1" hidden="1" outlineLevel="2" x14ac:dyDescent="0.25">
      <c r="A1088" t="s">
        <v>309</v>
      </c>
      <c r="B1088">
        <v>801</v>
      </c>
      <c r="C1088" t="s">
        <v>324</v>
      </c>
      <c r="D1088">
        <v>401</v>
      </c>
      <c r="E1088" t="s">
        <v>400</v>
      </c>
      <c r="F1088">
        <v>167</v>
      </c>
      <c r="G1088" t="s">
        <v>66</v>
      </c>
      <c r="H1088">
        <v>10401010331</v>
      </c>
      <c r="I1088" t="s">
        <v>67</v>
      </c>
      <c r="J1088" t="s">
        <v>956</v>
      </c>
      <c r="K1088">
        <v>1</v>
      </c>
      <c r="L1088" s="2">
        <v>0</v>
      </c>
      <c r="M1088" s="2">
        <v>0</v>
      </c>
      <c r="N1088" s="14">
        <v>0</v>
      </c>
      <c r="O1088" s="2">
        <v>0</v>
      </c>
      <c r="P1088" s="11">
        <v>0</v>
      </c>
      <c r="Q1088" s="2">
        <v>0</v>
      </c>
      <c r="R1088" s="30">
        <f t="shared" si="43"/>
        <v>0</v>
      </c>
      <c r="S1088" s="9"/>
      <c r="V1088" s="2"/>
      <c r="W1088" s="2"/>
    </row>
    <row r="1089" spans="1:23" customFormat="1" hidden="1" outlineLevel="2" x14ac:dyDescent="0.25">
      <c r="A1089" t="s">
        <v>309</v>
      </c>
      <c r="B1089">
        <v>801</v>
      </c>
      <c r="C1089" t="s">
        <v>324</v>
      </c>
      <c r="D1089">
        <v>403</v>
      </c>
      <c r="E1089" t="s">
        <v>401</v>
      </c>
      <c r="F1089">
        <v>167</v>
      </c>
      <c r="G1089" t="s">
        <v>66</v>
      </c>
      <c r="H1089">
        <v>10403010167</v>
      </c>
      <c r="I1089" t="s">
        <v>67</v>
      </c>
      <c r="J1089" t="s">
        <v>956</v>
      </c>
      <c r="K1089">
        <v>1</v>
      </c>
      <c r="L1089" s="2">
        <v>0</v>
      </c>
      <c r="M1089" s="2">
        <v>271529.53000000003</v>
      </c>
      <c r="N1089" s="14">
        <v>287280</v>
      </c>
      <c r="O1089" s="2">
        <v>0</v>
      </c>
      <c r="P1089" s="11">
        <v>287280</v>
      </c>
      <c r="Q1089" s="2">
        <v>175042.15</v>
      </c>
      <c r="R1089" s="30">
        <f t="shared" si="43"/>
        <v>393000</v>
      </c>
      <c r="S1089" s="9">
        <v>393000</v>
      </c>
      <c r="V1089" s="2"/>
      <c r="W1089" s="2"/>
    </row>
    <row r="1090" spans="1:23" customFormat="1" hidden="1" outlineLevel="2" x14ac:dyDescent="0.25">
      <c r="A1090" t="s">
        <v>309</v>
      </c>
      <c r="B1090">
        <v>801</v>
      </c>
      <c r="C1090" t="s">
        <v>324</v>
      </c>
      <c r="D1090">
        <v>407</v>
      </c>
      <c r="E1090" t="s">
        <v>406</v>
      </c>
      <c r="F1090">
        <v>167</v>
      </c>
      <c r="G1090" t="s">
        <v>66</v>
      </c>
      <c r="H1090">
        <v>10407010331</v>
      </c>
      <c r="I1090" t="s">
        <v>67</v>
      </c>
      <c r="J1090" t="s">
        <v>956</v>
      </c>
      <c r="K1090">
        <v>1</v>
      </c>
      <c r="L1090" s="2">
        <v>0</v>
      </c>
      <c r="M1090" s="2">
        <v>0</v>
      </c>
      <c r="N1090" s="14">
        <v>0</v>
      </c>
      <c r="O1090" s="2">
        <v>0</v>
      </c>
      <c r="P1090" s="11">
        <v>0</v>
      </c>
      <c r="Q1090" s="2">
        <v>0</v>
      </c>
      <c r="R1090" s="30">
        <f t="shared" si="43"/>
        <v>0</v>
      </c>
      <c r="S1090" s="9">
        <v>0</v>
      </c>
      <c r="V1090" s="2"/>
      <c r="W1090" s="2"/>
    </row>
    <row r="1091" spans="1:23" customFormat="1" hidden="1" outlineLevel="2" x14ac:dyDescent="0.25">
      <c r="A1091" t="s">
        <v>309</v>
      </c>
      <c r="B1091">
        <v>801</v>
      </c>
      <c r="C1091" t="s">
        <v>324</v>
      </c>
      <c r="D1091">
        <v>411</v>
      </c>
      <c r="E1091" t="s">
        <v>411</v>
      </c>
      <c r="F1091">
        <v>167</v>
      </c>
      <c r="G1091" t="s">
        <v>66</v>
      </c>
      <c r="H1091">
        <v>10411010167</v>
      </c>
      <c r="I1091" t="s">
        <v>67</v>
      </c>
      <c r="J1091" t="s">
        <v>956</v>
      </c>
      <c r="K1091">
        <v>1</v>
      </c>
      <c r="L1091" s="2">
        <v>0</v>
      </c>
      <c r="M1091" s="2">
        <v>336357.35</v>
      </c>
      <c r="N1091" s="14">
        <v>353160</v>
      </c>
      <c r="O1091" s="2">
        <v>0</v>
      </c>
      <c r="P1091" s="11">
        <v>353160</v>
      </c>
      <c r="Q1091" s="2">
        <v>202711.45</v>
      </c>
      <c r="R1091" s="30">
        <f t="shared" si="43"/>
        <v>347000</v>
      </c>
      <c r="S1091" s="9">
        <v>347000</v>
      </c>
      <c r="V1091" s="2"/>
      <c r="W1091" s="2"/>
    </row>
    <row r="1092" spans="1:23" customFormat="1" hidden="1" outlineLevel="2" x14ac:dyDescent="0.25">
      <c r="A1092" t="s">
        <v>309</v>
      </c>
      <c r="B1092">
        <v>801</v>
      </c>
      <c r="C1092" t="s">
        <v>324</v>
      </c>
      <c r="D1092">
        <v>413</v>
      </c>
      <c r="E1092" t="s">
        <v>415</v>
      </c>
      <c r="F1092">
        <v>167</v>
      </c>
      <c r="G1092" t="s">
        <v>66</v>
      </c>
      <c r="H1092">
        <v>10413010167</v>
      </c>
      <c r="I1092" t="s">
        <v>67</v>
      </c>
      <c r="J1092" t="s">
        <v>956</v>
      </c>
      <c r="K1092">
        <v>1</v>
      </c>
      <c r="L1092" s="2">
        <v>0</v>
      </c>
      <c r="M1092" s="2">
        <v>78477.45</v>
      </c>
      <c r="N1092" s="14">
        <v>81000</v>
      </c>
      <c r="O1092" s="2">
        <v>0</v>
      </c>
      <c r="P1092" s="11">
        <v>81000</v>
      </c>
      <c r="Q1092" s="2">
        <v>36973.21</v>
      </c>
      <c r="R1092" s="30">
        <f t="shared" si="43"/>
        <v>75000</v>
      </c>
      <c r="S1092" s="9">
        <v>75000</v>
      </c>
      <c r="V1092" s="2"/>
      <c r="W1092" s="2"/>
    </row>
    <row r="1093" spans="1:23" customFormat="1" hidden="1" outlineLevel="2" x14ac:dyDescent="0.25">
      <c r="A1093" t="s">
        <v>309</v>
      </c>
      <c r="B1093">
        <v>801</v>
      </c>
      <c r="C1093" t="s">
        <v>324</v>
      </c>
      <c r="D1093">
        <v>420</v>
      </c>
      <c r="E1093" t="s">
        <v>418</v>
      </c>
      <c r="F1093">
        <v>167</v>
      </c>
      <c r="G1093" t="s">
        <v>66</v>
      </c>
      <c r="H1093">
        <v>10420010167</v>
      </c>
      <c r="I1093" t="s">
        <v>67</v>
      </c>
      <c r="J1093" t="s">
        <v>956</v>
      </c>
      <c r="K1093">
        <v>1</v>
      </c>
      <c r="L1093" s="2">
        <v>0</v>
      </c>
      <c r="M1093" s="2">
        <v>0</v>
      </c>
      <c r="N1093" s="14">
        <v>0</v>
      </c>
      <c r="O1093" s="2">
        <v>0</v>
      </c>
      <c r="P1093" s="11">
        <v>0</v>
      </c>
      <c r="Q1093" s="2">
        <v>0</v>
      </c>
      <c r="R1093" s="30">
        <f t="shared" si="43"/>
        <v>0</v>
      </c>
      <c r="S1093" s="9"/>
      <c r="V1093" s="2"/>
      <c r="W1093" s="2"/>
    </row>
    <row r="1094" spans="1:23" customFormat="1" hidden="1" outlineLevel="2" x14ac:dyDescent="0.25">
      <c r="A1094" t="s">
        <v>309</v>
      </c>
      <c r="B1094">
        <v>801</v>
      </c>
      <c r="C1094" t="s">
        <v>324</v>
      </c>
      <c r="D1094">
        <v>420</v>
      </c>
      <c r="E1094" t="s">
        <v>418</v>
      </c>
      <c r="F1094">
        <v>167</v>
      </c>
      <c r="G1094" t="s">
        <v>66</v>
      </c>
      <c r="H1094">
        <v>10420010331</v>
      </c>
      <c r="I1094" t="s">
        <v>67</v>
      </c>
      <c r="J1094" t="s">
        <v>956</v>
      </c>
      <c r="K1094">
        <v>1</v>
      </c>
      <c r="L1094" s="2">
        <v>774.96</v>
      </c>
      <c r="M1094" s="2">
        <v>0</v>
      </c>
      <c r="N1094" s="14">
        <v>0</v>
      </c>
      <c r="O1094" s="2">
        <v>0</v>
      </c>
      <c r="P1094" s="11">
        <v>0</v>
      </c>
      <c r="Q1094" s="2">
        <v>0</v>
      </c>
      <c r="R1094" s="30">
        <f t="shared" si="43"/>
        <v>0</v>
      </c>
      <c r="S1094" s="9"/>
      <c r="V1094" s="2"/>
      <c r="W1094" s="2"/>
    </row>
    <row r="1095" spans="1:23" customFormat="1" hidden="1" outlineLevel="2" x14ac:dyDescent="0.25">
      <c r="A1095" t="s">
        <v>309</v>
      </c>
      <c r="B1095">
        <v>801</v>
      </c>
      <c r="C1095" t="s">
        <v>324</v>
      </c>
      <c r="D1095">
        <v>425</v>
      </c>
      <c r="E1095" t="s">
        <v>420</v>
      </c>
      <c r="F1095">
        <v>167</v>
      </c>
      <c r="G1095" t="s">
        <v>66</v>
      </c>
      <c r="H1095">
        <v>10425010331</v>
      </c>
      <c r="I1095" t="s">
        <v>67</v>
      </c>
      <c r="J1095" t="s">
        <v>956</v>
      </c>
      <c r="K1095">
        <v>1</v>
      </c>
      <c r="L1095" s="2">
        <v>0</v>
      </c>
      <c r="M1095" s="2">
        <v>0</v>
      </c>
      <c r="N1095" s="14">
        <v>0</v>
      </c>
      <c r="O1095" s="2">
        <v>0</v>
      </c>
      <c r="P1095" s="11">
        <v>0</v>
      </c>
      <c r="Q1095" s="2">
        <v>0</v>
      </c>
      <c r="R1095" s="30">
        <f t="shared" si="43"/>
        <v>0</v>
      </c>
      <c r="S1095" s="9">
        <v>0</v>
      </c>
      <c r="V1095" s="2"/>
      <c r="W1095" s="2"/>
    </row>
    <row r="1096" spans="1:23" customFormat="1" hidden="1" outlineLevel="2" x14ac:dyDescent="0.25">
      <c r="A1096" t="s">
        <v>254</v>
      </c>
      <c r="B1096">
        <v>1301</v>
      </c>
      <c r="C1096" t="s">
        <v>203</v>
      </c>
      <c r="D1096">
        <v>601</v>
      </c>
      <c r="E1096" t="s">
        <v>256</v>
      </c>
      <c r="F1096">
        <v>167</v>
      </c>
      <c r="G1096" t="s">
        <v>66</v>
      </c>
      <c r="H1096">
        <v>10601010167</v>
      </c>
      <c r="I1096" t="s">
        <v>67</v>
      </c>
      <c r="J1096" t="s">
        <v>956</v>
      </c>
      <c r="K1096">
        <v>1</v>
      </c>
      <c r="L1096" s="2">
        <v>0</v>
      </c>
      <c r="M1096" s="2">
        <v>112705.48</v>
      </c>
      <c r="N1096" s="14">
        <v>194400</v>
      </c>
      <c r="O1096" s="2">
        <v>0</v>
      </c>
      <c r="P1096" s="11">
        <v>194400</v>
      </c>
      <c r="Q1096" s="2">
        <v>168866.95</v>
      </c>
      <c r="R1096" s="30">
        <f t="shared" si="43"/>
        <v>264000</v>
      </c>
      <c r="S1096" s="9">
        <v>264000</v>
      </c>
      <c r="V1096" s="2"/>
      <c r="W1096" s="2"/>
    </row>
    <row r="1097" spans="1:23" customFormat="1" hidden="1" outlineLevel="2" x14ac:dyDescent="0.25">
      <c r="A1097" t="s">
        <v>254</v>
      </c>
      <c r="B1097">
        <v>1301</v>
      </c>
      <c r="C1097" t="s">
        <v>203</v>
      </c>
      <c r="D1097">
        <v>602</v>
      </c>
      <c r="E1097" t="s">
        <v>263</v>
      </c>
      <c r="F1097">
        <v>167</v>
      </c>
      <c r="G1097" t="s">
        <v>66</v>
      </c>
      <c r="H1097">
        <v>10602010167</v>
      </c>
      <c r="I1097" t="s">
        <v>67</v>
      </c>
      <c r="J1097" t="s">
        <v>956</v>
      </c>
      <c r="K1097">
        <v>1</v>
      </c>
      <c r="L1097" s="2">
        <v>0</v>
      </c>
      <c r="M1097" s="2">
        <v>197428.72</v>
      </c>
      <c r="N1097" s="14">
        <v>170641</v>
      </c>
      <c r="O1097" s="2">
        <v>0</v>
      </c>
      <c r="P1097" s="11">
        <v>170641</v>
      </c>
      <c r="Q1097" s="2">
        <v>151347.98000000001</v>
      </c>
      <c r="R1097" s="30">
        <f t="shared" si="43"/>
        <v>281000</v>
      </c>
      <c r="S1097" s="9">
        <v>281000</v>
      </c>
      <c r="V1097" s="2"/>
      <c r="W1097" s="2"/>
    </row>
    <row r="1098" spans="1:23" customFormat="1" hidden="1" outlineLevel="2" x14ac:dyDescent="0.25">
      <c r="A1098" t="s">
        <v>133</v>
      </c>
      <c r="B1098">
        <v>1201</v>
      </c>
      <c r="C1098" t="s">
        <v>212</v>
      </c>
      <c r="D1098">
        <v>701</v>
      </c>
      <c r="E1098" t="s">
        <v>211</v>
      </c>
      <c r="F1098">
        <v>167</v>
      </c>
      <c r="G1098" t="s">
        <v>66</v>
      </c>
      <c r="H1098">
        <v>10701010167</v>
      </c>
      <c r="I1098" t="s">
        <v>67</v>
      </c>
      <c r="J1098" t="s">
        <v>956</v>
      </c>
      <c r="K1098">
        <v>1</v>
      </c>
      <c r="L1098" s="2">
        <v>0</v>
      </c>
      <c r="M1098" s="2">
        <v>776556.43</v>
      </c>
      <c r="N1098" s="14">
        <v>743204</v>
      </c>
      <c r="O1098" s="2">
        <v>0</v>
      </c>
      <c r="P1098" s="11">
        <v>743204</v>
      </c>
      <c r="Q1098" s="2">
        <v>539959.30000000005</v>
      </c>
      <c r="R1098" s="30">
        <f t="shared" si="43"/>
        <v>858820</v>
      </c>
      <c r="S1098" s="9">
        <v>858820</v>
      </c>
      <c r="V1098" s="2"/>
      <c r="W1098" s="2"/>
    </row>
    <row r="1099" spans="1:23" customFormat="1" hidden="1" outlineLevel="2" x14ac:dyDescent="0.25">
      <c r="A1099" t="s">
        <v>309</v>
      </c>
      <c r="B1099">
        <v>503</v>
      </c>
      <c r="C1099" t="s">
        <v>310</v>
      </c>
      <c r="D1099">
        <v>10</v>
      </c>
      <c r="E1099" t="s">
        <v>311</v>
      </c>
      <c r="F1099">
        <v>168</v>
      </c>
      <c r="G1099" t="s">
        <v>68</v>
      </c>
      <c r="H1099">
        <v>10010010168</v>
      </c>
      <c r="I1099" t="s">
        <v>69</v>
      </c>
      <c r="J1099" t="s">
        <v>956</v>
      </c>
      <c r="K1099">
        <v>1</v>
      </c>
      <c r="L1099" s="2">
        <v>0</v>
      </c>
      <c r="M1099" s="2">
        <v>2868.9</v>
      </c>
      <c r="N1099" s="14">
        <v>3675</v>
      </c>
      <c r="O1099" s="2">
        <v>0</v>
      </c>
      <c r="P1099" s="11">
        <v>3675</v>
      </c>
      <c r="Q1099" s="2">
        <v>0</v>
      </c>
      <c r="R1099" s="30">
        <f t="shared" si="43"/>
        <v>3693.27</v>
      </c>
      <c r="S1099" s="9">
        <v>3693.27</v>
      </c>
      <c r="V1099" s="2"/>
      <c r="W1099" s="2"/>
    </row>
    <row r="1100" spans="1:23" customFormat="1" hidden="1" outlineLevel="2" x14ac:dyDescent="0.25">
      <c r="A1100" t="s">
        <v>309</v>
      </c>
      <c r="B1100">
        <v>501</v>
      </c>
      <c r="C1100" t="s">
        <v>312</v>
      </c>
      <c r="D1100">
        <v>15</v>
      </c>
      <c r="E1100" t="s">
        <v>313</v>
      </c>
      <c r="F1100">
        <v>168</v>
      </c>
      <c r="G1100" t="s">
        <v>68</v>
      </c>
      <c r="H1100">
        <v>10015010168</v>
      </c>
      <c r="I1100" t="s">
        <v>69</v>
      </c>
      <c r="J1100" t="s">
        <v>956</v>
      </c>
      <c r="K1100">
        <v>1</v>
      </c>
      <c r="L1100" s="2">
        <v>0</v>
      </c>
      <c r="M1100" s="2">
        <v>7577.33</v>
      </c>
      <c r="N1100" s="14">
        <v>9707</v>
      </c>
      <c r="O1100" s="2">
        <v>0</v>
      </c>
      <c r="P1100" s="11">
        <v>9707</v>
      </c>
      <c r="Q1100" s="2">
        <v>0</v>
      </c>
      <c r="R1100" s="30">
        <f t="shared" si="43"/>
        <v>10437.92</v>
      </c>
      <c r="S1100" s="9">
        <v>10437.92</v>
      </c>
      <c r="V1100" s="2"/>
      <c r="W1100" s="2"/>
    </row>
    <row r="1101" spans="1:23" customFormat="1" hidden="1" outlineLevel="2" x14ac:dyDescent="0.25">
      <c r="A1101" t="s">
        <v>309</v>
      </c>
      <c r="B1101">
        <v>801</v>
      </c>
      <c r="C1101" t="s">
        <v>324</v>
      </c>
      <c r="D1101">
        <v>28</v>
      </c>
      <c r="E1101" t="s">
        <v>328</v>
      </c>
      <c r="F1101">
        <v>168</v>
      </c>
      <c r="G1101" t="s">
        <v>68</v>
      </c>
      <c r="H1101">
        <v>10028010168</v>
      </c>
      <c r="I1101" t="s">
        <v>69</v>
      </c>
      <c r="J1101" t="s">
        <v>956</v>
      </c>
      <c r="K1101">
        <v>1</v>
      </c>
      <c r="L1101" s="2">
        <v>0</v>
      </c>
      <c r="M1101" s="2">
        <v>12023.57</v>
      </c>
      <c r="N1101" s="14">
        <v>15403</v>
      </c>
      <c r="O1101" s="2">
        <v>0</v>
      </c>
      <c r="P1101" s="11">
        <v>15403</v>
      </c>
      <c r="Q1101" s="2">
        <v>0</v>
      </c>
      <c r="R1101" s="30">
        <f t="shared" si="43"/>
        <v>15185.15</v>
      </c>
      <c r="S1101" s="9">
        <v>15185.15</v>
      </c>
      <c r="V1101" s="2"/>
      <c r="W1101" s="2"/>
    </row>
    <row r="1102" spans="1:23" customFormat="1" hidden="1" outlineLevel="2" x14ac:dyDescent="0.25">
      <c r="A1102" t="s">
        <v>309</v>
      </c>
      <c r="B1102">
        <v>503</v>
      </c>
      <c r="C1102" t="s">
        <v>310</v>
      </c>
      <c r="D1102">
        <v>60</v>
      </c>
      <c r="E1102" t="s">
        <v>329</v>
      </c>
      <c r="F1102">
        <v>168</v>
      </c>
      <c r="G1102" t="s">
        <v>68</v>
      </c>
      <c r="H1102">
        <v>10060010168</v>
      </c>
      <c r="I1102" t="s">
        <v>69</v>
      </c>
      <c r="J1102" t="s">
        <v>956</v>
      </c>
      <c r="K1102">
        <v>1</v>
      </c>
      <c r="L1102" s="2">
        <v>0</v>
      </c>
      <c r="M1102" s="2">
        <v>2094.13</v>
      </c>
      <c r="N1102" s="14">
        <v>2683</v>
      </c>
      <c r="O1102" s="2">
        <v>0</v>
      </c>
      <c r="P1102" s="11">
        <v>2683</v>
      </c>
      <c r="Q1102" s="2">
        <v>0</v>
      </c>
      <c r="R1102" s="30">
        <f t="shared" si="43"/>
        <v>2681.13</v>
      </c>
      <c r="S1102" s="9">
        <v>2681.13</v>
      </c>
      <c r="V1102" s="2"/>
      <c r="W1102" s="2"/>
    </row>
    <row r="1103" spans="1:23" customFormat="1" hidden="1" outlineLevel="2" x14ac:dyDescent="0.25">
      <c r="A1103" t="s">
        <v>309</v>
      </c>
      <c r="B1103">
        <v>501</v>
      </c>
      <c r="C1103" t="s">
        <v>312</v>
      </c>
      <c r="D1103">
        <v>65</v>
      </c>
      <c r="E1103" t="s">
        <v>330</v>
      </c>
      <c r="F1103">
        <v>168</v>
      </c>
      <c r="G1103" t="s">
        <v>68</v>
      </c>
      <c r="H1103">
        <v>10065010168</v>
      </c>
      <c r="I1103" t="s">
        <v>69</v>
      </c>
      <c r="J1103" t="s">
        <v>956</v>
      </c>
      <c r="K1103">
        <v>1</v>
      </c>
      <c r="L1103" s="2">
        <v>0</v>
      </c>
      <c r="M1103" s="2">
        <v>2146.4</v>
      </c>
      <c r="N1103" s="14">
        <v>2750</v>
      </c>
      <c r="O1103" s="2">
        <v>0</v>
      </c>
      <c r="P1103" s="11">
        <v>2750</v>
      </c>
      <c r="Q1103" s="2">
        <v>0</v>
      </c>
      <c r="R1103" s="30">
        <f t="shared" si="43"/>
        <v>2717.54</v>
      </c>
      <c r="S1103" s="9">
        <v>2717.54</v>
      </c>
      <c r="V1103" s="2"/>
      <c r="W1103" s="2"/>
    </row>
    <row r="1104" spans="1:23" customFormat="1" hidden="1" outlineLevel="2" x14ac:dyDescent="0.25">
      <c r="A1104" t="s">
        <v>309</v>
      </c>
      <c r="B1104">
        <v>801</v>
      </c>
      <c r="C1104" t="s">
        <v>324</v>
      </c>
      <c r="D1104">
        <v>75</v>
      </c>
      <c r="E1104" t="s">
        <v>331</v>
      </c>
      <c r="F1104">
        <v>168</v>
      </c>
      <c r="G1104" t="s">
        <v>68</v>
      </c>
      <c r="H1104">
        <v>10075010168</v>
      </c>
      <c r="I1104" t="s">
        <v>69</v>
      </c>
      <c r="J1104" t="s">
        <v>956</v>
      </c>
      <c r="K1104">
        <v>1</v>
      </c>
      <c r="L1104" s="2">
        <v>0</v>
      </c>
      <c r="M1104" s="2">
        <v>1954.19</v>
      </c>
      <c r="N1104" s="14">
        <v>2503</v>
      </c>
      <c r="O1104" s="2">
        <v>0</v>
      </c>
      <c r="P1104" s="11">
        <v>2503</v>
      </c>
      <c r="Q1104" s="2">
        <v>0</v>
      </c>
      <c r="R1104" s="30">
        <f t="shared" si="43"/>
        <v>2469.84</v>
      </c>
      <c r="S1104" s="9">
        <v>2469.84</v>
      </c>
      <c r="V1104" s="2"/>
      <c r="W1104" s="2"/>
    </row>
    <row r="1105" spans="1:23" customFormat="1" hidden="1" outlineLevel="2" x14ac:dyDescent="0.25">
      <c r="A1105" t="s">
        <v>875</v>
      </c>
      <c r="B1105">
        <v>102</v>
      </c>
      <c r="C1105" t="s">
        <v>876</v>
      </c>
      <c r="D1105">
        <v>103</v>
      </c>
      <c r="E1105" t="s">
        <v>877</v>
      </c>
      <c r="F1105">
        <v>168</v>
      </c>
      <c r="G1105" t="s">
        <v>68</v>
      </c>
      <c r="H1105">
        <v>10103010168</v>
      </c>
      <c r="I1105" t="s">
        <v>69</v>
      </c>
      <c r="J1105" t="s">
        <v>956</v>
      </c>
      <c r="K1105">
        <v>1</v>
      </c>
      <c r="L1105" s="2">
        <v>0</v>
      </c>
      <c r="M1105" s="2">
        <v>0</v>
      </c>
      <c r="N1105" s="14">
        <v>0</v>
      </c>
      <c r="O1105" s="2">
        <v>0</v>
      </c>
      <c r="P1105" s="11">
        <v>0</v>
      </c>
      <c r="Q1105" s="2">
        <v>0</v>
      </c>
      <c r="R1105" s="30">
        <f t="shared" si="43"/>
        <v>0</v>
      </c>
      <c r="S1105" s="9">
        <v>0</v>
      </c>
      <c r="V1105" s="2"/>
      <c r="W1105" s="2"/>
    </row>
    <row r="1106" spans="1:23" customFormat="1" hidden="1" outlineLevel="2" x14ac:dyDescent="0.25">
      <c r="A1106" t="s">
        <v>875</v>
      </c>
      <c r="B1106">
        <v>102</v>
      </c>
      <c r="C1106" t="s">
        <v>876</v>
      </c>
      <c r="D1106">
        <v>105</v>
      </c>
      <c r="E1106" t="s">
        <v>875</v>
      </c>
      <c r="F1106">
        <v>168</v>
      </c>
      <c r="G1106" t="s">
        <v>68</v>
      </c>
      <c r="H1106">
        <v>10105010168</v>
      </c>
      <c r="I1106" t="s">
        <v>69</v>
      </c>
      <c r="J1106" t="s">
        <v>956</v>
      </c>
      <c r="K1106">
        <v>1</v>
      </c>
      <c r="L1106" s="2">
        <v>0</v>
      </c>
      <c r="M1106" s="2">
        <v>84173.41</v>
      </c>
      <c r="N1106" s="14">
        <v>107832</v>
      </c>
      <c r="O1106" s="2">
        <v>0</v>
      </c>
      <c r="P1106" s="11">
        <v>107832</v>
      </c>
      <c r="Q1106" s="2">
        <v>0</v>
      </c>
      <c r="R1106" s="30">
        <f t="shared" si="43"/>
        <v>144059.53</v>
      </c>
      <c r="S1106" s="9">
        <v>144059.53</v>
      </c>
      <c r="V1106" s="2"/>
      <c r="W1106" s="2"/>
    </row>
    <row r="1107" spans="1:23" customFormat="1" hidden="1" outlineLevel="2" x14ac:dyDescent="0.25">
      <c r="A1107" t="s">
        <v>779</v>
      </c>
      <c r="B1107">
        <v>205</v>
      </c>
      <c r="C1107" t="s">
        <v>123</v>
      </c>
      <c r="D1107">
        <v>106</v>
      </c>
      <c r="E1107" t="s">
        <v>800</v>
      </c>
      <c r="F1107">
        <v>168</v>
      </c>
      <c r="G1107" t="s">
        <v>68</v>
      </c>
      <c r="H1107">
        <v>10106010168</v>
      </c>
      <c r="I1107" t="s">
        <v>69</v>
      </c>
      <c r="J1107" t="s">
        <v>956</v>
      </c>
      <c r="K1107">
        <v>1</v>
      </c>
      <c r="L1107" s="2">
        <v>0</v>
      </c>
      <c r="M1107" s="2">
        <v>60857.19</v>
      </c>
      <c r="N1107" s="14">
        <v>77962</v>
      </c>
      <c r="O1107" s="2">
        <v>0</v>
      </c>
      <c r="P1107" s="11">
        <v>77962</v>
      </c>
      <c r="Q1107" s="2">
        <v>0</v>
      </c>
      <c r="R1107" s="30">
        <f t="shared" si="43"/>
        <v>85541.4</v>
      </c>
      <c r="S1107" s="9">
        <v>85541.4</v>
      </c>
      <c r="V1107" s="2"/>
      <c r="W1107" s="2"/>
    </row>
    <row r="1108" spans="1:23" customFormat="1" hidden="1" outlineLevel="2" x14ac:dyDescent="0.25">
      <c r="A1108" t="s">
        <v>309</v>
      </c>
      <c r="B1108">
        <v>501</v>
      </c>
      <c r="C1108" t="s">
        <v>312</v>
      </c>
      <c r="D1108">
        <v>108</v>
      </c>
      <c r="E1108" t="s">
        <v>333</v>
      </c>
      <c r="F1108">
        <v>168</v>
      </c>
      <c r="G1108" t="s">
        <v>68</v>
      </c>
      <c r="H1108">
        <v>10108010168</v>
      </c>
      <c r="I1108" t="s">
        <v>69</v>
      </c>
      <c r="J1108" t="s">
        <v>956</v>
      </c>
      <c r="K1108">
        <v>1</v>
      </c>
      <c r="L1108" s="2">
        <v>0</v>
      </c>
      <c r="M1108" s="2">
        <v>56987.6</v>
      </c>
      <c r="N1108" s="14">
        <v>73005</v>
      </c>
      <c r="O1108" s="2">
        <v>0</v>
      </c>
      <c r="P1108" s="11">
        <v>73005</v>
      </c>
      <c r="Q1108" s="2">
        <v>0</v>
      </c>
      <c r="R1108" s="30">
        <f t="shared" si="43"/>
        <v>76655.210000000006</v>
      </c>
      <c r="S1108" s="9">
        <v>76655.210000000006</v>
      </c>
      <c r="V1108" s="2"/>
      <c r="W1108" s="2"/>
    </row>
    <row r="1109" spans="1:23" customFormat="1" hidden="1" outlineLevel="2" x14ac:dyDescent="0.25">
      <c r="A1109" t="s">
        <v>309</v>
      </c>
      <c r="B1109">
        <v>503</v>
      </c>
      <c r="C1109" t="s">
        <v>310</v>
      </c>
      <c r="D1109">
        <v>109</v>
      </c>
      <c r="E1109" t="s">
        <v>336</v>
      </c>
      <c r="F1109">
        <v>168</v>
      </c>
      <c r="G1109" t="s">
        <v>68</v>
      </c>
      <c r="H1109">
        <v>10109010168</v>
      </c>
      <c r="I1109" t="s">
        <v>69</v>
      </c>
      <c r="J1109" t="s">
        <v>956</v>
      </c>
      <c r="K1109">
        <v>1</v>
      </c>
      <c r="L1109" s="2">
        <v>0</v>
      </c>
      <c r="M1109" s="2">
        <v>1799.91</v>
      </c>
      <c r="N1109" s="14">
        <v>2306</v>
      </c>
      <c r="O1109" s="2">
        <v>0</v>
      </c>
      <c r="P1109" s="11">
        <v>2306</v>
      </c>
      <c r="Q1109" s="2">
        <v>0</v>
      </c>
      <c r="R1109" s="30">
        <f t="shared" si="43"/>
        <v>2272.1</v>
      </c>
      <c r="S1109" s="9">
        <v>2272.1</v>
      </c>
      <c r="V1109" s="2"/>
      <c r="W1109" s="2"/>
    </row>
    <row r="1110" spans="1:23" customFormat="1" hidden="1" outlineLevel="2" x14ac:dyDescent="0.25">
      <c r="A1110" t="s">
        <v>309</v>
      </c>
      <c r="B1110">
        <v>503</v>
      </c>
      <c r="C1110" t="s">
        <v>310</v>
      </c>
      <c r="D1110">
        <v>110</v>
      </c>
      <c r="E1110" t="s">
        <v>337</v>
      </c>
      <c r="F1110">
        <v>168</v>
      </c>
      <c r="G1110" t="s">
        <v>68</v>
      </c>
      <c r="H1110">
        <v>10110010168</v>
      </c>
      <c r="I1110" t="s">
        <v>69</v>
      </c>
      <c r="J1110" t="s">
        <v>956</v>
      </c>
      <c r="K1110">
        <v>1</v>
      </c>
      <c r="L1110" s="2">
        <v>0</v>
      </c>
      <c r="M1110" s="2">
        <v>3256.7</v>
      </c>
      <c r="N1110" s="14">
        <v>4172</v>
      </c>
      <c r="O1110" s="2">
        <v>0</v>
      </c>
      <c r="P1110" s="11">
        <v>4172</v>
      </c>
      <c r="Q1110" s="2">
        <v>0</v>
      </c>
      <c r="R1110" s="30">
        <f t="shared" ref="R1110:R1173" si="44">S1110</f>
        <v>2888.11</v>
      </c>
      <c r="S1110" s="9">
        <v>2888.11</v>
      </c>
      <c r="V1110" s="2"/>
      <c r="W1110" s="2"/>
    </row>
    <row r="1111" spans="1:23" customFormat="1" hidden="1" outlineLevel="2" x14ac:dyDescent="0.25">
      <c r="A1111" t="s">
        <v>779</v>
      </c>
      <c r="B1111">
        <v>204</v>
      </c>
      <c r="C1111" t="s">
        <v>782</v>
      </c>
      <c r="D1111">
        <v>111</v>
      </c>
      <c r="E1111" t="s">
        <v>801</v>
      </c>
      <c r="F1111">
        <v>168</v>
      </c>
      <c r="G1111" t="s">
        <v>68</v>
      </c>
      <c r="H1111">
        <v>10111010168</v>
      </c>
      <c r="I1111" t="s">
        <v>69</v>
      </c>
      <c r="J1111" t="s">
        <v>956</v>
      </c>
      <c r="K1111">
        <v>1</v>
      </c>
      <c r="L1111" s="2">
        <v>0</v>
      </c>
      <c r="M1111" s="2">
        <v>12574.08</v>
      </c>
      <c r="N1111" s="14">
        <v>16108</v>
      </c>
      <c r="O1111" s="2">
        <v>0</v>
      </c>
      <c r="P1111" s="11">
        <v>16108</v>
      </c>
      <c r="Q1111" s="2">
        <v>0</v>
      </c>
      <c r="R1111" s="30">
        <f t="shared" si="44"/>
        <v>17203.560000000001</v>
      </c>
      <c r="S1111" s="9">
        <v>17203.560000000001</v>
      </c>
      <c r="V1111" s="2"/>
      <c r="W1111" s="2"/>
    </row>
    <row r="1112" spans="1:23" customFormat="1" hidden="1" outlineLevel="2" x14ac:dyDescent="0.25">
      <c r="A1112" t="s">
        <v>779</v>
      </c>
      <c r="B1112">
        <v>204</v>
      </c>
      <c r="C1112" t="s">
        <v>782</v>
      </c>
      <c r="D1112">
        <v>113</v>
      </c>
      <c r="E1112" t="s">
        <v>802</v>
      </c>
      <c r="F1112">
        <v>168</v>
      </c>
      <c r="G1112" t="s">
        <v>68</v>
      </c>
      <c r="H1112">
        <v>10113010168</v>
      </c>
      <c r="I1112" t="s">
        <v>69</v>
      </c>
      <c r="J1112" t="s">
        <v>956</v>
      </c>
      <c r="K1112">
        <v>1</v>
      </c>
      <c r="L1112" s="2">
        <v>0</v>
      </c>
      <c r="M1112" s="2">
        <v>959.39</v>
      </c>
      <c r="N1112" s="14">
        <v>1229</v>
      </c>
      <c r="O1112" s="2">
        <v>0</v>
      </c>
      <c r="P1112" s="11">
        <v>1229</v>
      </c>
      <c r="Q1112" s="2">
        <v>0</v>
      </c>
      <c r="R1112" s="30">
        <f t="shared" si="44"/>
        <v>1212.04</v>
      </c>
      <c r="S1112" s="9">
        <v>1212.04</v>
      </c>
      <c r="V1112" s="2"/>
      <c r="W1112" s="2"/>
    </row>
    <row r="1113" spans="1:23" customFormat="1" hidden="1" outlineLevel="2" x14ac:dyDescent="0.25">
      <c r="A1113" t="s">
        <v>779</v>
      </c>
      <c r="B1113">
        <v>204</v>
      </c>
      <c r="C1113" t="s">
        <v>782</v>
      </c>
      <c r="D1113">
        <v>114</v>
      </c>
      <c r="E1113" t="s">
        <v>803</v>
      </c>
      <c r="F1113">
        <v>168</v>
      </c>
      <c r="G1113" t="s">
        <v>68</v>
      </c>
      <c r="H1113">
        <v>10114010168</v>
      </c>
      <c r="I1113" t="s">
        <v>69</v>
      </c>
      <c r="J1113" t="s">
        <v>956</v>
      </c>
      <c r="K1113">
        <v>1</v>
      </c>
      <c r="L1113" s="2">
        <v>0</v>
      </c>
      <c r="M1113" s="2">
        <v>1910.35</v>
      </c>
      <c r="N1113" s="14">
        <v>2447</v>
      </c>
      <c r="O1113" s="2">
        <v>0</v>
      </c>
      <c r="P1113" s="11">
        <v>2447</v>
      </c>
      <c r="Q1113" s="2">
        <v>0</v>
      </c>
      <c r="R1113" s="30">
        <f t="shared" si="44"/>
        <v>2412.59</v>
      </c>
      <c r="S1113" s="9">
        <v>2412.59</v>
      </c>
      <c r="V1113" s="2"/>
      <c r="W1113" s="2"/>
    </row>
    <row r="1114" spans="1:23" customFormat="1" hidden="1" outlineLevel="2" x14ac:dyDescent="0.25">
      <c r="A1114" t="s">
        <v>779</v>
      </c>
      <c r="B1114">
        <v>205</v>
      </c>
      <c r="C1114" t="s">
        <v>123</v>
      </c>
      <c r="D1114">
        <v>115</v>
      </c>
      <c r="E1114" t="s">
        <v>812</v>
      </c>
      <c r="F1114">
        <v>168</v>
      </c>
      <c r="G1114" t="s">
        <v>68</v>
      </c>
      <c r="H1114">
        <v>10115010168</v>
      </c>
      <c r="I1114" t="s">
        <v>69</v>
      </c>
      <c r="J1114" t="s">
        <v>956</v>
      </c>
      <c r="K1114">
        <v>1</v>
      </c>
      <c r="L1114" s="2">
        <v>0</v>
      </c>
      <c r="M1114" s="2">
        <v>4637.6099999999997</v>
      </c>
      <c r="N1114" s="14">
        <v>5941</v>
      </c>
      <c r="O1114" s="2">
        <v>0</v>
      </c>
      <c r="P1114" s="11">
        <v>5941</v>
      </c>
      <c r="Q1114" s="2">
        <v>0</v>
      </c>
      <c r="R1114" s="30">
        <f t="shared" si="44"/>
        <v>2819.98</v>
      </c>
      <c r="S1114" s="9">
        <v>2819.98</v>
      </c>
      <c r="V1114" s="2"/>
      <c r="W1114" s="2"/>
    </row>
    <row r="1115" spans="1:23" customFormat="1" hidden="1" outlineLevel="2" x14ac:dyDescent="0.25">
      <c r="A1115" t="s">
        <v>309</v>
      </c>
      <c r="B1115">
        <v>503</v>
      </c>
      <c r="C1115" t="s">
        <v>310</v>
      </c>
      <c r="D1115">
        <v>116</v>
      </c>
      <c r="E1115" t="s">
        <v>338</v>
      </c>
      <c r="F1115">
        <v>168</v>
      </c>
      <c r="G1115" t="s">
        <v>68</v>
      </c>
      <c r="H1115">
        <v>10116010168</v>
      </c>
      <c r="I1115" t="s">
        <v>69</v>
      </c>
      <c r="J1115" t="s">
        <v>956</v>
      </c>
      <c r="K1115">
        <v>1</v>
      </c>
      <c r="L1115" s="2">
        <v>0</v>
      </c>
      <c r="M1115" s="2">
        <v>2100.04</v>
      </c>
      <c r="N1115" s="14">
        <v>2690</v>
      </c>
      <c r="O1115" s="2">
        <v>0</v>
      </c>
      <c r="P1115" s="11">
        <v>2690</v>
      </c>
      <c r="Q1115" s="2">
        <v>0</v>
      </c>
      <c r="R1115" s="30">
        <f t="shared" si="44"/>
        <v>2652.03</v>
      </c>
      <c r="S1115" s="9">
        <v>2652.03</v>
      </c>
      <c r="V1115" s="2"/>
      <c r="W1115" s="2"/>
    </row>
    <row r="1116" spans="1:23" customFormat="1" hidden="1" outlineLevel="2" x14ac:dyDescent="0.25">
      <c r="A1116" t="s">
        <v>309</v>
      </c>
      <c r="B1116">
        <v>503</v>
      </c>
      <c r="C1116" t="s">
        <v>310</v>
      </c>
      <c r="D1116">
        <v>117</v>
      </c>
      <c r="E1116" t="s">
        <v>339</v>
      </c>
      <c r="F1116">
        <v>168</v>
      </c>
      <c r="G1116" t="s">
        <v>68</v>
      </c>
      <c r="H1116">
        <v>10117010168</v>
      </c>
      <c r="I1116" t="s">
        <v>69</v>
      </c>
      <c r="J1116" t="s">
        <v>956</v>
      </c>
      <c r="K1116">
        <v>1</v>
      </c>
      <c r="L1116" s="2">
        <v>0</v>
      </c>
      <c r="M1116" s="2">
        <v>3157.22</v>
      </c>
      <c r="N1116" s="14">
        <v>4045</v>
      </c>
      <c r="O1116" s="2">
        <v>0</v>
      </c>
      <c r="P1116" s="11">
        <v>4045</v>
      </c>
      <c r="Q1116" s="2">
        <v>0</v>
      </c>
      <c r="R1116" s="30">
        <f t="shared" si="44"/>
        <v>3989.07</v>
      </c>
      <c r="S1116" s="9">
        <v>3989.07</v>
      </c>
      <c r="V1116" s="2"/>
      <c r="W1116" s="2"/>
    </row>
    <row r="1117" spans="1:23" customFormat="1" hidden="1" outlineLevel="2" x14ac:dyDescent="0.25">
      <c r="A1117" t="s">
        <v>309</v>
      </c>
      <c r="B1117">
        <v>501</v>
      </c>
      <c r="C1117" t="s">
        <v>312</v>
      </c>
      <c r="D1117">
        <v>118</v>
      </c>
      <c r="E1117" t="s">
        <v>340</v>
      </c>
      <c r="F1117">
        <v>168</v>
      </c>
      <c r="G1117" t="s">
        <v>68</v>
      </c>
      <c r="H1117">
        <v>10118010168</v>
      </c>
      <c r="I1117" t="s">
        <v>69</v>
      </c>
      <c r="J1117" t="s">
        <v>956</v>
      </c>
      <c r="K1117">
        <v>1</v>
      </c>
      <c r="L1117" s="2">
        <v>0</v>
      </c>
      <c r="M1117" s="2">
        <v>13121.22</v>
      </c>
      <c r="N1117" s="14">
        <v>16809</v>
      </c>
      <c r="O1117" s="2">
        <v>0</v>
      </c>
      <c r="P1117" s="11">
        <v>16809</v>
      </c>
      <c r="Q1117" s="2">
        <v>0</v>
      </c>
      <c r="R1117" s="30">
        <f t="shared" si="44"/>
        <v>16007.03</v>
      </c>
      <c r="S1117" s="9">
        <v>16007.03</v>
      </c>
      <c r="V1117" s="2"/>
      <c r="W1117" s="2"/>
    </row>
    <row r="1118" spans="1:23" customFormat="1" hidden="1" outlineLevel="2" x14ac:dyDescent="0.25">
      <c r="A1118" t="s">
        <v>309</v>
      </c>
      <c r="B1118">
        <v>501</v>
      </c>
      <c r="C1118" t="s">
        <v>312</v>
      </c>
      <c r="D1118">
        <v>119</v>
      </c>
      <c r="E1118" t="s">
        <v>341</v>
      </c>
      <c r="F1118">
        <v>168</v>
      </c>
      <c r="G1118" t="s">
        <v>68</v>
      </c>
      <c r="H1118">
        <v>10119010168</v>
      </c>
      <c r="I1118" t="s">
        <v>69</v>
      </c>
      <c r="J1118" t="s">
        <v>956</v>
      </c>
      <c r="K1118">
        <v>1</v>
      </c>
      <c r="L1118" s="2">
        <v>0</v>
      </c>
      <c r="M1118" s="2">
        <v>8661.49</v>
      </c>
      <c r="N1118" s="14">
        <v>11096</v>
      </c>
      <c r="O1118" s="2">
        <v>0</v>
      </c>
      <c r="P1118" s="11">
        <v>11096</v>
      </c>
      <c r="Q1118" s="2">
        <v>0</v>
      </c>
      <c r="R1118" s="30">
        <f t="shared" si="44"/>
        <v>11710.13</v>
      </c>
      <c r="S1118" s="9">
        <v>11710.13</v>
      </c>
      <c r="V1118" s="2"/>
      <c r="W1118" s="2"/>
    </row>
    <row r="1119" spans="1:23" customFormat="1" hidden="1" outlineLevel="2" x14ac:dyDescent="0.25">
      <c r="A1119" t="s">
        <v>309</v>
      </c>
      <c r="B1119">
        <v>502</v>
      </c>
      <c r="C1119" t="s">
        <v>342</v>
      </c>
      <c r="D1119">
        <v>120</v>
      </c>
      <c r="E1119" t="s">
        <v>343</v>
      </c>
      <c r="F1119">
        <v>168</v>
      </c>
      <c r="G1119" t="s">
        <v>68</v>
      </c>
      <c r="H1119">
        <v>10120010168</v>
      </c>
      <c r="I1119" t="s">
        <v>69</v>
      </c>
      <c r="J1119" t="s">
        <v>956</v>
      </c>
      <c r="K1119">
        <v>1</v>
      </c>
      <c r="L1119" s="2">
        <v>0</v>
      </c>
      <c r="M1119" s="2">
        <v>6578.31</v>
      </c>
      <c r="N1119" s="14">
        <v>8427</v>
      </c>
      <c r="O1119" s="2">
        <v>0</v>
      </c>
      <c r="P1119" s="11">
        <v>8427</v>
      </c>
      <c r="Q1119" s="2">
        <v>0</v>
      </c>
      <c r="R1119" s="30">
        <f t="shared" si="44"/>
        <v>9374.11</v>
      </c>
      <c r="S1119" s="9">
        <v>9374.11</v>
      </c>
      <c r="V1119" s="2"/>
      <c r="W1119" s="2"/>
    </row>
    <row r="1120" spans="1:23" customFormat="1" hidden="1" outlineLevel="2" x14ac:dyDescent="0.25">
      <c r="A1120" t="s">
        <v>562</v>
      </c>
      <c r="B1120">
        <v>301</v>
      </c>
      <c r="C1120" t="s">
        <v>355</v>
      </c>
      <c r="D1120">
        <v>121</v>
      </c>
      <c r="E1120" t="s">
        <v>562</v>
      </c>
      <c r="F1120">
        <v>168</v>
      </c>
      <c r="G1120" t="s">
        <v>68</v>
      </c>
      <c r="H1120">
        <v>10121010168</v>
      </c>
      <c r="I1120" t="s">
        <v>69</v>
      </c>
      <c r="J1120" t="s">
        <v>956</v>
      </c>
      <c r="K1120">
        <v>1</v>
      </c>
      <c r="L1120" s="2">
        <v>0</v>
      </c>
      <c r="M1120" s="2">
        <v>39866.11</v>
      </c>
      <c r="N1120" s="14">
        <v>51071</v>
      </c>
      <c r="O1120" s="2">
        <v>0</v>
      </c>
      <c r="P1120" s="11">
        <v>51071</v>
      </c>
      <c r="Q1120" s="2">
        <v>0</v>
      </c>
      <c r="R1120" s="30">
        <f t="shared" si="44"/>
        <v>46766.05</v>
      </c>
      <c r="S1120" s="9">
        <v>46766.05</v>
      </c>
      <c r="V1120" s="2"/>
      <c r="W1120" s="2"/>
    </row>
    <row r="1121" spans="1:23" customFormat="1" hidden="1" outlineLevel="2" x14ac:dyDescent="0.25">
      <c r="A1121" t="s">
        <v>309</v>
      </c>
      <c r="B1121">
        <v>502</v>
      </c>
      <c r="C1121" t="s">
        <v>342</v>
      </c>
      <c r="D1121">
        <v>122</v>
      </c>
      <c r="E1121" t="s">
        <v>346</v>
      </c>
      <c r="F1121">
        <v>168</v>
      </c>
      <c r="G1121" t="s">
        <v>68</v>
      </c>
      <c r="H1121">
        <v>10122010168</v>
      </c>
      <c r="I1121" t="s">
        <v>69</v>
      </c>
      <c r="J1121" t="s">
        <v>956</v>
      </c>
      <c r="K1121">
        <v>1</v>
      </c>
      <c r="L1121" s="2">
        <v>0</v>
      </c>
      <c r="M1121" s="2">
        <v>5356.73</v>
      </c>
      <c r="N1121" s="14">
        <v>6862</v>
      </c>
      <c r="O1121" s="2">
        <v>0</v>
      </c>
      <c r="P1121" s="11">
        <v>6862</v>
      </c>
      <c r="Q1121" s="2">
        <v>0</v>
      </c>
      <c r="R1121" s="30">
        <f t="shared" si="44"/>
        <v>8401.58</v>
      </c>
      <c r="S1121" s="9">
        <v>8401.58</v>
      </c>
      <c r="V1121" s="2"/>
      <c r="W1121" s="2"/>
    </row>
    <row r="1122" spans="1:23" customFormat="1" hidden="1" outlineLevel="2" x14ac:dyDescent="0.25">
      <c r="A1122" t="s">
        <v>571</v>
      </c>
      <c r="B1122">
        <v>601</v>
      </c>
      <c r="C1122" t="s">
        <v>572</v>
      </c>
      <c r="D1122">
        <v>123</v>
      </c>
      <c r="E1122" t="s">
        <v>583</v>
      </c>
      <c r="F1122">
        <v>168</v>
      </c>
      <c r="G1122" t="s">
        <v>68</v>
      </c>
      <c r="H1122">
        <v>10123010168</v>
      </c>
      <c r="I1122" t="s">
        <v>69</v>
      </c>
      <c r="J1122" t="s">
        <v>956</v>
      </c>
      <c r="K1122">
        <v>1</v>
      </c>
      <c r="L1122" s="2">
        <v>0</v>
      </c>
      <c r="M1122" s="2">
        <v>80904.06</v>
      </c>
      <c r="N1122" s="14">
        <v>103643</v>
      </c>
      <c r="O1122" s="2">
        <v>0</v>
      </c>
      <c r="P1122" s="11">
        <v>103643</v>
      </c>
      <c r="Q1122" s="2">
        <v>0</v>
      </c>
      <c r="R1122" s="30">
        <f t="shared" si="44"/>
        <v>125052.29000000001</v>
      </c>
      <c r="S1122" s="9">
        <v>125052.29000000001</v>
      </c>
      <c r="V1122" s="2"/>
      <c r="W1122" s="2"/>
    </row>
    <row r="1123" spans="1:23" customFormat="1" hidden="1" outlineLevel="2" x14ac:dyDescent="0.25">
      <c r="A1123" t="s">
        <v>309</v>
      </c>
      <c r="B1123">
        <v>503</v>
      </c>
      <c r="C1123" t="s">
        <v>310</v>
      </c>
      <c r="D1123">
        <v>127</v>
      </c>
      <c r="E1123" t="s">
        <v>347</v>
      </c>
      <c r="F1123">
        <v>168</v>
      </c>
      <c r="G1123" t="s">
        <v>68</v>
      </c>
      <c r="H1123">
        <v>10127010168</v>
      </c>
      <c r="I1123" t="s">
        <v>69</v>
      </c>
      <c r="J1123" t="s">
        <v>956</v>
      </c>
      <c r="K1123">
        <v>1</v>
      </c>
      <c r="L1123" s="2">
        <v>0</v>
      </c>
      <c r="M1123" s="2">
        <v>2043.55</v>
      </c>
      <c r="N1123" s="14">
        <v>2618</v>
      </c>
      <c r="O1123" s="2">
        <v>0</v>
      </c>
      <c r="P1123" s="11">
        <v>2618</v>
      </c>
      <c r="Q1123" s="2">
        <v>0</v>
      </c>
      <c r="R1123" s="30">
        <f t="shared" si="44"/>
        <v>2615.81</v>
      </c>
      <c r="S1123" s="9">
        <v>2615.81</v>
      </c>
      <c r="V1123" s="2"/>
      <c r="W1123" s="2"/>
    </row>
    <row r="1124" spans="1:23" customFormat="1" hidden="1" outlineLevel="2" x14ac:dyDescent="0.25">
      <c r="A1124" t="s">
        <v>309</v>
      </c>
      <c r="B1124">
        <v>503</v>
      </c>
      <c r="C1124" t="s">
        <v>310</v>
      </c>
      <c r="D1124">
        <v>128</v>
      </c>
      <c r="E1124" t="s">
        <v>348</v>
      </c>
      <c r="F1124">
        <v>168</v>
      </c>
      <c r="G1124" t="s">
        <v>68</v>
      </c>
      <c r="H1124">
        <v>10128010168</v>
      </c>
      <c r="I1124" t="s">
        <v>69</v>
      </c>
      <c r="J1124" t="s">
        <v>956</v>
      </c>
      <c r="K1124">
        <v>1</v>
      </c>
      <c r="L1124" s="2">
        <v>0</v>
      </c>
      <c r="M1124" s="2">
        <v>1233.3800000000001</v>
      </c>
      <c r="N1124" s="14">
        <v>1580</v>
      </c>
      <c r="O1124" s="2">
        <v>0</v>
      </c>
      <c r="P1124" s="11">
        <v>1580</v>
      </c>
      <c r="Q1124" s="2">
        <v>0</v>
      </c>
      <c r="R1124" s="30">
        <f t="shared" si="44"/>
        <v>1515.98</v>
      </c>
      <c r="S1124" s="9">
        <v>1515.98</v>
      </c>
      <c r="V1124" s="2"/>
      <c r="W1124" s="2"/>
    </row>
    <row r="1125" spans="1:23" customFormat="1" hidden="1" outlineLevel="2" x14ac:dyDescent="0.25">
      <c r="A1125" t="s">
        <v>807</v>
      </c>
      <c r="B1125">
        <v>202</v>
      </c>
      <c r="C1125" t="s">
        <v>808</v>
      </c>
      <c r="D1125">
        <v>130</v>
      </c>
      <c r="E1125" t="s">
        <v>807</v>
      </c>
      <c r="F1125">
        <v>168</v>
      </c>
      <c r="G1125" t="s">
        <v>68</v>
      </c>
      <c r="H1125">
        <v>10130010168</v>
      </c>
      <c r="I1125" t="s">
        <v>69</v>
      </c>
      <c r="J1125" t="s">
        <v>956</v>
      </c>
      <c r="K1125">
        <v>1</v>
      </c>
      <c r="L1125" s="2">
        <v>0</v>
      </c>
      <c r="M1125" s="2">
        <v>51699.99</v>
      </c>
      <c r="N1125" s="14">
        <v>66231</v>
      </c>
      <c r="O1125" s="2">
        <v>0</v>
      </c>
      <c r="P1125" s="11">
        <v>66231</v>
      </c>
      <c r="Q1125" s="2">
        <v>0</v>
      </c>
      <c r="R1125" s="30">
        <f t="shared" si="44"/>
        <v>76655.22</v>
      </c>
      <c r="S1125" s="9">
        <v>76655.22</v>
      </c>
      <c r="V1125" s="2"/>
      <c r="W1125" s="2"/>
    </row>
    <row r="1126" spans="1:23" customFormat="1" hidden="1" outlineLevel="2" x14ac:dyDescent="0.25">
      <c r="A1126" t="s">
        <v>807</v>
      </c>
      <c r="B1126">
        <v>202</v>
      </c>
      <c r="C1126" t="s">
        <v>808</v>
      </c>
      <c r="D1126">
        <v>134</v>
      </c>
      <c r="E1126" t="s">
        <v>810</v>
      </c>
      <c r="F1126">
        <v>168</v>
      </c>
      <c r="G1126" t="s">
        <v>68</v>
      </c>
      <c r="H1126">
        <v>10134010168</v>
      </c>
      <c r="I1126" t="s">
        <v>69</v>
      </c>
      <c r="J1126" t="s">
        <v>956</v>
      </c>
      <c r="K1126">
        <v>1</v>
      </c>
      <c r="L1126" s="2">
        <v>0</v>
      </c>
      <c r="M1126" s="2">
        <v>20479.349999999999</v>
      </c>
      <c r="N1126" s="14">
        <v>26235</v>
      </c>
      <c r="O1126" s="2">
        <v>0</v>
      </c>
      <c r="P1126" s="11">
        <v>26235</v>
      </c>
      <c r="Q1126" s="2">
        <v>0</v>
      </c>
      <c r="R1126" s="30">
        <f t="shared" si="44"/>
        <v>26031.47</v>
      </c>
      <c r="S1126" s="9">
        <v>26031.47</v>
      </c>
      <c r="V1126" s="2"/>
      <c r="W1126" s="2"/>
    </row>
    <row r="1127" spans="1:23" customFormat="1" hidden="1" outlineLevel="2" x14ac:dyDescent="0.25">
      <c r="A1127" t="s">
        <v>807</v>
      </c>
      <c r="B1127">
        <v>202</v>
      </c>
      <c r="C1127" t="s">
        <v>808</v>
      </c>
      <c r="D1127">
        <v>138</v>
      </c>
      <c r="E1127" t="s">
        <v>811</v>
      </c>
      <c r="F1127">
        <v>168</v>
      </c>
      <c r="G1127" t="s">
        <v>68</v>
      </c>
      <c r="H1127">
        <v>10138010168</v>
      </c>
      <c r="I1127" t="s">
        <v>69</v>
      </c>
      <c r="J1127" t="s">
        <v>956</v>
      </c>
      <c r="K1127">
        <v>1</v>
      </c>
      <c r="L1127" s="2">
        <v>0</v>
      </c>
      <c r="M1127" s="2">
        <v>12747.75</v>
      </c>
      <c r="N1127" s="14">
        <v>16331</v>
      </c>
      <c r="O1127" s="2">
        <v>0</v>
      </c>
      <c r="P1127" s="11">
        <v>16331</v>
      </c>
      <c r="Q1127" s="2">
        <v>0</v>
      </c>
      <c r="R1127" s="30">
        <f t="shared" si="44"/>
        <v>15748.91</v>
      </c>
      <c r="S1127" s="9">
        <v>15748.91</v>
      </c>
      <c r="V1127" s="2"/>
      <c r="W1127" s="2"/>
    </row>
    <row r="1128" spans="1:23" customFormat="1" hidden="1" outlineLevel="2" x14ac:dyDescent="0.25">
      <c r="A1128" t="s">
        <v>349</v>
      </c>
      <c r="B1128">
        <v>403</v>
      </c>
      <c r="C1128" t="s">
        <v>350</v>
      </c>
      <c r="D1128">
        <v>140</v>
      </c>
      <c r="E1128" t="s">
        <v>351</v>
      </c>
      <c r="F1128">
        <v>168</v>
      </c>
      <c r="G1128" t="s">
        <v>68</v>
      </c>
      <c r="H1128">
        <v>10140010168</v>
      </c>
      <c r="I1128" t="s">
        <v>69</v>
      </c>
      <c r="J1128" t="s">
        <v>956</v>
      </c>
      <c r="K1128">
        <v>1</v>
      </c>
      <c r="L1128" s="2">
        <v>0</v>
      </c>
      <c r="M1128" s="2">
        <v>15267.62</v>
      </c>
      <c r="N1128" s="14">
        <v>19559</v>
      </c>
      <c r="O1128" s="2">
        <v>0</v>
      </c>
      <c r="P1128" s="11">
        <v>19559</v>
      </c>
      <c r="Q1128" s="2">
        <v>0</v>
      </c>
      <c r="R1128" s="30">
        <f t="shared" si="44"/>
        <v>21301.51</v>
      </c>
      <c r="S1128" s="9">
        <v>21301.51</v>
      </c>
      <c r="V1128" s="2"/>
      <c r="W1128" s="2"/>
    </row>
    <row r="1129" spans="1:23" customFormat="1" hidden="1" outlineLevel="2" x14ac:dyDescent="0.25">
      <c r="A1129" t="s">
        <v>562</v>
      </c>
      <c r="B1129">
        <v>303</v>
      </c>
      <c r="C1129" t="s">
        <v>567</v>
      </c>
      <c r="D1129">
        <v>142</v>
      </c>
      <c r="E1129" t="s">
        <v>568</v>
      </c>
      <c r="F1129">
        <v>168</v>
      </c>
      <c r="G1129" t="s">
        <v>68</v>
      </c>
      <c r="H1129">
        <v>10142010168</v>
      </c>
      <c r="I1129" t="s">
        <v>69</v>
      </c>
      <c r="J1129" t="s">
        <v>956</v>
      </c>
      <c r="K1129">
        <v>1</v>
      </c>
      <c r="L1129" s="2">
        <v>0</v>
      </c>
      <c r="M1129" s="2">
        <v>7841.2</v>
      </c>
      <c r="N1129" s="14">
        <v>10045</v>
      </c>
      <c r="O1129" s="2">
        <v>0</v>
      </c>
      <c r="P1129" s="11">
        <v>10045</v>
      </c>
      <c r="Q1129" s="2">
        <v>0</v>
      </c>
      <c r="R1129" s="30">
        <f t="shared" si="44"/>
        <v>10033.01</v>
      </c>
      <c r="S1129" s="9">
        <v>10033.01</v>
      </c>
      <c r="V1129" s="2"/>
      <c r="W1129" s="2"/>
    </row>
    <row r="1130" spans="1:23" customFormat="1" hidden="1" outlineLevel="2" x14ac:dyDescent="0.25">
      <c r="A1130" t="s">
        <v>349</v>
      </c>
      <c r="B1130">
        <v>1003</v>
      </c>
      <c r="C1130" t="s">
        <v>360</v>
      </c>
      <c r="D1130">
        <v>146</v>
      </c>
      <c r="E1130" t="s">
        <v>361</v>
      </c>
      <c r="F1130">
        <v>168</v>
      </c>
      <c r="G1130" t="s">
        <v>68</v>
      </c>
      <c r="H1130">
        <v>10146010168</v>
      </c>
      <c r="I1130" t="s">
        <v>69</v>
      </c>
      <c r="J1130" t="s">
        <v>956</v>
      </c>
      <c r="K1130">
        <v>1</v>
      </c>
      <c r="L1130" s="2">
        <v>0</v>
      </c>
      <c r="M1130" s="2">
        <v>10362.76</v>
      </c>
      <c r="N1130" s="14">
        <v>13275</v>
      </c>
      <c r="O1130" s="2">
        <v>0</v>
      </c>
      <c r="P1130" s="11">
        <v>13275</v>
      </c>
      <c r="Q1130" s="2">
        <v>0</v>
      </c>
      <c r="R1130" s="30">
        <f t="shared" si="44"/>
        <v>13112.84</v>
      </c>
      <c r="S1130" s="9">
        <v>13112.84</v>
      </c>
      <c r="V1130" s="2"/>
      <c r="W1130" s="2"/>
    </row>
    <row r="1131" spans="1:23" customFormat="1" hidden="1" outlineLevel="2" x14ac:dyDescent="0.25">
      <c r="A1131" t="s">
        <v>349</v>
      </c>
      <c r="B1131">
        <v>401</v>
      </c>
      <c r="C1131" t="s">
        <v>362</v>
      </c>
      <c r="D1131">
        <v>148</v>
      </c>
      <c r="E1131" t="s">
        <v>363</v>
      </c>
      <c r="F1131">
        <v>168</v>
      </c>
      <c r="G1131" t="s">
        <v>68</v>
      </c>
      <c r="H1131">
        <v>10148010168</v>
      </c>
      <c r="I1131" t="s">
        <v>69</v>
      </c>
      <c r="J1131" t="s">
        <v>956</v>
      </c>
      <c r="K1131">
        <v>1</v>
      </c>
      <c r="L1131" s="2">
        <v>0</v>
      </c>
      <c r="M1131" s="2">
        <v>5080.21</v>
      </c>
      <c r="N1131" s="14">
        <v>6508</v>
      </c>
      <c r="O1131" s="2">
        <v>0</v>
      </c>
      <c r="P1131" s="11">
        <v>6508</v>
      </c>
      <c r="Q1131" s="2">
        <v>0</v>
      </c>
      <c r="R1131" s="30">
        <f t="shared" si="44"/>
        <v>12771.7</v>
      </c>
      <c r="S1131" s="9">
        <v>12771.7</v>
      </c>
      <c r="V1131" s="2"/>
      <c r="W1131" s="2"/>
    </row>
    <row r="1132" spans="1:23" customFormat="1" hidden="1" outlineLevel="2" x14ac:dyDescent="0.25">
      <c r="A1132" t="s">
        <v>133</v>
      </c>
      <c r="B1132">
        <v>1101</v>
      </c>
      <c r="C1132" t="s">
        <v>134</v>
      </c>
      <c r="D1132">
        <v>150</v>
      </c>
      <c r="E1132" t="s">
        <v>132</v>
      </c>
      <c r="F1132">
        <v>168</v>
      </c>
      <c r="G1132" t="s">
        <v>68</v>
      </c>
      <c r="H1132">
        <v>10150010168</v>
      </c>
      <c r="I1132" t="s">
        <v>69</v>
      </c>
      <c r="J1132" t="s">
        <v>956</v>
      </c>
      <c r="K1132">
        <v>1</v>
      </c>
      <c r="L1132" s="2">
        <v>0</v>
      </c>
      <c r="M1132" s="2">
        <v>34482.400000000001</v>
      </c>
      <c r="N1132" s="14">
        <v>44174</v>
      </c>
      <c r="O1132" s="2">
        <v>0</v>
      </c>
      <c r="P1132" s="11">
        <v>44174</v>
      </c>
      <c r="Q1132" s="2">
        <v>0</v>
      </c>
      <c r="R1132" s="30">
        <f t="shared" si="44"/>
        <v>47714.559999999998</v>
      </c>
      <c r="S1132" s="9">
        <v>47714.559999999998</v>
      </c>
      <c r="V1132" s="2"/>
      <c r="W1132" s="2"/>
    </row>
    <row r="1133" spans="1:23" customFormat="1" hidden="1" outlineLevel="2" x14ac:dyDescent="0.25">
      <c r="A1133" t="s">
        <v>596</v>
      </c>
      <c r="B1133">
        <v>302</v>
      </c>
      <c r="C1133" t="s">
        <v>597</v>
      </c>
      <c r="D1133">
        <v>160</v>
      </c>
      <c r="E1133" t="s">
        <v>598</v>
      </c>
      <c r="F1133">
        <v>168</v>
      </c>
      <c r="G1133" t="s">
        <v>68</v>
      </c>
      <c r="H1133">
        <v>10160010168</v>
      </c>
      <c r="I1133" t="s">
        <v>69</v>
      </c>
      <c r="J1133" t="s">
        <v>956</v>
      </c>
      <c r="K1133">
        <v>1</v>
      </c>
      <c r="L1133" s="2">
        <v>0</v>
      </c>
      <c r="M1133" s="2">
        <v>13757.72</v>
      </c>
      <c r="N1133" s="14">
        <v>17625</v>
      </c>
      <c r="O1133" s="2">
        <v>0</v>
      </c>
      <c r="P1133" s="11">
        <v>17625</v>
      </c>
      <c r="Q1133" s="2">
        <v>0</v>
      </c>
      <c r="R1133" s="30">
        <f t="shared" si="44"/>
        <v>17694.04</v>
      </c>
      <c r="S1133" s="9">
        <v>17694.04</v>
      </c>
      <c r="V1133" s="2"/>
      <c r="W1133" s="2"/>
    </row>
    <row r="1134" spans="1:23" customFormat="1" hidden="1" outlineLevel="2" x14ac:dyDescent="0.25">
      <c r="A1134" t="s">
        <v>596</v>
      </c>
      <c r="B1134">
        <v>302</v>
      </c>
      <c r="C1134" t="s">
        <v>597</v>
      </c>
      <c r="D1134">
        <v>161</v>
      </c>
      <c r="E1134" t="s">
        <v>596</v>
      </c>
      <c r="F1134">
        <v>168</v>
      </c>
      <c r="G1134" t="s">
        <v>68</v>
      </c>
      <c r="H1134">
        <v>10161010168</v>
      </c>
      <c r="I1134" t="s">
        <v>69</v>
      </c>
      <c r="J1134" t="s">
        <v>956</v>
      </c>
      <c r="K1134">
        <v>1</v>
      </c>
      <c r="L1134" s="2">
        <v>0</v>
      </c>
      <c r="M1134" s="2">
        <v>104001.08</v>
      </c>
      <c r="N1134" s="14">
        <v>133232</v>
      </c>
      <c r="O1134" s="2">
        <v>0</v>
      </c>
      <c r="P1134" s="11">
        <v>133232</v>
      </c>
      <c r="Q1134" s="2">
        <v>0</v>
      </c>
      <c r="R1134" s="30">
        <f t="shared" si="44"/>
        <v>153082.60999999999</v>
      </c>
      <c r="S1134" s="9">
        <v>153082.60999999999</v>
      </c>
      <c r="V1134" s="2"/>
      <c r="W1134" s="2"/>
    </row>
    <row r="1135" spans="1:23" customFormat="1" hidden="1" outlineLevel="2" x14ac:dyDescent="0.25">
      <c r="A1135" t="s">
        <v>133</v>
      </c>
      <c r="B1135">
        <v>205</v>
      </c>
      <c r="C1135" t="s">
        <v>123</v>
      </c>
      <c r="D1135">
        <v>162</v>
      </c>
      <c r="E1135" t="s">
        <v>137</v>
      </c>
      <c r="F1135">
        <v>168</v>
      </c>
      <c r="G1135" t="s">
        <v>68</v>
      </c>
      <c r="H1135">
        <v>10162010168</v>
      </c>
      <c r="I1135" t="s">
        <v>69</v>
      </c>
      <c r="J1135" t="s">
        <v>956</v>
      </c>
      <c r="K1135">
        <v>1</v>
      </c>
      <c r="L1135" s="2">
        <v>0</v>
      </c>
      <c r="M1135" s="2">
        <v>7069.81</v>
      </c>
      <c r="N1135" s="14">
        <v>9057</v>
      </c>
      <c r="O1135" s="2">
        <v>0</v>
      </c>
      <c r="P1135" s="11">
        <v>9057</v>
      </c>
      <c r="Q1135" s="2">
        <v>0</v>
      </c>
      <c r="R1135" s="30">
        <f t="shared" si="44"/>
        <v>16848.28</v>
      </c>
      <c r="S1135" s="9">
        <v>16848.28</v>
      </c>
      <c r="V1135" s="2"/>
      <c r="W1135" s="2"/>
    </row>
    <row r="1136" spans="1:23" customFormat="1" hidden="1" outlineLevel="2" x14ac:dyDescent="0.25">
      <c r="A1136" t="s">
        <v>133</v>
      </c>
      <c r="B1136">
        <v>205</v>
      </c>
      <c r="C1136" t="s">
        <v>123</v>
      </c>
      <c r="D1136">
        <v>163</v>
      </c>
      <c r="E1136" t="s">
        <v>139</v>
      </c>
      <c r="F1136">
        <v>168</v>
      </c>
      <c r="G1136" t="s">
        <v>68</v>
      </c>
      <c r="H1136">
        <v>10163010168</v>
      </c>
      <c r="I1136" t="s">
        <v>69</v>
      </c>
      <c r="J1136" t="s">
        <v>956</v>
      </c>
      <c r="K1136">
        <v>1</v>
      </c>
      <c r="L1136" s="2">
        <v>0</v>
      </c>
      <c r="M1136" s="2">
        <v>77392.759999999995</v>
      </c>
      <c r="N1136" s="14">
        <v>99145</v>
      </c>
      <c r="O1136" s="2">
        <v>0</v>
      </c>
      <c r="P1136" s="11">
        <v>99145</v>
      </c>
      <c r="Q1136" s="2">
        <v>0</v>
      </c>
      <c r="R1136" s="30">
        <f t="shared" si="44"/>
        <v>102428.99</v>
      </c>
      <c r="S1136" s="9">
        <v>102428.99</v>
      </c>
      <c r="V1136" s="2"/>
      <c r="W1136" s="2"/>
    </row>
    <row r="1137" spans="1:23" customFormat="1" hidden="1" outlineLevel="2" x14ac:dyDescent="0.25">
      <c r="A1137" t="s">
        <v>133</v>
      </c>
      <c r="B1137">
        <v>1101</v>
      </c>
      <c r="C1137" t="s">
        <v>134</v>
      </c>
      <c r="D1137">
        <v>165</v>
      </c>
      <c r="E1137" t="s">
        <v>145</v>
      </c>
      <c r="F1137">
        <v>168</v>
      </c>
      <c r="G1137" t="s">
        <v>68</v>
      </c>
      <c r="H1137">
        <v>10165010168</v>
      </c>
      <c r="I1137" t="s">
        <v>69</v>
      </c>
      <c r="J1137" t="s">
        <v>956</v>
      </c>
      <c r="K1137">
        <v>1</v>
      </c>
      <c r="L1137" s="2">
        <v>0</v>
      </c>
      <c r="M1137" s="2">
        <v>34339.919999999998</v>
      </c>
      <c r="N1137" s="14">
        <v>43992</v>
      </c>
      <c r="O1137" s="2">
        <v>0</v>
      </c>
      <c r="P1137" s="11">
        <v>43992</v>
      </c>
      <c r="Q1137" s="2">
        <v>0</v>
      </c>
      <c r="R1137" s="30">
        <f t="shared" si="44"/>
        <v>47527.3</v>
      </c>
      <c r="S1137" s="9">
        <v>47527.3</v>
      </c>
      <c r="V1137" s="2"/>
      <c r="W1137" s="2"/>
    </row>
    <row r="1138" spans="1:23" customFormat="1" hidden="1" outlineLevel="2" x14ac:dyDescent="0.25">
      <c r="A1138" t="s">
        <v>133</v>
      </c>
      <c r="B1138">
        <v>1101</v>
      </c>
      <c r="C1138" t="s">
        <v>134</v>
      </c>
      <c r="D1138">
        <v>170</v>
      </c>
      <c r="E1138" t="s">
        <v>154</v>
      </c>
      <c r="F1138">
        <v>168</v>
      </c>
      <c r="G1138" t="s">
        <v>68</v>
      </c>
      <c r="H1138">
        <v>10170010168</v>
      </c>
      <c r="I1138" t="s">
        <v>69</v>
      </c>
      <c r="J1138" t="s">
        <v>956</v>
      </c>
      <c r="K1138">
        <v>1</v>
      </c>
      <c r="L1138" s="2">
        <v>0</v>
      </c>
      <c r="M1138" s="2">
        <v>136214.82999999999</v>
      </c>
      <c r="N1138" s="14">
        <v>174500</v>
      </c>
      <c r="O1138" s="2">
        <v>0</v>
      </c>
      <c r="P1138" s="11">
        <v>174500</v>
      </c>
      <c r="Q1138" s="2">
        <v>0</v>
      </c>
      <c r="R1138" s="30">
        <f t="shared" si="44"/>
        <v>184284.32</v>
      </c>
      <c r="S1138" s="9">
        <v>184284.32</v>
      </c>
      <c r="V1138" s="2"/>
      <c r="W1138" s="2"/>
    </row>
    <row r="1139" spans="1:23" customFormat="1" hidden="1" outlineLevel="2" x14ac:dyDescent="0.25">
      <c r="A1139" t="s">
        <v>133</v>
      </c>
      <c r="B1139">
        <v>1101</v>
      </c>
      <c r="C1139" t="s">
        <v>134</v>
      </c>
      <c r="D1139">
        <v>173</v>
      </c>
      <c r="E1139" t="s">
        <v>166</v>
      </c>
      <c r="F1139">
        <v>168</v>
      </c>
      <c r="G1139" t="s">
        <v>68</v>
      </c>
      <c r="H1139">
        <v>10173010168</v>
      </c>
      <c r="I1139" t="s">
        <v>69</v>
      </c>
      <c r="J1139" t="s">
        <v>956</v>
      </c>
      <c r="K1139">
        <v>1</v>
      </c>
      <c r="L1139" s="2">
        <v>0</v>
      </c>
      <c r="M1139" s="2">
        <v>27231.33</v>
      </c>
      <c r="N1139" s="14">
        <v>34885</v>
      </c>
      <c r="O1139" s="2">
        <v>0</v>
      </c>
      <c r="P1139" s="11">
        <v>34885</v>
      </c>
      <c r="Q1139" s="2">
        <v>0</v>
      </c>
      <c r="R1139" s="30">
        <f t="shared" si="44"/>
        <v>33979.599999999999</v>
      </c>
      <c r="S1139" s="9">
        <v>33979.599999999999</v>
      </c>
      <c r="V1139" s="2"/>
      <c r="W1139" s="2"/>
    </row>
    <row r="1140" spans="1:23" customFormat="1" hidden="1" outlineLevel="2" x14ac:dyDescent="0.25">
      <c r="A1140" t="s">
        <v>133</v>
      </c>
      <c r="B1140">
        <v>1101</v>
      </c>
      <c r="C1140" t="s">
        <v>134</v>
      </c>
      <c r="D1140">
        <v>174</v>
      </c>
      <c r="E1140" t="s">
        <v>167</v>
      </c>
      <c r="F1140">
        <v>168</v>
      </c>
      <c r="G1140" t="s">
        <v>68</v>
      </c>
      <c r="H1140">
        <v>10174010168</v>
      </c>
      <c r="I1140" t="s">
        <v>69</v>
      </c>
      <c r="J1140" t="s">
        <v>956</v>
      </c>
      <c r="K1140">
        <v>1</v>
      </c>
      <c r="L1140" s="2">
        <v>0</v>
      </c>
      <c r="M1140" s="2">
        <v>24834.54</v>
      </c>
      <c r="N1140" s="14">
        <v>31815</v>
      </c>
      <c r="O1140" s="2">
        <v>0</v>
      </c>
      <c r="P1140" s="11">
        <v>31815</v>
      </c>
      <c r="Q1140" s="2">
        <v>0</v>
      </c>
      <c r="R1140" s="30">
        <f t="shared" si="44"/>
        <v>32195.360000000001</v>
      </c>
      <c r="S1140" s="9">
        <v>32195.360000000001</v>
      </c>
      <c r="V1140" s="2"/>
      <c r="W1140" s="2"/>
    </row>
    <row r="1141" spans="1:23" customFormat="1" hidden="1" outlineLevel="2" x14ac:dyDescent="0.25">
      <c r="A1141" t="s">
        <v>133</v>
      </c>
      <c r="B1141">
        <v>1105</v>
      </c>
      <c r="C1141" t="s">
        <v>174</v>
      </c>
      <c r="D1141">
        <v>180</v>
      </c>
      <c r="E1141" t="s">
        <v>175</v>
      </c>
      <c r="F1141">
        <v>168</v>
      </c>
      <c r="G1141" t="s">
        <v>68</v>
      </c>
      <c r="H1141">
        <v>10180010168</v>
      </c>
      <c r="I1141" t="s">
        <v>69</v>
      </c>
      <c r="J1141" t="s">
        <v>956</v>
      </c>
      <c r="K1141">
        <v>1</v>
      </c>
      <c r="L1141" s="2">
        <v>0</v>
      </c>
      <c r="M1141" s="2">
        <v>0</v>
      </c>
      <c r="N1141" s="14">
        <v>0</v>
      </c>
      <c r="O1141" s="2">
        <v>0</v>
      </c>
      <c r="P1141" s="11">
        <v>0</v>
      </c>
      <c r="Q1141" s="2">
        <v>0</v>
      </c>
      <c r="R1141" s="30">
        <f t="shared" si="44"/>
        <v>0</v>
      </c>
      <c r="S1141" s="9">
        <v>0</v>
      </c>
      <c r="V1141" s="2"/>
      <c r="W1141" s="2"/>
    </row>
    <row r="1142" spans="1:23" customFormat="1" hidden="1" outlineLevel="2" x14ac:dyDescent="0.25">
      <c r="A1142" t="s">
        <v>875</v>
      </c>
      <c r="B1142">
        <v>203</v>
      </c>
      <c r="C1142" t="s">
        <v>878</v>
      </c>
      <c r="D1142">
        <v>191</v>
      </c>
      <c r="E1142" t="s">
        <v>879</v>
      </c>
      <c r="F1142">
        <v>168</v>
      </c>
      <c r="G1142" t="s">
        <v>68</v>
      </c>
      <c r="H1142">
        <v>10191010168</v>
      </c>
      <c r="I1142" t="s">
        <v>69</v>
      </c>
      <c r="J1142" t="s">
        <v>956</v>
      </c>
      <c r="K1142">
        <v>1</v>
      </c>
      <c r="L1142" s="2">
        <v>0</v>
      </c>
      <c r="M1142" s="2">
        <v>33595.51</v>
      </c>
      <c r="N1142" s="14">
        <v>43038</v>
      </c>
      <c r="O1142" s="2">
        <v>0</v>
      </c>
      <c r="P1142" s="11">
        <v>43038</v>
      </c>
      <c r="Q1142" s="2">
        <v>0</v>
      </c>
      <c r="R1142" s="30">
        <f t="shared" si="44"/>
        <v>41926.32</v>
      </c>
      <c r="S1142" s="9">
        <v>41926.32</v>
      </c>
      <c r="V1142" s="2"/>
      <c r="W1142" s="2"/>
    </row>
    <row r="1143" spans="1:23" customFormat="1" hidden="1" outlineLevel="2" x14ac:dyDescent="0.25">
      <c r="A1143" t="s">
        <v>875</v>
      </c>
      <c r="B1143">
        <v>102</v>
      </c>
      <c r="C1143" t="s">
        <v>876</v>
      </c>
      <c r="D1143">
        <v>195</v>
      </c>
      <c r="E1143" t="s">
        <v>902</v>
      </c>
      <c r="F1143">
        <v>168</v>
      </c>
      <c r="G1143" t="s">
        <v>68</v>
      </c>
      <c r="H1143">
        <v>10195010168</v>
      </c>
      <c r="I1143" t="s">
        <v>69</v>
      </c>
      <c r="J1143" t="s">
        <v>956</v>
      </c>
      <c r="K1143">
        <v>1</v>
      </c>
      <c r="L1143" s="2">
        <v>0</v>
      </c>
      <c r="M1143" s="2">
        <v>45252.35</v>
      </c>
      <c r="N1143" s="14">
        <v>57971</v>
      </c>
      <c r="O1143" s="2">
        <v>0</v>
      </c>
      <c r="P1143" s="11">
        <v>57971</v>
      </c>
      <c r="Q1143" s="2">
        <v>0</v>
      </c>
      <c r="R1143" s="30">
        <f t="shared" si="44"/>
        <v>63279.61</v>
      </c>
      <c r="S1143" s="9">
        <v>63279.61</v>
      </c>
      <c r="V1143" s="2"/>
      <c r="W1143" s="2"/>
    </row>
    <row r="1144" spans="1:23" customFormat="1" hidden="1" outlineLevel="2" x14ac:dyDescent="0.25">
      <c r="A1144" t="s">
        <v>874</v>
      </c>
      <c r="C1144" t="s">
        <v>876</v>
      </c>
      <c r="D1144">
        <v>196</v>
      </c>
      <c r="E1144" t="s">
        <v>906</v>
      </c>
      <c r="F1144">
        <v>168</v>
      </c>
      <c r="G1144" t="s">
        <v>68</v>
      </c>
      <c r="I1144" t="s">
        <v>69</v>
      </c>
      <c r="J1144" t="s">
        <v>956</v>
      </c>
      <c r="K1144">
        <v>1</v>
      </c>
      <c r="L1144" s="2"/>
      <c r="M1144" s="2"/>
      <c r="N1144" s="14"/>
      <c r="O1144" s="2"/>
      <c r="P1144" s="11"/>
      <c r="Q1144" s="2">
        <v>0</v>
      </c>
      <c r="R1144" s="30">
        <f t="shared" si="44"/>
        <v>0</v>
      </c>
      <c r="S1144" s="9"/>
      <c r="V1144" s="2"/>
      <c r="W1144" s="2"/>
    </row>
    <row r="1145" spans="1:23" customFormat="1" hidden="1" outlineLevel="2" x14ac:dyDescent="0.25">
      <c r="A1145" t="s">
        <v>706</v>
      </c>
      <c r="B1145">
        <v>191</v>
      </c>
      <c r="C1145" t="s">
        <v>707</v>
      </c>
      <c r="D1145">
        <v>200</v>
      </c>
      <c r="E1145" t="s">
        <v>708</v>
      </c>
      <c r="F1145">
        <v>168</v>
      </c>
      <c r="G1145" t="s">
        <v>68</v>
      </c>
      <c r="H1145">
        <v>10200010168</v>
      </c>
      <c r="I1145" t="s">
        <v>69</v>
      </c>
      <c r="J1145" t="s">
        <v>956</v>
      </c>
      <c r="K1145">
        <v>1</v>
      </c>
      <c r="L1145" s="2">
        <v>0</v>
      </c>
      <c r="M1145" s="2">
        <v>273275.25</v>
      </c>
      <c r="N1145" s="14">
        <v>350083</v>
      </c>
      <c r="O1145" s="2">
        <v>0</v>
      </c>
      <c r="P1145" s="11">
        <v>350083</v>
      </c>
      <c r="Q1145" s="2">
        <v>0</v>
      </c>
      <c r="R1145" s="30">
        <f t="shared" si="44"/>
        <v>412072.22</v>
      </c>
      <c r="S1145" s="9">
        <v>412072.22</v>
      </c>
      <c r="V1145" s="2"/>
      <c r="W1145" s="2"/>
    </row>
    <row r="1146" spans="1:23" customFormat="1" hidden="1" outlineLevel="2" x14ac:dyDescent="0.25">
      <c r="A1146" t="s">
        <v>706</v>
      </c>
      <c r="B1146">
        <v>191</v>
      </c>
      <c r="C1146" t="s">
        <v>707</v>
      </c>
      <c r="D1146">
        <v>205</v>
      </c>
      <c r="E1146" t="s">
        <v>733</v>
      </c>
      <c r="F1146">
        <v>168</v>
      </c>
      <c r="G1146" t="s">
        <v>68</v>
      </c>
      <c r="H1146">
        <v>10205010168</v>
      </c>
      <c r="I1146" t="s">
        <v>69</v>
      </c>
      <c r="J1146" t="s">
        <v>956</v>
      </c>
      <c r="K1146">
        <v>1</v>
      </c>
      <c r="L1146" s="2">
        <v>0</v>
      </c>
      <c r="M1146" s="2">
        <v>6096.93</v>
      </c>
      <c r="N1146" s="14">
        <v>7811</v>
      </c>
      <c r="O1146" s="2">
        <v>0</v>
      </c>
      <c r="P1146" s="11">
        <v>7811</v>
      </c>
      <c r="Q1146" s="2">
        <v>0</v>
      </c>
      <c r="R1146" s="30">
        <f t="shared" si="44"/>
        <v>7716.51</v>
      </c>
      <c r="S1146" s="9">
        <v>7716.51</v>
      </c>
      <c r="V1146" s="2"/>
      <c r="W1146" s="2"/>
    </row>
    <row r="1147" spans="1:23" customFormat="1" hidden="1" outlineLevel="2" x14ac:dyDescent="0.25">
      <c r="A1147" t="s">
        <v>706</v>
      </c>
      <c r="B1147">
        <v>191</v>
      </c>
      <c r="C1147" t="s">
        <v>707</v>
      </c>
      <c r="D1147">
        <v>208</v>
      </c>
      <c r="E1147" t="s">
        <v>734</v>
      </c>
      <c r="F1147">
        <v>168</v>
      </c>
      <c r="G1147" t="s">
        <v>68</v>
      </c>
      <c r="H1147">
        <v>10208010168</v>
      </c>
      <c r="I1147" t="s">
        <v>69</v>
      </c>
      <c r="J1147" t="s">
        <v>956</v>
      </c>
      <c r="K1147">
        <v>1</v>
      </c>
      <c r="L1147" s="2">
        <v>0</v>
      </c>
      <c r="M1147" s="2">
        <v>17024.54</v>
      </c>
      <c r="N1147" s="14">
        <v>21810</v>
      </c>
      <c r="O1147" s="2">
        <v>0</v>
      </c>
      <c r="P1147" s="11">
        <v>21810</v>
      </c>
      <c r="Q1147" s="2">
        <v>0</v>
      </c>
      <c r="R1147" s="30">
        <f t="shared" si="44"/>
        <v>21551.49</v>
      </c>
      <c r="S1147" s="9">
        <v>21551.49</v>
      </c>
      <c r="V1147" s="2"/>
      <c r="W1147" s="2"/>
    </row>
    <row r="1148" spans="1:23" customFormat="1" hidden="1" outlineLevel="2" x14ac:dyDescent="0.25">
      <c r="A1148" t="s">
        <v>349</v>
      </c>
      <c r="B1148">
        <v>1011</v>
      </c>
      <c r="C1148" t="s">
        <v>365</v>
      </c>
      <c r="D1148">
        <v>221</v>
      </c>
      <c r="E1148" t="s">
        <v>366</v>
      </c>
      <c r="F1148">
        <v>168</v>
      </c>
      <c r="G1148" t="s">
        <v>68</v>
      </c>
      <c r="H1148">
        <v>10221010168</v>
      </c>
      <c r="I1148" t="s">
        <v>69</v>
      </c>
      <c r="J1148" t="s">
        <v>956</v>
      </c>
      <c r="K1148">
        <v>1</v>
      </c>
      <c r="L1148" s="2">
        <v>0</v>
      </c>
      <c r="M1148" s="2">
        <v>82274.86</v>
      </c>
      <c r="N1148" s="14">
        <v>105399</v>
      </c>
      <c r="O1148" s="2">
        <v>0</v>
      </c>
      <c r="P1148" s="11">
        <v>105399</v>
      </c>
      <c r="Q1148" s="2">
        <v>0</v>
      </c>
      <c r="R1148" s="30">
        <f t="shared" si="44"/>
        <v>107869.59</v>
      </c>
      <c r="S1148" s="9">
        <v>107869.59</v>
      </c>
      <c r="V1148" s="2"/>
      <c r="W1148" s="2"/>
    </row>
    <row r="1149" spans="1:23" customFormat="1" hidden="1" outlineLevel="2" x14ac:dyDescent="0.25">
      <c r="A1149" t="s">
        <v>349</v>
      </c>
      <c r="B1149">
        <v>1011</v>
      </c>
      <c r="C1149" t="s">
        <v>365</v>
      </c>
      <c r="D1149">
        <v>222</v>
      </c>
      <c r="E1149" t="s">
        <v>367</v>
      </c>
      <c r="F1149">
        <v>168</v>
      </c>
      <c r="G1149" t="s">
        <v>68</v>
      </c>
      <c r="H1149">
        <v>10222010168</v>
      </c>
      <c r="I1149" t="s">
        <v>69</v>
      </c>
      <c r="J1149" t="s">
        <v>956</v>
      </c>
      <c r="K1149">
        <v>1</v>
      </c>
      <c r="L1149" s="2">
        <v>0</v>
      </c>
      <c r="M1149" s="2">
        <v>72072.28</v>
      </c>
      <c r="N1149" s="14">
        <v>92329</v>
      </c>
      <c r="O1149" s="2">
        <v>0</v>
      </c>
      <c r="P1149" s="11">
        <v>92329</v>
      </c>
      <c r="Q1149" s="2">
        <v>0</v>
      </c>
      <c r="R1149" s="30">
        <f t="shared" si="44"/>
        <v>93230.73</v>
      </c>
      <c r="S1149" s="9">
        <v>93230.73</v>
      </c>
      <c r="V1149" s="2"/>
      <c r="W1149" s="2"/>
    </row>
    <row r="1150" spans="1:23" customFormat="1" hidden="1" outlineLevel="2" x14ac:dyDescent="0.25">
      <c r="A1150" t="s">
        <v>349</v>
      </c>
      <c r="B1150">
        <v>1011</v>
      </c>
      <c r="C1150" t="s">
        <v>365</v>
      </c>
      <c r="D1150">
        <v>224</v>
      </c>
      <c r="E1150" t="s">
        <v>485</v>
      </c>
      <c r="F1150">
        <v>168</v>
      </c>
      <c r="G1150" t="s">
        <v>68</v>
      </c>
      <c r="H1150">
        <v>10224010168</v>
      </c>
      <c r="I1150" t="s">
        <v>69</v>
      </c>
      <c r="J1150" t="s">
        <v>956</v>
      </c>
      <c r="K1150">
        <v>1</v>
      </c>
      <c r="L1150" s="2">
        <v>0</v>
      </c>
      <c r="M1150" s="2">
        <v>931.57</v>
      </c>
      <c r="N1150" s="14">
        <v>1193</v>
      </c>
      <c r="O1150" s="2">
        <v>0</v>
      </c>
      <c r="P1150" s="11">
        <v>1193</v>
      </c>
      <c r="Q1150" s="2">
        <v>0</v>
      </c>
      <c r="R1150" s="30">
        <f t="shared" si="44"/>
        <v>1176.3800000000001</v>
      </c>
      <c r="S1150" s="9">
        <v>1176.3800000000001</v>
      </c>
      <c r="V1150" s="2"/>
      <c r="W1150" s="2"/>
    </row>
    <row r="1151" spans="1:23" customFormat="1" hidden="1" outlineLevel="2" x14ac:dyDescent="0.25">
      <c r="A1151" t="s">
        <v>349</v>
      </c>
      <c r="B1151">
        <v>1011</v>
      </c>
      <c r="C1151" t="s">
        <v>365</v>
      </c>
      <c r="D1151">
        <v>232</v>
      </c>
      <c r="E1151" t="s">
        <v>379</v>
      </c>
      <c r="F1151">
        <v>168</v>
      </c>
      <c r="G1151" t="s">
        <v>68</v>
      </c>
      <c r="H1151">
        <v>10232010168</v>
      </c>
      <c r="I1151" t="s">
        <v>69</v>
      </c>
      <c r="J1151" t="s">
        <v>956</v>
      </c>
      <c r="K1151">
        <v>1</v>
      </c>
      <c r="L1151" s="2">
        <v>0</v>
      </c>
      <c r="M1151" s="2">
        <v>89307.58</v>
      </c>
      <c r="N1151" s="14">
        <v>114409</v>
      </c>
      <c r="O1151" s="2">
        <v>0</v>
      </c>
      <c r="P1151" s="11">
        <v>114409</v>
      </c>
      <c r="Q1151" s="2">
        <v>0</v>
      </c>
      <c r="R1151" s="30">
        <f t="shared" si="44"/>
        <v>112715.4</v>
      </c>
      <c r="S1151" s="9">
        <v>112715.4</v>
      </c>
      <c r="V1151" s="2"/>
      <c r="W1151" s="2"/>
    </row>
    <row r="1152" spans="1:23" customFormat="1" hidden="1" outlineLevel="2" x14ac:dyDescent="0.25">
      <c r="A1152" t="s">
        <v>349</v>
      </c>
      <c r="B1152">
        <v>1011</v>
      </c>
      <c r="C1152" t="s">
        <v>365</v>
      </c>
      <c r="D1152">
        <v>236</v>
      </c>
      <c r="E1152" t="s">
        <v>380</v>
      </c>
      <c r="F1152">
        <v>168</v>
      </c>
      <c r="G1152" t="s">
        <v>68</v>
      </c>
      <c r="H1152">
        <v>10236010168</v>
      </c>
      <c r="I1152" t="s">
        <v>69</v>
      </c>
      <c r="J1152" t="s">
        <v>956</v>
      </c>
      <c r="K1152">
        <v>1</v>
      </c>
      <c r="L1152" s="2">
        <v>0</v>
      </c>
      <c r="M1152" s="2">
        <v>34045.699999999997</v>
      </c>
      <c r="N1152" s="14">
        <v>43615</v>
      </c>
      <c r="O1152" s="2">
        <v>0</v>
      </c>
      <c r="P1152" s="11">
        <v>43615</v>
      </c>
      <c r="Q1152" s="2">
        <v>0</v>
      </c>
      <c r="R1152" s="30">
        <f t="shared" si="44"/>
        <v>43321.66</v>
      </c>
      <c r="S1152" s="9">
        <v>43321.66</v>
      </c>
      <c r="V1152" s="2"/>
      <c r="W1152" s="2"/>
    </row>
    <row r="1153" spans="1:23" customFormat="1" hidden="1" outlineLevel="2" x14ac:dyDescent="0.25">
      <c r="A1153" t="s">
        <v>133</v>
      </c>
      <c r="B1153">
        <v>1001</v>
      </c>
      <c r="C1153" t="s">
        <v>185</v>
      </c>
      <c r="D1153">
        <v>251</v>
      </c>
      <c r="E1153" t="s">
        <v>197</v>
      </c>
      <c r="F1153">
        <v>168</v>
      </c>
      <c r="G1153" t="s">
        <v>68</v>
      </c>
      <c r="H1153">
        <v>10251010168</v>
      </c>
      <c r="I1153" t="s">
        <v>69</v>
      </c>
      <c r="J1153" t="s">
        <v>956</v>
      </c>
      <c r="K1153">
        <v>1</v>
      </c>
      <c r="L1153" s="2">
        <v>0</v>
      </c>
      <c r="M1153" s="2">
        <v>0</v>
      </c>
      <c r="N1153" s="14">
        <v>0</v>
      </c>
      <c r="O1153" s="2">
        <v>0</v>
      </c>
      <c r="P1153" s="11">
        <v>0</v>
      </c>
      <c r="Q1153" s="2">
        <v>0</v>
      </c>
      <c r="R1153" s="30">
        <f t="shared" si="44"/>
        <v>0</v>
      </c>
      <c r="S1153" s="9">
        <v>0</v>
      </c>
      <c r="V1153" s="2"/>
      <c r="W1153" s="2"/>
    </row>
    <row r="1154" spans="1:23" customFormat="1" hidden="1" outlineLevel="2" x14ac:dyDescent="0.25">
      <c r="A1154" t="s">
        <v>349</v>
      </c>
      <c r="B1154">
        <v>702</v>
      </c>
      <c r="C1154" t="s">
        <v>383</v>
      </c>
      <c r="D1154">
        <v>262</v>
      </c>
      <c r="E1154" t="s">
        <v>384</v>
      </c>
      <c r="F1154">
        <v>168</v>
      </c>
      <c r="G1154" t="s">
        <v>68</v>
      </c>
      <c r="H1154">
        <v>10262010168</v>
      </c>
      <c r="I1154" t="s">
        <v>69</v>
      </c>
      <c r="J1154" t="s">
        <v>956</v>
      </c>
      <c r="K1154">
        <v>1</v>
      </c>
      <c r="L1154" s="2">
        <v>0</v>
      </c>
      <c r="M1154" s="2">
        <v>22218.560000000001</v>
      </c>
      <c r="N1154" s="14">
        <v>28463</v>
      </c>
      <c r="O1154" s="2">
        <v>0</v>
      </c>
      <c r="P1154" s="11">
        <v>28463</v>
      </c>
      <c r="Q1154" s="2">
        <v>0</v>
      </c>
      <c r="R1154" s="30">
        <f t="shared" si="44"/>
        <v>26622.21</v>
      </c>
      <c r="S1154" s="9">
        <v>26622.21</v>
      </c>
      <c r="V1154" s="2"/>
      <c r="W1154" s="2"/>
    </row>
    <row r="1155" spans="1:23" customFormat="1" hidden="1" outlineLevel="2" x14ac:dyDescent="0.25">
      <c r="A1155" t="s">
        <v>349</v>
      </c>
      <c r="B1155">
        <v>704</v>
      </c>
      <c r="C1155" t="s">
        <v>385</v>
      </c>
      <c r="D1155">
        <v>264</v>
      </c>
      <c r="E1155" t="s">
        <v>386</v>
      </c>
      <c r="F1155">
        <v>168</v>
      </c>
      <c r="G1155" t="s">
        <v>68</v>
      </c>
      <c r="H1155">
        <v>10264010168</v>
      </c>
      <c r="I1155" t="s">
        <v>69</v>
      </c>
      <c r="J1155" t="s">
        <v>956</v>
      </c>
      <c r="K1155">
        <v>1</v>
      </c>
      <c r="L1155" s="2">
        <v>0</v>
      </c>
      <c r="M1155" s="2">
        <v>139390.6</v>
      </c>
      <c r="N1155" s="14">
        <v>178568</v>
      </c>
      <c r="O1155" s="2">
        <v>0</v>
      </c>
      <c r="P1155" s="11">
        <v>178568</v>
      </c>
      <c r="Q1155" s="2">
        <v>0</v>
      </c>
      <c r="R1155" s="30">
        <f t="shared" si="44"/>
        <v>180103.45</v>
      </c>
      <c r="S1155" s="9">
        <v>180103.45</v>
      </c>
      <c r="V1155" s="2"/>
      <c r="W1155" s="2"/>
    </row>
    <row r="1156" spans="1:23" customFormat="1" hidden="1" outlineLevel="2" x14ac:dyDescent="0.25">
      <c r="A1156" t="s">
        <v>349</v>
      </c>
      <c r="B1156">
        <v>702</v>
      </c>
      <c r="C1156" t="s">
        <v>383</v>
      </c>
      <c r="D1156">
        <v>265</v>
      </c>
      <c r="E1156" t="s">
        <v>433</v>
      </c>
      <c r="F1156">
        <v>168</v>
      </c>
      <c r="G1156" t="s">
        <v>68</v>
      </c>
      <c r="H1156">
        <v>10265010168</v>
      </c>
      <c r="I1156" t="s">
        <v>69</v>
      </c>
      <c r="J1156" t="s">
        <v>956</v>
      </c>
      <c r="K1156">
        <v>1</v>
      </c>
      <c r="L1156" s="2">
        <v>0</v>
      </c>
      <c r="M1156" s="2">
        <v>31573.040000000001</v>
      </c>
      <c r="N1156" s="14">
        <v>40447</v>
      </c>
      <c r="O1156" s="2">
        <v>0</v>
      </c>
      <c r="P1156" s="11">
        <v>40447</v>
      </c>
      <c r="Q1156" s="2">
        <v>0</v>
      </c>
      <c r="R1156" s="30">
        <f t="shared" si="44"/>
        <v>40267.07</v>
      </c>
      <c r="S1156" s="9">
        <v>40267.07</v>
      </c>
      <c r="V1156" s="2"/>
      <c r="W1156" s="2"/>
    </row>
    <row r="1157" spans="1:23" customFormat="1" hidden="1" outlineLevel="2" x14ac:dyDescent="0.25">
      <c r="A1157" t="s">
        <v>349</v>
      </c>
      <c r="B1157">
        <v>702</v>
      </c>
      <c r="C1157" t="s">
        <v>383</v>
      </c>
      <c r="D1157">
        <v>266</v>
      </c>
      <c r="E1157" t="s">
        <v>387</v>
      </c>
      <c r="F1157">
        <v>168</v>
      </c>
      <c r="G1157" t="s">
        <v>68</v>
      </c>
      <c r="H1157">
        <v>10266010168</v>
      </c>
      <c r="I1157" t="s">
        <v>69</v>
      </c>
      <c r="J1157" t="s">
        <v>956</v>
      </c>
      <c r="K1157">
        <v>1</v>
      </c>
      <c r="L1157" s="2">
        <v>0</v>
      </c>
      <c r="M1157" s="2">
        <v>88319.52</v>
      </c>
      <c r="N1157" s="14">
        <v>113143</v>
      </c>
      <c r="O1157" s="2">
        <v>0</v>
      </c>
      <c r="P1157" s="11">
        <v>113143</v>
      </c>
      <c r="Q1157" s="2">
        <v>0</v>
      </c>
      <c r="R1157" s="30">
        <f t="shared" si="44"/>
        <v>137046.17000000001</v>
      </c>
      <c r="S1157" s="9">
        <v>137046.17000000001</v>
      </c>
      <c r="V1157" s="2"/>
      <c r="W1157" s="2"/>
    </row>
    <row r="1158" spans="1:23" customFormat="1" hidden="1" outlineLevel="2" x14ac:dyDescent="0.25">
      <c r="A1158" t="s">
        <v>349</v>
      </c>
      <c r="B1158">
        <v>507</v>
      </c>
      <c r="C1158" t="s">
        <v>390</v>
      </c>
      <c r="D1158">
        <v>267</v>
      </c>
      <c r="E1158" t="s">
        <v>391</v>
      </c>
      <c r="F1158">
        <v>168</v>
      </c>
      <c r="G1158" t="s">
        <v>68</v>
      </c>
      <c r="H1158">
        <v>10267010168</v>
      </c>
      <c r="I1158" t="s">
        <v>69</v>
      </c>
      <c r="J1158" t="s">
        <v>956</v>
      </c>
      <c r="K1158">
        <v>1</v>
      </c>
      <c r="L1158" s="2">
        <v>0</v>
      </c>
      <c r="M1158" s="2">
        <v>12232.64</v>
      </c>
      <c r="N1158" s="14">
        <v>15671</v>
      </c>
      <c r="O1158" s="2">
        <v>0</v>
      </c>
      <c r="P1158" s="11">
        <v>15671</v>
      </c>
      <c r="Q1158" s="2">
        <v>0</v>
      </c>
      <c r="R1158" s="30">
        <f t="shared" si="44"/>
        <v>15386.97</v>
      </c>
      <c r="S1158" s="9">
        <v>15386.97</v>
      </c>
      <c r="V1158" s="2"/>
      <c r="W1158" s="2"/>
    </row>
    <row r="1159" spans="1:23" customFormat="1" hidden="1" outlineLevel="2" x14ac:dyDescent="0.25">
      <c r="A1159" t="s">
        <v>349</v>
      </c>
      <c r="B1159">
        <v>507</v>
      </c>
      <c r="C1159" t="s">
        <v>390</v>
      </c>
      <c r="D1159">
        <v>268</v>
      </c>
      <c r="E1159" t="s">
        <v>392</v>
      </c>
      <c r="F1159">
        <v>168</v>
      </c>
      <c r="G1159" t="s">
        <v>68</v>
      </c>
      <c r="H1159">
        <v>10268010168</v>
      </c>
      <c r="I1159" t="s">
        <v>69</v>
      </c>
      <c r="J1159" t="s">
        <v>956</v>
      </c>
      <c r="K1159">
        <v>1</v>
      </c>
      <c r="L1159" s="2">
        <v>0</v>
      </c>
      <c r="M1159" s="2">
        <v>63417.53</v>
      </c>
      <c r="N1159" s="14">
        <v>81242</v>
      </c>
      <c r="O1159" s="2">
        <v>0</v>
      </c>
      <c r="P1159" s="11">
        <v>81242</v>
      </c>
      <c r="Q1159" s="2">
        <v>0</v>
      </c>
      <c r="R1159" s="30">
        <f t="shared" si="44"/>
        <v>80350.25</v>
      </c>
      <c r="S1159" s="9">
        <v>80350.25</v>
      </c>
      <c r="V1159" s="2"/>
      <c r="W1159" s="2"/>
    </row>
    <row r="1160" spans="1:23" customFormat="1" hidden="1" outlineLevel="2" x14ac:dyDescent="0.25">
      <c r="A1160" t="s">
        <v>349</v>
      </c>
      <c r="B1160">
        <v>507</v>
      </c>
      <c r="C1160" t="s">
        <v>390</v>
      </c>
      <c r="D1160">
        <v>269</v>
      </c>
      <c r="E1160" t="s">
        <v>393</v>
      </c>
      <c r="F1160">
        <v>168</v>
      </c>
      <c r="G1160" t="s">
        <v>68</v>
      </c>
      <c r="H1160">
        <v>10269010168</v>
      </c>
      <c r="I1160" t="s">
        <v>69</v>
      </c>
      <c r="J1160" t="s">
        <v>956</v>
      </c>
      <c r="K1160">
        <v>1</v>
      </c>
      <c r="L1160" s="2">
        <v>0</v>
      </c>
      <c r="M1160" s="2">
        <v>8362.2099999999991</v>
      </c>
      <c r="N1160" s="14">
        <v>10713</v>
      </c>
      <c r="O1160" s="2">
        <v>0</v>
      </c>
      <c r="P1160" s="11">
        <v>10713</v>
      </c>
      <c r="Q1160" s="2">
        <v>0</v>
      </c>
      <c r="R1160" s="30">
        <f t="shared" si="44"/>
        <v>10516.5</v>
      </c>
      <c r="S1160" s="9">
        <v>10516.5</v>
      </c>
      <c r="V1160" s="2"/>
      <c r="W1160" s="2"/>
    </row>
    <row r="1161" spans="1:23" customFormat="1" hidden="1" outlineLevel="2" x14ac:dyDescent="0.25">
      <c r="A1161" t="s">
        <v>349</v>
      </c>
      <c r="B1161">
        <v>507</v>
      </c>
      <c r="C1161" t="s">
        <v>390</v>
      </c>
      <c r="D1161">
        <v>270</v>
      </c>
      <c r="E1161" t="s">
        <v>349</v>
      </c>
      <c r="F1161">
        <v>168</v>
      </c>
      <c r="G1161" t="s">
        <v>68</v>
      </c>
      <c r="H1161">
        <v>10270010168</v>
      </c>
      <c r="I1161" t="s">
        <v>69</v>
      </c>
      <c r="J1161" t="s">
        <v>956</v>
      </c>
      <c r="K1161">
        <v>1</v>
      </c>
      <c r="L1161" s="2">
        <v>0</v>
      </c>
      <c r="M1161" s="2">
        <v>14416.98</v>
      </c>
      <c r="N1161" s="14">
        <v>18469</v>
      </c>
      <c r="O1161" s="2">
        <v>0</v>
      </c>
      <c r="P1161" s="11">
        <v>18469</v>
      </c>
      <c r="Q1161" s="2">
        <v>0</v>
      </c>
      <c r="R1161" s="30">
        <f t="shared" si="44"/>
        <v>0</v>
      </c>
      <c r="S1161" s="9">
        <v>0</v>
      </c>
      <c r="V1161" s="2"/>
      <c r="W1161" s="2"/>
    </row>
    <row r="1162" spans="1:23" customFormat="1" hidden="1" outlineLevel="2" x14ac:dyDescent="0.25">
      <c r="A1162" t="s">
        <v>875</v>
      </c>
      <c r="B1162">
        <v>102</v>
      </c>
      <c r="C1162" t="s">
        <v>876</v>
      </c>
      <c r="D1162">
        <v>276</v>
      </c>
      <c r="E1162" t="s">
        <v>880</v>
      </c>
      <c r="F1162">
        <v>168</v>
      </c>
      <c r="G1162" t="s">
        <v>68</v>
      </c>
      <c r="H1162">
        <v>10276010168</v>
      </c>
      <c r="I1162" t="s">
        <v>69</v>
      </c>
      <c r="J1162" t="s">
        <v>956</v>
      </c>
      <c r="K1162">
        <v>1</v>
      </c>
      <c r="L1162" s="2">
        <v>0</v>
      </c>
      <c r="M1162" s="2">
        <v>19100.12</v>
      </c>
      <c r="N1162" s="14">
        <v>24468</v>
      </c>
      <c r="O1162" s="2">
        <v>0</v>
      </c>
      <c r="P1162" s="11">
        <v>24468</v>
      </c>
      <c r="Q1162" s="2">
        <v>0</v>
      </c>
      <c r="R1162" s="30">
        <f t="shared" si="44"/>
        <v>27331.599999999999</v>
      </c>
      <c r="S1162" s="9">
        <v>27331.599999999999</v>
      </c>
      <c r="V1162" s="2"/>
      <c r="W1162" s="2"/>
    </row>
    <row r="1163" spans="1:23" customFormat="1" hidden="1" outlineLevel="2" x14ac:dyDescent="0.25">
      <c r="A1163" t="s">
        <v>875</v>
      </c>
      <c r="B1163">
        <v>102</v>
      </c>
      <c r="C1163" t="s">
        <v>876</v>
      </c>
      <c r="D1163">
        <v>277</v>
      </c>
      <c r="E1163" t="s">
        <v>911</v>
      </c>
      <c r="F1163">
        <v>168</v>
      </c>
      <c r="G1163" t="s">
        <v>68</v>
      </c>
      <c r="H1163">
        <v>10277010168</v>
      </c>
      <c r="I1163" t="s">
        <v>69</v>
      </c>
      <c r="J1163" t="s">
        <v>956</v>
      </c>
      <c r="K1163">
        <v>1</v>
      </c>
      <c r="L1163" s="2">
        <v>0</v>
      </c>
      <c r="M1163" s="2">
        <v>12988.02</v>
      </c>
      <c r="N1163" s="14">
        <v>16638</v>
      </c>
      <c r="O1163" s="2">
        <v>0</v>
      </c>
      <c r="P1163" s="11">
        <v>16638</v>
      </c>
      <c r="Q1163" s="2">
        <v>0</v>
      </c>
      <c r="R1163" s="30">
        <f t="shared" si="44"/>
        <v>24729.040000000001</v>
      </c>
      <c r="S1163" s="9">
        <v>24729.040000000001</v>
      </c>
      <c r="V1163" s="2"/>
      <c r="W1163" s="2"/>
    </row>
    <row r="1164" spans="1:23" customFormat="1" hidden="1" outlineLevel="2" x14ac:dyDescent="0.25">
      <c r="A1164" t="s">
        <v>875</v>
      </c>
      <c r="B1164">
        <v>102</v>
      </c>
      <c r="C1164" t="s">
        <v>876</v>
      </c>
      <c r="D1164">
        <v>300</v>
      </c>
      <c r="E1164" t="s">
        <v>912</v>
      </c>
      <c r="F1164">
        <v>168</v>
      </c>
      <c r="G1164" t="s">
        <v>68</v>
      </c>
      <c r="H1164">
        <v>10300010168</v>
      </c>
      <c r="I1164" t="s">
        <v>69</v>
      </c>
      <c r="J1164" t="s">
        <v>956</v>
      </c>
      <c r="K1164">
        <v>1</v>
      </c>
      <c r="L1164" s="2">
        <v>0</v>
      </c>
      <c r="M1164" s="2">
        <v>3233.09</v>
      </c>
      <c r="N1164" s="14">
        <v>4142</v>
      </c>
      <c r="O1164" s="2">
        <v>0</v>
      </c>
      <c r="P1164" s="11">
        <v>4142</v>
      </c>
      <c r="Q1164" s="2">
        <v>0</v>
      </c>
      <c r="R1164" s="30">
        <f t="shared" si="44"/>
        <v>4070.3</v>
      </c>
      <c r="S1164" s="9">
        <v>4070.3</v>
      </c>
      <c r="V1164" s="2"/>
      <c r="W1164" s="2"/>
    </row>
    <row r="1165" spans="1:23" customFormat="1" hidden="1" outlineLevel="2" x14ac:dyDescent="0.25">
      <c r="A1165" t="s">
        <v>875</v>
      </c>
      <c r="B1165">
        <v>102</v>
      </c>
      <c r="C1165" t="s">
        <v>876</v>
      </c>
      <c r="D1165">
        <v>301</v>
      </c>
      <c r="E1165" t="s">
        <v>917</v>
      </c>
      <c r="F1165">
        <v>168</v>
      </c>
      <c r="G1165" t="s">
        <v>68</v>
      </c>
      <c r="H1165">
        <v>10301010168</v>
      </c>
      <c r="I1165" t="s">
        <v>69</v>
      </c>
      <c r="J1165" t="s">
        <v>956</v>
      </c>
      <c r="K1165">
        <v>1</v>
      </c>
      <c r="L1165" s="2">
        <v>0</v>
      </c>
      <c r="M1165" s="2">
        <v>23476.39</v>
      </c>
      <c r="N1165" s="14">
        <v>30075</v>
      </c>
      <c r="O1165" s="2">
        <v>0</v>
      </c>
      <c r="P1165" s="11">
        <v>30075</v>
      </c>
      <c r="Q1165" s="2">
        <v>0</v>
      </c>
      <c r="R1165" s="30">
        <f t="shared" si="44"/>
        <v>41143.35</v>
      </c>
      <c r="S1165" s="9">
        <v>41143.35</v>
      </c>
      <c r="V1165" s="2"/>
      <c r="W1165" s="2"/>
    </row>
    <row r="1166" spans="1:23" customFormat="1" hidden="1" outlineLevel="2" x14ac:dyDescent="0.25">
      <c r="A1166" t="s">
        <v>875</v>
      </c>
      <c r="B1166">
        <v>101</v>
      </c>
      <c r="C1166" t="s">
        <v>780</v>
      </c>
      <c r="D1166">
        <v>302</v>
      </c>
      <c r="E1166" t="s">
        <v>920</v>
      </c>
      <c r="F1166">
        <v>168</v>
      </c>
      <c r="G1166" t="s">
        <v>68</v>
      </c>
      <c r="H1166">
        <v>10302010168</v>
      </c>
      <c r="I1166" t="s">
        <v>69</v>
      </c>
      <c r="J1166" t="s">
        <v>956</v>
      </c>
      <c r="K1166">
        <v>1</v>
      </c>
      <c r="L1166" s="2">
        <v>0</v>
      </c>
      <c r="M1166" s="2">
        <v>23587.67</v>
      </c>
      <c r="N1166" s="14">
        <v>30217</v>
      </c>
      <c r="O1166" s="2">
        <v>0</v>
      </c>
      <c r="P1166" s="11">
        <v>30217</v>
      </c>
      <c r="Q1166" s="2">
        <v>0</v>
      </c>
      <c r="R1166" s="30">
        <f t="shared" si="44"/>
        <v>38131.96</v>
      </c>
      <c r="S1166" s="9">
        <v>38131.96</v>
      </c>
      <c r="V1166" s="2"/>
      <c r="W1166" s="2"/>
    </row>
    <row r="1167" spans="1:23" customFormat="1" hidden="1" outlineLevel="2" x14ac:dyDescent="0.25">
      <c r="A1167" t="s">
        <v>349</v>
      </c>
      <c r="B1167">
        <v>205</v>
      </c>
      <c r="C1167" t="s">
        <v>123</v>
      </c>
      <c r="D1167">
        <v>360</v>
      </c>
      <c r="E1167" t="s">
        <v>484</v>
      </c>
      <c r="F1167">
        <v>168</v>
      </c>
      <c r="G1167" t="s">
        <v>68</v>
      </c>
      <c r="H1167">
        <v>10360010168</v>
      </c>
      <c r="I1167" t="s">
        <v>69</v>
      </c>
      <c r="J1167" t="s">
        <v>956</v>
      </c>
      <c r="K1167">
        <v>1</v>
      </c>
      <c r="L1167" s="2">
        <v>0</v>
      </c>
      <c r="M1167" s="2">
        <v>4688.2</v>
      </c>
      <c r="N1167" s="14">
        <v>6006</v>
      </c>
      <c r="O1167" s="2">
        <v>0</v>
      </c>
      <c r="P1167" s="11">
        <v>6006</v>
      </c>
      <c r="Q1167" s="2">
        <v>0</v>
      </c>
      <c r="R1167" s="30">
        <f t="shared" si="44"/>
        <v>6687.4</v>
      </c>
      <c r="S1167" s="9">
        <v>6687.4</v>
      </c>
      <c r="V1167" s="2"/>
      <c r="W1167" s="2"/>
    </row>
    <row r="1168" spans="1:23" customFormat="1" hidden="1" outlineLevel="2" x14ac:dyDescent="0.25">
      <c r="A1168" t="s">
        <v>309</v>
      </c>
      <c r="B1168">
        <v>504</v>
      </c>
      <c r="C1168" t="s">
        <v>396</v>
      </c>
      <c r="D1168">
        <v>400</v>
      </c>
      <c r="E1168" t="s">
        <v>397</v>
      </c>
      <c r="F1168">
        <v>168</v>
      </c>
      <c r="G1168" t="s">
        <v>68</v>
      </c>
      <c r="H1168">
        <v>10400010168</v>
      </c>
      <c r="I1168" t="s">
        <v>69</v>
      </c>
      <c r="J1168" t="s">
        <v>956</v>
      </c>
      <c r="K1168">
        <v>1</v>
      </c>
      <c r="L1168" s="2">
        <v>0</v>
      </c>
      <c r="M1168" s="2">
        <v>4830.67</v>
      </c>
      <c r="N1168" s="14">
        <v>6188</v>
      </c>
      <c r="O1168" s="2">
        <v>0</v>
      </c>
      <c r="P1168" s="11">
        <v>6188</v>
      </c>
      <c r="Q1168" s="2">
        <v>0</v>
      </c>
      <c r="R1168" s="30">
        <f t="shared" si="44"/>
        <v>6098.51</v>
      </c>
      <c r="S1168" s="9">
        <v>6098.51</v>
      </c>
      <c r="V1168" s="2"/>
      <c r="W1168" s="2"/>
    </row>
    <row r="1169" spans="1:23" customFormat="1" hidden="1" outlineLevel="2" x14ac:dyDescent="0.25">
      <c r="A1169" t="s">
        <v>309</v>
      </c>
      <c r="B1169">
        <v>801</v>
      </c>
      <c r="C1169" t="s">
        <v>324</v>
      </c>
      <c r="D1169">
        <v>403</v>
      </c>
      <c r="E1169" t="s">
        <v>401</v>
      </c>
      <c r="F1169">
        <v>168</v>
      </c>
      <c r="G1169" t="s">
        <v>68</v>
      </c>
      <c r="H1169">
        <v>10403010168</v>
      </c>
      <c r="I1169" t="s">
        <v>69</v>
      </c>
      <c r="J1169" t="s">
        <v>956</v>
      </c>
      <c r="K1169">
        <v>1</v>
      </c>
      <c r="L1169" s="2">
        <v>0</v>
      </c>
      <c r="M1169" s="2">
        <v>52164.51</v>
      </c>
      <c r="N1169" s="14">
        <v>66826</v>
      </c>
      <c r="O1169" s="2">
        <v>0</v>
      </c>
      <c r="P1169" s="11">
        <v>66826</v>
      </c>
      <c r="Q1169" s="2">
        <v>0</v>
      </c>
      <c r="R1169" s="30">
        <f t="shared" si="44"/>
        <v>66693.3</v>
      </c>
      <c r="S1169" s="9">
        <v>66693.3</v>
      </c>
      <c r="V1169" s="2"/>
      <c r="W1169" s="2"/>
    </row>
    <row r="1170" spans="1:23" customFormat="1" hidden="1" outlineLevel="2" x14ac:dyDescent="0.25">
      <c r="A1170" t="s">
        <v>309</v>
      </c>
      <c r="B1170">
        <v>801</v>
      </c>
      <c r="C1170" t="s">
        <v>324</v>
      </c>
      <c r="D1170">
        <v>404</v>
      </c>
      <c r="E1170" t="s">
        <v>404</v>
      </c>
      <c r="F1170">
        <v>168</v>
      </c>
      <c r="G1170" t="s">
        <v>68</v>
      </c>
      <c r="H1170">
        <v>10404010168</v>
      </c>
      <c r="I1170" t="s">
        <v>69</v>
      </c>
      <c r="J1170" t="s">
        <v>956</v>
      </c>
      <c r="K1170">
        <v>1</v>
      </c>
      <c r="L1170" s="2">
        <v>0</v>
      </c>
      <c r="M1170" s="2">
        <v>3593.08</v>
      </c>
      <c r="N1170" s="14">
        <v>4603</v>
      </c>
      <c r="O1170" s="2">
        <v>0</v>
      </c>
      <c r="P1170" s="11">
        <v>4603</v>
      </c>
      <c r="Q1170" s="2">
        <v>0</v>
      </c>
      <c r="R1170" s="30">
        <f t="shared" si="44"/>
        <v>4546.7</v>
      </c>
      <c r="S1170" s="9">
        <v>4546.7</v>
      </c>
      <c r="V1170" s="2"/>
      <c r="W1170" s="2"/>
    </row>
    <row r="1171" spans="1:23" customFormat="1" hidden="1" outlineLevel="2" x14ac:dyDescent="0.25">
      <c r="A1171" t="s">
        <v>309</v>
      </c>
      <c r="B1171">
        <v>801</v>
      </c>
      <c r="C1171" t="s">
        <v>324</v>
      </c>
      <c r="D1171">
        <v>405</v>
      </c>
      <c r="E1171" t="s">
        <v>405</v>
      </c>
      <c r="F1171">
        <v>168</v>
      </c>
      <c r="G1171" t="s">
        <v>68</v>
      </c>
      <c r="H1171">
        <v>10405010168</v>
      </c>
      <c r="I1171" t="s">
        <v>69</v>
      </c>
      <c r="J1171" t="s">
        <v>956</v>
      </c>
      <c r="K1171">
        <v>1</v>
      </c>
      <c r="L1171" s="2">
        <v>0</v>
      </c>
      <c r="M1171" s="2">
        <v>1787.26</v>
      </c>
      <c r="N1171" s="14">
        <v>2290</v>
      </c>
      <c r="O1171" s="2">
        <v>0</v>
      </c>
      <c r="P1171" s="11">
        <v>2290</v>
      </c>
      <c r="Q1171" s="2">
        <v>0</v>
      </c>
      <c r="R1171" s="30">
        <f t="shared" si="44"/>
        <v>2340.81</v>
      </c>
      <c r="S1171" s="9">
        <v>2340.81</v>
      </c>
      <c r="V1171" s="2"/>
      <c r="W1171" s="2"/>
    </row>
    <row r="1172" spans="1:23" customFormat="1" hidden="1" outlineLevel="2" x14ac:dyDescent="0.25">
      <c r="A1172" t="s">
        <v>309</v>
      </c>
      <c r="B1172">
        <v>801</v>
      </c>
      <c r="C1172" t="s">
        <v>324</v>
      </c>
      <c r="D1172">
        <v>406</v>
      </c>
      <c r="E1172" t="s">
        <v>434</v>
      </c>
      <c r="F1172">
        <v>168</v>
      </c>
      <c r="G1172" t="s">
        <v>68</v>
      </c>
      <c r="H1172">
        <v>10406010168</v>
      </c>
      <c r="I1172" t="s">
        <v>69</v>
      </c>
      <c r="J1172" t="s">
        <v>956</v>
      </c>
      <c r="K1172">
        <v>1</v>
      </c>
      <c r="L1172" s="2">
        <v>0</v>
      </c>
      <c r="M1172" s="2">
        <v>3867.91</v>
      </c>
      <c r="N1172" s="14">
        <v>4955</v>
      </c>
      <c r="O1172" s="2">
        <v>0</v>
      </c>
      <c r="P1172" s="11">
        <v>4955</v>
      </c>
      <c r="Q1172" s="2">
        <v>0</v>
      </c>
      <c r="R1172" s="30">
        <f t="shared" si="44"/>
        <v>4886.71</v>
      </c>
      <c r="S1172" s="9">
        <v>4886.71</v>
      </c>
      <c r="V1172" s="2"/>
      <c r="W1172" s="2"/>
    </row>
    <row r="1173" spans="1:23" customFormat="1" hidden="1" outlineLevel="2" x14ac:dyDescent="0.25">
      <c r="A1173" t="s">
        <v>309</v>
      </c>
      <c r="B1173">
        <v>801</v>
      </c>
      <c r="C1173" t="s">
        <v>324</v>
      </c>
      <c r="D1173">
        <v>407</v>
      </c>
      <c r="E1173" t="s">
        <v>406</v>
      </c>
      <c r="F1173">
        <v>168</v>
      </c>
      <c r="G1173" t="s">
        <v>68</v>
      </c>
      <c r="H1173">
        <v>10407010168</v>
      </c>
      <c r="I1173" t="s">
        <v>69</v>
      </c>
      <c r="J1173" t="s">
        <v>956</v>
      </c>
      <c r="K1173">
        <v>1</v>
      </c>
      <c r="L1173" s="2">
        <v>0</v>
      </c>
      <c r="M1173" s="2">
        <v>5158.62</v>
      </c>
      <c r="N1173" s="14">
        <v>6609</v>
      </c>
      <c r="O1173" s="2">
        <v>0</v>
      </c>
      <c r="P1173" s="11">
        <v>6609</v>
      </c>
      <c r="Q1173" s="2">
        <v>0</v>
      </c>
      <c r="R1173" s="30">
        <f t="shared" si="44"/>
        <v>6514.56</v>
      </c>
      <c r="S1173" s="9">
        <v>6514.56</v>
      </c>
      <c r="V1173" s="2"/>
      <c r="W1173" s="2"/>
    </row>
    <row r="1174" spans="1:23" customFormat="1" hidden="1" outlineLevel="2" x14ac:dyDescent="0.25">
      <c r="A1174" t="s">
        <v>309</v>
      </c>
      <c r="B1174">
        <v>504</v>
      </c>
      <c r="C1174" t="s">
        <v>396</v>
      </c>
      <c r="D1174">
        <v>408</v>
      </c>
      <c r="E1174" t="s">
        <v>407</v>
      </c>
      <c r="F1174">
        <v>168</v>
      </c>
      <c r="G1174" t="s">
        <v>68</v>
      </c>
      <c r="H1174">
        <v>10408010168</v>
      </c>
      <c r="I1174" t="s">
        <v>69</v>
      </c>
      <c r="J1174" t="s">
        <v>956</v>
      </c>
      <c r="K1174">
        <v>1</v>
      </c>
      <c r="L1174" s="2">
        <v>0</v>
      </c>
      <c r="M1174" s="2">
        <v>2794.71</v>
      </c>
      <c r="N1174" s="14">
        <v>3580</v>
      </c>
      <c r="O1174" s="2">
        <v>0</v>
      </c>
      <c r="P1174" s="11">
        <v>3580</v>
      </c>
      <c r="Q1174" s="2">
        <v>0</v>
      </c>
      <c r="R1174" s="30">
        <f t="shared" ref="R1174:R1237" si="45">S1174</f>
        <v>2653.37</v>
      </c>
      <c r="S1174" s="9">
        <v>2653.37</v>
      </c>
      <c r="V1174" s="2"/>
      <c r="W1174" s="2"/>
    </row>
    <row r="1175" spans="1:23" customFormat="1" hidden="1" outlineLevel="2" x14ac:dyDescent="0.25">
      <c r="A1175" t="s">
        <v>309</v>
      </c>
      <c r="B1175">
        <v>504</v>
      </c>
      <c r="C1175" t="s">
        <v>396</v>
      </c>
      <c r="D1175">
        <v>409</v>
      </c>
      <c r="E1175" t="s">
        <v>410</v>
      </c>
      <c r="F1175">
        <v>168</v>
      </c>
      <c r="G1175" t="s">
        <v>68</v>
      </c>
      <c r="H1175">
        <v>10409010168</v>
      </c>
      <c r="I1175" t="s">
        <v>69</v>
      </c>
      <c r="J1175" t="s">
        <v>956</v>
      </c>
      <c r="K1175">
        <v>1</v>
      </c>
      <c r="L1175" s="2">
        <v>0</v>
      </c>
      <c r="M1175" s="2">
        <v>1983.69</v>
      </c>
      <c r="N1175" s="14">
        <v>2541</v>
      </c>
      <c r="O1175" s="2">
        <v>0</v>
      </c>
      <c r="P1175" s="11">
        <v>2541</v>
      </c>
      <c r="Q1175" s="2">
        <v>0</v>
      </c>
      <c r="R1175" s="30">
        <f t="shared" si="45"/>
        <v>2508.91</v>
      </c>
      <c r="S1175" s="9">
        <v>2508.91</v>
      </c>
      <c r="V1175" s="2"/>
      <c r="W1175" s="2"/>
    </row>
    <row r="1176" spans="1:23" customFormat="1" hidden="1" outlineLevel="2" x14ac:dyDescent="0.25">
      <c r="A1176" t="s">
        <v>309</v>
      </c>
      <c r="B1176">
        <v>801</v>
      </c>
      <c r="C1176" t="s">
        <v>324</v>
      </c>
      <c r="D1176">
        <v>410</v>
      </c>
      <c r="E1176" t="s">
        <v>435</v>
      </c>
      <c r="F1176">
        <v>168</v>
      </c>
      <c r="G1176" t="s">
        <v>68</v>
      </c>
      <c r="H1176">
        <v>10410010168</v>
      </c>
      <c r="I1176" t="s">
        <v>69</v>
      </c>
      <c r="J1176" t="s">
        <v>956</v>
      </c>
      <c r="K1176">
        <v>1</v>
      </c>
      <c r="L1176" s="2">
        <v>0</v>
      </c>
      <c r="M1176" s="2">
        <v>3911.75</v>
      </c>
      <c r="N1176" s="14">
        <v>5011</v>
      </c>
      <c r="O1176" s="2">
        <v>0</v>
      </c>
      <c r="P1176" s="11">
        <v>5011</v>
      </c>
      <c r="Q1176" s="2">
        <v>0</v>
      </c>
      <c r="R1176" s="30">
        <f t="shared" si="45"/>
        <v>4946.68</v>
      </c>
      <c r="S1176" s="9">
        <v>4946.68</v>
      </c>
      <c r="V1176" s="2"/>
      <c r="W1176" s="2"/>
    </row>
    <row r="1177" spans="1:23" customFormat="1" hidden="1" outlineLevel="2" x14ac:dyDescent="0.25">
      <c r="A1177" t="s">
        <v>309</v>
      </c>
      <c r="B1177">
        <v>801</v>
      </c>
      <c r="C1177" t="s">
        <v>324</v>
      </c>
      <c r="D1177">
        <v>411</v>
      </c>
      <c r="E1177" t="s">
        <v>411</v>
      </c>
      <c r="F1177">
        <v>168</v>
      </c>
      <c r="G1177" t="s">
        <v>68</v>
      </c>
      <c r="H1177">
        <v>10411010168</v>
      </c>
      <c r="I1177" t="s">
        <v>69</v>
      </c>
      <c r="J1177" t="s">
        <v>956</v>
      </c>
      <c r="K1177">
        <v>1</v>
      </c>
      <c r="L1177" s="2">
        <v>0</v>
      </c>
      <c r="M1177" s="2">
        <v>31021.68</v>
      </c>
      <c r="N1177" s="14">
        <v>39741</v>
      </c>
      <c r="O1177" s="2">
        <v>0</v>
      </c>
      <c r="P1177" s="11">
        <v>39741</v>
      </c>
      <c r="Q1177" s="2">
        <v>0</v>
      </c>
      <c r="R1177" s="30">
        <f t="shared" si="45"/>
        <v>41679.08</v>
      </c>
      <c r="S1177" s="9">
        <v>41679.08</v>
      </c>
      <c r="V1177" s="2"/>
      <c r="W1177" s="2"/>
    </row>
    <row r="1178" spans="1:23" customFormat="1" hidden="1" outlineLevel="2" x14ac:dyDescent="0.25">
      <c r="A1178" t="s">
        <v>309</v>
      </c>
      <c r="B1178">
        <v>801</v>
      </c>
      <c r="C1178" t="s">
        <v>324</v>
      </c>
      <c r="D1178">
        <v>412</v>
      </c>
      <c r="E1178" t="s">
        <v>412</v>
      </c>
      <c r="F1178">
        <v>168</v>
      </c>
      <c r="G1178" t="s">
        <v>68</v>
      </c>
      <c r="H1178">
        <v>10412010168</v>
      </c>
      <c r="I1178" t="s">
        <v>69</v>
      </c>
      <c r="J1178" t="s">
        <v>956</v>
      </c>
      <c r="K1178">
        <v>1</v>
      </c>
      <c r="L1178" s="2">
        <v>0</v>
      </c>
      <c r="M1178" s="2">
        <v>2593.2199999999998</v>
      </c>
      <c r="N1178" s="14">
        <v>3322</v>
      </c>
      <c r="O1178" s="2">
        <v>0</v>
      </c>
      <c r="P1178" s="11">
        <v>3322</v>
      </c>
      <c r="Q1178" s="2">
        <v>0</v>
      </c>
      <c r="R1178" s="30">
        <f t="shared" si="45"/>
        <v>3284.16</v>
      </c>
      <c r="S1178" s="9">
        <v>3284.16</v>
      </c>
      <c r="V1178" s="2"/>
      <c r="W1178" s="2"/>
    </row>
    <row r="1179" spans="1:23" customFormat="1" hidden="1" outlineLevel="2" x14ac:dyDescent="0.25">
      <c r="A1179" t="s">
        <v>309</v>
      </c>
      <c r="B1179">
        <v>801</v>
      </c>
      <c r="C1179" t="s">
        <v>324</v>
      </c>
      <c r="D1179">
        <v>413</v>
      </c>
      <c r="E1179" t="s">
        <v>415</v>
      </c>
      <c r="F1179">
        <v>168</v>
      </c>
      <c r="G1179" t="s">
        <v>68</v>
      </c>
      <c r="H1179">
        <v>10413010168</v>
      </c>
      <c r="I1179" t="s">
        <v>69</v>
      </c>
      <c r="J1179" t="s">
        <v>956</v>
      </c>
      <c r="K1179">
        <v>1</v>
      </c>
      <c r="L1179" s="2">
        <v>0</v>
      </c>
      <c r="M1179" s="2">
        <v>5842.33</v>
      </c>
      <c r="N1179" s="14">
        <v>7484</v>
      </c>
      <c r="O1179" s="2">
        <v>0</v>
      </c>
      <c r="P1179" s="11">
        <v>7484</v>
      </c>
      <c r="Q1179" s="2">
        <v>0</v>
      </c>
      <c r="R1179" s="30">
        <f t="shared" si="45"/>
        <v>13302.24</v>
      </c>
      <c r="S1179" s="9">
        <v>13302.24</v>
      </c>
      <c r="V1179" s="2"/>
      <c r="W1179" s="2"/>
    </row>
    <row r="1180" spans="1:23" customFormat="1" hidden="1" outlineLevel="2" x14ac:dyDescent="0.25">
      <c r="A1180" t="s">
        <v>309</v>
      </c>
      <c r="B1180">
        <v>801</v>
      </c>
      <c r="C1180" t="s">
        <v>324</v>
      </c>
      <c r="D1180">
        <v>420</v>
      </c>
      <c r="E1180" t="s">
        <v>418</v>
      </c>
      <c r="F1180">
        <v>168</v>
      </c>
      <c r="G1180" t="s">
        <v>68</v>
      </c>
      <c r="H1180">
        <v>10420010168</v>
      </c>
      <c r="I1180" t="s">
        <v>69</v>
      </c>
      <c r="J1180" t="s">
        <v>956</v>
      </c>
      <c r="K1180">
        <v>1</v>
      </c>
      <c r="L1180" s="2">
        <v>0</v>
      </c>
      <c r="M1180" s="2">
        <v>8862.98</v>
      </c>
      <c r="N1180" s="14">
        <v>11354</v>
      </c>
      <c r="O1180" s="2">
        <v>0</v>
      </c>
      <c r="P1180" s="11">
        <v>11354</v>
      </c>
      <c r="Q1180" s="2">
        <v>0</v>
      </c>
      <c r="R1180" s="30">
        <f t="shared" si="45"/>
        <v>11483.42</v>
      </c>
      <c r="S1180" s="9">
        <v>11483.42</v>
      </c>
      <c r="V1180" s="2"/>
      <c r="W1180" s="2"/>
    </row>
    <row r="1181" spans="1:23" customFormat="1" hidden="1" outlineLevel="2" x14ac:dyDescent="0.25">
      <c r="A1181" t="s">
        <v>309</v>
      </c>
      <c r="B1181">
        <v>801</v>
      </c>
      <c r="C1181" t="s">
        <v>324</v>
      </c>
      <c r="D1181">
        <v>430</v>
      </c>
      <c r="E1181" t="s">
        <v>421</v>
      </c>
      <c r="F1181">
        <v>168</v>
      </c>
      <c r="G1181" t="s">
        <v>68</v>
      </c>
      <c r="H1181">
        <v>10430010345</v>
      </c>
      <c r="I1181" t="s">
        <v>69</v>
      </c>
      <c r="J1181" t="s">
        <v>956</v>
      </c>
      <c r="K1181">
        <v>1</v>
      </c>
      <c r="L1181" s="2">
        <v>0</v>
      </c>
      <c r="M1181" s="2">
        <v>0</v>
      </c>
      <c r="N1181" s="14">
        <v>0</v>
      </c>
      <c r="O1181" s="2">
        <v>0</v>
      </c>
      <c r="P1181" s="11">
        <v>0</v>
      </c>
      <c r="Q1181" s="2">
        <v>0</v>
      </c>
      <c r="R1181" s="30">
        <f t="shared" si="45"/>
        <v>0</v>
      </c>
      <c r="S1181" s="9">
        <v>0</v>
      </c>
      <c r="V1181" s="2"/>
      <c r="W1181" s="2"/>
    </row>
    <row r="1182" spans="1:23" customFormat="1" hidden="1" outlineLevel="2" x14ac:dyDescent="0.25">
      <c r="A1182" t="s">
        <v>309</v>
      </c>
      <c r="B1182">
        <v>801</v>
      </c>
      <c r="C1182" t="s">
        <v>324</v>
      </c>
      <c r="D1182">
        <v>431</v>
      </c>
      <c r="E1182" t="s">
        <v>422</v>
      </c>
      <c r="F1182">
        <v>168</v>
      </c>
      <c r="G1182" t="s">
        <v>68</v>
      </c>
      <c r="H1182">
        <v>10431010168</v>
      </c>
      <c r="I1182" t="s">
        <v>69</v>
      </c>
      <c r="J1182" t="s">
        <v>956</v>
      </c>
      <c r="K1182">
        <v>1</v>
      </c>
      <c r="L1182" s="2">
        <v>0</v>
      </c>
      <c r="M1182" s="2">
        <v>1863.14</v>
      </c>
      <c r="N1182" s="14">
        <v>2387</v>
      </c>
      <c r="O1182" s="2">
        <v>0</v>
      </c>
      <c r="P1182" s="11">
        <v>2387</v>
      </c>
      <c r="Q1182" s="2">
        <v>0</v>
      </c>
      <c r="R1182" s="30">
        <f t="shared" si="45"/>
        <v>2352.7600000000002</v>
      </c>
      <c r="S1182" s="9">
        <v>2352.7600000000002</v>
      </c>
      <c r="V1182" s="2"/>
      <c r="W1182" s="2"/>
    </row>
    <row r="1183" spans="1:23" customFormat="1" hidden="1" outlineLevel="2" x14ac:dyDescent="0.25">
      <c r="A1183" t="s">
        <v>254</v>
      </c>
      <c r="B1183">
        <v>1301</v>
      </c>
      <c r="C1183" t="s">
        <v>203</v>
      </c>
      <c r="D1183">
        <v>440</v>
      </c>
      <c r="E1183" t="s">
        <v>255</v>
      </c>
      <c r="F1183">
        <v>168</v>
      </c>
      <c r="G1183" t="s">
        <v>68</v>
      </c>
      <c r="H1183">
        <v>10440010168</v>
      </c>
      <c r="I1183" t="s">
        <v>69</v>
      </c>
      <c r="J1183" t="s">
        <v>956</v>
      </c>
      <c r="K1183">
        <v>1</v>
      </c>
      <c r="L1183" s="2">
        <v>0</v>
      </c>
      <c r="M1183" s="2">
        <v>14921.97</v>
      </c>
      <c r="N1183" s="14">
        <v>19116</v>
      </c>
      <c r="O1183" s="2">
        <v>0</v>
      </c>
      <c r="P1183" s="11">
        <v>19116</v>
      </c>
      <c r="Q1183" s="2">
        <v>0</v>
      </c>
      <c r="R1183" s="30">
        <f t="shared" si="45"/>
        <v>19001.7</v>
      </c>
      <c r="S1183" s="9">
        <v>19001.7</v>
      </c>
      <c r="V1183" s="2"/>
      <c r="W1183" s="2"/>
    </row>
    <row r="1184" spans="1:23" customFormat="1" hidden="1" outlineLevel="2" x14ac:dyDescent="0.25">
      <c r="A1184" t="s">
        <v>309</v>
      </c>
      <c r="B1184">
        <v>801</v>
      </c>
      <c r="C1184" t="s">
        <v>324</v>
      </c>
      <c r="D1184">
        <v>490</v>
      </c>
      <c r="E1184" t="s">
        <v>423</v>
      </c>
      <c r="F1184">
        <v>168</v>
      </c>
      <c r="G1184" t="s">
        <v>68</v>
      </c>
      <c r="H1184">
        <v>10490010168</v>
      </c>
      <c r="I1184" t="s">
        <v>69</v>
      </c>
      <c r="J1184" t="s">
        <v>956</v>
      </c>
      <c r="K1184">
        <v>1</v>
      </c>
      <c r="L1184" s="2">
        <v>0</v>
      </c>
      <c r="M1184" s="2">
        <v>97647.86</v>
      </c>
      <c r="N1184" s="14">
        <v>125093</v>
      </c>
      <c r="O1184" s="2">
        <v>0</v>
      </c>
      <c r="P1184" s="11">
        <v>125093</v>
      </c>
      <c r="Q1184" s="2">
        <v>0</v>
      </c>
      <c r="R1184" s="30">
        <f t="shared" si="45"/>
        <v>138521.99</v>
      </c>
      <c r="S1184" s="9">
        <v>138521.99</v>
      </c>
      <c r="V1184" s="2"/>
      <c r="W1184" s="2"/>
    </row>
    <row r="1185" spans="1:23" customFormat="1" hidden="1" outlineLevel="2" x14ac:dyDescent="0.25">
      <c r="A1185" t="s">
        <v>349</v>
      </c>
      <c r="B1185">
        <v>1011</v>
      </c>
      <c r="C1185" t="s">
        <v>365</v>
      </c>
      <c r="D1185">
        <v>491</v>
      </c>
      <c r="E1185" t="s">
        <v>438</v>
      </c>
      <c r="F1185">
        <v>168</v>
      </c>
      <c r="G1185" t="s">
        <v>68</v>
      </c>
      <c r="H1185">
        <v>10491010345</v>
      </c>
      <c r="I1185" t="s">
        <v>69</v>
      </c>
      <c r="J1185" t="s">
        <v>956</v>
      </c>
      <c r="K1185">
        <v>1</v>
      </c>
      <c r="L1185" s="2">
        <v>0</v>
      </c>
      <c r="M1185" s="2">
        <v>0</v>
      </c>
      <c r="N1185" s="14">
        <v>0</v>
      </c>
      <c r="O1185" s="2">
        <v>0</v>
      </c>
      <c r="P1185" s="11">
        <v>0</v>
      </c>
      <c r="Q1185" s="2">
        <v>0</v>
      </c>
      <c r="R1185" s="30">
        <f t="shared" si="45"/>
        <v>0</v>
      </c>
      <c r="S1185" s="9">
        <v>0</v>
      </c>
      <c r="V1185" s="2"/>
      <c r="W1185" s="2"/>
    </row>
    <row r="1186" spans="1:23" customFormat="1" hidden="1" outlineLevel="2" x14ac:dyDescent="0.25">
      <c r="A1186" t="s">
        <v>133</v>
      </c>
      <c r="B1186">
        <v>1301</v>
      </c>
      <c r="C1186" t="s">
        <v>203</v>
      </c>
      <c r="D1186">
        <v>499</v>
      </c>
      <c r="E1186" t="s">
        <v>204</v>
      </c>
      <c r="F1186">
        <v>168</v>
      </c>
      <c r="G1186" t="s">
        <v>68</v>
      </c>
      <c r="H1186">
        <v>10499010168</v>
      </c>
      <c r="I1186" t="s">
        <v>69</v>
      </c>
      <c r="J1186" t="s">
        <v>956</v>
      </c>
      <c r="K1186">
        <v>1</v>
      </c>
      <c r="L1186" s="2">
        <v>0</v>
      </c>
      <c r="M1186" s="2">
        <v>0</v>
      </c>
      <c r="N1186" s="14">
        <v>0</v>
      </c>
      <c r="O1186" s="2">
        <v>0</v>
      </c>
      <c r="P1186" s="11">
        <v>0</v>
      </c>
      <c r="Q1186" s="2">
        <v>0</v>
      </c>
      <c r="R1186" s="30">
        <f t="shared" si="45"/>
        <v>0</v>
      </c>
      <c r="S1186" s="9">
        <v>0</v>
      </c>
      <c r="V1186" s="2"/>
      <c r="W1186" s="2"/>
    </row>
    <row r="1187" spans="1:23" customFormat="1" hidden="1" outlineLevel="2" x14ac:dyDescent="0.25">
      <c r="A1187" t="s">
        <v>254</v>
      </c>
      <c r="B1187">
        <v>1301</v>
      </c>
      <c r="C1187" t="s">
        <v>203</v>
      </c>
      <c r="D1187">
        <v>601</v>
      </c>
      <c r="E1187" t="s">
        <v>256</v>
      </c>
      <c r="F1187">
        <v>168</v>
      </c>
      <c r="G1187" t="s">
        <v>68</v>
      </c>
      <c r="H1187">
        <v>10601010168</v>
      </c>
      <c r="I1187" t="s">
        <v>69</v>
      </c>
      <c r="J1187" t="s">
        <v>956</v>
      </c>
      <c r="K1187">
        <v>1</v>
      </c>
      <c r="L1187" s="2">
        <v>0</v>
      </c>
      <c r="M1187" s="2">
        <v>38684.160000000003</v>
      </c>
      <c r="N1187" s="14">
        <v>49557</v>
      </c>
      <c r="O1187" s="2">
        <v>0</v>
      </c>
      <c r="P1187" s="11">
        <v>49557</v>
      </c>
      <c r="Q1187" s="2">
        <v>0</v>
      </c>
      <c r="R1187" s="30">
        <f t="shared" si="45"/>
        <v>57084</v>
      </c>
      <c r="S1187" s="9">
        <v>57084</v>
      </c>
      <c r="V1187" s="2"/>
      <c r="W1187" s="2"/>
    </row>
    <row r="1188" spans="1:23" customFormat="1" hidden="1" outlineLevel="2" x14ac:dyDescent="0.25">
      <c r="A1188" t="s">
        <v>254</v>
      </c>
      <c r="B1188">
        <v>1301</v>
      </c>
      <c r="C1188" t="s">
        <v>203</v>
      </c>
      <c r="D1188">
        <v>602</v>
      </c>
      <c r="E1188" t="s">
        <v>263</v>
      </c>
      <c r="F1188">
        <v>168</v>
      </c>
      <c r="G1188" t="s">
        <v>68</v>
      </c>
      <c r="H1188">
        <v>10602010168</v>
      </c>
      <c r="I1188" t="s">
        <v>69</v>
      </c>
      <c r="J1188" t="s">
        <v>956</v>
      </c>
      <c r="K1188">
        <v>1</v>
      </c>
      <c r="L1188" s="2">
        <v>0</v>
      </c>
      <c r="M1188" s="2">
        <v>92181.53</v>
      </c>
      <c r="N1188" s="14">
        <v>118090</v>
      </c>
      <c r="O1188" s="2">
        <v>0</v>
      </c>
      <c r="P1188" s="11">
        <v>118090</v>
      </c>
      <c r="Q1188" s="2">
        <v>0</v>
      </c>
      <c r="R1188" s="30">
        <f t="shared" si="45"/>
        <v>128854.69</v>
      </c>
      <c r="S1188" s="9">
        <v>128854.69</v>
      </c>
      <c r="V1188" s="2"/>
      <c r="W1188" s="2"/>
    </row>
    <row r="1189" spans="1:23" customFormat="1" hidden="1" outlineLevel="2" x14ac:dyDescent="0.25">
      <c r="A1189" t="s">
        <v>133</v>
      </c>
      <c r="B1189">
        <v>1201</v>
      </c>
      <c r="C1189" t="s">
        <v>212</v>
      </c>
      <c r="D1189">
        <v>701</v>
      </c>
      <c r="E1189" t="s">
        <v>211</v>
      </c>
      <c r="F1189">
        <v>168</v>
      </c>
      <c r="G1189" t="s">
        <v>68</v>
      </c>
      <c r="H1189">
        <v>10701010168</v>
      </c>
      <c r="I1189" t="s">
        <v>69</v>
      </c>
      <c r="J1189" t="s">
        <v>956</v>
      </c>
      <c r="K1189">
        <v>1</v>
      </c>
      <c r="L1189" s="2">
        <v>0</v>
      </c>
      <c r="M1189" s="2">
        <v>290282.09999999998</v>
      </c>
      <c r="N1189" s="14">
        <v>371870</v>
      </c>
      <c r="O1189" s="2">
        <v>0</v>
      </c>
      <c r="P1189" s="11">
        <v>371870</v>
      </c>
      <c r="Q1189" s="2">
        <v>0</v>
      </c>
      <c r="R1189" s="30">
        <f t="shared" si="45"/>
        <v>424361.83</v>
      </c>
      <c r="S1189" s="9">
        <v>424361.83</v>
      </c>
      <c r="V1189" s="2"/>
      <c r="W1189" s="2"/>
    </row>
    <row r="1190" spans="1:23" customFormat="1" hidden="1" outlineLevel="2" x14ac:dyDescent="0.25">
      <c r="A1190" t="s">
        <v>779</v>
      </c>
      <c r="B1190">
        <v>101</v>
      </c>
      <c r="C1190" t="s">
        <v>780</v>
      </c>
      <c r="D1190">
        <v>101</v>
      </c>
      <c r="E1190" t="s">
        <v>776</v>
      </c>
      <c r="F1190">
        <v>169</v>
      </c>
      <c r="G1190" t="s">
        <v>280</v>
      </c>
      <c r="H1190">
        <v>10101010169</v>
      </c>
      <c r="I1190" t="s">
        <v>281</v>
      </c>
      <c r="J1190" t="s">
        <v>956</v>
      </c>
      <c r="K1190">
        <v>1</v>
      </c>
      <c r="L1190" s="2">
        <v>0</v>
      </c>
      <c r="M1190" s="2">
        <v>9984564.8900000006</v>
      </c>
      <c r="N1190" s="14">
        <v>5775299</v>
      </c>
      <c r="O1190" s="2">
        <v>0</v>
      </c>
      <c r="P1190" s="11">
        <v>5775299</v>
      </c>
      <c r="Q1190" s="2">
        <v>0</v>
      </c>
      <c r="R1190" s="30">
        <f t="shared" si="45"/>
        <v>5775299</v>
      </c>
      <c r="S1190" s="9">
        <v>5775299</v>
      </c>
      <c r="V1190" s="2"/>
      <c r="W1190" s="2"/>
    </row>
    <row r="1191" spans="1:23" customFormat="1" hidden="1" outlineLevel="2" x14ac:dyDescent="0.25">
      <c r="A1191" t="s">
        <v>254</v>
      </c>
      <c r="B1191">
        <v>1301</v>
      </c>
      <c r="C1191" t="s">
        <v>203</v>
      </c>
      <c r="D1191">
        <v>601</v>
      </c>
      <c r="E1191" t="s">
        <v>256</v>
      </c>
      <c r="F1191">
        <v>169</v>
      </c>
      <c r="G1191" t="s">
        <v>280</v>
      </c>
      <c r="H1191">
        <v>10601010169</v>
      </c>
      <c r="I1191" t="s">
        <v>281</v>
      </c>
      <c r="J1191" t="s">
        <v>956</v>
      </c>
      <c r="K1191">
        <v>1</v>
      </c>
      <c r="L1191" s="2">
        <v>0</v>
      </c>
      <c r="M1191" s="2">
        <v>0</v>
      </c>
      <c r="N1191" s="14">
        <v>682907</v>
      </c>
      <c r="O1191" s="2">
        <v>0</v>
      </c>
      <c r="P1191" s="11">
        <v>682907</v>
      </c>
      <c r="Q1191" s="2">
        <v>0</v>
      </c>
      <c r="R1191" s="30">
        <f t="shared" si="45"/>
        <v>0</v>
      </c>
      <c r="S1191" s="9"/>
      <c r="V1191" s="2"/>
      <c r="W1191" s="2"/>
    </row>
    <row r="1192" spans="1:23" customFormat="1" hidden="1" outlineLevel="2" x14ac:dyDescent="0.25">
      <c r="A1192" t="s">
        <v>349</v>
      </c>
      <c r="B1192">
        <v>1103</v>
      </c>
      <c r="C1192" t="s">
        <v>424</v>
      </c>
      <c r="D1192">
        <v>801</v>
      </c>
      <c r="E1192" t="s">
        <v>425</v>
      </c>
      <c r="F1192">
        <v>169</v>
      </c>
      <c r="G1192" t="s">
        <v>280</v>
      </c>
      <c r="H1192">
        <v>10801010169</v>
      </c>
      <c r="I1192" t="s">
        <v>71</v>
      </c>
      <c r="J1192" t="s">
        <v>956</v>
      </c>
      <c r="K1192">
        <v>1</v>
      </c>
      <c r="L1192" s="2">
        <v>0</v>
      </c>
      <c r="M1192" s="2">
        <v>0</v>
      </c>
      <c r="N1192" s="14">
        <v>45534</v>
      </c>
      <c r="O1192" s="2">
        <v>0</v>
      </c>
      <c r="P1192" s="11">
        <v>45534</v>
      </c>
      <c r="Q1192" s="2">
        <v>0</v>
      </c>
      <c r="R1192" s="30">
        <f t="shared" si="45"/>
        <v>0</v>
      </c>
      <c r="S1192" s="9"/>
      <c r="V1192" s="2"/>
      <c r="W1192" s="2"/>
    </row>
    <row r="1193" spans="1:23" customFormat="1" hidden="1" outlineLevel="2" x14ac:dyDescent="0.25">
      <c r="A1193" t="s">
        <v>309</v>
      </c>
      <c r="B1193">
        <v>501</v>
      </c>
      <c r="C1193" t="s">
        <v>312</v>
      </c>
      <c r="D1193">
        <v>15</v>
      </c>
      <c r="E1193" t="s">
        <v>313</v>
      </c>
      <c r="F1193">
        <v>170</v>
      </c>
      <c r="G1193" t="s">
        <v>81</v>
      </c>
      <c r="H1193">
        <v>10015010170</v>
      </c>
      <c r="I1193" t="s">
        <v>82</v>
      </c>
      <c r="J1193" t="s">
        <v>956</v>
      </c>
      <c r="K1193">
        <v>1</v>
      </c>
      <c r="L1193" s="2">
        <v>7136.42</v>
      </c>
      <c r="M1193" s="2">
        <v>0</v>
      </c>
      <c r="N1193" s="14">
        <v>14592</v>
      </c>
      <c r="O1193" s="2">
        <v>0</v>
      </c>
      <c r="P1193" s="11">
        <v>14592</v>
      </c>
      <c r="Q1193" s="2">
        <v>0</v>
      </c>
      <c r="R1193" s="30">
        <f t="shared" si="45"/>
        <v>0</v>
      </c>
      <c r="S1193" s="9"/>
      <c r="V1193" s="2"/>
      <c r="W1193" s="2"/>
    </row>
    <row r="1194" spans="1:23" customFormat="1" hidden="1" outlineLevel="2" x14ac:dyDescent="0.25">
      <c r="A1194" t="s">
        <v>309</v>
      </c>
      <c r="B1194">
        <v>501</v>
      </c>
      <c r="C1194" t="s">
        <v>312</v>
      </c>
      <c r="D1194">
        <v>65</v>
      </c>
      <c r="E1194" t="s">
        <v>330</v>
      </c>
      <c r="F1194">
        <v>170</v>
      </c>
      <c r="G1194" t="s">
        <v>81</v>
      </c>
      <c r="H1194">
        <v>10065010170</v>
      </c>
      <c r="I1194" t="s">
        <v>82</v>
      </c>
      <c r="J1194" t="s">
        <v>956</v>
      </c>
      <c r="K1194">
        <v>1</v>
      </c>
      <c r="L1194" s="2">
        <v>9335.77</v>
      </c>
      <c r="M1194" s="2">
        <v>0</v>
      </c>
      <c r="N1194" s="14">
        <v>19089</v>
      </c>
      <c r="O1194" s="2">
        <v>0</v>
      </c>
      <c r="P1194" s="11">
        <v>19089</v>
      </c>
      <c r="Q1194" s="2">
        <v>0</v>
      </c>
      <c r="R1194" s="30">
        <f t="shared" si="45"/>
        <v>0</v>
      </c>
      <c r="S1194" s="9"/>
      <c r="V1194" s="2"/>
      <c r="W1194" s="2"/>
    </row>
    <row r="1195" spans="1:23" customFormat="1" hidden="1" outlineLevel="2" x14ac:dyDescent="0.25">
      <c r="A1195" t="s">
        <v>779</v>
      </c>
      <c r="B1195">
        <v>205</v>
      </c>
      <c r="C1195" t="s">
        <v>123</v>
      </c>
      <c r="D1195">
        <v>106</v>
      </c>
      <c r="E1195" t="s">
        <v>800</v>
      </c>
      <c r="F1195">
        <v>170</v>
      </c>
      <c r="G1195" t="s">
        <v>81</v>
      </c>
      <c r="H1195">
        <v>10106010170</v>
      </c>
      <c r="I1195" t="s">
        <v>82</v>
      </c>
      <c r="J1195" t="s">
        <v>956</v>
      </c>
      <c r="K1195">
        <v>1</v>
      </c>
      <c r="L1195" s="2">
        <v>120869.2</v>
      </c>
      <c r="M1195" s="2">
        <v>68245.02</v>
      </c>
      <c r="N1195" s="14">
        <v>180766</v>
      </c>
      <c r="O1195" s="2">
        <v>0</v>
      </c>
      <c r="P1195" s="11">
        <v>180766</v>
      </c>
      <c r="Q1195" s="2">
        <v>59803.95</v>
      </c>
      <c r="R1195" s="30">
        <f t="shared" si="45"/>
        <v>0</v>
      </c>
      <c r="S1195" s="9"/>
      <c r="V1195" s="2"/>
      <c r="W1195" s="2"/>
    </row>
    <row r="1196" spans="1:23" customFormat="1" hidden="1" outlineLevel="2" x14ac:dyDescent="0.25">
      <c r="A1196" t="s">
        <v>309</v>
      </c>
      <c r="B1196">
        <v>501</v>
      </c>
      <c r="C1196" t="s">
        <v>312</v>
      </c>
      <c r="D1196">
        <v>108</v>
      </c>
      <c r="E1196" t="s">
        <v>333</v>
      </c>
      <c r="F1196">
        <v>170</v>
      </c>
      <c r="G1196" t="s">
        <v>81</v>
      </c>
      <c r="H1196">
        <v>10108010170</v>
      </c>
      <c r="I1196" t="s">
        <v>82</v>
      </c>
      <c r="J1196" t="s">
        <v>956</v>
      </c>
      <c r="K1196">
        <v>1</v>
      </c>
      <c r="L1196" s="2">
        <v>11420.18</v>
      </c>
      <c r="M1196" s="2">
        <v>0</v>
      </c>
      <c r="N1196" s="14">
        <v>23351</v>
      </c>
      <c r="O1196" s="2">
        <v>0</v>
      </c>
      <c r="P1196" s="11">
        <v>23351</v>
      </c>
      <c r="Q1196" s="2">
        <v>2931</v>
      </c>
      <c r="R1196" s="30">
        <f t="shared" si="45"/>
        <v>0</v>
      </c>
      <c r="S1196" s="9"/>
      <c r="V1196" s="2"/>
      <c r="W1196" s="2"/>
    </row>
    <row r="1197" spans="1:23" customFormat="1" hidden="1" outlineLevel="2" x14ac:dyDescent="0.25">
      <c r="A1197" t="s">
        <v>779</v>
      </c>
      <c r="B1197">
        <v>204</v>
      </c>
      <c r="C1197" t="s">
        <v>782</v>
      </c>
      <c r="D1197">
        <v>111</v>
      </c>
      <c r="E1197" t="s">
        <v>801</v>
      </c>
      <c r="F1197">
        <v>170</v>
      </c>
      <c r="G1197" t="s">
        <v>81</v>
      </c>
      <c r="H1197">
        <v>10111010170</v>
      </c>
      <c r="I1197" t="s">
        <v>82</v>
      </c>
      <c r="J1197" t="s">
        <v>956</v>
      </c>
      <c r="K1197">
        <v>1</v>
      </c>
      <c r="L1197" s="2">
        <v>7985.56</v>
      </c>
      <c r="M1197" s="2">
        <v>9098.4</v>
      </c>
      <c r="N1197" s="14">
        <v>16327</v>
      </c>
      <c r="O1197" s="2">
        <v>0</v>
      </c>
      <c r="P1197" s="11">
        <v>16327</v>
      </c>
      <c r="Q1197" s="2">
        <v>0</v>
      </c>
      <c r="R1197" s="30">
        <f t="shared" si="45"/>
        <v>0</v>
      </c>
      <c r="S1197" s="9"/>
      <c r="V1197" s="2"/>
      <c r="W1197" s="2"/>
    </row>
    <row r="1198" spans="1:23" customFormat="1" hidden="1" outlineLevel="2" x14ac:dyDescent="0.25">
      <c r="A1198" t="s">
        <v>779</v>
      </c>
      <c r="B1198">
        <v>204</v>
      </c>
      <c r="C1198" t="s">
        <v>782</v>
      </c>
      <c r="D1198">
        <v>114</v>
      </c>
      <c r="E1198" t="s">
        <v>803</v>
      </c>
      <c r="F1198">
        <v>170</v>
      </c>
      <c r="G1198" t="s">
        <v>81</v>
      </c>
      <c r="H1198">
        <v>10114010170</v>
      </c>
      <c r="I1198" t="s">
        <v>82</v>
      </c>
      <c r="J1198" t="s">
        <v>956</v>
      </c>
      <c r="K1198">
        <v>1</v>
      </c>
      <c r="L1198" s="2">
        <v>2400</v>
      </c>
      <c r="M1198" s="2">
        <v>0</v>
      </c>
      <c r="N1198" s="14">
        <v>0</v>
      </c>
      <c r="O1198" s="2">
        <v>0</v>
      </c>
      <c r="P1198" s="11">
        <v>0</v>
      </c>
      <c r="Q1198" s="2">
        <v>0</v>
      </c>
      <c r="R1198" s="30">
        <f t="shared" si="45"/>
        <v>-300000</v>
      </c>
      <c r="S1198" s="9">
        <v>-300000</v>
      </c>
      <c r="V1198" s="2"/>
      <c r="W1198" s="2"/>
    </row>
    <row r="1199" spans="1:23" customFormat="1" hidden="1" outlineLevel="2" x14ac:dyDescent="0.25">
      <c r="A1199" t="s">
        <v>779</v>
      </c>
      <c r="B1199">
        <v>204</v>
      </c>
      <c r="C1199" t="s">
        <v>782</v>
      </c>
      <c r="D1199">
        <v>114</v>
      </c>
      <c r="E1199" t="s">
        <v>803</v>
      </c>
      <c r="F1199">
        <v>170</v>
      </c>
      <c r="G1199" t="s">
        <v>81</v>
      </c>
      <c r="H1199">
        <v>10267010175</v>
      </c>
      <c r="I1199" t="s">
        <v>82</v>
      </c>
      <c r="J1199" t="s">
        <v>956</v>
      </c>
      <c r="K1199">
        <v>1</v>
      </c>
      <c r="L1199" s="2">
        <v>195.36</v>
      </c>
      <c r="M1199" s="2">
        <v>0</v>
      </c>
      <c r="N1199" s="14">
        <v>0</v>
      </c>
      <c r="O1199" s="2">
        <v>0</v>
      </c>
      <c r="P1199" s="11">
        <v>0</v>
      </c>
      <c r="Q1199" s="2">
        <v>0</v>
      </c>
      <c r="R1199" s="30">
        <f t="shared" si="45"/>
        <v>0</v>
      </c>
      <c r="S1199" s="9">
        <v>0</v>
      </c>
      <c r="V1199" s="2"/>
      <c r="W1199" s="2"/>
    </row>
    <row r="1200" spans="1:23" customFormat="1" hidden="1" outlineLevel="2" x14ac:dyDescent="0.25">
      <c r="A1200" t="s">
        <v>779</v>
      </c>
      <c r="B1200">
        <v>205</v>
      </c>
      <c r="C1200" t="s">
        <v>123</v>
      </c>
      <c r="D1200">
        <v>115</v>
      </c>
      <c r="E1200" t="s">
        <v>812</v>
      </c>
      <c r="F1200">
        <v>170</v>
      </c>
      <c r="G1200" t="s">
        <v>81</v>
      </c>
      <c r="H1200">
        <v>10115010170</v>
      </c>
      <c r="I1200" t="s">
        <v>82</v>
      </c>
      <c r="J1200" t="s">
        <v>956</v>
      </c>
      <c r="K1200">
        <v>1</v>
      </c>
      <c r="L1200" s="2">
        <v>0</v>
      </c>
      <c r="M1200" s="2">
        <v>0</v>
      </c>
      <c r="N1200" s="14">
        <v>23351</v>
      </c>
      <c r="O1200" s="2">
        <v>0</v>
      </c>
      <c r="P1200" s="11">
        <v>23351</v>
      </c>
      <c r="Q1200" s="2">
        <v>0</v>
      </c>
      <c r="R1200" s="30">
        <f t="shared" si="45"/>
        <v>23351</v>
      </c>
      <c r="S1200" s="9">
        <v>23351</v>
      </c>
      <c r="V1200" s="2"/>
      <c r="W1200" s="2"/>
    </row>
    <row r="1201" spans="1:23" customFormat="1" hidden="1" outlineLevel="2" x14ac:dyDescent="0.25">
      <c r="A1201" t="s">
        <v>562</v>
      </c>
      <c r="B1201">
        <v>301</v>
      </c>
      <c r="C1201" t="s">
        <v>355</v>
      </c>
      <c r="D1201">
        <v>121</v>
      </c>
      <c r="E1201" t="s">
        <v>562</v>
      </c>
      <c r="F1201">
        <v>170</v>
      </c>
      <c r="G1201" t="s">
        <v>81</v>
      </c>
      <c r="H1201">
        <v>10121010170</v>
      </c>
      <c r="I1201" t="s">
        <v>82</v>
      </c>
      <c r="J1201" t="s">
        <v>956</v>
      </c>
      <c r="K1201">
        <v>1</v>
      </c>
      <c r="L1201" s="2">
        <v>26542.78</v>
      </c>
      <c r="M1201" s="2">
        <v>0</v>
      </c>
      <c r="N1201" s="14">
        <v>54271</v>
      </c>
      <c r="O1201" s="2">
        <v>0</v>
      </c>
      <c r="P1201" s="11">
        <v>54271</v>
      </c>
      <c r="Q1201" s="2">
        <v>0</v>
      </c>
      <c r="R1201" s="30">
        <f t="shared" si="45"/>
        <v>0</v>
      </c>
      <c r="S1201" s="9"/>
      <c r="V1201" s="2"/>
      <c r="W1201" s="2"/>
    </row>
    <row r="1202" spans="1:23" customFormat="1" hidden="1" outlineLevel="2" x14ac:dyDescent="0.25">
      <c r="A1202" t="s">
        <v>571</v>
      </c>
      <c r="B1202">
        <v>601</v>
      </c>
      <c r="C1202" t="s">
        <v>572</v>
      </c>
      <c r="D1202">
        <v>123</v>
      </c>
      <c r="E1202" t="s">
        <v>583</v>
      </c>
      <c r="F1202">
        <v>170</v>
      </c>
      <c r="G1202" t="s">
        <v>81</v>
      </c>
      <c r="H1202">
        <v>10123010170</v>
      </c>
      <c r="I1202" t="s">
        <v>82</v>
      </c>
      <c r="J1202" t="s">
        <v>956</v>
      </c>
      <c r="K1202">
        <v>1</v>
      </c>
      <c r="L1202" s="2">
        <v>0</v>
      </c>
      <c r="M1202" s="2">
        <v>0</v>
      </c>
      <c r="N1202" s="14">
        <v>36393</v>
      </c>
      <c r="O1202" s="2">
        <v>0</v>
      </c>
      <c r="P1202" s="11">
        <v>36393</v>
      </c>
      <c r="Q1202" s="2">
        <v>0</v>
      </c>
      <c r="R1202" s="30">
        <f t="shared" si="45"/>
        <v>36393</v>
      </c>
      <c r="S1202" s="9">
        <v>36393</v>
      </c>
      <c r="V1202" s="2"/>
      <c r="W1202" s="2"/>
    </row>
    <row r="1203" spans="1:23" customFormat="1" hidden="1" outlineLevel="2" x14ac:dyDescent="0.25">
      <c r="A1203" t="s">
        <v>807</v>
      </c>
      <c r="B1203">
        <v>202</v>
      </c>
      <c r="C1203" t="s">
        <v>808</v>
      </c>
      <c r="D1203">
        <v>130</v>
      </c>
      <c r="E1203" t="s">
        <v>807</v>
      </c>
      <c r="F1203">
        <v>170</v>
      </c>
      <c r="G1203" t="s">
        <v>81</v>
      </c>
      <c r="H1203">
        <v>10130010170</v>
      </c>
      <c r="I1203" t="s">
        <v>82</v>
      </c>
      <c r="J1203" t="s">
        <v>956</v>
      </c>
      <c r="K1203">
        <v>1</v>
      </c>
      <c r="L1203" s="2">
        <v>2569</v>
      </c>
      <c r="M1203" s="2">
        <v>0</v>
      </c>
      <c r="N1203" s="14">
        <v>0</v>
      </c>
      <c r="O1203" s="2">
        <v>0</v>
      </c>
      <c r="P1203" s="11">
        <v>0</v>
      </c>
      <c r="Q1203" s="2">
        <v>0</v>
      </c>
      <c r="R1203" s="30">
        <f t="shared" si="45"/>
        <v>0</v>
      </c>
      <c r="S1203" s="9">
        <v>0</v>
      </c>
      <c r="V1203" s="2"/>
      <c r="W1203" s="2"/>
    </row>
    <row r="1204" spans="1:23" customFormat="1" hidden="1" outlineLevel="2" x14ac:dyDescent="0.25">
      <c r="A1204" t="s">
        <v>807</v>
      </c>
      <c r="B1204">
        <v>202</v>
      </c>
      <c r="C1204" t="s">
        <v>808</v>
      </c>
      <c r="D1204">
        <v>134</v>
      </c>
      <c r="E1204" t="s">
        <v>810</v>
      </c>
      <c r="F1204">
        <v>170</v>
      </c>
      <c r="G1204" t="s">
        <v>81</v>
      </c>
      <c r="H1204">
        <v>10134010170</v>
      </c>
      <c r="I1204" t="s">
        <v>82</v>
      </c>
      <c r="J1204" t="s">
        <v>956</v>
      </c>
      <c r="K1204">
        <v>1</v>
      </c>
      <c r="L1204" s="2">
        <v>16117.8</v>
      </c>
      <c r="M1204" s="2">
        <v>2745</v>
      </c>
      <c r="N1204" s="14">
        <v>32955</v>
      </c>
      <c r="O1204" s="2">
        <v>0</v>
      </c>
      <c r="P1204" s="11">
        <v>32955</v>
      </c>
      <c r="Q1204" s="2">
        <v>0</v>
      </c>
      <c r="R1204" s="30">
        <f t="shared" si="45"/>
        <v>32955</v>
      </c>
      <c r="S1204" s="9">
        <v>32955</v>
      </c>
      <c r="V1204" s="2"/>
      <c r="W1204" s="2"/>
    </row>
    <row r="1205" spans="1:23" customFormat="1" hidden="1" outlineLevel="2" x14ac:dyDescent="0.25">
      <c r="A1205" t="s">
        <v>349</v>
      </c>
      <c r="B1205">
        <v>403</v>
      </c>
      <c r="C1205" t="s">
        <v>350</v>
      </c>
      <c r="D1205">
        <v>140</v>
      </c>
      <c r="E1205" t="s">
        <v>351</v>
      </c>
      <c r="F1205">
        <v>170</v>
      </c>
      <c r="G1205" t="s">
        <v>81</v>
      </c>
      <c r="H1205">
        <v>10140010170</v>
      </c>
      <c r="I1205" t="s">
        <v>82</v>
      </c>
      <c r="J1205" t="s">
        <v>956</v>
      </c>
      <c r="K1205">
        <v>1</v>
      </c>
      <c r="L1205" s="2">
        <v>16117.8</v>
      </c>
      <c r="M1205" s="2">
        <v>0</v>
      </c>
      <c r="N1205" s="14">
        <v>76234</v>
      </c>
      <c r="O1205" s="2">
        <v>0</v>
      </c>
      <c r="P1205" s="11">
        <v>76234</v>
      </c>
      <c r="Q1205" s="2">
        <v>0</v>
      </c>
      <c r="R1205" s="30">
        <f t="shared" si="45"/>
        <v>0</v>
      </c>
      <c r="S1205" s="9"/>
      <c r="V1205" s="2"/>
      <c r="W1205" s="2"/>
    </row>
    <row r="1206" spans="1:23" customFormat="1" hidden="1" outlineLevel="2" x14ac:dyDescent="0.25">
      <c r="A1206" t="s">
        <v>596</v>
      </c>
      <c r="B1206">
        <v>302</v>
      </c>
      <c r="C1206" t="s">
        <v>597</v>
      </c>
      <c r="D1206">
        <v>160</v>
      </c>
      <c r="E1206" t="s">
        <v>598</v>
      </c>
      <c r="F1206">
        <v>170</v>
      </c>
      <c r="G1206" t="s">
        <v>81</v>
      </c>
      <c r="H1206">
        <v>10160010170</v>
      </c>
      <c r="I1206" t="s">
        <v>82</v>
      </c>
      <c r="J1206" t="s">
        <v>956</v>
      </c>
      <c r="K1206">
        <v>1</v>
      </c>
      <c r="L1206" s="2">
        <v>9335.77</v>
      </c>
      <c r="M1206" s="2">
        <v>0</v>
      </c>
      <c r="N1206" s="14">
        <v>19089</v>
      </c>
      <c r="O1206" s="2">
        <v>0</v>
      </c>
      <c r="P1206" s="11">
        <v>19089</v>
      </c>
      <c r="Q1206" s="2">
        <v>0</v>
      </c>
      <c r="R1206" s="30">
        <f t="shared" si="45"/>
        <v>0</v>
      </c>
      <c r="S1206" s="9">
        <v>0</v>
      </c>
      <c r="V1206" s="2"/>
      <c r="W1206" s="2"/>
    </row>
    <row r="1207" spans="1:23" customFormat="1" hidden="1" outlineLevel="2" x14ac:dyDescent="0.25">
      <c r="A1207" t="s">
        <v>596</v>
      </c>
      <c r="B1207">
        <v>302</v>
      </c>
      <c r="C1207" t="s">
        <v>597</v>
      </c>
      <c r="D1207">
        <v>161</v>
      </c>
      <c r="E1207" t="s">
        <v>596</v>
      </c>
      <c r="F1207">
        <v>170</v>
      </c>
      <c r="G1207" t="s">
        <v>81</v>
      </c>
      <c r="H1207">
        <v>10161010170</v>
      </c>
      <c r="I1207" t="s">
        <v>82</v>
      </c>
      <c r="J1207" t="s">
        <v>956</v>
      </c>
      <c r="K1207">
        <v>1</v>
      </c>
      <c r="L1207" s="2">
        <v>16117.8</v>
      </c>
      <c r="M1207" s="2">
        <v>0</v>
      </c>
      <c r="N1207" s="14">
        <v>32955</v>
      </c>
      <c r="O1207" s="2">
        <v>0</v>
      </c>
      <c r="P1207" s="11">
        <v>32955</v>
      </c>
      <c r="Q1207" s="2">
        <v>0</v>
      </c>
      <c r="R1207" s="30">
        <f t="shared" si="45"/>
        <v>0</v>
      </c>
      <c r="S1207" s="9"/>
      <c r="V1207" s="2"/>
      <c r="W1207" s="2"/>
    </row>
    <row r="1208" spans="1:23" customFormat="1" hidden="1" outlineLevel="2" x14ac:dyDescent="0.25">
      <c r="A1208" t="s">
        <v>133</v>
      </c>
      <c r="B1208">
        <v>205</v>
      </c>
      <c r="C1208" t="s">
        <v>123</v>
      </c>
      <c r="D1208">
        <v>163</v>
      </c>
      <c r="E1208" t="s">
        <v>139</v>
      </c>
      <c r="F1208">
        <v>170</v>
      </c>
      <c r="G1208" t="s">
        <v>81</v>
      </c>
      <c r="H1208">
        <v>10163010170</v>
      </c>
      <c r="I1208" t="s">
        <v>82</v>
      </c>
      <c r="J1208" t="s">
        <v>956</v>
      </c>
      <c r="K1208">
        <v>1</v>
      </c>
      <c r="L1208" s="2">
        <v>0</v>
      </c>
      <c r="M1208" s="2">
        <v>2569</v>
      </c>
      <c r="N1208" s="14">
        <v>0</v>
      </c>
      <c r="O1208" s="2">
        <v>0</v>
      </c>
      <c r="P1208" s="11">
        <v>0</v>
      </c>
      <c r="Q1208" s="2">
        <v>575.63</v>
      </c>
      <c r="R1208" s="30">
        <f t="shared" si="45"/>
        <v>986.79428571428571</v>
      </c>
      <c r="S1208" s="9">
        <v>986.79428571428571</v>
      </c>
      <c r="V1208" s="2"/>
      <c r="W1208" s="2"/>
    </row>
    <row r="1209" spans="1:23" customFormat="1" hidden="1" outlineLevel="2" x14ac:dyDescent="0.25">
      <c r="A1209" t="s">
        <v>133</v>
      </c>
      <c r="B1209">
        <v>1101</v>
      </c>
      <c r="C1209" t="s">
        <v>134</v>
      </c>
      <c r="D1209">
        <v>165</v>
      </c>
      <c r="E1209" t="s">
        <v>145</v>
      </c>
      <c r="F1209">
        <v>170</v>
      </c>
      <c r="G1209" t="s">
        <v>81</v>
      </c>
      <c r="H1209">
        <v>10165010170</v>
      </c>
      <c r="I1209" t="s">
        <v>82</v>
      </c>
      <c r="J1209" t="s">
        <v>956</v>
      </c>
      <c r="K1209">
        <v>1</v>
      </c>
      <c r="L1209" s="2">
        <v>33807.75</v>
      </c>
      <c r="M1209" s="2">
        <v>0</v>
      </c>
      <c r="N1209" s="14">
        <v>61348</v>
      </c>
      <c r="O1209" s="2">
        <v>0</v>
      </c>
      <c r="P1209" s="11">
        <v>61348</v>
      </c>
      <c r="Q1209" s="2">
        <v>0</v>
      </c>
      <c r="R1209" s="30">
        <f t="shared" si="45"/>
        <v>0</v>
      </c>
      <c r="S1209" s="9">
        <v>0</v>
      </c>
      <c r="V1209" s="2"/>
      <c r="W1209" s="2"/>
    </row>
    <row r="1210" spans="1:23" customFormat="1" hidden="1" outlineLevel="2" x14ac:dyDescent="0.25">
      <c r="A1210" t="s">
        <v>133</v>
      </c>
      <c r="B1210">
        <v>1101</v>
      </c>
      <c r="C1210" t="s">
        <v>134</v>
      </c>
      <c r="D1210">
        <v>173</v>
      </c>
      <c r="E1210" t="s">
        <v>166</v>
      </c>
      <c r="F1210">
        <v>170</v>
      </c>
      <c r="G1210" t="s">
        <v>81</v>
      </c>
      <c r="H1210">
        <v>10173010170</v>
      </c>
      <c r="I1210" t="s">
        <v>82</v>
      </c>
      <c r="J1210" t="s">
        <v>956</v>
      </c>
      <c r="K1210">
        <v>1</v>
      </c>
      <c r="L1210" s="2">
        <v>0</v>
      </c>
      <c r="M1210" s="2">
        <v>2745</v>
      </c>
      <c r="N1210" s="14">
        <v>0</v>
      </c>
      <c r="O1210" s="2">
        <v>0</v>
      </c>
      <c r="P1210" s="11">
        <v>0</v>
      </c>
      <c r="Q1210" s="2">
        <v>5862</v>
      </c>
      <c r="R1210" s="30">
        <f t="shared" si="45"/>
        <v>10049.142857142857</v>
      </c>
      <c r="S1210" s="9">
        <v>10049.142857142857</v>
      </c>
      <c r="V1210" s="2"/>
      <c r="W1210" s="2"/>
    </row>
    <row r="1211" spans="1:23" customFormat="1" hidden="1" outlineLevel="2" x14ac:dyDescent="0.25">
      <c r="A1211" t="s">
        <v>133</v>
      </c>
      <c r="B1211">
        <v>1101</v>
      </c>
      <c r="C1211" t="s">
        <v>134</v>
      </c>
      <c r="D1211">
        <v>174</v>
      </c>
      <c r="E1211" t="s">
        <v>167</v>
      </c>
      <c r="F1211">
        <v>170</v>
      </c>
      <c r="G1211" t="s">
        <v>81</v>
      </c>
      <c r="H1211">
        <v>10174010170</v>
      </c>
      <c r="I1211" t="s">
        <v>82</v>
      </c>
      <c r="J1211" t="s">
        <v>956</v>
      </c>
      <c r="K1211">
        <v>1</v>
      </c>
      <c r="L1211" s="2">
        <v>0</v>
      </c>
      <c r="M1211" s="2">
        <v>5490</v>
      </c>
      <c r="N1211" s="14">
        <v>0</v>
      </c>
      <c r="O1211" s="2">
        <v>0</v>
      </c>
      <c r="P1211" s="11">
        <v>0</v>
      </c>
      <c r="Q1211" s="2">
        <v>0</v>
      </c>
      <c r="R1211" s="30">
        <f t="shared" si="45"/>
        <v>0</v>
      </c>
      <c r="S1211" s="9">
        <v>0</v>
      </c>
      <c r="V1211" s="2"/>
      <c r="W1211" s="2"/>
    </row>
    <row r="1212" spans="1:23" customFormat="1" hidden="1" outlineLevel="2" x14ac:dyDescent="0.25">
      <c r="A1212" t="s">
        <v>706</v>
      </c>
      <c r="B1212">
        <v>191</v>
      </c>
      <c r="C1212" t="s">
        <v>707</v>
      </c>
      <c r="D1212">
        <v>200</v>
      </c>
      <c r="E1212" t="s">
        <v>708</v>
      </c>
      <c r="F1212">
        <v>170</v>
      </c>
      <c r="G1212" t="s">
        <v>81</v>
      </c>
      <c r="H1212">
        <v>10200010170</v>
      </c>
      <c r="I1212" t="s">
        <v>82</v>
      </c>
      <c r="J1212" t="s">
        <v>956</v>
      </c>
      <c r="K1212">
        <v>1</v>
      </c>
      <c r="L1212" s="2">
        <v>22544.959999999999</v>
      </c>
      <c r="M1212" s="2">
        <v>0</v>
      </c>
      <c r="N1212" s="14">
        <v>47249</v>
      </c>
      <c r="O1212" s="2">
        <v>0</v>
      </c>
      <c r="P1212" s="11">
        <v>47249</v>
      </c>
      <c r="Q1212" s="2">
        <v>74002.649999999994</v>
      </c>
      <c r="R1212" s="30">
        <f t="shared" si="45"/>
        <v>159445.34399999998</v>
      </c>
      <c r="S1212" s="9">
        <v>159445.34399999998</v>
      </c>
      <c r="V1212" s="2"/>
      <c r="W1212" s="2"/>
    </row>
    <row r="1213" spans="1:23" customFormat="1" hidden="1" outlineLevel="2" x14ac:dyDescent="0.25">
      <c r="A1213" t="s">
        <v>706</v>
      </c>
      <c r="B1213">
        <v>191</v>
      </c>
      <c r="C1213" t="s">
        <v>707</v>
      </c>
      <c r="D1213">
        <v>205</v>
      </c>
      <c r="E1213" t="s">
        <v>733</v>
      </c>
      <c r="F1213">
        <v>170</v>
      </c>
      <c r="G1213" t="s">
        <v>81</v>
      </c>
      <c r="H1213">
        <v>10205010170</v>
      </c>
      <c r="I1213" t="s">
        <v>82</v>
      </c>
      <c r="J1213" t="s">
        <v>956</v>
      </c>
      <c r="K1213">
        <v>1</v>
      </c>
      <c r="L1213" s="2">
        <v>11420.79</v>
      </c>
      <c r="M1213" s="2">
        <v>0</v>
      </c>
      <c r="N1213" s="14">
        <v>23935</v>
      </c>
      <c r="O1213" s="2">
        <v>0</v>
      </c>
      <c r="P1213" s="11">
        <v>23935</v>
      </c>
      <c r="Q1213" s="2">
        <v>0</v>
      </c>
      <c r="R1213" s="30">
        <f t="shared" si="45"/>
        <v>0</v>
      </c>
      <c r="S1213" s="9">
        <v>0</v>
      </c>
      <c r="V1213" s="2"/>
      <c r="W1213" s="2"/>
    </row>
    <row r="1214" spans="1:23" customFormat="1" hidden="1" outlineLevel="2" x14ac:dyDescent="0.25">
      <c r="A1214" t="s">
        <v>706</v>
      </c>
      <c r="B1214">
        <v>191</v>
      </c>
      <c r="C1214" t="s">
        <v>707</v>
      </c>
      <c r="D1214">
        <v>208</v>
      </c>
      <c r="E1214" t="s">
        <v>734</v>
      </c>
      <c r="F1214">
        <v>170</v>
      </c>
      <c r="G1214" t="s">
        <v>81</v>
      </c>
      <c r="H1214">
        <v>10208010170</v>
      </c>
      <c r="I1214" t="s">
        <v>82</v>
      </c>
      <c r="J1214" t="s">
        <v>956</v>
      </c>
      <c r="K1214">
        <v>1</v>
      </c>
      <c r="L1214" s="2">
        <v>0</v>
      </c>
      <c r="M1214" s="2">
        <v>0</v>
      </c>
      <c r="N1214" s="14">
        <v>0</v>
      </c>
      <c r="O1214" s="2">
        <v>0</v>
      </c>
      <c r="P1214" s="11">
        <v>0</v>
      </c>
      <c r="Q1214" s="2">
        <v>2333.85</v>
      </c>
      <c r="R1214" s="30">
        <f t="shared" si="45"/>
        <v>3525.0719999999997</v>
      </c>
      <c r="S1214" s="9">
        <v>3525.0719999999997</v>
      </c>
      <c r="V1214" s="2"/>
      <c r="W1214" s="2"/>
    </row>
    <row r="1215" spans="1:23" customFormat="1" hidden="1" outlineLevel="2" x14ac:dyDescent="0.25">
      <c r="A1215" t="s">
        <v>349</v>
      </c>
      <c r="B1215">
        <v>1011</v>
      </c>
      <c r="C1215" t="s">
        <v>365</v>
      </c>
      <c r="D1215">
        <v>222</v>
      </c>
      <c r="E1215" t="s">
        <v>367</v>
      </c>
      <c r="F1215">
        <v>170</v>
      </c>
      <c r="G1215" t="s">
        <v>81</v>
      </c>
      <c r="H1215">
        <v>10222010170</v>
      </c>
      <c r="I1215" t="s">
        <v>82</v>
      </c>
      <c r="J1215" t="s">
        <v>956</v>
      </c>
      <c r="K1215">
        <v>1</v>
      </c>
      <c r="L1215" s="2">
        <v>17205.11</v>
      </c>
      <c r="M1215" s="2">
        <v>0</v>
      </c>
      <c r="N1215" s="14">
        <v>30674</v>
      </c>
      <c r="O1215" s="2">
        <v>0</v>
      </c>
      <c r="P1215" s="11">
        <v>30674</v>
      </c>
      <c r="Q1215" s="2">
        <v>0</v>
      </c>
      <c r="R1215" s="30">
        <f t="shared" si="45"/>
        <v>0</v>
      </c>
      <c r="S1215" s="9"/>
      <c r="V1215" s="2"/>
      <c r="W1215" s="2"/>
    </row>
    <row r="1216" spans="1:23" customFormat="1" hidden="1" outlineLevel="2" x14ac:dyDescent="0.25">
      <c r="A1216" t="s">
        <v>349</v>
      </c>
      <c r="B1216">
        <v>704</v>
      </c>
      <c r="C1216" t="s">
        <v>385</v>
      </c>
      <c r="D1216">
        <v>264</v>
      </c>
      <c r="E1216" t="s">
        <v>386</v>
      </c>
      <c r="F1216">
        <v>170</v>
      </c>
      <c r="G1216" t="s">
        <v>81</v>
      </c>
      <c r="H1216">
        <v>10264010170</v>
      </c>
      <c r="I1216" t="s">
        <v>82</v>
      </c>
      <c r="J1216" t="s">
        <v>956</v>
      </c>
      <c r="K1216">
        <v>1</v>
      </c>
      <c r="L1216" s="2">
        <v>26056.29</v>
      </c>
      <c r="M1216" s="2">
        <v>0</v>
      </c>
      <c r="N1216" s="14">
        <v>54609</v>
      </c>
      <c r="O1216" s="2">
        <v>0</v>
      </c>
      <c r="P1216" s="11">
        <v>54609</v>
      </c>
      <c r="Q1216" s="2">
        <v>29100.62</v>
      </c>
      <c r="R1216" s="30">
        <f t="shared" si="45"/>
        <v>0</v>
      </c>
      <c r="S1216" s="9"/>
      <c r="V1216" s="2"/>
      <c r="W1216" s="2"/>
    </row>
    <row r="1217" spans="1:23" customFormat="1" hidden="1" outlineLevel="2" x14ac:dyDescent="0.25">
      <c r="A1217" t="s">
        <v>349</v>
      </c>
      <c r="B1217">
        <v>702</v>
      </c>
      <c r="C1217" t="s">
        <v>383</v>
      </c>
      <c r="D1217">
        <v>265</v>
      </c>
      <c r="E1217" t="s">
        <v>433</v>
      </c>
      <c r="F1217">
        <v>170</v>
      </c>
      <c r="G1217" t="s">
        <v>81</v>
      </c>
      <c r="H1217">
        <v>10265010170</v>
      </c>
      <c r="I1217" t="s">
        <v>82</v>
      </c>
      <c r="J1217" t="s">
        <v>956</v>
      </c>
      <c r="K1217">
        <v>1</v>
      </c>
      <c r="L1217" s="2">
        <v>-894.38</v>
      </c>
      <c r="M1217" s="2">
        <v>0</v>
      </c>
      <c r="N1217" s="14">
        <v>0</v>
      </c>
      <c r="O1217" s="2">
        <v>0</v>
      </c>
      <c r="P1217" s="11">
        <v>0</v>
      </c>
      <c r="Q1217" s="2">
        <v>18464.810000000001</v>
      </c>
      <c r="R1217" s="30">
        <f t="shared" si="45"/>
        <v>0</v>
      </c>
      <c r="S1217" s="9">
        <v>0</v>
      </c>
      <c r="V1217" s="2"/>
      <c r="W1217" s="2"/>
    </row>
    <row r="1218" spans="1:23" customFormat="1" hidden="1" outlineLevel="2" x14ac:dyDescent="0.25">
      <c r="A1218" t="s">
        <v>349</v>
      </c>
      <c r="B1218">
        <v>702</v>
      </c>
      <c r="C1218" t="s">
        <v>383</v>
      </c>
      <c r="D1218">
        <v>266</v>
      </c>
      <c r="E1218" t="s">
        <v>387</v>
      </c>
      <c r="F1218">
        <v>170</v>
      </c>
      <c r="G1218" t="s">
        <v>81</v>
      </c>
      <c r="H1218">
        <v>10266010170</v>
      </c>
      <c r="I1218" t="s">
        <v>82</v>
      </c>
      <c r="J1218" t="s">
        <v>956</v>
      </c>
      <c r="K1218">
        <v>1</v>
      </c>
      <c r="L1218" s="2">
        <v>9365.8799999999992</v>
      </c>
      <c r="M1218" s="2">
        <v>0</v>
      </c>
      <c r="N1218" s="14">
        <v>30674</v>
      </c>
      <c r="O1218" s="2">
        <v>0</v>
      </c>
      <c r="P1218" s="11">
        <v>30674</v>
      </c>
      <c r="Q1218" s="2">
        <v>37619.910000000003</v>
      </c>
      <c r="R1218" s="30">
        <f t="shared" si="45"/>
        <v>0</v>
      </c>
      <c r="S1218" s="9"/>
      <c r="V1218" s="2"/>
      <c r="W1218" s="2"/>
    </row>
    <row r="1219" spans="1:23" customFormat="1" hidden="1" outlineLevel="2" x14ac:dyDescent="0.25">
      <c r="A1219" t="s">
        <v>349</v>
      </c>
      <c r="B1219">
        <v>507</v>
      </c>
      <c r="C1219" t="s">
        <v>390</v>
      </c>
      <c r="D1219">
        <v>268</v>
      </c>
      <c r="E1219" t="s">
        <v>392</v>
      </c>
      <c r="F1219">
        <v>170</v>
      </c>
      <c r="G1219" t="s">
        <v>81</v>
      </c>
      <c r="H1219">
        <v>10228010170</v>
      </c>
      <c r="I1219" t="s">
        <v>82</v>
      </c>
      <c r="J1219" t="s">
        <v>956</v>
      </c>
      <c r="K1219">
        <v>1</v>
      </c>
      <c r="L1219" s="2">
        <v>0</v>
      </c>
      <c r="M1219" s="2">
        <v>0</v>
      </c>
      <c r="N1219" s="14">
        <v>0</v>
      </c>
      <c r="O1219" s="2">
        <v>0</v>
      </c>
      <c r="P1219" s="11">
        <v>0</v>
      </c>
      <c r="Q1219" s="2">
        <v>0</v>
      </c>
      <c r="R1219" s="30">
        <f t="shared" si="45"/>
        <v>0</v>
      </c>
      <c r="S1219" s="9">
        <v>0</v>
      </c>
      <c r="V1219" s="2"/>
      <c r="W1219" s="2"/>
    </row>
    <row r="1220" spans="1:23" customFormat="1" hidden="1" outlineLevel="2" x14ac:dyDescent="0.25">
      <c r="A1220" t="s">
        <v>349</v>
      </c>
      <c r="B1220">
        <v>507</v>
      </c>
      <c r="C1220" t="s">
        <v>390</v>
      </c>
      <c r="D1220">
        <v>268</v>
      </c>
      <c r="E1220" t="s">
        <v>392</v>
      </c>
      <c r="F1220">
        <v>170</v>
      </c>
      <c r="G1220" t="s">
        <v>81</v>
      </c>
      <c r="H1220">
        <v>10268010170</v>
      </c>
      <c r="I1220" t="s">
        <v>82</v>
      </c>
      <c r="J1220" t="s">
        <v>956</v>
      </c>
      <c r="K1220">
        <v>1</v>
      </c>
      <c r="L1220" s="2">
        <v>0</v>
      </c>
      <c r="M1220" s="2">
        <v>0</v>
      </c>
      <c r="N1220" s="14">
        <v>0</v>
      </c>
      <c r="O1220" s="2">
        <v>0</v>
      </c>
      <c r="P1220" s="11">
        <v>0</v>
      </c>
      <c r="Q1220" s="2">
        <v>4006.72</v>
      </c>
      <c r="R1220" s="30">
        <f t="shared" si="45"/>
        <v>0</v>
      </c>
      <c r="S1220" s="9">
        <v>0</v>
      </c>
      <c r="V1220" s="2"/>
      <c r="W1220" s="2"/>
    </row>
    <row r="1221" spans="1:23" customFormat="1" hidden="1" outlineLevel="2" x14ac:dyDescent="0.25">
      <c r="A1221" t="s">
        <v>349</v>
      </c>
      <c r="B1221">
        <v>205</v>
      </c>
      <c r="C1221" t="s">
        <v>123</v>
      </c>
      <c r="D1221">
        <v>360</v>
      </c>
      <c r="E1221" t="s">
        <v>484</v>
      </c>
      <c r="F1221">
        <v>170</v>
      </c>
      <c r="G1221" t="s">
        <v>81</v>
      </c>
      <c r="H1221">
        <v>10360010170</v>
      </c>
      <c r="I1221" t="s">
        <v>82</v>
      </c>
      <c r="J1221" t="s">
        <v>956</v>
      </c>
      <c r="K1221">
        <v>1</v>
      </c>
      <c r="L1221" s="2">
        <v>0</v>
      </c>
      <c r="M1221" s="2">
        <v>0</v>
      </c>
      <c r="N1221" s="14">
        <v>0</v>
      </c>
      <c r="O1221" s="2">
        <v>0</v>
      </c>
      <c r="P1221" s="11">
        <v>0</v>
      </c>
      <c r="Q1221" s="2">
        <v>1472.76</v>
      </c>
      <c r="R1221" s="30">
        <f t="shared" si="45"/>
        <v>0</v>
      </c>
      <c r="S1221" s="9"/>
      <c r="V1221" s="2"/>
      <c r="W1221" s="2"/>
    </row>
    <row r="1222" spans="1:23" customFormat="1" hidden="1" outlineLevel="2" x14ac:dyDescent="0.25">
      <c r="A1222" t="s">
        <v>309</v>
      </c>
      <c r="B1222">
        <v>801</v>
      </c>
      <c r="C1222" t="s">
        <v>324</v>
      </c>
      <c r="D1222">
        <v>403</v>
      </c>
      <c r="E1222" t="s">
        <v>401</v>
      </c>
      <c r="F1222">
        <v>170</v>
      </c>
      <c r="G1222" t="s">
        <v>81</v>
      </c>
      <c r="H1222">
        <v>10403010170</v>
      </c>
      <c r="I1222" t="s">
        <v>82</v>
      </c>
      <c r="J1222" t="s">
        <v>956</v>
      </c>
      <c r="K1222">
        <v>1</v>
      </c>
      <c r="L1222" s="2">
        <v>7136.42</v>
      </c>
      <c r="M1222" s="2">
        <v>0</v>
      </c>
      <c r="N1222" s="14">
        <v>0</v>
      </c>
      <c r="O1222" s="2">
        <v>0</v>
      </c>
      <c r="P1222" s="11">
        <v>0</v>
      </c>
      <c r="Q1222" s="2">
        <v>0</v>
      </c>
      <c r="R1222" s="30">
        <f t="shared" si="45"/>
        <v>0</v>
      </c>
      <c r="S1222" s="9"/>
      <c r="V1222" s="2"/>
      <c r="W1222" s="2"/>
    </row>
    <row r="1223" spans="1:23" customFormat="1" hidden="1" outlineLevel="2" x14ac:dyDescent="0.25">
      <c r="A1223" t="s">
        <v>309</v>
      </c>
      <c r="B1223">
        <v>801</v>
      </c>
      <c r="C1223" t="s">
        <v>324</v>
      </c>
      <c r="D1223">
        <v>404</v>
      </c>
      <c r="E1223" t="s">
        <v>404</v>
      </c>
      <c r="F1223">
        <v>170</v>
      </c>
      <c r="G1223" t="s">
        <v>81</v>
      </c>
      <c r="H1223">
        <v>10404010170</v>
      </c>
      <c r="I1223" t="s">
        <v>82</v>
      </c>
      <c r="J1223" t="s">
        <v>956</v>
      </c>
      <c r="K1223">
        <v>1</v>
      </c>
      <c r="L1223" s="2">
        <v>0</v>
      </c>
      <c r="M1223" s="2">
        <v>2745</v>
      </c>
      <c r="N1223" s="14">
        <v>0</v>
      </c>
      <c r="O1223" s="2">
        <v>0</v>
      </c>
      <c r="P1223" s="11">
        <v>0</v>
      </c>
      <c r="Q1223" s="2">
        <v>0</v>
      </c>
      <c r="R1223" s="30">
        <f t="shared" si="45"/>
        <v>0</v>
      </c>
      <c r="S1223" s="9"/>
      <c r="V1223" s="2"/>
      <c r="W1223" s="2"/>
    </row>
    <row r="1224" spans="1:23" customFormat="1" hidden="1" outlineLevel="2" x14ac:dyDescent="0.25">
      <c r="A1224" t="s">
        <v>309</v>
      </c>
      <c r="B1224">
        <v>801</v>
      </c>
      <c r="C1224" t="s">
        <v>324</v>
      </c>
      <c r="D1224">
        <v>406</v>
      </c>
      <c r="E1224" t="s">
        <v>434</v>
      </c>
      <c r="F1224">
        <v>170</v>
      </c>
      <c r="G1224" t="s">
        <v>81</v>
      </c>
      <c r="H1224">
        <v>10406010170</v>
      </c>
      <c r="I1224" t="s">
        <v>82</v>
      </c>
      <c r="J1224" t="s">
        <v>956</v>
      </c>
      <c r="K1224">
        <v>1</v>
      </c>
      <c r="L1224" s="2">
        <v>0</v>
      </c>
      <c r="M1224" s="2">
        <v>0</v>
      </c>
      <c r="N1224" s="14">
        <v>14957</v>
      </c>
      <c r="O1224" s="2">
        <v>0</v>
      </c>
      <c r="P1224" s="11">
        <v>14957</v>
      </c>
      <c r="Q1224" s="2">
        <v>0</v>
      </c>
      <c r="R1224" s="30">
        <f t="shared" si="45"/>
        <v>0</v>
      </c>
      <c r="S1224" s="9"/>
      <c r="V1224" s="2"/>
      <c r="W1224" s="2"/>
    </row>
    <row r="1225" spans="1:23" customFormat="1" hidden="1" outlineLevel="2" x14ac:dyDescent="0.25">
      <c r="A1225" t="s">
        <v>309</v>
      </c>
      <c r="B1225">
        <v>504</v>
      </c>
      <c r="C1225" t="s">
        <v>396</v>
      </c>
      <c r="D1225">
        <v>408</v>
      </c>
      <c r="E1225" t="s">
        <v>407</v>
      </c>
      <c r="F1225">
        <v>170</v>
      </c>
      <c r="G1225" t="s">
        <v>81</v>
      </c>
      <c r="H1225">
        <v>10408010170</v>
      </c>
      <c r="I1225" t="s">
        <v>82</v>
      </c>
      <c r="J1225" t="s">
        <v>956</v>
      </c>
      <c r="K1225">
        <v>1</v>
      </c>
      <c r="L1225" s="2">
        <v>0</v>
      </c>
      <c r="M1225" s="2">
        <v>2745</v>
      </c>
      <c r="N1225" s="14">
        <v>0</v>
      </c>
      <c r="O1225" s="2">
        <v>0</v>
      </c>
      <c r="P1225" s="11">
        <v>0</v>
      </c>
      <c r="Q1225" s="2">
        <v>0</v>
      </c>
      <c r="R1225" s="30">
        <f t="shared" si="45"/>
        <v>0</v>
      </c>
      <c r="S1225" s="9"/>
      <c r="V1225" s="2"/>
      <c r="W1225" s="2"/>
    </row>
    <row r="1226" spans="1:23" customFormat="1" hidden="1" outlineLevel="2" x14ac:dyDescent="0.25">
      <c r="A1226" t="s">
        <v>309</v>
      </c>
      <c r="B1226">
        <v>801</v>
      </c>
      <c r="C1226" t="s">
        <v>324</v>
      </c>
      <c r="D1226">
        <v>410</v>
      </c>
      <c r="E1226" t="s">
        <v>435</v>
      </c>
      <c r="F1226">
        <v>170</v>
      </c>
      <c r="G1226" t="s">
        <v>81</v>
      </c>
      <c r="H1226">
        <v>10410010170</v>
      </c>
      <c r="I1226" t="s">
        <v>82</v>
      </c>
      <c r="J1226" t="s">
        <v>956</v>
      </c>
      <c r="K1226">
        <v>1</v>
      </c>
      <c r="L1226" s="2">
        <v>14636.11</v>
      </c>
      <c r="M1226" s="2">
        <v>0</v>
      </c>
      <c r="N1226" s="14">
        <v>30674</v>
      </c>
      <c r="O1226" s="2">
        <v>0</v>
      </c>
      <c r="P1226" s="11">
        <v>30674</v>
      </c>
      <c r="Q1226" s="2">
        <v>0</v>
      </c>
      <c r="R1226" s="30">
        <f t="shared" si="45"/>
        <v>0</v>
      </c>
      <c r="S1226" s="9"/>
      <c r="V1226" s="2"/>
      <c r="W1226" s="2"/>
    </row>
    <row r="1227" spans="1:23" customFormat="1" hidden="1" outlineLevel="2" x14ac:dyDescent="0.25">
      <c r="A1227" t="s">
        <v>309</v>
      </c>
      <c r="B1227">
        <v>801</v>
      </c>
      <c r="C1227" t="s">
        <v>324</v>
      </c>
      <c r="D1227">
        <v>411</v>
      </c>
      <c r="E1227" t="s">
        <v>411</v>
      </c>
      <c r="F1227">
        <v>170</v>
      </c>
      <c r="G1227" t="s">
        <v>81</v>
      </c>
      <c r="H1227">
        <v>10411010170</v>
      </c>
      <c r="I1227" t="s">
        <v>82</v>
      </c>
      <c r="J1227" t="s">
        <v>956</v>
      </c>
      <c r="K1227">
        <v>1</v>
      </c>
      <c r="L1227" s="2">
        <v>12925.62</v>
      </c>
      <c r="M1227" s="2">
        <v>0</v>
      </c>
      <c r="N1227" s="14">
        <v>27089</v>
      </c>
      <c r="O1227" s="2">
        <v>0</v>
      </c>
      <c r="P1227" s="11">
        <v>27089</v>
      </c>
      <c r="Q1227" s="2">
        <v>3000.59</v>
      </c>
      <c r="R1227" s="30">
        <f t="shared" si="45"/>
        <v>0</v>
      </c>
      <c r="S1227" s="9"/>
      <c r="V1227" s="2"/>
      <c r="W1227" s="2"/>
    </row>
    <row r="1228" spans="1:23" customFormat="1" hidden="1" outlineLevel="2" x14ac:dyDescent="0.25">
      <c r="A1228" t="s">
        <v>309</v>
      </c>
      <c r="B1228">
        <v>801</v>
      </c>
      <c r="C1228" t="s">
        <v>324</v>
      </c>
      <c r="D1228">
        <v>413</v>
      </c>
      <c r="E1228" t="s">
        <v>415</v>
      </c>
      <c r="F1228">
        <v>170</v>
      </c>
      <c r="G1228" t="s">
        <v>81</v>
      </c>
      <c r="H1228">
        <v>10413010170</v>
      </c>
      <c r="I1228" t="s">
        <v>82</v>
      </c>
      <c r="J1228" t="s">
        <v>956</v>
      </c>
      <c r="K1228">
        <v>1</v>
      </c>
      <c r="L1228" s="2">
        <v>0</v>
      </c>
      <c r="M1228" s="2">
        <v>0</v>
      </c>
      <c r="N1228" s="14">
        <v>0</v>
      </c>
      <c r="O1228" s="2">
        <v>0</v>
      </c>
      <c r="P1228" s="11">
        <v>0</v>
      </c>
      <c r="Q1228" s="2">
        <v>6231.98</v>
      </c>
      <c r="R1228" s="30">
        <f t="shared" si="45"/>
        <v>0</v>
      </c>
      <c r="S1228" s="9"/>
      <c r="V1228" s="2"/>
      <c r="W1228" s="2"/>
    </row>
    <row r="1229" spans="1:23" customFormat="1" hidden="1" outlineLevel="2" x14ac:dyDescent="0.25">
      <c r="A1229" t="s">
        <v>254</v>
      </c>
      <c r="B1229">
        <v>1301</v>
      </c>
      <c r="C1229" t="s">
        <v>203</v>
      </c>
      <c r="D1229">
        <v>440</v>
      </c>
      <c r="E1229" t="s">
        <v>255</v>
      </c>
      <c r="F1229">
        <v>170</v>
      </c>
      <c r="G1229" t="s">
        <v>81</v>
      </c>
      <c r="H1229">
        <v>10440010170</v>
      </c>
      <c r="I1229" t="s">
        <v>82</v>
      </c>
      <c r="J1229" t="s">
        <v>956</v>
      </c>
      <c r="K1229">
        <v>1</v>
      </c>
      <c r="L1229" s="2">
        <v>0</v>
      </c>
      <c r="M1229" s="2">
        <v>0</v>
      </c>
      <c r="N1229" s="14">
        <v>0</v>
      </c>
      <c r="O1229" s="2">
        <v>0</v>
      </c>
      <c r="P1229" s="11">
        <v>0</v>
      </c>
      <c r="Q1229" s="2">
        <v>2365.0500000000002</v>
      </c>
      <c r="R1229" s="30">
        <f t="shared" si="45"/>
        <v>2000</v>
      </c>
      <c r="S1229" s="9">
        <v>2000</v>
      </c>
      <c r="V1229" s="2"/>
      <c r="W1229" s="2"/>
    </row>
    <row r="1230" spans="1:23" customFormat="1" hidden="1" outlineLevel="2" x14ac:dyDescent="0.25">
      <c r="A1230" t="s">
        <v>254</v>
      </c>
      <c r="B1230">
        <v>1301</v>
      </c>
      <c r="C1230" t="s">
        <v>203</v>
      </c>
      <c r="D1230">
        <v>601</v>
      </c>
      <c r="E1230" t="s">
        <v>256</v>
      </c>
      <c r="F1230">
        <v>170</v>
      </c>
      <c r="G1230" t="s">
        <v>81</v>
      </c>
      <c r="H1230">
        <v>10601010170</v>
      </c>
      <c r="I1230" t="s">
        <v>82</v>
      </c>
      <c r="J1230" t="s">
        <v>956</v>
      </c>
      <c r="K1230">
        <v>1</v>
      </c>
      <c r="L1230" s="2">
        <v>0</v>
      </c>
      <c r="M1230" s="2">
        <v>2745</v>
      </c>
      <c r="N1230" s="14">
        <v>0</v>
      </c>
      <c r="O1230" s="2">
        <v>0</v>
      </c>
      <c r="P1230" s="11">
        <v>0</v>
      </c>
      <c r="Q1230" s="2">
        <v>0</v>
      </c>
      <c r="R1230" s="30">
        <f t="shared" si="45"/>
        <v>0</v>
      </c>
      <c r="S1230" s="9"/>
      <c r="V1230" s="2"/>
      <c r="W1230" s="2"/>
    </row>
    <row r="1231" spans="1:23" customFormat="1" hidden="1" outlineLevel="2" x14ac:dyDescent="0.25">
      <c r="A1231" t="s">
        <v>254</v>
      </c>
      <c r="B1231">
        <v>1301</v>
      </c>
      <c r="C1231" t="s">
        <v>203</v>
      </c>
      <c r="D1231">
        <v>602</v>
      </c>
      <c r="E1231" t="s">
        <v>263</v>
      </c>
      <c r="F1231">
        <v>170</v>
      </c>
      <c r="G1231" t="s">
        <v>81</v>
      </c>
      <c r="H1231">
        <v>10602010170</v>
      </c>
      <c r="I1231" t="s">
        <v>82</v>
      </c>
      <c r="J1231" t="s">
        <v>956</v>
      </c>
      <c r="K1231">
        <v>1</v>
      </c>
      <c r="L1231" s="2">
        <v>27537.98</v>
      </c>
      <c r="M1231" s="2">
        <v>2745</v>
      </c>
      <c r="N1231" s="14">
        <v>57714</v>
      </c>
      <c r="O1231" s="2">
        <v>0</v>
      </c>
      <c r="P1231" s="11">
        <v>57714</v>
      </c>
      <c r="Q1231" s="2">
        <v>17752.12</v>
      </c>
      <c r="R1231" s="30">
        <f t="shared" si="45"/>
        <v>0</v>
      </c>
      <c r="S1231" s="9"/>
      <c r="V1231" s="2"/>
      <c r="W1231" s="2"/>
    </row>
    <row r="1232" spans="1:23" customFormat="1" hidden="1" outlineLevel="2" x14ac:dyDescent="0.25">
      <c r="A1232" t="s">
        <v>133</v>
      </c>
      <c r="B1232">
        <v>1201</v>
      </c>
      <c r="C1232" t="s">
        <v>212</v>
      </c>
      <c r="D1232">
        <v>701</v>
      </c>
      <c r="E1232" t="s">
        <v>211</v>
      </c>
      <c r="F1232">
        <v>170</v>
      </c>
      <c r="G1232" t="s">
        <v>81</v>
      </c>
      <c r="H1232">
        <v>10701010170</v>
      </c>
      <c r="I1232" t="s">
        <v>82</v>
      </c>
      <c r="J1232" t="s">
        <v>956</v>
      </c>
      <c r="K1232">
        <v>1</v>
      </c>
      <c r="L1232" s="2">
        <v>0</v>
      </c>
      <c r="M1232" s="2">
        <v>0</v>
      </c>
      <c r="N1232" s="14">
        <v>0</v>
      </c>
      <c r="O1232" s="2">
        <v>0</v>
      </c>
      <c r="P1232" s="11">
        <v>0</v>
      </c>
      <c r="Q1232" s="2">
        <v>150652.18</v>
      </c>
      <c r="R1232" s="30">
        <f t="shared" si="45"/>
        <v>258260.87999999998</v>
      </c>
      <c r="S1232" s="9">
        <v>258260.87999999998</v>
      </c>
      <c r="V1232" s="2"/>
      <c r="W1232" s="2"/>
    </row>
    <row r="1233" spans="1:23" customFormat="1" hidden="1" outlineLevel="2" x14ac:dyDescent="0.25">
      <c r="A1233" t="s">
        <v>571</v>
      </c>
      <c r="B1233">
        <v>601</v>
      </c>
      <c r="C1233" t="s">
        <v>572</v>
      </c>
      <c r="D1233">
        <v>123</v>
      </c>
      <c r="E1233" t="s">
        <v>583</v>
      </c>
      <c r="F1233">
        <v>175</v>
      </c>
      <c r="G1233" t="s">
        <v>128</v>
      </c>
      <c r="H1233">
        <v>10123010175</v>
      </c>
      <c r="I1233" t="s">
        <v>129</v>
      </c>
      <c r="J1233" t="s">
        <v>956</v>
      </c>
      <c r="K1233">
        <v>1</v>
      </c>
      <c r="L1233" s="2">
        <v>0</v>
      </c>
      <c r="M1233" s="2">
        <v>0</v>
      </c>
      <c r="N1233" s="14">
        <v>557554</v>
      </c>
      <c r="O1233" s="2">
        <v>0</v>
      </c>
      <c r="P1233" s="11">
        <v>557554</v>
      </c>
      <c r="Q1233" s="2">
        <v>0</v>
      </c>
      <c r="R1233" s="30">
        <f t="shared" si="45"/>
        <v>557554</v>
      </c>
      <c r="S1233" s="9">
        <v>557554</v>
      </c>
      <c r="V1233" s="2"/>
      <c r="W1233" s="2"/>
    </row>
    <row r="1234" spans="1:23" customFormat="1" hidden="1" outlineLevel="2" x14ac:dyDescent="0.25">
      <c r="A1234" t="s">
        <v>133</v>
      </c>
      <c r="B1234">
        <v>205</v>
      </c>
      <c r="C1234" t="s">
        <v>123</v>
      </c>
      <c r="D1234">
        <v>163</v>
      </c>
      <c r="E1234" t="s">
        <v>139</v>
      </c>
      <c r="F1234">
        <v>175</v>
      </c>
      <c r="G1234" t="s">
        <v>128</v>
      </c>
      <c r="H1234">
        <v>10163010175</v>
      </c>
      <c r="I1234" t="s">
        <v>129</v>
      </c>
      <c r="J1234" t="s">
        <v>956</v>
      </c>
      <c r="K1234">
        <v>1</v>
      </c>
      <c r="L1234" s="2">
        <v>2138.31</v>
      </c>
      <c r="M1234" s="2">
        <v>0</v>
      </c>
      <c r="N1234" s="14">
        <v>0</v>
      </c>
      <c r="O1234" s="2">
        <v>0</v>
      </c>
      <c r="P1234" s="11">
        <v>0</v>
      </c>
      <c r="Q1234" s="2">
        <v>647.59</v>
      </c>
      <c r="R1234" s="30">
        <f t="shared" si="45"/>
        <v>1110.1542857142858</v>
      </c>
      <c r="S1234" s="9">
        <v>1110.1542857142858</v>
      </c>
      <c r="V1234" s="2"/>
      <c r="W1234" s="2"/>
    </row>
    <row r="1235" spans="1:23" customFormat="1" hidden="1" outlineLevel="2" x14ac:dyDescent="0.25">
      <c r="A1235" t="s">
        <v>133</v>
      </c>
      <c r="B1235">
        <v>1101</v>
      </c>
      <c r="C1235" t="s">
        <v>134</v>
      </c>
      <c r="D1235">
        <v>165</v>
      </c>
      <c r="E1235" t="s">
        <v>145</v>
      </c>
      <c r="F1235">
        <v>175</v>
      </c>
      <c r="G1235" t="s">
        <v>128</v>
      </c>
      <c r="H1235">
        <v>10165010175</v>
      </c>
      <c r="I1235" t="s">
        <v>129</v>
      </c>
      <c r="J1235" t="s">
        <v>956</v>
      </c>
      <c r="K1235">
        <v>1</v>
      </c>
      <c r="L1235" s="2">
        <v>3667</v>
      </c>
      <c r="M1235" s="2">
        <v>0</v>
      </c>
      <c r="N1235" s="14">
        <v>0</v>
      </c>
      <c r="O1235" s="2">
        <v>0</v>
      </c>
      <c r="P1235" s="11">
        <v>0</v>
      </c>
      <c r="Q1235" s="2">
        <v>3297.84</v>
      </c>
      <c r="R1235" s="30">
        <f t="shared" si="45"/>
        <v>5653.4400000000005</v>
      </c>
      <c r="S1235" s="9">
        <v>5653.4400000000005</v>
      </c>
      <c r="V1235" s="2"/>
      <c r="W1235" s="2"/>
    </row>
    <row r="1236" spans="1:23" customFormat="1" hidden="1" outlineLevel="2" x14ac:dyDescent="0.25">
      <c r="A1236" t="s">
        <v>875</v>
      </c>
      <c r="B1236">
        <v>203</v>
      </c>
      <c r="C1236" t="s">
        <v>878</v>
      </c>
      <c r="D1236">
        <v>191</v>
      </c>
      <c r="E1236" t="s">
        <v>879</v>
      </c>
      <c r="F1236">
        <v>175</v>
      </c>
      <c r="I1236" t="s">
        <v>895</v>
      </c>
      <c r="J1236" t="s">
        <v>956</v>
      </c>
      <c r="K1236">
        <v>1</v>
      </c>
      <c r="L1236" s="2"/>
      <c r="M1236" s="2"/>
      <c r="N1236" s="14"/>
      <c r="O1236" s="2"/>
      <c r="P1236" s="11"/>
      <c r="Q1236" s="2">
        <v>0</v>
      </c>
      <c r="R1236" s="30">
        <f t="shared" si="45"/>
        <v>0</v>
      </c>
      <c r="S1236" s="9">
        <v>0</v>
      </c>
      <c r="V1236" s="2"/>
      <c r="W1236" s="2"/>
    </row>
    <row r="1237" spans="1:23" customFormat="1" hidden="1" outlineLevel="2" x14ac:dyDescent="0.25">
      <c r="A1237" t="s">
        <v>706</v>
      </c>
      <c r="B1237">
        <v>191</v>
      </c>
      <c r="C1237" t="s">
        <v>707</v>
      </c>
      <c r="D1237">
        <v>200</v>
      </c>
      <c r="E1237" t="s">
        <v>708</v>
      </c>
      <c r="F1237">
        <v>175</v>
      </c>
      <c r="G1237" t="s">
        <v>128</v>
      </c>
      <c r="H1237">
        <v>10200010175</v>
      </c>
      <c r="I1237" t="s">
        <v>129</v>
      </c>
      <c r="J1237" t="s">
        <v>956</v>
      </c>
      <c r="K1237">
        <v>1</v>
      </c>
      <c r="L1237" s="2">
        <v>25342.2</v>
      </c>
      <c r="M1237" s="2">
        <v>30073.42</v>
      </c>
      <c r="N1237" s="14">
        <v>45673</v>
      </c>
      <c r="O1237" s="2">
        <v>0</v>
      </c>
      <c r="P1237" s="11">
        <v>45673</v>
      </c>
      <c r="Q1237" s="2">
        <v>24386.79</v>
      </c>
      <c r="R1237" s="30">
        <f t="shared" si="45"/>
        <v>36670.872000000003</v>
      </c>
      <c r="S1237" s="9">
        <v>36670.872000000003</v>
      </c>
      <c r="V1237" s="2"/>
      <c r="W1237" s="2"/>
    </row>
    <row r="1238" spans="1:23" customFormat="1" hidden="1" outlineLevel="2" x14ac:dyDescent="0.25">
      <c r="A1238" t="s">
        <v>706</v>
      </c>
      <c r="B1238">
        <v>191</v>
      </c>
      <c r="C1238" t="s">
        <v>707</v>
      </c>
      <c r="D1238">
        <v>208</v>
      </c>
      <c r="E1238" t="s">
        <v>734</v>
      </c>
      <c r="F1238">
        <v>175</v>
      </c>
      <c r="G1238" t="s">
        <v>128</v>
      </c>
      <c r="H1238">
        <v>10208010175</v>
      </c>
      <c r="I1238" t="s">
        <v>129</v>
      </c>
      <c r="J1238" t="s">
        <v>956</v>
      </c>
      <c r="K1238">
        <v>1</v>
      </c>
      <c r="L1238" s="2">
        <v>53062.22</v>
      </c>
      <c r="M1238" s="2">
        <v>65578.210000000006</v>
      </c>
      <c r="N1238" s="14">
        <v>45928</v>
      </c>
      <c r="O1238" s="2">
        <v>0</v>
      </c>
      <c r="P1238" s="11">
        <v>45928</v>
      </c>
      <c r="Q1238" s="2">
        <v>21441.75</v>
      </c>
      <c r="R1238" s="30">
        <f t="shared" ref="R1238:R1301" si="46">S1238</f>
        <v>35261.736000000004</v>
      </c>
      <c r="S1238" s="9">
        <v>35261.736000000004</v>
      </c>
      <c r="V1238" s="2"/>
      <c r="W1238" s="2"/>
    </row>
    <row r="1239" spans="1:23" customFormat="1" hidden="1" outlineLevel="2" x14ac:dyDescent="0.25">
      <c r="A1239" t="s">
        <v>349</v>
      </c>
      <c r="B1239">
        <v>1011</v>
      </c>
      <c r="C1239" t="s">
        <v>365</v>
      </c>
      <c r="D1239">
        <v>232</v>
      </c>
      <c r="E1239" t="s">
        <v>379</v>
      </c>
      <c r="F1239">
        <v>175</v>
      </c>
      <c r="G1239" t="s">
        <v>128</v>
      </c>
      <c r="H1239">
        <v>10232010175</v>
      </c>
      <c r="I1239" t="s">
        <v>129</v>
      </c>
      <c r="J1239" t="s">
        <v>956</v>
      </c>
      <c r="K1239">
        <v>1</v>
      </c>
      <c r="L1239" s="2">
        <v>3591.96</v>
      </c>
      <c r="M1239" s="2">
        <v>0</v>
      </c>
      <c r="N1239" s="14">
        <v>0</v>
      </c>
      <c r="O1239" s="2">
        <v>0</v>
      </c>
      <c r="P1239" s="11">
        <v>0</v>
      </c>
      <c r="Q1239" s="2">
        <v>0</v>
      </c>
      <c r="R1239" s="30">
        <f t="shared" si="46"/>
        <v>0</v>
      </c>
      <c r="S1239" s="9"/>
      <c r="V1239" s="2"/>
      <c r="W1239" s="2"/>
    </row>
    <row r="1240" spans="1:23" customFormat="1" hidden="1" outlineLevel="2" x14ac:dyDescent="0.25">
      <c r="A1240" t="s">
        <v>349</v>
      </c>
      <c r="B1240">
        <v>702</v>
      </c>
      <c r="C1240" t="s">
        <v>383</v>
      </c>
      <c r="D1240">
        <v>262</v>
      </c>
      <c r="E1240" t="s">
        <v>384</v>
      </c>
      <c r="F1240">
        <v>175</v>
      </c>
      <c r="G1240" t="s">
        <v>128</v>
      </c>
      <c r="H1240">
        <v>10262010175</v>
      </c>
      <c r="I1240" t="s">
        <v>129</v>
      </c>
      <c r="J1240" t="s">
        <v>956</v>
      </c>
      <c r="K1240">
        <v>1</v>
      </c>
      <c r="L1240" s="2">
        <v>0</v>
      </c>
      <c r="M1240" s="2">
        <v>0</v>
      </c>
      <c r="N1240" s="14">
        <v>28679</v>
      </c>
      <c r="O1240" s="2">
        <v>0</v>
      </c>
      <c r="P1240" s="11">
        <v>28679</v>
      </c>
      <c r="Q1240" s="2">
        <v>0</v>
      </c>
      <c r="R1240" s="30">
        <f t="shared" si="46"/>
        <v>28679</v>
      </c>
      <c r="S1240" s="9">
        <v>28679</v>
      </c>
      <c r="V1240" s="2"/>
      <c r="W1240" s="2"/>
    </row>
    <row r="1241" spans="1:23" customFormat="1" hidden="1" outlineLevel="2" x14ac:dyDescent="0.25">
      <c r="A1241" t="s">
        <v>349</v>
      </c>
      <c r="B1241">
        <v>704</v>
      </c>
      <c r="C1241" t="s">
        <v>385</v>
      </c>
      <c r="D1241">
        <v>264</v>
      </c>
      <c r="E1241" t="s">
        <v>386</v>
      </c>
      <c r="F1241">
        <v>175</v>
      </c>
      <c r="G1241" t="s">
        <v>128</v>
      </c>
      <c r="H1241">
        <v>10264010175</v>
      </c>
      <c r="I1241" t="s">
        <v>129</v>
      </c>
      <c r="J1241" t="s">
        <v>956</v>
      </c>
      <c r="K1241">
        <v>1</v>
      </c>
      <c r="L1241" s="2">
        <v>170792.66</v>
      </c>
      <c r="M1241" s="2">
        <v>220498.22</v>
      </c>
      <c r="N1241" s="14">
        <v>186350</v>
      </c>
      <c r="O1241" s="2">
        <v>0</v>
      </c>
      <c r="P1241" s="11">
        <v>186350</v>
      </c>
      <c r="Q1241" s="2">
        <v>209518.46</v>
      </c>
      <c r="R1241" s="30">
        <f t="shared" si="46"/>
        <v>343350</v>
      </c>
      <c r="S1241" s="9">
        <v>343350</v>
      </c>
      <c r="V1241" s="2"/>
      <c r="W1241" s="2"/>
    </row>
    <row r="1242" spans="1:23" customFormat="1" hidden="1" outlineLevel="2" x14ac:dyDescent="0.25">
      <c r="A1242" t="s">
        <v>349</v>
      </c>
      <c r="B1242">
        <v>702</v>
      </c>
      <c r="C1242" t="s">
        <v>383</v>
      </c>
      <c r="D1242">
        <v>265</v>
      </c>
      <c r="E1242" t="s">
        <v>433</v>
      </c>
      <c r="F1242">
        <v>175</v>
      </c>
      <c r="G1242" t="s">
        <v>128</v>
      </c>
      <c r="H1242">
        <v>10265010175</v>
      </c>
      <c r="I1242" t="s">
        <v>129</v>
      </c>
      <c r="J1242" t="s">
        <v>956</v>
      </c>
      <c r="K1242">
        <v>1</v>
      </c>
      <c r="L1242" s="2">
        <v>219263.58</v>
      </c>
      <c r="M1242" s="2">
        <v>244965.87</v>
      </c>
      <c r="N1242" s="14">
        <v>310068</v>
      </c>
      <c r="O1242" s="2">
        <v>0</v>
      </c>
      <c r="P1242" s="11">
        <v>310068</v>
      </c>
      <c r="Q1242" s="2">
        <v>128476.45</v>
      </c>
      <c r="R1242" s="30">
        <f t="shared" si="46"/>
        <v>310068</v>
      </c>
      <c r="S1242" s="9">
        <v>310068</v>
      </c>
      <c r="V1242" s="2"/>
      <c r="W1242" s="2"/>
    </row>
    <row r="1243" spans="1:23" customFormat="1" hidden="1" outlineLevel="2" x14ac:dyDescent="0.25">
      <c r="A1243" t="s">
        <v>349</v>
      </c>
      <c r="B1243">
        <v>702</v>
      </c>
      <c r="C1243" t="s">
        <v>383</v>
      </c>
      <c r="D1243">
        <v>266</v>
      </c>
      <c r="E1243" t="s">
        <v>387</v>
      </c>
      <c r="F1243">
        <v>175</v>
      </c>
      <c r="G1243" t="s">
        <v>128</v>
      </c>
      <c r="H1243">
        <v>10266010175</v>
      </c>
      <c r="I1243" t="s">
        <v>129</v>
      </c>
      <c r="J1243" t="s">
        <v>956</v>
      </c>
      <c r="K1243">
        <v>1</v>
      </c>
      <c r="L1243" s="2">
        <v>447989.39</v>
      </c>
      <c r="M1243" s="2">
        <v>541448.69999999995</v>
      </c>
      <c r="N1243" s="14">
        <v>565218</v>
      </c>
      <c r="O1243" s="2">
        <v>0</v>
      </c>
      <c r="P1243" s="11">
        <v>565218</v>
      </c>
      <c r="Q1243" s="2">
        <v>277312.37</v>
      </c>
      <c r="R1243" s="30">
        <f t="shared" si="46"/>
        <v>565218</v>
      </c>
      <c r="S1243" s="9">
        <v>565218</v>
      </c>
      <c r="V1243" s="2"/>
      <c r="W1243" s="2"/>
    </row>
    <row r="1244" spans="1:23" customFormat="1" hidden="1" outlineLevel="2" x14ac:dyDescent="0.25">
      <c r="A1244" t="s">
        <v>349</v>
      </c>
      <c r="B1244">
        <v>507</v>
      </c>
      <c r="C1244" t="s">
        <v>390</v>
      </c>
      <c r="D1244">
        <v>268</v>
      </c>
      <c r="E1244" t="s">
        <v>392</v>
      </c>
      <c r="F1244">
        <v>175</v>
      </c>
      <c r="G1244" t="s">
        <v>128</v>
      </c>
      <c r="H1244">
        <v>10268010175</v>
      </c>
      <c r="I1244" t="s">
        <v>129</v>
      </c>
      <c r="J1244" t="s">
        <v>956</v>
      </c>
      <c r="K1244">
        <v>1</v>
      </c>
      <c r="L1244" s="2">
        <v>52594.98</v>
      </c>
      <c r="M1244" s="2">
        <v>67225.23</v>
      </c>
      <c r="N1244" s="14">
        <v>55955</v>
      </c>
      <c r="O1244" s="2">
        <v>0</v>
      </c>
      <c r="P1244" s="11">
        <v>55955</v>
      </c>
      <c r="Q1244" s="2">
        <v>29512.23</v>
      </c>
      <c r="R1244" s="30">
        <f t="shared" si="46"/>
        <v>55955</v>
      </c>
      <c r="S1244" s="9">
        <v>55955</v>
      </c>
      <c r="V1244" s="2"/>
      <c r="W1244" s="2"/>
    </row>
    <row r="1245" spans="1:23" customFormat="1" hidden="1" outlineLevel="2" x14ac:dyDescent="0.25">
      <c r="A1245" t="s">
        <v>349</v>
      </c>
      <c r="B1245">
        <v>507</v>
      </c>
      <c r="C1245" t="s">
        <v>390</v>
      </c>
      <c r="D1245">
        <v>269</v>
      </c>
      <c r="E1245" t="s">
        <v>393</v>
      </c>
      <c r="F1245">
        <v>175</v>
      </c>
      <c r="G1245" t="s">
        <v>128</v>
      </c>
      <c r="H1245">
        <v>10269010175</v>
      </c>
      <c r="I1245" t="s">
        <v>129</v>
      </c>
      <c r="J1245" t="s">
        <v>956</v>
      </c>
      <c r="K1245">
        <v>1</v>
      </c>
      <c r="L1245" s="2">
        <v>756.39</v>
      </c>
      <c r="M1245" s="2">
        <v>0</v>
      </c>
      <c r="N1245" s="14">
        <v>0</v>
      </c>
      <c r="O1245" s="2">
        <v>0</v>
      </c>
      <c r="P1245" s="11">
        <v>0</v>
      </c>
      <c r="Q1245" s="2">
        <v>0</v>
      </c>
      <c r="R1245" s="30">
        <f t="shared" si="46"/>
        <v>0</v>
      </c>
      <c r="S1245" s="9">
        <v>0</v>
      </c>
      <c r="V1245" s="2"/>
      <c r="W1245" s="2"/>
    </row>
    <row r="1246" spans="1:23" customFormat="1" hidden="1" outlineLevel="2" x14ac:dyDescent="0.25">
      <c r="A1246" t="s">
        <v>349</v>
      </c>
      <c r="B1246">
        <v>205</v>
      </c>
      <c r="C1246" t="s">
        <v>123</v>
      </c>
      <c r="D1246">
        <v>360</v>
      </c>
      <c r="E1246" t="s">
        <v>484</v>
      </c>
      <c r="F1246">
        <v>175</v>
      </c>
      <c r="G1246" t="s">
        <v>128</v>
      </c>
      <c r="H1246">
        <v>10360010175</v>
      </c>
      <c r="I1246" t="s">
        <v>129</v>
      </c>
      <c r="J1246" t="s">
        <v>956</v>
      </c>
      <c r="K1246">
        <v>1</v>
      </c>
      <c r="L1246" s="2">
        <v>0</v>
      </c>
      <c r="M1246" s="2">
        <v>0</v>
      </c>
      <c r="N1246" s="14">
        <v>0</v>
      </c>
      <c r="O1246" s="2">
        <v>0</v>
      </c>
      <c r="P1246" s="11">
        <v>0</v>
      </c>
      <c r="Q1246" s="2">
        <v>8298.42</v>
      </c>
      <c r="R1246" s="30">
        <f t="shared" si="46"/>
        <v>4333.33</v>
      </c>
      <c r="S1246" s="9">
        <v>4333.33</v>
      </c>
      <c r="V1246" s="2"/>
      <c r="W1246" s="2"/>
    </row>
    <row r="1247" spans="1:23" customFormat="1" hidden="1" outlineLevel="2" x14ac:dyDescent="0.25">
      <c r="A1247" t="s">
        <v>309</v>
      </c>
      <c r="B1247">
        <v>801</v>
      </c>
      <c r="C1247" t="s">
        <v>324</v>
      </c>
      <c r="D1247">
        <v>411</v>
      </c>
      <c r="E1247" t="s">
        <v>411</v>
      </c>
      <c r="F1247">
        <v>175</v>
      </c>
      <c r="G1247" t="s">
        <v>128</v>
      </c>
      <c r="H1247">
        <v>10411010175</v>
      </c>
      <c r="I1247" t="s">
        <v>933</v>
      </c>
      <c r="J1247" t="s">
        <v>956</v>
      </c>
      <c r="K1247">
        <v>1</v>
      </c>
      <c r="L1247" s="2">
        <v>0</v>
      </c>
      <c r="M1247" s="2">
        <v>26139.33</v>
      </c>
      <c r="N1247" s="14">
        <v>46850</v>
      </c>
      <c r="O1247" s="2">
        <v>0</v>
      </c>
      <c r="P1247" s="11">
        <v>46850</v>
      </c>
      <c r="Q1247" s="2">
        <v>20888.650000000001</v>
      </c>
      <c r="R1247" s="30">
        <f t="shared" si="46"/>
        <v>0</v>
      </c>
      <c r="S1247" s="9"/>
      <c r="V1247" s="2"/>
      <c r="W1247" s="2"/>
    </row>
    <row r="1248" spans="1:23" customFormat="1" hidden="1" outlineLevel="2" x14ac:dyDescent="0.25">
      <c r="A1248" t="s">
        <v>309</v>
      </c>
      <c r="B1248">
        <v>801</v>
      </c>
      <c r="C1248" t="s">
        <v>324</v>
      </c>
      <c r="D1248">
        <v>413</v>
      </c>
      <c r="E1248" t="s">
        <v>415</v>
      </c>
      <c r="F1248">
        <v>175</v>
      </c>
      <c r="G1248" t="s">
        <v>128</v>
      </c>
      <c r="H1248">
        <v>10413010175</v>
      </c>
      <c r="I1248" t="s">
        <v>129</v>
      </c>
      <c r="J1248" t="s">
        <v>956</v>
      </c>
      <c r="K1248">
        <v>1</v>
      </c>
      <c r="L1248" s="2">
        <v>59027.75</v>
      </c>
      <c r="M1248" s="2">
        <v>66301.03</v>
      </c>
      <c r="N1248" s="14">
        <v>64998</v>
      </c>
      <c r="O1248" s="2">
        <v>0</v>
      </c>
      <c r="P1248" s="11">
        <v>64998</v>
      </c>
      <c r="Q1248" s="2">
        <v>33121.769999999997</v>
      </c>
      <c r="R1248" s="30">
        <f t="shared" si="46"/>
        <v>64998</v>
      </c>
      <c r="S1248" s="9">
        <v>64998</v>
      </c>
      <c r="V1248" s="2"/>
      <c r="W1248" s="2"/>
    </row>
    <row r="1249" spans="1:23" customFormat="1" hidden="1" outlineLevel="2" x14ac:dyDescent="0.25">
      <c r="A1249" t="s">
        <v>254</v>
      </c>
      <c r="B1249">
        <v>1301</v>
      </c>
      <c r="C1249" t="s">
        <v>203</v>
      </c>
      <c r="D1249">
        <v>440</v>
      </c>
      <c r="E1249" t="s">
        <v>255</v>
      </c>
      <c r="F1249">
        <v>175</v>
      </c>
      <c r="G1249" t="s">
        <v>128</v>
      </c>
      <c r="H1249">
        <v>10440010175</v>
      </c>
      <c r="I1249" t="s">
        <v>129</v>
      </c>
      <c r="J1249" t="s">
        <v>956</v>
      </c>
      <c r="K1249">
        <v>1</v>
      </c>
      <c r="L1249" s="2">
        <v>39288.83</v>
      </c>
      <c r="M1249" s="2">
        <v>40540.730000000003</v>
      </c>
      <c r="N1249" s="14">
        <v>59262</v>
      </c>
      <c r="O1249" s="2">
        <v>0</v>
      </c>
      <c r="P1249" s="11">
        <v>59262</v>
      </c>
      <c r="Q1249" s="2">
        <v>17405.689999999999</v>
      </c>
      <c r="R1249" s="30">
        <f t="shared" si="46"/>
        <v>0</v>
      </c>
      <c r="S1249" s="9"/>
      <c r="V1249" s="2"/>
      <c r="W1249" s="2"/>
    </row>
    <row r="1250" spans="1:23" customFormat="1" hidden="1" outlineLevel="2" x14ac:dyDescent="0.25">
      <c r="A1250" t="s">
        <v>254</v>
      </c>
      <c r="B1250">
        <v>1301</v>
      </c>
      <c r="C1250" t="s">
        <v>203</v>
      </c>
      <c r="D1250">
        <v>601</v>
      </c>
      <c r="E1250" t="s">
        <v>256</v>
      </c>
      <c r="F1250">
        <v>175</v>
      </c>
      <c r="G1250" t="s">
        <v>128</v>
      </c>
      <c r="H1250">
        <v>10601010175</v>
      </c>
      <c r="I1250" t="s">
        <v>129</v>
      </c>
      <c r="J1250" t="s">
        <v>956</v>
      </c>
      <c r="K1250">
        <v>1</v>
      </c>
      <c r="L1250" s="2">
        <v>14922.93</v>
      </c>
      <c r="M1250" s="2">
        <v>888.84</v>
      </c>
      <c r="N1250" s="14">
        <v>18409</v>
      </c>
      <c r="O1250" s="2">
        <v>0</v>
      </c>
      <c r="P1250" s="11">
        <v>18409</v>
      </c>
      <c r="Q1250" s="2">
        <v>0</v>
      </c>
      <c r="R1250" s="30">
        <f t="shared" si="46"/>
        <v>0</v>
      </c>
      <c r="S1250" s="9"/>
      <c r="V1250" s="2"/>
      <c r="W1250" s="2"/>
    </row>
    <row r="1251" spans="1:23" customFormat="1" hidden="1" outlineLevel="2" x14ac:dyDescent="0.25">
      <c r="A1251" t="s">
        <v>254</v>
      </c>
      <c r="B1251">
        <v>1301</v>
      </c>
      <c r="C1251" t="s">
        <v>203</v>
      </c>
      <c r="D1251">
        <v>602</v>
      </c>
      <c r="E1251" t="s">
        <v>263</v>
      </c>
      <c r="F1251">
        <v>175</v>
      </c>
      <c r="G1251" t="s">
        <v>128</v>
      </c>
      <c r="H1251">
        <v>10602010175</v>
      </c>
      <c r="I1251" t="s">
        <v>129</v>
      </c>
      <c r="J1251" t="s">
        <v>956</v>
      </c>
      <c r="K1251">
        <v>1</v>
      </c>
      <c r="L1251" s="2">
        <v>213355.11</v>
      </c>
      <c r="M1251" s="2">
        <v>247536.99</v>
      </c>
      <c r="N1251" s="14">
        <v>221657</v>
      </c>
      <c r="O1251" s="2">
        <v>0</v>
      </c>
      <c r="P1251" s="11">
        <v>221657</v>
      </c>
      <c r="Q1251" s="2">
        <v>128916.76</v>
      </c>
      <c r="R1251" s="30">
        <f t="shared" si="46"/>
        <v>0</v>
      </c>
      <c r="S1251" s="9"/>
      <c r="V1251" s="2"/>
      <c r="W1251" s="2"/>
    </row>
    <row r="1252" spans="1:23" customFormat="1" hidden="1" outlineLevel="2" x14ac:dyDescent="0.25">
      <c r="A1252" t="s">
        <v>133</v>
      </c>
      <c r="B1252">
        <v>1201</v>
      </c>
      <c r="C1252" t="s">
        <v>212</v>
      </c>
      <c r="D1252">
        <v>701</v>
      </c>
      <c r="E1252" t="s">
        <v>211</v>
      </c>
      <c r="F1252">
        <v>175</v>
      </c>
      <c r="G1252" t="s">
        <v>128</v>
      </c>
      <c r="H1252">
        <v>10701010175</v>
      </c>
      <c r="I1252" t="s">
        <v>129</v>
      </c>
      <c r="J1252" t="s">
        <v>956</v>
      </c>
      <c r="K1252">
        <v>1</v>
      </c>
      <c r="L1252" s="2">
        <v>0</v>
      </c>
      <c r="M1252" s="2">
        <v>789561.42</v>
      </c>
      <c r="N1252" s="14">
        <v>790336</v>
      </c>
      <c r="O1252" s="2">
        <v>0</v>
      </c>
      <c r="P1252" s="11">
        <v>790336</v>
      </c>
      <c r="Q1252" s="2">
        <v>321061.53999999998</v>
      </c>
      <c r="R1252" s="30">
        <f t="shared" si="46"/>
        <v>550391.21142857138</v>
      </c>
      <c r="S1252" s="9">
        <v>550391.21142857138</v>
      </c>
      <c r="V1252" s="2"/>
      <c r="W1252" s="2"/>
    </row>
    <row r="1253" spans="1:23" customFormat="1" hidden="1" outlineLevel="2" x14ac:dyDescent="0.25">
      <c r="A1253" t="s">
        <v>309</v>
      </c>
      <c r="B1253">
        <v>503</v>
      </c>
      <c r="C1253" t="s">
        <v>310</v>
      </c>
      <c r="D1253">
        <v>10</v>
      </c>
      <c r="E1253" t="s">
        <v>311</v>
      </c>
      <c r="F1253">
        <v>185</v>
      </c>
      <c r="G1253" t="s">
        <v>70</v>
      </c>
      <c r="H1253">
        <v>10010010185</v>
      </c>
      <c r="I1253" t="s">
        <v>71</v>
      </c>
      <c r="J1253" t="s">
        <v>956</v>
      </c>
      <c r="K1253">
        <v>1</v>
      </c>
      <c r="L1253" s="2">
        <v>11020.34</v>
      </c>
      <c r="M1253" s="2">
        <v>17900.939999999999</v>
      </c>
      <c r="N1253" s="14">
        <v>20440</v>
      </c>
      <c r="O1253" s="2">
        <v>0</v>
      </c>
      <c r="P1253" s="11">
        <v>20440</v>
      </c>
      <c r="Q1253" s="2">
        <v>7842.36</v>
      </c>
      <c r="R1253" s="30">
        <f t="shared" si="46"/>
        <v>20432.72</v>
      </c>
      <c r="S1253" s="9">
        <v>20432.72</v>
      </c>
      <c r="V1253" s="2"/>
      <c r="W1253" s="2"/>
    </row>
    <row r="1254" spans="1:23" customFormat="1" hidden="1" outlineLevel="2" x14ac:dyDescent="0.25">
      <c r="A1254" t="s">
        <v>309</v>
      </c>
      <c r="B1254">
        <v>501</v>
      </c>
      <c r="C1254" t="s">
        <v>312</v>
      </c>
      <c r="D1254">
        <v>15</v>
      </c>
      <c r="E1254" t="s">
        <v>313</v>
      </c>
      <c r="F1254">
        <v>185</v>
      </c>
      <c r="G1254" t="s">
        <v>70</v>
      </c>
      <c r="H1254">
        <v>10015010185</v>
      </c>
      <c r="I1254" t="s">
        <v>71</v>
      </c>
      <c r="J1254" t="s">
        <v>956</v>
      </c>
      <c r="K1254">
        <v>1</v>
      </c>
      <c r="L1254" s="2">
        <v>47284.29</v>
      </c>
      <c r="M1254" s="2">
        <v>54050.21</v>
      </c>
      <c r="N1254" s="14">
        <v>49961</v>
      </c>
      <c r="O1254" s="2">
        <v>0</v>
      </c>
      <c r="P1254" s="11">
        <v>49961</v>
      </c>
      <c r="Q1254" s="2">
        <v>43289.85</v>
      </c>
      <c r="R1254" s="30">
        <f t="shared" si="46"/>
        <v>49682.720000000001</v>
      </c>
      <c r="S1254" s="9">
        <v>49682.720000000001</v>
      </c>
      <c r="V1254" s="2"/>
      <c r="W1254" s="2"/>
    </row>
    <row r="1255" spans="1:23" customFormat="1" hidden="1" outlineLevel="2" x14ac:dyDescent="0.25">
      <c r="A1255" t="s">
        <v>309</v>
      </c>
      <c r="B1255">
        <v>801</v>
      </c>
      <c r="C1255" t="s">
        <v>324</v>
      </c>
      <c r="D1255">
        <v>28</v>
      </c>
      <c r="E1255" t="s">
        <v>328</v>
      </c>
      <c r="F1255">
        <v>185</v>
      </c>
      <c r="G1255" t="s">
        <v>70</v>
      </c>
      <c r="H1255">
        <v>10028010185</v>
      </c>
      <c r="I1255" t="s">
        <v>71</v>
      </c>
      <c r="J1255" t="s">
        <v>956</v>
      </c>
      <c r="K1255">
        <v>1</v>
      </c>
      <c r="L1255" s="2">
        <v>72419.09</v>
      </c>
      <c r="M1255" s="2">
        <v>77629.31</v>
      </c>
      <c r="N1255" s="14">
        <v>83839</v>
      </c>
      <c r="O1255" s="2">
        <v>0</v>
      </c>
      <c r="P1255" s="11">
        <v>83839</v>
      </c>
      <c r="Q1255" s="2">
        <v>56828.75</v>
      </c>
      <c r="R1255" s="30">
        <f t="shared" si="46"/>
        <v>82900.25</v>
      </c>
      <c r="S1255" s="9">
        <v>82900.25</v>
      </c>
      <c r="V1255" s="2"/>
      <c r="W1255" s="2"/>
    </row>
    <row r="1256" spans="1:23" customFormat="1" hidden="1" outlineLevel="2" x14ac:dyDescent="0.25">
      <c r="A1256" t="s">
        <v>309</v>
      </c>
      <c r="B1256">
        <v>503</v>
      </c>
      <c r="C1256" t="s">
        <v>310</v>
      </c>
      <c r="D1256">
        <v>60</v>
      </c>
      <c r="E1256" t="s">
        <v>329</v>
      </c>
      <c r="F1256">
        <v>185</v>
      </c>
      <c r="G1256" t="s">
        <v>70</v>
      </c>
      <c r="H1256">
        <v>10060010185</v>
      </c>
      <c r="I1256" t="s">
        <v>71</v>
      </c>
      <c r="J1256" t="s">
        <v>956</v>
      </c>
      <c r="K1256">
        <v>1</v>
      </c>
      <c r="L1256" s="2">
        <v>12816.7</v>
      </c>
      <c r="M1256" s="2">
        <v>8332.7199999999993</v>
      </c>
      <c r="N1256" s="14">
        <v>14081</v>
      </c>
      <c r="O1256" s="2">
        <v>0</v>
      </c>
      <c r="P1256" s="11">
        <v>14081</v>
      </c>
      <c r="Q1256" s="2">
        <v>0</v>
      </c>
      <c r="R1256" s="30">
        <f t="shared" si="46"/>
        <v>13923.18</v>
      </c>
      <c r="S1256" s="9">
        <v>13923.18</v>
      </c>
      <c r="V1256" s="2"/>
      <c r="W1256" s="2"/>
    </row>
    <row r="1257" spans="1:23" customFormat="1" hidden="1" outlineLevel="2" x14ac:dyDescent="0.25">
      <c r="A1257" t="s">
        <v>309</v>
      </c>
      <c r="B1257">
        <v>501</v>
      </c>
      <c r="C1257" t="s">
        <v>312</v>
      </c>
      <c r="D1257">
        <v>65</v>
      </c>
      <c r="E1257" t="s">
        <v>330</v>
      </c>
      <c r="F1257">
        <v>185</v>
      </c>
      <c r="G1257" t="s">
        <v>70</v>
      </c>
      <c r="H1257">
        <v>10065010185</v>
      </c>
      <c r="I1257" t="s">
        <v>71</v>
      </c>
      <c r="J1257" t="s">
        <v>956</v>
      </c>
      <c r="K1257">
        <v>1</v>
      </c>
      <c r="L1257" s="2">
        <v>12176.29</v>
      </c>
      <c r="M1257" s="2">
        <v>13009.14</v>
      </c>
      <c r="N1257" s="14">
        <v>14050</v>
      </c>
      <c r="O1257" s="2">
        <v>0</v>
      </c>
      <c r="P1257" s="11">
        <v>14050</v>
      </c>
      <c r="Q1257" s="2">
        <v>0</v>
      </c>
      <c r="R1257" s="30">
        <f t="shared" si="46"/>
        <v>13892.46</v>
      </c>
      <c r="S1257" s="9">
        <v>13892.46</v>
      </c>
      <c r="V1257" s="2"/>
      <c r="W1257" s="2"/>
    </row>
    <row r="1258" spans="1:23" customFormat="1" hidden="1" outlineLevel="2" x14ac:dyDescent="0.25">
      <c r="A1258" t="s">
        <v>309</v>
      </c>
      <c r="B1258">
        <v>801</v>
      </c>
      <c r="C1258" t="s">
        <v>324</v>
      </c>
      <c r="D1258">
        <v>75</v>
      </c>
      <c r="E1258" t="s">
        <v>331</v>
      </c>
      <c r="F1258">
        <v>185</v>
      </c>
      <c r="G1258" t="s">
        <v>70</v>
      </c>
      <c r="H1258">
        <v>10075010185</v>
      </c>
      <c r="I1258" t="s">
        <v>71</v>
      </c>
      <c r="J1258" t="s">
        <v>956</v>
      </c>
      <c r="K1258">
        <v>1</v>
      </c>
      <c r="L1258" s="2">
        <v>16750.27</v>
      </c>
      <c r="M1258" s="2">
        <v>11803.48</v>
      </c>
      <c r="N1258" s="14">
        <v>12748</v>
      </c>
      <c r="O1258" s="2">
        <v>0</v>
      </c>
      <c r="P1258" s="11">
        <v>12748</v>
      </c>
      <c r="Q1258" s="2">
        <v>400.72</v>
      </c>
      <c r="R1258" s="30">
        <f t="shared" si="46"/>
        <v>12604.92</v>
      </c>
      <c r="S1258" s="9">
        <v>12604.92</v>
      </c>
      <c r="V1258" s="2"/>
      <c r="W1258" s="2"/>
    </row>
    <row r="1259" spans="1:23" customFormat="1" hidden="1" outlineLevel="2" x14ac:dyDescent="0.25">
      <c r="A1259" t="s">
        <v>875</v>
      </c>
      <c r="B1259">
        <v>102</v>
      </c>
      <c r="C1259" t="s">
        <v>876</v>
      </c>
      <c r="D1259">
        <v>103</v>
      </c>
      <c r="E1259" t="s">
        <v>877</v>
      </c>
      <c r="F1259">
        <v>185</v>
      </c>
      <c r="G1259" t="s">
        <v>70</v>
      </c>
      <c r="H1259">
        <v>10103010185</v>
      </c>
      <c r="I1259" t="s">
        <v>71</v>
      </c>
      <c r="J1259" t="s">
        <v>956</v>
      </c>
      <c r="K1259">
        <v>1</v>
      </c>
      <c r="L1259" s="2">
        <v>0</v>
      </c>
      <c r="M1259" s="2">
        <v>0</v>
      </c>
      <c r="N1259" s="14">
        <v>0</v>
      </c>
      <c r="O1259" s="2">
        <v>0</v>
      </c>
      <c r="P1259" s="11">
        <v>0</v>
      </c>
      <c r="Q1259" s="2">
        <v>0</v>
      </c>
      <c r="R1259" s="30">
        <f t="shared" si="46"/>
        <v>0</v>
      </c>
      <c r="S1259" s="9">
        <v>0</v>
      </c>
      <c r="V1259" s="2"/>
      <c r="W1259" s="2"/>
    </row>
    <row r="1260" spans="1:23" customFormat="1" hidden="1" outlineLevel="2" x14ac:dyDescent="0.25">
      <c r="A1260" t="s">
        <v>875</v>
      </c>
      <c r="B1260">
        <v>102</v>
      </c>
      <c r="C1260" t="s">
        <v>876</v>
      </c>
      <c r="D1260">
        <v>105</v>
      </c>
      <c r="E1260" t="s">
        <v>875</v>
      </c>
      <c r="F1260">
        <v>185</v>
      </c>
      <c r="G1260" t="s">
        <v>70</v>
      </c>
      <c r="H1260">
        <v>10105010185</v>
      </c>
      <c r="I1260" t="s">
        <v>71</v>
      </c>
      <c r="J1260" t="s">
        <v>956</v>
      </c>
      <c r="K1260">
        <v>1</v>
      </c>
      <c r="L1260" s="2">
        <v>401801.74</v>
      </c>
      <c r="M1260" s="2">
        <v>414955.1</v>
      </c>
      <c r="N1260" s="14">
        <v>461101</v>
      </c>
      <c r="O1260" s="2">
        <v>0</v>
      </c>
      <c r="P1260" s="11">
        <v>461101</v>
      </c>
      <c r="Q1260" s="2">
        <v>544666.54</v>
      </c>
      <c r="R1260" s="30">
        <f t="shared" si="46"/>
        <v>637591.99</v>
      </c>
      <c r="S1260" s="9">
        <v>637591.99</v>
      </c>
      <c r="V1260" s="2"/>
      <c r="W1260" s="2"/>
    </row>
    <row r="1261" spans="1:23" customFormat="1" hidden="1" outlineLevel="2" x14ac:dyDescent="0.25">
      <c r="A1261" t="s">
        <v>779</v>
      </c>
      <c r="B1261">
        <v>205</v>
      </c>
      <c r="C1261" t="s">
        <v>123</v>
      </c>
      <c r="D1261">
        <v>106</v>
      </c>
      <c r="E1261" t="s">
        <v>800</v>
      </c>
      <c r="F1261">
        <v>185</v>
      </c>
      <c r="G1261" t="s">
        <v>70</v>
      </c>
      <c r="H1261">
        <v>10106010185</v>
      </c>
      <c r="I1261" t="s">
        <v>71</v>
      </c>
      <c r="J1261" t="s">
        <v>956</v>
      </c>
      <c r="K1261">
        <v>1</v>
      </c>
      <c r="L1261" s="2">
        <v>360108.97</v>
      </c>
      <c r="M1261" s="2">
        <v>283218.99</v>
      </c>
      <c r="N1261" s="14">
        <v>367810</v>
      </c>
      <c r="O1261" s="2">
        <v>0</v>
      </c>
      <c r="P1261" s="11">
        <v>367810</v>
      </c>
      <c r="Q1261" s="2">
        <v>271475.24</v>
      </c>
      <c r="R1261" s="30">
        <f t="shared" si="46"/>
        <v>402493.3</v>
      </c>
      <c r="S1261" s="9">
        <v>402493.3</v>
      </c>
      <c r="V1261" s="2"/>
      <c r="W1261" s="2"/>
    </row>
    <row r="1262" spans="1:23" customFormat="1" hidden="1" outlineLevel="2" x14ac:dyDescent="0.25">
      <c r="A1262" t="s">
        <v>309</v>
      </c>
      <c r="B1262">
        <v>501</v>
      </c>
      <c r="C1262" t="s">
        <v>312</v>
      </c>
      <c r="D1262">
        <v>108</v>
      </c>
      <c r="E1262" t="s">
        <v>333</v>
      </c>
      <c r="F1262">
        <v>185</v>
      </c>
      <c r="G1262" t="s">
        <v>70</v>
      </c>
      <c r="H1262">
        <v>10108010185</v>
      </c>
      <c r="I1262" t="s">
        <v>71</v>
      </c>
      <c r="J1262" t="s">
        <v>956</v>
      </c>
      <c r="K1262">
        <v>1</v>
      </c>
      <c r="L1262" s="2">
        <v>192654.99</v>
      </c>
      <c r="M1262" s="2">
        <v>268751.49</v>
      </c>
      <c r="N1262" s="14">
        <v>390159</v>
      </c>
      <c r="O1262" s="2">
        <v>0</v>
      </c>
      <c r="P1262" s="11">
        <v>390159</v>
      </c>
      <c r="Q1262" s="2">
        <v>220425.02</v>
      </c>
      <c r="R1262" s="30">
        <f t="shared" si="46"/>
        <v>413812.82</v>
      </c>
      <c r="S1262" s="9">
        <v>413812.82</v>
      </c>
      <c r="V1262" s="2"/>
      <c r="W1262" s="2"/>
    </row>
    <row r="1263" spans="1:23" customFormat="1" hidden="1" outlineLevel="2" x14ac:dyDescent="0.25">
      <c r="A1263" t="s">
        <v>309</v>
      </c>
      <c r="B1263">
        <v>503</v>
      </c>
      <c r="C1263" t="s">
        <v>310</v>
      </c>
      <c r="D1263">
        <v>109</v>
      </c>
      <c r="E1263" t="s">
        <v>336</v>
      </c>
      <c r="F1263">
        <v>185</v>
      </c>
      <c r="G1263" t="s">
        <v>70</v>
      </c>
      <c r="H1263">
        <v>10109010185</v>
      </c>
      <c r="I1263" t="s">
        <v>71</v>
      </c>
      <c r="J1263" t="s">
        <v>956</v>
      </c>
      <c r="K1263">
        <v>1</v>
      </c>
      <c r="L1263" s="2">
        <v>11020.34</v>
      </c>
      <c r="M1263" s="2">
        <v>11803.48</v>
      </c>
      <c r="N1263" s="14">
        <v>12748</v>
      </c>
      <c r="O1263" s="2">
        <v>0</v>
      </c>
      <c r="P1263" s="11">
        <v>12748</v>
      </c>
      <c r="Q1263" s="2">
        <v>13923.18</v>
      </c>
      <c r="R1263" s="30">
        <f t="shared" si="46"/>
        <v>12604.92</v>
      </c>
      <c r="S1263" s="9">
        <v>12604.92</v>
      </c>
      <c r="V1263" s="2"/>
      <c r="W1263" s="2"/>
    </row>
    <row r="1264" spans="1:23" customFormat="1" hidden="1" outlineLevel="2" x14ac:dyDescent="0.25">
      <c r="A1264" t="s">
        <v>309</v>
      </c>
      <c r="B1264">
        <v>503</v>
      </c>
      <c r="C1264" t="s">
        <v>310</v>
      </c>
      <c r="D1264">
        <v>110</v>
      </c>
      <c r="E1264" t="s">
        <v>337</v>
      </c>
      <c r="F1264">
        <v>185</v>
      </c>
      <c r="G1264" t="s">
        <v>70</v>
      </c>
      <c r="H1264">
        <v>10110010185</v>
      </c>
      <c r="I1264" t="s">
        <v>71</v>
      </c>
      <c r="J1264" t="s">
        <v>956</v>
      </c>
      <c r="K1264">
        <v>1</v>
      </c>
      <c r="L1264" s="2">
        <v>12933.53</v>
      </c>
      <c r="M1264" s="2">
        <v>16356.46</v>
      </c>
      <c r="N1264" s="14">
        <v>21534</v>
      </c>
      <c r="O1264" s="2">
        <v>0</v>
      </c>
      <c r="P1264" s="11">
        <v>21534</v>
      </c>
      <c r="Q1264" s="2">
        <v>14830.19</v>
      </c>
      <c r="R1264" s="30">
        <f t="shared" si="46"/>
        <v>14830.19</v>
      </c>
      <c r="S1264" s="9">
        <v>14830.19</v>
      </c>
      <c r="V1264" s="2"/>
      <c r="W1264" s="2"/>
    </row>
    <row r="1265" spans="1:23" customFormat="1" hidden="1" outlineLevel="2" x14ac:dyDescent="0.25">
      <c r="A1265" t="s">
        <v>779</v>
      </c>
      <c r="B1265">
        <v>204</v>
      </c>
      <c r="C1265" t="s">
        <v>782</v>
      </c>
      <c r="D1265">
        <v>111</v>
      </c>
      <c r="E1265" t="s">
        <v>801</v>
      </c>
      <c r="F1265">
        <v>185</v>
      </c>
      <c r="G1265" t="s">
        <v>70</v>
      </c>
      <c r="H1265">
        <v>10111010185</v>
      </c>
      <c r="I1265" t="s">
        <v>71</v>
      </c>
      <c r="J1265" t="s">
        <v>956</v>
      </c>
      <c r="K1265">
        <v>1</v>
      </c>
      <c r="L1265" s="2">
        <v>68024.460000000006</v>
      </c>
      <c r="M1265" s="2">
        <v>72942.289999999994</v>
      </c>
      <c r="N1265" s="14">
        <v>85136</v>
      </c>
      <c r="O1265" s="2">
        <v>0</v>
      </c>
      <c r="P1265" s="11">
        <v>85136</v>
      </c>
      <c r="Q1265" s="2">
        <v>58097.46</v>
      </c>
      <c r="R1265" s="30">
        <f t="shared" si="46"/>
        <v>84197.47</v>
      </c>
      <c r="S1265" s="9">
        <v>84197.47</v>
      </c>
      <c r="V1265" s="2"/>
      <c r="W1265" s="2"/>
    </row>
    <row r="1266" spans="1:23" customFormat="1" hidden="1" outlineLevel="2" x14ac:dyDescent="0.25">
      <c r="A1266" t="s">
        <v>779</v>
      </c>
      <c r="B1266">
        <v>204</v>
      </c>
      <c r="C1266" t="s">
        <v>782</v>
      </c>
      <c r="D1266">
        <v>113</v>
      </c>
      <c r="E1266" t="s">
        <v>802</v>
      </c>
      <c r="F1266">
        <v>185</v>
      </c>
      <c r="G1266" t="s">
        <v>70</v>
      </c>
      <c r="H1266">
        <v>10113010185</v>
      </c>
      <c r="I1266" t="s">
        <v>71</v>
      </c>
      <c r="J1266" t="s">
        <v>956</v>
      </c>
      <c r="K1266">
        <v>1</v>
      </c>
      <c r="L1266" s="2">
        <v>5884.59</v>
      </c>
      <c r="M1266" s="2">
        <v>6318.52</v>
      </c>
      <c r="N1266" s="14">
        <v>6823</v>
      </c>
      <c r="O1266" s="2">
        <v>0</v>
      </c>
      <c r="P1266" s="11">
        <v>6823</v>
      </c>
      <c r="Q1266" s="2">
        <v>6747.54</v>
      </c>
      <c r="R1266" s="30">
        <f t="shared" si="46"/>
        <v>6747.54</v>
      </c>
      <c r="S1266" s="9">
        <v>6747.54</v>
      </c>
      <c r="V1266" s="2"/>
      <c r="W1266" s="2"/>
    </row>
    <row r="1267" spans="1:23" customFormat="1" hidden="1" outlineLevel="2" x14ac:dyDescent="0.25">
      <c r="A1267" t="s">
        <v>779</v>
      </c>
      <c r="B1267">
        <v>204</v>
      </c>
      <c r="C1267" t="s">
        <v>782</v>
      </c>
      <c r="D1267">
        <v>114</v>
      </c>
      <c r="E1267" t="s">
        <v>803</v>
      </c>
      <c r="F1267">
        <v>185</v>
      </c>
      <c r="G1267" t="s">
        <v>70</v>
      </c>
      <c r="H1267">
        <v>10114010185</v>
      </c>
      <c r="I1267" t="s">
        <v>71</v>
      </c>
      <c r="J1267" t="s">
        <v>956</v>
      </c>
      <c r="K1267">
        <v>1</v>
      </c>
      <c r="L1267" s="2">
        <v>11687.17</v>
      </c>
      <c r="M1267" s="2">
        <v>12574.01</v>
      </c>
      <c r="N1267" s="14">
        <v>13580</v>
      </c>
      <c r="O1267" s="2">
        <v>0</v>
      </c>
      <c r="P1267" s="11">
        <v>13580</v>
      </c>
      <c r="Q1267" s="2">
        <v>13427.77</v>
      </c>
      <c r="R1267" s="30">
        <f t="shared" si="46"/>
        <v>13427.77</v>
      </c>
      <c r="S1267" s="9">
        <v>13427.77</v>
      </c>
      <c r="V1267" s="2"/>
      <c r="W1267" s="2"/>
    </row>
    <row r="1268" spans="1:23" customFormat="1" hidden="1" outlineLevel="2" x14ac:dyDescent="0.25">
      <c r="A1268" t="s">
        <v>779</v>
      </c>
      <c r="B1268">
        <v>205</v>
      </c>
      <c r="C1268" t="s">
        <v>123</v>
      </c>
      <c r="D1268">
        <v>115</v>
      </c>
      <c r="E1268" t="s">
        <v>812</v>
      </c>
      <c r="F1268">
        <v>185</v>
      </c>
      <c r="G1268" t="s">
        <v>70</v>
      </c>
      <c r="H1268">
        <v>10115010185</v>
      </c>
      <c r="I1268" t="s">
        <v>71</v>
      </c>
      <c r="J1268" t="s">
        <v>956</v>
      </c>
      <c r="K1268">
        <v>1</v>
      </c>
      <c r="L1268" s="2">
        <v>0</v>
      </c>
      <c r="M1268" s="2">
        <v>16999.07</v>
      </c>
      <c r="N1268" s="14">
        <v>32751</v>
      </c>
      <c r="O1268" s="2">
        <v>0</v>
      </c>
      <c r="P1268" s="11">
        <v>32751</v>
      </c>
      <c r="Q1268" s="2">
        <v>0</v>
      </c>
      <c r="R1268" s="30">
        <f t="shared" si="46"/>
        <v>16174.42</v>
      </c>
      <c r="S1268" s="9">
        <v>16174.42</v>
      </c>
      <c r="V1268" s="2"/>
      <c r="W1268" s="2"/>
    </row>
    <row r="1269" spans="1:23" customFormat="1" hidden="1" outlineLevel="2" x14ac:dyDescent="0.25">
      <c r="A1269" t="s">
        <v>309</v>
      </c>
      <c r="B1269">
        <v>503</v>
      </c>
      <c r="C1269" t="s">
        <v>310</v>
      </c>
      <c r="D1269">
        <v>116</v>
      </c>
      <c r="E1269" t="s">
        <v>338</v>
      </c>
      <c r="F1269">
        <v>185</v>
      </c>
      <c r="G1269" t="s">
        <v>70</v>
      </c>
      <c r="H1269">
        <v>10116010185</v>
      </c>
      <c r="I1269" t="s">
        <v>71</v>
      </c>
      <c r="J1269" t="s">
        <v>956</v>
      </c>
      <c r="K1269">
        <v>1</v>
      </c>
      <c r="L1269" s="2">
        <v>12780.42</v>
      </c>
      <c r="M1269" s="2">
        <v>13887.26</v>
      </c>
      <c r="N1269" s="14">
        <v>14998</v>
      </c>
      <c r="O1269" s="2">
        <v>0</v>
      </c>
      <c r="P1269" s="11">
        <v>14998</v>
      </c>
      <c r="Q1269" s="2">
        <v>8527.73</v>
      </c>
      <c r="R1269" s="30">
        <f t="shared" si="46"/>
        <v>14830.19</v>
      </c>
      <c r="S1269" s="9">
        <v>14830.19</v>
      </c>
      <c r="V1269" s="2"/>
      <c r="W1269" s="2"/>
    </row>
    <row r="1270" spans="1:23" customFormat="1" hidden="1" outlineLevel="2" x14ac:dyDescent="0.25">
      <c r="A1270" t="s">
        <v>309</v>
      </c>
      <c r="B1270">
        <v>503</v>
      </c>
      <c r="C1270" t="s">
        <v>310</v>
      </c>
      <c r="D1270">
        <v>117</v>
      </c>
      <c r="E1270" t="s">
        <v>339</v>
      </c>
      <c r="F1270">
        <v>185</v>
      </c>
      <c r="G1270" t="s">
        <v>70</v>
      </c>
      <c r="H1270">
        <v>10117010185</v>
      </c>
      <c r="I1270" t="s">
        <v>71</v>
      </c>
      <c r="J1270" t="s">
        <v>956</v>
      </c>
      <c r="K1270">
        <v>1</v>
      </c>
      <c r="L1270" s="2">
        <v>18759.18</v>
      </c>
      <c r="M1270" s="2">
        <v>20071.66</v>
      </c>
      <c r="N1270" s="14">
        <v>21678</v>
      </c>
      <c r="O1270" s="2">
        <v>0</v>
      </c>
      <c r="P1270" s="11">
        <v>21678</v>
      </c>
      <c r="Q1270" s="2">
        <v>6302.46</v>
      </c>
      <c r="R1270" s="30">
        <f t="shared" si="46"/>
        <v>21434.51</v>
      </c>
      <c r="S1270" s="9">
        <v>21434.51</v>
      </c>
      <c r="V1270" s="2"/>
      <c r="W1270" s="2"/>
    </row>
    <row r="1271" spans="1:23" customFormat="1" hidden="1" outlineLevel="2" x14ac:dyDescent="0.25">
      <c r="A1271" t="s">
        <v>309</v>
      </c>
      <c r="B1271">
        <v>501</v>
      </c>
      <c r="C1271" t="s">
        <v>312</v>
      </c>
      <c r="D1271">
        <v>118</v>
      </c>
      <c r="E1271" t="s">
        <v>340</v>
      </c>
      <c r="F1271">
        <v>185</v>
      </c>
      <c r="G1271" t="s">
        <v>70</v>
      </c>
      <c r="H1271">
        <v>10118010185</v>
      </c>
      <c r="I1271" t="s">
        <v>71</v>
      </c>
      <c r="J1271" t="s">
        <v>956</v>
      </c>
      <c r="K1271">
        <v>1</v>
      </c>
      <c r="L1271" s="2">
        <v>52519.41</v>
      </c>
      <c r="M1271" s="2">
        <v>43817.97</v>
      </c>
      <c r="N1271" s="14">
        <v>86686</v>
      </c>
      <c r="O1271" s="2">
        <v>0</v>
      </c>
      <c r="P1271" s="11">
        <v>86686</v>
      </c>
      <c r="Q1271" s="2">
        <v>59543.89</v>
      </c>
      <c r="R1271" s="30">
        <f t="shared" si="46"/>
        <v>84148.7</v>
      </c>
      <c r="S1271" s="9">
        <v>84148.7</v>
      </c>
      <c r="V1271" s="2"/>
      <c r="W1271" s="2"/>
    </row>
    <row r="1272" spans="1:23" customFormat="1" hidden="1" outlineLevel="2" x14ac:dyDescent="0.25">
      <c r="A1272" t="s">
        <v>309</v>
      </c>
      <c r="B1272">
        <v>501</v>
      </c>
      <c r="C1272" t="s">
        <v>312</v>
      </c>
      <c r="D1272">
        <v>119</v>
      </c>
      <c r="E1272" t="s">
        <v>341</v>
      </c>
      <c r="F1272">
        <v>185</v>
      </c>
      <c r="G1272" t="s">
        <v>70</v>
      </c>
      <c r="H1272">
        <v>10119010185</v>
      </c>
      <c r="I1272" t="s">
        <v>71</v>
      </c>
      <c r="J1272" t="s">
        <v>956</v>
      </c>
      <c r="K1272">
        <v>1</v>
      </c>
      <c r="L1272" s="2">
        <v>45272.1</v>
      </c>
      <c r="M1272" s="2">
        <v>63749.89</v>
      </c>
      <c r="N1272" s="14">
        <v>60886</v>
      </c>
      <c r="O1272" s="2">
        <v>0</v>
      </c>
      <c r="P1272" s="11">
        <v>60886</v>
      </c>
      <c r="Q1272" s="2">
        <v>36648.58</v>
      </c>
      <c r="R1272" s="30">
        <f t="shared" si="46"/>
        <v>61276.52</v>
      </c>
      <c r="S1272" s="9">
        <v>61276.52</v>
      </c>
      <c r="V1272" s="2"/>
      <c r="W1272" s="2"/>
    </row>
    <row r="1273" spans="1:23" customFormat="1" hidden="1" outlineLevel="2" x14ac:dyDescent="0.25">
      <c r="A1273" t="s">
        <v>309</v>
      </c>
      <c r="B1273">
        <v>502</v>
      </c>
      <c r="C1273" t="s">
        <v>342</v>
      </c>
      <c r="D1273">
        <v>120</v>
      </c>
      <c r="E1273" t="s">
        <v>343</v>
      </c>
      <c r="F1273">
        <v>185</v>
      </c>
      <c r="G1273" t="s">
        <v>70</v>
      </c>
      <c r="H1273">
        <v>10120010185</v>
      </c>
      <c r="I1273" t="s">
        <v>71</v>
      </c>
      <c r="J1273" t="s">
        <v>956</v>
      </c>
      <c r="K1273">
        <v>1</v>
      </c>
      <c r="L1273" s="2">
        <v>24613.27</v>
      </c>
      <c r="M1273" s="2">
        <v>26296.81</v>
      </c>
      <c r="N1273" s="14">
        <v>44761</v>
      </c>
      <c r="O1273" s="2">
        <v>0</v>
      </c>
      <c r="P1273" s="11">
        <v>44761</v>
      </c>
      <c r="Q1273" s="2">
        <v>8476.41</v>
      </c>
      <c r="R1273" s="30">
        <f t="shared" si="46"/>
        <v>50307.21</v>
      </c>
      <c r="S1273" s="9">
        <v>50307.21</v>
      </c>
      <c r="V1273" s="2"/>
      <c r="W1273" s="2"/>
    </row>
    <row r="1274" spans="1:23" customFormat="1" hidden="1" outlineLevel="2" x14ac:dyDescent="0.25">
      <c r="A1274" t="s">
        <v>562</v>
      </c>
      <c r="B1274">
        <v>301</v>
      </c>
      <c r="C1274" t="s">
        <v>355</v>
      </c>
      <c r="D1274">
        <v>121</v>
      </c>
      <c r="E1274" t="s">
        <v>562</v>
      </c>
      <c r="F1274">
        <v>185</v>
      </c>
      <c r="G1274" t="s">
        <v>70</v>
      </c>
      <c r="H1274">
        <v>10121010185</v>
      </c>
      <c r="I1274" t="s">
        <v>71</v>
      </c>
      <c r="J1274" t="s">
        <v>956</v>
      </c>
      <c r="K1274">
        <v>1</v>
      </c>
      <c r="L1274" s="2">
        <v>173927.29</v>
      </c>
      <c r="M1274" s="2">
        <v>188516.79</v>
      </c>
      <c r="N1274" s="14">
        <v>168431</v>
      </c>
      <c r="O1274" s="2">
        <v>0</v>
      </c>
      <c r="P1274" s="11">
        <v>168431</v>
      </c>
      <c r="Q1274" s="2">
        <v>94648.33</v>
      </c>
      <c r="R1274" s="30">
        <f t="shared" si="46"/>
        <v>202192.5</v>
      </c>
      <c r="S1274" s="9">
        <v>202192.5</v>
      </c>
      <c r="V1274" s="2"/>
      <c r="W1274" s="2"/>
    </row>
    <row r="1275" spans="1:23" customFormat="1" hidden="1" outlineLevel="2" x14ac:dyDescent="0.25">
      <c r="A1275" t="s">
        <v>309</v>
      </c>
      <c r="B1275">
        <v>502</v>
      </c>
      <c r="C1275" t="s">
        <v>342</v>
      </c>
      <c r="D1275">
        <v>122</v>
      </c>
      <c r="E1275" t="s">
        <v>346</v>
      </c>
      <c r="F1275">
        <v>185</v>
      </c>
      <c r="G1275" t="s">
        <v>70</v>
      </c>
      <c r="H1275">
        <v>10122010185</v>
      </c>
      <c r="I1275" t="s">
        <v>71</v>
      </c>
      <c r="J1275" t="s">
        <v>956</v>
      </c>
      <c r="K1275">
        <v>1</v>
      </c>
      <c r="L1275" s="2">
        <v>26345.87</v>
      </c>
      <c r="M1275" s="2">
        <v>28532.18</v>
      </c>
      <c r="N1275" s="14">
        <v>36525</v>
      </c>
      <c r="O1275" s="2">
        <v>0</v>
      </c>
      <c r="P1275" s="11">
        <v>36525</v>
      </c>
      <c r="Q1275" s="2">
        <v>30307.62</v>
      </c>
      <c r="R1275" s="30">
        <f t="shared" si="46"/>
        <v>38673.15</v>
      </c>
      <c r="S1275" s="9">
        <v>38673.15</v>
      </c>
      <c r="V1275" s="2"/>
      <c r="W1275" s="2"/>
    </row>
    <row r="1276" spans="1:23" customFormat="1" hidden="1" outlineLevel="2" x14ac:dyDescent="0.25">
      <c r="A1276" t="s">
        <v>571</v>
      </c>
      <c r="B1276">
        <v>601</v>
      </c>
      <c r="C1276" t="s">
        <v>572</v>
      </c>
      <c r="D1276">
        <v>123</v>
      </c>
      <c r="E1276" t="s">
        <v>583</v>
      </c>
      <c r="F1276">
        <v>185</v>
      </c>
      <c r="G1276" t="s">
        <v>70</v>
      </c>
      <c r="H1276">
        <v>10123010185</v>
      </c>
      <c r="I1276" t="s">
        <v>71</v>
      </c>
      <c r="J1276" t="s">
        <v>956</v>
      </c>
      <c r="K1276">
        <v>1</v>
      </c>
      <c r="L1276" s="2">
        <v>395808.71</v>
      </c>
      <c r="M1276" s="2">
        <v>441342.49</v>
      </c>
      <c r="N1276" s="14">
        <v>471982</v>
      </c>
      <c r="O1276" s="2">
        <v>0</v>
      </c>
      <c r="P1276" s="11">
        <v>471982</v>
      </c>
      <c r="Q1276" s="2">
        <v>330629.05</v>
      </c>
      <c r="R1276" s="30">
        <f t="shared" si="46"/>
        <v>581150.73</v>
      </c>
      <c r="S1276" s="9">
        <v>581150.73</v>
      </c>
      <c r="V1276" s="2"/>
      <c r="W1276" s="2"/>
    </row>
    <row r="1277" spans="1:23" customFormat="1" hidden="1" outlineLevel="2" x14ac:dyDescent="0.25">
      <c r="A1277" t="s">
        <v>309</v>
      </c>
      <c r="B1277">
        <v>503</v>
      </c>
      <c r="C1277" t="s">
        <v>310</v>
      </c>
      <c r="D1277">
        <v>127</v>
      </c>
      <c r="E1277" t="s">
        <v>347</v>
      </c>
      <c r="F1277">
        <v>185</v>
      </c>
      <c r="G1277" t="s">
        <v>70</v>
      </c>
      <c r="H1277">
        <v>10127010185</v>
      </c>
      <c r="I1277" t="s">
        <v>71</v>
      </c>
      <c r="J1277" t="s">
        <v>956</v>
      </c>
      <c r="K1277">
        <v>1</v>
      </c>
      <c r="L1277" s="2">
        <v>16730.46</v>
      </c>
      <c r="M1277" s="2">
        <v>5901.74</v>
      </c>
      <c r="N1277" s="14">
        <v>14081</v>
      </c>
      <c r="O1277" s="2">
        <v>0</v>
      </c>
      <c r="P1277" s="11">
        <v>14081</v>
      </c>
      <c r="Q1277" s="2">
        <v>6302.46</v>
      </c>
      <c r="R1277" s="30">
        <f t="shared" si="46"/>
        <v>13923.18</v>
      </c>
      <c r="S1277" s="9">
        <v>13923.18</v>
      </c>
      <c r="V1277" s="2"/>
      <c r="W1277" s="2"/>
    </row>
    <row r="1278" spans="1:23" customFormat="1" hidden="1" outlineLevel="2" x14ac:dyDescent="0.25">
      <c r="A1278" t="s">
        <v>309</v>
      </c>
      <c r="B1278">
        <v>503</v>
      </c>
      <c r="C1278" t="s">
        <v>310</v>
      </c>
      <c r="D1278">
        <v>128</v>
      </c>
      <c r="E1278" t="s">
        <v>348</v>
      </c>
      <c r="F1278">
        <v>185</v>
      </c>
      <c r="G1278" t="s">
        <v>70</v>
      </c>
      <c r="H1278">
        <v>10128010185</v>
      </c>
      <c r="I1278" t="s">
        <v>71</v>
      </c>
      <c r="J1278" t="s">
        <v>956</v>
      </c>
      <c r="K1278">
        <v>1</v>
      </c>
      <c r="L1278" s="2">
        <v>7437.1</v>
      </c>
      <c r="M1278" s="2">
        <v>7985.52</v>
      </c>
      <c r="N1278" s="14">
        <v>8625</v>
      </c>
      <c r="O1278" s="2">
        <v>0</v>
      </c>
      <c r="P1278" s="11">
        <v>8625</v>
      </c>
      <c r="Q1278" s="2">
        <v>8527.73</v>
      </c>
      <c r="R1278" s="30">
        <f t="shared" si="46"/>
        <v>8527.73</v>
      </c>
      <c r="S1278" s="9">
        <v>8527.73</v>
      </c>
      <c r="V1278" s="2"/>
      <c r="W1278" s="2"/>
    </row>
    <row r="1279" spans="1:23" customFormat="1" hidden="1" outlineLevel="2" x14ac:dyDescent="0.25">
      <c r="A1279" t="s">
        <v>807</v>
      </c>
      <c r="B1279">
        <v>202</v>
      </c>
      <c r="C1279" t="s">
        <v>808</v>
      </c>
      <c r="D1279">
        <v>130</v>
      </c>
      <c r="E1279" t="s">
        <v>807</v>
      </c>
      <c r="F1279">
        <v>185</v>
      </c>
      <c r="G1279" t="s">
        <v>70</v>
      </c>
      <c r="H1279">
        <v>10130010185</v>
      </c>
      <c r="I1279" t="s">
        <v>71</v>
      </c>
      <c r="J1279" t="s">
        <v>956</v>
      </c>
      <c r="K1279">
        <v>1</v>
      </c>
      <c r="L1279" s="2">
        <v>212706.7</v>
      </c>
      <c r="M1279" s="2">
        <v>243464.62</v>
      </c>
      <c r="N1279" s="14">
        <v>331679</v>
      </c>
      <c r="O1279" s="2">
        <v>0</v>
      </c>
      <c r="P1279" s="11">
        <v>331679</v>
      </c>
      <c r="Q1279" s="2">
        <v>200987.07</v>
      </c>
      <c r="R1279" s="30">
        <f t="shared" si="46"/>
        <v>377450.54</v>
      </c>
      <c r="S1279" s="9">
        <v>377450.54</v>
      </c>
      <c r="V1279" s="2"/>
      <c r="W1279" s="2"/>
    </row>
    <row r="1280" spans="1:23" customFormat="1" hidden="1" outlineLevel="2" x14ac:dyDescent="0.25">
      <c r="A1280" t="s">
        <v>807</v>
      </c>
      <c r="B1280">
        <v>202</v>
      </c>
      <c r="C1280" t="s">
        <v>808</v>
      </c>
      <c r="D1280">
        <v>134</v>
      </c>
      <c r="E1280" t="s">
        <v>810</v>
      </c>
      <c r="F1280">
        <v>185</v>
      </c>
      <c r="G1280" t="s">
        <v>70</v>
      </c>
      <c r="H1280">
        <v>10134010185</v>
      </c>
      <c r="I1280" t="s">
        <v>71</v>
      </c>
      <c r="J1280" t="s">
        <v>956</v>
      </c>
      <c r="K1280">
        <v>1</v>
      </c>
      <c r="L1280" s="2">
        <v>108701.57</v>
      </c>
      <c r="M1280" s="2">
        <v>113503.62</v>
      </c>
      <c r="N1280" s="14">
        <v>122583</v>
      </c>
      <c r="O1280" s="2">
        <v>0</v>
      </c>
      <c r="P1280" s="11">
        <v>122583</v>
      </c>
      <c r="Q1280" s="2">
        <v>98750.78</v>
      </c>
      <c r="R1280" s="30">
        <f t="shared" si="46"/>
        <v>121210.5</v>
      </c>
      <c r="S1280" s="9">
        <v>121210.5</v>
      </c>
      <c r="V1280" s="2"/>
      <c r="W1280" s="2"/>
    </row>
    <row r="1281" spans="1:23" customFormat="1" hidden="1" outlineLevel="2" x14ac:dyDescent="0.25">
      <c r="A1281" t="s">
        <v>807</v>
      </c>
      <c r="B1281">
        <v>202</v>
      </c>
      <c r="C1281" t="s">
        <v>808</v>
      </c>
      <c r="D1281">
        <v>138</v>
      </c>
      <c r="E1281" t="s">
        <v>811</v>
      </c>
      <c r="F1281">
        <v>185</v>
      </c>
      <c r="G1281" t="s">
        <v>70</v>
      </c>
      <c r="H1281">
        <v>10138010185</v>
      </c>
      <c r="I1281" t="s">
        <v>71</v>
      </c>
      <c r="J1281" t="s">
        <v>956</v>
      </c>
      <c r="K1281">
        <v>1</v>
      </c>
      <c r="L1281" s="2">
        <v>37104.050000000003</v>
      </c>
      <c r="M1281" s="2">
        <v>40176.089999999997</v>
      </c>
      <c r="N1281" s="14">
        <v>83271</v>
      </c>
      <c r="O1281" s="2">
        <v>0</v>
      </c>
      <c r="P1281" s="11">
        <v>83271</v>
      </c>
      <c r="Q1281" s="2">
        <v>44765.15</v>
      </c>
      <c r="R1281" s="30">
        <f t="shared" si="46"/>
        <v>82816.12</v>
      </c>
      <c r="S1281" s="9">
        <v>82816.12</v>
      </c>
      <c r="V1281" s="2"/>
      <c r="W1281" s="2"/>
    </row>
    <row r="1282" spans="1:23" customFormat="1" hidden="1" outlineLevel="2" x14ac:dyDescent="0.25">
      <c r="A1282" t="s">
        <v>349</v>
      </c>
      <c r="B1282">
        <v>403</v>
      </c>
      <c r="C1282" t="s">
        <v>350</v>
      </c>
      <c r="D1282">
        <v>140</v>
      </c>
      <c r="E1282" t="s">
        <v>351</v>
      </c>
      <c r="F1282">
        <v>185</v>
      </c>
      <c r="G1282" t="s">
        <v>70</v>
      </c>
      <c r="H1282">
        <v>10140010185</v>
      </c>
      <c r="I1282" t="s">
        <v>71</v>
      </c>
      <c r="J1282" t="s">
        <v>956</v>
      </c>
      <c r="K1282">
        <v>1</v>
      </c>
      <c r="L1282" s="2">
        <v>74081.34</v>
      </c>
      <c r="M1282" s="2">
        <v>76320.44</v>
      </c>
      <c r="N1282" s="14">
        <v>90134</v>
      </c>
      <c r="O1282" s="2">
        <v>0</v>
      </c>
      <c r="P1282" s="11">
        <v>90134</v>
      </c>
      <c r="Q1282" s="2">
        <v>24385.45</v>
      </c>
      <c r="R1282" s="30">
        <f t="shared" si="46"/>
        <v>97749.68</v>
      </c>
      <c r="S1282" s="9">
        <v>97749.68</v>
      </c>
      <c r="V1282" s="2"/>
      <c r="W1282" s="2"/>
    </row>
    <row r="1283" spans="1:23" customFormat="1" hidden="1" outlineLevel="2" x14ac:dyDescent="0.25">
      <c r="A1283" t="s">
        <v>562</v>
      </c>
      <c r="B1283">
        <v>303</v>
      </c>
      <c r="C1283" t="s">
        <v>567</v>
      </c>
      <c r="D1283">
        <v>142</v>
      </c>
      <c r="E1283" t="s">
        <v>568</v>
      </c>
      <c r="F1283">
        <v>185</v>
      </c>
      <c r="G1283" t="s">
        <v>70</v>
      </c>
      <c r="H1283">
        <v>10142010185</v>
      </c>
      <c r="I1283" t="s">
        <v>71</v>
      </c>
      <c r="J1283" t="s">
        <v>956</v>
      </c>
      <c r="K1283">
        <v>1</v>
      </c>
      <c r="L1283" s="2">
        <v>32946.870000000003</v>
      </c>
      <c r="M1283" s="2">
        <v>35496.559999999998</v>
      </c>
      <c r="N1283" s="14">
        <v>55955</v>
      </c>
      <c r="O1283" s="2">
        <v>0</v>
      </c>
      <c r="P1283" s="11">
        <v>55955</v>
      </c>
      <c r="Q1283" s="2">
        <v>22692.73</v>
      </c>
      <c r="R1283" s="30">
        <f t="shared" si="46"/>
        <v>56428.160000000003</v>
      </c>
      <c r="S1283" s="9">
        <v>56428.160000000003</v>
      </c>
      <c r="V1283" s="2"/>
      <c r="W1283" s="2"/>
    </row>
    <row r="1284" spans="1:23" customFormat="1" hidden="1" outlineLevel="2" x14ac:dyDescent="0.25">
      <c r="A1284" t="s">
        <v>349</v>
      </c>
      <c r="B1284">
        <v>1003</v>
      </c>
      <c r="C1284" t="s">
        <v>360</v>
      </c>
      <c r="D1284">
        <v>146</v>
      </c>
      <c r="E1284" t="s">
        <v>361</v>
      </c>
      <c r="F1284">
        <v>185</v>
      </c>
      <c r="G1284" t="s">
        <v>70</v>
      </c>
      <c r="H1284">
        <v>10146010185</v>
      </c>
      <c r="I1284" t="s">
        <v>71</v>
      </c>
      <c r="J1284" t="s">
        <v>956</v>
      </c>
      <c r="K1284">
        <v>1</v>
      </c>
      <c r="L1284" s="2">
        <v>63302.18</v>
      </c>
      <c r="M1284" s="2">
        <v>64905.49</v>
      </c>
      <c r="N1284" s="14">
        <v>70098</v>
      </c>
      <c r="O1284" s="2">
        <v>0</v>
      </c>
      <c r="P1284" s="11">
        <v>70098</v>
      </c>
      <c r="Q1284" s="2">
        <v>25610.560000000001</v>
      </c>
      <c r="R1284" s="30">
        <f t="shared" si="46"/>
        <v>69312.509999999995</v>
      </c>
      <c r="S1284" s="9">
        <v>69312.509999999995</v>
      </c>
      <c r="V1284" s="2"/>
      <c r="W1284" s="2"/>
    </row>
    <row r="1285" spans="1:23" customFormat="1" hidden="1" outlineLevel="2" x14ac:dyDescent="0.25">
      <c r="A1285" t="s">
        <v>349</v>
      </c>
      <c r="B1285">
        <v>401</v>
      </c>
      <c r="C1285" t="s">
        <v>362</v>
      </c>
      <c r="D1285">
        <v>148</v>
      </c>
      <c r="E1285" t="s">
        <v>363</v>
      </c>
      <c r="F1285">
        <v>185</v>
      </c>
      <c r="G1285" t="s">
        <v>70</v>
      </c>
      <c r="H1285">
        <v>10148010185</v>
      </c>
      <c r="I1285" t="s">
        <v>71</v>
      </c>
      <c r="J1285" t="s">
        <v>956</v>
      </c>
      <c r="K1285">
        <v>1</v>
      </c>
      <c r="L1285" s="2">
        <v>34841.74</v>
      </c>
      <c r="M1285" s="2">
        <v>23943.7</v>
      </c>
      <c r="N1285" s="14">
        <v>32219</v>
      </c>
      <c r="O1285" s="2">
        <v>0</v>
      </c>
      <c r="P1285" s="11">
        <v>32219</v>
      </c>
      <c r="Q1285" s="2">
        <v>14560.86</v>
      </c>
      <c r="R1285" s="30">
        <f t="shared" si="46"/>
        <v>73969.52</v>
      </c>
      <c r="S1285" s="9">
        <v>73969.52</v>
      </c>
      <c r="V1285" s="2"/>
      <c r="W1285" s="2"/>
    </row>
    <row r="1286" spans="1:23" customFormat="1" hidden="1" outlineLevel="2" x14ac:dyDescent="0.25">
      <c r="A1286" t="s">
        <v>133</v>
      </c>
      <c r="B1286">
        <v>1101</v>
      </c>
      <c r="C1286" t="s">
        <v>134</v>
      </c>
      <c r="D1286">
        <v>150</v>
      </c>
      <c r="E1286" t="s">
        <v>132</v>
      </c>
      <c r="F1286">
        <v>185</v>
      </c>
      <c r="G1286" t="s">
        <v>70</v>
      </c>
      <c r="H1286">
        <v>10150010185</v>
      </c>
      <c r="I1286" t="s">
        <v>71</v>
      </c>
      <c r="J1286" t="s">
        <v>956</v>
      </c>
      <c r="K1286">
        <v>1</v>
      </c>
      <c r="L1286" s="2">
        <v>147244.91</v>
      </c>
      <c r="M1286" s="2">
        <v>178984.31</v>
      </c>
      <c r="N1286" s="14">
        <v>220090</v>
      </c>
      <c r="O1286" s="2">
        <v>0</v>
      </c>
      <c r="P1286" s="11">
        <v>220090</v>
      </c>
      <c r="Q1286" s="2">
        <v>129399.01</v>
      </c>
      <c r="R1286" s="30">
        <f t="shared" si="46"/>
        <v>240907.34</v>
      </c>
      <c r="S1286" s="9">
        <v>240907.34</v>
      </c>
      <c r="V1286" s="2"/>
      <c r="W1286" s="2"/>
    </row>
    <row r="1287" spans="1:23" customFormat="1" hidden="1" outlineLevel="2" x14ac:dyDescent="0.25">
      <c r="A1287" t="s">
        <v>596</v>
      </c>
      <c r="B1287">
        <v>302</v>
      </c>
      <c r="C1287" t="s">
        <v>597</v>
      </c>
      <c r="D1287">
        <v>160</v>
      </c>
      <c r="E1287" t="s">
        <v>598</v>
      </c>
      <c r="F1287">
        <v>185</v>
      </c>
      <c r="G1287" t="s">
        <v>70</v>
      </c>
      <c r="H1287">
        <v>10160010185</v>
      </c>
      <c r="I1287" t="s">
        <v>71</v>
      </c>
      <c r="J1287" t="s">
        <v>956</v>
      </c>
      <c r="K1287">
        <v>1</v>
      </c>
      <c r="L1287" s="2">
        <v>48124.05</v>
      </c>
      <c r="M1287" s="2">
        <v>51415.72</v>
      </c>
      <c r="N1287" s="14">
        <v>86565</v>
      </c>
      <c r="O1287" s="2">
        <v>0</v>
      </c>
      <c r="P1287" s="11">
        <v>86565</v>
      </c>
      <c r="Q1287" s="2">
        <v>1222.98</v>
      </c>
      <c r="R1287" s="30">
        <f t="shared" si="46"/>
        <v>87776.18</v>
      </c>
      <c r="S1287" s="9">
        <v>87776.18</v>
      </c>
      <c r="V1287" s="2"/>
      <c r="W1287" s="2"/>
    </row>
    <row r="1288" spans="1:23" customFormat="1" hidden="1" outlineLevel="2" x14ac:dyDescent="0.25">
      <c r="A1288" t="s">
        <v>596</v>
      </c>
      <c r="B1288">
        <v>302</v>
      </c>
      <c r="C1288" t="s">
        <v>597</v>
      </c>
      <c r="D1288">
        <v>161</v>
      </c>
      <c r="E1288" t="s">
        <v>596</v>
      </c>
      <c r="F1288">
        <v>185</v>
      </c>
      <c r="G1288" t="s">
        <v>70</v>
      </c>
      <c r="H1288">
        <v>10161010185</v>
      </c>
      <c r="I1288" t="s">
        <v>71</v>
      </c>
      <c r="J1288" t="s">
        <v>956</v>
      </c>
      <c r="K1288">
        <v>1</v>
      </c>
      <c r="L1288" s="2">
        <v>395408.04</v>
      </c>
      <c r="M1288" s="2">
        <v>451874.29</v>
      </c>
      <c r="N1288" s="14">
        <v>563417</v>
      </c>
      <c r="O1288" s="2">
        <v>0</v>
      </c>
      <c r="P1288" s="11">
        <v>563417</v>
      </c>
      <c r="Q1288" s="2">
        <v>216988.06</v>
      </c>
      <c r="R1288" s="30">
        <f t="shared" si="46"/>
        <v>656442.73</v>
      </c>
      <c r="S1288" s="9">
        <v>656442.73</v>
      </c>
      <c r="V1288" s="2"/>
      <c r="W1288" s="2"/>
    </row>
    <row r="1289" spans="1:23" customFormat="1" hidden="1" outlineLevel="2" x14ac:dyDescent="0.25">
      <c r="A1289" t="s">
        <v>133</v>
      </c>
      <c r="B1289">
        <v>205</v>
      </c>
      <c r="C1289" t="s">
        <v>123</v>
      </c>
      <c r="D1289">
        <v>162</v>
      </c>
      <c r="E1289" t="s">
        <v>137</v>
      </c>
      <c r="F1289">
        <v>185</v>
      </c>
      <c r="G1289" t="s">
        <v>70</v>
      </c>
      <c r="H1289">
        <v>10162010185</v>
      </c>
      <c r="I1289" t="s">
        <v>71</v>
      </c>
      <c r="J1289" t="s">
        <v>956</v>
      </c>
      <c r="K1289">
        <v>1</v>
      </c>
      <c r="L1289" s="2">
        <v>19697.79</v>
      </c>
      <c r="M1289" s="2">
        <v>12423.69</v>
      </c>
      <c r="N1289" s="14">
        <v>50858</v>
      </c>
      <c r="O1289" s="2">
        <v>0</v>
      </c>
      <c r="P1289" s="11">
        <v>50858</v>
      </c>
      <c r="Q1289" s="2">
        <v>7842.36</v>
      </c>
      <c r="R1289" s="30">
        <f t="shared" si="46"/>
        <v>93867.83</v>
      </c>
      <c r="S1289" s="9">
        <v>93867.83</v>
      </c>
      <c r="V1289" s="2"/>
      <c r="W1289" s="2"/>
    </row>
    <row r="1290" spans="1:23" customFormat="1" hidden="1" outlineLevel="2" x14ac:dyDescent="0.25">
      <c r="A1290" t="s">
        <v>133</v>
      </c>
      <c r="B1290">
        <v>205</v>
      </c>
      <c r="C1290" t="s">
        <v>123</v>
      </c>
      <c r="D1290">
        <v>163</v>
      </c>
      <c r="E1290" t="s">
        <v>139</v>
      </c>
      <c r="F1290">
        <v>185</v>
      </c>
      <c r="G1290" t="s">
        <v>70</v>
      </c>
      <c r="H1290">
        <v>10163010185</v>
      </c>
      <c r="I1290" t="s">
        <v>71</v>
      </c>
      <c r="J1290" t="s">
        <v>956</v>
      </c>
      <c r="K1290">
        <v>1</v>
      </c>
      <c r="L1290" s="2">
        <v>272314.82</v>
      </c>
      <c r="M1290" s="2">
        <v>302406.62</v>
      </c>
      <c r="N1290" s="14">
        <v>404621</v>
      </c>
      <c r="O1290" s="2">
        <v>0</v>
      </c>
      <c r="P1290" s="11">
        <v>404621</v>
      </c>
      <c r="Q1290" s="2">
        <v>272346.94</v>
      </c>
      <c r="R1290" s="30">
        <f t="shared" si="46"/>
        <v>405885.5</v>
      </c>
      <c r="S1290" s="9">
        <v>405885.5</v>
      </c>
      <c r="V1290" s="2"/>
      <c r="W1290" s="2"/>
    </row>
    <row r="1291" spans="1:23" customFormat="1" hidden="1" outlineLevel="2" x14ac:dyDescent="0.25">
      <c r="A1291" t="s">
        <v>133</v>
      </c>
      <c r="B1291">
        <v>1101</v>
      </c>
      <c r="C1291" t="s">
        <v>134</v>
      </c>
      <c r="D1291">
        <v>165</v>
      </c>
      <c r="E1291" t="s">
        <v>145</v>
      </c>
      <c r="F1291">
        <v>185</v>
      </c>
      <c r="G1291" t="s">
        <v>70</v>
      </c>
      <c r="H1291">
        <v>10165010185</v>
      </c>
      <c r="I1291" t="s">
        <v>71</v>
      </c>
      <c r="J1291" t="s">
        <v>956</v>
      </c>
      <c r="K1291">
        <v>1</v>
      </c>
      <c r="L1291" s="2">
        <v>175701.56</v>
      </c>
      <c r="M1291" s="2">
        <v>178212.8</v>
      </c>
      <c r="N1291" s="14">
        <v>222121</v>
      </c>
      <c r="O1291" s="2">
        <v>0</v>
      </c>
      <c r="P1291" s="11">
        <v>222121</v>
      </c>
      <c r="Q1291" s="2">
        <v>133107.98000000001</v>
      </c>
      <c r="R1291" s="30">
        <f t="shared" si="46"/>
        <v>243616.02</v>
      </c>
      <c r="S1291" s="9">
        <v>243616.02</v>
      </c>
      <c r="V1291" s="2"/>
      <c r="W1291" s="2"/>
    </row>
    <row r="1292" spans="1:23" customFormat="1" hidden="1" outlineLevel="2" x14ac:dyDescent="0.25">
      <c r="A1292" t="s">
        <v>133</v>
      </c>
      <c r="B1292">
        <v>1101</v>
      </c>
      <c r="C1292" t="s">
        <v>134</v>
      </c>
      <c r="D1292">
        <v>170</v>
      </c>
      <c r="E1292" t="s">
        <v>154</v>
      </c>
      <c r="F1292">
        <v>185</v>
      </c>
      <c r="G1292" t="s">
        <v>70</v>
      </c>
      <c r="H1292">
        <v>10170010185</v>
      </c>
      <c r="I1292" t="s">
        <v>71</v>
      </c>
      <c r="J1292" t="s">
        <v>956</v>
      </c>
      <c r="K1292">
        <v>1</v>
      </c>
      <c r="L1292" s="2">
        <v>624838.93000000005</v>
      </c>
      <c r="M1292" s="2">
        <v>627768.37</v>
      </c>
      <c r="N1292" s="14">
        <v>916449</v>
      </c>
      <c r="O1292" s="2">
        <v>0</v>
      </c>
      <c r="P1292" s="11">
        <v>916449</v>
      </c>
      <c r="Q1292" s="2">
        <v>377774.47</v>
      </c>
      <c r="R1292" s="30">
        <f t="shared" si="46"/>
        <v>944099.62</v>
      </c>
      <c r="S1292" s="9">
        <v>944099.62</v>
      </c>
      <c r="V1292" s="2"/>
      <c r="W1292" s="2"/>
    </row>
    <row r="1293" spans="1:23" customFormat="1" hidden="1" outlineLevel="2" x14ac:dyDescent="0.25">
      <c r="A1293" t="s">
        <v>254</v>
      </c>
      <c r="B1293">
        <v>706</v>
      </c>
      <c r="C1293" t="s">
        <v>273</v>
      </c>
      <c r="D1293">
        <v>171</v>
      </c>
      <c r="E1293" t="s">
        <v>274</v>
      </c>
      <c r="F1293">
        <v>185</v>
      </c>
      <c r="G1293" t="s">
        <v>70</v>
      </c>
      <c r="H1293">
        <v>10171010185</v>
      </c>
      <c r="I1293" t="s">
        <v>71</v>
      </c>
      <c r="J1293" t="s">
        <v>956</v>
      </c>
      <c r="K1293">
        <v>1</v>
      </c>
      <c r="L1293" s="2">
        <v>0</v>
      </c>
      <c r="M1293" s="2">
        <v>0</v>
      </c>
      <c r="N1293" s="14">
        <v>0</v>
      </c>
      <c r="O1293" s="2">
        <v>0</v>
      </c>
      <c r="P1293" s="11">
        <v>0</v>
      </c>
      <c r="Q1293" s="2">
        <v>0</v>
      </c>
      <c r="R1293" s="30">
        <f t="shared" si="46"/>
        <v>0</v>
      </c>
      <c r="S1293" s="9">
        <v>0</v>
      </c>
      <c r="V1293" s="2"/>
      <c r="W1293" s="2"/>
    </row>
    <row r="1294" spans="1:23" customFormat="1" hidden="1" outlineLevel="2" x14ac:dyDescent="0.25">
      <c r="A1294" t="s">
        <v>133</v>
      </c>
      <c r="B1294">
        <v>1101</v>
      </c>
      <c r="C1294" t="s">
        <v>134</v>
      </c>
      <c r="D1294">
        <v>173</v>
      </c>
      <c r="E1294" t="s">
        <v>166</v>
      </c>
      <c r="F1294">
        <v>185</v>
      </c>
      <c r="G1294" t="s">
        <v>70</v>
      </c>
      <c r="H1294">
        <v>10173010185</v>
      </c>
      <c r="I1294" t="s">
        <v>71</v>
      </c>
      <c r="J1294" t="s">
        <v>956</v>
      </c>
      <c r="K1294">
        <v>1</v>
      </c>
      <c r="L1294" s="2">
        <v>167190.54999999999</v>
      </c>
      <c r="M1294" s="2">
        <v>170252.66</v>
      </c>
      <c r="N1294" s="14">
        <v>188876</v>
      </c>
      <c r="O1294" s="2">
        <v>0</v>
      </c>
      <c r="P1294" s="11">
        <v>188876</v>
      </c>
      <c r="Q1294" s="2">
        <v>99046.15</v>
      </c>
      <c r="R1294" s="30">
        <f t="shared" si="46"/>
        <v>185427.51</v>
      </c>
      <c r="S1294" s="9">
        <v>185427.51</v>
      </c>
      <c r="V1294" s="2"/>
      <c r="W1294" s="2"/>
    </row>
    <row r="1295" spans="1:23" customFormat="1" hidden="1" outlineLevel="2" x14ac:dyDescent="0.25">
      <c r="A1295" t="s">
        <v>133</v>
      </c>
      <c r="B1295">
        <v>1101</v>
      </c>
      <c r="C1295" t="s">
        <v>134</v>
      </c>
      <c r="D1295">
        <v>174</v>
      </c>
      <c r="E1295" t="s">
        <v>167</v>
      </c>
      <c r="F1295">
        <v>185</v>
      </c>
      <c r="G1295" t="s">
        <v>70</v>
      </c>
      <c r="H1295">
        <v>10174010185</v>
      </c>
      <c r="I1295" t="s">
        <v>71</v>
      </c>
      <c r="J1295" t="s">
        <v>956</v>
      </c>
      <c r="K1295">
        <v>1</v>
      </c>
      <c r="L1295" s="2">
        <v>155619.99</v>
      </c>
      <c r="M1295" s="2">
        <v>149942.19</v>
      </c>
      <c r="N1295" s="14">
        <v>165905</v>
      </c>
      <c r="O1295" s="2">
        <v>0</v>
      </c>
      <c r="P1295" s="11">
        <v>165905</v>
      </c>
      <c r="Q1295" s="2">
        <v>124954.3</v>
      </c>
      <c r="R1295" s="30">
        <f t="shared" si="46"/>
        <v>169724.9</v>
      </c>
      <c r="S1295" s="9">
        <v>169724.9</v>
      </c>
      <c r="V1295" s="2"/>
      <c r="W1295" s="2"/>
    </row>
    <row r="1296" spans="1:23" customFormat="1" hidden="1" outlineLevel="2" x14ac:dyDescent="0.25">
      <c r="A1296" t="s">
        <v>133</v>
      </c>
      <c r="B1296">
        <v>1105</v>
      </c>
      <c r="C1296" t="s">
        <v>174</v>
      </c>
      <c r="D1296">
        <v>180</v>
      </c>
      <c r="E1296" t="s">
        <v>175</v>
      </c>
      <c r="F1296">
        <v>185</v>
      </c>
      <c r="G1296" t="s">
        <v>70</v>
      </c>
      <c r="H1296">
        <v>10180010185</v>
      </c>
      <c r="I1296" t="s">
        <v>71</v>
      </c>
      <c r="J1296" t="s">
        <v>956</v>
      </c>
      <c r="K1296">
        <v>1</v>
      </c>
      <c r="L1296" s="2">
        <v>0</v>
      </c>
      <c r="M1296" s="2">
        <v>0</v>
      </c>
      <c r="N1296" s="14">
        <v>0</v>
      </c>
      <c r="O1296" s="2">
        <v>0</v>
      </c>
      <c r="P1296" s="11">
        <v>0</v>
      </c>
      <c r="Q1296" s="2">
        <v>0</v>
      </c>
      <c r="R1296" s="30">
        <f t="shared" si="46"/>
        <v>0</v>
      </c>
      <c r="S1296" s="9">
        <v>0</v>
      </c>
      <c r="V1296" s="2"/>
      <c r="W1296" s="2"/>
    </row>
    <row r="1297" spans="1:23" customFormat="1" hidden="1" outlineLevel="2" x14ac:dyDescent="0.25">
      <c r="A1297" t="s">
        <v>875</v>
      </c>
      <c r="B1297">
        <v>203</v>
      </c>
      <c r="C1297" t="s">
        <v>878</v>
      </c>
      <c r="D1297">
        <v>191</v>
      </c>
      <c r="E1297" t="s">
        <v>879</v>
      </c>
      <c r="F1297">
        <v>185</v>
      </c>
      <c r="G1297" t="s">
        <v>70</v>
      </c>
      <c r="H1297">
        <v>10191010185</v>
      </c>
      <c r="I1297" t="s">
        <v>71</v>
      </c>
      <c r="J1297" t="s">
        <v>956</v>
      </c>
      <c r="K1297">
        <v>1</v>
      </c>
      <c r="L1297" s="2">
        <v>0</v>
      </c>
      <c r="M1297" s="2">
        <v>108441.09</v>
      </c>
      <c r="N1297" s="14">
        <v>196407</v>
      </c>
      <c r="O1297" s="2">
        <v>0</v>
      </c>
      <c r="P1297" s="11">
        <v>196407</v>
      </c>
      <c r="Q1297" s="2">
        <v>144748.38</v>
      </c>
      <c r="R1297" s="30">
        <f t="shared" si="46"/>
        <v>197235.16</v>
      </c>
      <c r="S1297" s="9">
        <v>197235.16</v>
      </c>
      <c r="V1297" s="2"/>
      <c r="W1297" s="2"/>
    </row>
    <row r="1298" spans="1:23" customFormat="1" hidden="1" outlineLevel="2" x14ac:dyDescent="0.25">
      <c r="A1298" t="s">
        <v>875</v>
      </c>
      <c r="B1298">
        <v>102</v>
      </c>
      <c r="C1298" t="s">
        <v>876</v>
      </c>
      <c r="D1298">
        <v>195</v>
      </c>
      <c r="E1298" t="s">
        <v>902</v>
      </c>
      <c r="F1298">
        <v>185</v>
      </c>
      <c r="G1298" t="s">
        <v>70</v>
      </c>
      <c r="H1298">
        <v>10195010185</v>
      </c>
      <c r="I1298" t="s">
        <v>71</v>
      </c>
      <c r="J1298" t="s">
        <v>956</v>
      </c>
      <c r="K1298">
        <v>1</v>
      </c>
      <c r="L1298" s="2">
        <v>101600.04</v>
      </c>
      <c r="M1298" s="2">
        <v>167068.9</v>
      </c>
      <c r="N1298" s="14">
        <v>225434</v>
      </c>
      <c r="O1298" s="2">
        <v>0</v>
      </c>
      <c r="P1298" s="11">
        <v>225434</v>
      </c>
      <c r="Q1298" s="2">
        <v>203079.88</v>
      </c>
      <c r="R1298" s="30">
        <f t="shared" si="46"/>
        <v>279424.53999999998</v>
      </c>
      <c r="S1298" s="9">
        <v>279424.53999999998</v>
      </c>
      <c r="V1298" s="2"/>
      <c r="W1298" s="2"/>
    </row>
    <row r="1299" spans="1:23" customFormat="1" hidden="1" outlineLevel="2" x14ac:dyDescent="0.25">
      <c r="A1299" t="s">
        <v>874</v>
      </c>
      <c r="C1299" t="s">
        <v>876</v>
      </c>
      <c r="D1299">
        <v>196</v>
      </c>
      <c r="E1299" t="s">
        <v>906</v>
      </c>
      <c r="F1299">
        <v>185</v>
      </c>
      <c r="G1299" t="s">
        <v>70</v>
      </c>
      <c r="I1299" t="s">
        <v>71</v>
      </c>
      <c r="J1299" t="s">
        <v>956</v>
      </c>
      <c r="K1299">
        <v>1</v>
      </c>
      <c r="L1299" s="2"/>
      <c r="M1299" s="2"/>
      <c r="N1299" s="14"/>
      <c r="O1299" s="2"/>
      <c r="P1299" s="11"/>
      <c r="Q1299" s="2">
        <v>0</v>
      </c>
      <c r="R1299" s="30">
        <f t="shared" si="46"/>
        <v>0</v>
      </c>
      <c r="S1299" s="9">
        <v>0</v>
      </c>
      <c r="V1299" s="2"/>
      <c r="W1299" s="2"/>
    </row>
    <row r="1300" spans="1:23" customFormat="1" hidden="1" outlineLevel="2" x14ac:dyDescent="0.25">
      <c r="A1300" t="s">
        <v>706</v>
      </c>
      <c r="B1300">
        <v>191</v>
      </c>
      <c r="C1300" t="s">
        <v>707</v>
      </c>
      <c r="D1300">
        <v>200</v>
      </c>
      <c r="E1300" t="s">
        <v>708</v>
      </c>
      <c r="F1300">
        <v>185</v>
      </c>
      <c r="G1300" t="s">
        <v>70</v>
      </c>
      <c r="H1300">
        <v>10200010185</v>
      </c>
      <c r="I1300" t="s">
        <v>71</v>
      </c>
      <c r="J1300" t="s">
        <v>956</v>
      </c>
      <c r="K1300">
        <v>1</v>
      </c>
      <c r="L1300" s="2">
        <v>1169905.32</v>
      </c>
      <c r="M1300" s="2">
        <v>1417834.22</v>
      </c>
      <c r="N1300" s="14">
        <v>1727532</v>
      </c>
      <c r="O1300" s="2">
        <v>0</v>
      </c>
      <c r="P1300" s="11">
        <v>1727532</v>
      </c>
      <c r="Q1300" s="2">
        <v>1067681.8700000001</v>
      </c>
      <c r="R1300" s="30">
        <f t="shared" si="46"/>
        <v>1984204.54</v>
      </c>
      <c r="S1300" s="9">
        <v>1984204.54</v>
      </c>
      <c r="V1300" s="2"/>
      <c r="W1300" s="2"/>
    </row>
    <row r="1301" spans="1:23" customFormat="1" hidden="1" outlineLevel="2" x14ac:dyDescent="0.25">
      <c r="A1301" t="s">
        <v>706</v>
      </c>
      <c r="B1301">
        <v>191</v>
      </c>
      <c r="C1301" t="s">
        <v>707</v>
      </c>
      <c r="D1301">
        <v>205</v>
      </c>
      <c r="E1301" t="s">
        <v>733</v>
      </c>
      <c r="F1301">
        <v>185</v>
      </c>
      <c r="G1301" t="s">
        <v>70</v>
      </c>
      <c r="H1301">
        <v>10205010185</v>
      </c>
      <c r="I1301" t="s">
        <v>71</v>
      </c>
      <c r="J1301" t="s">
        <v>956</v>
      </c>
      <c r="K1301">
        <v>1</v>
      </c>
      <c r="L1301" s="2">
        <v>35547.730000000003</v>
      </c>
      <c r="M1301" s="2">
        <v>38169.06</v>
      </c>
      <c r="N1301" s="14">
        <v>41223</v>
      </c>
      <c r="O1301" s="2">
        <v>0</v>
      </c>
      <c r="P1301" s="11">
        <v>41223</v>
      </c>
      <c r="Q1301" s="2">
        <v>40760.720000000001</v>
      </c>
      <c r="R1301" s="30">
        <f t="shared" si="46"/>
        <v>40760.720000000001</v>
      </c>
      <c r="S1301" s="9">
        <v>40760.720000000001</v>
      </c>
      <c r="V1301" s="2"/>
      <c r="W1301" s="2"/>
    </row>
    <row r="1302" spans="1:23" customFormat="1" hidden="1" outlineLevel="2" x14ac:dyDescent="0.25">
      <c r="A1302" t="s">
        <v>706</v>
      </c>
      <c r="B1302">
        <v>191</v>
      </c>
      <c r="C1302" t="s">
        <v>707</v>
      </c>
      <c r="D1302">
        <v>208</v>
      </c>
      <c r="E1302" t="s">
        <v>734</v>
      </c>
      <c r="F1302">
        <v>185</v>
      </c>
      <c r="G1302" t="s">
        <v>70</v>
      </c>
      <c r="H1302">
        <v>10208010185</v>
      </c>
      <c r="I1302" t="s">
        <v>71</v>
      </c>
      <c r="J1302" t="s">
        <v>956</v>
      </c>
      <c r="K1302">
        <v>1</v>
      </c>
      <c r="L1302" s="2">
        <v>96312.06</v>
      </c>
      <c r="M1302" s="2">
        <v>106158.85</v>
      </c>
      <c r="N1302" s="14">
        <v>114651</v>
      </c>
      <c r="O1302" s="2">
        <v>0</v>
      </c>
      <c r="P1302" s="11">
        <v>114651</v>
      </c>
      <c r="Q1302" s="2">
        <v>100795.99</v>
      </c>
      <c r="R1302" s="30">
        <f t="shared" ref="R1302:R1365" si="47">S1302</f>
        <v>113367.02</v>
      </c>
      <c r="S1302" s="9">
        <v>113367.02</v>
      </c>
      <c r="V1302" s="2"/>
      <c r="W1302" s="2"/>
    </row>
    <row r="1303" spans="1:23" customFormat="1" hidden="1" outlineLevel="2" x14ac:dyDescent="0.25">
      <c r="A1303" t="s">
        <v>349</v>
      </c>
      <c r="B1303">
        <v>1011</v>
      </c>
      <c r="C1303" t="s">
        <v>365</v>
      </c>
      <c r="D1303">
        <v>221</v>
      </c>
      <c r="E1303" t="s">
        <v>366</v>
      </c>
      <c r="F1303">
        <v>185</v>
      </c>
      <c r="G1303" t="s">
        <v>70</v>
      </c>
      <c r="H1303">
        <v>10221010185</v>
      </c>
      <c r="I1303" t="s">
        <v>71</v>
      </c>
      <c r="J1303" t="s">
        <v>956</v>
      </c>
      <c r="K1303">
        <v>1</v>
      </c>
      <c r="L1303" s="2">
        <v>466021.15</v>
      </c>
      <c r="M1303" s="2">
        <v>521102.5</v>
      </c>
      <c r="N1303" s="14">
        <v>545575</v>
      </c>
      <c r="O1303" s="2">
        <v>0</v>
      </c>
      <c r="P1303" s="11">
        <v>545575</v>
      </c>
      <c r="Q1303" s="2">
        <v>438852.2</v>
      </c>
      <c r="R1303" s="30">
        <f t="shared" si="47"/>
        <v>562894.89</v>
      </c>
      <c r="S1303" s="9">
        <v>562894.89</v>
      </c>
      <c r="V1303" s="2"/>
      <c r="W1303" s="2"/>
    </row>
    <row r="1304" spans="1:23" customFormat="1" hidden="1" outlineLevel="2" x14ac:dyDescent="0.25">
      <c r="A1304" t="s">
        <v>349</v>
      </c>
      <c r="B1304">
        <v>1011</v>
      </c>
      <c r="C1304" t="s">
        <v>365</v>
      </c>
      <c r="D1304">
        <v>222</v>
      </c>
      <c r="E1304" t="s">
        <v>367</v>
      </c>
      <c r="F1304">
        <v>185</v>
      </c>
      <c r="G1304" t="s">
        <v>70</v>
      </c>
      <c r="H1304">
        <v>10222010185</v>
      </c>
      <c r="I1304" t="s">
        <v>71</v>
      </c>
      <c r="J1304" t="s">
        <v>956</v>
      </c>
      <c r="K1304">
        <v>1</v>
      </c>
      <c r="L1304" s="2">
        <v>392121.1</v>
      </c>
      <c r="M1304" s="2">
        <v>435030.76</v>
      </c>
      <c r="N1304" s="14">
        <v>505684</v>
      </c>
      <c r="O1304" s="2">
        <v>0</v>
      </c>
      <c r="P1304" s="11">
        <v>505684</v>
      </c>
      <c r="Q1304" s="2">
        <v>269204.90999999997</v>
      </c>
      <c r="R1304" s="30">
        <f t="shared" si="47"/>
        <v>512302.73</v>
      </c>
      <c r="S1304" s="9">
        <v>512302.73</v>
      </c>
      <c r="V1304" s="2"/>
      <c r="W1304" s="2"/>
    </row>
    <row r="1305" spans="1:23" customFormat="1" hidden="1" outlineLevel="2" x14ac:dyDescent="0.25">
      <c r="A1305" t="s">
        <v>349</v>
      </c>
      <c r="B1305">
        <v>1011</v>
      </c>
      <c r="C1305" t="s">
        <v>365</v>
      </c>
      <c r="D1305">
        <v>224</v>
      </c>
      <c r="E1305" t="s">
        <v>485</v>
      </c>
      <c r="F1305">
        <v>185</v>
      </c>
      <c r="G1305" t="s">
        <v>70</v>
      </c>
      <c r="H1305">
        <v>10224010185</v>
      </c>
      <c r="I1305" t="s">
        <v>71</v>
      </c>
      <c r="J1305" t="s">
        <v>956</v>
      </c>
      <c r="K1305">
        <v>1</v>
      </c>
      <c r="L1305" s="2">
        <v>5702.45</v>
      </c>
      <c r="M1305" s="2">
        <v>6122.95</v>
      </c>
      <c r="N1305" s="14">
        <v>6613</v>
      </c>
      <c r="O1305" s="2">
        <v>0</v>
      </c>
      <c r="P1305" s="11">
        <v>6613</v>
      </c>
      <c r="Q1305" s="2">
        <v>6538.69</v>
      </c>
      <c r="R1305" s="30">
        <f t="shared" si="47"/>
        <v>6538.69</v>
      </c>
      <c r="S1305" s="9">
        <v>6538.69</v>
      </c>
      <c r="V1305" s="2"/>
      <c r="W1305" s="2"/>
    </row>
    <row r="1306" spans="1:23" customFormat="1" hidden="1" outlineLevel="2" x14ac:dyDescent="0.25">
      <c r="A1306" t="s">
        <v>349</v>
      </c>
      <c r="B1306">
        <v>1011</v>
      </c>
      <c r="C1306" t="s">
        <v>365</v>
      </c>
      <c r="D1306">
        <v>232</v>
      </c>
      <c r="E1306" t="s">
        <v>379</v>
      </c>
      <c r="F1306">
        <v>185</v>
      </c>
      <c r="G1306" t="s">
        <v>70</v>
      </c>
      <c r="H1306">
        <v>10232010185</v>
      </c>
      <c r="I1306" t="s">
        <v>71</v>
      </c>
      <c r="J1306" t="s">
        <v>956</v>
      </c>
      <c r="K1306">
        <v>1</v>
      </c>
      <c r="L1306" s="2">
        <v>482178.17</v>
      </c>
      <c r="M1306" s="2">
        <v>561423.65</v>
      </c>
      <c r="N1306" s="14">
        <v>600621</v>
      </c>
      <c r="O1306" s="2">
        <v>0</v>
      </c>
      <c r="P1306" s="11">
        <v>600621</v>
      </c>
      <c r="Q1306" s="2">
        <v>253236.71</v>
      </c>
      <c r="R1306" s="30">
        <f t="shared" si="47"/>
        <v>594376.51</v>
      </c>
      <c r="S1306" s="9">
        <v>594376.51</v>
      </c>
      <c r="V1306" s="2"/>
      <c r="W1306" s="2"/>
    </row>
    <row r="1307" spans="1:23" customFormat="1" hidden="1" outlineLevel="2" x14ac:dyDescent="0.25">
      <c r="A1307" t="s">
        <v>349</v>
      </c>
      <c r="B1307">
        <v>1011</v>
      </c>
      <c r="C1307" t="s">
        <v>365</v>
      </c>
      <c r="D1307">
        <v>236</v>
      </c>
      <c r="E1307" t="s">
        <v>380</v>
      </c>
      <c r="F1307">
        <v>185</v>
      </c>
      <c r="G1307" t="s">
        <v>70</v>
      </c>
      <c r="H1307">
        <v>10236010185</v>
      </c>
      <c r="I1307" t="s">
        <v>71</v>
      </c>
      <c r="J1307" t="s">
        <v>956</v>
      </c>
      <c r="K1307">
        <v>1</v>
      </c>
      <c r="L1307" s="2">
        <v>199351.63</v>
      </c>
      <c r="M1307" s="2">
        <v>214803.86</v>
      </c>
      <c r="N1307" s="14">
        <v>231988</v>
      </c>
      <c r="O1307" s="2">
        <v>0</v>
      </c>
      <c r="P1307" s="11">
        <v>231988</v>
      </c>
      <c r="Q1307" s="2">
        <v>112541.03</v>
      </c>
      <c r="R1307" s="30">
        <f t="shared" si="47"/>
        <v>231048.79</v>
      </c>
      <c r="S1307" s="9">
        <v>231048.79</v>
      </c>
      <c r="V1307" s="2"/>
      <c r="W1307" s="2"/>
    </row>
    <row r="1308" spans="1:23" customFormat="1" hidden="1" outlineLevel="2" x14ac:dyDescent="0.25">
      <c r="A1308" t="s">
        <v>349</v>
      </c>
      <c r="B1308">
        <v>702</v>
      </c>
      <c r="C1308" t="s">
        <v>383</v>
      </c>
      <c r="D1308">
        <v>262</v>
      </c>
      <c r="E1308" t="s">
        <v>384</v>
      </c>
      <c r="F1308">
        <v>185</v>
      </c>
      <c r="G1308" t="s">
        <v>70</v>
      </c>
      <c r="H1308">
        <v>10262010185</v>
      </c>
      <c r="I1308" t="s">
        <v>71</v>
      </c>
      <c r="J1308" t="s">
        <v>956</v>
      </c>
      <c r="K1308">
        <v>1</v>
      </c>
      <c r="L1308" s="2">
        <v>74265.55</v>
      </c>
      <c r="M1308" s="2">
        <v>95700.15</v>
      </c>
      <c r="N1308" s="14">
        <v>115642</v>
      </c>
      <c r="O1308" s="2">
        <v>0</v>
      </c>
      <c r="P1308" s="11">
        <v>115642</v>
      </c>
      <c r="Q1308" s="2">
        <v>96475.199999999997</v>
      </c>
      <c r="R1308" s="30">
        <f t="shared" si="47"/>
        <v>114926.39999999999</v>
      </c>
      <c r="S1308" s="9">
        <v>114926.39999999999</v>
      </c>
      <c r="V1308" s="2"/>
      <c r="W1308" s="2"/>
    </row>
    <row r="1309" spans="1:23" customFormat="1" hidden="1" outlineLevel="2" x14ac:dyDescent="0.25">
      <c r="A1309" t="s">
        <v>349</v>
      </c>
      <c r="B1309">
        <v>704</v>
      </c>
      <c r="C1309" t="s">
        <v>385</v>
      </c>
      <c r="D1309">
        <v>264</v>
      </c>
      <c r="E1309" t="s">
        <v>386</v>
      </c>
      <c r="F1309">
        <v>185</v>
      </c>
      <c r="G1309" t="s">
        <v>70</v>
      </c>
      <c r="H1309">
        <v>10264010185</v>
      </c>
      <c r="I1309" t="s">
        <v>71</v>
      </c>
      <c r="J1309" t="s">
        <v>956</v>
      </c>
      <c r="K1309">
        <v>1</v>
      </c>
      <c r="L1309" s="2">
        <v>501324.21</v>
      </c>
      <c r="M1309" s="2">
        <v>524472.37</v>
      </c>
      <c r="N1309" s="14">
        <v>767611</v>
      </c>
      <c r="O1309" s="2">
        <v>0</v>
      </c>
      <c r="P1309" s="11">
        <v>767611</v>
      </c>
      <c r="Q1309" s="2">
        <v>330688.46999999997</v>
      </c>
      <c r="R1309" s="30">
        <f t="shared" si="47"/>
        <v>783650.4</v>
      </c>
      <c r="S1309" s="9">
        <v>783650.4</v>
      </c>
      <c r="V1309" s="2"/>
      <c r="W1309" s="2"/>
    </row>
    <row r="1310" spans="1:23" customFormat="1" hidden="1" outlineLevel="2" x14ac:dyDescent="0.25">
      <c r="A1310" t="s">
        <v>349</v>
      </c>
      <c r="B1310">
        <v>702</v>
      </c>
      <c r="C1310" t="s">
        <v>383</v>
      </c>
      <c r="D1310">
        <v>265</v>
      </c>
      <c r="E1310" t="s">
        <v>433</v>
      </c>
      <c r="F1310">
        <v>185</v>
      </c>
      <c r="G1310" t="s">
        <v>70</v>
      </c>
      <c r="H1310">
        <v>10265010185</v>
      </c>
      <c r="I1310" t="s">
        <v>71</v>
      </c>
      <c r="J1310" t="s">
        <v>956</v>
      </c>
      <c r="K1310">
        <v>1</v>
      </c>
      <c r="L1310" s="2">
        <v>184141.85</v>
      </c>
      <c r="M1310" s="2">
        <v>191916.29</v>
      </c>
      <c r="N1310" s="14">
        <v>207269</v>
      </c>
      <c r="O1310" s="2">
        <v>0</v>
      </c>
      <c r="P1310" s="11">
        <v>207269</v>
      </c>
      <c r="Q1310" s="2">
        <v>175156.93</v>
      </c>
      <c r="R1310" s="30">
        <f t="shared" si="47"/>
        <v>207060.9</v>
      </c>
      <c r="S1310" s="9">
        <v>207060.9</v>
      </c>
      <c r="V1310" s="2"/>
      <c r="W1310" s="2"/>
    </row>
    <row r="1311" spans="1:23" customFormat="1" hidden="1" outlineLevel="2" x14ac:dyDescent="0.25">
      <c r="A1311" t="s">
        <v>349</v>
      </c>
      <c r="B1311">
        <v>702</v>
      </c>
      <c r="C1311" t="s">
        <v>383</v>
      </c>
      <c r="D1311">
        <v>266</v>
      </c>
      <c r="E1311" t="s">
        <v>387</v>
      </c>
      <c r="F1311">
        <v>185</v>
      </c>
      <c r="G1311" t="s">
        <v>70</v>
      </c>
      <c r="H1311">
        <v>10266010185</v>
      </c>
      <c r="I1311" t="s">
        <v>71</v>
      </c>
      <c r="J1311" t="s">
        <v>956</v>
      </c>
      <c r="K1311">
        <v>1</v>
      </c>
      <c r="L1311" s="2">
        <v>353029.67</v>
      </c>
      <c r="M1311" s="2">
        <v>518125.03</v>
      </c>
      <c r="N1311" s="14">
        <v>601586</v>
      </c>
      <c r="O1311" s="2">
        <v>0</v>
      </c>
      <c r="P1311" s="11">
        <v>601586</v>
      </c>
      <c r="Q1311" s="2">
        <v>366329.06</v>
      </c>
      <c r="R1311" s="30">
        <f t="shared" si="47"/>
        <v>733598.89</v>
      </c>
      <c r="S1311" s="9">
        <v>733598.89</v>
      </c>
      <c r="V1311" s="2"/>
      <c r="W1311" s="2"/>
    </row>
    <row r="1312" spans="1:23" customFormat="1" hidden="1" outlineLevel="2" x14ac:dyDescent="0.25">
      <c r="A1312" t="s">
        <v>349</v>
      </c>
      <c r="B1312">
        <v>507</v>
      </c>
      <c r="C1312" t="s">
        <v>390</v>
      </c>
      <c r="D1312">
        <v>267</v>
      </c>
      <c r="E1312" t="s">
        <v>391</v>
      </c>
      <c r="F1312">
        <v>185</v>
      </c>
      <c r="G1312" t="s">
        <v>70</v>
      </c>
      <c r="H1312">
        <v>10267010185</v>
      </c>
      <c r="I1312" t="s">
        <v>71</v>
      </c>
      <c r="J1312" t="s">
        <v>956</v>
      </c>
      <c r="K1312">
        <v>1</v>
      </c>
      <c r="L1312" s="2">
        <v>59356.27</v>
      </c>
      <c r="M1312" s="2">
        <v>57519.16</v>
      </c>
      <c r="N1312" s="14">
        <v>82728</v>
      </c>
      <c r="O1312" s="2">
        <v>0</v>
      </c>
      <c r="P1312" s="11">
        <v>82728</v>
      </c>
      <c r="Q1312" s="2">
        <v>16343.2</v>
      </c>
      <c r="R1312" s="30">
        <f t="shared" si="47"/>
        <v>81372.039999999994</v>
      </c>
      <c r="S1312" s="9">
        <v>81372.039999999994</v>
      </c>
      <c r="V1312" s="2"/>
      <c r="W1312" s="2"/>
    </row>
    <row r="1313" spans="1:23" customFormat="1" hidden="1" outlineLevel="2" x14ac:dyDescent="0.25">
      <c r="A1313" t="s">
        <v>349</v>
      </c>
      <c r="B1313">
        <v>507</v>
      </c>
      <c r="C1313" t="s">
        <v>390</v>
      </c>
      <c r="D1313">
        <v>268</v>
      </c>
      <c r="E1313" t="s">
        <v>392</v>
      </c>
      <c r="F1313">
        <v>185</v>
      </c>
      <c r="G1313" t="s">
        <v>70</v>
      </c>
      <c r="H1313">
        <v>10268010185</v>
      </c>
      <c r="I1313" t="s">
        <v>71</v>
      </c>
      <c r="J1313" t="s">
        <v>956</v>
      </c>
      <c r="K1313">
        <v>1</v>
      </c>
      <c r="L1313" s="2">
        <v>251405.92</v>
      </c>
      <c r="M1313" s="2">
        <v>359421.78</v>
      </c>
      <c r="N1313" s="14">
        <v>401176</v>
      </c>
      <c r="O1313" s="2">
        <v>0</v>
      </c>
      <c r="P1313" s="11">
        <v>401176</v>
      </c>
      <c r="Q1313" s="2">
        <v>155839.92000000001</v>
      </c>
      <c r="R1313" s="30">
        <f t="shared" si="47"/>
        <v>398198.79</v>
      </c>
      <c r="S1313" s="9">
        <v>398198.79</v>
      </c>
      <c r="V1313" s="2"/>
      <c r="W1313" s="2"/>
    </row>
    <row r="1314" spans="1:23" customFormat="1" hidden="1" outlineLevel="2" x14ac:dyDescent="0.25">
      <c r="A1314" t="s">
        <v>349</v>
      </c>
      <c r="B1314">
        <v>507</v>
      </c>
      <c r="C1314" t="s">
        <v>390</v>
      </c>
      <c r="D1314">
        <v>269</v>
      </c>
      <c r="E1314" t="s">
        <v>393</v>
      </c>
      <c r="F1314">
        <v>185</v>
      </c>
      <c r="G1314" t="s">
        <v>70</v>
      </c>
      <c r="H1314">
        <v>10269010185</v>
      </c>
      <c r="I1314" t="s">
        <v>71</v>
      </c>
      <c r="J1314" t="s">
        <v>956</v>
      </c>
      <c r="K1314">
        <v>1</v>
      </c>
      <c r="L1314" s="2">
        <v>59867.34</v>
      </c>
      <c r="M1314" s="2">
        <v>40056.370000000003</v>
      </c>
      <c r="N1314" s="14">
        <v>55244</v>
      </c>
      <c r="O1314" s="2">
        <v>0</v>
      </c>
      <c r="P1314" s="11">
        <v>55244</v>
      </c>
      <c r="Q1314" s="2">
        <v>2172.35</v>
      </c>
      <c r="R1314" s="30">
        <f t="shared" si="47"/>
        <v>54661.84</v>
      </c>
      <c r="S1314" s="9">
        <v>54661.84</v>
      </c>
      <c r="V1314" s="2"/>
      <c r="W1314" s="2"/>
    </row>
    <row r="1315" spans="1:23" customFormat="1" hidden="1" outlineLevel="2" x14ac:dyDescent="0.25">
      <c r="A1315" t="s">
        <v>349</v>
      </c>
      <c r="B1315">
        <v>507</v>
      </c>
      <c r="C1315" t="s">
        <v>390</v>
      </c>
      <c r="D1315">
        <v>270</v>
      </c>
      <c r="E1315" t="s">
        <v>349</v>
      </c>
      <c r="F1315">
        <v>185</v>
      </c>
      <c r="G1315" t="s">
        <v>70</v>
      </c>
      <c r="H1315">
        <v>10270010185</v>
      </c>
      <c r="I1315" t="s">
        <v>71</v>
      </c>
      <c r="J1315" t="s">
        <v>956</v>
      </c>
      <c r="K1315">
        <v>1</v>
      </c>
      <c r="L1315" s="2">
        <v>30408.54</v>
      </c>
      <c r="M1315" s="2">
        <v>12153.87</v>
      </c>
      <c r="N1315" s="14">
        <v>109250</v>
      </c>
      <c r="O1315" s="2">
        <v>0</v>
      </c>
      <c r="P1315" s="11">
        <v>109250</v>
      </c>
      <c r="Q1315" s="2">
        <v>0</v>
      </c>
      <c r="R1315" s="30">
        <f t="shared" si="47"/>
        <v>0</v>
      </c>
      <c r="S1315" s="9">
        <v>0</v>
      </c>
      <c r="V1315" s="2"/>
      <c r="W1315" s="2"/>
    </row>
    <row r="1316" spans="1:23" customFormat="1" hidden="1" outlineLevel="2" x14ac:dyDescent="0.25">
      <c r="A1316" t="s">
        <v>875</v>
      </c>
      <c r="B1316">
        <v>102</v>
      </c>
      <c r="C1316" t="s">
        <v>876</v>
      </c>
      <c r="D1316">
        <v>276</v>
      </c>
      <c r="E1316" t="s">
        <v>880</v>
      </c>
      <c r="F1316">
        <v>185</v>
      </c>
      <c r="G1316" t="s">
        <v>70</v>
      </c>
      <c r="H1316">
        <v>10276010185</v>
      </c>
      <c r="I1316" t="s">
        <v>71</v>
      </c>
      <c r="J1316" t="s">
        <v>956</v>
      </c>
      <c r="K1316">
        <v>1</v>
      </c>
      <c r="L1316" s="2">
        <v>90457.4</v>
      </c>
      <c r="M1316" s="2">
        <v>105593.55</v>
      </c>
      <c r="N1316" s="14">
        <v>85187</v>
      </c>
      <c r="O1316" s="2">
        <v>0</v>
      </c>
      <c r="P1316" s="11">
        <v>85187</v>
      </c>
      <c r="Q1316" s="2">
        <v>59192.12</v>
      </c>
      <c r="R1316" s="30">
        <f t="shared" si="47"/>
        <v>146265.1</v>
      </c>
      <c r="S1316" s="9">
        <v>146265.1</v>
      </c>
      <c r="V1316" s="2"/>
      <c r="W1316" s="2"/>
    </row>
    <row r="1317" spans="1:23" customFormat="1" hidden="1" outlineLevel="2" x14ac:dyDescent="0.25">
      <c r="A1317" t="s">
        <v>875</v>
      </c>
      <c r="B1317">
        <v>102</v>
      </c>
      <c r="C1317" t="s">
        <v>876</v>
      </c>
      <c r="D1317">
        <v>277</v>
      </c>
      <c r="E1317" t="s">
        <v>911</v>
      </c>
      <c r="F1317">
        <v>185</v>
      </c>
      <c r="G1317" t="s">
        <v>70</v>
      </c>
      <c r="H1317">
        <v>10277010185</v>
      </c>
      <c r="I1317" t="s">
        <v>71</v>
      </c>
      <c r="J1317" t="s">
        <v>956</v>
      </c>
      <c r="K1317">
        <v>1</v>
      </c>
      <c r="L1317" s="2">
        <v>0</v>
      </c>
      <c r="M1317" s="2">
        <v>8228.98</v>
      </c>
      <c r="N1317" s="14">
        <v>79219</v>
      </c>
      <c r="O1317" s="2">
        <v>0</v>
      </c>
      <c r="P1317" s="11">
        <v>79219</v>
      </c>
      <c r="Q1317" s="2">
        <v>34772.06</v>
      </c>
      <c r="R1317" s="30">
        <f t="shared" si="47"/>
        <v>124100.46</v>
      </c>
      <c r="S1317" s="9">
        <v>124100.46</v>
      </c>
      <c r="V1317" s="2"/>
      <c r="W1317" s="2"/>
    </row>
    <row r="1318" spans="1:23" customFormat="1" hidden="1" outlineLevel="2" x14ac:dyDescent="0.25">
      <c r="A1318" t="s">
        <v>875</v>
      </c>
      <c r="B1318">
        <v>102</v>
      </c>
      <c r="C1318" t="s">
        <v>876</v>
      </c>
      <c r="D1318">
        <v>300</v>
      </c>
      <c r="E1318" t="s">
        <v>912</v>
      </c>
      <c r="F1318">
        <v>185</v>
      </c>
      <c r="G1318" t="s">
        <v>70</v>
      </c>
      <c r="H1318">
        <v>10300010185</v>
      </c>
      <c r="I1318" t="s">
        <v>71</v>
      </c>
      <c r="J1318" t="s">
        <v>956</v>
      </c>
      <c r="K1318">
        <v>1</v>
      </c>
      <c r="L1318" s="2">
        <v>0</v>
      </c>
      <c r="M1318" s="2">
        <v>0</v>
      </c>
      <c r="N1318" s="14">
        <v>22027</v>
      </c>
      <c r="O1318" s="2">
        <v>0</v>
      </c>
      <c r="P1318" s="11">
        <v>22027</v>
      </c>
      <c r="Q1318" s="2">
        <v>0</v>
      </c>
      <c r="R1318" s="30">
        <f t="shared" si="47"/>
        <v>21779.9</v>
      </c>
      <c r="S1318" s="9">
        <v>21779.9</v>
      </c>
      <c r="V1318" s="2"/>
      <c r="W1318" s="2"/>
    </row>
    <row r="1319" spans="1:23" customFormat="1" hidden="1" outlineLevel="2" x14ac:dyDescent="0.25">
      <c r="A1319" t="s">
        <v>875</v>
      </c>
      <c r="B1319">
        <v>102</v>
      </c>
      <c r="C1319" t="s">
        <v>876</v>
      </c>
      <c r="D1319">
        <v>301</v>
      </c>
      <c r="E1319" t="s">
        <v>917</v>
      </c>
      <c r="F1319">
        <v>185</v>
      </c>
      <c r="G1319" t="s">
        <v>70</v>
      </c>
      <c r="H1319">
        <v>10301010185</v>
      </c>
      <c r="I1319" t="s">
        <v>71</v>
      </c>
      <c r="J1319" t="s">
        <v>956</v>
      </c>
      <c r="K1319">
        <v>1</v>
      </c>
      <c r="L1319" s="2">
        <v>62875.1</v>
      </c>
      <c r="M1319" s="2">
        <v>35468.870000000003</v>
      </c>
      <c r="N1319" s="14">
        <v>64929</v>
      </c>
      <c r="O1319" s="2">
        <v>0</v>
      </c>
      <c r="P1319" s="11">
        <v>64929</v>
      </c>
      <c r="Q1319" s="2">
        <v>160857.74</v>
      </c>
      <c r="R1319" s="30">
        <f t="shared" si="47"/>
        <v>119795.51</v>
      </c>
      <c r="S1319" s="9">
        <v>119795.51</v>
      </c>
      <c r="V1319" s="2"/>
      <c r="W1319" s="2"/>
    </row>
    <row r="1320" spans="1:23" customFormat="1" hidden="1" outlineLevel="2" x14ac:dyDescent="0.25">
      <c r="A1320" t="s">
        <v>875</v>
      </c>
      <c r="B1320">
        <v>101</v>
      </c>
      <c r="C1320" t="s">
        <v>780</v>
      </c>
      <c r="D1320">
        <v>302</v>
      </c>
      <c r="E1320" t="s">
        <v>920</v>
      </c>
      <c r="F1320">
        <v>185</v>
      </c>
      <c r="G1320" t="s">
        <v>70</v>
      </c>
      <c r="H1320">
        <v>10302010185</v>
      </c>
      <c r="I1320" t="s">
        <v>71</v>
      </c>
      <c r="J1320" t="s">
        <v>956</v>
      </c>
      <c r="K1320">
        <v>1</v>
      </c>
      <c r="L1320" s="2">
        <v>167593.39000000001</v>
      </c>
      <c r="M1320" s="2">
        <v>177935.7</v>
      </c>
      <c r="N1320" s="14">
        <v>138575</v>
      </c>
      <c r="O1320" s="2">
        <v>0</v>
      </c>
      <c r="P1320" s="11">
        <v>138575</v>
      </c>
      <c r="Q1320" s="2">
        <v>30026.42</v>
      </c>
      <c r="R1320" s="30">
        <f t="shared" si="47"/>
        <v>179736.19</v>
      </c>
      <c r="S1320" s="9">
        <v>179736.19</v>
      </c>
      <c r="V1320" s="2"/>
      <c r="W1320" s="2"/>
    </row>
    <row r="1321" spans="1:23" customFormat="1" hidden="1" outlineLevel="2" x14ac:dyDescent="0.25">
      <c r="A1321" t="s">
        <v>349</v>
      </c>
      <c r="B1321">
        <v>205</v>
      </c>
      <c r="C1321" t="s">
        <v>123</v>
      </c>
      <c r="D1321">
        <v>360</v>
      </c>
      <c r="E1321" t="s">
        <v>484</v>
      </c>
      <c r="F1321">
        <v>185</v>
      </c>
      <c r="G1321" t="s">
        <v>70</v>
      </c>
      <c r="H1321">
        <v>10360010185</v>
      </c>
      <c r="I1321" t="s">
        <v>71</v>
      </c>
      <c r="J1321" t="s">
        <v>956</v>
      </c>
      <c r="K1321">
        <v>1</v>
      </c>
      <c r="L1321" s="2">
        <v>28058.720000000001</v>
      </c>
      <c r="M1321" s="2">
        <v>31166.48</v>
      </c>
      <c r="N1321" s="14">
        <v>33659</v>
      </c>
      <c r="O1321" s="2">
        <v>0</v>
      </c>
      <c r="P1321" s="11">
        <v>33659</v>
      </c>
      <c r="Q1321" s="2">
        <v>37762.68</v>
      </c>
      <c r="R1321" s="30">
        <f t="shared" si="47"/>
        <v>37762.68</v>
      </c>
      <c r="S1321" s="9">
        <v>37762.68</v>
      </c>
      <c r="V1321" s="2"/>
      <c r="W1321" s="2"/>
    </row>
    <row r="1322" spans="1:23" customFormat="1" hidden="1" outlineLevel="2" x14ac:dyDescent="0.25">
      <c r="A1322" t="s">
        <v>309</v>
      </c>
      <c r="B1322">
        <v>504</v>
      </c>
      <c r="C1322" t="s">
        <v>396</v>
      </c>
      <c r="D1322">
        <v>400</v>
      </c>
      <c r="E1322" t="s">
        <v>397</v>
      </c>
      <c r="F1322">
        <v>185</v>
      </c>
      <c r="G1322" t="s">
        <v>70</v>
      </c>
      <c r="H1322">
        <v>10400010185</v>
      </c>
      <c r="I1322" t="s">
        <v>71</v>
      </c>
      <c r="J1322" t="s">
        <v>956</v>
      </c>
      <c r="K1322">
        <v>1</v>
      </c>
      <c r="L1322" s="2">
        <v>29715.81</v>
      </c>
      <c r="M1322" s="2">
        <v>31802.76</v>
      </c>
      <c r="N1322" s="14">
        <v>34346</v>
      </c>
      <c r="O1322" s="2">
        <v>0</v>
      </c>
      <c r="P1322" s="11">
        <v>34346</v>
      </c>
      <c r="Q1322" s="2">
        <v>12931.56</v>
      </c>
      <c r="R1322" s="30">
        <f t="shared" si="47"/>
        <v>33962.129999999997</v>
      </c>
      <c r="S1322" s="9">
        <v>33962.129999999997</v>
      </c>
      <c r="V1322" s="2"/>
      <c r="W1322" s="2"/>
    </row>
    <row r="1323" spans="1:23" customFormat="1" hidden="1" outlineLevel="2" x14ac:dyDescent="0.25">
      <c r="A1323" t="s">
        <v>309</v>
      </c>
      <c r="B1323">
        <v>801</v>
      </c>
      <c r="C1323" t="s">
        <v>324</v>
      </c>
      <c r="D1323">
        <v>403</v>
      </c>
      <c r="E1323" t="s">
        <v>401</v>
      </c>
      <c r="F1323">
        <v>185</v>
      </c>
      <c r="G1323" t="s">
        <v>70</v>
      </c>
      <c r="H1323">
        <v>10403010185</v>
      </c>
      <c r="I1323" t="s">
        <v>71</v>
      </c>
      <c r="J1323" t="s">
        <v>956</v>
      </c>
      <c r="K1323">
        <v>1</v>
      </c>
      <c r="L1323" s="2">
        <v>308409.38</v>
      </c>
      <c r="M1323" s="2">
        <v>327604.77</v>
      </c>
      <c r="N1323" s="14">
        <v>349827</v>
      </c>
      <c r="O1323" s="2">
        <v>0</v>
      </c>
      <c r="P1323" s="11">
        <v>349827</v>
      </c>
      <c r="Q1323" s="2">
        <v>179409.81</v>
      </c>
      <c r="R1323" s="30">
        <f t="shared" si="47"/>
        <v>383980.36</v>
      </c>
      <c r="S1323" s="9">
        <v>383980.36</v>
      </c>
      <c r="V1323" s="2"/>
      <c r="W1323" s="2"/>
    </row>
    <row r="1324" spans="1:23" customFormat="1" hidden="1" outlineLevel="2" x14ac:dyDescent="0.25">
      <c r="A1324" t="s">
        <v>309</v>
      </c>
      <c r="B1324">
        <v>801</v>
      </c>
      <c r="C1324" t="s">
        <v>324</v>
      </c>
      <c r="D1324">
        <v>404</v>
      </c>
      <c r="E1324" t="s">
        <v>404</v>
      </c>
      <c r="F1324">
        <v>185</v>
      </c>
      <c r="G1324" t="s">
        <v>70</v>
      </c>
      <c r="H1324">
        <v>10404010185</v>
      </c>
      <c r="I1324" t="s">
        <v>71</v>
      </c>
      <c r="J1324" t="s">
        <v>956</v>
      </c>
      <c r="K1324">
        <v>1</v>
      </c>
      <c r="L1324" s="2">
        <v>20580.47</v>
      </c>
      <c r="M1324" s="2">
        <v>22098.1</v>
      </c>
      <c r="N1324" s="14">
        <v>23866</v>
      </c>
      <c r="O1324" s="2">
        <v>0</v>
      </c>
      <c r="P1324" s="11">
        <v>23866</v>
      </c>
      <c r="Q1324" s="2">
        <v>23598.560000000001</v>
      </c>
      <c r="R1324" s="30">
        <f t="shared" si="47"/>
        <v>23598.560000000001</v>
      </c>
      <c r="S1324" s="9">
        <v>23598.560000000001</v>
      </c>
      <c r="V1324" s="2"/>
      <c r="W1324" s="2"/>
    </row>
    <row r="1325" spans="1:23" customFormat="1" hidden="1" outlineLevel="2" x14ac:dyDescent="0.25">
      <c r="A1325" t="s">
        <v>309</v>
      </c>
      <c r="B1325">
        <v>801</v>
      </c>
      <c r="C1325" t="s">
        <v>324</v>
      </c>
      <c r="D1325">
        <v>405</v>
      </c>
      <c r="E1325" t="s">
        <v>405</v>
      </c>
      <c r="F1325">
        <v>185</v>
      </c>
      <c r="G1325" t="s">
        <v>70</v>
      </c>
      <c r="H1325">
        <v>10405010185</v>
      </c>
      <c r="I1325" t="s">
        <v>71</v>
      </c>
      <c r="J1325" t="s">
        <v>956</v>
      </c>
      <c r="K1325">
        <v>1</v>
      </c>
      <c r="L1325" s="2">
        <v>11400.57</v>
      </c>
      <c r="M1325" s="2">
        <v>12180.36</v>
      </c>
      <c r="N1325" s="14">
        <v>13154</v>
      </c>
      <c r="O1325" s="2">
        <v>0</v>
      </c>
      <c r="P1325" s="11">
        <v>13154</v>
      </c>
      <c r="Q1325" s="2">
        <v>0</v>
      </c>
      <c r="R1325" s="30">
        <f t="shared" si="47"/>
        <v>13007.39</v>
      </c>
      <c r="S1325" s="9">
        <v>13007.39</v>
      </c>
      <c r="V1325" s="2"/>
      <c r="W1325" s="2"/>
    </row>
    <row r="1326" spans="1:23" customFormat="1" hidden="1" outlineLevel="2" x14ac:dyDescent="0.25">
      <c r="A1326" t="s">
        <v>309</v>
      </c>
      <c r="B1326">
        <v>801</v>
      </c>
      <c r="C1326" t="s">
        <v>324</v>
      </c>
      <c r="D1326">
        <v>406</v>
      </c>
      <c r="E1326" t="s">
        <v>434</v>
      </c>
      <c r="F1326">
        <v>185</v>
      </c>
      <c r="G1326" t="s">
        <v>70</v>
      </c>
      <c r="H1326">
        <v>10406010185</v>
      </c>
      <c r="I1326" t="s">
        <v>71</v>
      </c>
      <c r="J1326" t="s">
        <v>956</v>
      </c>
      <c r="K1326">
        <v>1</v>
      </c>
      <c r="L1326" s="2">
        <v>22491.200000000001</v>
      </c>
      <c r="M1326" s="2">
        <v>24058.94</v>
      </c>
      <c r="N1326" s="14">
        <v>25983</v>
      </c>
      <c r="O1326" s="2">
        <v>0</v>
      </c>
      <c r="P1326" s="11">
        <v>25983</v>
      </c>
      <c r="Q1326" s="2">
        <v>6302.46</v>
      </c>
      <c r="R1326" s="30">
        <f t="shared" si="47"/>
        <v>25692.52</v>
      </c>
      <c r="S1326" s="9">
        <v>25692.52</v>
      </c>
      <c r="V1326" s="2"/>
      <c r="W1326" s="2"/>
    </row>
    <row r="1327" spans="1:23" customFormat="1" hidden="1" outlineLevel="2" x14ac:dyDescent="0.25">
      <c r="A1327" t="s">
        <v>309</v>
      </c>
      <c r="B1327">
        <v>801</v>
      </c>
      <c r="C1327" t="s">
        <v>324</v>
      </c>
      <c r="D1327">
        <v>407</v>
      </c>
      <c r="E1327" t="s">
        <v>406</v>
      </c>
      <c r="F1327">
        <v>185</v>
      </c>
      <c r="G1327" t="s">
        <v>70</v>
      </c>
      <c r="H1327">
        <v>10407010185</v>
      </c>
      <c r="I1327" t="s">
        <v>71</v>
      </c>
      <c r="J1327" t="s">
        <v>956</v>
      </c>
      <c r="K1327">
        <v>1</v>
      </c>
      <c r="L1327" s="2">
        <v>31749.64</v>
      </c>
      <c r="M1327" s="2">
        <v>34084.6</v>
      </c>
      <c r="N1327" s="14">
        <v>36812</v>
      </c>
      <c r="O1327" s="2">
        <v>0</v>
      </c>
      <c r="P1327" s="11">
        <v>36812</v>
      </c>
      <c r="Q1327" s="2">
        <v>36398.910000000003</v>
      </c>
      <c r="R1327" s="30">
        <f t="shared" si="47"/>
        <v>36398.910000000003</v>
      </c>
      <c r="S1327" s="9">
        <v>36398.910000000003</v>
      </c>
      <c r="V1327" s="2"/>
      <c r="W1327" s="2"/>
    </row>
    <row r="1328" spans="1:23" customFormat="1" hidden="1" outlineLevel="2" x14ac:dyDescent="0.25">
      <c r="A1328" t="s">
        <v>309</v>
      </c>
      <c r="B1328">
        <v>504</v>
      </c>
      <c r="C1328" t="s">
        <v>396</v>
      </c>
      <c r="D1328">
        <v>408</v>
      </c>
      <c r="E1328" t="s">
        <v>407</v>
      </c>
      <c r="F1328">
        <v>185</v>
      </c>
      <c r="G1328" t="s">
        <v>70</v>
      </c>
      <c r="H1328">
        <v>10408010185</v>
      </c>
      <c r="I1328" t="s">
        <v>71</v>
      </c>
      <c r="J1328" t="s">
        <v>956</v>
      </c>
      <c r="K1328">
        <v>1</v>
      </c>
      <c r="L1328" s="2">
        <v>19886.330000000002</v>
      </c>
      <c r="M1328" s="2">
        <v>12180.36</v>
      </c>
      <c r="N1328" s="14">
        <v>19834</v>
      </c>
      <c r="O1328" s="2">
        <v>0</v>
      </c>
      <c r="P1328" s="11">
        <v>19834</v>
      </c>
      <c r="Q1328" s="2">
        <v>13007.39</v>
      </c>
      <c r="R1328" s="30">
        <f t="shared" si="47"/>
        <v>20644.41</v>
      </c>
      <c r="S1328" s="9">
        <v>20644.41</v>
      </c>
      <c r="V1328" s="2"/>
      <c r="W1328" s="2"/>
    </row>
    <row r="1329" spans="1:23" customFormat="1" hidden="1" outlineLevel="2" x14ac:dyDescent="0.25">
      <c r="A1329" t="s">
        <v>309</v>
      </c>
      <c r="B1329">
        <v>504</v>
      </c>
      <c r="C1329" t="s">
        <v>396</v>
      </c>
      <c r="D1329">
        <v>409</v>
      </c>
      <c r="E1329" t="s">
        <v>410</v>
      </c>
      <c r="F1329">
        <v>185</v>
      </c>
      <c r="G1329" t="s">
        <v>70</v>
      </c>
      <c r="H1329">
        <v>10409010185</v>
      </c>
      <c r="I1329" t="s">
        <v>71</v>
      </c>
      <c r="J1329" t="s">
        <v>956</v>
      </c>
      <c r="K1329">
        <v>1</v>
      </c>
      <c r="L1329" s="2">
        <v>11665.13</v>
      </c>
      <c r="M1329" s="2">
        <v>11985.84</v>
      </c>
      <c r="N1329" s="14">
        <v>13460</v>
      </c>
      <c r="O1329" s="2">
        <v>0</v>
      </c>
      <c r="P1329" s="11">
        <v>13460</v>
      </c>
      <c r="Q1329" s="2">
        <v>6604.32</v>
      </c>
      <c r="R1329" s="30">
        <f t="shared" si="47"/>
        <v>13210.11</v>
      </c>
      <c r="S1329" s="9">
        <v>13210.11</v>
      </c>
      <c r="V1329" s="2"/>
      <c r="W1329" s="2"/>
    </row>
    <row r="1330" spans="1:23" customFormat="1" hidden="1" outlineLevel="2" x14ac:dyDescent="0.25">
      <c r="A1330" t="s">
        <v>309</v>
      </c>
      <c r="B1330">
        <v>801</v>
      </c>
      <c r="C1330" t="s">
        <v>324</v>
      </c>
      <c r="D1330">
        <v>410</v>
      </c>
      <c r="E1330" t="s">
        <v>435</v>
      </c>
      <c r="F1330">
        <v>185</v>
      </c>
      <c r="G1330" t="s">
        <v>70</v>
      </c>
      <c r="H1330">
        <v>10410010185</v>
      </c>
      <c r="I1330" t="s">
        <v>71</v>
      </c>
      <c r="J1330" t="s">
        <v>956</v>
      </c>
      <c r="K1330">
        <v>1</v>
      </c>
      <c r="L1330" s="2">
        <v>24674.03</v>
      </c>
      <c r="M1330" s="2">
        <v>26518.02</v>
      </c>
      <c r="N1330" s="14">
        <v>28639</v>
      </c>
      <c r="O1330" s="2">
        <v>0</v>
      </c>
      <c r="P1330" s="11">
        <v>28639</v>
      </c>
      <c r="Q1330" s="2">
        <v>28318.58</v>
      </c>
      <c r="R1330" s="30">
        <f t="shared" si="47"/>
        <v>28318.58</v>
      </c>
      <c r="S1330" s="9">
        <v>28318.58</v>
      </c>
      <c r="V1330" s="2"/>
      <c r="W1330" s="2"/>
    </row>
    <row r="1331" spans="1:23" customFormat="1" hidden="1" outlineLevel="2" x14ac:dyDescent="0.25">
      <c r="A1331" t="s">
        <v>309</v>
      </c>
      <c r="B1331">
        <v>801</v>
      </c>
      <c r="C1331" t="s">
        <v>324</v>
      </c>
      <c r="D1331">
        <v>411</v>
      </c>
      <c r="E1331" t="s">
        <v>411</v>
      </c>
      <c r="F1331">
        <v>185</v>
      </c>
      <c r="G1331" t="s">
        <v>70</v>
      </c>
      <c r="H1331">
        <v>10411010185</v>
      </c>
      <c r="I1331" t="s">
        <v>71</v>
      </c>
      <c r="J1331" t="s">
        <v>956</v>
      </c>
      <c r="K1331">
        <v>1</v>
      </c>
      <c r="L1331" s="2">
        <v>169633.8</v>
      </c>
      <c r="M1331" s="2">
        <v>179044.61</v>
      </c>
      <c r="N1331" s="14">
        <v>193369</v>
      </c>
      <c r="O1331" s="2">
        <v>0</v>
      </c>
      <c r="P1331" s="11">
        <v>193369</v>
      </c>
      <c r="Q1331" s="2">
        <v>146133.35</v>
      </c>
      <c r="R1331" s="30">
        <f t="shared" si="47"/>
        <v>205498.53</v>
      </c>
      <c r="S1331" s="9">
        <v>205498.53</v>
      </c>
      <c r="V1331" s="2"/>
      <c r="W1331" s="2"/>
    </row>
    <row r="1332" spans="1:23" customFormat="1" hidden="1" outlineLevel="2" x14ac:dyDescent="0.25">
      <c r="A1332" t="s">
        <v>309</v>
      </c>
      <c r="B1332">
        <v>801</v>
      </c>
      <c r="C1332" t="s">
        <v>324</v>
      </c>
      <c r="D1332">
        <v>412</v>
      </c>
      <c r="E1332" t="s">
        <v>412</v>
      </c>
      <c r="F1332">
        <v>185</v>
      </c>
      <c r="G1332" t="s">
        <v>70</v>
      </c>
      <c r="H1332">
        <v>10412010185</v>
      </c>
      <c r="I1332" t="s">
        <v>71</v>
      </c>
      <c r="J1332" t="s">
        <v>956</v>
      </c>
      <c r="K1332">
        <v>1</v>
      </c>
      <c r="L1332" s="2">
        <v>14105.82</v>
      </c>
      <c r="M1332" s="2">
        <v>15913.71</v>
      </c>
      <c r="N1332" s="14">
        <v>17186</v>
      </c>
      <c r="O1332" s="2">
        <v>0</v>
      </c>
      <c r="P1332" s="11">
        <v>17186</v>
      </c>
      <c r="Q1332" s="2">
        <v>16994.25</v>
      </c>
      <c r="R1332" s="30">
        <f t="shared" si="47"/>
        <v>16994.25</v>
      </c>
      <c r="S1332" s="9">
        <v>16994.25</v>
      </c>
      <c r="V1332" s="2"/>
      <c r="W1332" s="2"/>
    </row>
    <row r="1333" spans="1:23" customFormat="1" hidden="1" outlineLevel="2" x14ac:dyDescent="0.25">
      <c r="A1333" t="s">
        <v>309</v>
      </c>
      <c r="B1333">
        <v>801</v>
      </c>
      <c r="C1333" t="s">
        <v>324</v>
      </c>
      <c r="D1333">
        <v>413</v>
      </c>
      <c r="E1333" t="s">
        <v>415</v>
      </c>
      <c r="F1333">
        <v>185</v>
      </c>
      <c r="G1333" t="s">
        <v>70</v>
      </c>
      <c r="H1333">
        <v>10413010185</v>
      </c>
      <c r="I1333" t="s">
        <v>71</v>
      </c>
      <c r="J1333" t="s">
        <v>956</v>
      </c>
      <c r="K1333">
        <v>1</v>
      </c>
      <c r="L1333" s="2">
        <v>34005.17</v>
      </c>
      <c r="M1333" s="2">
        <v>30312.03</v>
      </c>
      <c r="N1333" s="14">
        <v>32737</v>
      </c>
      <c r="O1333" s="2">
        <v>0</v>
      </c>
      <c r="P1333" s="11">
        <v>32737</v>
      </c>
      <c r="Q1333" s="2">
        <v>25971.42</v>
      </c>
      <c r="R1333" s="30">
        <f t="shared" si="47"/>
        <v>67545.39</v>
      </c>
      <c r="S1333" s="9">
        <v>67545.39</v>
      </c>
      <c r="V1333" s="2"/>
      <c r="W1333" s="2"/>
    </row>
    <row r="1334" spans="1:23" customFormat="1" hidden="1" outlineLevel="2" x14ac:dyDescent="0.25">
      <c r="A1334" t="s">
        <v>309</v>
      </c>
      <c r="B1334">
        <v>801</v>
      </c>
      <c r="C1334" t="s">
        <v>324</v>
      </c>
      <c r="D1334">
        <v>420</v>
      </c>
      <c r="E1334" t="s">
        <v>418</v>
      </c>
      <c r="F1334">
        <v>185</v>
      </c>
      <c r="G1334" t="s">
        <v>70</v>
      </c>
      <c r="H1334">
        <v>10420010185</v>
      </c>
      <c r="I1334" t="s">
        <v>71</v>
      </c>
      <c r="J1334" t="s">
        <v>956</v>
      </c>
      <c r="K1334">
        <v>1</v>
      </c>
      <c r="L1334" s="2">
        <v>52294.6</v>
      </c>
      <c r="M1334" s="2">
        <v>58409.599999999999</v>
      </c>
      <c r="N1334" s="14">
        <v>63057</v>
      </c>
      <c r="O1334" s="2">
        <v>0</v>
      </c>
      <c r="P1334" s="11">
        <v>63057</v>
      </c>
      <c r="Q1334" s="2">
        <v>64416.45</v>
      </c>
      <c r="R1334" s="30">
        <f t="shared" si="47"/>
        <v>63990.14</v>
      </c>
      <c r="S1334" s="9">
        <v>63990.14</v>
      </c>
      <c r="V1334" s="2"/>
      <c r="W1334" s="2"/>
    </row>
    <row r="1335" spans="1:23" customFormat="1" hidden="1" outlineLevel="2" x14ac:dyDescent="0.25">
      <c r="A1335" t="s">
        <v>309</v>
      </c>
      <c r="B1335">
        <v>801</v>
      </c>
      <c r="C1335" t="s">
        <v>324</v>
      </c>
      <c r="D1335">
        <v>431</v>
      </c>
      <c r="E1335" t="s">
        <v>422</v>
      </c>
      <c r="F1335">
        <v>185</v>
      </c>
      <c r="G1335" t="s">
        <v>70</v>
      </c>
      <c r="H1335">
        <v>10431010185</v>
      </c>
      <c r="I1335" t="s">
        <v>71</v>
      </c>
      <c r="J1335" t="s">
        <v>956</v>
      </c>
      <c r="K1335">
        <v>1</v>
      </c>
      <c r="L1335" s="2">
        <v>11461.92</v>
      </c>
      <c r="M1335" s="2">
        <v>12245.9</v>
      </c>
      <c r="N1335" s="14">
        <v>13225</v>
      </c>
      <c r="O1335" s="2">
        <v>0</v>
      </c>
      <c r="P1335" s="11">
        <v>13225</v>
      </c>
      <c r="Q1335" s="2">
        <v>0</v>
      </c>
      <c r="R1335" s="30">
        <f t="shared" si="47"/>
        <v>13077.38</v>
      </c>
      <c r="S1335" s="9">
        <v>13077.38</v>
      </c>
      <c r="V1335" s="2"/>
      <c r="W1335" s="2"/>
    </row>
    <row r="1336" spans="1:23" customFormat="1" hidden="1" outlineLevel="2" x14ac:dyDescent="0.25">
      <c r="A1336" t="s">
        <v>254</v>
      </c>
      <c r="B1336">
        <v>1301</v>
      </c>
      <c r="C1336" t="s">
        <v>203</v>
      </c>
      <c r="D1336">
        <v>440</v>
      </c>
      <c r="E1336" t="s">
        <v>255</v>
      </c>
      <c r="F1336">
        <v>185</v>
      </c>
      <c r="G1336" t="s">
        <v>70</v>
      </c>
      <c r="H1336">
        <v>10440010185</v>
      </c>
      <c r="I1336" t="s">
        <v>71</v>
      </c>
      <c r="J1336" t="s">
        <v>956</v>
      </c>
      <c r="K1336">
        <v>1</v>
      </c>
      <c r="L1336" s="2">
        <v>90357.09</v>
      </c>
      <c r="M1336" s="2">
        <v>96869.19</v>
      </c>
      <c r="N1336" s="14">
        <v>104619</v>
      </c>
      <c r="O1336" s="2">
        <v>0</v>
      </c>
      <c r="P1336" s="11">
        <v>104619</v>
      </c>
      <c r="Q1336" s="2">
        <v>70168.740000000005</v>
      </c>
      <c r="R1336" s="30">
        <f t="shared" si="47"/>
        <v>104197.55</v>
      </c>
      <c r="S1336" s="9">
        <v>104197.55</v>
      </c>
      <c r="V1336" s="2"/>
      <c r="W1336" s="2"/>
    </row>
    <row r="1337" spans="1:23" customFormat="1" hidden="1" outlineLevel="2" x14ac:dyDescent="0.25">
      <c r="A1337" t="s">
        <v>309</v>
      </c>
      <c r="B1337">
        <v>801</v>
      </c>
      <c r="C1337" t="s">
        <v>324</v>
      </c>
      <c r="D1337">
        <v>490</v>
      </c>
      <c r="E1337" t="s">
        <v>423</v>
      </c>
      <c r="F1337">
        <v>185</v>
      </c>
      <c r="G1337" t="s">
        <v>70</v>
      </c>
      <c r="H1337">
        <v>10490010185</v>
      </c>
      <c r="I1337" t="s">
        <v>934</v>
      </c>
      <c r="J1337" t="s">
        <v>956</v>
      </c>
      <c r="K1337">
        <v>1</v>
      </c>
      <c r="L1337" s="2">
        <v>172039.32</v>
      </c>
      <c r="M1337" s="2">
        <v>184017.81</v>
      </c>
      <c r="N1337" s="14">
        <v>683721</v>
      </c>
      <c r="O1337" s="2">
        <v>0</v>
      </c>
      <c r="P1337" s="11">
        <v>683721</v>
      </c>
      <c r="Q1337" s="2">
        <v>196446.61</v>
      </c>
      <c r="R1337" s="30">
        <f t="shared" si="47"/>
        <v>721895.19</v>
      </c>
      <c r="S1337" s="9">
        <v>721895.19</v>
      </c>
      <c r="V1337" s="2"/>
      <c r="W1337" s="2"/>
    </row>
    <row r="1338" spans="1:23" customFormat="1" hidden="1" outlineLevel="2" x14ac:dyDescent="0.25">
      <c r="A1338" t="s">
        <v>133</v>
      </c>
      <c r="B1338">
        <v>1301</v>
      </c>
      <c r="C1338" t="s">
        <v>203</v>
      </c>
      <c r="D1338">
        <v>499</v>
      </c>
      <c r="E1338" t="s">
        <v>204</v>
      </c>
      <c r="F1338">
        <v>185</v>
      </c>
      <c r="G1338" t="s">
        <v>70</v>
      </c>
      <c r="H1338">
        <v>10499010185</v>
      </c>
      <c r="I1338" t="s">
        <v>71</v>
      </c>
      <c r="J1338" t="s">
        <v>956</v>
      </c>
      <c r="K1338">
        <v>1</v>
      </c>
      <c r="L1338" s="2">
        <v>0</v>
      </c>
      <c r="M1338" s="2">
        <v>0</v>
      </c>
      <c r="N1338" s="14">
        <v>0</v>
      </c>
      <c r="O1338" s="2">
        <v>0</v>
      </c>
      <c r="P1338" s="11">
        <v>0</v>
      </c>
      <c r="Q1338" s="2">
        <v>0</v>
      </c>
      <c r="R1338" s="30">
        <f t="shared" si="47"/>
        <v>0</v>
      </c>
      <c r="S1338" s="9">
        <v>0</v>
      </c>
      <c r="V1338" s="2"/>
      <c r="W1338" s="2"/>
    </row>
    <row r="1339" spans="1:23" customFormat="1" hidden="1" outlineLevel="2" x14ac:dyDescent="0.25">
      <c r="A1339" t="s">
        <v>596</v>
      </c>
      <c r="B1339">
        <v>301</v>
      </c>
      <c r="C1339" t="s">
        <v>355</v>
      </c>
      <c r="D1339">
        <v>500</v>
      </c>
      <c r="E1339" t="s">
        <v>605</v>
      </c>
      <c r="F1339">
        <v>185</v>
      </c>
      <c r="G1339" t="s">
        <v>70</v>
      </c>
      <c r="H1339">
        <v>10500010185</v>
      </c>
      <c r="I1339" t="s">
        <v>71</v>
      </c>
      <c r="J1339" t="s">
        <v>956</v>
      </c>
      <c r="K1339">
        <v>1</v>
      </c>
      <c r="L1339" s="2">
        <v>0</v>
      </c>
      <c r="M1339" s="2">
        <v>0</v>
      </c>
      <c r="N1339" s="14">
        <v>0</v>
      </c>
      <c r="O1339" s="2">
        <v>0</v>
      </c>
      <c r="P1339" s="11">
        <v>0</v>
      </c>
      <c r="Q1339" s="2">
        <v>0</v>
      </c>
      <c r="R1339" s="30">
        <f t="shared" si="47"/>
        <v>0</v>
      </c>
      <c r="S1339" s="9">
        <v>0</v>
      </c>
      <c r="V1339" s="2"/>
      <c r="W1339" s="2"/>
    </row>
    <row r="1340" spans="1:23" customFormat="1" hidden="1" outlineLevel="2" x14ac:dyDescent="0.25">
      <c r="A1340" t="s">
        <v>254</v>
      </c>
      <c r="B1340">
        <v>1301</v>
      </c>
      <c r="C1340" t="s">
        <v>203</v>
      </c>
      <c r="D1340">
        <v>601</v>
      </c>
      <c r="E1340" t="s">
        <v>256</v>
      </c>
      <c r="F1340">
        <v>185</v>
      </c>
      <c r="G1340" t="s">
        <v>70</v>
      </c>
      <c r="H1340">
        <v>10601010185</v>
      </c>
      <c r="I1340" t="s">
        <v>71</v>
      </c>
      <c r="J1340" t="s">
        <v>956</v>
      </c>
      <c r="K1340">
        <v>1</v>
      </c>
      <c r="L1340" s="2">
        <v>214123.59</v>
      </c>
      <c r="M1340" s="2">
        <v>210789.79</v>
      </c>
      <c r="N1340" s="14">
        <v>292007</v>
      </c>
      <c r="O1340" s="2">
        <v>0</v>
      </c>
      <c r="P1340" s="11">
        <v>292007</v>
      </c>
      <c r="Q1340" s="2">
        <v>138453.82</v>
      </c>
      <c r="R1340" s="30">
        <f t="shared" si="47"/>
        <v>354541.17</v>
      </c>
      <c r="S1340" s="9">
        <v>354541.17</v>
      </c>
      <c r="V1340" s="2"/>
      <c r="W1340" s="2"/>
    </row>
    <row r="1341" spans="1:23" customFormat="1" hidden="1" outlineLevel="2" x14ac:dyDescent="0.25">
      <c r="A1341" t="s">
        <v>254</v>
      </c>
      <c r="B1341">
        <v>1301</v>
      </c>
      <c r="C1341" t="s">
        <v>203</v>
      </c>
      <c r="D1341">
        <v>602</v>
      </c>
      <c r="E1341" t="s">
        <v>263</v>
      </c>
      <c r="F1341">
        <v>185</v>
      </c>
      <c r="G1341" t="s">
        <v>70</v>
      </c>
      <c r="H1341">
        <v>10602010185</v>
      </c>
      <c r="I1341" t="s">
        <v>71</v>
      </c>
      <c r="J1341" t="s">
        <v>956</v>
      </c>
      <c r="K1341">
        <v>1</v>
      </c>
      <c r="L1341" s="2">
        <v>481516.69</v>
      </c>
      <c r="M1341" s="2">
        <v>479621.56</v>
      </c>
      <c r="N1341" s="14">
        <v>625190</v>
      </c>
      <c r="O1341" s="2">
        <v>0</v>
      </c>
      <c r="P1341" s="11">
        <v>625190</v>
      </c>
      <c r="Q1341" s="2">
        <v>393816.92</v>
      </c>
      <c r="R1341" s="30">
        <f t="shared" si="47"/>
        <v>666331.12</v>
      </c>
      <c r="S1341" s="9">
        <v>666331.12</v>
      </c>
      <c r="V1341" s="2"/>
      <c r="W1341" s="2"/>
    </row>
    <row r="1342" spans="1:23" customFormat="1" hidden="1" outlineLevel="2" x14ac:dyDescent="0.25">
      <c r="A1342" t="s">
        <v>254</v>
      </c>
      <c r="B1342">
        <v>1301</v>
      </c>
      <c r="C1342" t="s">
        <v>203</v>
      </c>
      <c r="D1342">
        <v>605</v>
      </c>
      <c r="E1342" t="s">
        <v>308</v>
      </c>
      <c r="F1342">
        <v>185</v>
      </c>
      <c r="G1342" t="s">
        <v>70</v>
      </c>
      <c r="H1342">
        <v>10605010185</v>
      </c>
      <c r="I1342" t="s">
        <v>71</v>
      </c>
      <c r="J1342" t="s">
        <v>956</v>
      </c>
      <c r="K1342">
        <v>1</v>
      </c>
      <c r="L1342" s="2">
        <v>0</v>
      </c>
      <c r="M1342" s="2">
        <v>0</v>
      </c>
      <c r="N1342" s="14">
        <v>0</v>
      </c>
      <c r="O1342" s="2">
        <v>0</v>
      </c>
      <c r="P1342" s="11">
        <v>0</v>
      </c>
      <c r="Q1342" s="2">
        <v>0</v>
      </c>
      <c r="R1342" s="30">
        <f t="shared" si="47"/>
        <v>0</v>
      </c>
      <c r="S1342" s="9">
        <v>0</v>
      </c>
      <c r="V1342" s="2"/>
      <c r="W1342" s="2"/>
    </row>
    <row r="1343" spans="1:23" customFormat="1" hidden="1" outlineLevel="2" x14ac:dyDescent="0.25">
      <c r="A1343" t="s">
        <v>133</v>
      </c>
      <c r="B1343">
        <v>1201</v>
      </c>
      <c r="C1343" t="s">
        <v>212</v>
      </c>
      <c r="D1343">
        <v>701</v>
      </c>
      <c r="E1343" t="s">
        <v>211</v>
      </c>
      <c r="F1343">
        <v>185</v>
      </c>
      <c r="G1343" t="s">
        <v>70</v>
      </c>
      <c r="H1343">
        <v>10701010185</v>
      </c>
      <c r="I1343" t="s">
        <v>71</v>
      </c>
      <c r="J1343" t="s">
        <v>956</v>
      </c>
      <c r="K1343">
        <v>1</v>
      </c>
      <c r="L1343" s="2">
        <v>24880.49</v>
      </c>
      <c r="M1343" s="2">
        <v>1706112.1</v>
      </c>
      <c r="N1343" s="14">
        <v>1955491</v>
      </c>
      <c r="O1343" s="2">
        <v>0</v>
      </c>
      <c r="P1343" s="11">
        <v>1955491</v>
      </c>
      <c r="Q1343" s="2">
        <v>1296406.17</v>
      </c>
      <c r="R1343" s="30">
        <f t="shared" si="47"/>
        <v>2236700.5099999998</v>
      </c>
      <c r="S1343" s="9">
        <v>2236700.5099999998</v>
      </c>
      <c r="V1343" s="2"/>
      <c r="W1343" s="2"/>
    </row>
    <row r="1344" spans="1:23" customFormat="1" hidden="1" outlineLevel="2" x14ac:dyDescent="0.25">
      <c r="A1344" t="s">
        <v>309</v>
      </c>
      <c r="B1344">
        <v>503</v>
      </c>
      <c r="C1344" t="s">
        <v>310</v>
      </c>
      <c r="D1344">
        <v>10</v>
      </c>
      <c r="E1344" t="s">
        <v>311</v>
      </c>
      <c r="F1344">
        <v>190</v>
      </c>
      <c r="G1344" t="s">
        <v>938</v>
      </c>
      <c r="I1344" t="s">
        <v>215</v>
      </c>
      <c r="J1344" t="s">
        <v>956</v>
      </c>
      <c r="K1344">
        <v>1</v>
      </c>
      <c r="L1344" s="2">
        <v>0</v>
      </c>
      <c r="M1344" s="2">
        <v>0</v>
      </c>
      <c r="N1344" s="14">
        <v>0</v>
      </c>
      <c r="O1344" s="2">
        <v>0</v>
      </c>
      <c r="P1344" s="11">
        <v>0</v>
      </c>
      <c r="Q1344" s="2">
        <v>0</v>
      </c>
      <c r="R1344" s="30">
        <f t="shared" si="47"/>
        <v>0</v>
      </c>
      <c r="S1344" s="9">
        <v>0</v>
      </c>
      <c r="V1344" s="2"/>
      <c r="W1344" s="2"/>
    </row>
    <row r="1345" spans="1:23" customFormat="1" hidden="1" outlineLevel="2" x14ac:dyDescent="0.25">
      <c r="A1345" t="s">
        <v>309</v>
      </c>
      <c r="B1345">
        <v>501</v>
      </c>
      <c r="C1345" t="s">
        <v>312</v>
      </c>
      <c r="D1345">
        <v>15</v>
      </c>
      <c r="E1345" t="s">
        <v>313</v>
      </c>
      <c r="F1345">
        <v>190</v>
      </c>
      <c r="G1345" t="s">
        <v>938</v>
      </c>
      <c r="I1345" t="s">
        <v>215</v>
      </c>
      <c r="J1345" t="s">
        <v>956</v>
      </c>
      <c r="K1345">
        <v>1</v>
      </c>
      <c r="L1345" s="2">
        <v>0</v>
      </c>
      <c r="M1345" s="2">
        <v>0</v>
      </c>
      <c r="N1345" s="14">
        <v>0</v>
      </c>
      <c r="O1345" s="2">
        <v>0</v>
      </c>
      <c r="P1345" s="11">
        <v>0</v>
      </c>
      <c r="Q1345" s="2">
        <v>0</v>
      </c>
      <c r="R1345" s="30">
        <f t="shared" si="47"/>
        <v>0</v>
      </c>
      <c r="S1345" s="9">
        <v>0</v>
      </c>
      <c r="V1345" s="2"/>
      <c r="W1345" s="2"/>
    </row>
    <row r="1346" spans="1:23" customFormat="1" hidden="1" outlineLevel="2" x14ac:dyDescent="0.25">
      <c r="A1346" t="s">
        <v>309</v>
      </c>
      <c r="B1346">
        <v>801</v>
      </c>
      <c r="C1346" t="s">
        <v>324</v>
      </c>
      <c r="D1346">
        <v>28</v>
      </c>
      <c r="E1346" t="s">
        <v>328</v>
      </c>
      <c r="F1346">
        <v>190</v>
      </c>
      <c r="G1346" t="s">
        <v>938</v>
      </c>
      <c r="I1346" t="s">
        <v>215</v>
      </c>
      <c r="J1346" t="s">
        <v>956</v>
      </c>
      <c r="K1346">
        <v>1</v>
      </c>
      <c r="L1346" s="2">
        <v>0</v>
      </c>
      <c r="M1346" s="2">
        <v>0</v>
      </c>
      <c r="N1346" s="14">
        <v>0</v>
      </c>
      <c r="O1346" s="2">
        <v>0</v>
      </c>
      <c r="P1346" s="11">
        <v>0</v>
      </c>
      <c r="Q1346" s="2">
        <v>0</v>
      </c>
      <c r="R1346" s="30">
        <f t="shared" si="47"/>
        <v>0</v>
      </c>
      <c r="S1346" s="9">
        <v>0</v>
      </c>
      <c r="V1346" s="2"/>
      <c r="W1346" s="2"/>
    </row>
    <row r="1347" spans="1:23" customFormat="1" hidden="1" outlineLevel="2" x14ac:dyDescent="0.25">
      <c r="A1347" t="s">
        <v>309</v>
      </c>
      <c r="B1347">
        <v>503</v>
      </c>
      <c r="C1347" t="s">
        <v>310</v>
      </c>
      <c r="D1347">
        <v>60</v>
      </c>
      <c r="E1347" t="s">
        <v>329</v>
      </c>
      <c r="F1347">
        <v>190</v>
      </c>
      <c r="G1347" t="s">
        <v>938</v>
      </c>
      <c r="I1347" t="s">
        <v>215</v>
      </c>
      <c r="J1347" t="s">
        <v>956</v>
      </c>
      <c r="K1347">
        <v>1</v>
      </c>
      <c r="L1347" s="2">
        <v>0</v>
      </c>
      <c r="M1347" s="2">
        <v>0</v>
      </c>
      <c r="N1347" s="14">
        <v>0</v>
      </c>
      <c r="O1347" s="2">
        <v>0</v>
      </c>
      <c r="P1347" s="11">
        <v>0</v>
      </c>
      <c r="Q1347" s="2">
        <v>0</v>
      </c>
      <c r="R1347" s="30">
        <f t="shared" si="47"/>
        <v>0</v>
      </c>
      <c r="S1347" s="9">
        <v>0</v>
      </c>
      <c r="V1347" s="2"/>
      <c r="W1347" s="2"/>
    </row>
    <row r="1348" spans="1:23" customFormat="1" hidden="1" outlineLevel="2" x14ac:dyDescent="0.25">
      <c r="A1348" t="s">
        <v>309</v>
      </c>
      <c r="B1348">
        <v>501</v>
      </c>
      <c r="C1348" t="s">
        <v>312</v>
      </c>
      <c r="D1348">
        <v>65</v>
      </c>
      <c r="E1348" t="s">
        <v>330</v>
      </c>
      <c r="F1348">
        <v>190</v>
      </c>
      <c r="G1348" t="s">
        <v>938</v>
      </c>
      <c r="I1348" t="s">
        <v>215</v>
      </c>
      <c r="J1348" t="s">
        <v>956</v>
      </c>
      <c r="K1348">
        <v>1</v>
      </c>
      <c r="L1348" s="2">
        <v>0</v>
      </c>
      <c r="M1348" s="2">
        <v>0</v>
      </c>
      <c r="N1348" s="14">
        <v>0</v>
      </c>
      <c r="O1348" s="2">
        <v>0</v>
      </c>
      <c r="P1348" s="11">
        <v>0</v>
      </c>
      <c r="Q1348" s="2">
        <v>0</v>
      </c>
      <c r="R1348" s="30">
        <f t="shared" si="47"/>
        <v>0</v>
      </c>
      <c r="S1348" s="9">
        <v>0</v>
      </c>
      <c r="V1348" s="2"/>
      <c r="W1348" s="2"/>
    </row>
    <row r="1349" spans="1:23" customFormat="1" hidden="1" outlineLevel="2" x14ac:dyDescent="0.25">
      <c r="A1349" t="s">
        <v>309</v>
      </c>
      <c r="B1349">
        <v>801</v>
      </c>
      <c r="C1349" t="s">
        <v>324</v>
      </c>
      <c r="D1349">
        <v>75</v>
      </c>
      <c r="E1349" t="s">
        <v>331</v>
      </c>
      <c r="F1349">
        <v>190</v>
      </c>
      <c r="G1349" t="s">
        <v>938</v>
      </c>
      <c r="I1349" t="s">
        <v>215</v>
      </c>
      <c r="J1349" t="s">
        <v>956</v>
      </c>
      <c r="K1349">
        <v>1</v>
      </c>
      <c r="L1349" s="2">
        <v>0</v>
      </c>
      <c r="M1349" s="2">
        <v>0</v>
      </c>
      <c r="N1349" s="14">
        <v>0</v>
      </c>
      <c r="O1349" s="2">
        <v>0</v>
      </c>
      <c r="P1349" s="11">
        <v>0</v>
      </c>
      <c r="Q1349" s="2">
        <v>0</v>
      </c>
      <c r="R1349" s="30">
        <f t="shared" si="47"/>
        <v>0</v>
      </c>
      <c r="S1349" s="9">
        <v>0</v>
      </c>
      <c r="V1349" s="2"/>
      <c r="W1349" s="2"/>
    </row>
    <row r="1350" spans="1:23" customFormat="1" hidden="1" outlineLevel="2" x14ac:dyDescent="0.25">
      <c r="A1350" t="s">
        <v>875</v>
      </c>
      <c r="B1350">
        <v>102</v>
      </c>
      <c r="C1350" t="s">
        <v>876</v>
      </c>
      <c r="D1350">
        <v>103</v>
      </c>
      <c r="E1350" t="s">
        <v>877</v>
      </c>
      <c r="F1350">
        <v>190</v>
      </c>
      <c r="G1350" t="s">
        <v>938</v>
      </c>
      <c r="H1350">
        <v>10103010105</v>
      </c>
      <c r="I1350" t="s">
        <v>215</v>
      </c>
      <c r="J1350" t="s">
        <v>956</v>
      </c>
      <c r="K1350">
        <v>1</v>
      </c>
      <c r="L1350" s="2">
        <v>0</v>
      </c>
      <c r="M1350" s="2">
        <v>0</v>
      </c>
      <c r="N1350" s="14">
        <v>0</v>
      </c>
      <c r="O1350" s="2">
        <v>0</v>
      </c>
      <c r="P1350" s="11">
        <v>0</v>
      </c>
      <c r="Q1350" s="2">
        <v>261833.54</v>
      </c>
      <c r="R1350" s="30">
        <f t="shared" si="47"/>
        <v>448857.49714285717</v>
      </c>
      <c r="S1350" s="9">
        <v>448857.49714285717</v>
      </c>
      <c r="V1350" s="2"/>
      <c r="W1350" s="2"/>
    </row>
    <row r="1351" spans="1:23" customFormat="1" hidden="1" outlineLevel="2" x14ac:dyDescent="0.25">
      <c r="A1351" t="s">
        <v>875</v>
      </c>
      <c r="B1351">
        <v>102</v>
      </c>
      <c r="C1351" t="s">
        <v>876</v>
      </c>
      <c r="D1351">
        <v>105</v>
      </c>
      <c r="E1351" t="s">
        <v>875</v>
      </c>
      <c r="F1351">
        <v>190</v>
      </c>
      <c r="G1351" t="s">
        <v>938</v>
      </c>
      <c r="I1351" t="s">
        <v>215</v>
      </c>
      <c r="J1351" t="s">
        <v>956</v>
      </c>
      <c r="K1351">
        <v>1</v>
      </c>
      <c r="L1351" s="2">
        <v>0</v>
      </c>
      <c r="M1351" s="2">
        <v>0</v>
      </c>
      <c r="N1351" s="14">
        <v>0</v>
      </c>
      <c r="O1351" s="2">
        <v>0</v>
      </c>
      <c r="P1351" s="11">
        <v>0</v>
      </c>
      <c r="Q1351" s="2">
        <v>0</v>
      </c>
      <c r="R1351" s="30">
        <f t="shared" si="47"/>
        <v>0</v>
      </c>
      <c r="S1351" s="9">
        <v>0</v>
      </c>
      <c r="V1351" s="2"/>
      <c r="W1351" s="2"/>
    </row>
    <row r="1352" spans="1:23" customFormat="1" hidden="1" outlineLevel="2" x14ac:dyDescent="0.25">
      <c r="A1352" t="s">
        <v>779</v>
      </c>
      <c r="B1352">
        <v>205</v>
      </c>
      <c r="C1352" t="s">
        <v>123</v>
      </c>
      <c r="D1352">
        <v>106</v>
      </c>
      <c r="E1352" t="s">
        <v>800</v>
      </c>
      <c r="F1352">
        <v>190</v>
      </c>
      <c r="G1352" t="s">
        <v>938</v>
      </c>
      <c r="I1352" t="s">
        <v>215</v>
      </c>
      <c r="J1352" t="s">
        <v>956</v>
      </c>
      <c r="K1352">
        <v>1</v>
      </c>
      <c r="L1352" s="2">
        <v>0</v>
      </c>
      <c r="M1352" s="2">
        <v>0</v>
      </c>
      <c r="N1352" s="14">
        <v>0</v>
      </c>
      <c r="O1352" s="2">
        <v>0</v>
      </c>
      <c r="P1352" s="11">
        <v>0</v>
      </c>
      <c r="Q1352" s="2">
        <v>0</v>
      </c>
      <c r="R1352" s="30">
        <f t="shared" si="47"/>
        <v>0</v>
      </c>
      <c r="S1352" s="9">
        <v>0</v>
      </c>
      <c r="V1352" s="2"/>
      <c r="W1352" s="2"/>
    </row>
    <row r="1353" spans="1:23" customFormat="1" hidden="1" outlineLevel="2" x14ac:dyDescent="0.25">
      <c r="A1353" t="s">
        <v>309</v>
      </c>
      <c r="B1353">
        <v>501</v>
      </c>
      <c r="C1353" t="s">
        <v>312</v>
      </c>
      <c r="D1353">
        <v>108</v>
      </c>
      <c r="E1353" t="s">
        <v>333</v>
      </c>
      <c r="F1353">
        <v>190</v>
      </c>
      <c r="G1353" t="s">
        <v>938</v>
      </c>
      <c r="I1353" t="s">
        <v>215</v>
      </c>
      <c r="J1353" t="s">
        <v>956</v>
      </c>
      <c r="K1353">
        <v>1</v>
      </c>
      <c r="L1353" s="2">
        <v>0</v>
      </c>
      <c r="M1353" s="2">
        <v>0</v>
      </c>
      <c r="N1353" s="14">
        <v>0</v>
      </c>
      <c r="O1353" s="2">
        <v>0</v>
      </c>
      <c r="P1353" s="11">
        <v>0</v>
      </c>
      <c r="Q1353" s="2">
        <v>0</v>
      </c>
      <c r="R1353" s="30">
        <f t="shared" si="47"/>
        <v>0</v>
      </c>
      <c r="S1353" s="9">
        <v>0</v>
      </c>
      <c r="V1353" s="2"/>
      <c r="W1353" s="2"/>
    </row>
    <row r="1354" spans="1:23" customFormat="1" hidden="1" outlineLevel="2" x14ac:dyDescent="0.25">
      <c r="A1354" t="s">
        <v>309</v>
      </c>
      <c r="B1354">
        <v>503</v>
      </c>
      <c r="C1354" t="s">
        <v>310</v>
      </c>
      <c r="D1354">
        <v>109</v>
      </c>
      <c r="E1354" t="s">
        <v>336</v>
      </c>
      <c r="F1354">
        <v>190</v>
      </c>
      <c r="G1354" t="s">
        <v>938</v>
      </c>
      <c r="I1354" t="s">
        <v>215</v>
      </c>
      <c r="J1354" t="s">
        <v>956</v>
      </c>
      <c r="K1354">
        <v>1</v>
      </c>
      <c r="L1354" s="2">
        <v>0</v>
      </c>
      <c r="M1354" s="2">
        <v>0</v>
      </c>
      <c r="N1354" s="14">
        <v>0</v>
      </c>
      <c r="O1354" s="2">
        <v>0</v>
      </c>
      <c r="P1354" s="11">
        <v>0</v>
      </c>
      <c r="Q1354" s="2">
        <v>0</v>
      </c>
      <c r="R1354" s="30">
        <f t="shared" si="47"/>
        <v>0</v>
      </c>
      <c r="S1354" s="9">
        <v>0</v>
      </c>
      <c r="V1354" s="2"/>
      <c r="W1354" s="2"/>
    </row>
    <row r="1355" spans="1:23" customFormat="1" hidden="1" outlineLevel="2" x14ac:dyDescent="0.25">
      <c r="A1355" t="s">
        <v>309</v>
      </c>
      <c r="B1355">
        <v>503</v>
      </c>
      <c r="C1355" t="s">
        <v>310</v>
      </c>
      <c r="D1355">
        <v>110</v>
      </c>
      <c r="E1355" t="s">
        <v>337</v>
      </c>
      <c r="F1355">
        <v>190</v>
      </c>
      <c r="G1355" t="s">
        <v>938</v>
      </c>
      <c r="I1355" t="s">
        <v>215</v>
      </c>
      <c r="J1355" t="s">
        <v>956</v>
      </c>
      <c r="K1355">
        <v>1</v>
      </c>
      <c r="L1355" s="2">
        <v>0</v>
      </c>
      <c r="M1355" s="2">
        <v>0</v>
      </c>
      <c r="N1355" s="14">
        <v>0</v>
      </c>
      <c r="O1355" s="2">
        <v>0</v>
      </c>
      <c r="P1355" s="11">
        <v>0</v>
      </c>
      <c r="Q1355" s="2">
        <v>0</v>
      </c>
      <c r="R1355" s="30">
        <f t="shared" si="47"/>
        <v>0</v>
      </c>
      <c r="S1355" s="9">
        <v>0</v>
      </c>
      <c r="V1355" s="2"/>
      <c r="W1355" s="2"/>
    </row>
    <row r="1356" spans="1:23" customFormat="1" hidden="1" outlineLevel="2" x14ac:dyDescent="0.25">
      <c r="A1356" t="s">
        <v>779</v>
      </c>
      <c r="B1356">
        <v>204</v>
      </c>
      <c r="C1356" t="s">
        <v>782</v>
      </c>
      <c r="D1356">
        <v>111</v>
      </c>
      <c r="E1356" t="s">
        <v>801</v>
      </c>
      <c r="F1356">
        <v>190</v>
      </c>
      <c r="G1356" t="s">
        <v>938</v>
      </c>
      <c r="H1356">
        <v>10111010105</v>
      </c>
      <c r="I1356" t="s">
        <v>215</v>
      </c>
      <c r="J1356" t="s">
        <v>956</v>
      </c>
      <c r="K1356">
        <v>1</v>
      </c>
      <c r="L1356" s="2">
        <v>0</v>
      </c>
      <c r="M1356" s="2">
        <v>0</v>
      </c>
      <c r="N1356" s="14">
        <v>0</v>
      </c>
      <c r="O1356" s="2">
        <v>0</v>
      </c>
      <c r="P1356" s="11">
        <v>0</v>
      </c>
      <c r="Q1356" s="2">
        <v>652722.18000000005</v>
      </c>
      <c r="R1356" s="30">
        <f t="shared" si="47"/>
        <v>1118952.3085714285</v>
      </c>
      <c r="S1356" s="9">
        <v>1118952.3085714285</v>
      </c>
      <c r="V1356" s="2"/>
      <c r="W1356" s="2"/>
    </row>
    <row r="1357" spans="1:23" customFormat="1" hidden="1" outlineLevel="2" x14ac:dyDescent="0.25">
      <c r="A1357" t="s">
        <v>779</v>
      </c>
      <c r="B1357">
        <v>204</v>
      </c>
      <c r="C1357" t="s">
        <v>782</v>
      </c>
      <c r="D1357">
        <v>113</v>
      </c>
      <c r="E1357" t="s">
        <v>802</v>
      </c>
      <c r="F1357">
        <v>190</v>
      </c>
      <c r="G1357" t="s">
        <v>938</v>
      </c>
      <c r="I1357" t="s">
        <v>215</v>
      </c>
      <c r="J1357" t="s">
        <v>956</v>
      </c>
      <c r="K1357">
        <v>1</v>
      </c>
      <c r="L1357" s="2">
        <v>0</v>
      </c>
      <c r="M1357" s="2">
        <v>0</v>
      </c>
      <c r="N1357" s="14">
        <v>0</v>
      </c>
      <c r="O1357" s="2">
        <v>0</v>
      </c>
      <c r="P1357" s="11">
        <v>0</v>
      </c>
      <c r="Q1357" s="2">
        <v>0</v>
      </c>
      <c r="R1357" s="30">
        <f t="shared" si="47"/>
        <v>0</v>
      </c>
      <c r="S1357" s="9">
        <v>0</v>
      </c>
      <c r="V1357" s="2"/>
      <c r="W1357" s="2"/>
    </row>
    <row r="1358" spans="1:23" customFormat="1" hidden="1" outlineLevel="2" x14ac:dyDescent="0.25">
      <c r="A1358" t="s">
        <v>779</v>
      </c>
      <c r="B1358">
        <v>204</v>
      </c>
      <c r="C1358" t="s">
        <v>782</v>
      </c>
      <c r="D1358">
        <v>114</v>
      </c>
      <c r="E1358" t="s">
        <v>803</v>
      </c>
      <c r="F1358">
        <v>190</v>
      </c>
      <c r="G1358" t="s">
        <v>938</v>
      </c>
      <c r="I1358" t="s">
        <v>215</v>
      </c>
      <c r="J1358" t="s">
        <v>956</v>
      </c>
      <c r="K1358">
        <v>1</v>
      </c>
      <c r="L1358" s="2">
        <v>0</v>
      </c>
      <c r="M1358" s="2">
        <v>0</v>
      </c>
      <c r="N1358" s="14">
        <v>0</v>
      </c>
      <c r="O1358" s="2">
        <v>0</v>
      </c>
      <c r="P1358" s="11">
        <v>0</v>
      </c>
      <c r="Q1358" s="2">
        <v>0</v>
      </c>
      <c r="R1358" s="30">
        <f t="shared" si="47"/>
        <v>0</v>
      </c>
      <c r="S1358" s="9">
        <v>0</v>
      </c>
      <c r="V1358" s="2"/>
      <c r="W1358" s="2"/>
    </row>
    <row r="1359" spans="1:23" customFormat="1" hidden="1" outlineLevel="2" x14ac:dyDescent="0.25">
      <c r="A1359" t="s">
        <v>779</v>
      </c>
      <c r="B1359">
        <v>205</v>
      </c>
      <c r="C1359" t="s">
        <v>123</v>
      </c>
      <c r="D1359">
        <v>115</v>
      </c>
      <c r="E1359" t="s">
        <v>812</v>
      </c>
      <c r="F1359">
        <v>190</v>
      </c>
      <c r="G1359" t="s">
        <v>938</v>
      </c>
      <c r="I1359" t="s">
        <v>215</v>
      </c>
      <c r="J1359" t="s">
        <v>956</v>
      </c>
      <c r="K1359">
        <v>1</v>
      </c>
      <c r="L1359" s="2">
        <v>0</v>
      </c>
      <c r="M1359" s="2">
        <v>0</v>
      </c>
      <c r="N1359" s="14">
        <v>0</v>
      </c>
      <c r="O1359" s="2">
        <v>0</v>
      </c>
      <c r="P1359" s="11">
        <v>0</v>
      </c>
      <c r="Q1359" s="2">
        <v>0</v>
      </c>
      <c r="R1359" s="30">
        <f t="shared" si="47"/>
        <v>0</v>
      </c>
      <c r="S1359" s="9">
        <v>0</v>
      </c>
      <c r="V1359" s="2"/>
      <c r="W1359" s="2"/>
    </row>
    <row r="1360" spans="1:23" customFormat="1" hidden="1" outlineLevel="2" x14ac:dyDescent="0.25">
      <c r="A1360" t="s">
        <v>309</v>
      </c>
      <c r="B1360">
        <v>503</v>
      </c>
      <c r="C1360" t="s">
        <v>310</v>
      </c>
      <c r="D1360">
        <v>116</v>
      </c>
      <c r="E1360" t="s">
        <v>338</v>
      </c>
      <c r="F1360">
        <v>190</v>
      </c>
      <c r="G1360" t="s">
        <v>938</v>
      </c>
      <c r="I1360" t="s">
        <v>215</v>
      </c>
      <c r="J1360" t="s">
        <v>956</v>
      </c>
      <c r="K1360">
        <v>1</v>
      </c>
      <c r="L1360" s="2">
        <v>0</v>
      </c>
      <c r="M1360" s="2">
        <v>0</v>
      </c>
      <c r="N1360" s="14">
        <v>0</v>
      </c>
      <c r="O1360" s="2">
        <v>0</v>
      </c>
      <c r="P1360" s="11">
        <v>0</v>
      </c>
      <c r="Q1360" s="2">
        <v>0</v>
      </c>
      <c r="R1360" s="30">
        <f t="shared" si="47"/>
        <v>0</v>
      </c>
      <c r="S1360" s="9">
        <v>0</v>
      </c>
      <c r="V1360" s="2"/>
      <c r="W1360" s="2"/>
    </row>
    <row r="1361" spans="1:23" customFormat="1" hidden="1" outlineLevel="2" x14ac:dyDescent="0.25">
      <c r="A1361" t="s">
        <v>309</v>
      </c>
      <c r="B1361">
        <v>503</v>
      </c>
      <c r="C1361" t="s">
        <v>310</v>
      </c>
      <c r="D1361">
        <v>117</v>
      </c>
      <c r="E1361" t="s">
        <v>339</v>
      </c>
      <c r="F1361">
        <v>190</v>
      </c>
      <c r="G1361" t="s">
        <v>938</v>
      </c>
      <c r="I1361" t="s">
        <v>215</v>
      </c>
      <c r="J1361" t="s">
        <v>956</v>
      </c>
      <c r="K1361">
        <v>1</v>
      </c>
      <c r="L1361" s="2">
        <v>0</v>
      </c>
      <c r="M1361" s="2">
        <v>0</v>
      </c>
      <c r="N1361" s="14">
        <v>0</v>
      </c>
      <c r="O1361" s="2">
        <v>0</v>
      </c>
      <c r="P1361" s="11">
        <v>0</v>
      </c>
      <c r="Q1361" s="2">
        <v>0</v>
      </c>
      <c r="R1361" s="30">
        <f t="shared" si="47"/>
        <v>0</v>
      </c>
      <c r="S1361" s="9">
        <v>0</v>
      </c>
      <c r="V1361" s="2"/>
      <c r="W1361" s="2"/>
    </row>
    <row r="1362" spans="1:23" customFormat="1" hidden="1" outlineLevel="2" x14ac:dyDescent="0.25">
      <c r="A1362" t="s">
        <v>309</v>
      </c>
      <c r="B1362">
        <v>501</v>
      </c>
      <c r="C1362" t="s">
        <v>312</v>
      </c>
      <c r="D1362">
        <v>118</v>
      </c>
      <c r="E1362" t="s">
        <v>340</v>
      </c>
      <c r="F1362">
        <v>190</v>
      </c>
      <c r="G1362" t="s">
        <v>938</v>
      </c>
      <c r="I1362" t="s">
        <v>215</v>
      </c>
      <c r="J1362" t="s">
        <v>956</v>
      </c>
      <c r="K1362">
        <v>1</v>
      </c>
      <c r="L1362" s="2">
        <v>0</v>
      </c>
      <c r="M1362" s="2">
        <v>0</v>
      </c>
      <c r="N1362" s="14">
        <v>0</v>
      </c>
      <c r="O1362" s="2">
        <v>0</v>
      </c>
      <c r="P1362" s="11">
        <v>0</v>
      </c>
      <c r="Q1362" s="2">
        <v>0</v>
      </c>
      <c r="R1362" s="30">
        <f t="shared" si="47"/>
        <v>0</v>
      </c>
      <c r="S1362" s="9">
        <v>0</v>
      </c>
      <c r="V1362" s="2"/>
      <c r="W1362" s="2"/>
    </row>
    <row r="1363" spans="1:23" customFormat="1" hidden="1" outlineLevel="2" x14ac:dyDescent="0.25">
      <c r="A1363" t="s">
        <v>309</v>
      </c>
      <c r="B1363">
        <v>501</v>
      </c>
      <c r="C1363" t="s">
        <v>312</v>
      </c>
      <c r="D1363">
        <v>119</v>
      </c>
      <c r="E1363" t="s">
        <v>341</v>
      </c>
      <c r="F1363">
        <v>190</v>
      </c>
      <c r="G1363" t="s">
        <v>938</v>
      </c>
      <c r="I1363" t="s">
        <v>215</v>
      </c>
      <c r="J1363" t="s">
        <v>956</v>
      </c>
      <c r="K1363">
        <v>1</v>
      </c>
      <c r="L1363" s="2">
        <v>0</v>
      </c>
      <c r="M1363" s="2">
        <v>0</v>
      </c>
      <c r="N1363" s="14">
        <v>0</v>
      </c>
      <c r="O1363" s="2">
        <v>0</v>
      </c>
      <c r="P1363" s="11">
        <v>0</v>
      </c>
      <c r="Q1363" s="2">
        <v>0</v>
      </c>
      <c r="R1363" s="30">
        <f t="shared" si="47"/>
        <v>0</v>
      </c>
      <c r="S1363" s="9">
        <v>0</v>
      </c>
      <c r="V1363" s="2"/>
      <c r="W1363" s="2"/>
    </row>
    <row r="1364" spans="1:23" customFormat="1" hidden="1" outlineLevel="2" x14ac:dyDescent="0.25">
      <c r="A1364" t="s">
        <v>309</v>
      </c>
      <c r="B1364">
        <v>502</v>
      </c>
      <c r="C1364" t="s">
        <v>342</v>
      </c>
      <c r="D1364">
        <v>120</v>
      </c>
      <c r="E1364" t="s">
        <v>343</v>
      </c>
      <c r="F1364">
        <v>190</v>
      </c>
      <c r="G1364" t="s">
        <v>938</v>
      </c>
      <c r="I1364" t="s">
        <v>215</v>
      </c>
      <c r="J1364" t="s">
        <v>956</v>
      </c>
      <c r="K1364">
        <v>1</v>
      </c>
      <c r="L1364" s="2">
        <v>0</v>
      </c>
      <c r="M1364" s="2">
        <v>0</v>
      </c>
      <c r="N1364" s="14">
        <v>0</v>
      </c>
      <c r="O1364" s="2">
        <v>0</v>
      </c>
      <c r="P1364" s="11">
        <v>0</v>
      </c>
      <c r="Q1364" s="2">
        <v>0</v>
      </c>
      <c r="R1364" s="30">
        <f t="shared" si="47"/>
        <v>0</v>
      </c>
      <c r="S1364" s="9">
        <v>0</v>
      </c>
      <c r="V1364" s="2"/>
      <c r="W1364" s="2"/>
    </row>
    <row r="1365" spans="1:23" customFormat="1" hidden="1" outlineLevel="2" x14ac:dyDescent="0.25">
      <c r="A1365" t="s">
        <v>562</v>
      </c>
      <c r="B1365">
        <v>301</v>
      </c>
      <c r="C1365" t="s">
        <v>355</v>
      </c>
      <c r="D1365">
        <v>121</v>
      </c>
      <c r="E1365" t="s">
        <v>562</v>
      </c>
      <c r="F1365">
        <v>190</v>
      </c>
      <c r="G1365" t="s">
        <v>938</v>
      </c>
      <c r="I1365" t="s">
        <v>215</v>
      </c>
      <c r="J1365" t="s">
        <v>956</v>
      </c>
      <c r="K1365">
        <v>1</v>
      </c>
      <c r="L1365" s="2">
        <v>0</v>
      </c>
      <c r="M1365" s="2">
        <v>0</v>
      </c>
      <c r="N1365" s="14">
        <v>0</v>
      </c>
      <c r="O1365" s="2">
        <v>0</v>
      </c>
      <c r="P1365" s="11">
        <v>0</v>
      </c>
      <c r="Q1365" s="2">
        <v>0</v>
      </c>
      <c r="R1365" s="30">
        <f t="shared" si="47"/>
        <v>0</v>
      </c>
      <c r="S1365" s="9">
        <v>0</v>
      </c>
      <c r="V1365" s="2"/>
      <c r="W1365" s="2"/>
    </row>
    <row r="1366" spans="1:23" customFormat="1" hidden="1" outlineLevel="2" x14ac:dyDescent="0.25">
      <c r="A1366" t="s">
        <v>309</v>
      </c>
      <c r="B1366">
        <v>502</v>
      </c>
      <c r="C1366" t="s">
        <v>342</v>
      </c>
      <c r="D1366">
        <v>122</v>
      </c>
      <c r="E1366" t="s">
        <v>346</v>
      </c>
      <c r="F1366">
        <v>190</v>
      </c>
      <c r="G1366" t="s">
        <v>938</v>
      </c>
      <c r="I1366" t="s">
        <v>215</v>
      </c>
      <c r="J1366" t="s">
        <v>956</v>
      </c>
      <c r="K1366">
        <v>1</v>
      </c>
      <c r="L1366" s="2">
        <v>0</v>
      </c>
      <c r="M1366" s="2">
        <v>0</v>
      </c>
      <c r="N1366" s="14">
        <v>0</v>
      </c>
      <c r="O1366" s="2">
        <v>0</v>
      </c>
      <c r="P1366" s="11">
        <v>0</v>
      </c>
      <c r="Q1366" s="2">
        <v>0</v>
      </c>
      <c r="R1366" s="30">
        <f t="shared" ref="R1366:R1429" si="48">S1366</f>
        <v>0</v>
      </c>
      <c r="S1366" s="9">
        <v>0</v>
      </c>
      <c r="V1366" s="2"/>
      <c r="W1366" s="2"/>
    </row>
    <row r="1367" spans="1:23" customFormat="1" hidden="1" outlineLevel="2" x14ac:dyDescent="0.25">
      <c r="A1367" t="s">
        <v>571</v>
      </c>
      <c r="B1367">
        <v>601</v>
      </c>
      <c r="C1367" t="s">
        <v>572</v>
      </c>
      <c r="D1367">
        <v>123</v>
      </c>
      <c r="E1367" t="s">
        <v>583</v>
      </c>
      <c r="F1367">
        <v>190</v>
      </c>
      <c r="G1367" t="s">
        <v>938</v>
      </c>
      <c r="I1367" t="s">
        <v>215</v>
      </c>
      <c r="J1367" t="s">
        <v>956</v>
      </c>
      <c r="K1367">
        <v>1</v>
      </c>
      <c r="L1367" s="2">
        <v>0</v>
      </c>
      <c r="M1367" s="2">
        <v>0</v>
      </c>
      <c r="N1367" s="14">
        <v>0</v>
      </c>
      <c r="O1367" s="2">
        <v>0</v>
      </c>
      <c r="P1367" s="11">
        <v>0</v>
      </c>
      <c r="Q1367" s="2">
        <v>0</v>
      </c>
      <c r="R1367" s="30">
        <f t="shared" si="48"/>
        <v>0</v>
      </c>
      <c r="S1367" s="9">
        <v>0</v>
      </c>
      <c r="V1367" s="2"/>
      <c r="W1367" s="2"/>
    </row>
    <row r="1368" spans="1:23" customFormat="1" hidden="1" outlineLevel="2" x14ac:dyDescent="0.25">
      <c r="A1368" t="s">
        <v>309</v>
      </c>
      <c r="B1368">
        <v>503</v>
      </c>
      <c r="C1368" t="s">
        <v>310</v>
      </c>
      <c r="D1368">
        <v>127</v>
      </c>
      <c r="E1368" t="s">
        <v>347</v>
      </c>
      <c r="F1368">
        <v>190</v>
      </c>
      <c r="G1368" t="s">
        <v>938</v>
      </c>
      <c r="I1368" t="s">
        <v>215</v>
      </c>
      <c r="J1368" t="s">
        <v>956</v>
      </c>
      <c r="K1368">
        <v>1</v>
      </c>
      <c r="L1368" s="2">
        <v>0</v>
      </c>
      <c r="M1368" s="2">
        <v>0</v>
      </c>
      <c r="N1368" s="14">
        <v>0</v>
      </c>
      <c r="O1368" s="2">
        <v>0</v>
      </c>
      <c r="P1368" s="11">
        <v>0</v>
      </c>
      <c r="Q1368" s="2">
        <v>0</v>
      </c>
      <c r="R1368" s="30">
        <f t="shared" si="48"/>
        <v>0</v>
      </c>
      <c r="S1368" s="9">
        <v>0</v>
      </c>
      <c r="V1368" s="2"/>
      <c r="W1368" s="2"/>
    </row>
    <row r="1369" spans="1:23" customFormat="1" hidden="1" outlineLevel="2" x14ac:dyDescent="0.25">
      <c r="A1369" t="s">
        <v>309</v>
      </c>
      <c r="B1369">
        <v>503</v>
      </c>
      <c r="C1369" t="s">
        <v>310</v>
      </c>
      <c r="D1369">
        <v>128</v>
      </c>
      <c r="E1369" t="s">
        <v>348</v>
      </c>
      <c r="F1369">
        <v>190</v>
      </c>
      <c r="G1369" t="s">
        <v>938</v>
      </c>
      <c r="I1369" t="s">
        <v>215</v>
      </c>
      <c r="J1369" t="s">
        <v>956</v>
      </c>
      <c r="K1369">
        <v>1</v>
      </c>
      <c r="L1369" s="2">
        <v>0</v>
      </c>
      <c r="M1369" s="2">
        <v>0</v>
      </c>
      <c r="N1369" s="14">
        <v>0</v>
      </c>
      <c r="O1369" s="2">
        <v>0</v>
      </c>
      <c r="P1369" s="11">
        <v>0</v>
      </c>
      <c r="Q1369" s="2">
        <v>0</v>
      </c>
      <c r="R1369" s="30">
        <f t="shared" si="48"/>
        <v>0</v>
      </c>
      <c r="S1369" s="9">
        <v>0</v>
      </c>
      <c r="V1369" s="2"/>
      <c r="W1369" s="2"/>
    </row>
    <row r="1370" spans="1:23" customFormat="1" hidden="1" outlineLevel="2" x14ac:dyDescent="0.25">
      <c r="A1370" t="s">
        <v>807</v>
      </c>
      <c r="B1370">
        <v>202</v>
      </c>
      <c r="C1370" t="s">
        <v>808</v>
      </c>
      <c r="D1370">
        <v>130</v>
      </c>
      <c r="E1370" t="s">
        <v>807</v>
      </c>
      <c r="F1370">
        <v>190</v>
      </c>
      <c r="G1370" t="s">
        <v>938</v>
      </c>
      <c r="I1370" t="s">
        <v>215</v>
      </c>
      <c r="J1370" t="s">
        <v>956</v>
      </c>
      <c r="K1370">
        <v>1</v>
      </c>
      <c r="L1370" s="2">
        <v>0</v>
      </c>
      <c r="M1370" s="2">
        <v>0</v>
      </c>
      <c r="N1370" s="14">
        <v>0</v>
      </c>
      <c r="O1370" s="2">
        <v>0</v>
      </c>
      <c r="P1370" s="11">
        <v>0</v>
      </c>
      <c r="Q1370" s="2">
        <v>0</v>
      </c>
      <c r="R1370" s="30">
        <f t="shared" si="48"/>
        <v>0</v>
      </c>
      <c r="S1370" s="9">
        <v>0</v>
      </c>
      <c r="V1370" s="2"/>
      <c r="W1370" s="2"/>
    </row>
    <row r="1371" spans="1:23" customFormat="1" hidden="1" outlineLevel="2" x14ac:dyDescent="0.25">
      <c r="A1371" t="s">
        <v>807</v>
      </c>
      <c r="B1371">
        <v>202</v>
      </c>
      <c r="C1371" t="s">
        <v>808</v>
      </c>
      <c r="D1371">
        <v>134</v>
      </c>
      <c r="E1371" t="s">
        <v>810</v>
      </c>
      <c r="F1371">
        <v>190</v>
      </c>
      <c r="G1371" t="s">
        <v>938</v>
      </c>
      <c r="I1371" t="s">
        <v>215</v>
      </c>
      <c r="J1371" t="s">
        <v>956</v>
      </c>
      <c r="K1371">
        <v>1</v>
      </c>
      <c r="L1371" s="2">
        <v>0</v>
      </c>
      <c r="M1371" s="2">
        <v>0</v>
      </c>
      <c r="N1371" s="14">
        <v>0</v>
      </c>
      <c r="O1371" s="2">
        <v>0</v>
      </c>
      <c r="P1371" s="11">
        <v>0</v>
      </c>
      <c r="Q1371" s="2">
        <v>0</v>
      </c>
      <c r="R1371" s="30">
        <f t="shared" si="48"/>
        <v>0</v>
      </c>
      <c r="S1371" s="9">
        <v>0</v>
      </c>
      <c r="V1371" s="2"/>
      <c r="W1371" s="2"/>
    </row>
    <row r="1372" spans="1:23" customFormat="1" hidden="1" outlineLevel="2" x14ac:dyDescent="0.25">
      <c r="A1372" t="s">
        <v>807</v>
      </c>
      <c r="B1372">
        <v>202</v>
      </c>
      <c r="C1372" t="s">
        <v>808</v>
      </c>
      <c r="D1372">
        <v>138</v>
      </c>
      <c r="E1372" t="s">
        <v>811</v>
      </c>
      <c r="F1372">
        <v>190</v>
      </c>
      <c r="G1372" t="s">
        <v>938</v>
      </c>
      <c r="I1372" t="s">
        <v>215</v>
      </c>
      <c r="J1372" t="s">
        <v>956</v>
      </c>
      <c r="K1372">
        <v>1</v>
      </c>
      <c r="L1372" s="2">
        <v>0</v>
      </c>
      <c r="M1372" s="2">
        <v>0</v>
      </c>
      <c r="N1372" s="14">
        <v>0</v>
      </c>
      <c r="O1372" s="2">
        <v>0</v>
      </c>
      <c r="P1372" s="11">
        <v>0</v>
      </c>
      <c r="Q1372" s="2">
        <v>0</v>
      </c>
      <c r="R1372" s="30">
        <f t="shared" si="48"/>
        <v>0</v>
      </c>
      <c r="S1372" s="9">
        <v>0</v>
      </c>
      <c r="V1372" s="2"/>
      <c r="W1372" s="2"/>
    </row>
    <row r="1373" spans="1:23" customFormat="1" hidden="1" outlineLevel="2" x14ac:dyDescent="0.25">
      <c r="A1373" t="s">
        <v>571</v>
      </c>
      <c r="B1373">
        <v>601</v>
      </c>
      <c r="C1373" t="s">
        <v>572</v>
      </c>
      <c r="D1373">
        <v>139</v>
      </c>
      <c r="E1373" t="s">
        <v>588</v>
      </c>
      <c r="F1373">
        <v>190</v>
      </c>
      <c r="G1373" t="s">
        <v>938</v>
      </c>
      <c r="H1373">
        <v>10139010105</v>
      </c>
      <c r="I1373" t="s">
        <v>215</v>
      </c>
      <c r="J1373" t="s">
        <v>956</v>
      </c>
      <c r="K1373">
        <v>1</v>
      </c>
      <c r="L1373" s="2">
        <v>0</v>
      </c>
      <c r="M1373" s="2">
        <v>0</v>
      </c>
      <c r="N1373" s="14">
        <v>0</v>
      </c>
      <c r="O1373" s="2">
        <v>0</v>
      </c>
      <c r="P1373" s="11">
        <v>0</v>
      </c>
      <c r="Q1373" s="2">
        <v>40000</v>
      </c>
      <c r="R1373" s="30">
        <f t="shared" si="48"/>
        <v>68571.42857142858</v>
      </c>
      <c r="S1373" s="9">
        <v>68571.42857142858</v>
      </c>
      <c r="V1373" s="2"/>
      <c r="W1373" s="2"/>
    </row>
    <row r="1374" spans="1:23" customFormat="1" hidden="1" outlineLevel="2" x14ac:dyDescent="0.25">
      <c r="A1374" t="s">
        <v>349</v>
      </c>
      <c r="B1374">
        <v>403</v>
      </c>
      <c r="C1374" t="s">
        <v>350</v>
      </c>
      <c r="D1374">
        <v>140</v>
      </c>
      <c r="E1374" t="s">
        <v>351</v>
      </c>
      <c r="F1374">
        <v>190</v>
      </c>
      <c r="G1374" t="s">
        <v>938</v>
      </c>
      <c r="I1374" t="s">
        <v>215</v>
      </c>
      <c r="J1374" t="s">
        <v>956</v>
      </c>
      <c r="K1374">
        <v>1</v>
      </c>
      <c r="L1374" s="2">
        <v>0</v>
      </c>
      <c r="M1374" s="2">
        <v>0</v>
      </c>
      <c r="N1374" s="14">
        <v>0</v>
      </c>
      <c r="O1374" s="2">
        <v>0</v>
      </c>
      <c r="P1374" s="11">
        <v>0</v>
      </c>
      <c r="Q1374" s="2">
        <v>0</v>
      </c>
      <c r="R1374" s="30">
        <f t="shared" si="48"/>
        <v>0</v>
      </c>
      <c r="S1374" s="9">
        <v>0</v>
      </c>
      <c r="V1374" s="2"/>
      <c r="W1374" s="2"/>
    </row>
    <row r="1375" spans="1:23" customFormat="1" hidden="1" outlineLevel="2" x14ac:dyDescent="0.25">
      <c r="A1375" t="s">
        <v>562</v>
      </c>
      <c r="B1375">
        <v>303</v>
      </c>
      <c r="C1375" t="s">
        <v>567</v>
      </c>
      <c r="D1375">
        <v>142</v>
      </c>
      <c r="E1375" t="s">
        <v>568</v>
      </c>
      <c r="F1375">
        <v>190</v>
      </c>
      <c r="G1375" t="s">
        <v>938</v>
      </c>
      <c r="I1375" t="s">
        <v>215</v>
      </c>
      <c r="J1375" t="s">
        <v>956</v>
      </c>
      <c r="K1375">
        <v>1</v>
      </c>
      <c r="L1375" s="2">
        <v>0</v>
      </c>
      <c r="M1375" s="2">
        <v>0</v>
      </c>
      <c r="N1375" s="14">
        <v>0</v>
      </c>
      <c r="O1375" s="2">
        <v>0</v>
      </c>
      <c r="P1375" s="11">
        <v>0</v>
      </c>
      <c r="Q1375" s="2">
        <v>0</v>
      </c>
      <c r="R1375" s="30">
        <f t="shared" si="48"/>
        <v>0</v>
      </c>
      <c r="S1375" s="9">
        <v>0</v>
      </c>
      <c r="V1375" s="2"/>
      <c r="W1375" s="2"/>
    </row>
    <row r="1376" spans="1:23" customFormat="1" hidden="1" outlineLevel="2" x14ac:dyDescent="0.25">
      <c r="A1376" t="s">
        <v>349</v>
      </c>
      <c r="B1376">
        <v>1003</v>
      </c>
      <c r="C1376" t="s">
        <v>360</v>
      </c>
      <c r="D1376">
        <v>146</v>
      </c>
      <c r="E1376" t="s">
        <v>361</v>
      </c>
      <c r="F1376">
        <v>190</v>
      </c>
      <c r="G1376" t="s">
        <v>938</v>
      </c>
      <c r="I1376" t="s">
        <v>215</v>
      </c>
      <c r="J1376" t="s">
        <v>956</v>
      </c>
      <c r="K1376">
        <v>1</v>
      </c>
      <c r="L1376" s="2">
        <v>0</v>
      </c>
      <c r="M1376" s="2">
        <v>0</v>
      </c>
      <c r="N1376" s="14">
        <v>0</v>
      </c>
      <c r="O1376" s="2">
        <v>0</v>
      </c>
      <c r="P1376" s="11">
        <v>0</v>
      </c>
      <c r="Q1376" s="2">
        <v>0</v>
      </c>
      <c r="R1376" s="30">
        <f t="shared" si="48"/>
        <v>0</v>
      </c>
      <c r="S1376" s="9">
        <v>0</v>
      </c>
      <c r="V1376" s="2"/>
      <c r="W1376" s="2"/>
    </row>
    <row r="1377" spans="1:23" customFormat="1" hidden="1" outlineLevel="2" x14ac:dyDescent="0.25">
      <c r="A1377" t="s">
        <v>349</v>
      </c>
      <c r="B1377">
        <v>401</v>
      </c>
      <c r="C1377" t="s">
        <v>362</v>
      </c>
      <c r="D1377">
        <v>148</v>
      </c>
      <c r="E1377" t="s">
        <v>363</v>
      </c>
      <c r="F1377">
        <v>190</v>
      </c>
      <c r="G1377" t="s">
        <v>938</v>
      </c>
      <c r="I1377" t="s">
        <v>215</v>
      </c>
      <c r="J1377" t="s">
        <v>956</v>
      </c>
      <c r="K1377">
        <v>1</v>
      </c>
      <c r="L1377" s="2">
        <v>0</v>
      </c>
      <c r="M1377" s="2">
        <v>0</v>
      </c>
      <c r="N1377" s="14">
        <v>0</v>
      </c>
      <c r="O1377" s="2">
        <v>0</v>
      </c>
      <c r="P1377" s="11">
        <v>0</v>
      </c>
      <c r="Q1377" s="2">
        <v>0</v>
      </c>
      <c r="R1377" s="30">
        <f t="shared" si="48"/>
        <v>0</v>
      </c>
      <c r="S1377" s="9">
        <v>0</v>
      </c>
      <c r="V1377" s="2"/>
      <c r="W1377" s="2"/>
    </row>
    <row r="1378" spans="1:23" customFormat="1" hidden="1" outlineLevel="2" x14ac:dyDescent="0.25">
      <c r="A1378" t="s">
        <v>133</v>
      </c>
      <c r="B1378">
        <v>1101</v>
      </c>
      <c r="C1378" t="s">
        <v>134</v>
      </c>
      <c r="D1378">
        <v>150</v>
      </c>
      <c r="E1378" t="s">
        <v>132</v>
      </c>
      <c r="F1378">
        <v>190</v>
      </c>
      <c r="G1378" t="s">
        <v>938</v>
      </c>
      <c r="I1378" t="s">
        <v>215</v>
      </c>
      <c r="J1378" t="s">
        <v>956</v>
      </c>
      <c r="K1378">
        <v>1</v>
      </c>
      <c r="L1378" s="2">
        <v>0</v>
      </c>
      <c r="M1378" s="2">
        <v>0</v>
      </c>
      <c r="N1378" s="14">
        <v>0</v>
      </c>
      <c r="O1378" s="2">
        <v>0</v>
      </c>
      <c r="P1378" s="11">
        <v>0</v>
      </c>
      <c r="Q1378" s="2">
        <v>0</v>
      </c>
      <c r="R1378" s="30">
        <f t="shared" si="48"/>
        <v>0</v>
      </c>
      <c r="S1378" s="9">
        <v>0</v>
      </c>
      <c r="V1378" s="2"/>
      <c r="W1378" s="2"/>
    </row>
    <row r="1379" spans="1:23" customFormat="1" hidden="1" outlineLevel="2" x14ac:dyDescent="0.25">
      <c r="A1379" t="s">
        <v>596</v>
      </c>
      <c r="B1379">
        <v>302</v>
      </c>
      <c r="C1379" t="s">
        <v>597</v>
      </c>
      <c r="D1379">
        <v>160</v>
      </c>
      <c r="E1379" t="s">
        <v>598</v>
      </c>
      <c r="F1379">
        <v>190</v>
      </c>
      <c r="G1379" t="s">
        <v>938</v>
      </c>
      <c r="I1379" t="s">
        <v>215</v>
      </c>
      <c r="J1379" t="s">
        <v>956</v>
      </c>
      <c r="K1379">
        <v>1</v>
      </c>
      <c r="L1379" s="2">
        <v>0</v>
      </c>
      <c r="M1379" s="2">
        <v>0</v>
      </c>
      <c r="N1379" s="14">
        <v>0</v>
      </c>
      <c r="O1379" s="2">
        <v>0</v>
      </c>
      <c r="P1379" s="11">
        <v>0</v>
      </c>
      <c r="Q1379" s="2">
        <v>0</v>
      </c>
      <c r="R1379" s="30">
        <f t="shared" si="48"/>
        <v>0</v>
      </c>
      <c r="S1379" s="9">
        <v>0</v>
      </c>
      <c r="V1379" s="2"/>
      <c r="W1379" s="2"/>
    </row>
    <row r="1380" spans="1:23" customFormat="1" hidden="1" outlineLevel="2" x14ac:dyDescent="0.25">
      <c r="A1380" t="s">
        <v>596</v>
      </c>
      <c r="B1380">
        <v>302</v>
      </c>
      <c r="C1380" t="s">
        <v>597</v>
      </c>
      <c r="D1380">
        <v>161</v>
      </c>
      <c r="E1380" t="s">
        <v>596</v>
      </c>
      <c r="F1380">
        <v>190</v>
      </c>
      <c r="G1380" t="s">
        <v>938</v>
      </c>
      <c r="I1380" t="s">
        <v>215</v>
      </c>
      <c r="J1380" t="s">
        <v>956</v>
      </c>
      <c r="K1380">
        <v>1</v>
      </c>
      <c r="L1380" s="2">
        <v>0</v>
      </c>
      <c r="M1380" s="2">
        <v>0</v>
      </c>
      <c r="N1380" s="14">
        <v>0</v>
      </c>
      <c r="O1380" s="2">
        <v>0</v>
      </c>
      <c r="P1380" s="11">
        <v>0</v>
      </c>
      <c r="Q1380" s="2">
        <v>0</v>
      </c>
      <c r="R1380" s="30">
        <f t="shared" si="48"/>
        <v>0</v>
      </c>
      <c r="S1380" s="9">
        <v>0</v>
      </c>
      <c r="V1380" s="2"/>
      <c r="W1380" s="2"/>
    </row>
    <row r="1381" spans="1:23" customFormat="1" hidden="1" outlineLevel="2" x14ac:dyDescent="0.25">
      <c r="A1381" t="s">
        <v>133</v>
      </c>
      <c r="B1381">
        <v>205</v>
      </c>
      <c r="C1381" t="s">
        <v>123</v>
      </c>
      <c r="D1381">
        <v>162</v>
      </c>
      <c r="E1381" t="s">
        <v>137</v>
      </c>
      <c r="F1381">
        <v>190</v>
      </c>
      <c r="G1381" t="s">
        <v>938</v>
      </c>
      <c r="I1381" t="s">
        <v>215</v>
      </c>
      <c r="J1381" t="s">
        <v>956</v>
      </c>
      <c r="K1381">
        <v>1</v>
      </c>
      <c r="L1381" s="2">
        <v>0</v>
      </c>
      <c r="M1381" s="2">
        <v>0</v>
      </c>
      <c r="N1381" s="14">
        <v>0</v>
      </c>
      <c r="O1381" s="2">
        <v>0</v>
      </c>
      <c r="P1381" s="11">
        <v>0</v>
      </c>
      <c r="Q1381" s="2">
        <v>0</v>
      </c>
      <c r="R1381" s="30">
        <f t="shared" si="48"/>
        <v>0</v>
      </c>
      <c r="S1381" s="9">
        <v>0</v>
      </c>
      <c r="V1381" s="2"/>
      <c r="W1381" s="2"/>
    </row>
    <row r="1382" spans="1:23" customFormat="1" hidden="1" outlineLevel="2" x14ac:dyDescent="0.25">
      <c r="A1382" t="s">
        <v>133</v>
      </c>
      <c r="B1382">
        <v>205</v>
      </c>
      <c r="C1382" t="s">
        <v>123</v>
      </c>
      <c r="D1382">
        <v>163</v>
      </c>
      <c r="E1382" t="s">
        <v>139</v>
      </c>
      <c r="F1382">
        <v>190</v>
      </c>
      <c r="G1382" t="s">
        <v>938</v>
      </c>
      <c r="I1382" t="s">
        <v>215</v>
      </c>
      <c r="J1382" t="s">
        <v>956</v>
      </c>
      <c r="K1382">
        <v>1</v>
      </c>
      <c r="L1382" s="2">
        <v>0</v>
      </c>
      <c r="M1382" s="2">
        <v>0</v>
      </c>
      <c r="N1382" s="14">
        <v>0</v>
      </c>
      <c r="O1382" s="2">
        <v>0</v>
      </c>
      <c r="P1382" s="11">
        <v>0</v>
      </c>
      <c r="Q1382" s="2">
        <v>0</v>
      </c>
      <c r="R1382" s="30">
        <f t="shared" si="48"/>
        <v>0</v>
      </c>
      <c r="S1382" s="9">
        <v>0</v>
      </c>
      <c r="V1382" s="2"/>
      <c r="W1382" s="2"/>
    </row>
    <row r="1383" spans="1:23" customFormat="1" hidden="1" outlineLevel="2" x14ac:dyDescent="0.25">
      <c r="A1383" t="s">
        <v>133</v>
      </c>
      <c r="B1383">
        <v>1101</v>
      </c>
      <c r="C1383" t="s">
        <v>134</v>
      </c>
      <c r="D1383">
        <v>165</v>
      </c>
      <c r="E1383" t="s">
        <v>145</v>
      </c>
      <c r="F1383">
        <v>190</v>
      </c>
      <c r="G1383" t="s">
        <v>938</v>
      </c>
      <c r="I1383" t="s">
        <v>215</v>
      </c>
      <c r="J1383" t="s">
        <v>956</v>
      </c>
      <c r="K1383">
        <v>1</v>
      </c>
      <c r="L1383" s="2">
        <v>0</v>
      </c>
      <c r="M1383" s="2">
        <v>0</v>
      </c>
      <c r="N1383" s="14">
        <v>0</v>
      </c>
      <c r="O1383" s="2">
        <v>0</v>
      </c>
      <c r="P1383" s="11">
        <v>0</v>
      </c>
      <c r="Q1383" s="2">
        <v>0</v>
      </c>
      <c r="R1383" s="30">
        <f t="shared" si="48"/>
        <v>0</v>
      </c>
      <c r="S1383" s="9">
        <v>0</v>
      </c>
      <c r="V1383" s="2"/>
      <c r="W1383" s="2"/>
    </row>
    <row r="1384" spans="1:23" customFormat="1" hidden="1" outlineLevel="2" x14ac:dyDescent="0.25">
      <c r="A1384" t="s">
        <v>133</v>
      </c>
      <c r="B1384">
        <v>1101</v>
      </c>
      <c r="C1384" t="s">
        <v>134</v>
      </c>
      <c r="D1384">
        <v>170</v>
      </c>
      <c r="E1384" t="s">
        <v>154</v>
      </c>
      <c r="F1384">
        <v>190</v>
      </c>
      <c r="G1384" t="s">
        <v>938</v>
      </c>
      <c r="I1384" t="s">
        <v>215</v>
      </c>
      <c r="J1384" t="s">
        <v>956</v>
      </c>
      <c r="K1384">
        <v>1</v>
      </c>
      <c r="L1384" s="2">
        <v>0</v>
      </c>
      <c r="M1384" s="2">
        <v>0</v>
      </c>
      <c r="N1384" s="14">
        <v>0</v>
      </c>
      <c r="O1384" s="2">
        <v>0</v>
      </c>
      <c r="P1384" s="11">
        <v>0</v>
      </c>
      <c r="Q1384" s="2">
        <v>0</v>
      </c>
      <c r="R1384" s="30">
        <f t="shared" si="48"/>
        <v>0</v>
      </c>
      <c r="S1384" s="9">
        <v>0</v>
      </c>
      <c r="V1384" s="2"/>
      <c r="W1384" s="2"/>
    </row>
    <row r="1385" spans="1:23" customFormat="1" hidden="1" outlineLevel="2" x14ac:dyDescent="0.25">
      <c r="A1385" t="s">
        <v>254</v>
      </c>
      <c r="B1385">
        <v>706</v>
      </c>
      <c r="C1385" t="s">
        <v>273</v>
      </c>
      <c r="D1385">
        <v>171</v>
      </c>
      <c r="E1385" t="s">
        <v>274</v>
      </c>
      <c r="F1385">
        <v>190</v>
      </c>
      <c r="G1385" t="s">
        <v>938</v>
      </c>
      <c r="H1385">
        <v>10171010105</v>
      </c>
      <c r="I1385" t="s">
        <v>215</v>
      </c>
      <c r="J1385" t="s">
        <v>956</v>
      </c>
      <c r="K1385">
        <v>1</v>
      </c>
      <c r="L1385" s="2">
        <v>0</v>
      </c>
      <c r="M1385" s="2">
        <v>0</v>
      </c>
      <c r="N1385" s="14">
        <v>0</v>
      </c>
      <c r="O1385" s="2">
        <v>0</v>
      </c>
      <c r="P1385" s="11">
        <v>0</v>
      </c>
      <c r="Q1385" s="2">
        <v>0</v>
      </c>
      <c r="R1385" s="30">
        <f t="shared" si="48"/>
        <v>0</v>
      </c>
      <c r="S1385" s="9">
        <v>0</v>
      </c>
      <c r="V1385" s="2"/>
      <c r="W1385" s="2"/>
    </row>
    <row r="1386" spans="1:23" customFormat="1" hidden="1" outlineLevel="2" x14ac:dyDescent="0.25">
      <c r="A1386" t="s">
        <v>133</v>
      </c>
      <c r="B1386">
        <v>1101</v>
      </c>
      <c r="C1386" t="s">
        <v>134</v>
      </c>
      <c r="D1386">
        <v>173</v>
      </c>
      <c r="E1386" t="s">
        <v>166</v>
      </c>
      <c r="F1386">
        <v>190</v>
      </c>
      <c r="G1386" t="s">
        <v>938</v>
      </c>
      <c r="I1386" t="s">
        <v>215</v>
      </c>
      <c r="J1386" t="s">
        <v>956</v>
      </c>
      <c r="K1386">
        <v>1</v>
      </c>
      <c r="L1386" s="2">
        <v>0</v>
      </c>
      <c r="M1386" s="2">
        <v>0</v>
      </c>
      <c r="N1386" s="14">
        <v>0</v>
      </c>
      <c r="O1386" s="2">
        <v>0</v>
      </c>
      <c r="P1386" s="11">
        <v>0</v>
      </c>
      <c r="Q1386" s="2">
        <v>0</v>
      </c>
      <c r="R1386" s="30">
        <f t="shared" si="48"/>
        <v>0</v>
      </c>
      <c r="S1386" s="9">
        <v>0</v>
      </c>
      <c r="V1386" s="2"/>
      <c r="W1386" s="2"/>
    </row>
    <row r="1387" spans="1:23" customFormat="1" hidden="1" outlineLevel="2" x14ac:dyDescent="0.25">
      <c r="A1387" t="s">
        <v>133</v>
      </c>
      <c r="B1387">
        <v>1101</v>
      </c>
      <c r="C1387" t="s">
        <v>134</v>
      </c>
      <c r="D1387">
        <v>174</v>
      </c>
      <c r="E1387" t="s">
        <v>167</v>
      </c>
      <c r="F1387">
        <v>190</v>
      </c>
      <c r="G1387" t="s">
        <v>938</v>
      </c>
      <c r="I1387" t="s">
        <v>215</v>
      </c>
      <c r="J1387" t="s">
        <v>956</v>
      </c>
      <c r="K1387">
        <v>1</v>
      </c>
      <c r="L1387" s="2">
        <v>0</v>
      </c>
      <c r="M1387" s="2">
        <v>0</v>
      </c>
      <c r="N1387" s="14">
        <v>0</v>
      </c>
      <c r="O1387" s="2">
        <v>0</v>
      </c>
      <c r="P1387" s="11">
        <v>0</v>
      </c>
      <c r="Q1387" s="2">
        <v>0</v>
      </c>
      <c r="R1387" s="30">
        <f t="shared" si="48"/>
        <v>0</v>
      </c>
      <c r="S1387" s="9">
        <v>0</v>
      </c>
      <c r="V1387" s="2"/>
      <c r="W1387" s="2"/>
    </row>
    <row r="1388" spans="1:23" customFormat="1" hidden="1" outlineLevel="2" x14ac:dyDescent="0.25">
      <c r="A1388" t="s">
        <v>133</v>
      </c>
      <c r="B1388">
        <v>1105</v>
      </c>
      <c r="C1388" t="s">
        <v>174</v>
      </c>
      <c r="D1388">
        <v>180</v>
      </c>
      <c r="E1388" t="s">
        <v>175</v>
      </c>
      <c r="F1388">
        <v>190</v>
      </c>
      <c r="G1388" t="s">
        <v>938</v>
      </c>
      <c r="H1388">
        <v>10180010105</v>
      </c>
      <c r="I1388" t="s">
        <v>215</v>
      </c>
      <c r="J1388" t="s">
        <v>956</v>
      </c>
      <c r="K1388">
        <v>1</v>
      </c>
      <c r="L1388" s="2">
        <v>0</v>
      </c>
      <c r="M1388" s="2">
        <v>0</v>
      </c>
      <c r="N1388" s="14">
        <v>0</v>
      </c>
      <c r="O1388" s="2">
        <v>0</v>
      </c>
      <c r="P1388" s="11">
        <v>0</v>
      </c>
      <c r="Q1388" s="2">
        <v>0</v>
      </c>
      <c r="R1388" s="30">
        <f t="shared" si="48"/>
        <v>0</v>
      </c>
      <c r="S1388" s="9">
        <v>0</v>
      </c>
      <c r="V1388" s="2"/>
      <c r="W1388" s="2"/>
    </row>
    <row r="1389" spans="1:23" customFormat="1" hidden="1" outlineLevel="2" x14ac:dyDescent="0.25">
      <c r="A1389" t="s">
        <v>875</v>
      </c>
      <c r="B1389">
        <v>203</v>
      </c>
      <c r="C1389" t="s">
        <v>878</v>
      </c>
      <c r="D1389">
        <v>191</v>
      </c>
      <c r="E1389" t="s">
        <v>879</v>
      </c>
      <c r="F1389">
        <v>190</v>
      </c>
      <c r="G1389" t="s">
        <v>938</v>
      </c>
      <c r="I1389" t="s">
        <v>215</v>
      </c>
      <c r="J1389" t="s">
        <v>956</v>
      </c>
      <c r="K1389">
        <v>1</v>
      </c>
      <c r="L1389" s="2">
        <v>0</v>
      </c>
      <c r="M1389" s="2">
        <v>0</v>
      </c>
      <c r="N1389" s="14">
        <v>0</v>
      </c>
      <c r="O1389" s="2">
        <v>0</v>
      </c>
      <c r="P1389" s="11">
        <v>0</v>
      </c>
      <c r="Q1389" s="2">
        <v>0</v>
      </c>
      <c r="R1389" s="30">
        <f t="shared" si="48"/>
        <v>0</v>
      </c>
      <c r="S1389" s="9">
        <v>0</v>
      </c>
      <c r="V1389" s="2"/>
      <c r="W1389" s="2"/>
    </row>
    <row r="1390" spans="1:23" customFormat="1" hidden="1" outlineLevel="2" x14ac:dyDescent="0.25">
      <c r="A1390" t="s">
        <v>875</v>
      </c>
      <c r="B1390">
        <v>102</v>
      </c>
      <c r="C1390" t="s">
        <v>876</v>
      </c>
      <c r="D1390">
        <v>195</v>
      </c>
      <c r="E1390" t="s">
        <v>902</v>
      </c>
      <c r="F1390">
        <v>190</v>
      </c>
      <c r="G1390" t="s">
        <v>938</v>
      </c>
      <c r="I1390" t="s">
        <v>215</v>
      </c>
      <c r="J1390" t="s">
        <v>956</v>
      </c>
      <c r="K1390">
        <v>1</v>
      </c>
      <c r="L1390" s="2">
        <v>0</v>
      </c>
      <c r="M1390" s="2">
        <v>0</v>
      </c>
      <c r="N1390" s="14">
        <v>0</v>
      </c>
      <c r="O1390" s="2">
        <v>0</v>
      </c>
      <c r="P1390" s="11">
        <v>0</v>
      </c>
      <c r="Q1390" s="2">
        <v>0</v>
      </c>
      <c r="R1390" s="30">
        <f t="shared" si="48"/>
        <v>0</v>
      </c>
      <c r="S1390" s="9">
        <v>0</v>
      </c>
      <c r="V1390" s="2"/>
      <c r="W1390" s="2"/>
    </row>
    <row r="1391" spans="1:23" customFormat="1" hidden="1" outlineLevel="2" x14ac:dyDescent="0.25">
      <c r="A1391" t="s">
        <v>874</v>
      </c>
      <c r="C1391" t="s">
        <v>876</v>
      </c>
      <c r="D1391">
        <v>196</v>
      </c>
      <c r="E1391" t="s">
        <v>906</v>
      </c>
      <c r="F1391">
        <v>190</v>
      </c>
      <c r="G1391" t="s">
        <v>938</v>
      </c>
      <c r="I1391" t="s">
        <v>215</v>
      </c>
      <c r="J1391" t="s">
        <v>956</v>
      </c>
      <c r="K1391">
        <v>1</v>
      </c>
      <c r="L1391" s="2">
        <v>0</v>
      </c>
      <c r="M1391" s="2">
        <v>0</v>
      </c>
      <c r="N1391" s="14">
        <v>0</v>
      </c>
      <c r="O1391" s="2">
        <v>0</v>
      </c>
      <c r="P1391" s="11">
        <v>0</v>
      </c>
      <c r="Q1391" s="2">
        <v>0</v>
      </c>
      <c r="R1391" s="30">
        <f t="shared" si="48"/>
        <v>0</v>
      </c>
      <c r="S1391" s="9">
        <v>0</v>
      </c>
      <c r="V1391" s="2"/>
      <c r="W1391" s="2"/>
    </row>
    <row r="1392" spans="1:23" customFormat="1" hidden="1" outlineLevel="2" x14ac:dyDescent="0.25">
      <c r="A1392" t="s">
        <v>706</v>
      </c>
      <c r="B1392">
        <v>191</v>
      </c>
      <c r="C1392" t="s">
        <v>707</v>
      </c>
      <c r="D1392">
        <v>200</v>
      </c>
      <c r="E1392" t="s">
        <v>708</v>
      </c>
      <c r="F1392">
        <v>190</v>
      </c>
      <c r="G1392" t="s">
        <v>938</v>
      </c>
      <c r="I1392" t="s">
        <v>215</v>
      </c>
      <c r="J1392" t="s">
        <v>956</v>
      </c>
      <c r="K1392">
        <v>1</v>
      </c>
      <c r="L1392" s="2">
        <v>0</v>
      </c>
      <c r="M1392" s="2">
        <v>0</v>
      </c>
      <c r="N1392" s="14">
        <v>0</v>
      </c>
      <c r="O1392" s="2">
        <v>0</v>
      </c>
      <c r="P1392" s="11">
        <v>0</v>
      </c>
      <c r="Q1392" s="2">
        <v>0</v>
      </c>
      <c r="R1392" s="30">
        <f t="shared" si="48"/>
        <v>0</v>
      </c>
      <c r="S1392" s="9">
        <v>0</v>
      </c>
      <c r="V1392" s="2"/>
      <c r="W1392" s="2"/>
    </row>
    <row r="1393" spans="1:23" customFormat="1" hidden="1" outlineLevel="2" x14ac:dyDescent="0.25">
      <c r="A1393" t="s">
        <v>706</v>
      </c>
      <c r="B1393">
        <v>191</v>
      </c>
      <c r="C1393" t="s">
        <v>707</v>
      </c>
      <c r="D1393">
        <v>205</v>
      </c>
      <c r="E1393" t="s">
        <v>733</v>
      </c>
      <c r="F1393">
        <v>190</v>
      </c>
      <c r="G1393" t="s">
        <v>938</v>
      </c>
      <c r="I1393" t="s">
        <v>215</v>
      </c>
      <c r="J1393" t="s">
        <v>956</v>
      </c>
      <c r="K1393">
        <v>1</v>
      </c>
      <c r="L1393" s="2">
        <v>0</v>
      </c>
      <c r="M1393" s="2">
        <v>0</v>
      </c>
      <c r="N1393" s="14">
        <v>0</v>
      </c>
      <c r="O1393" s="2">
        <v>0</v>
      </c>
      <c r="P1393" s="11">
        <v>0</v>
      </c>
      <c r="Q1393" s="2">
        <v>0</v>
      </c>
      <c r="R1393" s="30">
        <f t="shared" si="48"/>
        <v>0</v>
      </c>
      <c r="S1393" s="9">
        <v>0</v>
      </c>
      <c r="V1393" s="2"/>
      <c r="W1393" s="2"/>
    </row>
    <row r="1394" spans="1:23" customFormat="1" hidden="1" outlineLevel="2" x14ac:dyDescent="0.25">
      <c r="A1394" t="s">
        <v>706</v>
      </c>
      <c r="B1394">
        <v>191</v>
      </c>
      <c r="C1394" t="s">
        <v>707</v>
      </c>
      <c r="D1394">
        <v>208</v>
      </c>
      <c r="E1394" t="s">
        <v>734</v>
      </c>
      <c r="F1394">
        <v>190</v>
      </c>
      <c r="G1394" t="s">
        <v>938</v>
      </c>
      <c r="I1394" t="s">
        <v>215</v>
      </c>
      <c r="J1394" t="s">
        <v>956</v>
      </c>
      <c r="K1394">
        <v>1</v>
      </c>
      <c r="L1394" s="2">
        <v>0</v>
      </c>
      <c r="M1394" s="2">
        <v>0</v>
      </c>
      <c r="N1394" s="14">
        <v>0</v>
      </c>
      <c r="O1394" s="2">
        <v>0</v>
      </c>
      <c r="P1394" s="11">
        <v>0</v>
      </c>
      <c r="Q1394" s="2">
        <v>0</v>
      </c>
      <c r="R1394" s="30">
        <f t="shared" si="48"/>
        <v>0</v>
      </c>
      <c r="S1394" s="9">
        <v>0</v>
      </c>
      <c r="V1394" s="2"/>
      <c r="W1394" s="2"/>
    </row>
    <row r="1395" spans="1:23" customFormat="1" hidden="1" outlineLevel="2" x14ac:dyDescent="0.25">
      <c r="A1395" t="s">
        <v>349</v>
      </c>
      <c r="B1395">
        <v>1011</v>
      </c>
      <c r="C1395" t="s">
        <v>365</v>
      </c>
      <c r="D1395">
        <v>221</v>
      </c>
      <c r="E1395" t="s">
        <v>366</v>
      </c>
      <c r="F1395">
        <v>190</v>
      </c>
      <c r="G1395" t="s">
        <v>938</v>
      </c>
      <c r="I1395" t="s">
        <v>215</v>
      </c>
      <c r="J1395" t="s">
        <v>956</v>
      </c>
      <c r="K1395">
        <v>1</v>
      </c>
      <c r="L1395" s="2">
        <v>0</v>
      </c>
      <c r="M1395" s="2">
        <v>0</v>
      </c>
      <c r="N1395" s="14">
        <v>0</v>
      </c>
      <c r="O1395" s="2">
        <v>0</v>
      </c>
      <c r="P1395" s="11">
        <v>0</v>
      </c>
      <c r="Q1395" s="2">
        <v>0</v>
      </c>
      <c r="R1395" s="30">
        <f t="shared" si="48"/>
        <v>0</v>
      </c>
      <c r="S1395" s="9">
        <v>0</v>
      </c>
      <c r="V1395" s="2"/>
      <c r="W1395" s="2"/>
    </row>
    <row r="1396" spans="1:23" customFormat="1" hidden="1" outlineLevel="2" x14ac:dyDescent="0.25">
      <c r="A1396" t="s">
        <v>349</v>
      </c>
      <c r="B1396">
        <v>1011</v>
      </c>
      <c r="C1396" t="s">
        <v>365</v>
      </c>
      <c r="D1396">
        <v>222</v>
      </c>
      <c r="E1396" t="s">
        <v>367</v>
      </c>
      <c r="F1396">
        <v>190</v>
      </c>
      <c r="G1396" t="s">
        <v>938</v>
      </c>
      <c r="I1396" t="s">
        <v>215</v>
      </c>
      <c r="J1396" t="s">
        <v>956</v>
      </c>
      <c r="K1396">
        <v>1</v>
      </c>
      <c r="L1396" s="2">
        <v>0</v>
      </c>
      <c r="M1396" s="2">
        <v>0</v>
      </c>
      <c r="N1396" s="14">
        <v>0</v>
      </c>
      <c r="O1396" s="2">
        <v>0</v>
      </c>
      <c r="P1396" s="11">
        <v>0</v>
      </c>
      <c r="Q1396" s="2">
        <v>0</v>
      </c>
      <c r="R1396" s="30">
        <f t="shared" si="48"/>
        <v>0</v>
      </c>
      <c r="S1396" s="9">
        <v>0</v>
      </c>
      <c r="V1396" s="2"/>
      <c r="W1396" s="2"/>
    </row>
    <row r="1397" spans="1:23" customFormat="1" hidden="1" outlineLevel="2" x14ac:dyDescent="0.25">
      <c r="A1397" t="s">
        <v>349</v>
      </c>
      <c r="B1397">
        <v>1011</v>
      </c>
      <c r="C1397" t="s">
        <v>365</v>
      </c>
      <c r="D1397">
        <v>224</v>
      </c>
      <c r="E1397" t="s">
        <v>485</v>
      </c>
      <c r="F1397">
        <v>190</v>
      </c>
      <c r="G1397" t="s">
        <v>938</v>
      </c>
      <c r="I1397" t="s">
        <v>215</v>
      </c>
      <c r="J1397" t="s">
        <v>956</v>
      </c>
      <c r="K1397">
        <v>1</v>
      </c>
      <c r="L1397" s="2">
        <v>0</v>
      </c>
      <c r="M1397" s="2">
        <v>0</v>
      </c>
      <c r="N1397" s="14">
        <v>0</v>
      </c>
      <c r="O1397" s="2">
        <v>0</v>
      </c>
      <c r="P1397" s="11">
        <v>0</v>
      </c>
      <c r="Q1397" s="2">
        <v>0</v>
      </c>
      <c r="R1397" s="30">
        <f t="shared" si="48"/>
        <v>0</v>
      </c>
      <c r="S1397" s="9">
        <v>0</v>
      </c>
      <c r="V1397" s="2"/>
      <c r="W1397" s="2"/>
    </row>
    <row r="1398" spans="1:23" customFormat="1" hidden="1" outlineLevel="2" x14ac:dyDescent="0.25">
      <c r="A1398" t="s">
        <v>349</v>
      </c>
      <c r="B1398">
        <v>1011</v>
      </c>
      <c r="C1398" t="s">
        <v>365</v>
      </c>
      <c r="D1398">
        <v>232</v>
      </c>
      <c r="E1398" t="s">
        <v>379</v>
      </c>
      <c r="F1398">
        <v>190</v>
      </c>
      <c r="G1398" t="s">
        <v>938</v>
      </c>
      <c r="I1398" t="s">
        <v>215</v>
      </c>
      <c r="J1398" t="s">
        <v>956</v>
      </c>
      <c r="K1398">
        <v>1</v>
      </c>
      <c r="L1398" s="2">
        <v>0</v>
      </c>
      <c r="M1398" s="2">
        <v>0</v>
      </c>
      <c r="N1398" s="14">
        <v>0</v>
      </c>
      <c r="O1398" s="2">
        <v>0</v>
      </c>
      <c r="P1398" s="11">
        <v>0</v>
      </c>
      <c r="Q1398" s="2">
        <v>0</v>
      </c>
      <c r="R1398" s="30">
        <f t="shared" si="48"/>
        <v>0</v>
      </c>
      <c r="S1398" s="9">
        <v>0</v>
      </c>
      <c r="V1398" s="2"/>
      <c r="W1398" s="2"/>
    </row>
    <row r="1399" spans="1:23" customFormat="1" hidden="1" outlineLevel="2" x14ac:dyDescent="0.25">
      <c r="A1399" t="s">
        <v>349</v>
      </c>
      <c r="B1399">
        <v>1011</v>
      </c>
      <c r="C1399" t="s">
        <v>365</v>
      </c>
      <c r="D1399">
        <v>236</v>
      </c>
      <c r="E1399" t="s">
        <v>380</v>
      </c>
      <c r="F1399">
        <v>190</v>
      </c>
      <c r="G1399" t="s">
        <v>938</v>
      </c>
      <c r="I1399" t="s">
        <v>215</v>
      </c>
      <c r="J1399" t="s">
        <v>956</v>
      </c>
      <c r="K1399">
        <v>1</v>
      </c>
      <c r="L1399" s="2">
        <v>0</v>
      </c>
      <c r="M1399" s="2">
        <v>0</v>
      </c>
      <c r="N1399" s="14">
        <v>0</v>
      </c>
      <c r="O1399" s="2">
        <v>0</v>
      </c>
      <c r="P1399" s="11">
        <v>0</v>
      </c>
      <c r="Q1399" s="2">
        <v>0</v>
      </c>
      <c r="R1399" s="30">
        <f t="shared" si="48"/>
        <v>0</v>
      </c>
      <c r="S1399" s="9">
        <v>0</v>
      </c>
      <c r="V1399" s="2"/>
      <c r="W1399" s="2"/>
    </row>
    <row r="1400" spans="1:23" customFormat="1" hidden="1" outlineLevel="2" x14ac:dyDescent="0.25">
      <c r="A1400" t="s">
        <v>349</v>
      </c>
      <c r="B1400">
        <v>702</v>
      </c>
      <c r="C1400" t="s">
        <v>383</v>
      </c>
      <c r="D1400">
        <v>262</v>
      </c>
      <c r="E1400" t="s">
        <v>384</v>
      </c>
      <c r="F1400">
        <v>190</v>
      </c>
      <c r="G1400" t="s">
        <v>938</v>
      </c>
      <c r="I1400" t="s">
        <v>215</v>
      </c>
      <c r="J1400" t="s">
        <v>956</v>
      </c>
      <c r="K1400">
        <v>1</v>
      </c>
      <c r="L1400" s="2">
        <v>0</v>
      </c>
      <c r="M1400" s="2">
        <v>0</v>
      </c>
      <c r="N1400" s="14">
        <v>0</v>
      </c>
      <c r="O1400" s="2">
        <v>0</v>
      </c>
      <c r="P1400" s="11">
        <v>0</v>
      </c>
      <c r="Q1400" s="2">
        <v>0</v>
      </c>
      <c r="R1400" s="30">
        <f t="shared" si="48"/>
        <v>0</v>
      </c>
      <c r="S1400" s="9">
        <v>0</v>
      </c>
      <c r="V1400" s="2"/>
      <c r="W1400" s="2"/>
    </row>
    <row r="1401" spans="1:23" customFormat="1" hidden="1" outlineLevel="2" x14ac:dyDescent="0.25">
      <c r="A1401" t="s">
        <v>349</v>
      </c>
      <c r="B1401">
        <v>704</v>
      </c>
      <c r="C1401" t="s">
        <v>385</v>
      </c>
      <c r="D1401">
        <v>264</v>
      </c>
      <c r="E1401" t="s">
        <v>386</v>
      </c>
      <c r="F1401">
        <v>190</v>
      </c>
      <c r="G1401" t="s">
        <v>938</v>
      </c>
      <c r="I1401" t="s">
        <v>215</v>
      </c>
      <c r="J1401" t="s">
        <v>956</v>
      </c>
      <c r="K1401">
        <v>1</v>
      </c>
      <c r="L1401" s="2">
        <v>0</v>
      </c>
      <c r="M1401" s="2">
        <v>0</v>
      </c>
      <c r="N1401" s="14">
        <v>0</v>
      </c>
      <c r="O1401" s="2">
        <v>0</v>
      </c>
      <c r="P1401" s="11">
        <v>0</v>
      </c>
      <c r="Q1401" s="2">
        <v>0</v>
      </c>
      <c r="R1401" s="30">
        <f t="shared" si="48"/>
        <v>0</v>
      </c>
      <c r="S1401" s="9">
        <v>0</v>
      </c>
      <c r="V1401" s="2"/>
      <c r="W1401" s="2"/>
    </row>
    <row r="1402" spans="1:23" customFormat="1" hidden="1" outlineLevel="2" x14ac:dyDescent="0.25">
      <c r="A1402" t="s">
        <v>349</v>
      </c>
      <c r="B1402">
        <v>702</v>
      </c>
      <c r="C1402" t="s">
        <v>383</v>
      </c>
      <c r="D1402">
        <v>265</v>
      </c>
      <c r="E1402" t="s">
        <v>433</v>
      </c>
      <c r="F1402">
        <v>190</v>
      </c>
      <c r="G1402" t="s">
        <v>938</v>
      </c>
      <c r="I1402" t="s">
        <v>215</v>
      </c>
      <c r="J1402" t="s">
        <v>956</v>
      </c>
      <c r="K1402">
        <v>1</v>
      </c>
      <c r="L1402" s="2">
        <v>0</v>
      </c>
      <c r="M1402" s="2">
        <v>0</v>
      </c>
      <c r="N1402" s="14">
        <v>0</v>
      </c>
      <c r="O1402" s="2">
        <v>0</v>
      </c>
      <c r="P1402" s="11">
        <v>0</v>
      </c>
      <c r="Q1402" s="2">
        <v>0</v>
      </c>
      <c r="R1402" s="30">
        <f t="shared" si="48"/>
        <v>0</v>
      </c>
      <c r="S1402" s="9">
        <v>0</v>
      </c>
      <c r="V1402" s="2"/>
      <c r="W1402" s="2"/>
    </row>
    <row r="1403" spans="1:23" customFormat="1" hidden="1" outlineLevel="2" x14ac:dyDescent="0.25">
      <c r="A1403" t="s">
        <v>349</v>
      </c>
      <c r="B1403">
        <v>702</v>
      </c>
      <c r="C1403" t="s">
        <v>383</v>
      </c>
      <c r="D1403">
        <v>266</v>
      </c>
      <c r="E1403" t="s">
        <v>387</v>
      </c>
      <c r="F1403">
        <v>190</v>
      </c>
      <c r="G1403" t="s">
        <v>938</v>
      </c>
      <c r="I1403" t="s">
        <v>215</v>
      </c>
      <c r="J1403" t="s">
        <v>956</v>
      </c>
      <c r="K1403">
        <v>1</v>
      </c>
      <c r="L1403" s="2">
        <v>0</v>
      </c>
      <c r="M1403" s="2">
        <v>0</v>
      </c>
      <c r="N1403" s="14">
        <v>0</v>
      </c>
      <c r="O1403" s="2">
        <v>0</v>
      </c>
      <c r="P1403" s="11">
        <v>0</v>
      </c>
      <c r="Q1403" s="2">
        <v>0</v>
      </c>
      <c r="R1403" s="30">
        <f t="shared" si="48"/>
        <v>0</v>
      </c>
      <c r="S1403" s="9">
        <v>0</v>
      </c>
      <c r="V1403" s="2"/>
      <c r="W1403" s="2"/>
    </row>
    <row r="1404" spans="1:23" customFormat="1" hidden="1" outlineLevel="2" x14ac:dyDescent="0.25">
      <c r="A1404" t="s">
        <v>349</v>
      </c>
      <c r="B1404">
        <v>507</v>
      </c>
      <c r="C1404" t="s">
        <v>390</v>
      </c>
      <c r="D1404">
        <v>267</v>
      </c>
      <c r="E1404" t="s">
        <v>391</v>
      </c>
      <c r="F1404">
        <v>190</v>
      </c>
      <c r="G1404" t="s">
        <v>938</v>
      </c>
      <c r="I1404" t="s">
        <v>215</v>
      </c>
      <c r="J1404" t="s">
        <v>956</v>
      </c>
      <c r="K1404">
        <v>1</v>
      </c>
      <c r="L1404" s="2">
        <v>0</v>
      </c>
      <c r="M1404" s="2">
        <v>0</v>
      </c>
      <c r="N1404" s="14">
        <v>0</v>
      </c>
      <c r="O1404" s="2">
        <v>0</v>
      </c>
      <c r="P1404" s="11">
        <v>0</v>
      </c>
      <c r="Q1404" s="2">
        <v>0</v>
      </c>
      <c r="R1404" s="30">
        <f t="shared" si="48"/>
        <v>0</v>
      </c>
      <c r="S1404" s="9">
        <v>0</v>
      </c>
      <c r="V1404" s="2"/>
      <c r="W1404" s="2"/>
    </row>
    <row r="1405" spans="1:23" customFormat="1" hidden="1" outlineLevel="2" x14ac:dyDescent="0.25">
      <c r="A1405" t="s">
        <v>349</v>
      </c>
      <c r="B1405">
        <v>507</v>
      </c>
      <c r="C1405" t="s">
        <v>390</v>
      </c>
      <c r="D1405">
        <v>268</v>
      </c>
      <c r="E1405" t="s">
        <v>392</v>
      </c>
      <c r="F1405">
        <v>190</v>
      </c>
      <c r="G1405" t="s">
        <v>938</v>
      </c>
      <c r="I1405" t="s">
        <v>215</v>
      </c>
      <c r="J1405" t="s">
        <v>956</v>
      </c>
      <c r="K1405">
        <v>1</v>
      </c>
      <c r="L1405" s="2">
        <v>0</v>
      </c>
      <c r="M1405" s="2">
        <v>0</v>
      </c>
      <c r="N1405" s="14">
        <v>0</v>
      </c>
      <c r="O1405" s="2">
        <v>0</v>
      </c>
      <c r="P1405" s="11">
        <v>0</v>
      </c>
      <c r="Q1405" s="2">
        <v>0</v>
      </c>
      <c r="R1405" s="30">
        <f t="shared" si="48"/>
        <v>0</v>
      </c>
      <c r="S1405" s="9">
        <v>0</v>
      </c>
      <c r="V1405" s="2"/>
      <c r="W1405" s="2"/>
    </row>
    <row r="1406" spans="1:23" customFormat="1" hidden="1" outlineLevel="2" x14ac:dyDescent="0.25">
      <c r="A1406" t="s">
        <v>349</v>
      </c>
      <c r="B1406">
        <v>507</v>
      </c>
      <c r="C1406" t="s">
        <v>390</v>
      </c>
      <c r="D1406">
        <v>269</v>
      </c>
      <c r="E1406" t="s">
        <v>393</v>
      </c>
      <c r="F1406">
        <v>190</v>
      </c>
      <c r="G1406" t="s">
        <v>938</v>
      </c>
      <c r="I1406" t="s">
        <v>215</v>
      </c>
      <c r="J1406" t="s">
        <v>956</v>
      </c>
      <c r="K1406">
        <v>1</v>
      </c>
      <c r="L1406" s="2">
        <v>0</v>
      </c>
      <c r="M1406" s="2">
        <v>0</v>
      </c>
      <c r="N1406" s="14">
        <v>0</v>
      </c>
      <c r="O1406" s="2">
        <v>0</v>
      </c>
      <c r="P1406" s="11">
        <v>0</v>
      </c>
      <c r="Q1406" s="2">
        <v>0</v>
      </c>
      <c r="R1406" s="30">
        <f t="shared" si="48"/>
        <v>0</v>
      </c>
      <c r="S1406" s="9">
        <v>0</v>
      </c>
      <c r="V1406" s="2"/>
      <c r="W1406" s="2"/>
    </row>
    <row r="1407" spans="1:23" customFormat="1" hidden="1" outlineLevel="2" x14ac:dyDescent="0.25">
      <c r="A1407" t="s">
        <v>349</v>
      </c>
      <c r="B1407">
        <v>507</v>
      </c>
      <c r="C1407" t="s">
        <v>390</v>
      </c>
      <c r="D1407">
        <v>270</v>
      </c>
      <c r="E1407" t="s">
        <v>349</v>
      </c>
      <c r="F1407">
        <v>190</v>
      </c>
      <c r="G1407" t="s">
        <v>938</v>
      </c>
      <c r="I1407" t="s">
        <v>215</v>
      </c>
      <c r="J1407" t="s">
        <v>956</v>
      </c>
      <c r="K1407">
        <v>1</v>
      </c>
      <c r="L1407" s="2">
        <v>0</v>
      </c>
      <c r="M1407" s="2">
        <v>0</v>
      </c>
      <c r="N1407" s="14">
        <v>0</v>
      </c>
      <c r="O1407" s="2">
        <v>0</v>
      </c>
      <c r="P1407" s="11">
        <v>0</v>
      </c>
      <c r="Q1407" s="2">
        <v>0</v>
      </c>
      <c r="R1407" s="30">
        <f t="shared" si="48"/>
        <v>0</v>
      </c>
      <c r="S1407" s="9">
        <v>0</v>
      </c>
      <c r="V1407" s="2"/>
      <c r="W1407" s="2"/>
    </row>
    <row r="1408" spans="1:23" customFormat="1" hidden="1" outlineLevel="2" x14ac:dyDescent="0.25">
      <c r="A1408" t="s">
        <v>875</v>
      </c>
      <c r="B1408">
        <v>102</v>
      </c>
      <c r="C1408" t="s">
        <v>876</v>
      </c>
      <c r="D1408">
        <v>276</v>
      </c>
      <c r="E1408" t="s">
        <v>880</v>
      </c>
      <c r="F1408">
        <v>190</v>
      </c>
      <c r="G1408" t="s">
        <v>938</v>
      </c>
      <c r="I1408" t="s">
        <v>215</v>
      </c>
      <c r="J1408" t="s">
        <v>956</v>
      </c>
      <c r="K1408">
        <v>1</v>
      </c>
      <c r="L1408" s="2">
        <v>0</v>
      </c>
      <c r="M1408" s="2">
        <v>0</v>
      </c>
      <c r="N1408" s="14">
        <v>0</v>
      </c>
      <c r="O1408" s="2">
        <v>0</v>
      </c>
      <c r="P1408" s="11">
        <v>0</v>
      </c>
      <c r="Q1408" s="2">
        <v>0</v>
      </c>
      <c r="R1408" s="30">
        <f t="shared" si="48"/>
        <v>0</v>
      </c>
      <c r="S1408" s="9">
        <v>0</v>
      </c>
      <c r="V1408" s="2"/>
      <c r="W1408" s="2"/>
    </row>
    <row r="1409" spans="1:23" customFormat="1" hidden="1" outlineLevel="2" x14ac:dyDescent="0.25">
      <c r="A1409" t="s">
        <v>875</v>
      </c>
      <c r="B1409">
        <v>102</v>
      </c>
      <c r="C1409" t="s">
        <v>876</v>
      </c>
      <c r="D1409">
        <v>277</v>
      </c>
      <c r="E1409" t="s">
        <v>911</v>
      </c>
      <c r="F1409">
        <v>190</v>
      </c>
      <c r="G1409" t="s">
        <v>938</v>
      </c>
      <c r="I1409" t="s">
        <v>215</v>
      </c>
      <c r="J1409" t="s">
        <v>956</v>
      </c>
      <c r="K1409">
        <v>1</v>
      </c>
      <c r="L1409" s="2">
        <v>0</v>
      </c>
      <c r="M1409" s="2">
        <v>0</v>
      </c>
      <c r="N1409" s="14">
        <v>0</v>
      </c>
      <c r="O1409" s="2">
        <v>0</v>
      </c>
      <c r="P1409" s="11">
        <v>0</v>
      </c>
      <c r="Q1409" s="2">
        <v>0</v>
      </c>
      <c r="R1409" s="30">
        <f t="shared" si="48"/>
        <v>0</v>
      </c>
      <c r="S1409" s="9">
        <v>0</v>
      </c>
      <c r="V1409" s="2"/>
      <c r="W1409" s="2"/>
    </row>
    <row r="1410" spans="1:23" customFormat="1" hidden="1" outlineLevel="2" x14ac:dyDescent="0.25">
      <c r="A1410" t="s">
        <v>875</v>
      </c>
      <c r="B1410">
        <v>102</v>
      </c>
      <c r="C1410" t="s">
        <v>876</v>
      </c>
      <c r="D1410">
        <v>300</v>
      </c>
      <c r="E1410" t="s">
        <v>912</v>
      </c>
      <c r="F1410">
        <v>190</v>
      </c>
      <c r="G1410" t="s">
        <v>938</v>
      </c>
      <c r="I1410" t="s">
        <v>215</v>
      </c>
      <c r="J1410" t="s">
        <v>956</v>
      </c>
      <c r="K1410">
        <v>1</v>
      </c>
      <c r="L1410" s="2">
        <v>0</v>
      </c>
      <c r="M1410" s="2">
        <v>0</v>
      </c>
      <c r="N1410" s="14">
        <v>0</v>
      </c>
      <c r="O1410" s="2">
        <v>0</v>
      </c>
      <c r="P1410" s="11">
        <v>0</v>
      </c>
      <c r="Q1410" s="2">
        <v>0</v>
      </c>
      <c r="R1410" s="30">
        <f t="shared" si="48"/>
        <v>0</v>
      </c>
      <c r="S1410" s="9">
        <v>0</v>
      </c>
      <c r="V1410" s="2"/>
      <c r="W1410" s="2"/>
    </row>
    <row r="1411" spans="1:23" customFormat="1" hidden="1" outlineLevel="2" x14ac:dyDescent="0.25">
      <c r="A1411" t="s">
        <v>875</v>
      </c>
      <c r="B1411">
        <v>102</v>
      </c>
      <c r="C1411" t="s">
        <v>876</v>
      </c>
      <c r="D1411">
        <v>301</v>
      </c>
      <c r="E1411" t="s">
        <v>917</v>
      </c>
      <c r="F1411">
        <v>190</v>
      </c>
      <c r="G1411" t="s">
        <v>938</v>
      </c>
      <c r="I1411" t="s">
        <v>215</v>
      </c>
      <c r="J1411" t="s">
        <v>956</v>
      </c>
      <c r="K1411">
        <v>1</v>
      </c>
      <c r="L1411" s="2">
        <v>0</v>
      </c>
      <c r="M1411" s="2">
        <v>0</v>
      </c>
      <c r="N1411" s="14">
        <v>0</v>
      </c>
      <c r="O1411" s="2">
        <v>0</v>
      </c>
      <c r="P1411" s="11">
        <v>0</v>
      </c>
      <c r="Q1411" s="2">
        <v>0</v>
      </c>
      <c r="R1411" s="30">
        <f t="shared" si="48"/>
        <v>0</v>
      </c>
      <c r="S1411" s="9">
        <v>0</v>
      </c>
      <c r="V1411" s="2"/>
      <c r="W1411" s="2"/>
    </row>
    <row r="1412" spans="1:23" customFormat="1" hidden="1" outlineLevel="2" x14ac:dyDescent="0.25">
      <c r="A1412" t="s">
        <v>875</v>
      </c>
      <c r="B1412">
        <v>101</v>
      </c>
      <c r="C1412" t="s">
        <v>780</v>
      </c>
      <c r="D1412">
        <v>302</v>
      </c>
      <c r="E1412" t="s">
        <v>920</v>
      </c>
      <c r="F1412">
        <v>190</v>
      </c>
      <c r="G1412" t="s">
        <v>938</v>
      </c>
      <c r="I1412" t="s">
        <v>215</v>
      </c>
      <c r="J1412" t="s">
        <v>956</v>
      </c>
      <c r="K1412">
        <v>1</v>
      </c>
      <c r="L1412" s="2">
        <v>0</v>
      </c>
      <c r="M1412" s="2">
        <v>0</v>
      </c>
      <c r="N1412" s="14">
        <v>0</v>
      </c>
      <c r="O1412" s="2">
        <v>0</v>
      </c>
      <c r="P1412" s="11">
        <v>0</v>
      </c>
      <c r="Q1412" s="2">
        <v>0</v>
      </c>
      <c r="R1412" s="30">
        <f t="shared" si="48"/>
        <v>0</v>
      </c>
      <c r="S1412" s="9">
        <v>0</v>
      </c>
      <c r="V1412" s="2"/>
      <c r="W1412" s="2"/>
    </row>
    <row r="1413" spans="1:23" customFormat="1" hidden="1" outlineLevel="2" x14ac:dyDescent="0.25">
      <c r="A1413" t="s">
        <v>349</v>
      </c>
      <c r="B1413">
        <v>205</v>
      </c>
      <c r="C1413" t="s">
        <v>123</v>
      </c>
      <c r="D1413">
        <v>360</v>
      </c>
      <c r="E1413" t="s">
        <v>484</v>
      </c>
      <c r="F1413">
        <v>190</v>
      </c>
      <c r="G1413" t="s">
        <v>938</v>
      </c>
      <c r="I1413" t="s">
        <v>215</v>
      </c>
      <c r="J1413" t="s">
        <v>956</v>
      </c>
      <c r="K1413">
        <v>1</v>
      </c>
      <c r="L1413" s="2">
        <v>0</v>
      </c>
      <c r="M1413" s="2">
        <v>0</v>
      </c>
      <c r="N1413" s="14">
        <v>0</v>
      </c>
      <c r="O1413" s="2">
        <v>0</v>
      </c>
      <c r="P1413" s="11">
        <v>0</v>
      </c>
      <c r="Q1413" s="2">
        <v>0</v>
      </c>
      <c r="R1413" s="30">
        <f t="shared" si="48"/>
        <v>0</v>
      </c>
      <c r="S1413" s="9">
        <v>0</v>
      </c>
      <c r="V1413" s="2"/>
      <c r="W1413" s="2"/>
    </row>
    <row r="1414" spans="1:23" customFormat="1" hidden="1" outlineLevel="2" x14ac:dyDescent="0.25">
      <c r="A1414" t="s">
        <v>309</v>
      </c>
      <c r="B1414">
        <v>504</v>
      </c>
      <c r="C1414" t="s">
        <v>396</v>
      </c>
      <c r="D1414">
        <v>400</v>
      </c>
      <c r="E1414" t="s">
        <v>397</v>
      </c>
      <c r="F1414">
        <v>190</v>
      </c>
      <c r="G1414" t="s">
        <v>938</v>
      </c>
      <c r="I1414" t="s">
        <v>215</v>
      </c>
      <c r="J1414" t="s">
        <v>956</v>
      </c>
      <c r="K1414">
        <v>1</v>
      </c>
      <c r="L1414" s="2">
        <v>0</v>
      </c>
      <c r="M1414" s="2">
        <v>0</v>
      </c>
      <c r="N1414" s="14">
        <v>0</v>
      </c>
      <c r="O1414" s="2">
        <v>0</v>
      </c>
      <c r="P1414" s="11">
        <v>0</v>
      </c>
      <c r="Q1414" s="2">
        <v>0</v>
      </c>
      <c r="R1414" s="30">
        <f t="shared" si="48"/>
        <v>0</v>
      </c>
      <c r="S1414" s="9">
        <v>0</v>
      </c>
      <c r="V1414" s="2"/>
      <c r="W1414" s="2"/>
    </row>
    <row r="1415" spans="1:23" customFormat="1" hidden="1" outlineLevel="2" x14ac:dyDescent="0.25">
      <c r="A1415" t="s">
        <v>309</v>
      </c>
      <c r="B1415">
        <v>801</v>
      </c>
      <c r="C1415" t="s">
        <v>324</v>
      </c>
      <c r="D1415">
        <v>403</v>
      </c>
      <c r="E1415" t="s">
        <v>401</v>
      </c>
      <c r="F1415">
        <v>190</v>
      </c>
      <c r="G1415" t="s">
        <v>938</v>
      </c>
      <c r="I1415" t="s">
        <v>215</v>
      </c>
      <c r="J1415" t="s">
        <v>956</v>
      </c>
      <c r="K1415">
        <v>1</v>
      </c>
      <c r="L1415" s="2">
        <v>0</v>
      </c>
      <c r="M1415" s="2">
        <v>0</v>
      </c>
      <c r="N1415" s="14">
        <v>0</v>
      </c>
      <c r="O1415" s="2">
        <v>0</v>
      </c>
      <c r="P1415" s="11">
        <v>0</v>
      </c>
      <c r="Q1415" s="2">
        <v>0</v>
      </c>
      <c r="R1415" s="30">
        <f t="shared" si="48"/>
        <v>0</v>
      </c>
      <c r="S1415" s="9">
        <v>0</v>
      </c>
      <c r="V1415" s="2"/>
      <c r="W1415" s="2"/>
    </row>
    <row r="1416" spans="1:23" customFormat="1" hidden="1" outlineLevel="2" x14ac:dyDescent="0.25">
      <c r="A1416" t="s">
        <v>309</v>
      </c>
      <c r="B1416">
        <v>801</v>
      </c>
      <c r="C1416" t="s">
        <v>324</v>
      </c>
      <c r="D1416">
        <v>404</v>
      </c>
      <c r="E1416" t="s">
        <v>404</v>
      </c>
      <c r="F1416">
        <v>190</v>
      </c>
      <c r="G1416" t="s">
        <v>938</v>
      </c>
      <c r="I1416" t="s">
        <v>215</v>
      </c>
      <c r="J1416" t="s">
        <v>956</v>
      </c>
      <c r="K1416">
        <v>1</v>
      </c>
      <c r="L1416" s="2">
        <v>0</v>
      </c>
      <c r="M1416" s="2">
        <v>0</v>
      </c>
      <c r="N1416" s="14">
        <v>0</v>
      </c>
      <c r="O1416" s="2">
        <v>0</v>
      </c>
      <c r="P1416" s="11">
        <v>0</v>
      </c>
      <c r="Q1416" s="2">
        <v>0</v>
      </c>
      <c r="R1416" s="30">
        <f t="shared" si="48"/>
        <v>0</v>
      </c>
      <c r="S1416" s="9">
        <v>0</v>
      </c>
      <c r="V1416" s="2"/>
      <c r="W1416" s="2"/>
    </row>
    <row r="1417" spans="1:23" customFormat="1" hidden="1" outlineLevel="2" x14ac:dyDescent="0.25">
      <c r="A1417" t="s">
        <v>309</v>
      </c>
      <c r="B1417">
        <v>801</v>
      </c>
      <c r="C1417" t="s">
        <v>324</v>
      </c>
      <c r="D1417">
        <v>405</v>
      </c>
      <c r="E1417" t="s">
        <v>405</v>
      </c>
      <c r="F1417">
        <v>190</v>
      </c>
      <c r="G1417" t="s">
        <v>938</v>
      </c>
      <c r="I1417" t="s">
        <v>215</v>
      </c>
      <c r="J1417" t="s">
        <v>956</v>
      </c>
      <c r="K1417">
        <v>1</v>
      </c>
      <c r="L1417" s="2">
        <v>0</v>
      </c>
      <c r="M1417" s="2">
        <v>0</v>
      </c>
      <c r="N1417" s="14">
        <v>0</v>
      </c>
      <c r="O1417" s="2">
        <v>0</v>
      </c>
      <c r="P1417" s="11">
        <v>0</v>
      </c>
      <c r="Q1417" s="2">
        <v>0</v>
      </c>
      <c r="R1417" s="30">
        <f t="shared" si="48"/>
        <v>0</v>
      </c>
      <c r="S1417" s="9">
        <v>0</v>
      </c>
      <c r="V1417" s="2"/>
      <c r="W1417" s="2"/>
    </row>
    <row r="1418" spans="1:23" customFormat="1" hidden="1" outlineLevel="2" x14ac:dyDescent="0.25">
      <c r="A1418" t="s">
        <v>309</v>
      </c>
      <c r="B1418">
        <v>801</v>
      </c>
      <c r="C1418" t="s">
        <v>324</v>
      </c>
      <c r="D1418">
        <v>406</v>
      </c>
      <c r="E1418" t="s">
        <v>434</v>
      </c>
      <c r="F1418">
        <v>190</v>
      </c>
      <c r="G1418" t="s">
        <v>938</v>
      </c>
      <c r="I1418" t="s">
        <v>215</v>
      </c>
      <c r="J1418" t="s">
        <v>956</v>
      </c>
      <c r="K1418">
        <v>1</v>
      </c>
      <c r="L1418" s="2">
        <v>0</v>
      </c>
      <c r="M1418" s="2">
        <v>0</v>
      </c>
      <c r="N1418" s="14">
        <v>0</v>
      </c>
      <c r="O1418" s="2">
        <v>0</v>
      </c>
      <c r="P1418" s="11">
        <v>0</v>
      </c>
      <c r="Q1418" s="2">
        <v>0</v>
      </c>
      <c r="R1418" s="30">
        <f t="shared" si="48"/>
        <v>0</v>
      </c>
      <c r="S1418" s="9">
        <v>0</v>
      </c>
      <c r="V1418" s="2"/>
      <c r="W1418" s="2"/>
    </row>
    <row r="1419" spans="1:23" customFormat="1" hidden="1" outlineLevel="2" x14ac:dyDescent="0.25">
      <c r="A1419" t="s">
        <v>309</v>
      </c>
      <c r="B1419">
        <v>801</v>
      </c>
      <c r="C1419" t="s">
        <v>324</v>
      </c>
      <c r="D1419">
        <v>407</v>
      </c>
      <c r="E1419" t="s">
        <v>406</v>
      </c>
      <c r="F1419">
        <v>190</v>
      </c>
      <c r="G1419" t="s">
        <v>938</v>
      </c>
      <c r="I1419" t="s">
        <v>215</v>
      </c>
      <c r="J1419" t="s">
        <v>956</v>
      </c>
      <c r="K1419">
        <v>1</v>
      </c>
      <c r="L1419" s="2">
        <v>0</v>
      </c>
      <c r="M1419" s="2">
        <v>0</v>
      </c>
      <c r="N1419" s="14">
        <v>0</v>
      </c>
      <c r="O1419" s="2">
        <v>0</v>
      </c>
      <c r="P1419" s="11">
        <v>0</v>
      </c>
      <c r="Q1419" s="2">
        <v>0</v>
      </c>
      <c r="R1419" s="30">
        <f t="shared" si="48"/>
        <v>0</v>
      </c>
      <c r="S1419" s="9">
        <v>0</v>
      </c>
      <c r="V1419" s="2"/>
      <c r="W1419" s="2"/>
    </row>
    <row r="1420" spans="1:23" customFormat="1" hidden="1" outlineLevel="2" x14ac:dyDescent="0.25">
      <c r="A1420" t="s">
        <v>309</v>
      </c>
      <c r="B1420">
        <v>504</v>
      </c>
      <c r="C1420" t="s">
        <v>396</v>
      </c>
      <c r="D1420">
        <v>408</v>
      </c>
      <c r="E1420" t="s">
        <v>407</v>
      </c>
      <c r="F1420">
        <v>190</v>
      </c>
      <c r="G1420" t="s">
        <v>938</v>
      </c>
      <c r="I1420" t="s">
        <v>215</v>
      </c>
      <c r="J1420" t="s">
        <v>956</v>
      </c>
      <c r="K1420">
        <v>1</v>
      </c>
      <c r="L1420" s="2">
        <v>0</v>
      </c>
      <c r="M1420" s="2">
        <v>0</v>
      </c>
      <c r="N1420" s="14">
        <v>0</v>
      </c>
      <c r="O1420" s="2">
        <v>0</v>
      </c>
      <c r="P1420" s="11">
        <v>0</v>
      </c>
      <c r="Q1420" s="2">
        <v>0</v>
      </c>
      <c r="R1420" s="30">
        <f t="shared" si="48"/>
        <v>0</v>
      </c>
      <c r="S1420" s="9">
        <v>0</v>
      </c>
      <c r="V1420" s="2"/>
      <c r="W1420" s="2"/>
    </row>
    <row r="1421" spans="1:23" customFormat="1" hidden="1" outlineLevel="2" x14ac:dyDescent="0.25">
      <c r="A1421" t="s">
        <v>309</v>
      </c>
      <c r="B1421">
        <v>504</v>
      </c>
      <c r="C1421" t="s">
        <v>396</v>
      </c>
      <c r="D1421">
        <v>409</v>
      </c>
      <c r="E1421" t="s">
        <v>410</v>
      </c>
      <c r="F1421">
        <v>190</v>
      </c>
      <c r="G1421" t="s">
        <v>938</v>
      </c>
      <c r="I1421" t="s">
        <v>215</v>
      </c>
      <c r="J1421" t="s">
        <v>956</v>
      </c>
      <c r="K1421">
        <v>1</v>
      </c>
      <c r="L1421" s="2">
        <v>0</v>
      </c>
      <c r="M1421" s="2">
        <v>0</v>
      </c>
      <c r="N1421" s="14">
        <v>0</v>
      </c>
      <c r="O1421" s="2">
        <v>0</v>
      </c>
      <c r="P1421" s="11">
        <v>0</v>
      </c>
      <c r="Q1421" s="2">
        <v>0</v>
      </c>
      <c r="R1421" s="30">
        <f t="shared" si="48"/>
        <v>0</v>
      </c>
      <c r="S1421" s="9">
        <v>0</v>
      </c>
      <c r="V1421" s="2"/>
      <c r="W1421" s="2"/>
    </row>
    <row r="1422" spans="1:23" customFormat="1" hidden="1" outlineLevel="2" x14ac:dyDescent="0.25">
      <c r="A1422" t="s">
        <v>309</v>
      </c>
      <c r="B1422">
        <v>801</v>
      </c>
      <c r="C1422" t="s">
        <v>324</v>
      </c>
      <c r="D1422">
        <v>410</v>
      </c>
      <c r="E1422" t="s">
        <v>435</v>
      </c>
      <c r="F1422">
        <v>190</v>
      </c>
      <c r="G1422" t="s">
        <v>938</v>
      </c>
      <c r="I1422" t="s">
        <v>215</v>
      </c>
      <c r="J1422" t="s">
        <v>956</v>
      </c>
      <c r="K1422">
        <v>1</v>
      </c>
      <c r="L1422" s="2">
        <v>0</v>
      </c>
      <c r="M1422" s="2">
        <v>0</v>
      </c>
      <c r="N1422" s="14">
        <v>0</v>
      </c>
      <c r="O1422" s="2">
        <v>0</v>
      </c>
      <c r="P1422" s="11">
        <v>0</v>
      </c>
      <c r="Q1422" s="2">
        <v>0</v>
      </c>
      <c r="R1422" s="30">
        <f t="shared" si="48"/>
        <v>0</v>
      </c>
      <c r="S1422" s="9">
        <v>0</v>
      </c>
      <c r="V1422" s="2"/>
      <c r="W1422" s="2"/>
    </row>
    <row r="1423" spans="1:23" customFormat="1" hidden="1" outlineLevel="2" x14ac:dyDescent="0.25">
      <c r="A1423" t="s">
        <v>309</v>
      </c>
      <c r="B1423">
        <v>801</v>
      </c>
      <c r="C1423" t="s">
        <v>324</v>
      </c>
      <c r="D1423">
        <v>411</v>
      </c>
      <c r="E1423" t="s">
        <v>411</v>
      </c>
      <c r="F1423">
        <v>190</v>
      </c>
      <c r="G1423" t="s">
        <v>938</v>
      </c>
      <c r="I1423" t="s">
        <v>215</v>
      </c>
      <c r="J1423" t="s">
        <v>956</v>
      </c>
      <c r="K1423">
        <v>1</v>
      </c>
      <c r="L1423" s="2">
        <v>0</v>
      </c>
      <c r="M1423" s="2">
        <v>0</v>
      </c>
      <c r="N1423" s="14">
        <v>0</v>
      </c>
      <c r="O1423" s="2">
        <v>0</v>
      </c>
      <c r="P1423" s="11">
        <v>0</v>
      </c>
      <c r="Q1423" s="2">
        <v>0</v>
      </c>
      <c r="R1423" s="30">
        <f t="shared" si="48"/>
        <v>0</v>
      </c>
      <c r="S1423" s="9">
        <v>0</v>
      </c>
      <c r="V1423" s="2"/>
      <c r="W1423" s="2"/>
    </row>
    <row r="1424" spans="1:23" customFormat="1" hidden="1" outlineLevel="2" x14ac:dyDescent="0.25">
      <c r="A1424" t="s">
        <v>309</v>
      </c>
      <c r="B1424">
        <v>801</v>
      </c>
      <c r="C1424" t="s">
        <v>324</v>
      </c>
      <c r="D1424">
        <v>412</v>
      </c>
      <c r="E1424" t="s">
        <v>412</v>
      </c>
      <c r="F1424">
        <v>190</v>
      </c>
      <c r="G1424" t="s">
        <v>938</v>
      </c>
      <c r="I1424" t="s">
        <v>215</v>
      </c>
      <c r="J1424" t="s">
        <v>956</v>
      </c>
      <c r="K1424">
        <v>1</v>
      </c>
      <c r="L1424" s="2">
        <v>0</v>
      </c>
      <c r="M1424" s="2">
        <v>0</v>
      </c>
      <c r="N1424" s="14">
        <v>0</v>
      </c>
      <c r="O1424" s="2">
        <v>0</v>
      </c>
      <c r="P1424" s="11">
        <v>0</v>
      </c>
      <c r="Q1424" s="2">
        <v>0</v>
      </c>
      <c r="R1424" s="30">
        <f t="shared" si="48"/>
        <v>0</v>
      </c>
      <c r="S1424" s="9">
        <v>0</v>
      </c>
      <c r="V1424" s="2"/>
      <c r="W1424" s="2"/>
    </row>
    <row r="1425" spans="1:23" customFormat="1" hidden="1" outlineLevel="2" x14ac:dyDescent="0.25">
      <c r="A1425" t="s">
        <v>309</v>
      </c>
      <c r="B1425">
        <v>801</v>
      </c>
      <c r="C1425" t="s">
        <v>324</v>
      </c>
      <c r="D1425">
        <v>413</v>
      </c>
      <c r="E1425" t="s">
        <v>415</v>
      </c>
      <c r="F1425">
        <v>190</v>
      </c>
      <c r="G1425" t="s">
        <v>938</v>
      </c>
      <c r="I1425" t="s">
        <v>215</v>
      </c>
      <c r="J1425" t="s">
        <v>956</v>
      </c>
      <c r="K1425">
        <v>1</v>
      </c>
      <c r="L1425" s="2">
        <v>0</v>
      </c>
      <c r="M1425" s="2">
        <v>0</v>
      </c>
      <c r="N1425" s="14">
        <v>0</v>
      </c>
      <c r="O1425" s="2">
        <v>0</v>
      </c>
      <c r="P1425" s="11">
        <v>0</v>
      </c>
      <c r="Q1425" s="2">
        <v>0</v>
      </c>
      <c r="R1425" s="30">
        <f t="shared" si="48"/>
        <v>0</v>
      </c>
      <c r="S1425" s="9">
        <v>0</v>
      </c>
      <c r="V1425" s="2"/>
      <c r="W1425" s="2"/>
    </row>
    <row r="1426" spans="1:23" customFormat="1" hidden="1" outlineLevel="2" x14ac:dyDescent="0.25">
      <c r="A1426" t="s">
        <v>309</v>
      </c>
      <c r="B1426">
        <v>801</v>
      </c>
      <c r="C1426" t="s">
        <v>324</v>
      </c>
      <c r="D1426">
        <v>420</v>
      </c>
      <c r="E1426" t="s">
        <v>418</v>
      </c>
      <c r="F1426">
        <v>190</v>
      </c>
      <c r="G1426" t="s">
        <v>938</v>
      </c>
      <c r="I1426" t="s">
        <v>215</v>
      </c>
      <c r="J1426" t="s">
        <v>956</v>
      </c>
      <c r="K1426">
        <v>1</v>
      </c>
      <c r="L1426" s="2">
        <v>0</v>
      </c>
      <c r="M1426" s="2">
        <v>0</v>
      </c>
      <c r="N1426" s="14">
        <v>0</v>
      </c>
      <c r="O1426" s="2">
        <v>0</v>
      </c>
      <c r="P1426" s="11">
        <v>0</v>
      </c>
      <c r="Q1426" s="2">
        <v>0</v>
      </c>
      <c r="R1426" s="30">
        <f t="shared" si="48"/>
        <v>0</v>
      </c>
      <c r="S1426" s="9">
        <v>0</v>
      </c>
      <c r="V1426" s="2"/>
      <c r="W1426" s="2"/>
    </row>
    <row r="1427" spans="1:23" customFormat="1" hidden="1" outlineLevel="2" x14ac:dyDescent="0.25">
      <c r="A1427" t="s">
        <v>309</v>
      </c>
      <c r="B1427">
        <v>801</v>
      </c>
      <c r="C1427" t="s">
        <v>324</v>
      </c>
      <c r="D1427">
        <v>431</v>
      </c>
      <c r="E1427" t="s">
        <v>422</v>
      </c>
      <c r="F1427">
        <v>190</v>
      </c>
      <c r="G1427" t="s">
        <v>938</v>
      </c>
      <c r="I1427" t="s">
        <v>215</v>
      </c>
      <c r="J1427" t="s">
        <v>956</v>
      </c>
      <c r="K1427">
        <v>1</v>
      </c>
      <c r="L1427" s="2">
        <v>0</v>
      </c>
      <c r="M1427" s="2">
        <v>0</v>
      </c>
      <c r="N1427" s="14">
        <v>0</v>
      </c>
      <c r="O1427" s="2">
        <v>0</v>
      </c>
      <c r="P1427" s="11">
        <v>0</v>
      </c>
      <c r="Q1427" s="2">
        <v>0</v>
      </c>
      <c r="R1427" s="30">
        <f t="shared" si="48"/>
        <v>0</v>
      </c>
      <c r="S1427" s="9">
        <v>0</v>
      </c>
      <c r="V1427" s="2"/>
      <c r="W1427" s="2"/>
    </row>
    <row r="1428" spans="1:23" customFormat="1" hidden="1" outlineLevel="2" x14ac:dyDescent="0.25">
      <c r="A1428" t="s">
        <v>254</v>
      </c>
      <c r="B1428">
        <v>1301</v>
      </c>
      <c r="C1428" t="s">
        <v>203</v>
      </c>
      <c r="D1428">
        <v>440</v>
      </c>
      <c r="E1428" t="s">
        <v>255</v>
      </c>
      <c r="F1428">
        <v>190</v>
      </c>
      <c r="G1428" t="s">
        <v>938</v>
      </c>
      <c r="I1428" t="s">
        <v>215</v>
      </c>
      <c r="J1428" t="s">
        <v>956</v>
      </c>
      <c r="K1428">
        <v>1</v>
      </c>
      <c r="L1428" s="2">
        <v>0</v>
      </c>
      <c r="M1428" s="2">
        <v>0</v>
      </c>
      <c r="N1428" s="14">
        <v>0</v>
      </c>
      <c r="O1428" s="2">
        <v>0</v>
      </c>
      <c r="P1428" s="11">
        <v>0</v>
      </c>
      <c r="Q1428" s="2">
        <v>0</v>
      </c>
      <c r="R1428" s="30">
        <f t="shared" si="48"/>
        <v>0</v>
      </c>
      <c r="S1428" s="9">
        <v>0</v>
      </c>
      <c r="V1428" s="2"/>
      <c r="W1428" s="2"/>
    </row>
    <row r="1429" spans="1:23" customFormat="1" hidden="1" outlineLevel="2" x14ac:dyDescent="0.25">
      <c r="A1429" t="s">
        <v>309</v>
      </c>
      <c r="B1429">
        <v>801</v>
      </c>
      <c r="C1429" t="s">
        <v>324</v>
      </c>
      <c r="D1429">
        <v>490</v>
      </c>
      <c r="E1429" t="s">
        <v>423</v>
      </c>
      <c r="F1429">
        <v>190</v>
      </c>
      <c r="G1429" t="s">
        <v>938</v>
      </c>
      <c r="I1429" t="s">
        <v>215</v>
      </c>
      <c r="J1429" t="s">
        <v>956</v>
      </c>
      <c r="K1429">
        <v>1</v>
      </c>
      <c r="L1429" s="2">
        <v>0</v>
      </c>
      <c r="M1429" s="2">
        <v>0</v>
      </c>
      <c r="N1429" s="14">
        <v>0</v>
      </c>
      <c r="O1429" s="2">
        <v>0</v>
      </c>
      <c r="P1429" s="11">
        <v>0</v>
      </c>
      <c r="Q1429" s="2">
        <v>0</v>
      </c>
      <c r="R1429" s="30">
        <f t="shared" si="48"/>
        <v>0</v>
      </c>
      <c r="S1429" s="9">
        <v>0</v>
      </c>
      <c r="V1429" s="2"/>
      <c r="W1429" s="2"/>
    </row>
    <row r="1430" spans="1:23" customFormat="1" hidden="1" outlineLevel="2" x14ac:dyDescent="0.25">
      <c r="A1430" t="s">
        <v>254</v>
      </c>
      <c r="B1430">
        <v>1301</v>
      </c>
      <c r="C1430" t="s">
        <v>203</v>
      </c>
      <c r="D1430">
        <v>497</v>
      </c>
      <c r="E1430" t="s">
        <v>279</v>
      </c>
      <c r="F1430">
        <v>190</v>
      </c>
      <c r="G1430" t="s">
        <v>938</v>
      </c>
      <c r="H1430">
        <v>10497010105</v>
      </c>
      <c r="I1430" t="s">
        <v>215</v>
      </c>
      <c r="J1430" t="s">
        <v>956</v>
      </c>
      <c r="K1430">
        <v>1</v>
      </c>
      <c r="L1430" s="2">
        <v>0</v>
      </c>
      <c r="M1430" s="2">
        <v>0</v>
      </c>
      <c r="N1430" s="14">
        <v>0</v>
      </c>
      <c r="O1430" s="2">
        <v>0</v>
      </c>
      <c r="P1430" s="11">
        <v>0</v>
      </c>
      <c r="Q1430" s="2">
        <v>0</v>
      </c>
      <c r="R1430" s="30">
        <f t="shared" ref="R1430:R1493" si="49">S1430</f>
        <v>0</v>
      </c>
      <c r="S1430" s="9">
        <v>0</v>
      </c>
      <c r="V1430" s="2"/>
      <c r="W1430" s="2"/>
    </row>
    <row r="1431" spans="1:23" customFormat="1" hidden="1" outlineLevel="2" x14ac:dyDescent="0.25">
      <c r="A1431" t="s">
        <v>133</v>
      </c>
      <c r="B1431">
        <v>1301</v>
      </c>
      <c r="C1431" t="s">
        <v>203</v>
      </c>
      <c r="D1431">
        <v>499</v>
      </c>
      <c r="E1431" t="s">
        <v>204</v>
      </c>
      <c r="F1431">
        <v>190</v>
      </c>
      <c r="G1431" t="s">
        <v>938</v>
      </c>
      <c r="H1431">
        <v>10499010105</v>
      </c>
      <c r="I1431" t="s">
        <v>215</v>
      </c>
      <c r="J1431" t="s">
        <v>956</v>
      </c>
      <c r="K1431">
        <v>1</v>
      </c>
      <c r="L1431" s="2">
        <v>0</v>
      </c>
      <c r="M1431" s="2">
        <v>0</v>
      </c>
      <c r="N1431" s="14">
        <v>0</v>
      </c>
      <c r="O1431" s="2">
        <v>0</v>
      </c>
      <c r="P1431" s="11">
        <v>0</v>
      </c>
      <c r="Q1431" s="2">
        <v>0</v>
      </c>
      <c r="R1431" s="30">
        <f t="shared" si="49"/>
        <v>0</v>
      </c>
      <c r="S1431" s="9">
        <v>0</v>
      </c>
      <c r="V1431" s="2"/>
      <c r="W1431" s="2"/>
    </row>
    <row r="1432" spans="1:23" customFormat="1" hidden="1" outlineLevel="2" x14ac:dyDescent="0.25">
      <c r="A1432" t="s">
        <v>254</v>
      </c>
      <c r="B1432">
        <v>1301</v>
      </c>
      <c r="C1432" t="s">
        <v>203</v>
      </c>
      <c r="D1432">
        <v>601</v>
      </c>
      <c r="E1432" t="s">
        <v>256</v>
      </c>
      <c r="F1432">
        <v>190</v>
      </c>
      <c r="G1432" t="s">
        <v>938</v>
      </c>
      <c r="I1432" t="s">
        <v>215</v>
      </c>
      <c r="J1432" t="s">
        <v>956</v>
      </c>
      <c r="K1432">
        <v>1</v>
      </c>
      <c r="L1432" s="2">
        <v>0</v>
      </c>
      <c r="M1432" s="2">
        <v>0</v>
      </c>
      <c r="N1432" s="14">
        <v>0</v>
      </c>
      <c r="O1432" s="2">
        <v>0</v>
      </c>
      <c r="P1432" s="11">
        <v>0</v>
      </c>
      <c r="Q1432" s="2">
        <v>0</v>
      </c>
      <c r="R1432" s="30">
        <f t="shared" si="49"/>
        <v>0</v>
      </c>
      <c r="S1432" s="9">
        <v>0</v>
      </c>
      <c r="V1432" s="2"/>
      <c r="W1432" s="2"/>
    </row>
    <row r="1433" spans="1:23" customFormat="1" hidden="1" outlineLevel="2" x14ac:dyDescent="0.25">
      <c r="A1433" t="s">
        <v>254</v>
      </c>
      <c r="B1433">
        <v>1301</v>
      </c>
      <c r="C1433" t="s">
        <v>203</v>
      </c>
      <c r="D1433">
        <v>602</v>
      </c>
      <c r="E1433" t="s">
        <v>263</v>
      </c>
      <c r="F1433">
        <v>190</v>
      </c>
      <c r="G1433" t="s">
        <v>938</v>
      </c>
      <c r="I1433" t="s">
        <v>215</v>
      </c>
      <c r="J1433" t="s">
        <v>956</v>
      </c>
      <c r="K1433">
        <v>1</v>
      </c>
      <c r="L1433" s="2">
        <v>0</v>
      </c>
      <c r="M1433" s="2">
        <v>0</v>
      </c>
      <c r="N1433" s="14">
        <v>0</v>
      </c>
      <c r="O1433" s="2">
        <v>0</v>
      </c>
      <c r="P1433" s="11">
        <v>0</v>
      </c>
      <c r="Q1433" s="2">
        <v>0</v>
      </c>
      <c r="R1433" s="30">
        <f t="shared" si="49"/>
        <v>0</v>
      </c>
      <c r="S1433" s="9">
        <v>0</v>
      </c>
      <c r="V1433" s="2"/>
      <c r="W1433" s="2"/>
    </row>
    <row r="1434" spans="1:23" customFormat="1" hidden="1" outlineLevel="2" x14ac:dyDescent="0.25">
      <c r="A1434" t="s">
        <v>254</v>
      </c>
      <c r="B1434">
        <v>1301</v>
      </c>
      <c r="C1434" t="s">
        <v>203</v>
      </c>
      <c r="D1434">
        <v>605</v>
      </c>
      <c r="E1434" t="s">
        <v>308</v>
      </c>
      <c r="F1434">
        <v>190</v>
      </c>
      <c r="G1434" t="s">
        <v>938</v>
      </c>
      <c r="H1434">
        <v>10605010105</v>
      </c>
      <c r="I1434" t="s">
        <v>215</v>
      </c>
      <c r="J1434" t="s">
        <v>956</v>
      </c>
      <c r="K1434">
        <v>1</v>
      </c>
      <c r="L1434" s="2">
        <v>0</v>
      </c>
      <c r="M1434" s="2">
        <v>0</v>
      </c>
      <c r="N1434" s="14">
        <v>0</v>
      </c>
      <c r="O1434" s="2">
        <v>0</v>
      </c>
      <c r="P1434" s="11">
        <v>0</v>
      </c>
      <c r="Q1434" s="2">
        <v>0</v>
      </c>
      <c r="R1434" s="30">
        <f t="shared" si="49"/>
        <v>0</v>
      </c>
      <c r="S1434" s="9">
        <v>0</v>
      </c>
      <c r="V1434" s="2"/>
      <c r="W1434" s="2"/>
    </row>
    <row r="1435" spans="1:23" customFormat="1" hidden="1" outlineLevel="2" x14ac:dyDescent="0.25">
      <c r="A1435" t="s">
        <v>133</v>
      </c>
      <c r="B1435">
        <v>1201</v>
      </c>
      <c r="C1435" t="s">
        <v>212</v>
      </c>
      <c r="D1435">
        <v>701</v>
      </c>
      <c r="E1435" t="s">
        <v>211</v>
      </c>
      <c r="F1435">
        <v>190</v>
      </c>
      <c r="G1435" t="s">
        <v>938</v>
      </c>
      <c r="I1435" t="s">
        <v>215</v>
      </c>
      <c r="J1435" t="s">
        <v>956</v>
      </c>
      <c r="K1435">
        <v>1</v>
      </c>
      <c r="L1435" s="2">
        <v>0</v>
      </c>
      <c r="M1435" s="2">
        <v>0</v>
      </c>
      <c r="N1435" s="14">
        <v>0</v>
      </c>
      <c r="O1435" s="2">
        <v>0</v>
      </c>
      <c r="P1435" s="11">
        <v>0</v>
      </c>
      <c r="Q1435" s="2">
        <v>0</v>
      </c>
      <c r="R1435" s="30">
        <f t="shared" si="49"/>
        <v>0</v>
      </c>
      <c r="S1435" s="9">
        <v>0</v>
      </c>
      <c r="V1435" s="2"/>
      <c r="W1435" s="2"/>
    </row>
    <row r="1436" spans="1:23" customFormat="1" hidden="1" outlineLevel="2" x14ac:dyDescent="0.25">
      <c r="A1436" t="s">
        <v>309</v>
      </c>
      <c r="B1436">
        <v>503</v>
      </c>
      <c r="C1436" t="s">
        <v>310</v>
      </c>
      <c r="D1436">
        <v>10</v>
      </c>
      <c r="E1436" t="s">
        <v>311</v>
      </c>
      <c r="F1436">
        <v>194</v>
      </c>
      <c r="G1436" t="s">
        <v>216</v>
      </c>
      <c r="I1436" t="s">
        <v>217</v>
      </c>
      <c r="J1436" t="s">
        <v>956</v>
      </c>
      <c r="K1436">
        <v>1</v>
      </c>
      <c r="L1436" s="2">
        <v>0</v>
      </c>
      <c r="M1436" s="2">
        <v>0</v>
      </c>
      <c r="N1436" s="14">
        <v>0</v>
      </c>
      <c r="O1436" s="2">
        <v>0</v>
      </c>
      <c r="P1436" s="11">
        <v>0</v>
      </c>
      <c r="Q1436" s="2">
        <v>0</v>
      </c>
      <c r="R1436" s="30">
        <f t="shared" si="49"/>
        <v>0</v>
      </c>
      <c r="S1436" s="9">
        <v>0</v>
      </c>
      <c r="V1436" s="2"/>
      <c r="W1436" s="2"/>
    </row>
    <row r="1437" spans="1:23" customFormat="1" hidden="1" outlineLevel="2" x14ac:dyDescent="0.25">
      <c r="A1437" t="s">
        <v>309</v>
      </c>
      <c r="B1437">
        <v>501</v>
      </c>
      <c r="C1437" t="s">
        <v>312</v>
      </c>
      <c r="D1437">
        <v>15</v>
      </c>
      <c r="E1437" t="s">
        <v>313</v>
      </c>
      <c r="F1437">
        <v>194</v>
      </c>
      <c r="G1437" t="s">
        <v>216</v>
      </c>
      <c r="I1437" t="s">
        <v>217</v>
      </c>
      <c r="J1437" t="s">
        <v>956</v>
      </c>
      <c r="K1437">
        <v>1</v>
      </c>
      <c r="L1437" s="2">
        <v>0</v>
      </c>
      <c r="M1437" s="2">
        <v>0</v>
      </c>
      <c r="N1437" s="14">
        <v>0</v>
      </c>
      <c r="O1437" s="2">
        <v>0</v>
      </c>
      <c r="P1437" s="11">
        <v>0</v>
      </c>
      <c r="Q1437" s="2">
        <v>0</v>
      </c>
      <c r="R1437" s="30">
        <f t="shared" si="49"/>
        <v>0</v>
      </c>
      <c r="S1437" s="9">
        <v>0</v>
      </c>
      <c r="V1437" s="2"/>
      <c r="W1437" s="2"/>
    </row>
    <row r="1438" spans="1:23" customFormat="1" hidden="1" outlineLevel="2" x14ac:dyDescent="0.25">
      <c r="A1438" t="s">
        <v>309</v>
      </c>
      <c r="B1438">
        <v>801</v>
      </c>
      <c r="C1438" t="s">
        <v>324</v>
      </c>
      <c r="D1438">
        <v>28</v>
      </c>
      <c r="E1438" t="s">
        <v>328</v>
      </c>
      <c r="F1438">
        <v>194</v>
      </c>
      <c r="G1438" t="s">
        <v>216</v>
      </c>
      <c r="I1438" t="s">
        <v>217</v>
      </c>
      <c r="J1438" t="s">
        <v>956</v>
      </c>
      <c r="K1438">
        <v>1</v>
      </c>
      <c r="L1438" s="2">
        <v>0</v>
      </c>
      <c r="M1438" s="2">
        <v>0</v>
      </c>
      <c r="N1438" s="14">
        <v>0</v>
      </c>
      <c r="O1438" s="2">
        <v>0</v>
      </c>
      <c r="P1438" s="11">
        <v>0</v>
      </c>
      <c r="Q1438" s="2">
        <v>0</v>
      </c>
      <c r="R1438" s="30">
        <f t="shared" si="49"/>
        <v>0</v>
      </c>
      <c r="S1438" s="9">
        <v>0</v>
      </c>
      <c r="V1438" s="2"/>
      <c r="W1438" s="2"/>
    </row>
    <row r="1439" spans="1:23" customFormat="1" hidden="1" outlineLevel="2" x14ac:dyDescent="0.25">
      <c r="A1439" t="s">
        <v>309</v>
      </c>
      <c r="B1439">
        <v>503</v>
      </c>
      <c r="C1439" t="s">
        <v>310</v>
      </c>
      <c r="D1439">
        <v>60</v>
      </c>
      <c r="E1439" t="s">
        <v>329</v>
      </c>
      <c r="F1439">
        <v>194</v>
      </c>
      <c r="G1439" t="s">
        <v>216</v>
      </c>
      <c r="I1439" t="s">
        <v>217</v>
      </c>
      <c r="J1439" t="s">
        <v>956</v>
      </c>
      <c r="K1439">
        <v>1</v>
      </c>
      <c r="L1439" s="2">
        <v>0</v>
      </c>
      <c r="M1439" s="2">
        <v>0</v>
      </c>
      <c r="N1439" s="14">
        <v>0</v>
      </c>
      <c r="O1439" s="2">
        <v>0</v>
      </c>
      <c r="P1439" s="11">
        <v>0</v>
      </c>
      <c r="Q1439" s="2">
        <v>0</v>
      </c>
      <c r="R1439" s="30">
        <f t="shared" si="49"/>
        <v>0</v>
      </c>
      <c r="S1439" s="9">
        <v>0</v>
      </c>
      <c r="V1439" s="2"/>
      <c r="W1439" s="2"/>
    </row>
    <row r="1440" spans="1:23" customFormat="1" hidden="1" outlineLevel="2" x14ac:dyDescent="0.25">
      <c r="A1440" t="s">
        <v>309</v>
      </c>
      <c r="B1440">
        <v>501</v>
      </c>
      <c r="C1440" t="s">
        <v>312</v>
      </c>
      <c r="D1440">
        <v>65</v>
      </c>
      <c r="E1440" t="s">
        <v>330</v>
      </c>
      <c r="F1440">
        <v>194</v>
      </c>
      <c r="G1440" t="s">
        <v>216</v>
      </c>
      <c r="I1440" t="s">
        <v>217</v>
      </c>
      <c r="J1440" t="s">
        <v>956</v>
      </c>
      <c r="K1440">
        <v>1</v>
      </c>
      <c r="L1440" s="2">
        <v>0</v>
      </c>
      <c r="M1440" s="2">
        <v>0</v>
      </c>
      <c r="N1440" s="14">
        <v>0</v>
      </c>
      <c r="O1440" s="2">
        <v>0</v>
      </c>
      <c r="P1440" s="11">
        <v>0</v>
      </c>
      <c r="Q1440" s="2">
        <v>0</v>
      </c>
      <c r="R1440" s="30">
        <f t="shared" si="49"/>
        <v>0</v>
      </c>
      <c r="S1440" s="9">
        <v>0</v>
      </c>
      <c r="V1440" s="2"/>
      <c r="W1440" s="2"/>
    </row>
    <row r="1441" spans="1:23" customFormat="1" hidden="1" outlineLevel="2" x14ac:dyDescent="0.25">
      <c r="A1441" t="s">
        <v>309</v>
      </c>
      <c r="B1441">
        <v>801</v>
      </c>
      <c r="C1441" t="s">
        <v>324</v>
      </c>
      <c r="D1441">
        <v>75</v>
      </c>
      <c r="E1441" t="s">
        <v>331</v>
      </c>
      <c r="F1441">
        <v>194</v>
      </c>
      <c r="G1441" t="s">
        <v>216</v>
      </c>
      <c r="I1441" t="s">
        <v>217</v>
      </c>
      <c r="J1441" t="s">
        <v>956</v>
      </c>
      <c r="K1441">
        <v>1</v>
      </c>
      <c r="L1441" s="2">
        <v>0</v>
      </c>
      <c r="M1441" s="2">
        <v>0</v>
      </c>
      <c r="N1441" s="14">
        <v>0</v>
      </c>
      <c r="O1441" s="2">
        <v>0</v>
      </c>
      <c r="P1441" s="11">
        <v>0</v>
      </c>
      <c r="Q1441" s="2">
        <v>0</v>
      </c>
      <c r="R1441" s="30">
        <f t="shared" si="49"/>
        <v>0</v>
      </c>
      <c r="S1441" s="9">
        <v>0</v>
      </c>
      <c r="V1441" s="2"/>
      <c r="W1441" s="2"/>
    </row>
    <row r="1442" spans="1:23" customFormat="1" hidden="1" outlineLevel="2" x14ac:dyDescent="0.25">
      <c r="A1442" t="s">
        <v>875</v>
      </c>
      <c r="B1442">
        <v>102</v>
      </c>
      <c r="C1442" t="s">
        <v>876</v>
      </c>
      <c r="D1442">
        <v>103</v>
      </c>
      <c r="E1442" t="s">
        <v>877</v>
      </c>
      <c r="F1442">
        <v>194</v>
      </c>
      <c r="G1442" t="s">
        <v>216</v>
      </c>
      <c r="I1442" t="s">
        <v>217</v>
      </c>
      <c r="J1442" t="s">
        <v>956</v>
      </c>
      <c r="K1442">
        <v>1</v>
      </c>
      <c r="L1442" s="2">
        <v>0</v>
      </c>
      <c r="M1442" s="2">
        <v>0</v>
      </c>
      <c r="N1442" s="14">
        <v>0</v>
      </c>
      <c r="O1442" s="2">
        <v>0</v>
      </c>
      <c r="P1442" s="11">
        <v>0</v>
      </c>
      <c r="Q1442" s="2">
        <v>0</v>
      </c>
      <c r="R1442" s="30">
        <f t="shared" si="49"/>
        <v>0</v>
      </c>
      <c r="S1442" s="9">
        <v>0</v>
      </c>
      <c r="V1442" s="2"/>
      <c r="W1442" s="2"/>
    </row>
    <row r="1443" spans="1:23" customFormat="1" hidden="1" outlineLevel="2" x14ac:dyDescent="0.25">
      <c r="A1443" t="s">
        <v>875</v>
      </c>
      <c r="B1443">
        <v>102</v>
      </c>
      <c r="C1443" t="s">
        <v>876</v>
      </c>
      <c r="D1443">
        <v>105</v>
      </c>
      <c r="E1443" t="s">
        <v>875</v>
      </c>
      <c r="F1443">
        <v>194</v>
      </c>
      <c r="G1443" t="s">
        <v>216</v>
      </c>
      <c r="I1443" t="s">
        <v>217</v>
      </c>
      <c r="J1443" t="s">
        <v>956</v>
      </c>
      <c r="K1443">
        <v>1</v>
      </c>
      <c r="L1443" s="2">
        <v>0</v>
      </c>
      <c r="M1443" s="2">
        <v>0</v>
      </c>
      <c r="N1443" s="14">
        <v>0</v>
      </c>
      <c r="O1443" s="2">
        <v>0</v>
      </c>
      <c r="P1443" s="11">
        <v>0</v>
      </c>
      <c r="Q1443" s="2">
        <v>0</v>
      </c>
      <c r="R1443" s="30">
        <f t="shared" si="49"/>
        <v>0</v>
      </c>
      <c r="S1443" s="9">
        <v>0</v>
      </c>
      <c r="V1443" s="2"/>
      <c r="W1443" s="2"/>
    </row>
    <row r="1444" spans="1:23" customFormat="1" hidden="1" outlineLevel="2" x14ac:dyDescent="0.25">
      <c r="A1444" t="s">
        <v>779</v>
      </c>
      <c r="B1444">
        <v>205</v>
      </c>
      <c r="C1444" t="s">
        <v>123</v>
      </c>
      <c r="D1444">
        <v>106</v>
      </c>
      <c r="E1444" t="s">
        <v>800</v>
      </c>
      <c r="F1444">
        <v>194</v>
      </c>
      <c r="G1444" t="s">
        <v>216</v>
      </c>
      <c r="I1444" t="s">
        <v>217</v>
      </c>
      <c r="J1444" t="s">
        <v>956</v>
      </c>
      <c r="K1444">
        <v>1</v>
      </c>
      <c r="L1444" s="2">
        <v>0</v>
      </c>
      <c r="M1444" s="2">
        <v>0</v>
      </c>
      <c r="N1444" s="14">
        <v>0</v>
      </c>
      <c r="O1444" s="2">
        <v>0</v>
      </c>
      <c r="P1444" s="11">
        <v>0</v>
      </c>
      <c r="Q1444" s="2">
        <v>0</v>
      </c>
      <c r="R1444" s="30">
        <f t="shared" si="49"/>
        <v>0</v>
      </c>
      <c r="S1444" s="9">
        <v>0</v>
      </c>
      <c r="V1444" s="2"/>
      <c r="W1444" s="2"/>
    </row>
    <row r="1445" spans="1:23" customFormat="1" hidden="1" outlineLevel="2" x14ac:dyDescent="0.25">
      <c r="A1445" t="s">
        <v>309</v>
      </c>
      <c r="B1445">
        <v>501</v>
      </c>
      <c r="C1445" t="s">
        <v>312</v>
      </c>
      <c r="D1445">
        <v>108</v>
      </c>
      <c r="E1445" t="s">
        <v>333</v>
      </c>
      <c r="F1445">
        <v>194</v>
      </c>
      <c r="G1445" t="s">
        <v>216</v>
      </c>
      <c r="I1445" t="s">
        <v>217</v>
      </c>
      <c r="J1445" t="s">
        <v>956</v>
      </c>
      <c r="K1445">
        <v>1</v>
      </c>
      <c r="L1445" s="2">
        <v>0</v>
      </c>
      <c r="M1445" s="2">
        <v>0</v>
      </c>
      <c r="N1445" s="14">
        <v>0</v>
      </c>
      <c r="O1445" s="2">
        <v>0</v>
      </c>
      <c r="P1445" s="11">
        <v>0</v>
      </c>
      <c r="Q1445" s="2">
        <v>0</v>
      </c>
      <c r="R1445" s="30">
        <f t="shared" si="49"/>
        <v>0</v>
      </c>
      <c r="S1445" s="9">
        <v>0</v>
      </c>
      <c r="V1445" s="2"/>
      <c r="W1445" s="2"/>
    </row>
    <row r="1446" spans="1:23" customFormat="1" hidden="1" outlineLevel="2" x14ac:dyDescent="0.25">
      <c r="A1446" t="s">
        <v>309</v>
      </c>
      <c r="B1446">
        <v>503</v>
      </c>
      <c r="C1446" t="s">
        <v>310</v>
      </c>
      <c r="D1446">
        <v>109</v>
      </c>
      <c r="E1446" t="s">
        <v>336</v>
      </c>
      <c r="F1446">
        <v>194</v>
      </c>
      <c r="G1446" t="s">
        <v>216</v>
      </c>
      <c r="I1446" t="s">
        <v>217</v>
      </c>
      <c r="J1446" t="s">
        <v>956</v>
      </c>
      <c r="K1446">
        <v>1</v>
      </c>
      <c r="L1446" s="2">
        <v>0</v>
      </c>
      <c r="M1446" s="2">
        <v>0</v>
      </c>
      <c r="N1446" s="14">
        <v>0</v>
      </c>
      <c r="O1446" s="2">
        <v>0</v>
      </c>
      <c r="P1446" s="11">
        <v>0</v>
      </c>
      <c r="Q1446" s="2">
        <v>0</v>
      </c>
      <c r="R1446" s="30">
        <f t="shared" si="49"/>
        <v>0</v>
      </c>
      <c r="S1446" s="9">
        <v>0</v>
      </c>
      <c r="V1446" s="2"/>
      <c r="W1446" s="2"/>
    </row>
    <row r="1447" spans="1:23" customFormat="1" hidden="1" outlineLevel="2" x14ac:dyDescent="0.25">
      <c r="A1447" t="s">
        <v>309</v>
      </c>
      <c r="B1447">
        <v>503</v>
      </c>
      <c r="C1447" t="s">
        <v>310</v>
      </c>
      <c r="D1447">
        <v>110</v>
      </c>
      <c r="E1447" t="s">
        <v>337</v>
      </c>
      <c r="F1447">
        <v>194</v>
      </c>
      <c r="G1447" t="s">
        <v>216</v>
      </c>
      <c r="I1447" t="s">
        <v>217</v>
      </c>
      <c r="J1447" t="s">
        <v>956</v>
      </c>
      <c r="K1447">
        <v>1</v>
      </c>
      <c r="L1447" s="2">
        <v>0</v>
      </c>
      <c r="M1447" s="2">
        <v>0</v>
      </c>
      <c r="N1447" s="14">
        <v>0</v>
      </c>
      <c r="O1447" s="2">
        <v>0</v>
      </c>
      <c r="P1447" s="11">
        <v>0</v>
      </c>
      <c r="Q1447" s="2">
        <v>0</v>
      </c>
      <c r="R1447" s="30">
        <f t="shared" si="49"/>
        <v>0</v>
      </c>
      <c r="S1447" s="9">
        <v>0</v>
      </c>
      <c r="V1447" s="2"/>
      <c r="W1447" s="2"/>
    </row>
    <row r="1448" spans="1:23" customFormat="1" hidden="1" outlineLevel="2" x14ac:dyDescent="0.25">
      <c r="A1448" t="s">
        <v>779</v>
      </c>
      <c r="B1448">
        <v>204</v>
      </c>
      <c r="C1448" t="s">
        <v>782</v>
      </c>
      <c r="D1448">
        <v>111</v>
      </c>
      <c r="E1448" t="s">
        <v>801</v>
      </c>
      <c r="F1448">
        <v>194</v>
      </c>
      <c r="G1448" t="s">
        <v>216</v>
      </c>
      <c r="I1448" t="s">
        <v>217</v>
      </c>
      <c r="J1448" t="s">
        <v>956</v>
      </c>
      <c r="K1448">
        <v>1</v>
      </c>
      <c r="L1448" s="2">
        <v>0</v>
      </c>
      <c r="M1448" s="2">
        <v>0</v>
      </c>
      <c r="N1448" s="14">
        <v>0</v>
      </c>
      <c r="O1448" s="2">
        <v>0</v>
      </c>
      <c r="P1448" s="11">
        <v>0</v>
      </c>
      <c r="Q1448" s="2">
        <v>0</v>
      </c>
      <c r="R1448" s="30">
        <f t="shared" si="49"/>
        <v>0</v>
      </c>
      <c r="S1448" s="9">
        <v>0</v>
      </c>
      <c r="V1448" s="2"/>
      <c r="W1448" s="2"/>
    </row>
    <row r="1449" spans="1:23" customFormat="1" hidden="1" outlineLevel="2" x14ac:dyDescent="0.25">
      <c r="A1449" t="s">
        <v>779</v>
      </c>
      <c r="B1449">
        <v>204</v>
      </c>
      <c r="C1449" t="s">
        <v>782</v>
      </c>
      <c r="D1449">
        <v>113</v>
      </c>
      <c r="E1449" t="s">
        <v>802</v>
      </c>
      <c r="F1449">
        <v>194</v>
      </c>
      <c r="G1449" t="s">
        <v>216</v>
      </c>
      <c r="I1449" t="s">
        <v>217</v>
      </c>
      <c r="J1449" t="s">
        <v>956</v>
      </c>
      <c r="K1449">
        <v>1</v>
      </c>
      <c r="L1449" s="2">
        <v>0</v>
      </c>
      <c r="M1449" s="2">
        <v>0</v>
      </c>
      <c r="N1449" s="14">
        <v>0</v>
      </c>
      <c r="O1449" s="2">
        <v>0</v>
      </c>
      <c r="P1449" s="11">
        <v>0</v>
      </c>
      <c r="Q1449" s="2">
        <v>0</v>
      </c>
      <c r="R1449" s="30">
        <f t="shared" si="49"/>
        <v>0</v>
      </c>
      <c r="S1449" s="9">
        <v>0</v>
      </c>
      <c r="V1449" s="2"/>
      <c r="W1449" s="2"/>
    </row>
    <row r="1450" spans="1:23" customFormat="1" hidden="1" outlineLevel="2" x14ac:dyDescent="0.25">
      <c r="A1450" t="s">
        <v>779</v>
      </c>
      <c r="B1450">
        <v>204</v>
      </c>
      <c r="C1450" t="s">
        <v>782</v>
      </c>
      <c r="D1450">
        <v>114</v>
      </c>
      <c r="E1450" t="s">
        <v>803</v>
      </c>
      <c r="F1450">
        <v>194</v>
      </c>
      <c r="G1450" t="s">
        <v>216</v>
      </c>
      <c r="I1450" t="s">
        <v>217</v>
      </c>
      <c r="J1450" t="s">
        <v>956</v>
      </c>
      <c r="K1450">
        <v>1</v>
      </c>
      <c r="L1450" s="2">
        <v>0</v>
      </c>
      <c r="M1450" s="2">
        <v>0</v>
      </c>
      <c r="N1450" s="14">
        <v>0</v>
      </c>
      <c r="O1450" s="2">
        <v>0</v>
      </c>
      <c r="P1450" s="11">
        <v>0</v>
      </c>
      <c r="Q1450" s="2">
        <v>0</v>
      </c>
      <c r="R1450" s="30">
        <f t="shared" si="49"/>
        <v>0</v>
      </c>
      <c r="S1450" s="9">
        <v>0</v>
      </c>
      <c r="V1450" s="2"/>
      <c r="W1450" s="2"/>
    </row>
    <row r="1451" spans="1:23" customFormat="1" hidden="1" outlineLevel="2" x14ac:dyDescent="0.25">
      <c r="A1451" t="s">
        <v>779</v>
      </c>
      <c r="B1451">
        <v>205</v>
      </c>
      <c r="C1451" t="s">
        <v>123</v>
      </c>
      <c r="D1451">
        <v>115</v>
      </c>
      <c r="E1451" t="s">
        <v>812</v>
      </c>
      <c r="F1451">
        <v>194</v>
      </c>
      <c r="G1451" t="s">
        <v>216</v>
      </c>
      <c r="I1451" t="s">
        <v>217</v>
      </c>
      <c r="J1451" t="s">
        <v>956</v>
      </c>
      <c r="K1451">
        <v>1</v>
      </c>
      <c r="L1451" s="2">
        <v>0</v>
      </c>
      <c r="M1451" s="2">
        <v>0</v>
      </c>
      <c r="N1451" s="14">
        <v>0</v>
      </c>
      <c r="O1451" s="2">
        <v>0</v>
      </c>
      <c r="P1451" s="11">
        <v>0</v>
      </c>
      <c r="Q1451" s="2">
        <v>0</v>
      </c>
      <c r="R1451" s="30">
        <f t="shared" si="49"/>
        <v>0</v>
      </c>
      <c r="S1451" s="9">
        <v>0</v>
      </c>
      <c r="V1451" s="2"/>
      <c r="W1451" s="2"/>
    </row>
    <row r="1452" spans="1:23" customFormat="1" hidden="1" outlineLevel="2" x14ac:dyDescent="0.25">
      <c r="A1452" t="s">
        <v>309</v>
      </c>
      <c r="B1452">
        <v>503</v>
      </c>
      <c r="C1452" t="s">
        <v>310</v>
      </c>
      <c r="D1452">
        <v>116</v>
      </c>
      <c r="E1452" t="s">
        <v>338</v>
      </c>
      <c r="F1452">
        <v>194</v>
      </c>
      <c r="G1452" t="s">
        <v>216</v>
      </c>
      <c r="I1452" t="s">
        <v>217</v>
      </c>
      <c r="J1452" t="s">
        <v>956</v>
      </c>
      <c r="K1452">
        <v>1</v>
      </c>
      <c r="L1452" s="2">
        <v>0</v>
      </c>
      <c r="M1452" s="2">
        <v>0</v>
      </c>
      <c r="N1452" s="14">
        <v>0</v>
      </c>
      <c r="O1452" s="2">
        <v>0</v>
      </c>
      <c r="P1452" s="11">
        <v>0</v>
      </c>
      <c r="Q1452" s="2">
        <v>0</v>
      </c>
      <c r="R1452" s="30">
        <f t="shared" si="49"/>
        <v>0</v>
      </c>
      <c r="S1452" s="9">
        <v>0</v>
      </c>
      <c r="V1452" s="2"/>
      <c r="W1452" s="2"/>
    </row>
    <row r="1453" spans="1:23" customFormat="1" hidden="1" outlineLevel="2" x14ac:dyDescent="0.25">
      <c r="A1453" t="s">
        <v>309</v>
      </c>
      <c r="B1453">
        <v>503</v>
      </c>
      <c r="C1453" t="s">
        <v>310</v>
      </c>
      <c r="D1453">
        <v>117</v>
      </c>
      <c r="E1453" t="s">
        <v>339</v>
      </c>
      <c r="F1453">
        <v>194</v>
      </c>
      <c r="G1453" t="s">
        <v>216</v>
      </c>
      <c r="I1453" t="s">
        <v>217</v>
      </c>
      <c r="J1453" t="s">
        <v>956</v>
      </c>
      <c r="K1453">
        <v>1</v>
      </c>
      <c r="L1453" s="2">
        <v>0</v>
      </c>
      <c r="M1453" s="2">
        <v>0</v>
      </c>
      <c r="N1453" s="14">
        <v>0</v>
      </c>
      <c r="O1453" s="2">
        <v>0</v>
      </c>
      <c r="P1453" s="11">
        <v>0</v>
      </c>
      <c r="Q1453" s="2">
        <v>0</v>
      </c>
      <c r="R1453" s="30">
        <f t="shared" si="49"/>
        <v>0</v>
      </c>
      <c r="S1453" s="9">
        <v>0</v>
      </c>
      <c r="V1453" s="2"/>
      <c r="W1453" s="2"/>
    </row>
    <row r="1454" spans="1:23" customFormat="1" hidden="1" outlineLevel="2" x14ac:dyDescent="0.25">
      <c r="A1454" t="s">
        <v>309</v>
      </c>
      <c r="B1454">
        <v>501</v>
      </c>
      <c r="C1454" t="s">
        <v>312</v>
      </c>
      <c r="D1454">
        <v>118</v>
      </c>
      <c r="E1454" t="s">
        <v>340</v>
      </c>
      <c r="F1454">
        <v>194</v>
      </c>
      <c r="G1454" t="s">
        <v>216</v>
      </c>
      <c r="I1454" t="s">
        <v>217</v>
      </c>
      <c r="J1454" t="s">
        <v>956</v>
      </c>
      <c r="K1454">
        <v>1</v>
      </c>
      <c r="L1454" s="2">
        <v>0</v>
      </c>
      <c r="M1454" s="2">
        <v>0</v>
      </c>
      <c r="N1454" s="14">
        <v>0</v>
      </c>
      <c r="O1454" s="2">
        <v>0</v>
      </c>
      <c r="P1454" s="11">
        <v>0</v>
      </c>
      <c r="Q1454" s="2">
        <v>0</v>
      </c>
      <c r="R1454" s="30">
        <f t="shared" si="49"/>
        <v>0</v>
      </c>
      <c r="S1454" s="9">
        <v>0</v>
      </c>
      <c r="V1454" s="2"/>
      <c r="W1454" s="2"/>
    </row>
    <row r="1455" spans="1:23" customFormat="1" hidden="1" outlineLevel="2" x14ac:dyDescent="0.25">
      <c r="A1455" t="s">
        <v>309</v>
      </c>
      <c r="B1455">
        <v>501</v>
      </c>
      <c r="C1455" t="s">
        <v>312</v>
      </c>
      <c r="D1455">
        <v>119</v>
      </c>
      <c r="E1455" t="s">
        <v>341</v>
      </c>
      <c r="F1455">
        <v>194</v>
      </c>
      <c r="G1455" t="s">
        <v>216</v>
      </c>
      <c r="I1455" t="s">
        <v>217</v>
      </c>
      <c r="J1455" t="s">
        <v>956</v>
      </c>
      <c r="K1455">
        <v>1</v>
      </c>
      <c r="L1455" s="2">
        <v>0</v>
      </c>
      <c r="M1455" s="2">
        <v>0</v>
      </c>
      <c r="N1455" s="14">
        <v>0</v>
      </c>
      <c r="O1455" s="2">
        <v>0</v>
      </c>
      <c r="P1455" s="11">
        <v>0</v>
      </c>
      <c r="Q1455" s="2">
        <v>0</v>
      </c>
      <c r="R1455" s="30">
        <f t="shared" si="49"/>
        <v>0</v>
      </c>
      <c r="S1455" s="9">
        <v>0</v>
      </c>
      <c r="V1455" s="2"/>
      <c r="W1455" s="2"/>
    </row>
    <row r="1456" spans="1:23" customFormat="1" hidden="1" outlineLevel="2" x14ac:dyDescent="0.25">
      <c r="A1456" t="s">
        <v>309</v>
      </c>
      <c r="B1456">
        <v>502</v>
      </c>
      <c r="C1456" t="s">
        <v>342</v>
      </c>
      <c r="D1456">
        <v>120</v>
      </c>
      <c r="E1456" t="s">
        <v>343</v>
      </c>
      <c r="F1456">
        <v>194</v>
      </c>
      <c r="G1456" t="s">
        <v>216</v>
      </c>
      <c r="I1456" t="s">
        <v>217</v>
      </c>
      <c r="J1456" t="s">
        <v>956</v>
      </c>
      <c r="K1456">
        <v>1</v>
      </c>
      <c r="L1456" s="2">
        <v>0</v>
      </c>
      <c r="M1456" s="2">
        <v>0</v>
      </c>
      <c r="N1456" s="14">
        <v>0</v>
      </c>
      <c r="O1456" s="2">
        <v>0</v>
      </c>
      <c r="P1456" s="11">
        <v>0</v>
      </c>
      <c r="Q1456" s="2">
        <v>0</v>
      </c>
      <c r="R1456" s="30">
        <f t="shared" si="49"/>
        <v>0</v>
      </c>
      <c r="S1456" s="9">
        <v>0</v>
      </c>
      <c r="V1456" s="2"/>
      <c r="W1456" s="2"/>
    </row>
    <row r="1457" spans="1:23" customFormat="1" hidden="1" outlineLevel="2" x14ac:dyDescent="0.25">
      <c r="A1457" t="s">
        <v>562</v>
      </c>
      <c r="B1457">
        <v>301</v>
      </c>
      <c r="C1457" t="s">
        <v>355</v>
      </c>
      <c r="D1457">
        <v>121</v>
      </c>
      <c r="E1457" t="s">
        <v>562</v>
      </c>
      <c r="F1457">
        <v>194</v>
      </c>
      <c r="G1457" t="s">
        <v>216</v>
      </c>
      <c r="I1457" t="s">
        <v>217</v>
      </c>
      <c r="J1457" t="s">
        <v>956</v>
      </c>
      <c r="K1457">
        <v>1</v>
      </c>
      <c r="L1457" s="2">
        <v>0</v>
      </c>
      <c r="M1457" s="2">
        <v>0</v>
      </c>
      <c r="N1457" s="14">
        <v>0</v>
      </c>
      <c r="O1457" s="2">
        <v>0</v>
      </c>
      <c r="P1457" s="11">
        <v>0</v>
      </c>
      <c r="Q1457" s="2">
        <v>0</v>
      </c>
      <c r="R1457" s="30">
        <f t="shared" si="49"/>
        <v>0</v>
      </c>
      <c r="S1457" s="9">
        <v>0</v>
      </c>
      <c r="V1457" s="2"/>
      <c r="W1457" s="2"/>
    </row>
    <row r="1458" spans="1:23" customFormat="1" hidden="1" outlineLevel="2" x14ac:dyDescent="0.25">
      <c r="A1458" t="s">
        <v>309</v>
      </c>
      <c r="B1458">
        <v>502</v>
      </c>
      <c r="C1458" t="s">
        <v>342</v>
      </c>
      <c r="D1458">
        <v>122</v>
      </c>
      <c r="E1458" t="s">
        <v>346</v>
      </c>
      <c r="F1458">
        <v>194</v>
      </c>
      <c r="G1458" t="s">
        <v>216</v>
      </c>
      <c r="I1458" t="s">
        <v>217</v>
      </c>
      <c r="J1458" t="s">
        <v>956</v>
      </c>
      <c r="K1458">
        <v>1</v>
      </c>
      <c r="L1458" s="2">
        <v>0</v>
      </c>
      <c r="M1458" s="2">
        <v>0</v>
      </c>
      <c r="N1458" s="14">
        <v>0</v>
      </c>
      <c r="O1458" s="2">
        <v>0</v>
      </c>
      <c r="P1458" s="11">
        <v>0</v>
      </c>
      <c r="Q1458" s="2">
        <v>0</v>
      </c>
      <c r="R1458" s="30">
        <f t="shared" si="49"/>
        <v>0</v>
      </c>
      <c r="S1458" s="9">
        <v>0</v>
      </c>
      <c r="V1458" s="2"/>
      <c r="W1458" s="2"/>
    </row>
    <row r="1459" spans="1:23" customFormat="1" hidden="1" outlineLevel="2" x14ac:dyDescent="0.25">
      <c r="A1459" t="s">
        <v>571</v>
      </c>
      <c r="B1459">
        <v>601</v>
      </c>
      <c r="C1459" t="s">
        <v>572</v>
      </c>
      <c r="D1459">
        <v>123</v>
      </c>
      <c r="E1459" t="s">
        <v>583</v>
      </c>
      <c r="F1459">
        <v>194</v>
      </c>
      <c r="G1459" t="s">
        <v>216</v>
      </c>
      <c r="I1459" t="s">
        <v>217</v>
      </c>
      <c r="J1459" t="s">
        <v>956</v>
      </c>
      <c r="K1459">
        <v>1</v>
      </c>
      <c r="L1459" s="2">
        <v>0</v>
      </c>
      <c r="M1459" s="2">
        <v>0</v>
      </c>
      <c r="N1459" s="14">
        <v>0</v>
      </c>
      <c r="O1459" s="2">
        <v>0</v>
      </c>
      <c r="P1459" s="11">
        <v>0</v>
      </c>
      <c r="Q1459" s="2">
        <v>0</v>
      </c>
      <c r="R1459" s="30">
        <f t="shared" si="49"/>
        <v>0</v>
      </c>
      <c r="S1459" s="9">
        <v>0</v>
      </c>
      <c r="V1459" s="2"/>
      <c r="W1459" s="2"/>
    </row>
    <row r="1460" spans="1:23" customFormat="1" hidden="1" outlineLevel="2" x14ac:dyDescent="0.25">
      <c r="A1460" t="s">
        <v>309</v>
      </c>
      <c r="B1460">
        <v>503</v>
      </c>
      <c r="C1460" t="s">
        <v>310</v>
      </c>
      <c r="D1460">
        <v>127</v>
      </c>
      <c r="E1460" t="s">
        <v>347</v>
      </c>
      <c r="F1460">
        <v>194</v>
      </c>
      <c r="G1460" t="s">
        <v>216</v>
      </c>
      <c r="I1460" t="s">
        <v>217</v>
      </c>
      <c r="J1460" t="s">
        <v>956</v>
      </c>
      <c r="K1460">
        <v>1</v>
      </c>
      <c r="L1460" s="2">
        <v>0</v>
      </c>
      <c r="M1460" s="2">
        <v>0</v>
      </c>
      <c r="N1460" s="14">
        <v>0</v>
      </c>
      <c r="O1460" s="2">
        <v>0</v>
      </c>
      <c r="P1460" s="11">
        <v>0</v>
      </c>
      <c r="Q1460" s="2">
        <v>0</v>
      </c>
      <c r="R1460" s="30">
        <f t="shared" si="49"/>
        <v>0</v>
      </c>
      <c r="S1460" s="9">
        <v>0</v>
      </c>
      <c r="V1460" s="2"/>
      <c r="W1460" s="2"/>
    </row>
    <row r="1461" spans="1:23" customFormat="1" hidden="1" outlineLevel="2" x14ac:dyDescent="0.25">
      <c r="A1461" t="s">
        <v>309</v>
      </c>
      <c r="B1461">
        <v>503</v>
      </c>
      <c r="C1461" t="s">
        <v>310</v>
      </c>
      <c r="D1461">
        <v>128</v>
      </c>
      <c r="E1461" t="s">
        <v>348</v>
      </c>
      <c r="F1461">
        <v>194</v>
      </c>
      <c r="G1461" t="s">
        <v>216</v>
      </c>
      <c r="I1461" t="s">
        <v>217</v>
      </c>
      <c r="J1461" t="s">
        <v>956</v>
      </c>
      <c r="K1461">
        <v>1</v>
      </c>
      <c r="L1461" s="2">
        <v>0</v>
      </c>
      <c r="M1461" s="2">
        <v>0</v>
      </c>
      <c r="N1461" s="14">
        <v>0</v>
      </c>
      <c r="O1461" s="2">
        <v>0</v>
      </c>
      <c r="P1461" s="11">
        <v>0</v>
      </c>
      <c r="Q1461" s="2">
        <v>0</v>
      </c>
      <c r="R1461" s="30">
        <f t="shared" si="49"/>
        <v>0</v>
      </c>
      <c r="S1461" s="9">
        <v>0</v>
      </c>
      <c r="V1461" s="2"/>
      <c r="W1461" s="2"/>
    </row>
    <row r="1462" spans="1:23" customFormat="1" hidden="1" outlineLevel="2" x14ac:dyDescent="0.25">
      <c r="A1462" t="s">
        <v>807</v>
      </c>
      <c r="B1462">
        <v>202</v>
      </c>
      <c r="C1462" t="s">
        <v>808</v>
      </c>
      <c r="D1462">
        <v>130</v>
      </c>
      <c r="E1462" t="s">
        <v>807</v>
      </c>
      <c r="F1462">
        <v>194</v>
      </c>
      <c r="G1462" t="s">
        <v>216</v>
      </c>
      <c r="I1462" t="s">
        <v>217</v>
      </c>
      <c r="J1462" t="s">
        <v>956</v>
      </c>
      <c r="K1462">
        <v>1</v>
      </c>
      <c r="L1462" s="2">
        <v>0</v>
      </c>
      <c r="M1462" s="2">
        <v>0</v>
      </c>
      <c r="N1462" s="14">
        <v>0</v>
      </c>
      <c r="O1462" s="2">
        <v>0</v>
      </c>
      <c r="P1462" s="11">
        <v>0</v>
      </c>
      <c r="Q1462" s="2">
        <v>0</v>
      </c>
      <c r="R1462" s="30">
        <f t="shared" si="49"/>
        <v>0</v>
      </c>
      <c r="S1462" s="9">
        <v>0</v>
      </c>
      <c r="V1462" s="2"/>
      <c r="W1462" s="2"/>
    </row>
    <row r="1463" spans="1:23" customFormat="1" hidden="1" outlineLevel="2" x14ac:dyDescent="0.25">
      <c r="A1463" t="s">
        <v>807</v>
      </c>
      <c r="B1463">
        <v>202</v>
      </c>
      <c r="C1463" t="s">
        <v>808</v>
      </c>
      <c r="D1463">
        <v>134</v>
      </c>
      <c r="E1463" t="s">
        <v>810</v>
      </c>
      <c r="F1463">
        <v>194</v>
      </c>
      <c r="G1463" t="s">
        <v>216</v>
      </c>
      <c r="I1463" t="s">
        <v>217</v>
      </c>
      <c r="J1463" t="s">
        <v>956</v>
      </c>
      <c r="K1463">
        <v>1</v>
      </c>
      <c r="L1463" s="2">
        <v>0</v>
      </c>
      <c r="M1463" s="2">
        <v>0</v>
      </c>
      <c r="N1463" s="14">
        <v>0</v>
      </c>
      <c r="O1463" s="2">
        <v>0</v>
      </c>
      <c r="P1463" s="11">
        <v>0</v>
      </c>
      <c r="Q1463" s="2">
        <v>0</v>
      </c>
      <c r="R1463" s="30">
        <f t="shared" si="49"/>
        <v>0</v>
      </c>
      <c r="S1463" s="9">
        <v>0</v>
      </c>
      <c r="V1463" s="2"/>
      <c r="W1463" s="2"/>
    </row>
    <row r="1464" spans="1:23" customFormat="1" hidden="1" outlineLevel="2" x14ac:dyDescent="0.25">
      <c r="A1464" t="s">
        <v>807</v>
      </c>
      <c r="B1464">
        <v>202</v>
      </c>
      <c r="C1464" t="s">
        <v>808</v>
      </c>
      <c r="D1464">
        <v>138</v>
      </c>
      <c r="E1464" t="s">
        <v>811</v>
      </c>
      <c r="F1464">
        <v>194</v>
      </c>
      <c r="G1464" t="s">
        <v>216</v>
      </c>
      <c r="I1464" t="s">
        <v>217</v>
      </c>
      <c r="J1464" t="s">
        <v>956</v>
      </c>
      <c r="K1464">
        <v>1</v>
      </c>
      <c r="L1464" s="2">
        <v>0</v>
      </c>
      <c r="M1464" s="2">
        <v>0</v>
      </c>
      <c r="N1464" s="14">
        <v>0</v>
      </c>
      <c r="O1464" s="2">
        <v>0</v>
      </c>
      <c r="P1464" s="11">
        <v>0</v>
      </c>
      <c r="Q1464" s="2">
        <v>0</v>
      </c>
      <c r="R1464" s="30">
        <f t="shared" si="49"/>
        <v>0</v>
      </c>
      <c r="S1464" s="9">
        <v>0</v>
      </c>
      <c r="V1464" s="2"/>
      <c r="W1464" s="2"/>
    </row>
    <row r="1465" spans="1:23" customFormat="1" hidden="1" outlineLevel="2" x14ac:dyDescent="0.25">
      <c r="A1465" t="s">
        <v>571</v>
      </c>
      <c r="B1465">
        <v>601</v>
      </c>
      <c r="C1465" t="s">
        <v>572</v>
      </c>
      <c r="D1465">
        <v>139</v>
      </c>
      <c r="E1465" t="s">
        <v>588</v>
      </c>
      <c r="F1465">
        <v>194</v>
      </c>
      <c r="G1465" t="s">
        <v>216</v>
      </c>
      <c r="I1465" t="s">
        <v>217</v>
      </c>
      <c r="J1465" t="s">
        <v>956</v>
      </c>
      <c r="K1465">
        <v>1</v>
      </c>
      <c r="L1465" s="2">
        <v>0</v>
      </c>
      <c r="M1465" s="2">
        <v>0</v>
      </c>
      <c r="N1465" s="14">
        <v>0</v>
      </c>
      <c r="O1465" s="2">
        <v>0</v>
      </c>
      <c r="P1465" s="11">
        <v>0</v>
      </c>
      <c r="Q1465" s="2">
        <v>0</v>
      </c>
      <c r="R1465" s="30">
        <f t="shared" si="49"/>
        <v>0</v>
      </c>
      <c r="S1465" s="9">
        <v>0</v>
      </c>
      <c r="V1465" s="2"/>
      <c r="W1465" s="2"/>
    </row>
    <row r="1466" spans="1:23" customFormat="1" hidden="1" outlineLevel="2" x14ac:dyDescent="0.25">
      <c r="A1466" t="s">
        <v>349</v>
      </c>
      <c r="B1466">
        <v>403</v>
      </c>
      <c r="C1466" t="s">
        <v>350</v>
      </c>
      <c r="D1466">
        <v>140</v>
      </c>
      <c r="E1466" t="s">
        <v>351</v>
      </c>
      <c r="F1466">
        <v>194</v>
      </c>
      <c r="G1466" t="s">
        <v>216</v>
      </c>
      <c r="I1466" t="s">
        <v>217</v>
      </c>
      <c r="J1466" t="s">
        <v>956</v>
      </c>
      <c r="K1466">
        <v>1</v>
      </c>
      <c r="L1466" s="2">
        <v>0</v>
      </c>
      <c r="M1466" s="2">
        <v>0</v>
      </c>
      <c r="N1466" s="14">
        <v>0</v>
      </c>
      <c r="O1466" s="2">
        <v>0</v>
      </c>
      <c r="P1466" s="11">
        <v>0</v>
      </c>
      <c r="Q1466" s="2">
        <v>0</v>
      </c>
      <c r="R1466" s="30">
        <f t="shared" si="49"/>
        <v>0</v>
      </c>
      <c r="S1466" s="9">
        <v>0</v>
      </c>
      <c r="V1466" s="2"/>
      <c r="W1466" s="2"/>
    </row>
    <row r="1467" spans="1:23" customFormat="1" hidden="1" outlineLevel="2" x14ac:dyDescent="0.25">
      <c r="A1467" t="s">
        <v>562</v>
      </c>
      <c r="B1467">
        <v>303</v>
      </c>
      <c r="C1467" t="s">
        <v>567</v>
      </c>
      <c r="D1467">
        <v>142</v>
      </c>
      <c r="E1467" t="s">
        <v>568</v>
      </c>
      <c r="F1467">
        <v>194</v>
      </c>
      <c r="G1467" t="s">
        <v>216</v>
      </c>
      <c r="I1467" t="s">
        <v>217</v>
      </c>
      <c r="J1467" t="s">
        <v>956</v>
      </c>
      <c r="K1467">
        <v>1</v>
      </c>
      <c r="L1467" s="2">
        <v>0</v>
      </c>
      <c r="M1467" s="2">
        <v>0</v>
      </c>
      <c r="N1467" s="14">
        <v>0</v>
      </c>
      <c r="O1467" s="2">
        <v>0</v>
      </c>
      <c r="P1467" s="11">
        <v>0</v>
      </c>
      <c r="Q1467" s="2">
        <v>0</v>
      </c>
      <c r="R1467" s="30">
        <f t="shared" si="49"/>
        <v>0</v>
      </c>
      <c r="S1467" s="9">
        <v>0</v>
      </c>
      <c r="V1467" s="2"/>
      <c r="W1467" s="2"/>
    </row>
    <row r="1468" spans="1:23" customFormat="1" hidden="1" outlineLevel="2" x14ac:dyDescent="0.25">
      <c r="A1468" t="s">
        <v>349</v>
      </c>
      <c r="B1468">
        <v>1003</v>
      </c>
      <c r="C1468" t="s">
        <v>360</v>
      </c>
      <c r="D1468">
        <v>146</v>
      </c>
      <c r="E1468" t="s">
        <v>361</v>
      </c>
      <c r="F1468">
        <v>194</v>
      </c>
      <c r="G1468" t="s">
        <v>216</v>
      </c>
      <c r="I1468" t="s">
        <v>217</v>
      </c>
      <c r="J1468" t="s">
        <v>956</v>
      </c>
      <c r="K1468">
        <v>1</v>
      </c>
      <c r="L1468" s="2">
        <v>0</v>
      </c>
      <c r="M1468" s="2">
        <v>0</v>
      </c>
      <c r="N1468" s="14">
        <v>0</v>
      </c>
      <c r="O1468" s="2">
        <v>0</v>
      </c>
      <c r="P1468" s="11">
        <v>0</v>
      </c>
      <c r="Q1468" s="2">
        <v>0</v>
      </c>
      <c r="R1468" s="30">
        <f t="shared" si="49"/>
        <v>0</v>
      </c>
      <c r="S1468" s="9">
        <v>0</v>
      </c>
      <c r="V1468" s="2"/>
      <c r="W1468" s="2"/>
    </row>
    <row r="1469" spans="1:23" customFormat="1" hidden="1" outlineLevel="2" x14ac:dyDescent="0.25">
      <c r="A1469" t="s">
        <v>349</v>
      </c>
      <c r="B1469">
        <v>401</v>
      </c>
      <c r="C1469" t="s">
        <v>362</v>
      </c>
      <c r="D1469">
        <v>148</v>
      </c>
      <c r="E1469" t="s">
        <v>363</v>
      </c>
      <c r="F1469">
        <v>194</v>
      </c>
      <c r="G1469" t="s">
        <v>216</v>
      </c>
      <c r="I1469" t="s">
        <v>217</v>
      </c>
      <c r="J1469" t="s">
        <v>956</v>
      </c>
      <c r="K1469">
        <v>1</v>
      </c>
      <c r="L1469" s="2">
        <v>0</v>
      </c>
      <c r="M1469" s="2">
        <v>0</v>
      </c>
      <c r="N1469" s="14">
        <v>0</v>
      </c>
      <c r="O1469" s="2">
        <v>0</v>
      </c>
      <c r="P1469" s="11">
        <v>0</v>
      </c>
      <c r="Q1469" s="2">
        <v>0</v>
      </c>
      <c r="R1469" s="30">
        <f t="shared" si="49"/>
        <v>0</v>
      </c>
      <c r="S1469" s="9">
        <v>0</v>
      </c>
      <c r="V1469" s="2"/>
      <c r="W1469" s="2"/>
    </row>
    <row r="1470" spans="1:23" customFormat="1" hidden="1" outlineLevel="2" x14ac:dyDescent="0.25">
      <c r="A1470" t="s">
        <v>133</v>
      </c>
      <c r="B1470">
        <v>1101</v>
      </c>
      <c r="C1470" t="s">
        <v>134</v>
      </c>
      <c r="D1470">
        <v>150</v>
      </c>
      <c r="E1470" t="s">
        <v>132</v>
      </c>
      <c r="F1470">
        <v>194</v>
      </c>
      <c r="G1470" t="s">
        <v>216</v>
      </c>
      <c r="I1470" t="s">
        <v>217</v>
      </c>
      <c r="J1470" t="s">
        <v>956</v>
      </c>
      <c r="K1470">
        <v>1</v>
      </c>
      <c r="L1470" s="2">
        <v>0</v>
      </c>
      <c r="M1470" s="2">
        <v>0</v>
      </c>
      <c r="N1470" s="14">
        <v>0</v>
      </c>
      <c r="O1470" s="2">
        <v>0</v>
      </c>
      <c r="P1470" s="11">
        <v>0</v>
      </c>
      <c r="Q1470" s="2">
        <v>0</v>
      </c>
      <c r="R1470" s="30">
        <f t="shared" si="49"/>
        <v>0</v>
      </c>
      <c r="S1470" s="9">
        <v>0</v>
      </c>
      <c r="V1470" s="2"/>
      <c r="W1470" s="2"/>
    </row>
    <row r="1471" spans="1:23" customFormat="1" hidden="1" outlineLevel="2" x14ac:dyDescent="0.25">
      <c r="A1471" t="s">
        <v>596</v>
      </c>
      <c r="B1471">
        <v>302</v>
      </c>
      <c r="C1471" t="s">
        <v>597</v>
      </c>
      <c r="D1471">
        <v>160</v>
      </c>
      <c r="E1471" t="s">
        <v>598</v>
      </c>
      <c r="F1471">
        <v>194</v>
      </c>
      <c r="G1471" t="s">
        <v>216</v>
      </c>
      <c r="I1471" t="s">
        <v>217</v>
      </c>
      <c r="J1471" t="s">
        <v>956</v>
      </c>
      <c r="K1471">
        <v>1</v>
      </c>
      <c r="L1471" s="2">
        <v>0</v>
      </c>
      <c r="M1471" s="2">
        <v>0</v>
      </c>
      <c r="N1471" s="14">
        <v>0</v>
      </c>
      <c r="O1471" s="2">
        <v>0</v>
      </c>
      <c r="P1471" s="11">
        <v>0</v>
      </c>
      <c r="Q1471" s="2">
        <v>0</v>
      </c>
      <c r="R1471" s="30">
        <f t="shared" si="49"/>
        <v>0</v>
      </c>
      <c r="S1471" s="9">
        <v>0</v>
      </c>
      <c r="V1471" s="2"/>
      <c r="W1471" s="2"/>
    </row>
    <row r="1472" spans="1:23" customFormat="1" hidden="1" outlineLevel="2" x14ac:dyDescent="0.25">
      <c r="A1472" t="s">
        <v>596</v>
      </c>
      <c r="B1472">
        <v>302</v>
      </c>
      <c r="C1472" t="s">
        <v>597</v>
      </c>
      <c r="D1472">
        <v>161</v>
      </c>
      <c r="E1472" t="s">
        <v>596</v>
      </c>
      <c r="F1472">
        <v>194</v>
      </c>
      <c r="G1472" t="s">
        <v>216</v>
      </c>
      <c r="I1472" t="s">
        <v>217</v>
      </c>
      <c r="J1472" t="s">
        <v>956</v>
      </c>
      <c r="K1472">
        <v>1</v>
      </c>
      <c r="L1472" s="2">
        <v>0</v>
      </c>
      <c r="M1472" s="2">
        <v>0</v>
      </c>
      <c r="N1472" s="14">
        <v>0</v>
      </c>
      <c r="O1472" s="2">
        <v>0</v>
      </c>
      <c r="P1472" s="11">
        <v>0</v>
      </c>
      <c r="Q1472" s="2">
        <v>0</v>
      </c>
      <c r="R1472" s="30">
        <f t="shared" si="49"/>
        <v>0</v>
      </c>
      <c r="S1472" s="9">
        <v>0</v>
      </c>
      <c r="V1472" s="2"/>
      <c r="W1472" s="2"/>
    </row>
    <row r="1473" spans="1:23" customFormat="1" hidden="1" outlineLevel="2" x14ac:dyDescent="0.25">
      <c r="A1473" t="s">
        <v>133</v>
      </c>
      <c r="B1473">
        <v>205</v>
      </c>
      <c r="C1473" t="s">
        <v>123</v>
      </c>
      <c r="D1473">
        <v>162</v>
      </c>
      <c r="E1473" t="s">
        <v>137</v>
      </c>
      <c r="F1473">
        <v>194</v>
      </c>
      <c r="G1473" t="s">
        <v>216</v>
      </c>
      <c r="I1473" t="s">
        <v>217</v>
      </c>
      <c r="J1473" t="s">
        <v>956</v>
      </c>
      <c r="K1473">
        <v>1</v>
      </c>
      <c r="L1473" s="2">
        <v>0</v>
      </c>
      <c r="M1473" s="2">
        <v>0</v>
      </c>
      <c r="N1473" s="14">
        <v>0</v>
      </c>
      <c r="O1473" s="2">
        <v>0</v>
      </c>
      <c r="P1473" s="11">
        <v>0</v>
      </c>
      <c r="Q1473" s="2">
        <v>0</v>
      </c>
      <c r="R1473" s="30">
        <f t="shared" si="49"/>
        <v>0</v>
      </c>
      <c r="S1473" s="9">
        <v>0</v>
      </c>
      <c r="V1473" s="2"/>
      <c r="W1473" s="2"/>
    </row>
    <row r="1474" spans="1:23" customFormat="1" hidden="1" outlineLevel="2" x14ac:dyDescent="0.25">
      <c r="A1474" t="s">
        <v>133</v>
      </c>
      <c r="B1474">
        <v>205</v>
      </c>
      <c r="C1474" t="s">
        <v>123</v>
      </c>
      <c r="D1474">
        <v>163</v>
      </c>
      <c r="E1474" t="s">
        <v>139</v>
      </c>
      <c r="F1474">
        <v>194</v>
      </c>
      <c r="G1474" t="s">
        <v>216</v>
      </c>
      <c r="I1474" t="s">
        <v>217</v>
      </c>
      <c r="J1474" t="s">
        <v>956</v>
      </c>
      <c r="K1474">
        <v>1</v>
      </c>
      <c r="L1474" s="2">
        <v>0</v>
      </c>
      <c r="M1474" s="2">
        <v>0</v>
      </c>
      <c r="N1474" s="14">
        <v>0</v>
      </c>
      <c r="O1474" s="2">
        <v>0</v>
      </c>
      <c r="P1474" s="11">
        <v>0</v>
      </c>
      <c r="Q1474" s="2">
        <v>0</v>
      </c>
      <c r="R1474" s="30">
        <f t="shared" si="49"/>
        <v>0</v>
      </c>
      <c r="S1474" s="9">
        <v>0</v>
      </c>
      <c r="V1474" s="2"/>
      <c r="W1474" s="2"/>
    </row>
    <row r="1475" spans="1:23" customFormat="1" hidden="1" outlineLevel="2" x14ac:dyDescent="0.25">
      <c r="A1475" t="s">
        <v>133</v>
      </c>
      <c r="B1475">
        <v>1101</v>
      </c>
      <c r="C1475" t="s">
        <v>134</v>
      </c>
      <c r="D1475">
        <v>165</v>
      </c>
      <c r="E1475" t="s">
        <v>145</v>
      </c>
      <c r="F1475">
        <v>194</v>
      </c>
      <c r="G1475" t="s">
        <v>216</v>
      </c>
      <c r="I1475" t="s">
        <v>217</v>
      </c>
      <c r="J1475" t="s">
        <v>956</v>
      </c>
      <c r="K1475">
        <v>1</v>
      </c>
      <c r="L1475" s="2">
        <v>0</v>
      </c>
      <c r="M1475" s="2">
        <v>0</v>
      </c>
      <c r="N1475" s="14">
        <v>0</v>
      </c>
      <c r="O1475" s="2">
        <v>0</v>
      </c>
      <c r="P1475" s="11">
        <v>0</v>
      </c>
      <c r="Q1475" s="2">
        <v>0</v>
      </c>
      <c r="R1475" s="30">
        <f t="shared" si="49"/>
        <v>0</v>
      </c>
      <c r="S1475" s="9">
        <v>0</v>
      </c>
      <c r="V1475" s="2"/>
      <c r="W1475" s="2"/>
    </row>
    <row r="1476" spans="1:23" customFormat="1" hidden="1" outlineLevel="2" x14ac:dyDescent="0.25">
      <c r="A1476" t="s">
        <v>133</v>
      </c>
      <c r="B1476">
        <v>1101</v>
      </c>
      <c r="C1476" t="s">
        <v>134</v>
      </c>
      <c r="D1476">
        <v>170</v>
      </c>
      <c r="E1476" t="s">
        <v>154</v>
      </c>
      <c r="F1476">
        <v>194</v>
      </c>
      <c r="G1476" t="s">
        <v>216</v>
      </c>
      <c r="I1476" t="s">
        <v>217</v>
      </c>
      <c r="J1476" t="s">
        <v>956</v>
      </c>
      <c r="K1476">
        <v>1</v>
      </c>
      <c r="L1476" s="2">
        <v>0</v>
      </c>
      <c r="M1476" s="2">
        <v>0</v>
      </c>
      <c r="N1476" s="14">
        <v>0</v>
      </c>
      <c r="O1476" s="2">
        <v>0</v>
      </c>
      <c r="P1476" s="11">
        <v>0</v>
      </c>
      <c r="Q1476" s="2">
        <v>0</v>
      </c>
      <c r="R1476" s="30">
        <f t="shared" si="49"/>
        <v>0</v>
      </c>
      <c r="S1476" s="9">
        <v>0</v>
      </c>
      <c r="V1476" s="2"/>
      <c r="W1476" s="2"/>
    </row>
    <row r="1477" spans="1:23" customFormat="1" hidden="1" outlineLevel="2" x14ac:dyDescent="0.25">
      <c r="A1477" t="s">
        <v>254</v>
      </c>
      <c r="B1477">
        <v>706</v>
      </c>
      <c r="C1477" t="s">
        <v>273</v>
      </c>
      <c r="D1477">
        <v>171</v>
      </c>
      <c r="E1477" t="s">
        <v>274</v>
      </c>
      <c r="F1477">
        <v>194</v>
      </c>
      <c r="G1477" t="s">
        <v>216</v>
      </c>
      <c r="I1477" t="s">
        <v>217</v>
      </c>
      <c r="J1477" t="s">
        <v>956</v>
      </c>
      <c r="K1477">
        <v>1</v>
      </c>
      <c r="L1477" s="2">
        <v>0</v>
      </c>
      <c r="M1477" s="2">
        <v>0</v>
      </c>
      <c r="N1477" s="14">
        <v>0</v>
      </c>
      <c r="O1477" s="2">
        <v>0</v>
      </c>
      <c r="P1477" s="11">
        <v>0</v>
      </c>
      <c r="Q1477" s="2">
        <v>0</v>
      </c>
      <c r="R1477" s="30">
        <f t="shared" si="49"/>
        <v>0</v>
      </c>
      <c r="S1477" s="9">
        <v>0</v>
      </c>
      <c r="V1477" s="2"/>
      <c r="W1477" s="2"/>
    </row>
    <row r="1478" spans="1:23" customFormat="1" hidden="1" outlineLevel="2" x14ac:dyDescent="0.25">
      <c r="A1478" t="s">
        <v>133</v>
      </c>
      <c r="B1478">
        <v>1101</v>
      </c>
      <c r="C1478" t="s">
        <v>134</v>
      </c>
      <c r="D1478">
        <v>173</v>
      </c>
      <c r="E1478" t="s">
        <v>166</v>
      </c>
      <c r="F1478">
        <v>194</v>
      </c>
      <c r="G1478" t="s">
        <v>216</v>
      </c>
      <c r="I1478" t="s">
        <v>217</v>
      </c>
      <c r="J1478" t="s">
        <v>956</v>
      </c>
      <c r="K1478">
        <v>1</v>
      </c>
      <c r="L1478" s="2">
        <v>0</v>
      </c>
      <c r="M1478" s="2">
        <v>0</v>
      </c>
      <c r="N1478" s="14">
        <v>0</v>
      </c>
      <c r="O1478" s="2">
        <v>0</v>
      </c>
      <c r="P1478" s="11">
        <v>0</v>
      </c>
      <c r="Q1478" s="2">
        <v>0</v>
      </c>
      <c r="R1478" s="30">
        <f t="shared" si="49"/>
        <v>0</v>
      </c>
      <c r="S1478" s="9">
        <v>0</v>
      </c>
      <c r="V1478" s="2"/>
      <c r="W1478" s="2"/>
    </row>
    <row r="1479" spans="1:23" customFormat="1" hidden="1" outlineLevel="2" x14ac:dyDescent="0.25">
      <c r="A1479" t="s">
        <v>133</v>
      </c>
      <c r="B1479">
        <v>1101</v>
      </c>
      <c r="C1479" t="s">
        <v>134</v>
      </c>
      <c r="D1479">
        <v>174</v>
      </c>
      <c r="E1479" t="s">
        <v>167</v>
      </c>
      <c r="F1479">
        <v>194</v>
      </c>
      <c r="G1479" t="s">
        <v>216</v>
      </c>
      <c r="I1479" t="s">
        <v>217</v>
      </c>
      <c r="J1479" t="s">
        <v>956</v>
      </c>
      <c r="K1479">
        <v>1</v>
      </c>
      <c r="L1479" s="2">
        <v>0</v>
      </c>
      <c r="M1479" s="2">
        <v>0</v>
      </c>
      <c r="N1479" s="14">
        <v>0</v>
      </c>
      <c r="O1479" s="2">
        <v>0</v>
      </c>
      <c r="P1479" s="11">
        <v>0</v>
      </c>
      <c r="Q1479" s="2">
        <v>0</v>
      </c>
      <c r="R1479" s="30">
        <f t="shared" si="49"/>
        <v>0</v>
      </c>
      <c r="S1479" s="9">
        <v>0</v>
      </c>
      <c r="V1479" s="2"/>
      <c r="W1479" s="2"/>
    </row>
    <row r="1480" spans="1:23" customFormat="1" hidden="1" outlineLevel="2" x14ac:dyDescent="0.25">
      <c r="A1480" t="s">
        <v>133</v>
      </c>
      <c r="B1480">
        <v>1105</v>
      </c>
      <c r="C1480" t="s">
        <v>174</v>
      </c>
      <c r="D1480">
        <v>180</v>
      </c>
      <c r="E1480" t="s">
        <v>175</v>
      </c>
      <c r="F1480">
        <v>194</v>
      </c>
      <c r="G1480" t="s">
        <v>216</v>
      </c>
      <c r="I1480" t="s">
        <v>217</v>
      </c>
      <c r="J1480" t="s">
        <v>956</v>
      </c>
      <c r="K1480">
        <v>1</v>
      </c>
      <c r="L1480" s="2">
        <v>0</v>
      </c>
      <c r="M1480" s="2">
        <v>0</v>
      </c>
      <c r="N1480" s="14">
        <v>0</v>
      </c>
      <c r="O1480" s="2">
        <v>0</v>
      </c>
      <c r="P1480" s="11">
        <v>0</v>
      </c>
      <c r="Q1480" s="2">
        <v>0</v>
      </c>
      <c r="R1480" s="30">
        <f t="shared" si="49"/>
        <v>0</v>
      </c>
      <c r="S1480" s="9">
        <v>0</v>
      </c>
      <c r="V1480" s="2"/>
      <c r="W1480" s="2"/>
    </row>
    <row r="1481" spans="1:23" customFormat="1" hidden="1" outlineLevel="2" x14ac:dyDescent="0.25">
      <c r="A1481" t="s">
        <v>875</v>
      </c>
      <c r="B1481">
        <v>203</v>
      </c>
      <c r="C1481" t="s">
        <v>878</v>
      </c>
      <c r="D1481">
        <v>191</v>
      </c>
      <c r="E1481" t="s">
        <v>879</v>
      </c>
      <c r="F1481">
        <v>194</v>
      </c>
      <c r="G1481" t="s">
        <v>216</v>
      </c>
      <c r="I1481" t="s">
        <v>217</v>
      </c>
      <c r="J1481" t="s">
        <v>956</v>
      </c>
      <c r="K1481">
        <v>1</v>
      </c>
      <c r="L1481" s="2">
        <v>0</v>
      </c>
      <c r="M1481" s="2">
        <v>0</v>
      </c>
      <c r="N1481" s="14">
        <v>0</v>
      </c>
      <c r="O1481" s="2">
        <v>0</v>
      </c>
      <c r="P1481" s="11">
        <v>0</v>
      </c>
      <c r="Q1481" s="2">
        <v>0</v>
      </c>
      <c r="R1481" s="30">
        <f t="shared" si="49"/>
        <v>0</v>
      </c>
      <c r="S1481" s="9">
        <v>0</v>
      </c>
      <c r="V1481" s="2"/>
      <c r="W1481" s="2"/>
    </row>
    <row r="1482" spans="1:23" customFormat="1" hidden="1" outlineLevel="2" x14ac:dyDescent="0.25">
      <c r="A1482" t="s">
        <v>875</v>
      </c>
      <c r="B1482">
        <v>102</v>
      </c>
      <c r="C1482" t="s">
        <v>876</v>
      </c>
      <c r="D1482">
        <v>195</v>
      </c>
      <c r="E1482" t="s">
        <v>902</v>
      </c>
      <c r="F1482">
        <v>194</v>
      </c>
      <c r="G1482" t="s">
        <v>216</v>
      </c>
      <c r="I1482" t="s">
        <v>217</v>
      </c>
      <c r="J1482" t="s">
        <v>956</v>
      </c>
      <c r="K1482">
        <v>1</v>
      </c>
      <c r="L1482" s="2">
        <v>0</v>
      </c>
      <c r="M1482" s="2">
        <v>0</v>
      </c>
      <c r="N1482" s="14">
        <v>0</v>
      </c>
      <c r="O1482" s="2">
        <v>0</v>
      </c>
      <c r="P1482" s="11">
        <v>0</v>
      </c>
      <c r="Q1482" s="2">
        <v>0</v>
      </c>
      <c r="R1482" s="30">
        <f t="shared" si="49"/>
        <v>0</v>
      </c>
      <c r="S1482" s="9">
        <v>0</v>
      </c>
      <c r="V1482" s="2"/>
      <c r="W1482" s="2"/>
    </row>
    <row r="1483" spans="1:23" customFormat="1" hidden="1" outlineLevel="2" x14ac:dyDescent="0.25">
      <c r="A1483" t="s">
        <v>874</v>
      </c>
      <c r="C1483" t="s">
        <v>876</v>
      </c>
      <c r="D1483">
        <v>196</v>
      </c>
      <c r="E1483" t="s">
        <v>906</v>
      </c>
      <c r="F1483">
        <v>194</v>
      </c>
      <c r="G1483" t="s">
        <v>216</v>
      </c>
      <c r="I1483" t="s">
        <v>217</v>
      </c>
      <c r="J1483" t="s">
        <v>956</v>
      </c>
      <c r="K1483">
        <v>1</v>
      </c>
      <c r="L1483" s="2">
        <v>0</v>
      </c>
      <c r="M1483" s="2">
        <v>0</v>
      </c>
      <c r="N1483" s="14">
        <v>0</v>
      </c>
      <c r="O1483" s="2">
        <v>0</v>
      </c>
      <c r="P1483" s="11">
        <v>0</v>
      </c>
      <c r="Q1483" s="2">
        <v>0</v>
      </c>
      <c r="R1483" s="30">
        <f t="shared" si="49"/>
        <v>0</v>
      </c>
      <c r="S1483" s="9">
        <v>0</v>
      </c>
      <c r="V1483" s="2"/>
      <c r="W1483" s="2"/>
    </row>
    <row r="1484" spans="1:23" customFormat="1" hidden="1" outlineLevel="2" x14ac:dyDescent="0.25">
      <c r="A1484" t="s">
        <v>706</v>
      </c>
      <c r="B1484">
        <v>191</v>
      </c>
      <c r="C1484" t="s">
        <v>707</v>
      </c>
      <c r="D1484">
        <v>200</v>
      </c>
      <c r="E1484" t="s">
        <v>708</v>
      </c>
      <c r="F1484">
        <v>194</v>
      </c>
      <c r="G1484" t="s">
        <v>216</v>
      </c>
      <c r="I1484" t="s">
        <v>217</v>
      </c>
      <c r="J1484" t="s">
        <v>956</v>
      </c>
      <c r="K1484">
        <v>1</v>
      </c>
      <c r="L1484" s="2">
        <v>0</v>
      </c>
      <c r="M1484" s="2">
        <v>0</v>
      </c>
      <c r="N1484" s="14">
        <v>0</v>
      </c>
      <c r="O1484" s="2">
        <v>0</v>
      </c>
      <c r="P1484" s="11">
        <v>0</v>
      </c>
      <c r="Q1484" s="2">
        <v>0</v>
      </c>
      <c r="R1484" s="30">
        <f t="shared" si="49"/>
        <v>0</v>
      </c>
      <c r="S1484" s="9">
        <v>0</v>
      </c>
      <c r="V1484" s="2"/>
      <c r="W1484" s="2"/>
    </row>
    <row r="1485" spans="1:23" customFormat="1" hidden="1" outlineLevel="2" x14ac:dyDescent="0.25">
      <c r="A1485" t="s">
        <v>706</v>
      </c>
      <c r="B1485">
        <v>191</v>
      </c>
      <c r="C1485" t="s">
        <v>707</v>
      </c>
      <c r="D1485">
        <v>205</v>
      </c>
      <c r="E1485" t="s">
        <v>733</v>
      </c>
      <c r="F1485">
        <v>194</v>
      </c>
      <c r="G1485" t="s">
        <v>216</v>
      </c>
      <c r="I1485" t="s">
        <v>217</v>
      </c>
      <c r="J1485" t="s">
        <v>956</v>
      </c>
      <c r="K1485">
        <v>1</v>
      </c>
      <c r="L1485" s="2">
        <v>0</v>
      </c>
      <c r="M1485" s="2">
        <v>0</v>
      </c>
      <c r="N1485" s="14">
        <v>0</v>
      </c>
      <c r="O1485" s="2">
        <v>0</v>
      </c>
      <c r="P1485" s="11">
        <v>0</v>
      </c>
      <c r="Q1485" s="2">
        <v>0</v>
      </c>
      <c r="R1485" s="30">
        <f t="shared" si="49"/>
        <v>0</v>
      </c>
      <c r="S1485" s="9">
        <v>0</v>
      </c>
      <c r="V1485" s="2"/>
      <c r="W1485" s="2"/>
    </row>
    <row r="1486" spans="1:23" customFormat="1" hidden="1" outlineLevel="2" x14ac:dyDescent="0.25">
      <c r="A1486" t="s">
        <v>706</v>
      </c>
      <c r="B1486">
        <v>191</v>
      </c>
      <c r="C1486" t="s">
        <v>707</v>
      </c>
      <c r="D1486">
        <v>208</v>
      </c>
      <c r="E1486" t="s">
        <v>734</v>
      </c>
      <c r="F1486">
        <v>194</v>
      </c>
      <c r="G1486" t="s">
        <v>216</v>
      </c>
      <c r="I1486" t="s">
        <v>217</v>
      </c>
      <c r="J1486" t="s">
        <v>956</v>
      </c>
      <c r="K1486">
        <v>1</v>
      </c>
      <c r="L1486" s="2">
        <v>0</v>
      </c>
      <c r="M1486" s="2">
        <v>0</v>
      </c>
      <c r="N1486" s="14">
        <v>0</v>
      </c>
      <c r="O1486" s="2">
        <v>0</v>
      </c>
      <c r="P1486" s="11">
        <v>0</v>
      </c>
      <c r="Q1486" s="2">
        <v>0</v>
      </c>
      <c r="R1486" s="30">
        <f t="shared" si="49"/>
        <v>0</v>
      </c>
      <c r="S1486" s="9">
        <v>0</v>
      </c>
      <c r="V1486" s="2"/>
      <c r="W1486" s="2"/>
    </row>
    <row r="1487" spans="1:23" customFormat="1" hidden="1" outlineLevel="2" x14ac:dyDescent="0.25">
      <c r="A1487" t="s">
        <v>349</v>
      </c>
      <c r="B1487">
        <v>1011</v>
      </c>
      <c r="C1487" t="s">
        <v>365</v>
      </c>
      <c r="D1487">
        <v>221</v>
      </c>
      <c r="E1487" t="s">
        <v>366</v>
      </c>
      <c r="F1487">
        <v>194</v>
      </c>
      <c r="G1487" t="s">
        <v>216</v>
      </c>
      <c r="I1487" t="s">
        <v>217</v>
      </c>
      <c r="J1487" t="s">
        <v>956</v>
      </c>
      <c r="K1487">
        <v>1</v>
      </c>
      <c r="L1487" s="2">
        <v>0</v>
      </c>
      <c r="M1487" s="2">
        <v>0</v>
      </c>
      <c r="N1487" s="14">
        <v>0</v>
      </c>
      <c r="O1487" s="2">
        <v>0</v>
      </c>
      <c r="P1487" s="11">
        <v>0</v>
      </c>
      <c r="Q1487" s="2">
        <v>0</v>
      </c>
      <c r="R1487" s="30">
        <f t="shared" si="49"/>
        <v>0</v>
      </c>
      <c r="S1487" s="9">
        <v>0</v>
      </c>
      <c r="V1487" s="2"/>
      <c r="W1487" s="2"/>
    </row>
    <row r="1488" spans="1:23" customFormat="1" hidden="1" outlineLevel="2" x14ac:dyDescent="0.25">
      <c r="A1488" t="s">
        <v>349</v>
      </c>
      <c r="B1488">
        <v>1011</v>
      </c>
      <c r="C1488" t="s">
        <v>365</v>
      </c>
      <c r="D1488">
        <v>222</v>
      </c>
      <c r="E1488" t="s">
        <v>367</v>
      </c>
      <c r="F1488">
        <v>194</v>
      </c>
      <c r="G1488" t="s">
        <v>216</v>
      </c>
      <c r="I1488" t="s">
        <v>217</v>
      </c>
      <c r="J1488" t="s">
        <v>956</v>
      </c>
      <c r="K1488">
        <v>1</v>
      </c>
      <c r="L1488" s="2">
        <v>0</v>
      </c>
      <c r="M1488" s="2">
        <v>0</v>
      </c>
      <c r="N1488" s="14">
        <v>0</v>
      </c>
      <c r="O1488" s="2">
        <v>0</v>
      </c>
      <c r="P1488" s="11">
        <v>0</v>
      </c>
      <c r="Q1488" s="2">
        <v>0</v>
      </c>
      <c r="R1488" s="30">
        <f t="shared" si="49"/>
        <v>0</v>
      </c>
      <c r="S1488" s="9">
        <v>0</v>
      </c>
      <c r="V1488" s="2"/>
      <c r="W1488" s="2"/>
    </row>
    <row r="1489" spans="1:23" customFormat="1" hidden="1" outlineLevel="2" x14ac:dyDescent="0.25">
      <c r="A1489" t="s">
        <v>349</v>
      </c>
      <c r="B1489">
        <v>1011</v>
      </c>
      <c r="C1489" t="s">
        <v>365</v>
      </c>
      <c r="D1489">
        <v>224</v>
      </c>
      <c r="E1489" t="s">
        <v>485</v>
      </c>
      <c r="F1489">
        <v>194</v>
      </c>
      <c r="G1489" t="s">
        <v>216</v>
      </c>
      <c r="I1489" t="s">
        <v>217</v>
      </c>
      <c r="J1489" t="s">
        <v>956</v>
      </c>
      <c r="K1489">
        <v>1</v>
      </c>
      <c r="L1489" s="2">
        <v>0</v>
      </c>
      <c r="M1489" s="2">
        <v>0</v>
      </c>
      <c r="N1489" s="14">
        <v>0</v>
      </c>
      <c r="O1489" s="2">
        <v>0</v>
      </c>
      <c r="P1489" s="11">
        <v>0</v>
      </c>
      <c r="Q1489" s="2">
        <v>0</v>
      </c>
      <c r="R1489" s="30">
        <f t="shared" si="49"/>
        <v>0</v>
      </c>
      <c r="S1489" s="9">
        <v>0</v>
      </c>
      <c r="V1489" s="2"/>
      <c r="W1489" s="2"/>
    </row>
    <row r="1490" spans="1:23" customFormat="1" hidden="1" outlineLevel="2" x14ac:dyDescent="0.25">
      <c r="A1490" t="s">
        <v>349</v>
      </c>
      <c r="B1490">
        <v>1011</v>
      </c>
      <c r="C1490" t="s">
        <v>365</v>
      </c>
      <c r="D1490">
        <v>232</v>
      </c>
      <c r="E1490" t="s">
        <v>379</v>
      </c>
      <c r="F1490">
        <v>194</v>
      </c>
      <c r="G1490" t="s">
        <v>216</v>
      </c>
      <c r="I1490" t="s">
        <v>217</v>
      </c>
      <c r="J1490" t="s">
        <v>956</v>
      </c>
      <c r="K1490">
        <v>1</v>
      </c>
      <c r="L1490" s="2">
        <v>0</v>
      </c>
      <c r="M1490" s="2">
        <v>0</v>
      </c>
      <c r="N1490" s="14">
        <v>0</v>
      </c>
      <c r="O1490" s="2">
        <v>0</v>
      </c>
      <c r="P1490" s="11">
        <v>0</v>
      </c>
      <c r="Q1490" s="2">
        <v>0</v>
      </c>
      <c r="R1490" s="30">
        <f t="shared" si="49"/>
        <v>0</v>
      </c>
      <c r="S1490" s="9">
        <v>0</v>
      </c>
      <c r="V1490" s="2"/>
      <c r="W1490" s="2"/>
    </row>
    <row r="1491" spans="1:23" customFormat="1" hidden="1" outlineLevel="2" x14ac:dyDescent="0.25">
      <c r="A1491" t="s">
        <v>349</v>
      </c>
      <c r="B1491">
        <v>1011</v>
      </c>
      <c r="C1491" t="s">
        <v>365</v>
      </c>
      <c r="D1491">
        <v>236</v>
      </c>
      <c r="E1491" t="s">
        <v>380</v>
      </c>
      <c r="F1491">
        <v>194</v>
      </c>
      <c r="G1491" t="s">
        <v>216</v>
      </c>
      <c r="I1491" t="s">
        <v>217</v>
      </c>
      <c r="J1491" t="s">
        <v>956</v>
      </c>
      <c r="K1491">
        <v>1</v>
      </c>
      <c r="L1491" s="2">
        <v>0</v>
      </c>
      <c r="M1491" s="2">
        <v>0</v>
      </c>
      <c r="N1491" s="14">
        <v>0</v>
      </c>
      <c r="O1491" s="2">
        <v>0</v>
      </c>
      <c r="P1491" s="11">
        <v>0</v>
      </c>
      <c r="Q1491" s="2">
        <v>0</v>
      </c>
      <c r="R1491" s="30">
        <f t="shared" si="49"/>
        <v>0</v>
      </c>
      <c r="S1491" s="9">
        <v>0</v>
      </c>
      <c r="V1491" s="2"/>
      <c r="W1491" s="2"/>
    </row>
    <row r="1492" spans="1:23" customFormat="1" hidden="1" outlineLevel="2" x14ac:dyDescent="0.25">
      <c r="A1492" t="s">
        <v>349</v>
      </c>
      <c r="B1492">
        <v>702</v>
      </c>
      <c r="C1492" t="s">
        <v>383</v>
      </c>
      <c r="D1492">
        <v>262</v>
      </c>
      <c r="E1492" t="s">
        <v>384</v>
      </c>
      <c r="F1492">
        <v>194</v>
      </c>
      <c r="G1492" t="s">
        <v>216</v>
      </c>
      <c r="I1492" t="s">
        <v>217</v>
      </c>
      <c r="J1492" t="s">
        <v>956</v>
      </c>
      <c r="K1492">
        <v>1</v>
      </c>
      <c r="L1492" s="2">
        <v>0</v>
      </c>
      <c r="M1492" s="2">
        <v>0</v>
      </c>
      <c r="N1492" s="14">
        <v>0</v>
      </c>
      <c r="O1492" s="2">
        <v>0</v>
      </c>
      <c r="P1492" s="11">
        <v>0</v>
      </c>
      <c r="Q1492" s="2">
        <v>0</v>
      </c>
      <c r="R1492" s="30">
        <f t="shared" si="49"/>
        <v>0</v>
      </c>
      <c r="S1492" s="9">
        <v>0</v>
      </c>
      <c r="V1492" s="2"/>
      <c r="W1492" s="2"/>
    </row>
    <row r="1493" spans="1:23" customFormat="1" hidden="1" outlineLevel="2" x14ac:dyDescent="0.25">
      <c r="A1493" t="s">
        <v>349</v>
      </c>
      <c r="B1493">
        <v>704</v>
      </c>
      <c r="C1493" t="s">
        <v>385</v>
      </c>
      <c r="D1493">
        <v>264</v>
      </c>
      <c r="E1493" t="s">
        <v>386</v>
      </c>
      <c r="F1493">
        <v>194</v>
      </c>
      <c r="G1493" t="s">
        <v>216</v>
      </c>
      <c r="I1493" t="s">
        <v>217</v>
      </c>
      <c r="J1493" t="s">
        <v>956</v>
      </c>
      <c r="K1493">
        <v>1</v>
      </c>
      <c r="L1493" s="2">
        <v>0</v>
      </c>
      <c r="M1493" s="2">
        <v>0</v>
      </c>
      <c r="N1493" s="14">
        <v>0</v>
      </c>
      <c r="O1493" s="2">
        <v>0</v>
      </c>
      <c r="P1493" s="11">
        <v>0</v>
      </c>
      <c r="Q1493" s="2">
        <v>0</v>
      </c>
      <c r="R1493" s="30">
        <f t="shared" si="49"/>
        <v>0</v>
      </c>
      <c r="S1493" s="9">
        <v>0</v>
      </c>
      <c r="V1493" s="2"/>
      <c r="W1493" s="2"/>
    </row>
    <row r="1494" spans="1:23" customFormat="1" hidden="1" outlineLevel="2" x14ac:dyDescent="0.25">
      <c r="A1494" t="s">
        <v>349</v>
      </c>
      <c r="B1494">
        <v>702</v>
      </c>
      <c r="C1494" t="s">
        <v>383</v>
      </c>
      <c r="D1494">
        <v>265</v>
      </c>
      <c r="E1494" t="s">
        <v>433</v>
      </c>
      <c r="F1494">
        <v>194</v>
      </c>
      <c r="G1494" t="s">
        <v>216</v>
      </c>
      <c r="I1494" t="s">
        <v>217</v>
      </c>
      <c r="J1494" t="s">
        <v>956</v>
      </c>
      <c r="K1494">
        <v>1</v>
      </c>
      <c r="L1494" s="2">
        <v>0</v>
      </c>
      <c r="M1494" s="2">
        <v>0</v>
      </c>
      <c r="N1494" s="14">
        <v>0</v>
      </c>
      <c r="O1494" s="2">
        <v>0</v>
      </c>
      <c r="P1494" s="11">
        <v>0</v>
      </c>
      <c r="Q1494" s="2">
        <v>0</v>
      </c>
      <c r="R1494" s="30">
        <f t="shared" ref="R1494:R1559" si="50">S1494</f>
        <v>0</v>
      </c>
      <c r="S1494" s="9">
        <v>0</v>
      </c>
      <c r="V1494" s="2"/>
      <c r="W1494" s="2"/>
    </row>
    <row r="1495" spans="1:23" customFormat="1" hidden="1" outlineLevel="2" x14ac:dyDescent="0.25">
      <c r="A1495" t="s">
        <v>349</v>
      </c>
      <c r="B1495">
        <v>702</v>
      </c>
      <c r="C1495" t="s">
        <v>383</v>
      </c>
      <c r="D1495">
        <v>266</v>
      </c>
      <c r="E1495" t="s">
        <v>387</v>
      </c>
      <c r="F1495">
        <v>194</v>
      </c>
      <c r="G1495" t="s">
        <v>216</v>
      </c>
      <c r="I1495" t="s">
        <v>217</v>
      </c>
      <c r="J1495" t="s">
        <v>956</v>
      </c>
      <c r="K1495">
        <v>1</v>
      </c>
      <c r="L1495" s="2">
        <v>0</v>
      </c>
      <c r="M1495" s="2">
        <v>0</v>
      </c>
      <c r="N1495" s="14">
        <v>0</v>
      </c>
      <c r="O1495" s="2">
        <v>0</v>
      </c>
      <c r="P1495" s="11">
        <v>0</v>
      </c>
      <c r="Q1495" s="2">
        <v>0</v>
      </c>
      <c r="R1495" s="30">
        <f t="shared" si="50"/>
        <v>0</v>
      </c>
      <c r="S1495" s="9">
        <v>0</v>
      </c>
      <c r="V1495" s="2"/>
      <c r="W1495" s="2"/>
    </row>
    <row r="1496" spans="1:23" customFormat="1" hidden="1" outlineLevel="2" x14ac:dyDescent="0.25">
      <c r="A1496" t="s">
        <v>349</v>
      </c>
      <c r="B1496">
        <v>507</v>
      </c>
      <c r="C1496" t="s">
        <v>390</v>
      </c>
      <c r="D1496">
        <v>267</v>
      </c>
      <c r="E1496" t="s">
        <v>391</v>
      </c>
      <c r="F1496">
        <v>194</v>
      </c>
      <c r="G1496" t="s">
        <v>216</v>
      </c>
      <c r="I1496" t="s">
        <v>217</v>
      </c>
      <c r="J1496" t="s">
        <v>956</v>
      </c>
      <c r="K1496">
        <v>1</v>
      </c>
      <c r="L1496" s="2">
        <v>0</v>
      </c>
      <c r="M1496" s="2">
        <v>0</v>
      </c>
      <c r="N1496" s="14">
        <v>0</v>
      </c>
      <c r="O1496" s="2">
        <v>0</v>
      </c>
      <c r="P1496" s="11">
        <v>0</v>
      </c>
      <c r="Q1496" s="2">
        <v>0</v>
      </c>
      <c r="R1496" s="30">
        <f t="shared" si="50"/>
        <v>0</v>
      </c>
      <c r="S1496" s="9">
        <v>0</v>
      </c>
      <c r="V1496" s="2"/>
      <c r="W1496" s="2"/>
    </row>
    <row r="1497" spans="1:23" customFormat="1" hidden="1" outlineLevel="2" x14ac:dyDescent="0.25">
      <c r="A1497" t="s">
        <v>349</v>
      </c>
      <c r="B1497">
        <v>507</v>
      </c>
      <c r="C1497" t="s">
        <v>390</v>
      </c>
      <c r="D1497">
        <v>268</v>
      </c>
      <c r="E1497" t="s">
        <v>392</v>
      </c>
      <c r="F1497">
        <v>194</v>
      </c>
      <c r="G1497" t="s">
        <v>216</v>
      </c>
      <c r="I1497" t="s">
        <v>217</v>
      </c>
      <c r="J1497" t="s">
        <v>956</v>
      </c>
      <c r="K1497">
        <v>1</v>
      </c>
      <c r="L1497" s="2">
        <v>0</v>
      </c>
      <c r="M1497" s="2">
        <v>0</v>
      </c>
      <c r="N1497" s="14">
        <v>0</v>
      </c>
      <c r="O1497" s="2">
        <v>0</v>
      </c>
      <c r="P1497" s="11">
        <v>0</v>
      </c>
      <c r="Q1497" s="2">
        <v>0</v>
      </c>
      <c r="R1497" s="30">
        <f t="shared" si="50"/>
        <v>0</v>
      </c>
      <c r="S1497" s="9">
        <v>0</v>
      </c>
      <c r="V1497" s="2"/>
      <c r="W1497" s="2"/>
    </row>
    <row r="1498" spans="1:23" customFormat="1" hidden="1" outlineLevel="2" x14ac:dyDescent="0.25">
      <c r="A1498" t="s">
        <v>349</v>
      </c>
      <c r="B1498">
        <v>507</v>
      </c>
      <c r="C1498" t="s">
        <v>390</v>
      </c>
      <c r="D1498">
        <v>269</v>
      </c>
      <c r="E1498" t="s">
        <v>393</v>
      </c>
      <c r="F1498">
        <v>194</v>
      </c>
      <c r="G1498" t="s">
        <v>216</v>
      </c>
      <c r="I1498" t="s">
        <v>217</v>
      </c>
      <c r="J1498" t="s">
        <v>956</v>
      </c>
      <c r="K1498">
        <v>1</v>
      </c>
      <c r="L1498" s="2">
        <v>0</v>
      </c>
      <c r="M1498" s="2">
        <v>0</v>
      </c>
      <c r="N1498" s="14">
        <v>0</v>
      </c>
      <c r="O1498" s="2">
        <v>0</v>
      </c>
      <c r="P1498" s="11">
        <v>0</v>
      </c>
      <c r="Q1498" s="2">
        <v>0</v>
      </c>
      <c r="R1498" s="30">
        <f t="shared" si="50"/>
        <v>0</v>
      </c>
      <c r="S1498" s="9">
        <v>0</v>
      </c>
      <c r="V1498" s="2"/>
      <c r="W1498" s="2"/>
    </row>
    <row r="1499" spans="1:23" customFormat="1" hidden="1" outlineLevel="2" x14ac:dyDescent="0.25">
      <c r="A1499" t="s">
        <v>349</v>
      </c>
      <c r="B1499">
        <v>507</v>
      </c>
      <c r="C1499" t="s">
        <v>390</v>
      </c>
      <c r="D1499">
        <v>270</v>
      </c>
      <c r="E1499" t="s">
        <v>349</v>
      </c>
      <c r="F1499">
        <v>194</v>
      </c>
      <c r="G1499" t="s">
        <v>216</v>
      </c>
      <c r="I1499" t="s">
        <v>217</v>
      </c>
      <c r="J1499" t="s">
        <v>956</v>
      </c>
      <c r="K1499">
        <v>1</v>
      </c>
      <c r="L1499" s="2">
        <v>0</v>
      </c>
      <c r="M1499" s="2">
        <v>0</v>
      </c>
      <c r="N1499" s="14">
        <v>0</v>
      </c>
      <c r="O1499" s="2">
        <v>0</v>
      </c>
      <c r="P1499" s="11">
        <v>0</v>
      </c>
      <c r="Q1499" s="2">
        <v>0</v>
      </c>
      <c r="R1499" s="30">
        <f t="shared" si="50"/>
        <v>0</v>
      </c>
      <c r="S1499" s="9">
        <v>0</v>
      </c>
      <c r="V1499" s="2"/>
      <c r="W1499" s="2"/>
    </row>
    <row r="1500" spans="1:23" customFormat="1" hidden="1" outlineLevel="2" x14ac:dyDescent="0.25">
      <c r="A1500" t="s">
        <v>875</v>
      </c>
      <c r="B1500">
        <v>102</v>
      </c>
      <c r="C1500" t="s">
        <v>876</v>
      </c>
      <c r="D1500">
        <v>276</v>
      </c>
      <c r="E1500" t="s">
        <v>880</v>
      </c>
      <c r="F1500">
        <v>194</v>
      </c>
      <c r="G1500" t="s">
        <v>216</v>
      </c>
      <c r="I1500" t="s">
        <v>217</v>
      </c>
      <c r="J1500" t="s">
        <v>956</v>
      </c>
      <c r="K1500">
        <v>1</v>
      </c>
      <c r="L1500" s="2">
        <v>0</v>
      </c>
      <c r="M1500" s="2">
        <v>0</v>
      </c>
      <c r="N1500" s="14">
        <v>0</v>
      </c>
      <c r="O1500" s="2">
        <v>0</v>
      </c>
      <c r="P1500" s="11">
        <v>0</v>
      </c>
      <c r="Q1500" s="2">
        <v>0</v>
      </c>
      <c r="R1500" s="30">
        <f t="shared" si="50"/>
        <v>0</v>
      </c>
      <c r="S1500" s="9">
        <v>0</v>
      </c>
      <c r="V1500" s="2"/>
      <c r="W1500" s="2"/>
    </row>
    <row r="1501" spans="1:23" customFormat="1" hidden="1" outlineLevel="2" x14ac:dyDescent="0.25">
      <c r="A1501" t="s">
        <v>875</v>
      </c>
      <c r="B1501">
        <v>102</v>
      </c>
      <c r="C1501" t="s">
        <v>876</v>
      </c>
      <c r="D1501">
        <v>277</v>
      </c>
      <c r="E1501" t="s">
        <v>911</v>
      </c>
      <c r="F1501">
        <v>194</v>
      </c>
      <c r="G1501" t="s">
        <v>216</v>
      </c>
      <c r="I1501" t="s">
        <v>217</v>
      </c>
      <c r="J1501" t="s">
        <v>956</v>
      </c>
      <c r="K1501">
        <v>1</v>
      </c>
      <c r="L1501" s="2">
        <v>0</v>
      </c>
      <c r="M1501" s="2">
        <v>0</v>
      </c>
      <c r="N1501" s="14">
        <v>0</v>
      </c>
      <c r="O1501" s="2">
        <v>0</v>
      </c>
      <c r="P1501" s="11">
        <v>0</v>
      </c>
      <c r="Q1501" s="2">
        <v>0</v>
      </c>
      <c r="R1501" s="30">
        <f t="shared" si="50"/>
        <v>0</v>
      </c>
      <c r="S1501" s="9">
        <v>0</v>
      </c>
      <c r="V1501" s="2"/>
      <c r="W1501" s="2"/>
    </row>
    <row r="1502" spans="1:23" customFormat="1" hidden="1" outlineLevel="2" x14ac:dyDescent="0.25">
      <c r="A1502" t="s">
        <v>875</v>
      </c>
      <c r="B1502">
        <v>102</v>
      </c>
      <c r="C1502" t="s">
        <v>876</v>
      </c>
      <c r="D1502">
        <v>300</v>
      </c>
      <c r="E1502" t="s">
        <v>912</v>
      </c>
      <c r="F1502">
        <v>194</v>
      </c>
      <c r="G1502" t="s">
        <v>216</v>
      </c>
      <c r="I1502" t="s">
        <v>217</v>
      </c>
      <c r="J1502" t="s">
        <v>956</v>
      </c>
      <c r="K1502">
        <v>1</v>
      </c>
      <c r="L1502" s="2">
        <v>0</v>
      </c>
      <c r="M1502" s="2">
        <v>0</v>
      </c>
      <c r="N1502" s="14">
        <v>0</v>
      </c>
      <c r="O1502" s="2">
        <v>0</v>
      </c>
      <c r="P1502" s="11">
        <v>0</v>
      </c>
      <c r="Q1502" s="2">
        <v>0</v>
      </c>
      <c r="R1502" s="30">
        <f t="shared" si="50"/>
        <v>0</v>
      </c>
      <c r="S1502" s="9">
        <v>0</v>
      </c>
      <c r="V1502" s="2"/>
      <c r="W1502" s="2"/>
    </row>
    <row r="1503" spans="1:23" customFormat="1" hidden="1" outlineLevel="2" x14ac:dyDescent="0.25">
      <c r="A1503" t="s">
        <v>875</v>
      </c>
      <c r="B1503">
        <v>102</v>
      </c>
      <c r="C1503" t="s">
        <v>876</v>
      </c>
      <c r="D1503">
        <v>301</v>
      </c>
      <c r="E1503" t="s">
        <v>917</v>
      </c>
      <c r="F1503">
        <v>194</v>
      </c>
      <c r="G1503" t="s">
        <v>216</v>
      </c>
      <c r="I1503" t="s">
        <v>217</v>
      </c>
      <c r="J1503" t="s">
        <v>956</v>
      </c>
      <c r="K1503">
        <v>1</v>
      </c>
      <c r="L1503" s="2">
        <v>0</v>
      </c>
      <c r="M1503" s="2">
        <v>0</v>
      </c>
      <c r="N1503" s="14">
        <v>0</v>
      </c>
      <c r="O1503" s="2">
        <v>0</v>
      </c>
      <c r="P1503" s="11">
        <v>0</v>
      </c>
      <c r="Q1503" s="2">
        <v>0</v>
      </c>
      <c r="R1503" s="30">
        <f t="shared" si="50"/>
        <v>0</v>
      </c>
      <c r="S1503" s="9">
        <v>0</v>
      </c>
      <c r="V1503" s="2"/>
      <c r="W1503" s="2"/>
    </row>
    <row r="1504" spans="1:23" customFormat="1" hidden="1" outlineLevel="2" x14ac:dyDescent="0.25">
      <c r="A1504" t="s">
        <v>875</v>
      </c>
      <c r="B1504">
        <v>101</v>
      </c>
      <c r="C1504" t="s">
        <v>780</v>
      </c>
      <c r="D1504">
        <v>302</v>
      </c>
      <c r="E1504" t="s">
        <v>920</v>
      </c>
      <c r="F1504">
        <v>194</v>
      </c>
      <c r="G1504" t="s">
        <v>216</v>
      </c>
      <c r="I1504" t="s">
        <v>217</v>
      </c>
      <c r="J1504" t="s">
        <v>956</v>
      </c>
      <c r="K1504">
        <v>1</v>
      </c>
      <c r="L1504" s="2">
        <v>0</v>
      </c>
      <c r="M1504" s="2">
        <v>0</v>
      </c>
      <c r="N1504" s="14">
        <v>0</v>
      </c>
      <c r="O1504" s="2">
        <v>0</v>
      </c>
      <c r="P1504" s="11">
        <v>0</v>
      </c>
      <c r="Q1504" s="2">
        <v>0</v>
      </c>
      <c r="R1504" s="30">
        <f t="shared" si="50"/>
        <v>0</v>
      </c>
      <c r="S1504" s="9">
        <v>0</v>
      </c>
      <c r="V1504" s="2"/>
      <c r="W1504" s="2"/>
    </row>
    <row r="1505" spans="1:23" customFormat="1" hidden="1" outlineLevel="2" x14ac:dyDescent="0.25">
      <c r="A1505" t="s">
        <v>349</v>
      </c>
      <c r="B1505">
        <v>205</v>
      </c>
      <c r="C1505" t="s">
        <v>123</v>
      </c>
      <c r="D1505">
        <v>360</v>
      </c>
      <c r="E1505" t="s">
        <v>484</v>
      </c>
      <c r="F1505">
        <v>194</v>
      </c>
      <c r="G1505" t="s">
        <v>216</v>
      </c>
      <c r="I1505" t="s">
        <v>217</v>
      </c>
      <c r="J1505" t="s">
        <v>956</v>
      </c>
      <c r="K1505">
        <v>1</v>
      </c>
      <c r="L1505" s="2">
        <v>0</v>
      </c>
      <c r="M1505" s="2">
        <v>0</v>
      </c>
      <c r="N1505" s="14">
        <v>0</v>
      </c>
      <c r="O1505" s="2">
        <v>0</v>
      </c>
      <c r="P1505" s="11">
        <v>0</v>
      </c>
      <c r="Q1505" s="2">
        <v>0</v>
      </c>
      <c r="R1505" s="30">
        <f t="shared" si="50"/>
        <v>0</v>
      </c>
      <c r="S1505" s="9">
        <v>0</v>
      </c>
      <c r="V1505" s="2"/>
      <c r="W1505" s="2"/>
    </row>
    <row r="1506" spans="1:23" customFormat="1" hidden="1" outlineLevel="2" x14ac:dyDescent="0.25">
      <c r="A1506" t="s">
        <v>309</v>
      </c>
      <c r="B1506">
        <v>504</v>
      </c>
      <c r="C1506" t="s">
        <v>396</v>
      </c>
      <c r="D1506">
        <v>400</v>
      </c>
      <c r="E1506" t="s">
        <v>397</v>
      </c>
      <c r="F1506">
        <v>194</v>
      </c>
      <c r="G1506" t="s">
        <v>216</v>
      </c>
      <c r="I1506" t="s">
        <v>217</v>
      </c>
      <c r="J1506" t="s">
        <v>956</v>
      </c>
      <c r="K1506">
        <v>1</v>
      </c>
      <c r="L1506" s="2">
        <v>0</v>
      </c>
      <c r="M1506" s="2">
        <v>0</v>
      </c>
      <c r="N1506" s="14">
        <v>0</v>
      </c>
      <c r="O1506" s="2">
        <v>0</v>
      </c>
      <c r="P1506" s="11">
        <v>0</v>
      </c>
      <c r="Q1506" s="2">
        <v>0</v>
      </c>
      <c r="R1506" s="30">
        <f t="shared" si="50"/>
        <v>0</v>
      </c>
      <c r="S1506" s="9">
        <v>0</v>
      </c>
      <c r="V1506" s="2"/>
      <c r="W1506" s="2"/>
    </row>
    <row r="1507" spans="1:23" customFormat="1" hidden="1" outlineLevel="2" x14ac:dyDescent="0.25">
      <c r="A1507" t="s">
        <v>309</v>
      </c>
      <c r="B1507">
        <v>801</v>
      </c>
      <c r="C1507" t="s">
        <v>324</v>
      </c>
      <c r="D1507">
        <v>403</v>
      </c>
      <c r="E1507" t="s">
        <v>401</v>
      </c>
      <c r="F1507">
        <v>194</v>
      </c>
      <c r="G1507" t="s">
        <v>216</v>
      </c>
      <c r="I1507" t="s">
        <v>217</v>
      </c>
      <c r="J1507" t="s">
        <v>956</v>
      </c>
      <c r="K1507">
        <v>1</v>
      </c>
      <c r="L1507" s="2">
        <v>0</v>
      </c>
      <c r="M1507" s="2">
        <v>0</v>
      </c>
      <c r="N1507" s="14">
        <v>0</v>
      </c>
      <c r="O1507" s="2">
        <v>0</v>
      </c>
      <c r="P1507" s="11">
        <v>0</v>
      </c>
      <c r="Q1507" s="2">
        <v>0</v>
      </c>
      <c r="R1507" s="30">
        <f t="shared" si="50"/>
        <v>0</v>
      </c>
      <c r="S1507" s="9">
        <v>0</v>
      </c>
      <c r="V1507" s="2"/>
      <c r="W1507" s="2"/>
    </row>
    <row r="1508" spans="1:23" customFormat="1" hidden="1" outlineLevel="2" x14ac:dyDescent="0.25">
      <c r="A1508" t="s">
        <v>309</v>
      </c>
      <c r="B1508">
        <v>801</v>
      </c>
      <c r="C1508" t="s">
        <v>324</v>
      </c>
      <c r="D1508">
        <v>404</v>
      </c>
      <c r="E1508" t="s">
        <v>404</v>
      </c>
      <c r="F1508">
        <v>194</v>
      </c>
      <c r="G1508" t="s">
        <v>216</v>
      </c>
      <c r="I1508" t="s">
        <v>217</v>
      </c>
      <c r="J1508" t="s">
        <v>956</v>
      </c>
      <c r="K1508">
        <v>1</v>
      </c>
      <c r="L1508" s="2">
        <v>0</v>
      </c>
      <c r="M1508" s="2">
        <v>0</v>
      </c>
      <c r="N1508" s="14">
        <v>0</v>
      </c>
      <c r="O1508" s="2">
        <v>0</v>
      </c>
      <c r="P1508" s="11">
        <v>0</v>
      </c>
      <c r="Q1508" s="2">
        <v>0</v>
      </c>
      <c r="R1508" s="30">
        <f t="shared" si="50"/>
        <v>0</v>
      </c>
      <c r="S1508" s="9">
        <v>0</v>
      </c>
      <c r="V1508" s="2"/>
      <c r="W1508" s="2"/>
    </row>
    <row r="1509" spans="1:23" customFormat="1" hidden="1" outlineLevel="2" x14ac:dyDescent="0.25">
      <c r="A1509" t="s">
        <v>309</v>
      </c>
      <c r="B1509">
        <v>801</v>
      </c>
      <c r="C1509" t="s">
        <v>324</v>
      </c>
      <c r="D1509">
        <v>405</v>
      </c>
      <c r="E1509" t="s">
        <v>405</v>
      </c>
      <c r="F1509">
        <v>194</v>
      </c>
      <c r="G1509" t="s">
        <v>216</v>
      </c>
      <c r="I1509" t="s">
        <v>217</v>
      </c>
      <c r="J1509" t="s">
        <v>956</v>
      </c>
      <c r="K1509">
        <v>1</v>
      </c>
      <c r="L1509" s="2">
        <v>0</v>
      </c>
      <c r="M1509" s="2">
        <v>0</v>
      </c>
      <c r="N1509" s="14">
        <v>0</v>
      </c>
      <c r="O1509" s="2">
        <v>0</v>
      </c>
      <c r="P1509" s="11">
        <v>0</v>
      </c>
      <c r="Q1509" s="2">
        <v>0</v>
      </c>
      <c r="R1509" s="30">
        <f t="shared" si="50"/>
        <v>0</v>
      </c>
      <c r="S1509" s="9">
        <v>0</v>
      </c>
      <c r="V1509" s="2"/>
      <c r="W1509" s="2"/>
    </row>
    <row r="1510" spans="1:23" customFormat="1" hidden="1" outlineLevel="2" x14ac:dyDescent="0.25">
      <c r="A1510" t="s">
        <v>309</v>
      </c>
      <c r="B1510">
        <v>801</v>
      </c>
      <c r="C1510" t="s">
        <v>324</v>
      </c>
      <c r="D1510">
        <v>406</v>
      </c>
      <c r="E1510" t="s">
        <v>434</v>
      </c>
      <c r="F1510">
        <v>194</v>
      </c>
      <c r="G1510" t="s">
        <v>216</v>
      </c>
      <c r="I1510" t="s">
        <v>217</v>
      </c>
      <c r="J1510" t="s">
        <v>956</v>
      </c>
      <c r="K1510">
        <v>1</v>
      </c>
      <c r="L1510" s="2">
        <v>0</v>
      </c>
      <c r="M1510" s="2">
        <v>0</v>
      </c>
      <c r="N1510" s="14">
        <v>0</v>
      </c>
      <c r="O1510" s="2">
        <v>0</v>
      </c>
      <c r="P1510" s="11">
        <v>0</v>
      </c>
      <c r="Q1510" s="2">
        <v>0</v>
      </c>
      <c r="R1510" s="30">
        <f t="shared" si="50"/>
        <v>0</v>
      </c>
      <c r="S1510" s="9">
        <v>0</v>
      </c>
      <c r="V1510" s="2"/>
      <c r="W1510" s="2"/>
    </row>
    <row r="1511" spans="1:23" customFormat="1" hidden="1" outlineLevel="2" x14ac:dyDescent="0.25">
      <c r="A1511" t="s">
        <v>309</v>
      </c>
      <c r="B1511">
        <v>801</v>
      </c>
      <c r="C1511" t="s">
        <v>324</v>
      </c>
      <c r="D1511">
        <v>407</v>
      </c>
      <c r="E1511" t="s">
        <v>406</v>
      </c>
      <c r="F1511">
        <v>194</v>
      </c>
      <c r="G1511" t="s">
        <v>216</v>
      </c>
      <c r="I1511" t="s">
        <v>217</v>
      </c>
      <c r="J1511" t="s">
        <v>956</v>
      </c>
      <c r="K1511">
        <v>1</v>
      </c>
      <c r="L1511" s="2">
        <v>0</v>
      </c>
      <c r="M1511" s="2">
        <v>0</v>
      </c>
      <c r="N1511" s="14">
        <v>0</v>
      </c>
      <c r="O1511" s="2">
        <v>0</v>
      </c>
      <c r="P1511" s="11">
        <v>0</v>
      </c>
      <c r="Q1511" s="2">
        <v>0</v>
      </c>
      <c r="R1511" s="30">
        <f t="shared" si="50"/>
        <v>0</v>
      </c>
      <c r="S1511" s="9">
        <v>0</v>
      </c>
      <c r="V1511" s="2"/>
      <c r="W1511" s="2"/>
    </row>
    <row r="1512" spans="1:23" customFormat="1" hidden="1" outlineLevel="2" x14ac:dyDescent="0.25">
      <c r="A1512" t="s">
        <v>309</v>
      </c>
      <c r="B1512">
        <v>504</v>
      </c>
      <c r="C1512" t="s">
        <v>396</v>
      </c>
      <c r="D1512">
        <v>408</v>
      </c>
      <c r="E1512" t="s">
        <v>407</v>
      </c>
      <c r="F1512">
        <v>194</v>
      </c>
      <c r="G1512" t="s">
        <v>216</v>
      </c>
      <c r="I1512" t="s">
        <v>217</v>
      </c>
      <c r="J1512" t="s">
        <v>956</v>
      </c>
      <c r="K1512">
        <v>1</v>
      </c>
      <c r="L1512" s="2">
        <v>0</v>
      </c>
      <c r="M1512" s="2">
        <v>0</v>
      </c>
      <c r="N1512" s="14">
        <v>0</v>
      </c>
      <c r="O1512" s="2">
        <v>0</v>
      </c>
      <c r="P1512" s="11">
        <v>0</v>
      </c>
      <c r="Q1512" s="2">
        <v>0</v>
      </c>
      <c r="R1512" s="30">
        <f t="shared" si="50"/>
        <v>0</v>
      </c>
      <c r="S1512" s="9">
        <v>0</v>
      </c>
      <c r="V1512" s="2"/>
      <c r="W1512" s="2"/>
    </row>
    <row r="1513" spans="1:23" customFormat="1" hidden="1" outlineLevel="2" x14ac:dyDescent="0.25">
      <c r="A1513" t="s">
        <v>309</v>
      </c>
      <c r="B1513">
        <v>504</v>
      </c>
      <c r="C1513" t="s">
        <v>396</v>
      </c>
      <c r="D1513">
        <v>409</v>
      </c>
      <c r="E1513" t="s">
        <v>410</v>
      </c>
      <c r="F1513">
        <v>194</v>
      </c>
      <c r="G1513" t="s">
        <v>216</v>
      </c>
      <c r="I1513" t="s">
        <v>217</v>
      </c>
      <c r="J1513" t="s">
        <v>956</v>
      </c>
      <c r="K1513">
        <v>1</v>
      </c>
      <c r="L1513" s="2">
        <v>0</v>
      </c>
      <c r="M1513" s="2">
        <v>0</v>
      </c>
      <c r="N1513" s="14">
        <v>0</v>
      </c>
      <c r="O1513" s="2">
        <v>0</v>
      </c>
      <c r="P1513" s="11">
        <v>0</v>
      </c>
      <c r="Q1513" s="2">
        <v>0</v>
      </c>
      <c r="R1513" s="30">
        <f t="shared" si="50"/>
        <v>0</v>
      </c>
      <c r="S1513" s="9">
        <v>0</v>
      </c>
      <c r="V1513" s="2"/>
      <c r="W1513" s="2"/>
    </row>
    <row r="1514" spans="1:23" customFormat="1" hidden="1" outlineLevel="2" x14ac:dyDescent="0.25">
      <c r="A1514" t="s">
        <v>309</v>
      </c>
      <c r="B1514">
        <v>801</v>
      </c>
      <c r="C1514" t="s">
        <v>324</v>
      </c>
      <c r="D1514">
        <v>410</v>
      </c>
      <c r="E1514" t="s">
        <v>435</v>
      </c>
      <c r="F1514">
        <v>194</v>
      </c>
      <c r="G1514" t="s">
        <v>216</v>
      </c>
      <c r="I1514" t="s">
        <v>217</v>
      </c>
      <c r="J1514" t="s">
        <v>956</v>
      </c>
      <c r="K1514">
        <v>1</v>
      </c>
      <c r="L1514" s="2">
        <v>0</v>
      </c>
      <c r="M1514" s="2">
        <v>0</v>
      </c>
      <c r="N1514" s="14">
        <v>0</v>
      </c>
      <c r="O1514" s="2">
        <v>0</v>
      </c>
      <c r="P1514" s="11">
        <v>0</v>
      </c>
      <c r="Q1514" s="2">
        <v>0</v>
      </c>
      <c r="R1514" s="30">
        <f t="shared" si="50"/>
        <v>0</v>
      </c>
      <c r="S1514" s="9">
        <v>0</v>
      </c>
      <c r="V1514" s="2"/>
      <c r="W1514" s="2"/>
    </row>
    <row r="1515" spans="1:23" customFormat="1" hidden="1" outlineLevel="2" x14ac:dyDescent="0.25">
      <c r="A1515" t="s">
        <v>309</v>
      </c>
      <c r="B1515">
        <v>801</v>
      </c>
      <c r="C1515" t="s">
        <v>324</v>
      </c>
      <c r="D1515">
        <v>411</v>
      </c>
      <c r="E1515" t="s">
        <v>411</v>
      </c>
      <c r="F1515">
        <v>194</v>
      </c>
      <c r="G1515" t="s">
        <v>216</v>
      </c>
      <c r="I1515" t="s">
        <v>217</v>
      </c>
      <c r="J1515" t="s">
        <v>956</v>
      </c>
      <c r="K1515">
        <v>1</v>
      </c>
      <c r="L1515" s="2">
        <v>0</v>
      </c>
      <c r="M1515" s="2">
        <v>0</v>
      </c>
      <c r="N1515" s="14">
        <v>0</v>
      </c>
      <c r="O1515" s="2">
        <v>0</v>
      </c>
      <c r="P1515" s="11">
        <v>0</v>
      </c>
      <c r="Q1515" s="2">
        <v>0</v>
      </c>
      <c r="R1515" s="30">
        <f t="shared" si="50"/>
        <v>0</v>
      </c>
      <c r="S1515" s="9">
        <v>0</v>
      </c>
      <c r="V1515" s="2"/>
      <c r="W1515" s="2"/>
    </row>
    <row r="1516" spans="1:23" customFormat="1" hidden="1" outlineLevel="2" x14ac:dyDescent="0.25">
      <c r="A1516" t="s">
        <v>309</v>
      </c>
      <c r="B1516">
        <v>801</v>
      </c>
      <c r="C1516" t="s">
        <v>324</v>
      </c>
      <c r="D1516">
        <v>412</v>
      </c>
      <c r="E1516" t="s">
        <v>412</v>
      </c>
      <c r="F1516">
        <v>194</v>
      </c>
      <c r="G1516" t="s">
        <v>216</v>
      </c>
      <c r="I1516" t="s">
        <v>217</v>
      </c>
      <c r="J1516" t="s">
        <v>956</v>
      </c>
      <c r="K1516">
        <v>1</v>
      </c>
      <c r="L1516" s="2">
        <v>0</v>
      </c>
      <c r="M1516" s="2">
        <v>0</v>
      </c>
      <c r="N1516" s="14">
        <v>0</v>
      </c>
      <c r="O1516" s="2">
        <v>0</v>
      </c>
      <c r="P1516" s="11">
        <v>0</v>
      </c>
      <c r="Q1516" s="2">
        <v>0</v>
      </c>
      <c r="R1516" s="30">
        <f t="shared" si="50"/>
        <v>0</v>
      </c>
      <c r="S1516" s="9">
        <v>0</v>
      </c>
      <c r="V1516" s="2"/>
      <c r="W1516" s="2"/>
    </row>
    <row r="1517" spans="1:23" customFormat="1" hidden="1" outlineLevel="2" x14ac:dyDescent="0.25">
      <c r="A1517" t="s">
        <v>309</v>
      </c>
      <c r="B1517">
        <v>801</v>
      </c>
      <c r="C1517" t="s">
        <v>324</v>
      </c>
      <c r="D1517">
        <v>413</v>
      </c>
      <c r="E1517" t="s">
        <v>415</v>
      </c>
      <c r="F1517">
        <v>194</v>
      </c>
      <c r="G1517" t="s">
        <v>216</v>
      </c>
      <c r="I1517" t="s">
        <v>217</v>
      </c>
      <c r="J1517" t="s">
        <v>956</v>
      </c>
      <c r="K1517">
        <v>1</v>
      </c>
      <c r="L1517" s="2">
        <v>0</v>
      </c>
      <c r="M1517" s="2">
        <v>0</v>
      </c>
      <c r="N1517" s="14">
        <v>0</v>
      </c>
      <c r="O1517" s="2">
        <v>0</v>
      </c>
      <c r="P1517" s="11">
        <v>0</v>
      </c>
      <c r="Q1517" s="2">
        <v>0</v>
      </c>
      <c r="R1517" s="30">
        <f t="shared" si="50"/>
        <v>0</v>
      </c>
      <c r="S1517" s="9">
        <v>0</v>
      </c>
      <c r="V1517" s="2"/>
      <c r="W1517" s="2"/>
    </row>
    <row r="1518" spans="1:23" customFormat="1" hidden="1" outlineLevel="2" x14ac:dyDescent="0.25">
      <c r="A1518" t="s">
        <v>309</v>
      </c>
      <c r="B1518">
        <v>801</v>
      </c>
      <c r="C1518" t="s">
        <v>324</v>
      </c>
      <c r="D1518">
        <v>420</v>
      </c>
      <c r="E1518" t="s">
        <v>418</v>
      </c>
      <c r="F1518">
        <v>194</v>
      </c>
      <c r="G1518" t="s">
        <v>216</v>
      </c>
      <c r="I1518" t="s">
        <v>217</v>
      </c>
      <c r="J1518" t="s">
        <v>956</v>
      </c>
      <c r="K1518">
        <v>1</v>
      </c>
      <c r="L1518" s="2">
        <v>0</v>
      </c>
      <c r="M1518" s="2">
        <v>0</v>
      </c>
      <c r="N1518" s="14">
        <v>0</v>
      </c>
      <c r="O1518" s="2">
        <v>0</v>
      </c>
      <c r="P1518" s="11">
        <v>0</v>
      </c>
      <c r="Q1518" s="2">
        <v>0</v>
      </c>
      <c r="R1518" s="30">
        <f t="shared" si="50"/>
        <v>0</v>
      </c>
      <c r="S1518" s="9">
        <v>0</v>
      </c>
      <c r="V1518" s="2"/>
      <c r="W1518" s="2"/>
    </row>
    <row r="1519" spans="1:23" customFormat="1" hidden="1" outlineLevel="2" x14ac:dyDescent="0.25">
      <c r="A1519" t="s">
        <v>309</v>
      </c>
      <c r="B1519">
        <v>801</v>
      </c>
      <c r="C1519" t="s">
        <v>324</v>
      </c>
      <c r="D1519">
        <v>431</v>
      </c>
      <c r="E1519" t="s">
        <v>422</v>
      </c>
      <c r="F1519">
        <v>194</v>
      </c>
      <c r="G1519" t="s">
        <v>216</v>
      </c>
      <c r="I1519" t="s">
        <v>217</v>
      </c>
      <c r="J1519" t="s">
        <v>956</v>
      </c>
      <c r="K1519">
        <v>1</v>
      </c>
      <c r="L1519" s="2">
        <v>0</v>
      </c>
      <c r="M1519" s="2">
        <v>0</v>
      </c>
      <c r="N1519" s="14">
        <v>0</v>
      </c>
      <c r="O1519" s="2">
        <v>0</v>
      </c>
      <c r="P1519" s="11">
        <v>0</v>
      </c>
      <c r="Q1519" s="2">
        <v>0</v>
      </c>
      <c r="R1519" s="30">
        <f t="shared" si="50"/>
        <v>0</v>
      </c>
      <c r="S1519" s="9">
        <v>0</v>
      </c>
      <c r="V1519" s="2"/>
      <c r="W1519" s="2"/>
    </row>
    <row r="1520" spans="1:23" customFormat="1" hidden="1" outlineLevel="2" x14ac:dyDescent="0.25">
      <c r="A1520" t="s">
        <v>254</v>
      </c>
      <c r="B1520">
        <v>1301</v>
      </c>
      <c r="C1520" t="s">
        <v>203</v>
      </c>
      <c r="D1520">
        <v>440</v>
      </c>
      <c r="E1520" t="s">
        <v>255</v>
      </c>
      <c r="F1520">
        <v>194</v>
      </c>
      <c r="G1520" t="s">
        <v>216</v>
      </c>
      <c r="I1520" t="s">
        <v>217</v>
      </c>
      <c r="J1520" t="s">
        <v>956</v>
      </c>
      <c r="K1520">
        <v>1</v>
      </c>
      <c r="L1520" s="2">
        <v>0</v>
      </c>
      <c r="M1520" s="2">
        <v>0</v>
      </c>
      <c r="N1520" s="14">
        <v>0</v>
      </c>
      <c r="O1520" s="2">
        <v>0</v>
      </c>
      <c r="P1520" s="11">
        <v>0</v>
      </c>
      <c r="Q1520" s="2">
        <v>0</v>
      </c>
      <c r="R1520" s="30">
        <f t="shared" si="50"/>
        <v>0</v>
      </c>
      <c r="S1520" s="9">
        <v>0</v>
      </c>
      <c r="V1520" s="2"/>
      <c r="W1520" s="2"/>
    </row>
    <row r="1521" spans="1:23" customFormat="1" hidden="1" outlineLevel="2" x14ac:dyDescent="0.25">
      <c r="A1521" t="s">
        <v>309</v>
      </c>
      <c r="B1521">
        <v>801</v>
      </c>
      <c r="C1521" t="s">
        <v>324</v>
      </c>
      <c r="D1521">
        <v>490</v>
      </c>
      <c r="E1521" t="s">
        <v>423</v>
      </c>
      <c r="F1521">
        <v>194</v>
      </c>
      <c r="G1521" t="s">
        <v>216</v>
      </c>
      <c r="I1521" t="s">
        <v>217</v>
      </c>
      <c r="J1521" t="s">
        <v>956</v>
      </c>
      <c r="K1521">
        <v>1</v>
      </c>
      <c r="L1521" s="2">
        <v>0</v>
      </c>
      <c r="M1521" s="2">
        <v>0</v>
      </c>
      <c r="N1521" s="14">
        <v>0</v>
      </c>
      <c r="O1521" s="2">
        <v>0</v>
      </c>
      <c r="P1521" s="11">
        <v>0</v>
      </c>
      <c r="Q1521" s="2">
        <v>0</v>
      </c>
      <c r="R1521" s="30">
        <f t="shared" si="50"/>
        <v>0</v>
      </c>
      <c r="S1521" s="9">
        <v>0</v>
      </c>
      <c r="V1521" s="2"/>
      <c r="W1521" s="2"/>
    </row>
    <row r="1522" spans="1:23" customFormat="1" hidden="1" outlineLevel="2" x14ac:dyDescent="0.25">
      <c r="A1522" t="s">
        <v>254</v>
      </c>
      <c r="B1522">
        <v>1301</v>
      </c>
      <c r="C1522" t="s">
        <v>203</v>
      </c>
      <c r="D1522">
        <v>497</v>
      </c>
      <c r="E1522" t="s">
        <v>279</v>
      </c>
      <c r="F1522">
        <v>194</v>
      </c>
      <c r="G1522" t="s">
        <v>216</v>
      </c>
      <c r="I1522" t="s">
        <v>217</v>
      </c>
      <c r="J1522" t="s">
        <v>956</v>
      </c>
      <c r="K1522">
        <v>1</v>
      </c>
      <c r="L1522" s="2">
        <v>0</v>
      </c>
      <c r="M1522" s="2">
        <v>0</v>
      </c>
      <c r="N1522" s="14">
        <v>0</v>
      </c>
      <c r="O1522" s="2">
        <v>0</v>
      </c>
      <c r="P1522" s="11">
        <v>0</v>
      </c>
      <c r="Q1522" s="2">
        <v>0</v>
      </c>
      <c r="R1522" s="30">
        <f t="shared" si="50"/>
        <v>0</v>
      </c>
      <c r="S1522" s="9">
        <v>0</v>
      </c>
      <c r="V1522" s="2"/>
      <c r="W1522" s="2"/>
    </row>
    <row r="1523" spans="1:23" customFormat="1" hidden="1" outlineLevel="2" x14ac:dyDescent="0.25">
      <c r="A1523" t="s">
        <v>133</v>
      </c>
      <c r="B1523">
        <v>1301</v>
      </c>
      <c r="C1523" t="s">
        <v>203</v>
      </c>
      <c r="D1523">
        <v>499</v>
      </c>
      <c r="E1523" t="s">
        <v>204</v>
      </c>
      <c r="F1523">
        <v>194</v>
      </c>
      <c r="G1523" t="s">
        <v>216</v>
      </c>
      <c r="I1523" t="s">
        <v>217</v>
      </c>
      <c r="J1523" t="s">
        <v>956</v>
      </c>
      <c r="K1523">
        <v>1</v>
      </c>
      <c r="L1523" s="2">
        <v>0</v>
      </c>
      <c r="M1523" s="2">
        <v>0</v>
      </c>
      <c r="N1523" s="14">
        <v>0</v>
      </c>
      <c r="O1523" s="2">
        <v>0</v>
      </c>
      <c r="P1523" s="11">
        <v>0</v>
      </c>
      <c r="Q1523" s="2">
        <v>0</v>
      </c>
      <c r="R1523" s="30">
        <f t="shared" si="50"/>
        <v>0</v>
      </c>
      <c r="S1523" s="9">
        <v>0</v>
      </c>
      <c r="V1523" s="2"/>
      <c r="W1523" s="2"/>
    </row>
    <row r="1524" spans="1:23" customFormat="1" hidden="1" outlineLevel="2" x14ac:dyDescent="0.25">
      <c r="A1524" t="s">
        <v>254</v>
      </c>
      <c r="B1524">
        <v>1301</v>
      </c>
      <c r="C1524" t="s">
        <v>203</v>
      </c>
      <c r="D1524">
        <v>601</v>
      </c>
      <c r="E1524" t="s">
        <v>256</v>
      </c>
      <c r="F1524">
        <v>194</v>
      </c>
      <c r="G1524" t="s">
        <v>216</v>
      </c>
      <c r="I1524" t="s">
        <v>217</v>
      </c>
      <c r="J1524" t="s">
        <v>956</v>
      </c>
      <c r="K1524">
        <v>1</v>
      </c>
      <c r="L1524" s="2">
        <v>0</v>
      </c>
      <c r="M1524" s="2">
        <v>0</v>
      </c>
      <c r="N1524" s="14">
        <v>0</v>
      </c>
      <c r="O1524" s="2">
        <v>0</v>
      </c>
      <c r="P1524" s="11">
        <v>0</v>
      </c>
      <c r="Q1524" s="2">
        <v>0</v>
      </c>
      <c r="R1524" s="30">
        <f t="shared" si="50"/>
        <v>0</v>
      </c>
      <c r="S1524" s="9">
        <v>0</v>
      </c>
      <c r="V1524" s="2"/>
      <c r="W1524" s="2"/>
    </row>
    <row r="1525" spans="1:23" customFormat="1" hidden="1" outlineLevel="2" x14ac:dyDescent="0.25">
      <c r="A1525" t="s">
        <v>254</v>
      </c>
      <c r="B1525">
        <v>1301</v>
      </c>
      <c r="C1525" t="s">
        <v>203</v>
      </c>
      <c r="D1525">
        <v>602</v>
      </c>
      <c r="E1525" t="s">
        <v>263</v>
      </c>
      <c r="F1525">
        <v>194</v>
      </c>
      <c r="G1525" t="s">
        <v>216</v>
      </c>
      <c r="I1525" t="s">
        <v>217</v>
      </c>
      <c r="J1525" t="s">
        <v>956</v>
      </c>
      <c r="K1525">
        <v>1</v>
      </c>
      <c r="L1525" s="2">
        <v>0</v>
      </c>
      <c r="M1525" s="2">
        <v>0</v>
      </c>
      <c r="N1525" s="14">
        <v>0</v>
      </c>
      <c r="O1525" s="2">
        <v>0</v>
      </c>
      <c r="P1525" s="11">
        <v>0</v>
      </c>
      <c r="Q1525" s="2">
        <v>0</v>
      </c>
      <c r="R1525" s="30">
        <f t="shared" si="50"/>
        <v>0</v>
      </c>
      <c r="S1525" s="9">
        <v>0</v>
      </c>
      <c r="V1525" s="2"/>
      <c r="W1525" s="2"/>
    </row>
    <row r="1526" spans="1:23" customFormat="1" hidden="1" outlineLevel="2" x14ac:dyDescent="0.25">
      <c r="A1526" t="s">
        <v>254</v>
      </c>
      <c r="B1526">
        <v>1301</v>
      </c>
      <c r="C1526" t="s">
        <v>203</v>
      </c>
      <c r="D1526">
        <v>605</v>
      </c>
      <c r="E1526" t="s">
        <v>308</v>
      </c>
      <c r="F1526">
        <v>194</v>
      </c>
      <c r="G1526" t="s">
        <v>216</v>
      </c>
      <c r="I1526" t="s">
        <v>217</v>
      </c>
      <c r="J1526" t="s">
        <v>956</v>
      </c>
      <c r="K1526">
        <v>1</v>
      </c>
      <c r="L1526" s="2">
        <v>0</v>
      </c>
      <c r="M1526" s="2">
        <v>0</v>
      </c>
      <c r="N1526" s="14">
        <v>64800</v>
      </c>
      <c r="O1526" s="2">
        <v>0</v>
      </c>
      <c r="P1526" s="11">
        <v>0</v>
      </c>
      <c r="Q1526" s="2">
        <v>0</v>
      </c>
      <c r="R1526" s="30">
        <f t="shared" si="50"/>
        <v>0</v>
      </c>
      <c r="S1526" s="9">
        <v>0</v>
      </c>
      <c r="V1526" s="2"/>
      <c r="W1526" s="2"/>
    </row>
    <row r="1527" spans="1:23" customFormat="1" hidden="1" outlineLevel="2" x14ac:dyDescent="0.25">
      <c r="A1527" t="s">
        <v>133</v>
      </c>
      <c r="B1527">
        <v>1201</v>
      </c>
      <c r="C1527" t="s">
        <v>212</v>
      </c>
      <c r="D1527">
        <v>701</v>
      </c>
      <c r="E1527" t="s">
        <v>211</v>
      </c>
      <c r="F1527">
        <v>194</v>
      </c>
      <c r="G1527" t="s">
        <v>216</v>
      </c>
      <c r="I1527" t="s">
        <v>217</v>
      </c>
      <c r="J1527" t="s">
        <v>956</v>
      </c>
      <c r="K1527">
        <v>1</v>
      </c>
      <c r="L1527" s="2">
        <v>0</v>
      </c>
      <c r="M1527" s="2">
        <v>0</v>
      </c>
      <c r="N1527" s="14">
        <v>0</v>
      </c>
      <c r="O1527" s="2">
        <v>0</v>
      </c>
      <c r="P1527" s="11">
        <v>0</v>
      </c>
      <c r="Q1527" s="2">
        <v>0</v>
      </c>
      <c r="R1527" s="30">
        <f t="shared" si="50"/>
        <v>0</v>
      </c>
      <c r="S1527" s="9">
        <v>0</v>
      </c>
      <c r="V1527" s="2"/>
      <c r="W1527" s="2"/>
    </row>
    <row r="1528" spans="1:23" customFormat="1" hidden="1" outlineLevel="2" x14ac:dyDescent="0.25">
      <c r="A1528" t="s">
        <v>309</v>
      </c>
      <c r="B1528">
        <v>801</v>
      </c>
      <c r="C1528" t="s">
        <v>324</v>
      </c>
      <c r="D1528">
        <v>490</v>
      </c>
      <c r="E1528" t="s">
        <v>423</v>
      </c>
      <c r="F1528">
        <v>195</v>
      </c>
      <c r="G1528" t="s">
        <v>935</v>
      </c>
      <c r="H1528">
        <v>10490010195</v>
      </c>
      <c r="I1528" t="s">
        <v>217</v>
      </c>
      <c r="J1528" t="s">
        <v>956</v>
      </c>
      <c r="K1528">
        <v>1</v>
      </c>
      <c r="L1528" s="2">
        <v>0</v>
      </c>
      <c r="M1528" s="2">
        <v>0</v>
      </c>
      <c r="N1528" s="14">
        <v>0</v>
      </c>
      <c r="O1528" s="2">
        <v>0</v>
      </c>
      <c r="P1528" s="11">
        <v>0</v>
      </c>
      <c r="Q1528" s="2">
        <v>0</v>
      </c>
      <c r="R1528" s="30">
        <f t="shared" si="50"/>
        <v>0</v>
      </c>
      <c r="S1528" s="9"/>
      <c r="V1528" s="2"/>
      <c r="W1528" s="2"/>
    </row>
    <row r="1529" spans="1:23" customFormat="1" hidden="1" outlineLevel="2" x14ac:dyDescent="0.25">
      <c r="A1529" t="s">
        <v>875</v>
      </c>
      <c r="B1529">
        <v>102</v>
      </c>
      <c r="C1529" t="s">
        <v>876</v>
      </c>
      <c r="D1529">
        <v>105</v>
      </c>
      <c r="E1529" t="s">
        <v>875</v>
      </c>
      <c r="F1529">
        <v>196</v>
      </c>
      <c r="G1529" t="s">
        <v>885</v>
      </c>
      <c r="H1529">
        <v>10105010196</v>
      </c>
      <c r="I1529" t="s">
        <v>971</v>
      </c>
      <c r="J1529" t="s">
        <v>956</v>
      </c>
      <c r="K1529">
        <v>1</v>
      </c>
      <c r="L1529" s="2">
        <v>0</v>
      </c>
      <c r="M1529" s="2">
        <v>0</v>
      </c>
      <c r="N1529" s="14">
        <v>4000000</v>
      </c>
      <c r="O1529" s="2">
        <v>0</v>
      </c>
      <c r="P1529" s="11">
        <v>4000000</v>
      </c>
      <c r="Q1529" s="2">
        <v>0</v>
      </c>
      <c r="R1529" s="30">
        <f t="shared" si="50"/>
        <v>4000000</v>
      </c>
      <c r="S1529" s="9">
        <v>4000000</v>
      </c>
      <c r="V1529" s="2"/>
      <c r="W1529" s="2"/>
    </row>
    <row r="1530" spans="1:23" customFormat="1" hidden="1" outlineLevel="2" x14ac:dyDescent="0.25">
      <c r="A1530" t="s">
        <v>781</v>
      </c>
      <c r="B1530">
        <v>202</v>
      </c>
      <c r="C1530" t="s">
        <v>808</v>
      </c>
      <c r="D1530" s="20">
        <v>130</v>
      </c>
      <c r="E1530" t="s">
        <v>807</v>
      </c>
      <c r="F1530" s="20">
        <v>277</v>
      </c>
      <c r="G1530" t="s">
        <v>859</v>
      </c>
      <c r="H1530">
        <v>10130010277</v>
      </c>
      <c r="I1530" t="s">
        <v>860</v>
      </c>
      <c r="J1530" t="s">
        <v>956</v>
      </c>
      <c r="K1530">
        <v>1</v>
      </c>
      <c r="L1530" s="2">
        <v>13979.77</v>
      </c>
      <c r="M1530" s="2">
        <v>0</v>
      </c>
      <c r="N1530" s="14">
        <v>76968</v>
      </c>
      <c r="O1530" s="2">
        <v>0</v>
      </c>
      <c r="P1530" s="11">
        <v>76968</v>
      </c>
      <c r="Q1530" s="2">
        <v>0</v>
      </c>
      <c r="R1530" s="30">
        <f t="shared" si="50"/>
        <v>40000</v>
      </c>
      <c r="S1530" s="9">
        <v>40000</v>
      </c>
      <c r="V1530" s="2"/>
      <c r="W1530" s="2"/>
    </row>
    <row r="1531" spans="1:23" customFormat="1" hidden="1" outlineLevel="2" x14ac:dyDescent="0.25">
      <c r="A1531" t="s">
        <v>781</v>
      </c>
      <c r="B1531">
        <v>101</v>
      </c>
      <c r="C1531" t="s">
        <v>780</v>
      </c>
      <c r="D1531">
        <v>101</v>
      </c>
      <c r="E1531" t="s">
        <v>776</v>
      </c>
      <c r="F1531">
        <v>309</v>
      </c>
      <c r="G1531" t="s">
        <v>824</v>
      </c>
      <c r="H1531">
        <v>10101010309</v>
      </c>
      <c r="I1531" t="s">
        <v>825</v>
      </c>
      <c r="J1531" t="s">
        <v>956</v>
      </c>
      <c r="K1531">
        <v>1</v>
      </c>
      <c r="L1531" s="2">
        <v>0</v>
      </c>
      <c r="M1531" s="2">
        <v>16.260000000000002</v>
      </c>
      <c r="N1531" s="14">
        <v>0</v>
      </c>
      <c r="O1531" s="2">
        <v>0</v>
      </c>
      <c r="P1531" s="11">
        <v>0</v>
      </c>
      <c r="Q1531" s="2">
        <v>0</v>
      </c>
      <c r="R1531" s="30">
        <f t="shared" si="50"/>
        <v>0</v>
      </c>
      <c r="S1531" s="9">
        <v>0</v>
      </c>
      <c r="V1531" s="2"/>
      <c r="W1531" s="2"/>
    </row>
    <row r="1532" spans="1:23" customFormat="1" hidden="1" outlineLevel="2" x14ac:dyDescent="0.25">
      <c r="A1532" t="s">
        <v>781</v>
      </c>
      <c r="B1532">
        <v>202</v>
      </c>
      <c r="C1532" t="s">
        <v>808</v>
      </c>
      <c r="D1532" s="20">
        <v>133</v>
      </c>
      <c r="E1532" t="s">
        <v>809</v>
      </c>
      <c r="F1532" s="20">
        <v>345</v>
      </c>
      <c r="G1532" t="s">
        <v>72</v>
      </c>
      <c r="H1532">
        <v>10133010345</v>
      </c>
      <c r="I1532" t="s">
        <v>69</v>
      </c>
      <c r="J1532" t="s">
        <v>956</v>
      </c>
      <c r="K1532">
        <v>1</v>
      </c>
      <c r="L1532" s="2">
        <v>0</v>
      </c>
      <c r="M1532" s="2">
        <v>0</v>
      </c>
      <c r="N1532" s="14">
        <v>0</v>
      </c>
      <c r="O1532" s="2">
        <v>0</v>
      </c>
      <c r="P1532" s="11">
        <v>0</v>
      </c>
      <c r="Q1532" s="2">
        <v>0</v>
      </c>
      <c r="R1532" s="30">
        <f t="shared" si="50"/>
        <v>0</v>
      </c>
      <c r="S1532" s="9"/>
      <c r="V1532" s="2"/>
      <c r="W1532" s="2"/>
    </row>
    <row r="1533" spans="1:23" customFormat="1" hidden="1" outlineLevel="2" x14ac:dyDescent="0.25">
      <c r="A1533" t="s">
        <v>781</v>
      </c>
      <c r="B1533">
        <v>101</v>
      </c>
      <c r="C1533" t="s">
        <v>780</v>
      </c>
      <c r="D1533">
        <v>101</v>
      </c>
      <c r="E1533" t="s">
        <v>776</v>
      </c>
      <c r="F1533">
        <v>554</v>
      </c>
      <c r="G1533" t="s">
        <v>280</v>
      </c>
      <c r="H1533">
        <v>10101010554</v>
      </c>
      <c r="I1533" t="s">
        <v>281</v>
      </c>
      <c r="J1533" t="s">
        <v>956</v>
      </c>
      <c r="K1533">
        <v>1</v>
      </c>
      <c r="L1533" s="2">
        <v>2691316.21</v>
      </c>
      <c r="M1533" s="2">
        <v>0</v>
      </c>
      <c r="N1533" s="14">
        <v>0</v>
      </c>
      <c r="O1533" s="2">
        <v>0</v>
      </c>
      <c r="P1533" s="11">
        <v>0</v>
      </c>
      <c r="Q1533" s="2">
        <v>0</v>
      </c>
      <c r="R1533" s="30">
        <f t="shared" si="50"/>
        <v>0</v>
      </c>
      <c r="S1533" s="9">
        <v>0</v>
      </c>
      <c r="V1533" s="2"/>
      <c r="W1533" s="2"/>
    </row>
    <row r="1534" spans="1:23" customFormat="1" hidden="1" outlineLevel="2" x14ac:dyDescent="0.25">
      <c r="A1534" t="s">
        <v>254</v>
      </c>
      <c r="B1534">
        <v>1301</v>
      </c>
      <c r="C1534" t="s">
        <v>203</v>
      </c>
      <c r="D1534">
        <v>601</v>
      </c>
      <c r="E1534" t="s">
        <v>256</v>
      </c>
      <c r="F1534">
        <v>554</v>
      </c>
      <c r="G1534" t="s">
        <v>280</v>
      </c>
      <c r="H1534">
        <v>10601010554</v>
      </c>
      <c r="I1534" t="s">
        <v>281</v>
      </c>
      <c r="J1534" t="s">
        <v>956</v>
      </c>
      <c r="K1534">
        <v>1</v>
      </c>
      <c r="L1534" s="2">
        <v>336414.52</v>
      </c>
      <c r="M1534" s="2">
        <v>0</v>
      </c>
      <c r="N1534" s="14">
        <v>0</v>
      </c>
      <c r="O1534" s="2">
        <v>0</v>
      </c>
      <c r="P1534" s="11">
        <v>0</v>
      </c>
      <c r="Q1534" s="2">
        <v>0</v>
      </c>
      <c r="R1534" s="30">
        <f t="shared" si="50"/>
        <v>0</v>
      </c>
      <c r="S1534" s="9">
        <v>0</v>
      </c>
      <c r="V1534" s="2"/>
      <c r="W1534" s="2"/>
    </row>
    <row r="1535" spans="1:23" customFormat="1" hidden="1" outlineLevel="2" x14ac:dyDescent="0.25">
      <c r="A1535" t="s">
        <v>349</v>
      </c>
      <c r="B1535">
        <v>1103</v>
      </c>
      <c r="C1535" t="s">
        <v>424</v>
      </c>
      <c r="D1535">
        <v>801</v>
      </c>
      <c r="E1535" t="s">
        <v>425</v>
      </c>
      <c r="F1535">
        <v>554</v>
      </c>
      <c r="G1535" t="s">
        <v>280</v>
      </c>
      <c r="H1535">
        <v>10801010554</v>
      </c>
      <c r="I1535" t="s">
        <v>281</v>
      </c>
      <c r="J1535" t="s">
        <v>956</v>
      </c>
      <c r="K1535">
        <v>1</v>
      </c>
      <c r="L1535" s="2">
        <v>30583.14</v>
      </c>
      <c r="M1535" s="2">
        <v>0</v>
      </c>
      <c r="N1535" s="14">
        <v>0</v>
      </c>
      <c r="O1535" s="2">
        <v>0</v>
      </c>
      <c r="P1535" s="11">
        <v>0</v>
      </c>
      <c r="Q1535" s="2">
        <v>0</v>
      </c>
      <c r="R1535" s="30">
        <f t="shared" si="50"/>
        <v>0</v>
      </c>
      <c r="S1535" s="9">
        <v>0</v>
      </c>
      <c r="V1535" s="2"/>
      <c r="W1535" s="2"/>
    </row>
    <row r="1536" spans="1:23" customFormat="1" outlineLevel="1" collapsed="1" x14ac:dyDescent="0.25">
      <c r="J1536" s="24" t="s">
        <v>988</v>
      </c>
      <c r="K1536" s="25"/>
      <c r="L1536" s="26">
        <f t="shared" ref="L1536:S1536" si="51">SUBTOTAL(9,L341:L1535)</f>
        <v>256784504.83999965</v>
      </c>
      <c r="M1536" s="26">
        <f t="shared" si="51"/>
        <v>354485888.98000032</v>
      </c>
      <c r="N1536" s="27">
        <f t="shared" si="51"/>
        <v>399830629</v>
      </c>
      <c r="O1536" s="26">
        <f t="shared" si="51"/>
        <v>0</v>
      </c>
      <c r="P1536" s="28">
        <f t="shared" si="51"/>
        <v>399765829</v>
      </c>
      <c r="Q1536" s="26">
        <f t="shared" si="51"/>
        <v>209708446.99999982</v>
      </c>
      <c r="R1536" s="31">
        <f t="shared" si="51"/>
        <v>411637393.77532583</v>
      </c>
      <c r="S1536" s="29">
        <f t="shared" si="51"/>
        <v>411637393.77532583</v>
      </c>
      <c r="T1536" s="26">
        <f>S1536*0.9</f>
        <v>370473654.39779323</v>
      </c>
      <c r="V1536" s="2">
        <f t="shared" ref="V1536:V1599" si="52">S1536-N1536</f>
        <v>11806764.775325835</v>
      </c>
      <c r="W1536" s="2">
        <f t="shared" ref="W1536:W1599" si="53">V1536/N1536</f>
        <v>2.9529415504898286E-2</v>
      </c>
    </row>
    <row r="1537" spans="1:24" customFormat="1" hidden="1" outlineLevel="2" x14ac:dyDescent="0.25">
      <c r="A1537" t="s">
        <v>779</v>
      </c>
      <c r="B1537">
        <v>101</v>
      </c>
      <c r="C1537" t="s">
        <v>780</v>
      </c>
      <c r="D1537">
        <v>104</v>
      </c>
      <c r="E1537" t="s">
        <v>799</v>
      </c>
      <c r="F1537">
        <v>105</v>
      </c>
      <c r="G1537" t="s">
        <v>50</v>
      </c>
      <c r="H1537">
        <v>10104010105</v>
      </c>
      <c r="I1537" t="s">
        <v>51</v>
      </c>
      <c r="J1537" s="24" t="s">
        <v>967</v>
      </c>
      <c r="K1537" s="25">
        <v>2</v>
      </c>
      <c r="L1537" s="26">
        <v>10006513.279999999</v>
      </c>
      <c r="M1537" s="26">
        <v>10542291.109999999</v>
      </c>
      <c r="N1537" s="27">
        <v>11347386</v>
      </c>
      <c r="O1537" s="26">
        <v>0</v>
      </c>
      <c r="P1537" s="28">
        <v>11347386</v>
      </c>
      <c r="Q1537" s="26">
        <v>6152936.6699999999</v>
      </c>
      <c r="R1537" s="31">
        <f t="shared" si="50"/>
        <v>11000877</v>
      </c>
      <c r="S1537" s="29">
        <v>11000877</v>
      </c>
      <c r="T1537" s="26"/>
      <c r="V1537" s="2">
        <f t="shared" si="52"/>
        <v>-346509</v>
      </c>
      <c r="W1537" s="2">
        <f t="shared" si="53"/>
        <v>-3.0536460115131361E-2</v>
      </c>
    </row>
    <row r="1538" spans="1:24" customFormat="1" hidden="1" outlineLevel="2" x14ac:dyDescent="0.25">
      <c r="A1538" t="s">
        <v>779</v>
      </c>
      <c r="B1538">
        <v>101</v>
      </c>
      <c r="C1538" t="s">
        <v>780</v>
      </c>
      <c r="D1538">
        <v>104</v>
      </c>
      <c r="E1538" t="s">
        <v>799</v>
      </c>
      <c r="F1538">
        <v>115</v>
      </c>
      <c r="G1538" t="s">
        <v>54</v>
      </c>
      <c r="H1538">
        <v>10104010115</v>
      </c>
      <c r="I1538" t="s">
        <v>55</v>
      </c>
      <c r="J1538" s="24" t="s">
        <v>967</v>
      </c>
      <c r="K1538" s="25">
        <v>2</v>
      </c>
      <c r="L1538" s="26">
        <v>1085283.2</v>
      </c>
      <c r="M1538" s="26">
        <v>1175744.53</v>
      </c>
      <c r="N1538" s="27">
        <v>1230711</v>
      </c>
      <c r="O1538" s="26">
        <v>0</v>
      </c>
      <c r="P1538" s="28">
        <v>1230711</v>
      </c>
      <c r="Q1538" s="26">
        <v>777545.37</v>
      </c>
      <c r="R1538" s="31">
        <f t="shared" si="50"/>
        <v>1500000</v>
      </c>
      <c r="S1538" s="29">
        <v>1500000</v>
      </c>
      <c r="T1538" s="26"/>
      <c r="V1538" s="2">
        <f t="shared" si="52"/>
        <v>269289</v>
      </c>
      <c r="W1538" s="2">
        <f t="shared" si="53"/>
        <v>0.21880766483764263</v>
      </c>
    </row>
    <row r="1539" spans="1:24" customFormat="1" hidden="1" outlineLevel="2" x14ac:dyDescent="0.25">
      <c r="A1539" t="s">
        <v>779</v>
      </c>
      <c r="B1539">
        <v>101</v>
      </c>
      <c r="C1539" t="s">
        <v>780</v>
      </c>
      <c r="D1539">
        <v>104</v>
      </c>
      <c r="E1539" t="s">
        <v>799</v>
      </c>
      <c r="F1539">
        <v>120</v>
      </c>
      <c r="G1539" t="s">
        <v>56</v>
      </c>
      <c r="H1539">
        <v>10104010120</v>
      </c>
      <c r="I1539" t="s">
        <v>57</v>
      </c>
      <c r="J1539" s="24" t="s">
        <v>967</v>
      </c>
      <c r="K1539" s="25">
        <v>2</v>
      </c>
      <c r="L1539" s="26">
        <v>0</v>
      </c>
      <c r="M1539" s="26">
        <v>0</v>
      </c>
      <c r="N1539" s="27">
        <v>0</v>
      </c>
      <c r="O1539" s="26">
        <v>0</v>
      </c>
      <c r="P1539" s="28">
        <v>0</v>
      </c>
      <c r="Q1539" s="26">
        <v>226617.43</v>
      </c>
      <c r="R1539" s="31">
        <f t="shared" si="50"/>
        <v>400000</v>
      </c>
      <c r="S1539" s="29">
        <v>400000</v>
      </c>
      <c r="T1539" s="26"/>
      <c r="V1539" s="2">
        <f t="shared" si="52"/>
        <v>400000</v>
      </c>
      <c r="W1539" s="2" t="e">
        <f t="shared" si="53"/>
        <v>#DIV/0!</v>
      </c>
    </row>
    <row r="1540" spans="1:24" customFormat="1" hidden="1" outlineLevel="2" x14ac:dyDescent="0.25">
      <c r="A1540" t="s">
        <v>779</v>
      </c>
      <c r="B1540">
        <v>101</v>
      </c>
      <c r="C1540" t="s">
        <v>780</v>
      </c>
      <c r="D1540">
        <v>104</v>
      </c>
      <c r="E1540" t="s">
        <v>799</v>
      </c>
      <c r="F1540">
        <v>125</v>
      </c>
      <c r="G1540" t="s">
        <v>58</v>
      </c>
      <c r="H1540">
        <v>10104010125</v>
      </c>
      <c r="I1540" t="s">
        <v>59</v>
      </c>
      <c r="J1540" s="24" t="s">
        <v>967</v>
      </c>
      <c r="K1540" s="25">
        <v>2</v>
      </c>
      <c r="L1540" s="26">
        <v>111813.2</v>
      </c>
      <c r="M1540" s="26">
        <v>181254.08</v>
      </c>
      <c r="N1540" s="27">
        <v>126796</v>
      </c>
      <c r="O1540" s="26">
        <v>0</v>
      </c>
      <c r="P1540" s="28">
        <v>126796</v>
      </c>
      <c r="Q1540" s="26">
        <v>140401.18</v>
      </c>
      <c r="R1540" s="31">
        <f t="shared" si="50"/>
        <v>250000</v>
      </c>
      <c r="S1540" s="29">
        <v>250000</v>
      </c>
      <c r="T1540" s="26"/>
      <c r="V1540" s="2">
        <f t="shared" si="52"/>
        <v>123204</v>
      </c>
      <c r="W1540" s="2">
        <f t="shared" si="53"/>
        <v>0.97167103063188109</v>
      </c>
    </row>
    <row r="1541" spans="1:24" customFormat="1" hidden="1" outlineLevel="2" x14ac:dyDescent="0.25">
      <c r="A1541" t="s">
        <v>779</v>
      </c>
      <c r="B1541">
        <v>101</v>
      </c>
      <c r="C1541" t="s">
        <v>780</v>
      </c>
      <c r="D1541">
        <v>104</v>
      </c>
      <c r="E1541" t="s">
        <v>799</v>
      </c>
      <c r="F1541">
        <v>130</v>
      </c>
      <c r="G1541" t="s">
        <v>60</v>
      </c>
      <c r="H1541">
        <v>10104010130</v>
      </c>
      <c r="I1541" t="s">
        <v>61</v>
      </c>
      <c r="J1541" s="24" t="s">
        <v>967</v>
      </c>
      <c r="K1541" s="25">
        <v>2</v>
      </c>
      <c r="L1541" s="26">
        <v>0</v>
      </c>
      <c r="M1541" s="26">
        <v>566.35</v>
      </c>
      <c r="N1541" s="27">
        <v>0</v>
      </c>
      <c r="O1541" s="26">
        <v>0</v>
      </c>
      <c r="P1541" s="28">
        <v>0</v>
      </c>
      <c r="Q1541" s="26">
        <v>0</v>
      </c>
      <c r="R1541" s="31">
        <f t="shared" si="50"/>
        <v>0</v>
      </c>
      <c r="S1541" s="29">
        <v>0</v>
      </c>
      <c r="T1541" s="26"/>
      <c r="V1541" s="2">
        <f t="shared" si="52"/>
        <v>0</v>
      </c>
      <c r="W1541" s="2" t="e">
        <f t="shared" si="53"/>
        <v>#DIV/0!</v>
      </c>
    </row>
    <row r="1542" spans="1:24" customFormat="1" hidden="1" outlineLevel="2" x14ac:dyDescent="0.25">
      <c r="A1542" t="s">
        <v>779</v>
      </c>
      <c r="B1542">
        <v>101</v>
      </c>
      <c r="C1542" t="s">
        <v>780</v>
      </c>
      <c r="D1542">
        <v>104</v>
      </c>
      <c r="E1542" t="s">
        <v>799</v>
      </c>
      <c r="F1542">
        <v>165</v>
      </c>
      <c r="G1542" t="s">
        <v>64</v>
      </c>
      <c r="H1542">
        <v>10104010165</v>
      </c>
      <c r="I1542" t="s">
        <v>65</v>
      </c>
      <c r="J1542" s="24" t="s">
        <v>967</v>
      </c>
      <c r="K1542" s="25">
        <v>2</v>
      </c>
      <c r="L1542" s="26">
        <v>624000</v>
      </c>
      <c r="M1542" s="26">
        <v>639892.68000000005</v>
      </c>
      <c r="N1542" s="27">
        <v>707616</v>
      </c>
      <c r="O1542" s="26">
        <v>0</v>
      </c>
      <c r="P1542" s="28">
        <v>707616</v>
      </c>
      <c r="Q1542" s="26">
        <v>299380.82</v>
      </c>
      <c r="R1542" s="31">
        <f t="shared" si="50"/>
        <v>540000</v>
      </c>
      <c r="S1542" s="29">
        <v>540000</v>
      </c>
      <c r="T1542" s="26"/>
      <c r="V1542" s="2">
        <f t="shared" si="52"/>
        <v>-167616</v>
      </c>
      <c r="W1542" s="2">
        <f t="shared" si="53"/>
        <v>-0.23687423687423687</v>
      </c>
    </row>
    <row r="1543" spans="1:24" customFormat="1" hidden="1" outlineLevel="2" x14ac:dyDescent="0.25">
      <c r="A1543" t="s">
        <v>779</v>
      </c>
      <c r="B1543">
        <v>101</v>
      </c>
      <c r="C1543" t="s">
        <v>780</v>
      </c>
      <c r="D1543">
        <v>104</v>
      </c>
      <c r="E1543" t="s">
        <v>799</v>
      </c>
      <c r="F1543">
        <v>167</v>
      </c>
      <c r="G1543" t="s">
        <v>66</v>
      </c>
      <c r="H1543">
        <v>10104010167</v>
      </c>
      <c r="I1543" t="s">
        <v>67</v>
      </c>
      <c r="J1543" s="24" t="s">
        <v>967</v>
      </c>
      <c r="K1543" s="25">
        <v>2</v>
      </c>
      <c r="L1543" s="26">
        <v>0</v>
      </c>
      <c r="M1543" s="26">
        <v>4158866.59</v>
      </c>
      <c r="N1543" s="27">
        <v>4486523</v>
      </c>
      <c r="O1543" s="26">
        <v>0</v>
      </c>
      <c r="P1543" s="28">
        <v>4486523</v>
      </c>
      <c r="Q1543" s="26">
        <v>2315453.0099999998</v>
      </c>
      <c r="R1543" s="31">
        <f t="shared" si="50"/>
        <v>4200000</v>
      </c>
      <c r="S1543" s="29">
        <v>4200000</v>
      </c>
      <c r="T1543" s="26"/>
      <c r="V1543" s="2">
        <f t="shared" si="52"/>
        <v>-286523</v>
      </c>
      <c r="W1543" s="2">
        <f t="shared" si="53"/>
        <v>-6.3863040488146394E-2</v>
      </c>
    </row>
    <row r="1544" spans="1:24" customFormat="1" hidden="1" outlineLevel="2" x14ac:dyDescent="0.25">
      <c r="A1544" t="s">
        <v>779</v>
      </c>
      <c r="B1544">
        <v>101</v>
      </c>
      <c r="C1544" t="s">
        <v>780</v>
      </c>
      <c r="D1544">
        <v>104</v>
      </c>
      <c r="E1544" t="s">
        <v>799</v>
      </c>
      <c r="F1544">
        <v>168</v>
      </c>
      <c r="G1544" t="s">
        <v>68</v>
      </c>
      <c r="H1544">
        <v>10104010168</v>
      </c>
      <c r="I1544" t="s">
        <v>69</v>
      </c>
      <c r="J1544" s="24" t="s">
        <v>967</v>
      </c>
      <c r="K1544" s="25">
        <v>2</v>
      </c>
      <c r="L1544" s="26">
        <v>0</v>
      </c>
      <c r="M1544" s="26">
        <v>173172.43</v>
      </c>
      <c r="N1544" s="27">
        <v>221845</v>
      </c>
      <c r="O1544" s="26">
        <v>0</v>
      </c>
      <c r="P1544" s="28">
        <v>221845</v>
      </c>
      <c r="Q1544" s="26">
        <v>0</v>
      </c>
      <c r="R1544" s="31">
        <f t="shared" si="50"/>
        <v>230000</v>
      </c>
      <c r="S1544" s="29">
        <v>230000</v>
      </c>
      <c r="T1544" s="26"/>
      <c r="V1544" s="2">
        <f t="shared" si="52"/>
        <v>8155</v>
      </c>
      <c r="W1544" s="2">
        <f t="shared" si="53"/>
        <v>3.6759899930131401E-2</v>
      </c>
    </row>
    <row r="1545" spans="1:24" customFormat="1" hidden="1" outlineLevel="2" x14ac:dyDescent="0.25">
      <c r="A1545" t="s">
        <v>779</v>
      </c>
      <c r="B1545">
        <v>101</v>
      </c>
      <c r="C1545" t="s">
        <v>780</v>
      </c>
      <c r="D1545">
        <v>104</v>
      </c>
      <c r="E1545" t="s">
        <v>799</v>
      </c>
      <c r="F1545">
        <v>190</v>
      </c>
      <c r="G1545" t="s">
        <v>938</v>
      </c>
      <c r="I1545" t="s">
        <v>215</v>
      </c>
      <c r="J1545" s="24" t="s">
        <v>967</v>
      </c>
      <c r="K1545" s="25">
        <v>2</v>
      </c>
      <c r="L1545" s="26">
        <v>0</v>
      </c>
      <c r="M1545" s="26">
        <v>0</v>
      </c>
      <c r="N1545" s="27">
        <v>0</v>
      </c>
      <c r="O1545" s="26">
        <v>0</v>
      </c>
      <c r="P1545" s="28">
        <v>0</v>
      </c>
      <c r="Q1545" s="26">
        <v>0</v>
      </c>
      <c r="R1545" s="31">
        <f t="shared" si="50"/>
        <v>0</v>
      </c>
      <c r="S1545" s="29">
        <v>0</v>
      </c>
      <c r="T1545" s="26"/>
      <c r="V1545" s="2">
        <f t="shared" si="52"/>
        <v>0</v>
      </c>
      <c r="W1545" s="2" t="e">
        <f t="shared" si="53"/>
        <v>#DIV/0!</v>
      </c>
    </row>
    <row r="1546" spans="1:24" customFormat="1" hidden="1" outlineLevel="2" x14ac:dyDescent="0.25">
      <c r="A1546" t="s">
        <v>779</v>
      </c>
      <c r="B1546">
        <v>101</v>
      </c>
      <c r="C1546" t="s">
        <v>780</v>
      </c>
      <c r="D1546">
        <v>104</v>
      </c>
      <c r="E1546" t="s">
        <v>799</v>
      </c>
      <c r="F1546">
        <v>194</v>
      </c>
      <c r="G1546" t="s">
        <v>216</v>
      </c>
      <c r="I1546" t="s">
        <v>217</v>
      </c>
      <c r="J1546" s="24" t="s">
        <v>967</v>
      </c>
      <c r="K1546" s="25">
        <v>2</v>
      </c>
      <c r="L1546" s="26">
        <v>0</v>
      </c>
      <c r="M1546" s="26">
        <v>0</v>
      </c>
      <c r="N1546" s="27">
        <v>0</v>
      </c>
      <c r="O1546" s="26">
        <v>0</v>
      </c>
      <c r="P1546" s="28">
        <v>0</v>
      </c>
      <c r="Q1546" s="26">
        <v>0</v>
      </c>
      <c r="R1546" s="31">
        <f t="shared" si="50"/>
        <v>0</v>
      </c>
      <c r="S1546" s="29">
        <v>0</v>
      </c>
      <c r="T1546" s="26"/>
      <c r="V1546" s="2">
        <f t="shared" si="52"/>
        <v>0</v>
      </c>
      <c r="W1546" s="2" t="e">
        <f t="shared" si="53"/>
        <v>#DIV/0!</v>
      </c>
    </row>
    <row r="1547" spans="1:24" customFormat="1" outlineLevel="1" collapsed="1" x14ac:dyDescent="0.25">
      <c r="J1547" s="24" t="s">
        <v>989</v>
      </c>
      <c r="K1547" s="25"/>
      <c r="L1547" s="26">
        <f t="shared" ref="L1547:S1547" si="54">SUBTOTAL(9,L1537:L1546)</f>
        <v>11827609.679999998</v>
      </c>
      <c r="M1547" s="26">
        <f t="shared" si="54"/>
        <v>16871787.77</v>
      </c>
      <c r="N1547" s="27">
        <f t="shared" si="54"/>
        <v>18120877</v>
      </c>
      <c r="O1547" s="26">
        <f t="shared" si="54"/>
        <v>0</v>
      </c>
      <c r="P1547" s="28">
        <f t="shared" si="54"/>
        <v>18120877</v>
      </c>
      <c r="Q1547" s="26">
        <f t="shared" si="54"/>
        <v>9912334.4800000004</v>
      </c>
      <c r="R1547" s="31">
        <f t="shared" si="54"/>
        <v>18120877</v>
      </c>
      <c r="S1547" s="29">
        <f t="shared" si="54"/>
        <v>18120877</v>
      </c>
      <c r="T1547" s="26">
        <f>S1547*0.95</f>
        <v>17214833.149999999</v>
      </c>
      <c r="V1547" s="2">
        <f t="shared" si="52"/>
        <v>0</v>
      </c>
      <c r="W1547" s="2">
        <f t="shared" si="53"/>
        <v>0</v>
      </c>
    </row>
    <row r="1548" spans="1:24" customFormat="1" hidden="1" outlineLevel="2" x14ac:dyDescent="0.25">
      <c r="A1548" t="s">
        <v>781</v>
      </c>
      <c r="B1548">
        <v>204</v>
      </c>
      <c r="C1548" t="s">
        <v>782</v>
      </c>
      <c r="D1548">
        <v>5</v>
      </c>
      <c r="E1548" t="s">
        <v>783</v>
      </c>
      <c r="F1548">
        <v>551</v>
      </c>
      <c r="G1548" t="s">
        <v>34</v>
      </c>
      <c r="H1548">
        <v>10005010551</v>
      </c>
      <c r="I1548" t="s">
        <v>35</v>
      </c>
      <c r="J1548" s="24" t="s">
        <v>954</v>
      </c>
      <c r="K1548" s="25">
        <v>3</v>
      </c>
      <c r="L1548" s="26">
        <v>0</v>
      </c>
      <c r="M1548" s="26">
        <v>0</v>
      </c>
      <c r="N1548" s="27">
        <v>9137656</v>
      </c>
      <c r="O1548" s="26">
        <v>0</v>
      </c>
      <c r="P1548" s="28">
        <v>9137656</v>
      </c>
      <c r="Q1548" s="26">
        <v>0</v>
      </c>
      <c r="R1548" s="31">
        <f t="shared" si="50"/>
        <v>3045885.32</v>
      </c>
      <c r="S1548" s="29">
        <v>3045885.32</v>
      </c>
      <c r="T1548" s="26"/>
      <c r="V1548" s="2">
        <f t="shared" si="52"/>
        <v>-6091770.6799999997</v>
      </c>
      <c r="W1548" s="2">
        <f t="shared" si="53"/>
        <v>-0.66666666812583009</v>
      </c>
      <c r="X1548" s="18"/>
    </row>
    <row r="1549" spans="1:24" customFormat="1" hidden="1" outlineLevel="2" x14ac:dyDescent="0.25">
      <c r="A1549" t="s">
        <v>781</v>
      </c>
      <c r="B1549">
        <v>204</v>
      </c>
      <c r="C1549" t="s">
        <v>782</v>
      </c>
      <c r="D1549">
        <v>6</v>
      </c>
      <c r="E1549" t="s">
        <v>784</v>
      </c>
      <c r="F1549">
        <v>551</v>
      </c>
      <c r="G1549" t="s">
        <v>34</v>
      </c>
      <c r="H1549">
        <v>10006010551</v>
      </c>
      <c r="I1549" t="s">
        <v>35</v>
      </c>
      <c r="J1549" s="24" t="s">
        <v>954</v>
      </c>
      <c r="K1549" s="25">
        <v>3</v>
      </c>
      <c r="L1549" s="26">
        <v>0</v>
      </c>
      <c r="M1549" s="26">
        <v>0</v>
      </c>
      <c r="N1549" s="27">
        <v>9867740</v>
      </c>
      <c r="O1549" s="26">
        <v>0</v>
      </c>
      <c r="P1549" s="28">
        <v>9867740</v>
      </c>
      <c r="Q1549" s="26">
        <v>0</v>
      </c>
      <c r="R1549" s="31">
        <f t="shared" si="50"/>
        <v>3289246.66</v>
      </c>
      <c r="S1549" s="29">
        <v>3289246.66</v>
      </c>
      <c r="T1549" s="26"/>
      <c r="V1549" s="2">
        <f t="shared" si="52"/>
        <v>-6578493.3399999999</v>
      </c>
      <c r="W1549" s="2">
        <f t="shared" si="53"/>
        <v>-0.66666666734226887</v>
      </c>
      <c r="X1549" s="18"/>
    </row>
    <row r="1550" spans="1:24" customFormat="1" hidden="1" outlineLevel="2" x14ac:dyDescent="0.25">
      <c r="A1550" t="s">
        <v>781</v>
      </c>
      <c r="B1550">
        <v>101</v>
      </c>
      <c r="C1550" t="s">
        <v>780</v>
      </c>
      <c r="D1550">
        <v>100</v>
      </c>
      <c r="E1550" t="s">
        <v>785</v>
      </c>
      <c r="F1550">
        <v>551</v>
      </c>
      <c r="G1550" t="s">
        <v>34</v>
      </c>
      <c r="H1550">
        <v>10100010551</v>
      </c>
      <c r="I1550" t="s">
        <v>35</v>
      </c>
      <c r="J1550" s="24" t="s">
        <v>954</v>
      </c>
      <c r="K1550" s="25">
        <v>3</v>
      </c>
      <c r="L1550" s="26">
        <v>0</v>
      </c>
      <c r="M1550" s="26">
        <v>-15650473.529999999</v>
      </c>
      <c r="N1550" s="27">
        <v>1143691</v>
      </c>
      <c r="O1550" s="26">
        <v>0</v>
      </c>
      <c r="P1550" s="28">
        <v>1143691</v>
      </c>
      <c r="Q1550" s="26">
        <v>0</v>
      </c>
      <c r="R1550" s="31">
        <f t="shared" si="50"/>
        <v>381230.33</v>
      </c>
      <c r="S1550" s="29">
        <v>381230.33</v>
      </c>
      <c r="T1550" s="26"/>
      <c r="V1550" s="2">
        <f t="shared" si="52"/>
        <v>-762460.66999999993</v>
      </c>
      <c r="W1550" s="2">
        <f t="shared" si="53"/>
        <v>-0.66666666958120679</v>
      </c>
      <c r="X1550" s="18"/>
    </row>
    <row r="1551" spans="1:24" customFormat="1" hidden="1" outlineLevel="2" x14ac:dyDescent="0.25">
      <c r="A1551" t="s">
        <v>781</v>
      </c>
      <c r="B1551">
        <v>101</v>
      </c>
      <c r="C1551" t="s">
        <v>780</v>
      </c>
      <c r="D1551">
        <v>101</v>
      </c>
      <c r="E1551" t="s">
        <v>776</v>
      </c>
      <c r="F1551">
        <v>551</v>
      </c>
      <c r="G1551" t="s">
        <v>34</v>
      </c>
      <c r="H1551">
        <v>10101010551</v>
      </c>
      <c r="I1551" t="s">
        <v>35</v>
      </c>
      <c r="J1551" s="24" t="s">
        <v>954</v>
      </c>
      <c r="K1551" s="25">
        <v>3</v>
      </c>
      <c r="L1551" s="26">
        <v>218900338.53999999</v>
      </c>
      <c r="M1551" s="26">
        <v>0</v>
      </c>
      <c r="N1551" s="27">
        <v>22719110</v>
      </c>
      <c r="O1551" s="26">
        <v>0</v>
      </c>
      <c r="P1551" s="28">
        <v>22719110</v>
      </c>
      <c r="Q1551" s="26">
        <v>0</v>
      </c>
      <c r="R1551" s="31">
        <f t="shared" si="50"/>
        <v>7573036.6399999997</v>
      </c>
      <c r="S1551" s="29">
        <v>7573036.6399999997</v>
      </c>
      <c r="T1551" s="26"/>
      <c r="V1551" s="2">
        <f t="shared" si="52"/>
        <v>-15146073.359999999</v>
      </c>
      <c r="W1551" s="2">
        <f t="shared" si="53"/>
        <v>-0.6666666678404215</v>
      </c>
      <c r="X1551" s="18"/>
    </row>
    <row r="1552" spans="1:24" customFormat="1" hidden="1" outlineLevel="2" x14ac:dyDescent="0.25">
      <c r="A1552" t="s">
        <v>349</v>
      </c>
      <c r="B1552">
        <v>1011</v>
      </c>
      <c r="C1552" t="s">
        <v>365</v>
      </c>
      <c r="D1552">
        <v>222</v>
      </c>
      <c r="E1552" t="s">
        <v>367</v>
      </c>
      <c r="F1552">
        <v>551</v>
      </c>
      <c r="G1552" t="s">
        <v>34</v>
      </c>
      <c r="H1552">
        <v>10222010551</v>
      </c>
      <c r="I1552" t="s">
        <v>35</v>
      </c>
      <c r="J1552" s="24" t="s">
        <v>954</v>
      </c>
      <c r="K1552" s="25">
        <v>3</v>
      </c>
      <c r="L1552" s="26">
        <v>0</v>
      </c>
      <c r="M1552" s="26">
        <v>0</v>
      </c>
      <c r="N1552" s="27">
        <v>2970278</v>
      </c>
      <c r="O1552" s="26">
        <v>0</v>
      </c>
      <c r="P1552" s="28">
        <v>2970278</v>
      </c>
      <c r="Q1552" s="26">
        <v>0</v>
      </c>
      <c r="R1552" s="31">
        <f t="shared" si="50"/>
        <v>990092.66</v>
      </c>
      <c r="S1552" s="29">
        <v>990092.66</v>
      </c>
      <c r="T1552" s="26"/>
      <c r="V1552" s="2">
        <f t="shared" si="52"/>
        <v>-1980185.3399999999</v>
      </c>
      <c r="W1552" s="2">
        <f t="shared" si="53"/>
        <v>-0.66666666891112547</v>
      </c>
    </row>
    <row r="1553" spans="1:24" customFormat="1" hidden="1" outlineLevel="2" x14ac:dyDescent="0.25">
      <c r="A1553" t="s">
        <v>349</v>
      </c>
      <c r="B1553">
        <v>1011</v>
      </c>
      <c r="C1553" t="s">
        <v>365</v>
      </c>
      <c r="D1553">
        <v>225</v>
      </c>
      <c r="E1553" t="s">
        <v>378</v>
      </c>
      <c r="F1553">
        <v>551</v>
      </c>
      <c r="G1553" t="s">
        <v>34</v>
      </c>
      <c r="H1553">
        <v>10225010551</v>
      </c>
      <c r="I1553" t="s">
        <v>35</v>
      </c>
      <c r="J1553" s="24" t="s">
        <v>954</v>
      </c>
      <c r="K1553" s="25">
        <v>3</v>
      </c>
      <c r="L1553" s="26">
        <v>0</v>
      </c>
      <c r="M1553" s="26">
        <v>0</v>
      </c>
      <c r="N1553" s="27">
        <v>151655</v>
      </c>
      <c r="O1553" s="26">
        <v>0</v>
      </c>
      <c r="P1553" s="28">
        <v>151655</v>
      </c>
      <c r="Q1553" s="26">
        <v>0</v>
      </c>
      <c r="R1553" s="31">
        <f t="shared" si="50"/>
        <v>50551.67</v>
      </c>
      <c r="S1553" s="29">
        <v>50551.67</v>
      </c>
      <c r="T1553" s="26"/>
      <c r="V1553" s="2">
        <f t="shared" si="52"/>
        <v>-101103.33</v>
      </c>
      <c r="W1553" s="2">
        <f t="shared" si="53"/>
        <v>-0.66666664468695391</v>
      </c>
    </row>
    <row r="1554" spans="1:24" customFormat="1" hidden="1" outlineLevel="2" x14ac:dyDescent="0.25">
      <c r="A1554" t="s">
        <v>349</v>
      </c>
      <c r="B1554">
        <v>1011</v>
      </c>
      <c r="C1554" t="s">
        <v>365</v>
      </c>
      <c r="D1554">
        <v>232</v>
      </c>
      <c r="E1554" t="s">
        <v>379</v>
      </c>
      <c r="F1554">
        <v>551</v>
      </c>
      <c r="G1554" t="s">
        <v>34</v>
      </c>
      <c r="H1554">
        <v>10232010551</v>
      </c>
      <c r="I1554" t="s">
        <v>35</v>
      </c>
      <c r="J1554" s="24" t="s">
        <v>954</v>
      </c>
      <c r="K1554" s="25">
        <v>3</v>
      </c>
      <c r="L1554" s="26">
        <v>0</v>
      </c>
      <c r="M1554" s="26">
        <v>0</v>
      </c>
      <c r="N1554" s="27">
        <v>6834396</v>
      </c>
      <c r="O1554" s="26">
        <v>0</v>
      </c>
      <c r="P1554" s="28">
        <v>6834396</v>
      </c>
      <c r="Q1554" s="26">
        <v>0</v>
      </c>
      <c r="R1554" s="31">
        <f t="shared" si="50"/>
        <v>2278131.9900000002</v>
      </c>
      <c r="S1554" s="29">
        <v>2278131.9900000002</v>
      </c>
      <c r="T1554" s="26"/>
      <c r="V1554" s="2">
        <f t="shared" si="52"/>
        <v>-4556264.01</v>
      </c>
      <c r="W1554" s="2">
        <f t="shared" si="53"/>
        <v>-0.66666666812985376</v>
      </c>
    </row>
    <row r="1555" spans="1:24" customFormat="1" hidden="1" outlineLevel="2" x14ac:dyDescent="0.25">
      <c r="A1555" t="s">
        <v>349</v>
      </c>
      <c r="B1555">
        <v>1011</v>
      </c>
      <c r="C1555" t="s">
        <v>365</v>
      </c>
      <c r="D1555">
        <v>236</v>
      </c>
      <c r="E1555" t="s">
        <v>380</v>
      </c>
      <c r="F1555">
        <v>551</v>
      </c>
      <c r="G1555" t="s">
        <v>34</v>
      </c>
      <c r="H1555">
        <v>10236010551</v>
      </c>
      <c r="I1555" t="s">
        <v>35</v>
      </c>
      <c r="J1555" s="24" t="s">
        <v>954</v>
      </c>
      <c r="K1555" s="25">
        <v>3</v>
      </c>
      <c r="L1555" s="26">
        <v>0</v>
      </c>
      <c r="M1555" s="26">
        <v>0</v>
      </c>
      <c r="N1555" s="27">
        <v>6952763</v>
      </c>
      <c r="O1555" s="26">
        <v>0</v>
      </c>
      <c r="P1555" s="28">
        <v>6952763</v>
      </c>
      <c r="Q1555" s="26">
        <v>0</v>
      </c>
      <c r="R1555" s="31">
        <f t="shared" si="50"/>
        <v>2317587.66</v>
      </c>
      <c r="S1555" s="29">
        <v>2317587.66</v>
      </c>
      <c r="T1555" s="26"/>
      <c r="V1555" s="2">
        <f t="shared" si="52"/>
        <v>-4635175.34</v>
      </c>
      <c r="W1555" s="2">
        <f t="shared" si="53"/>
        <v>-0.66666666762551807</v>
      </c>
    </row>
    <row r="1556" spans="1:24" customFormat="1" hidden="1" outlineLevel="2" x14ac:dyDescent="0.25">
      <c r="A1556" t="s">
        <v>133</v>
      </c>
      <c r="B1556">
        <v>1001</v>
      </c>
      <c r="C1556" t="s">
        <v>185</v>
      </c>
      <c r="D1556">
        <v>241</v>
      </c>
      <c r="E1556" t="s">
        <v>182</v>
      </c>
      <c r="F1556">
        <v>551</v>
      </c>
      <c r="G1556" t="s">
        <v>34</v>
      </c>
      <c r="H1556">
        <v>10241010551</v>
      </c>
      <c r="I1556" t="s">
        <v>35</v>
      </c>
      <c r="J1556" s="24" t="s">
        <v>954</v>
      </c>
      <c r="K1556" s="25">
        <v>3</v>
      </c>
      <c r="L1556" s="26">
        <v>0</v>
      </c>
      <c r="M1556" s="26">
        <v>0</v>
      </c>
      <c r="N1556" s="27">
        <v>11466478</v>
      </c>
      <c r="O1556" s="26">
        <v>0</v>
      </c>
      <c r="P1556" s="28">
        <v>11466478</v>
      </c>
      <c r="Q1556" s="26">
        <v>0</v>
      </c>
      <c r="R1556" s="31">
        <f t="shared" si="50"/>
        <v>3822159.32</v>
      </c>
      <c r="S1556" s="29">
        <v>3822159.32</v>
      </c>
      <c r="T1556" s="26"/>
      <c r="V1556" s="2">
        <f t="shared" si="52"/>
        <v>-7644318.6799999997</v>
      </c>
      <c r="W1556" s="2">
        <f t="shared" si="53"/>
        <v>-0.66666666782947648</v>
      </c>
    </row>
    <row r="1557" spans="1:24" customFormat="1" hidden="1" outlineLevel="2" x14ac:dyDescent="0.25">
      <c r="A1557" t="s">
        <v>133</v>
      </c>
      <c r="B1557">
        <v>1001</v>
      </c>
      <c r="C1557" t="s">
        <v>185</v>
      </c>
      <c r="D1557">
        <v>251</v>
      </c>
      <c r="E1557" t="s">
        <v>197</v>
      </c>
      <c r="F1557">
        <v>551</v>
      </c>
      <c r="G1557" t="s">
        <v>34</v>
      </c>
      <c r="H1557">
        <v>10251010551</v>
      </c>
      <c r="I1557" t="s">
        <v>35</v>
      </c>
      <c r="J1557" s="24" t="s">
        <v>954</v>
      </c>
      <c r="K1557" s="25">
        <v>3</v>
      </c>
      <c r="L1557" s="26">
        <v>0</v>
      </c>
      <c r="M1557" s="26">
        <v>0</v>
      </c>
      <c r="N1557" s="27">
        <v>17946937</v>
      </c>
      <c r="O1557" s="26">
        <v>0</v>
      </c>
      <c r="P1557" s="28">
        <v>17946937</v>
      </c>
      <c r="Q1557" s="26">
        <v>0</v>
      </c>
      <c r="R1557" s="31">
        <f t="shared" si="50"/>
        <v>5982312.3099999996</v>
      </c>
      <c r="S1557" s="29">
        <v>5982312.3099999996</v>
      </c>
      <c r="T1557" s="26"/>
      <c r="V1557" s="2">
        <f t="shared" si="52"/>
        <v>-11964624.690000001</v>
      </c>
      <c r="W1557" s="2">
        <f t="shared" si="53"/>
        <v>-0.66666666796679575</v>
      </c>
    </row>
    <row r="1558" spans="1:24" customFormat="1" hidden="1" outlineLevel="2" x14ac:dyDescent="0.25">
      <c r="A1558" t="s">
        <v>133</v>
      </c>
      <c r="B1558">
        <v>1001</v>
      </c>
      <c r="C1558" t="s">
        <v>185</v>
      </c>
      <c r="D1558">
        <v>255</v>
      </c>
      <c r="E1558" t="s">
        <v>200</v>
      </c>
      <c r="F1558">
        <v>551</v>
      </c>
      <c r="G1558" t="s">
        <v>34</v>
      </c>
      <c r="H1558">
        <v>10255010551</v>
      </c>
      <c r="I1558" t="s">
        <v>35</v>
      </c>
      <c r="J1558" s="24" t="s">
        <v>954</v>
      </c>
      <c r="K1558" s="25">
        <v>3</v>
      </c>
      <c r="L1558" s="26">
        <v>0</v>
      </c>
      <c r="M1558" s="26">
        <v>0</v>
      </c>
      <c r="N1558" s="27">
        <v>17745152</v>
      </c>
      <c r="O1558" s="26">
        <v>0</v>
      </c>
      <c r="P1558" s="28">
        <v>17745152</v>
      </c>
      <c r="Q1558" s="26">
        <v>0</v>
      </c>
      <c r="R1558" s="31">
        <f t="shared" si="50"/>
        <v>5915050.6500000004</v>
      </c>
      <c r="S1558" s="29">
        <v>5915050.6500000004</v>
      </c>
      <c r="T1558" s="26"/>
      <c r="V1558" s="2">
        <f t="shared" si="52"/>
        <v>-11830101.35</v>
      </c>
      <c r="W1558" s="2">
        <f t="shared" si="53"/>
        <v>-0.66666666760589033</v>
      </c>
    </row>
    <row r="1559" spans="1:24" customFormat="1" hidden="1" outlineLevel="2" x14ac:dyDescent="0.25">
      <c r="A1559" t="s">
        <v>254</v>
      </c>
      <c r="B1559">
        <v>1301</v>
      </c>
      <c r="C1559" t="s">
        <v>203</v>
      </c>
      <c r="D1559">
        <v>601</v>
      </c>
      <c r="E1559" t="s">
        <v>256</v>
      </c>
      <c r="F1559">
        <v>551</v>
      </c>
      <c r="G1559" t="s">
        <v>34</v>
      </c>
      <c r="H1559">
        <v>10601010551</v>
      </c>
      <c r="I1559" t="s">
        <v>35</v>
      </c>
      <c r="J1559" s="24" t="s">
        <v>954</v>
      </c>
      <c r="K1559" s="25">
        <v>3</v>
      </c>
      <c r="L1559" s="26">
        <v>0</v>
      </c>
      <c r="M1559" s="26">
        <v>0</v>
      </c>
      <c r="N1559" s="27">
        <v>22861295</v>
      </c>
      <c r="O1559" s="26">
        <v>0</v>
      </c>
      <c r="P1559" s="28">
        <v>22861295</v>
      </c>
      <c r="Q1559" s="26">
        <v>0</v>
      </c>
      <c r="R1559" s="31">
        <f t="shared" si="50"/>
        <v>7620431.6399999997</v>
      </c>
      <c r="S1559" s="29">
        <v>7620431.6399999997</v>
      </c>
      <c r="T1559" s="26"/>
      <c r="V1559" s="2">
        <f t="shared" si="52"/>
        <v>-15240863.359999999</v>
      </c>
      <c r="W1559" s="2">
        <f t="shared" si="53"/>
        <v>-0.66666666783312145</v>
      </c>
    </row>
    <row r="1560" spans="1:24" customFormat="1" hidden="1" outlineLevel="2" x14ac:dyDescent="0.25">
      <c r="A1560" t="s">
        <v>133</v>
      </c>
      <c r="B1560">
        <v>1201</v>
      </c>
      <c r="C1560" t="s">
        <v>212</v>
      </c>
      <c r="D1560">
        <v>701</v>
      </c>
      <c r="E1560" t="s">
        <v>211</v>
      </c>
      <c r="F1560">
        <v>551</v>
      </c>
      <c r="G1560" t="s">
        <v>34</v>
      </c>
      <c r="H1560">
        <v>10701010551</v>
      </c>
      <c r="I1560" t="s">
        <v>35</v>
      </c>
      <c r="J1560" s="24" t="s">
        <v>954</v>
      </c>
      <c r="K1560" s="25">
        <v>3</v>
      </c>
      <c r="L1560" s="26">
        <v>60161306.939999998</v>
      </c>
      <c r="M1560" s="26">
        <v>0</v>
      </c>
      <c r="N1560" s="27">
        <v>166930864</v>
      </c>
      <c r="O1560" s="26">
        <v>0</v>
      </c>
      <c r="P1560" s="28">
        <v>166930864</v>
      </c>
      <c r="Q1560" s="26">
        <v>0</v>
      </c>
      <c r="R1560" s="31">
        <f t="shared" ref="R1560:R1624" si="55">S1560</f>
        <v>55643621.149999999</v>
      </c>
      <c r="S1560" s="29">
        <v>55643621.149999999</v>
      </c>
      <c r="T1560" s="26"/>
      <c r="V1560" s="2">
        <f t="shared" si="52"/>
        <v>-111287242.84999999</v>
      </c>
      <c r="W1560" s="2">
        <f t="shared" si="53"/>
        <v>-0.66666666776492567</v>
      </c>
    </row>
    <row r="1561" spans="1:24" customFormat="1" outlineLevel="1" collapsed="1" x14ac:dyDescent="0.25">
      <c r="J1561" s="24" t="s">
        <v>990</v>
      </c>
      <c r="K1561" s="25"/>
      <c r="L1561" s="26">
        <f t="shared" ref="L1561:S1561" si="56">SUBTOTAL(9,L1548:L1560)</f>
        <v>279061645.48000002</v>
      </c>
      <c r="M1561" s="26">
        <f t="shared" si="56"/>
        <v>-15650473.529999999</v>
      </c>
      <c r="N1561" s="27">
        <f t="shared" si="56"/>
        <v>296728015</v>
      </c>
      <c r="O1561" s="26">
        <f t="shared" si="56"/>
        <v>0</v>
      </c>
      <c r="P1561" s="28">
        <f t="shared" si="56"/>
        <v>296728015</v>
      </c>
      <c r="Q1561" s="26">
        <f t="shared" si="56"/>
        <v>0</v>
      </c>
      <c r="R1561" s="31">
        <f t="shared" si="56"/>
        <v>98909338</v>
      </c>
      <c r="S1561" s="29">
        <f t="shared" si="56"/>
        <v>98909338</v>
      </c>
      <c r="T1561" s="26">
        <v>0</v>
      </c>
      <c r="V1561" s="2">
        <f t="shared" si="52"/>
        <v>-197818677</v>
      </c>
      <c r="W1561" s="2">
        <f t="shared" si="53"/>
        <v>-0.66666666779002992</v>
      </c>
    </row>
    <row r="1562" spans="1:24" customFormat="1" hidden="1" outlineLevel="2" x14ac:dyDescent="0.25">
      <c r="A1562" t="s">
        <v>781</v>
      </c>
      <c r="B1562">
        <v>204</v>
      </c>
      <c r="C1562" t="s">
        <v>782</v>
      </c>
      <c r="D1562">
        <v>5</v>
      </c>
      <c r="E1562" t="s">
        <v>783</v>
      </c>
      <c r="F1562">
        <v>525</v>
      </c>
      <c r="G1562" t="s">
        <v>32</v>
      </c>
      <c r="H1562">
        <v>10005010525</v>
      </c>
      <c r="I1562" t="s">
        <v>33</v>
      </c>
      <c r="J1562" s="24" t="s">
        <v>955</v>
      </c>
      <c r="K1562" s="25">
        <v>4</v>
      </c>
      <c r="L1562" s="26">
        <v>0</v>
      </c>
      <c r="M1562" s="26">
        <v>0</v>
      </c>
      <c r="N1562" s="27">
        <v>574040</v>
      </c>
      <c r="O1562" s="26">
        <v>0</v>
      </c>
      <c r="P1562" s="28">
        <v>574040</v>
      </c>
      <c r="Q1562" s="26">
        <v>0</v>
      </c>
      <c r="R1562" s="31">
        <f t="shared" si="55"/>
        <v>0</v>
      </c>
      <c r="S1562" s="29">
        <v>0</v>
      </c>
      <c r="T1562" s="26"/>
      <c r="V1562" s="2">
        <f t="shared" si="52"/>
        <v>-574040</v>
      </c>
      <c r="W1562" s="2">
        <f t="shared" si="53"/>
        <v>-1</v>
      </c>
      <c r="X1562" s="18"/>
    </row>
    <row r="1563" spans="1:24" customFormat="1" hidden="1" outlineLevel="2" x14ac:dyDescent="0.25">
      <c r="A1563" t="s">
        <v>781</v>
      </c>
      <c r="B1563">
        <v>204</v>
      </c>
      <c r="C1563" t="s">
        <v>782</v>
      </c>
      <c r="D1563">
        <v>6</v>
      </c>
      <c r="E1563" t="s">
        <v>784</v>
      </c>
      <c r="F1563">
        <v>525</v>
      </c>
      <c r="G1563" t="s">
        <v>32</v>
      </c>
      <c r="H1563">
        <v>10006010525</v>
      </c>
      <c r="I1563" t="s">
        <v>33</v>
      </c>
      <c r="J1563" s="24" t="s">
        <v>955</v>
      </c>
      <c r="K1563" s="25">
        <v>4</v>
      </c>
      <c r="L1563" s="26">
        <v>0</v>
      </c>
      <c r="M1563" s="26">
        <v>0</v>
      </c>
      <c r="N1563" s="27">
        <v>404320</v>
      </c>
      <c r="O1563" s="26">
        <v>0</v>
      </c>
      <c r="P1563" s="28">
        <v>404320</v>
      </c>
      <c r="Q1563" s="26">
        <v>0</v>
      </c>
      <c r="R1563" s="31">
        <f t="shared" si="55"/>
        <v>0</v>
      </c>
      <c r="S1563" s="29">
        <v>0</v>
      </c>
      <c r="T1563" s="26"/>
      <c r="V1563" s="2">
        <f t="shared" si="52"/>
        <v>-404320</v>
      </c>
      <c r="W1563" s="2">
        <f t="shared" si="53"/>
        <v>-1</v>
      </c>
      <c r="X1563" s="18"/>
    </row>
    <row r="1564" spans="1:24" customFormat="1" hidden="1" outlineLevel="2" x14ac:dyDescent="0.25">
      <c r="A1564" t="s">
        <v>309</v>
      </c>
      <c r="B1564">
        <v>503</v>
      </c>
      <c r="C1564" t="s">
        <v>310</v>
      </c>
      <c r="D1564">
        <v>10</v>
      </c>
      <c r="E1564" t="s">
        <v>311</v>
      </c>
      <c r="F1564">
        <v>525</v>
      </c>
      <c r="G1564" t="s">
        <v>32</v>
      </c>
      <c r="H1564">
        <v>10010010525</v>
      </c>
      <c r="I1564" t="s">
        <v>33</v>
      </c>
      <c r="J1564" s="24" t="s">
        <v>955</v>
      </c>
      <c r="K1564" s="25">
        <v>4</v>
      </c>
      <c r="L1564" s="26">
        <v>0</v>
      </c>
      <c r="M1564" s="26">
        <v>0</v>
      </c>
      <c r="N1564" s="27">
        <v>28588</v>
      </c>
      <c r="O1564" s="26">
        <v>0</v>
      </c>
      <c r="P1564" s="28">
        <v>28588</v>
      </c>
      <c r="Q1564" s="26">
        <v>0</v>
      </c>
      <c r="R1564" s="31">
        <f t="shared" si="55"/>
        <v>0</v>
      </c>
      <c r="S1564" s="29"/>
      <c r="T1564" s="26"/>
      <c r="V1564" s="2">
        <f t="shared" si="52"/>
        <v>-28588</v>
      </c>
      <c r="W1564" s="2">
        <f t="shared" si="53"/>
        <v>-1</v>
      </c>
    </row>
    <row r="1565" spans="1:24" customFormat="1" hidden="1" outlineLevel="2" x14ac:dyDescent="0.25">
      <c r="A1565" t="s">
        <v>309</v>
      </c>
      <c r="B1565">
        <v>501</v>
      </c>
      <c r="C1565" t="s">
        <v>312</v>
      </c>
      <c r="D1565">
        <v>15</v>
      </c>
      <c r="E1565" t="s">
        <v>313</v>
      </c>
      <c r="F1565">
        <v>525</v>
      </c>
      <c r="G1565" t="s">
        <v>32</v>
      </c>
      <c r="H1565">
        <v>10015010525</v>
      </c>
      <c r="I1565" t="s">
        <v>33</v>
      </c>
      <c r="J1565" s="24" t="s">
        <v>955</v>
      </c>
      <c r="K1565" s="25">
        <v>4</v>
      </c>
      <c r="L1565" s="26">
        <v>337662.96</v>
      </c>
      <c r="M1565" s="26">
        <v>358923.67</v>
      </c>
      <c r="N1565" s="27">
        <v>71639</v>
      </c>
      <c r="O1565" s="26">
        <v>0</v>
      </c>
      <c r="P1565" s="28">
        <v>71639</v>
      </c>
      <c r="Q1565" s="26">
        <v>0</v>
      </c>
      <c r="R1565" s="31">
        <f t="shared" si="55"/>
        <v>0</v>
      </c>
      <c r="S1565" s="29"/>
      <c r="T1565" s="26"/>
      <c r="V1565" s="2">
        <f t="shared" si="52"/>
        <v>-71639</v>
      </c>
      <c r="W1565" s="2">
        <f t="shared" si="53"/>
        <v>-1</v>
      </c>
    </row>
    <row r="1566" spans="1:24" customFormat="1" hidden="1" outlineLevel="2" x14ac:dyDescent="0.25">
      <c r="A1566" t="s">
        <v>309</v>
      </c>
      <c r="B1566">
        <v>801</v>
      </c>
      <c r="C1566" t="s">
        <v>324</v>
      </c>
      <c r="D1566">
        <v>25</v>
      </c>
      <c r="E1566" t="s">
        <v>325</v>
      </c>
      <c r="F1566">
        <v>525</v>
      </c>
      <c r="G1566" t="s">
        <v>32</v>
      </c>
      <c r="H1566">
        <v>10025010525</v>
      </c>
      <c r="I1566" t="s">
        <v>33</v>
      </c>
      <c r="J1566" s="24" t="s">
        <v>955</v>
      </c>
      <c r="K1566" s="25">
        <v>4</v>
      </c>
      <c r="L1566" s="26">
        <v>7896081.7599999998</v>
      </c>
      <c r="M1566" s="26">
        <v>-817500.31</v>
      </c>
      <c r="N1566" s="27">
        <v>5159</v>
      </c>
      <c r="O1566" s="26">
        <v>0</v>
      </c>
      <c r="P1566" s="28">
        <v>5159</v>
      </c>
      <c r="Q1566" s="26">
        <v>0</v>
      </c>
      <c r="R1566" s="31">
        <f t="shared" si="55"/>
        <v>0</v>
      </c>
      <c r="S1566" s="29"/>
      <c r="T1566" s="26"/>
      <c r="V1566" s="2">
        <f t="shared" si="52"/>
        <v>-5159</v>
      </c>
      <c r="W1566" s="2">
        <f t="shared" si="53"/>
        <v>-1</v>
      </c>
    </row>
    <row r="1567" spans="1:24" customFormat="1" hidden="1" outlineLevel="2" x14ac:dyDescent="0.25">
      <c r="A1567" t="s">
        <v>309</v>
      </c>
      <c r="B1567">
        <v>801</v>
      </c>
      <c r="C1567" t="s">
        <v>324</v>
      </c>
      <c r="D1567">
        <v>28</v>
      </c>
      <c r="E1567" t="s">
        <v>328</v>
      </c>
      <c r="F1567">
        <v>525</v>
      </c>
      <c r="G1567" t="s">
        <v>32</v>
      </c>
      <c r="H1567">
        <v>10028010525</v>
      </c>
      <c r="I1567" t="s">
        <v>33</v>
      </c>
      <c r="J1567" s="24" t="s">
        <v>955</v>
      </c>
      <c r="K1567" s="25">
        <v>4</v>
      </c>
      <c r="L1567" s="26">
        <v>0</v>
      </c>
      <c r="M1567" s="26">
        <v>0</v>
      </c>
      <c r="N1567" s="27">
        <v>5041</v>
      </c>
      <c r="O1567" s="26">
        <v>0</v>
      </c>
      <c r="P1567" s="28">
        <v>5041</v>
      </c>
      <c r="Q1567" s="26">
        <v>0</v>
      </c>
      <c r="R1567" s="31">
        <f t="shared" si="55"/>
        <v>0</v>
      </c>
      <c r="S1567" s="29"/>
      <c r="T1567" s="26"/>
      <c r="V1567" s="2">
        <f t="shared" si="52"/>
        <v>-5041</v>
      </c>
      <c r="W1567" s="2">
        <f t="shared" si="53"/>
        <v>-1</v>
      </c>
    </row>
    <row r="1568" spans="1:24" customFormat="1" hidden="1" outlineLevel="2" x14ac:dyDescent="0.25">
      <c r="A1568" t="s">
        <v>309</v>
      </c>
      <c r="B1568">
        <v>503</v>
      </c>
      <c r="C1568" t="s">
        <v>310</v>
      </c>
      <c r="D1568">
        <v>60</v>
      </c>
      <c r="E1568" t="s">
        <v>329</v>
      </c>
      <c r="F1568">
        <v>525</v>
      </c>
      <c r="G1568" t="s">
        <v>32</v>
      </c>
      <c r="H1568">
        <v>10060010525</v>
      </c>
      <c r="I1568" t="s">
        <v>33</v>
      </c>
      <c r="J1568" s="24" t="s">
        <v>955</v>
      </c>
      <c r="K1568" s="25">
        <v>4</v>
      </c>
      <c r="L1568" s="26">
        <v>0</v>
      </c>
      <c r="M1568" s="26">
        <v>0</v>
      </c>
      <c r="N1568" s="27">
        <v>100720</v>
      </c>
      <c r="O1568" s="26">
        <v>0</v>
      </c>
      <c r="P1568" s="28">
        <v>100720</v>
      </c>
      <c r="Q1568" s="26">
        <v>0</v>
      </c>
      <c r="R1568" s="31">
        <f t="shared" si="55"/>
        <v>0</v>
      </c>
      <c r="S1568" s="29"/>
      <c r="T1568" s="26"/>
      <c r="V1568" s="2">
        <f t="shared" si="52"/>
        <v>-100720</v>
      </c>
      <c r="W1568" s="2">
        <f t="shared" si="53"/>
        <v>-1</v>
      </c>
    </row>
    <row r="1569" spans="1:24" customFormat="1" hidden="1" outlineLevel="2" x14ac:dyDescent="0.25">
      <c r="A1569" t="s">
        <v>309</v>
      </c>
      <c r="B1569">
        <v>501</v>
      </c>
      <c r="C1569" t="s">
        <v>312</v>
      </c>
      <c r="D1569">
        <v>65</v>
      </c>
      <c r="E1569" t="s">
        <v>330</v>
      </c>
      <c r="F1569">
        <v>525</v>
      </c>
      <c r="G1569" t="s">
        <v>32</v>
      </c>
      <c r="H1569">
        <v>10065010525</v>
      </c>
      <c r="I1569" t="s">
        <v>33</v>
      </c>
      <c r="J1569" s="24" t="s">
        <v>955</v>
      </c>
      <c r="K1569" s="25">
        <v>4</v>
      </c>
      <c r="L1569" s="26">
        <v>142914.04999999999</v>
      </c>
      <c r="M1569" s="26">
        <v>0</v>
      </c>
      <c r="N1569" s="27">
        <v>30687</v>
      </c>
      <c r="O1569" s="26">
        <v>0</v>
      </c>
      <c r="P1569" s="28">
        <v>30687</v>
      </c>
      <c r="Q1569" s="26">
        <v>0</v>
      </c>
      <c r="R1569" s="31">
        <f t="shared" si="55"/>
        <v>0</v>
      </c>
      <c r="S1569" s="29"/>
      <c r="T1569" s="26"/>
      <c r="V1569" s="2">
        <f t="shared" si="52"/>
        <v>-30687</v>
      </c>
      <c r="W1569" s="2">
        <f t="shared" si="53"/>
        <v>-1</v>
      </c>
    </row>
    <row r="1570" spans="1:24" customFormat="1" hidden="1" outlineLevel="2" x14ac:dyDescent="0.25">
      <c r="A1570" t="s">
        <v>781</v>
      </c>
      <c r="B1570">
        <v>101</v>
      </c>
      <c r="C1570" t="s">
        <v>780</v>
      </c>
      <c r="D1570">
        <v>100</v>
      </c>
      <c r="E1570" t="s">
        <v>785</v>
      </c>
      <c r="F1570">
        <v>525</v>
      </c>
      <c r="G1570" t="s">
        <v>32</v>
      </c>
      <c r="H1570">
        <v>10100010525</v>
      </c>
      <c r="I1570" t="s">
        <v>33</v>
      </c>
      <c r="J1570" s="24" t="s">
        <v>955</v>
      </c>
      <c r="K1570" s="25">
        <v>4</v>
      </c>
      <c r="L1570" s="26">
        <v>0</v>
      </c>
      <c r="M1570" s="26">
        <v>0</v>
      </c>
      <c r="N1570" s="27">
        <v>19439</v>
      </c>
      <c r="O1570" s="26">
        <v>0</v>
      </c>
      <c r="P1570" s="28">
        <v>19439</v>
      </c>
      <c r="Q1570" s="26">
        <v>0</v>
      </c>
      <c r="R1570" s="31">
        <f t="shared" si="55"/>
        <v>0</v>
      </c>
      <c r="S1570" s="29">
        <v>0</v>
      </c>
      <c r="T1570" s="26"/>
      <c r="V1570" s="2">
        <f t="shared" si="52"/>
        <v>-19439</v>
      </c>
      <c r="W1570" s="2">
        <f t="shared" si="53"/>
        <v>-1</v>
      </c>
      <c r="X1570" s="18"/>
    </row>
    <row r="1571" spans="1:24" customFormat="1" hidden="1" outlineLevel="2" x14ac:dyDescent="0.25">
      <c r="A1571" t="s">
        <v>781</v>
      </c>
      <c r="B1571">
        <v>101</v>
      </c>
      <c r="C1571" t="s">
        <v>780</v>
      </c>
      <c r="D1571">
        <v>101</v>
      </c>
      <c r="E1571" t="s">
        <v>776</v>
      </c>
      <c r="F1571">
        <v>525</v>
      </c>
      <c r="G1571" t="s">
        <v>32</v>
      </c>
      <c r="H1571">
        <v>10101010525</v>
      </c>
      <c r="I1571" t="s">
        <v>33</v>
      </c>
      <c r="J1571" s="24" t="s">
        <v>955</v>
      </c>
      <c r="K1571" s="25">
        <v>4</v>
      </c>
      <c r="L1571" s="26">
        <v>1879945.4</v>
      </c>
      <c r="M1571" s="26">
        <v>0</v>
      </c>
      <c r="N1571" s="27">
        <v>793097</v>
      </c>
      <c r="O1571" s="26">
        <v>0</v>
      </c>
      <c r="P1571" s="28">
        <v>793097</v>
      </c>
      <c r="Q1571" s="26">
        <v>0</v>
      </c>
      <c r="R1571" s="31">
        <f t="shared" si="55"/>
        <v>0</v>
      </c>
      <c r="S1571" s="29">
        <v>0</v>
      </c>
      <c r="T1571" s="26"/>
      <c r="V1571" s="2">
        <f t="shared" si="52"/>
        <v>-793097</v>
      </c>
      <c r="W1571" s="2">
        <f t="shared" si="53"/>
        <v>-1</v>
      </c>
      <c r="X1571" s="18"/>
    </row>
    <row r="1572" spans="1:24" customFormat="1" hidden="1" outlineLevel="2" x14ac:dyDescent="0.25">
      <c r="A1572" t="s">
        <v>875</v>
      </c>
      <c r="B1572">
        <v>102</v>
      </c>
      <c r="C1572" t="s">
        <v>876</v>
      </c>
      <c r="D1572">
        <v>103</v>
      </c>
      <c r="E1572" t="s">
        <v>877</v>
      </c>
      <c r="F1572">
        <v>525</v>
      </c>
      <c r="G1572" t="s">
        <v>32</v>
      </c>
      <c r="H1572">
        <v>10103010525</v>
      </c>
      <c r="I1572" t="s">
        <v>33</v>
      </c>
      <c r="J1572" s="24" t="s">
        <v>955</v>
      </c>
      <c r="K1572" s="25">
        <v>4</v>
      </c>
      <c r="L1572" s="26">
        <v>0</v>
      </c>
      <c r="M1572" s="26">
        <v>0</v>
      </c>
      <c r="N1572" s="27">
        <v>4997</v>
      </c>
      <c r="O1572" s="26">
        <v>0</v>
      </c>
      <c r="P1572" s="28">
        <v>4997</v>
      </c>
      <c r="Q1572" s="26">
        <v>0</v>
      </c>
      <c r="R1572" s="31">
        <f t="shared" si="55"/>
        <v>0</v>
      </c>
      <c r="S1572" s="29">
        <v>0</v>
      </c>
      <c r="T1572" s="26"/>
      <c r="V1572" s="2">
        <f t="shared" si="52"/>
        <v>-4997</v>
      </c>
      <c r="W1572" s="2">
        <f t="shared" si="53"/>
        <v>-1</v>
      </c>
    </row>
    <row r="1573" spans="1:24" customFormat="1" hidden="1" outlineLevel="2" x14ac:dyDescent="0.25">
      <c r="A1573" t="s">
        <v>875</v>
      </c>
      <c r="B1573">
        <v>102</v>
      </c>
      <c r="C1573" t="s">
        <v>876</v>
      </c>
      <c r="D1573">
        <v>105</v>
      </c>
      <c r="E1573" t="s">
        <v>875</v>
      </c>
      <c r="F1573">
        <v>525</v>
      </c>
      <c r="G1573" t="s">
        <v>32</v>
      </c>
      <c r="H1573">
        <v>10105010525</v>
      </c>
      <c r="I1573" t="s">
        <v>33</v>
      </c>
      <c r="J1573" s="24" t="s">
        <v>955</v>
      </c>
      <c r="K1573" s="25">
        <v>4</v>
      </c>
      <c r="L1573" s="26">
        <v>0</v>
      </c>
      <c r="M1573" s="26">
        <v>795855.16</v>
      </c>
      <c r="N1573" s="27">
        <v>17768</v>
      </c>
      <c r="O1573" s="26">
        <v>0</v>
      </c>
      <c r="P1573" s="28">
        <v>17768</v>
      </c>
      <c r="Q1573" s="26">
        <v>743279.74</v>
      </c>
      <c r="R1573" s="31">
        <f t="shared" si="55"/>
        <v>2490327</v>
      </c>
      <c r="S1573" s="29">
        <v>2490327</v>
      </c>
      <c r="T1573" s="26"/>
      <c r="V1573" s="2">
        <f t="shared" si="52"/>
        <v>2472559</v>
      </c>
      <c r="W1573" s="2">
        <f t="shared" si="53"/>
        <v>139.15798063935165</v>
      </c>
    </row>
    <row r="1574" spans="1:24" customFormat="1" hidden="1" outlineLevel="2" x14ac:dyDescent="0.25">
      <c r="A1574" t="s">
        <v>781</v>
      </c>
      <c r="B1574">
        <v>205</v>
      </c>
      <c r="C1574" t="s">
        <v>123</v>
      </c>
      <c r="D1574">
        <v>106</v>
      </c>
      <c r="E1574" t="s">
        <v>800</v>
      </c>
      <c r="F1574">
        <v>525</v>
      </c>
      <c r="G1574" t="s">
        <v>32</v>
      </c>
      <c r="H1574">
        <v>10106010525</v>
      </c>
      <c r="I1574" t="s">
        <v>33</v>
      </c>
      <c r="J1574" s="24" t="s">
        <v>955</v>
      </c>
      <c r="K1574" s="25">
        <v>4</v>
      </c>
      <c r="L1574" s="26">
        <v>12852.24</v>
      </c>
      <c r="M1574" s="26">
        <v>1597133.28</v>
      </c>
      <c r="N1574" s="27">
        <v>539842</v>
      </c>
      <c r="O1574" s="26">
        <v>0</v>
      </c>
      <c r="P1574" s="28">
        <v>539842</v>
      </c>
      <c r="Q1574" s="26">
        <v>947425.86</v>
      </c>
      <c r="R1574" s="31">
        <f t="shared" si="55"/>
        <v>1700000</v>
      </c>
      <c r="S1574" s="29">
        <v>1700000</v>
      </c>
      <c r="T1574" s="26"/>
      <c r="V1574" s="2">
        <f t="shared" si="52"/>
        <v>1160158</v>
      </c>
      <c r="W1574" s="2">
        <f t="shared" si="53"/>
        <v>2.1490695425698632</v>
      </c>
      <c r="X1574" s="18"/>
    </row>
    <row r="1575" spans="1:24" customFormat="1" hidden="1" outlineLevel="2" x14ac:dyDescent="0.25">
      <c r="A1575" t="s">
        <v>309</v>
      </c>
      <c r="B1575">
        <v>501</v>
      </c>
      <c r="C1575" t="s">
        <v>312</v>
      </c>
      <c r="D1575">
        <v>108</v>
      </c>
      <c r="E1575" t="s">
        <v>333</v>
      </c>
      <c r="F1575">
        <v>525</v>
      </c>
      <c r="G1575" t="s">
        <v>32</v>
      </c>
      <c r="H1575">
        <v>10108010525</v>
      </c>
      <c r="I1575" t="s">
        <v>33</v>
      </c>
      <c r="J1575" s="24" t="s">
        <v>955</v>
      </c>
      <c r="K1575" s="25">
        <v>4</v>
      </c>
      <c r="L1575" s="26">
        <v>0</v>
      </c>
      <c r="M1575" s="26">
        <v>221516</v>
      </c>
      <c r="N1575" s="27">
        <v>213912</v>
      </c>
      <c r="O1575" s="26">
        <v>0</v>
      </c>
      <c r="P1575" s="28">
        <v>213912</v>
      </c>
      <c r="Q1575" s="26">
        <v>0</v>
      </c>
      <c r="R1575" s="31">
        <f t="shared" si="55"/>
        <v>0</v>
      </c>
      <c r="S1575" s="29"/>
      <c r="T1575" s="26"/>
      <c r="V1575" s="2">
        <f t="shared" si="52"/>
        <v>-213912</v>
      </c>
      <c r="W1575" s="2">
        <f t="shared" si="53"/>
        <v>-1</v>
      </c>
    </row>
    <row r="1576" spans="1:24" customFormat="1" hidden="1" outlineLevel="2" x14ac:dyDescent="0.25">
      <c r="A1576" t="s">
        <v>309</v>
      </c>
      <c r="B1576">
        <v>503</v>
      </c>
      <c r="C1576" t="s">
        <v>310</v>
      </c>
      <c r="D1576">
        <v>109</v>
      </c>
      <c r="E1576" t="s">
        <v>336</v>
      </c>
      <c r="F1576">
        <v>525</v>
      </c>
      <c r="G1576" t="s">
        <v>32</v>
      </c>
      <c r="H1576">
        <v>10109010525</v>
      </c>
      <c r="I1576" t="s">
        <v>33</v>
      </c>
      <c r="J1576" s="24" t="s">
        <v>955</v>
      </c>
      <c r="K1576" s="25">
        <v>4</v>
      </c>
      <c r="L1576" s="26">
        <v>115170.46</v>
      </c>
      <c r="M1576" s="26">
        <v>0</v>
      </c>
      <c r="N1576" s="27">
        <v>93083</v>
      </c>
      <c r="O1576" s="26">
        <v>0</v>
      </c>
      <c r="P1576" s="28">
        <v>93083</v>
      </c>
      <c r="Q1576" s="26">
        <v>0</v>
      </c>
      <c r="R1576" s="31">
        <f t="shared" si="55"/>
        <v>0</v>
      </c>
      <c r="S1576" s="29"/>
      <c r="T1576" s="26"/>
      <c r="V1576" s="2">
        <f t="shared" si="52"/>
        <v>-93083</v>
      </c>
      <c r="W1576" s="2">
        <f t="shared" si="53"/>
        <v>-1</v>
      </c>
    </row>
    <row r="1577" spans="1:24" customFormat="1" hidden="1" outlineLevel="2" x14ac:dyDescent="0.25">
      <c r="A1577" t="s">
        <v>309</v>
      </c>
      <c r="B1577">
        <v>503</v>
      </c>
      <c r="C1577" t="s">
        <v>310</v>
      </c>
      <c r="D1577">
        <v>110</v>
      </c>
      <c r="E1577" t="s">
        <v>337</v>
      </c>
      <c r="F1577">
        <v>525</v>
      </c>
      <c r="G1577" t="s">
        <v>32</v>
      </c>
      <c r="H1577">
        <v>10110010525</v>
      </c>
      <c r="I1577" t="s">
        <v>33</v>
      </c>
      <c r="J1577" s="24" t="s">
        <v>955</v>
      </c>
      <c r="K1577" s="25">
        <v>4</v>
      </c>
      <c r="L1577" s="26">
        <v>0</v>
      </c>
      <c r="M1577" s="26">
        <v>0</v>
      </c>
      <c r="N1577" s="27">
        <v>1469</v>
      </c>
      <c r="O1577" s="26">
        <v>0</v>
      </c>
      <c r="P1577" s="28">
        <v>1469</v>
      </c>
      <c r="Q1577" s="26">
        <v>0</v>
      </c>
      <c r="R1577" s="31">
        <f t="shared" si="55"/>
        <v>0</v>
      </c>
      <c r="S1577" s="29"/>
      <c r="T1577" s="26"/>
      <c r="V1577" s="2">
        <f t="shared" si="52"/>
        <v>-1469</v>
      </c>
      <c r="W1577" s="2">
        <f t="shared" si="53"/>
        <v>-1</v>
      </c>
    </row>
    <row r="1578" spans="1:24" customFormat="1" hidden="1" outlineLevel="2" x14ac:dyDescent="0.25">
      <c r="A1578" t="s">
        <v>781</v>
      </c>
      <c r="B1578">
        <v>204</v>
      </c>
      <c r="C1578" t="s">
        <v>782</v>
      </c>
      <c r="D1578">
        <v>111</v>
      </c>
      <c r="E1578" t="s">
        <v>801</v>
      </c>
      <c r="F1578">
        <v>525</v>
      </c>
      <c r="G1578" t="s">
        <v>32</v>
      </c>
      <c r="H1578">
        <v>10111010525</v>
      </c>
      <c r="I1578" t="s">
        <v>33</v>
      </c>
      <c r="J1578" s="24" t="s">
        <v>955</v>
      </c>
      <c r="K1578" s="25">
        <v>4</v>
      </c>
      <c r="L1578" s="26">
        <v>0</v>
      </c>
      <c r="M1578" s="26">
        <v>0</v>
      </c>
      <c r="N1578" s="27">
        <v>1840000</v>
      </c>
      <c r="O1578" s="26">
        <v>0</v>
      </c>
      <c r="P1578" s="28">
        <v>1840000</v>
      </c>
      <c r="Q1578" s="26">
        <v>0</v>
      </c>
      <c r="R1578" s="31">
        <f t="shared" si="55"/>
        <v>0</v>
      </c>
      <c r="S1578" s="29">
        <v>0</v>
      </c>
      <c r="T1578" s="26"/>
      <c r="V1578" s="2">
        <f t="shared" si="52"/>
        <v>-1840000</v>
      </c>
      <c r="W1578" s="2">
        <f t="shared" si="53"/>
        <v>-1</v>
      </c>
      <c r="X1578" s="18"/>
    </row>
    <row r="1579" spans="1:24" customFormat="1" hidden="1" outlineLevel="2" x14ac:dyDescent="0.25">
      <c r="A1579" t="s">
        <v>781</v>
      </c>
      <c r="B1579">
        <v>204</v>
      </c>
      <c r="C1579" t="s">
        <v>782</v>
      </c>
      <c r="D1579">
        <v>113</v>
      </c>
      <c r="E1579" t="s">
        <v>802</v>
      </c>
      <c r="F1579">
        <v>525</v>
      </c>
      <c r="G1579" t="s">
        <v>32</v>
      </c>
      <c r="H1579">
        <v>10113010525</v>
      </c>
      <c r="I1579" t="s">
        <v>33</v>
      </c>
      <c r="J1579" s="24" t="s">
        <v>955</v>
      </c>
      <c r="K1579" s="25">
        <v>4</v>
      </c>
      <c r="L1579" s="26">
        <v>0</v>
      </c>
      <c r="M1579" s="26">
        <v>0</v>
      </c>
      <c r="N1579" s="27">
        <v>127118</v>
      </c>
      <c r="O1579" s="26">
        <v>0</v>
      </c>
      <c r="P1579" s="28">
        <v>127118</v>
      </c>
      <c r="Q1579" s="26">
        <v>0</v>
      </c>
      <c r="R1579" s="31">
        <f t="shared" si="55"/>
        <v>0</v>
      </c>
      <c r="S1579" s="29">
        <v>0</v>
      </c>
      <c r="T1579" s="26"/>
      <c r="V1579" s="2">
        <f t="shared" si="52"/>
        <v>-127118</v>
      </c>
      <c r="W1579" s="2">
        <f t="shared" si="53"/>
        <v>-1</v>
      </c>
      <c r="X1579" s="18"/>
    </row>
    <row r="1580" spans="1:24" customFormat="1" hidden="1" outlineLevel="2" x14ac:dyDescent="0.25">
      <c r="A1580" t="s">
        <v>781</v>
      </c>
      <c r="B1580">
        <v>204</v>
      </c>
      <c r="C1580" t="s">
        <v>782</v>
      </c>
      <c r="D1580">
        <v>114</v>
      </c>
      <c r="E1580" t="s">
        <v>803</v>
      </c>
      <c r="F1580">
        <v>525</v>
      </c>
      <c r="G1580" t="s">
        <v>32</v>
      </c>
      <c r="H1580">
        <v>10114010525</v>
      </c>
      <c r="I1580" t="s">
        <v>33</v>
      </c>
      <c r="J1580" s="24" t="s">
        <v>955</v>
      </c>
      <c r="K1580" s="25">
        <v>4</v>
      </c>
      <c r="L1580" s="26">
        <v>0</v>
      </c>
      <c r="M1580" s="26">
        <v>0</v>
      </c>
      <c r="N1580" s="27">
        <v>76191</v>
      </c>
      <c r="O1580" s="26">
        <v>0</v>
      </c>
      <c r="P1580" s="28">
        <v>76191</v>
      </c>
      <c r="Q1580" s="26">
        <v>0</v>
      </c>
      <c r="R1580" s="31">
        <f t="shared" si="55"/>
        <v>0</v>
      </c>
      <c r="S1580" s="29">
        <v>0</v>
      </c>
      <c r="T1580" s="26"/>
      <c r="V1580" s="2">
        <f t="shared" si="52"/>
        <v>-76191</v>
      </c>
      <c r="W1580" s="2">
        <f t="shared" si="53"/>
        <v>-1</v>
      </c>
      <c r="X1580" s="18"/>
    </row>
    <row r="1581" spans="1:24" customFormat="1" hidden="1" outlineLevel="2" x14ac:dyDescent="0.25">
      <c r="A1581" t="s">
        <v>781</v>
      </c>
      <c r="B1581">
        <v>205</v>
      </c>
      <c r="C1581" t="s">
        <v>123</v>
      </c>
      <c r="D1581">
        <v>115</v>
      </c>
      <c r="E1581" t="s">
        <v>812</v>
      </c>
      <c r="F1581">
        <v>525</v>
      </c>
      <c r="G1581" t="s">
        <v>32</v>
      </c>
      <c r="H1581">
        <v>10115010525</v>
      </c>
      <c r="I1581" t="s">
        <v>33</v>
      </c>
      <c r="J1581" s="24" t="s">
        <v>955</v>
      </c>
      <c r="K1581" s="25">
        <v>4</v>
      </c>
      <c r="L1581" s="26">
        <v>28650.720000000001</v>
      </c>
      <c r="M1581" s="26">
        <v>0</v>
      </c>
      <c r="N1581" s="27">
        <v>50122</v>
      </c>
      <c r="O1581" s="26">
        <v>0</v>
      </c>
      <c r="P1581" s="28">
        <v>50122</v>
      </c>
      <c r="Q1581" s="26">
        <v>0</v>
      </c>
      <c r="R1581" s="31">
        <f t="shared" si="55"/>
        <v>0</v>
      </c>
      <c r="S1581" s="29">
        <v>0</v>
      </c>
      <c r="T1581" s="26"/>
      <c r="V1581" s="2">
        <f t="shared" si="52"/>
        <v>-50122</v>
      </c>
      <c r="W1581" s="2">
        <f t="shared" si="53"/>
        <v>-1</v>
      </c>
      <c r="X1581" s="18"/>
    </row>
    <row r="1582" spans="1:24" customFormat="1" hidden="1" outlineLevel="2" x14ac:dyDescent="0.25">
      <c r="A1582" t="s">
        <v>309</v>
      </c>
      <c r="B1582">
        <v>503</v>
      </c>
      <c r="C1582" t="s">
        <v>310</v>
      </c>
      <c r="D1582">
        <v>116</v>
      </c>
      <c r="E1582" t="s">
        <v>338</v>
      </c>
      <c r="F1582">
        <v>525</v>
      </c>
      <c r="G1582" t="s">
        <v>32</v>
      </c>
      <c r="H1582">
        <v>10116010525</v>
      </c>
      <c r="I1582" t="s">
        <v>33</v>
      </c>
      <c r="J1582" s="24" t="s">
        <v>955</v>
      </c>
      <c r="K1582" s="25">
        <v>4</v>
      </c>
      <c r="L1582" s="26">
        <v>0</v>
      </c>
      <c r="M1582" s="26">
        <v>0</v>
      </c>
      <c r="N1582" s="27">
        <v>46171</v>
      </c>
      <c r="O1582" s="26">
        <v>0</v>
      </c>
      <c r="P1582" s="28">
        <v>46171</v>
      </c>
      <c r="Q1582" s="26">
        <v>0</v>
      </c>
      <c r="R1582" s="31">
        <f t="shared" si="55"/>
        <v>0</v>
      </c>
      <c r="S1582" s="29"/>
      <c r="T1582" s="26"/>
      <c r="V1582" s="2">
        <f t="shared" si="52"/>
        <v>-46171</v>
      </c>
      <c r="W1582" s="2">
        <f t="shared" si="53"/>
        <v>-1</v>
      </c>
    </row>
    <row r="1583" spans="1:24" customFormat="1" hidden="1" outlineLevel="2" x14ac:dyDescent="0.25">
      <c r="A1583" t="s">
        <v>309</v>
      </c>
      <c r="B1583">
        <v>503</v>
      </c>
      <c r="C1583" t="s">
        <v>310</v>
      </c>
      <c r="D1583">
        <v>117</v>
      </c>
      <c r="E1583" t="s">
        <v>339</v>
      </c>
      <c r="F1583">
        <v>525</v>
      </c>
      <c r="G1583" t="s">
        <v>32</v>
      </c>
      <c r="H1583">
        <v>10117010525</v>
      </c>
      <c r="I1583" t="s">
        <v>33</v>
      </c>
      <c r="J1583" s="24" t="s">
        <v>955</v>
      </c>
      <c r="K1583" s="25">
        <v>4</v>
      </c>
      <c r="L1583" s="26">
        <v>0</v>
      </c>
      <c r="M1583" s="26">
        <v>0</v>
      </c>
      <c r="N1583" s="27">
        <v>15955</v>
      </c>
      <c r="O1583" s="26">
        <v>0</v>
      </c>
      <c r="P1583" s="28">
        <v>15955</v>
      </c>
      <c r="Q1583" s="26">
        <v>0</v>
      </c>
      <c r="R1583" s="31">
        <f t="shared" si="55"/>
        <v>0</v>
      </c>
      <c r="S1583" s="29"/>
      <c r="T1583" s="26"/>
      <c r="V1583" s="2">
        <f t="shared" si="52"/>
        <v>-15955</v>
      </c>
      <c r="W1583" s="2">
        <f t="shared" si="53"/>
        <v>-1</v>
      </c>
    </row>
    <row r="1584" spans="1:24" customFormat="1" hidden="1" outlineLevel="2" x14ac:dyDescent="0.25">
      <c r="A1584" t="s">
        <v>309</v>
      </c>
      <c r="B1584">
        <v>501</v>
      </c>
      <c r="C1584" t="s">
        <v>312</v>
      </c>
      <c r="D1584">
        <v>118</v>
      </c>
      <c r="E1584" t="s">
        <v>340</v>
      </c>
      <c r="F1584">
        <v>525</v>
      </c>
      <c r="G1584" t="s">
        <v>32</v>
      </c>
      <c r="H1584">
        <v>10118010525</v>
      </c>
      <c r="I1584" t="s">
        <v>33</v>
      </c>
      <c r="J1584" s="24" t="s">
        <v>955</v>
      </c>
      <c r="K1584" s="25">
        <v>4</v>
      </c>
      <c r="L1584" s="26">
        <v>148463.67999999999</v>
      </c>
      <c r="M1584" s="26">
        <v>0</v>
      </c>
      <c r="N1584" s="27">
        <v>99840</v>
      </c>
      <c r="O1584" s="26">
        <v>0</v>
      </c>
      <c r="P1584" s="28">
        <v>99840</v>
      </c>
      <c r="Q1584" s="26">
        <v>0</v>
      </c>
      <c r="R1584" s="31">
        <f t="shared" si="55"/>
        <v>0</v>
      </c>
      <c r="S1584" s="29"/>
      <c r="T1584" s="26"/>
      <c r="V1584" s="2">
        <f t="shared" si="52"/>
        <v>-99840</v>
      </c>
      <c r="W1584" s="2">
        <f t="shared" si="53"/>
        <v>-1</v>
      </c>
    </row>
    <row r="1585" spans="1:24" customFormat="1" hidden="1" outlineLevel="2" x14ac:dyDescent="0.25">
      <c r="A1585" t="s">
        <v>309</v>
      </c>
      <c r="B1585">
        <v>501</v>
      </c>
      <c r="C1585" t="s">
        <v>312</v>
      </c>
      <c r="D1585">
        <v>119</v>
      </c>
      <c r="E1585" t="s">
        <v>341</v>
      </c>
      <c r="F1585">
        <v>525</v>
      </c>
      <c r="G1585" t="s">
        <v>32</v>
      </c>
      <c r="H1585">
        <v>10119010525</v>
      </c>
      <c r="I1585" t="s">
        <v>33</v>
      </c>
      <c r="J1585" s="24" t="s">
        <v>955</v>
      </c>
      <c r="K1585" s="25">
        <v>4</v>
      </c>
      <c r="L1585" s="26">
        <v>0</v>
      </c>
      <c r="M1585" s="26">
        <v>0</v>
      </c>
      <c r="N1585" s="27">
        <v>242085</v>
      </c>
      <c r="O1585" s="26">
        <v>0</v>
      </c>
      <c r="P1585" s="28">
        <v>242085</v>
      </c>
      <c r="Q1585" s="26">
        <v>0</v>
      </c>
      <c r="R1585" s="31">
        <f t="shared" si="55"/>
        <v>0</v>
      </c>
      <c r="S1585" s="29"/>
      <c r="T1585" s="26"/>
      <c r="V1585" s="2">
        <f t="shared" si="52"/>
        <v>-242085</v>
      </c>
      <c r="W1585" s="2">
        <f t="shared" si="53"/>
        <v>-1</v>
      </c>
    </row>
    <row r="1586" spans="1:24" customFormat="1" hidden="1" outlineLevel="2" x14ac:dyDescent="0.25">
      <c r="A1586" t="s">
        <v>309</v>
      </c>
      <c r="B1586">
        <v>502</v>
      </c>
      <c r="C1586" t="s">
        <v>342</v>
      </c>
      <c r="D1586">
        <v>120</v>
      </c>
      <c r="E1586" t="s">
        <v>343</v>
      </c>
      <c r="F1586">
        <v>525</v>
      </c>
      <c r="G1586" t="s">
        <v>32</v>
      </c>
      <c r="H1586">
        <v>10120010525</v>
      </c>
      <c r="I1586" t="s">
        <v>33</v>
      </c>
      <c r="J1586" s="24" t="s">
        <v>955</v>
      </c>
      <c r="K1586" s="25">
        <v>4</v>
      </c>
      <c r="L1586" s="26">
        <v>28073.439999999999</v>
      </c>
      <c r="M1586" s="26">
        <v>0</v>
      </c>
      <c r="N1586" s="27">
        <v>40426</v>
      </c>
      <c r="O1586" s="26">
        <v>0</v>
      </c>
      <c r="P1586" s="28">
        <v>40426</v>
      </c>
      <c r="Q1586" s="26">
        <v>0</v>
      </c>
      <c r="R1586" s="31">
        <f t="shared" si="55"/>
        <v>0</v>
      </c>
      <c r="S1586" s="29"/>
      <c r="T1586" s="26"/>
      <c r="V1586" s="2">
        <f t="shared" si="52"/>
        <v>-40426</v>
      </c>
      <c r="W1586" s="2">
        <f t="shared" si="53"/>
        <v>-1</v>
      </c>
    </row>
    <row r="1587" spans="1:24" customFormat="1" hidden="1" outlineLevel="2" x14ac:dyDescent="0.25">
      <c r="A1587" t="s">
        <v>562</v>
      </c>
      <c r="B1587">
        <v>301</v>
      </c>
      <c r="C1587" t="s">
        <v>355</v>
      </c>
      <c r="D1587">
        <v>121</v>
      </c>
      <c r="E1587" t="s">
        <v>562</v>
      </c>
      <c r="F1587">
        <v>525</v>
      </c>
      <c r="G1587" t="s">
        <v>32</v>
      </c>
      <c r="H1587">
        <v>10121010525</v>
      </c>
      <c r="I1587" t="s">
        <v>33</v>
      </c>
      <c r="J1587" s="24" t="s">
        <v>955</v>
      </c>
      <c r="K1587" s="25">
        <v>4</v>
      </c>
      <c r="L1587" s="26">
        <v>-883.49</v>
      </c>
      <c r="M1587" s="26">
        <v>2335897.77</v>
      </c>
      <c r="N1587" s="27">
        <v>32751</v>
      </c>
      <c r="O1587" s="26">
        <v>0</v>
      </c>
      <c r="P1587" s="28">
        <v>32751</v>
      </c>
      <c r="Q1587" s="26">
        <v>668292.28</v>
      </c>
      <c r="R1587" s="31">
        <f t="shared" si="55"/>
        <v>2201369</v>
      </c>
      <c r="S1587" s="29">
        <v>2201369</v>
      </c>
      <c r="T1587" s="26"/>
      <c r="V1587" s="2">
        <f t="shared" si="52"/>
        <v>2168618</v>
      </c>
      <c r="W1587" s="2">
        <f t="shared" si="53"/>
        <v>66.215321669567345</v>
      </c>
    </row>
    <row r="1588" spans="1:24" customFormat="1" hidden="1" outlineLevel="2" x14ac:dyDescent="0.25">
      <c r="A1588" t="s">
        <v>309</v>
      </c>
      <c r="B1588">
        <v>502</v>
      </c>
      <c r="C1588" t="s">
        <v>342</v>
      </c>
      <c r="D1588">
        <v>122</v>
      </c>
      <c r="E1588" t="s">
        <v>346</v>
      </c>
      <c r="F1588">
        <v>525</v>
      </c>
      <c r="G1588" t="s">
        <v>32</v>
      </c>
      <c r="H1588">
        <v>10122010525</v>
      </c>
      <c r="I1588" t="s">
        <v>33</v>
      </c>
      <c r="J1588" s="24" t="s">
        <v>955</v>
      </c>
      <c r="K1588" s="25">
        <v>4</v>
      </c>
      <c r="L1588" s="26">
        <v>0</v>
      </c>
      <c r="M1588" s="26">
        <v>0</v>
      </c>
      <c r="N1588" s="27">
        <v>18018</v>
      </c>
      <c r="O1588" s="26">
        <v>0</v>
      </c>
      <c r="P1588" s="28">
        <v>18018</v>
      </c>
      <c r="Q1588" s="26">
        <v>0</v>
      </c>
      <c r="R1588" s="31">
        <f t="shared" si="55"/>
        <v>0</v>
      </c>
      <c r="S1588" s="29">
        <v>0</v>
      </c>
      <c r="T1588" s="26"/>
      <c r="V1588" s="2">
        <f t="shared" si="52"/>
        <v>-18018</v>
      </c>
      <c r="W1588" s="2">
        <f t="shared" si="53"/>
        <v>-1</v>
      </c>
    </row>
    <row r="1589" spans="1:24" customFormat="1" hidden="1" outlineLevel="2" x14ac:dyDescent="0.25">
      <c r="A1589" t="s">
        <v>571</v>
      </c>
      <c r="B1589">
        <v>601</v>
      </c>
      <c r="C1589" t="s">
        <v>572</v>
      </c>
      <c r="D1589">
        <v>123</v>
      </c>
      <c r="E1589" t="s">
        <v>583</v>
      </c>
      <c r="F1589">
        <v>525</v>
      </c>
      <c r="G1589" t="s">
        <v>32</v>
      </c>
      <c r="H1589">
        <v>10123010525</v>
      </c>
      <c r="I1589" t="s">
        <v>33</v>
      </c>
      <c r="J1589" s="24" t="s">
        <v>955</v>
      </c>
      <c r="K1589" s="25">
        <v>4</v>
      </c>
      <c r="L1589" s="26">
        <v>999061.98</v>
      </c>
      <c r="M1589" s="26">
        <v>402109.88</v>
      </c>
      <c r="N1589" s="27">
        <v>214666</v>
      </c>
      <c r="O1589" s="26">
        <v>0</v>
      </c>
      <c r="P1589" s="28">
        <v>214666</v>
      </c>
      <c r="Q1589" s="26">
        <v>761993.66</v>
      </c>
      <c r="R1589" s="31">
        <f t="shared" si="55"/>
        <v>3355555</v>
      </c>
      <c r="S1589" s="29">
        <v>3355555</v>
      </c>
      <c r="T1589" s="26"/>
      <c r="V1589" s="2">
        <f t="shared" si="52"/>
        <v>3140889</v>
      </c>
      <c r="W1589" s="2">
        <f t="shared" si="53"/>
        <v>14.631515936384895</v>
      </c>
    </row>
    <row r="1590" spans="1:24" customFormat="1" hidden="1" outlineLevel="2" x14ac:dyDescent="0.25">
      <c r="A1590" t="s">
        <v>562</v>
      </c>
      <c r="B1590">
        <v>1401</v>
      </c>
      <c r="C1590" t="s">
        <v>563</v>
      </c>
      <c r="D1590">
        <v>125</v>
      </c>
      <c r="E1590" t="s">
        <v>564</v>
      </c>
      <c r="F1590">
        <v>525</v>
      </c>
      <c r="G1590" t="s">
        <v>32</v>
      </c>
      <c r="H1590">
        <v>10125010525</v>
      </c>
      <c r="I1590" t="s">
        <v>33</v>
      </c>
      <c r="J1590" s="24" t="s">
        <v>955</v>
      </c>
      <c r="K1590" s="25">
        <v>4</v>
      </c>
      <c r="L1590" s="26">
        <v>0</v>
      </c>
      <c r="M1590" s="26">
        <v>0</v>
      </c>
      <c r="N1590" s="27">
        <v>183657</v>
      </c>
      <c r="O1590" s="26">
        <v>0</v>
      </c>
      <c r="P1590" s="28">
        <v>183657</v>
      </c>
      <c r="Q1590" s="26">
        <v>0</v>
      </c>
      <c r="R1590" s="31">
        <f t="shared" si="55"/>
        <v>0</v>
      </c>
      <c r="S1590" s="29">
        <v>0</v>
      </c>
      <c r="T1590" s="26"/>
      <c r="V1590" s="2">
        <f t="shared" si="52"/>
        <v>-183657</v>
      </c>
      <c r="W1590" s="2">
        <f t="shared" si="53"/>
        <v>-1</v>
      </c>
    </row>
    <row r="1591" spans="1:24" customFormat="1" hidden="1" outlineLevel="2" x14ac:dyDescent="0.25">
      <c r="A1591" t="s">
        <v>309</v>
      </c>
      <c r="B1591">
        <v>503</v>
      </c>
      <c r="C1591" t="s">
        <v>310</v>
      </c>
      <c r="D1591">
        <v>127</v>
      </c>
      <c r="E1591" t="s">
        <v>347</v>
      </c>
      <c r="F1591">
        <v>525</v>
      </c>
      <c r="G1591" t="s">
        <v>32</v>
      </c>
      <c r="H1591">
        <v>10127010525</v>
      </c>
      <c r="I1591" t="s">
        <v>33</v>
      </c>
      <c r="J1591" s="24" t="s">
        <v>955</v>
      </c>
      <c r="K1591" s="25">
        <v>4</v>
      </c>
      <c r="L1591" s="26">
        <v>317075.09999999998</v>
      </c>
      <c r="M1591" s="26">
        <v>0</v>
      </c>
      <c r="N1591" s="27">
        <v>12996</v>
      </c>
      <c r="O1591" s="26">
        <v>0</v>
      </c>
      <c r="P1591" s="28">
        <v>12996</v>
      </c>
      <c r="Q1591" s="26">
        <v>0</v>
      </c>
      <c r="R1591" s="31">
        <f t="shared" si="55"/>
        <v>0</v>
      </c>
      <c r="S1591" s="29"/>
      <c r="T1591" s="26"/>
      <c r="V1591" s="2">
        <f t="shared" si="52"/>
        <v>-12996</v>
      </c>
      <c r="W1591" s="2">
        <f t="shared" si="53"/>
        <v>-1</v>
      </c>
    </row>
    <row r="1592" spans="1:24" customFormat="1" hidden="1" outlineLevel="2" x14ac:dyDescent="0.25">
      <c r="A1592" t="s">
        <v>309</v>
      </c>
      <c r="B1592">
        <v>503</v>
      </c>
      <c r="C1592" t="s">
        <v>310</v>
      </c>
      <c r="D1592">
        <v>128</v>
      </c>
      <c r="E1592" t="s">
        <v>348</v>
      </c>
      <c r="F1592">
        <v>525</v>
      </c>
      <c r="G1592" t="s">
        <v>32</v>
      </c>
      <c r="H1592">
        <v>10128010525</v>
      </c>
      <c r="I1592" t="s">
        <v>33</v>
      </c>
      <c r="J1592" s="24" t="s">
        <v>955</v>
      </c>
      <c r="K1592" s="25">
        <v>4</v>
      </c>
      <c r="L1592" s="26">
        <v>5614.04</v>
      </c>
      <c r="M1592" s="26">
        <v>0</v>
      </c>
      <c r="N1592" s="27">
        <v>11837</v>
      </c>
      <c r="O1592" s="26">
        <v>0</v>
      </c>
      <c r="P1592" s="28">
        <v>11837</v>
      </c>
      <c r="Q1592" s="26">
        <v>0</v>
      </c>
      <c r="R1592" s="31">
        <f t="shared" si="55"/>
        <v>0</v>
      </c>
      <c r="S1592" s="29"/>
      <c r="T1592" s="26"/>
      <c r="V1592" s="2">
        <f t="shared" si="52"/>
        <v>-11837</v>
      </c>
      <c r="W1592" s="2">
        <f t="shared" si="53"/>
        <v>-1</v>
      </c>
    </row>
    <row r="1593" spans="1:24" customFormat="1" hidden="1" outlineLevel="2" x14ac:dyDescent="0.25">
      <c r="A1593" t="s">
        <v>781</v>
      </c>
      <c r="B1593">
        <v>205</v>
      </c>
      <c r="C1593" t="s">
        <v>123</v>
      </c>
      <c r="D1593">
        <v>129</v>
      </c>
      <c r="E1593" t="s">
        <v>806</v>
      </c>
      <c r="F1593">
        <v>525</v>
      </c>
      <c r="G1593" t="s">
        <v>32</v>
      </c>
      <c r="H1593">
        <v>10129010525</v>
      </c>
      <c r="I1593" t="s">
        <v>33</v>
      </c>
      <c r="J1593" s="24" t="s">
        <v>955</v>
      </c>
      <c r="K1593" s="25">
        <v>4</v>
      </c>
      <c r="L1593" s="26">
        <v>142927.22</v>
      </c>
      <c r="M1593" s="26">
        <v>0</v>
      </c>
      <c r="N1593" s="27">
        <v>234700</v>
      </c>
      <c r="O1593" s="26">
        <v>0</v>
      </c>
      <c r="P1593" s="28">
        <v>234700</v>
      </c>
      <c r="Q1593" s="26">
        <v>0</v>
      </c>
      <c r="R1593" s="31">
        <f t="shared" si="55"/>
        <v>0</v>
      </c>
      <c r="S1593" s="29">
        <v>0</v>
      </c>
      <c r="T1593" s="26"/>
      <c r="V1593" s="2">
        <f t="shared" si="52"/>
        <v>-234700</v>
      </c>
      <c r="W1593" s="2">
        <f t="shared" si="53"/>
        <v>-1</v>
      </c>
      <c r="X1593" s="18"/>
    </row>
    <row r="1594" spans="1:24" customFormat="1" hidden="1" outlineLevel="2" x14ac:dyDescent="0.25">
      <c r="A1594" t="s">
        <v>781</v>
      </c>
      <c r="B1594">
        <v>202</v>
      </c>
      <c r="C1594" t="s">
        <v>808</v>
      </c>
      <c r="D1594" s="20">
        <v>130</v>
      </c>
      <c r="E1594" t="s">
        <v>807</v>
      </c>
      <c r="F1594">
        <v>525</v>
      </c>
      <c r="G1594" t="s">
        <v>32</v>
      </c>
      <c r="H1594">
        <v>10130010525</v>
      </c>
      <c r="I1594" t="s">
        <v>33</v>
      </c>
      <c r="J1594" s="24" t="s">
        <v>955</v>
      </c>
      <c r="K1594" s="25">
        <v>4</v>
      </c>
      <c r="L1594" s="26">
        <v>22731.68</v>
      </c>
      <c r="M1594" s="26">
        <v>0</v>
      </c>
      <c r="N1594" s="27">
        <v>398263</v>
      </c>
      <c r="O1594" s="26">
        <v>0</v>
      </c>
      <c r="P1594" s="28">
        <v>398263</v>
      </c>
      <c r="Q1594" s="26">
        <v>0</v>
      </c>
      <c r="R1594" s="31">
        <f t="shared" si="55"/>
        <v>0</v>
      </c>
      <c r="S1594" s="29"/>
      <c r="T1594" s="26"/>
      <c r="V1594" s="2">
        <f t="shared" si="52"/>
        <v>-398263</v>
      </c>
      <c r="W1594" s="2">
        <f t="shared" si="53"/>
        <v>-1</v>
      </c>
      <c r="X1594" s="18"/>
    </row>
    <row r="1595" spans="1:24" customFormat="1" hidden="1" outlineLevel="2" x14ac:dyDescent="0.25">
      <c r="A1595" t="s">
        <v>571</v>
      </c>
      <c r="B1595">
        <v>601</v>
      </c>
      <c r="C1595" t="s">
        <v>572</v>
      </c>
      <c r="D1595">
        <v>131</v>
      </c>
      <c r="E1595" t="s">
        <v>584</v>
      </c>
      <c r="F1595">
        <v>525</v>
      </c>
      <c r="G1595" t="s">
        <v>32</v>
      </c>
      <c r="H1595">
        <v>10131010525</v>
      </c>
      <c r="I1595" t="s">
        <v>33</v>
      </c>
      <c r="J1595" s="24" t="s">
        <v>955</v>
      </c>
      <c r="K1595" s="25">
        <v>4</v>
      </c>
      <c r="L1595" s="26">
        <v>0</v>
      </c>
      <c r="M1595" s="26">
        <v>0</v>
      </c>
      <c r="N1595" s="27">
        <v>398647</v>
      </c>
      <c r="O1595" s="26">
        <v>0</v>
      </c>
      <c r="P1595" s="28">
        <v>398647</v>
      </c>
      <c r="Q1595" s="26">
        <v>0</v>
      </c>
      <c r="R1595" s="31">
        <f t="shared" si="55"/>
        <v>0</v>
      </c>
      <c r="S1595" s="29">
        <v>0</v>
      </c>
      <c r="T1595" s="26"/>
      <c r="V1595" s="2">
        <f t="shared" si="52"/>
        <v>-398647</v>
      </c>
      <c r="W1595" s="2">
        <f t="shared" si="53"/>
        <v>-1</v>
      </c>
    </row>
    <row r="1596" spans="1:24" customFormat="1" hidden="1" outlineLevel="2" x14ac:dyDescent="0.25">
      <c r="A1596" t="s">
        <v>571</v>
      </c>
      <c r="B1596">
        <v>601</v>
      </c>
      <c r="C1596" t="s">
        <v>572</v>
      </c>
      <c r="D1596">
        <v>132</v>
      </c>
      <c r="E1596" t="s">
        <v>587</v>
      </c>
      <c r="F1596">
        <v>525</v>
      </c>
      <c r="G1596" t="s">
        <v>32</v>
      </c>
      <c r="H1596">
        <v>10132010525</v>
      </c>
      <c r="I1596" t="s">
        <v>33</v>
      </c>
      <c r="J1596" s="24" t="s">
        <v>955</v>
      </c>
      <c r="K1596" s="25">
        <v>4</v>
      </c>
      <c r="L1596" s="26">
        <v>0</v>
      </c>
      <c r="M1596" s="26">
        <v>7600</v>
      </c>
      <c r="N1596" s="27">
        <v>111418</v>
      </c>
      <c r="O1596" s="26">
        <v>0</v>
      </c>
      <c r="P1596" s="28">
        <v>111418</v>
      </c>
      <c r="Q1596" s="26">
        <v>0</v>
      </c>
      <c r="R1596" s="31">
        <f t="shared" si="55"/>
        <v>0</v>
      </c>
      <c r="S1596" s="29">
        <v>0</v>
      </c>
      <c r="T1596" s="26"/>
      <c r="V1596" s="2">
        <f t="shared" si="52"/>
        <v>-111418</v>
      </c>
      <c r="W1596" s="2">
        <f t="shared" si="53"/>
        <v>-1</v>
      </c>
    </row>
    <row r="1597" spans="1:24" customFormat="1" hidden="1" outlineLevel="2" x14ac:dyDescent="0.25">
      <c r="A1597" t="s">
        <v>781</v>
      </c>
      <c r="B1597">
        <v>202</v>
      </c>
      <c r="C1597" t="s">
        <v>808</v>
      </c>
      <c r="D1597" s="20">
        <v>134</v>
      </c>
      <c r="E1597" t="s">
        <v>810</v>
      </c>
      <c r="F1597">
        <v>525</v>
      </c>
      <c r="G1597" t="s">
        <v>32</v>
      </c>
      <c r="H1597">
        <v>10134010525</v>
      </c>
      <c r="I1597" t="s">
        <v>33</v>
      </c>
      <c r="J1597" s="24" t="s">
        <v>955</v>
      </c>
      <c r="K1597" s="25">
        <v>4</v>
      </c>
      <c r="L1597" s="26">
        <v>0</v>
      </c>
      <c r="M1597" s="26">
        <v>0</v>
      </c>
      <c r="N1597" s="27">
        <v>353184</v>
      </c>
      <c r="O1597" s="26">
        <v>0</v>
      </c>
      <c r="P1597" s="28">
        <v>353184</v>
      </c>
      <c r="Q1597" s="26">
        <v>0</v>
      </c>
      <c r="R1597" s="31">
        <f t="shared" si="55"/>
        <v>0</v>
      </c>
      <c r="S1597" s="29">
        <v>0</v>
      </c>
      <c r="T1597" s="26"/>
      <c r="V1597" s="2">
        <f t="shared" si="52"/>
        <v>-353184</v>
      </c>
      <c r="W1597" s="2">
        <f t="shared" si="53"/>
        <v>-1</v>
      </c>
      <c r="X1597" s="18"/>
    </row>
    <row r="1598" spans="1:24" customFormat="1" hidden="1" outlineLevel="2" x14ac:dyDescent="0.25">
      <c r="A1598" t="s">
        <v>349</v>
      </c>
      <c r="B1598">
        <v>403</v>
      </c>
      <c r="C1598" t="s">
        <v>350</v>
      </c>
      <c r="D1598">
        <v>140</v>
      </c>
      <c r="E1598" t="s">
        <v>351</v>
      </c>
      <c r="F1598">
        <v>525</v>
      </c>
      <c r="G1598" t="s">
        <v>32</v>
      </c>
      <c r="H1598">
        <v>10140010525</v>
      </c>
      <c r="I1598" t="s">
        <v>33</v>
      </c>
      <c r="J1598" s="24" t="s">
        <v>955</v>
      </c>
      <c r="K1598" s="25">
        <v>4</v>
      </c>
      <c r="L1598" s="26">
        <v>0</v>
      </c>
      <c r="M1598" s="26">
        <v>23294.32</v>
      </c>
      <c r="N1598" s="27">
        <v>79225</v>
      </c>
      <c r="O1598" s="26">
        <v>0</v>
      </c>
      <c r="P1598" s="28">
        <v>79225</v>
      </c>
      <c r="Q1598" s="26">
        <v>0</v>
      </c>
      <c r="R1598" s="31">
        <f t="shared" si="55"/>
        <v>0</v>
      </c>
      <c r="S1598" s="29"/>
      <c r="T1598" s="26"/>
      <c r="V1598" s="2">
        <f t="shared" si="52"/>
        <v>-79225</v>
      </c>
      <c r="W1598" s="2">
        <f t="shared" si="53"/>
        <v>-1</v>
      </c>
    </row>
    <row r="1599" spans="1:24" customFormat="1" hidden="1" outlineLevel="2" x14ac:dyDescent="0.25">
      <c r="A1599" t="s">
        <v>562</v>
      </c>
      <c r="B1599">
        <v>303</v>
      </c>
      <c r="C1599" t="s">
        <v>567</v>
      </c>
      <c r="D1599">
        <v>142</v>
      </c>
      <c r="E1599" t="s">
        <v>568</v>
      </c>
      <c r="F1599">
        <v>525</v>
      </c>
      <c r="G1599" t="s">
        <v>32</v>
      </c>
      <c r="H1599">
        <v>10142010525</v>
      </c>
      <c r="I1599" t="s">
        <v>33</v>
      </c>
      <c r="J1599" s="24" t="s">
        <v>955</v>
      </c>
      <c r="K1599" s="25">
        <v>4</v>
      </c>
      <c r="L1599" s="26">
        <v>0</v>
      </c>
      <c r="M1599" s="26">
        <v>0</v>
      </c>
      <c r="N1599" s="27">
        <v>16719</v>
      </c>
      <c r="O1599" s="26">
        <v>0</v>
      </c>
      <c r="P1599" s="28">
        <v>16719</v>
      </c>
      <c r="Q1599" s="26">
        <v>0</v>
      </c>
      <c r="R1599" s="31">
        <f t="shared" si="55"/>
        <v>0</v>
      </c>
      <c r="S1599" s="29"/>
      <c r="T1599" s="26"/>
      <c r="V1599" s="2">
        <f t="shared" si="52"/>
        <v>-16719</v>
      </c>
      <c r="W1599" s="2">
        <f t="shared" si="53"/>
        <v>-1</v>
      </c>
    </row>
    <row r="1600" spans="1:24" customFormat="1" hidden="1" outlineLevel="2" x14ac:dyDescent="0.25">
      <c r="A1600" t="s">
        <v>349</v>
      </c>
      <c r="B1600">
        <v>902</v>
      </c>
      <c r="C1600" t="s">
        <v>358</v>
      </c>
      <c r="D1600">
        <v>144</v>
      </c>
      <c r="E1600" t="s">
        <v>359</v>
      </c>
      <c r="F1600">
        <v>525</v>
      </c>
      <c r="G1600" t="s">
        <v>32</v>
      </c>
      <c r="H1600">
        <v>10144010525</v>
      </c>
      <c r="I1600" t="s">
        <v>33</v>
      </c>
      <c r="J1600" s="24" t="s">
        <v>955</v>
      </c>
      <c r="K1600" s="25">
        <v>4</v>
      </c>
      <c r="L1600" s="26">
        <v>0</v>
      </c>
      <c r="M1600" s="26">
        <v>0</v>
      </c>
      <c r="N1600" s="27">
        <v>515</v>
      </c>
      <c r="O1600" s="26">
        <v>0</v>
      </c>
      <c r="P1600" s="28">
        <v>515</v>
      </c>
      <c r="Q1600" s="26">
        <v>0</v>
      </c>
      <c r="R1600" s="31">
        <f t="shared" si="55"/>
        <v>0</v>
      </c>
      <c r="S1600" s="29"/>
      <c r="T1600" s="26"/>
      <c r="V1600" s="2">
        <f t="shared" ref="V1600:V1663" si="57">S1600-N1600</f>
        <v>-515</v>
      </c>
      <c r="W1600" s="2">
        <f t="shared" ref="W1600:W1663" si="58">V1600/N1600</f>
        <v>-1</v>
      </c>
    </row>
    <row r="1601" spans="1:23" customFormat="1" hidden="1" outlineLevel="2" x14ac:dyDescent="0.25">
      <c r="A1601" t="s">
        <v>349</v>
      </c>
      <c r="B1601">
        <v>1003</v>
      </c>
      <c r="C1601" t="s">
        <v>360</v>
      </c>
      <c r="D1601">
        <v>146</v>
      </c>
      <c r="E1601" t="s">
        <v>361</v>
      </c>
      <c r="F1601">
        <v>525</v>
      </c>
      <c r="G1601" t="s">
        <v>32</v>
      </c>
      <c r="H1601">
        <v>10146010525</v>
      </c>
      <c r="I1601" t="s">
        <v>33</v>
      </c>
      <c r="J1601" s="24" t="s">
        <v>955</v>
      </c>
      <c r="K1601" s="25">
        <v>4</v>
      </c>
      <c r="L1601" s="26">
        <v>0</v>
      </c>
      <c r="M1601" s="26">
        <v>25646.91</v>
      </c>
      <c r="N1601" s="27">
        <v>2098</v>
      </c>
      <c r="O1601" s="26">
        <v>0</v>
      </c>
      <c r="P1601" s="28">
        <v>2098</v>
      </c>
      <c r="Q1601" s="26">
        <v>0</v>
      </c>
      <c r="R1601" s="31">
        <f t="shared" si="55"/>
        <v>0</v>
      </c>
      <c r="S1601" s="29"/>
      <c r="T1601" s="26"/>
      <c r="V1601" s="2">
        <f t="shared" si="57"/>
        <v>-2098</v>
      </c>
      <c r="W1601" s="2">
        <f t="shared" si="58"/>
        <v>-1</v>
      </c>
    </row>
    <row r="1602" spans="1:23" customFormat="1" hidden="1" outlineLevel="2" x14ac:dyDescent="0.25">
      <c r="A1602" t="s">
        <v>349</v>
      </c>
      <c r="B1602">
        <v>401</v>
      </c>
      <c r="C1602" t="s">
        <v>362</v>
      </c>
      <c r="D1602">
        <v>148</v>
      </c>
      <c r="E1602" t="s">
        <v>363</v>
      </c>
      <c r="F1602">
        <v>525</v>
      </c>
      <c r="G1602" t="s">
        <v>32</v>
      </c>
      <c r="H1602">
        <v>10148010525</v>
      </c>
      <c r="I1602" t="s">
        <v>33</v>
      </c>
      <c r="J1602" s="24" t="s">
        <v>955</v>
      </c>
      <c r="K1602" s="25">
        <v>4</v>
      </c>
      <c r="L1602" s="26">
        <v>0</v>
      </c>
      <c r="M1602" s="26">
        <v>0</v>
      </c>
      <c r="N1602" s="27">
        <v>30546</v>
      </c>
      <c r="O1602" s="26">
        <v>0</v>
      </c>
      <c r="P1602" s="28">
        <v>30546</v>
      </c>
      <c r="Q1602" s="26">
        <v>0</v>
      </c>
      <c r="R1602" s="31">
        <f t="shared" si="55"/>
        <v>0</v>
      </c>
      <c r="S1602" s="29"/>
      <c r="T1602" s="26"/>
      <c r="V1602" s="2">
        <f t="shared" si="57"/>
        <v>-30546</v>
      </c>
      <c r="W1602" s="2">
        <f t="shared" si="58"/>
        <v>-1</v>
      </c>
    </row>
    <row r="1603" spans="1:23" customFormat="1" hidden="1" outlineLevel="2" x14ac:dyDescent="0.25">
      <c r="A1603" t="s">
        <v>133</v>
      </c>
      <c r="B1603">
        <v>1101</v>
      </c>
      <c r="C1603" t="s">
        <v>134</v>
      </c>
      <c r="D1603">
        <v>150</v>
      </c>
      <c r="E1603" t="s">
        <v>132</v>
      </c>
      <c r="F1603">
        <v>525</v>
      </c>
      <c r="G1603" t="s">
        <v>32</v>
      </c>
      <c r="H1603">
        <v>10150010525</v>
      </c>
      <c r="I1603" t="s">
        <v>33</v>
      </c>
      <c r="J1603" s="24" t="s">
        <v>955</v>
      </c>
      <c r="K1603" s="25">
        <v>4</v>
      </c>
      <c r="L1603" s="26">
        <v>0</v>
      </c>
      <c r="M1603" s="26">
        <v>0</v>
      </c>
      <c r="N1603" s="27">
        <v>22534</v>
      </c>
      <c r="O1603" s="26">
        <v>0</v>
      </c>
      <c r="P1603" s="28">
        <v>22534</v>
      </c>
      <c r="Q1603" s="26">
        <v>0</v>
      </c>
      <c r="R1603" s="31">
        <f t="shared" si="55"/>
        <v>0</v>
      </c>
      <c r="S1603" s="29">
        <v>0</v>
      </c>
      <c r="T1603" s="26"/>
      <c r="V1603" s="2">
        <f t="shared" si="57"/>
        <v>-22534</v>
      </c>
      <c r="W1603" s="2">
        <f t="shared" si="58"/>
        <v>-1</v>
      </c>
    </row>
    <row r="1604" spans="1:23" customFormat="1" hidden="1" outlineLevel="2" x14ac:dyDescent="0.25">
      <c r="A1604" t="s">
        <v>596</v>
      </c>
      <c r="B1604">
        <v>302</v>
      </c>
      <c r="C1604" t="s">
        <v>597</v>
      </c>
      <c r="D1604">
        <v>160</v>
      </c>
      <c r="E1604" t="s">
        <v>598</v>
      </c>
      <c r="F1604">
        <v>525</v>
      </c>
      <c r="G1604" t="s">
        <v>32</v>
      </c>
      <c r="H1604">
        <v>10160010525</v>
      </c>
      <c r="I1604" t="s">
        <v>33</v>
      </c>
      <c r="J1604" s="24" t="s">
        <v>955</v>
      </c>
      <c r="K1604" s="25">
        <v>4</v>
      </c>
      <c r="L1604" s="26">
        <v>8383.0499999999993</v>
      </c>
      <c r="M1604" s="26">
        <v>0</v>
      </c>
      <c r="N1604" s="27">
        <v>66287</v>
      </c>
      <c r="O1604" s="26">
        <v>0</v>
      </c>
      <c r="P1604" s="28">
        <v>66287</v>
      </c>
      <c r="Q1604" s="26">
        <v>0</v>
      </c>
      <c r="R1604" s="31">
        <f t="shared" si="55"/>
        <v>0</v>
      </c>
      <c r="S1604" s="29">
        <v>0</v>
      </c>
      <c r="T1604" s="26"/>
      <c r="V1604" s="2">
        <f t="shared" si="57"/>
        <v>-66287</v>
      </c>
      <c r="W1604" s="2">
        <f t="shared" si="58"/>
        <v>-1</v>
      </c>
    </row>
    <row r="1605" spans="1:23" customFormat="1" hidden="1" outlineLevel="2" x14ac:dyDescent="0.25">
      <c r="A1605" t="s">
        <v>596</v>
      </c>
      <c r="B1605">
        <v>302</v>
      </c>
      <c r="C1605" t="s">
        <v>597</v>
      </c>
      <c r="D1605">
        <v>161</v>
      </c>
      <c r="E1605" t="s">
        <v>596</v>
      </c>
      <c r="F1605">
        <v>525</v>
      </c>
      <c r="G1605" t="s">
        <v>32</v>
      </c>
      <c r="H1605">
        <v>10161010525</v>
      </c>
      <c r="I1605" t="s">
        <v>33</v>
      </c>
      <c r="J1605" s="24" t="s">
        <v>955</v>
      </c>
      <c r="K1605" s="25">
        <v>4</v>
      </c>
      <c r="L1605" s="26">
        <v>719992.83</v>
      </c>
      <c r="M1605" s="26">
        <v>73115.320000000007</v>
      </c>
      <c r="N1605" s="27">
        <v>420670</v>
      </c>
      <c r="O1605" s="26">
        <v>0</v>
      </c>
      <c r="P1605" s="28">
        <v>420670</v>
      </c>
      <c r="Q1605" s="26">
        <v>284975.87</v>
      </c>
      <c r="R1605" s="31">
        <f t="shared" si="55"/>
        <v>500000</v>
      </c>
      <c r="S1605" s="29">
        <v>500000</v>
      </c>
      <c r="T1605" s="26"/>
      <c r="V1605" s="2">
        <f t="shared" si="57"/>
        <v>79330</v>
      </c>
      <c r="W1605" s="2">
        <f t="shared" si="58"/>
        <v>0.18858012218603656</v>
      </c>
    </row>
    <row r="1606" spans="1:23" customFormat="1" hidden="1" outlineLevel="2" x14ac:dyDescent="0.25">
      <c r="A1606" t="s">
        <v>133</v>
      </c>
      <c r="B1606">
        <v>205</v>
      </c>
      <c r="C1606" t="s">
        <v>123</v>
      </c>
      <c r="D1606">
        <v>163</v>
      </c>
      <c r="E1606" t="s">
        <v>139</v>
      </c>
      <c r="F1606">
        <v>525</v>
      </c>
      <c r="G1606" t="s">
        <v>32</v>
      </c>
      <c r="H1606">
        <v>10163010525</v>
      </c>
      <c r="I1606" t="s">
        <v>33</v>
      </c>
      <c r="J1606" s="24" t="s">
        <v>955</v>
      </c>
      <c r="K1606" s="25">
        <v>4</v>
      </c>
      <c r="L1606" s="26">
        <v>0</v>
      </c>
      <c r="M1606" s="26">
        <v>0</v>
      </c>
      <c r="N1606" s="27">
        <v>161777</v>
      </c>
      <c r="O1606" s="26">
        <v>0</v>
      </c>
      <c r="P1606" s="28">
        <v>161777</v>
      </c>
      <c r="Q1606" s="26">
        <v>0</v>
      </c>
      <c r="R1606" s="31">
        <f t="shared" si="55"/>
        <v>0</v>
      </c>
      <c r="S1606" s="29">
        <v>0</v>
      </c>
      <c r="T1606" s="26"/>
      <c r="V1606" s="2">
        <f t="shared" si="57"/>
        <v>-161777</v>
      </c>
      <c r="W1606" s="2">
        <f t="shared" si="58"/>
        <v>-1</v>
      </c>
    </row>
    <row r="1607" spans="1:23" customFormat="1" hidden="1" outlineLevel="2" x14ac:dyDescent="0.25">
      <c r="A1607" t="s">
        <v>133</v>
      </c>
      <c r="B1607">
        <v>1101</v>
      </c>
      <c r="C1607" t="s">
        <v>134</v>
      </c>
      <c r="D1607">
        <v>165</v>
      </c>
      <c r="E1607" t="s">
        <v>145</v>
      </c>
      <c r="F1607">
        <v>525</v>
      </c>
      <c r="G1607" t="s">
        <v>32</v>
      </c>
      <c r="H1607">
        <v>10165010525</v>
      </c>
      <c r="I1607" t="s">
        <v>33</v>
      </c>
      <c r="J1607" s="24" t="s">
        <v>955</v>
      </c>
      <c r="K1607" s="25">
        <v>4</v>
      </c>
      <c r="L1607" s="26">
        <v>0</v>
      </c>
      <c r="M1607" s="26">
        <v>209700318.61000001</v>
      </c>
      <c r="N1607" s="27">
        <v>101189</v>
      </c>
      <c r="O1607" s="26">
        <v>0</v>
      </c>
      <c r="P1607" s="28">
        <v>101189</v>
      </c>
      <c r="Q1607" s="26">
        <v>99608633.349999994</v>
      </c>
      <c r="R1607" s="31">
        <f t="shared" si="55"/>
        <v>184597904.69</v>
      </c>
      <c r="S1607" s="29">
        <v>184597904.69</v>
      </c>
      <c r="T1607" s="26"/>
      <c r="V1607" s="2">
        <f t="shared" si="57"/>
        <v>184496715.69</v>
      </c>
      <c r="W1607" s="2">
        <f t="shared" si="58"/>
        <v>1823.2882594946091</v>
      </c>
    </row>
    <row r="1608" spans="1:23" customFormat="1" hidden="1" outlineLevel="2" x14ac:dyDescent="0.25">
      <c r="A1608" t="s">
        <v>133</v>
      </c>
      <c r="B1608">
        <v>1101</v>
      </c>
      <c r="C1608" t="s">
        <v>134</v>
      </c>
      <c r="D1608">
        <v>170</v>
      </c>
      <c r="E1608" t="s">
        <v>154</v>
      </c>
      <c r="F1608">
        <v>525</v>
      </c>
      <c r="G1608" t="s">
        <v>32</v>
      </c>
      <c r="H1608">
        <v>10170010525</v>
      </c>
      <c r="I1608" t="s">
        <v>33</v>
      </c>
      <c r="J1608" s="24" t="s">
        <v>955</v>
      </c>
      <c r="K1608" s="25">
        <v>4</v>
      </c>
      <c r="L1608" s="26">
        <v>34080085.119999997</v>
      </c>
      <c r="M1608" s="26">
        <v>1374661.37</v>
      </c>
      <c r="N1608" s="27">
        <v>100351853</v>
      </c>
      <c r="O1608" s="26">
        <v>0</v>
      </c>
      <c r="P1608" s="28">
        <v>100351853</v>
      </c>
      <c r="Q1608" s="26">
        <v>0</v>
      </c>
      <c r="R1608" s="31">
        <f t="shared" si="55"/>
        <v>0</v>
      </c>
      <c r="S1608" s="29">
        <v>0</v>
      </c>
      <c r="T1608" s="26"/>
      <c r="V1608" s="2">
        <f t="shared" si="57"/>
        <v>-100351853</v>
      </c>
      <c r="W1608" s="2">
        <f t="shared" si="58"/>
        <v>-1</v>
      </c>
    </row>
    <row r="1609" spans="1:23" customFormat="1" hidden="1" outlineLevel="2" x14ac:dyDescent="0.25">
      <c r="A1609" t="s">
        <v>254</v>
      </c>
      <c r="B1609">
        <v>706</v>
      </c>
      <c r="C1609" t="s">
        <v>273</v>
      </c>
      <c r="D1609">
        <v>171</v>
      </c>
      <c r="E1609" t="s">
        <v>274</v>
      </c>
      <c r="F1609">
        <v>525</v>
      </c>
      <c r="G1609" t="s">
        <v>32</v>
      </c>
      <c r="H1609">
        <v>10171010525</v>
      </c>
      <c r="I1609" t="s">
        <v>33</v>
      </c>
      <c r="J1609" s="24" t="s">
        <v>955</v>
      </c>
      <c r="K1609" s="25">
        <v>4</v>
      </c>
      <c r="L1609" s="26">
        <v>0</v>
      </c>
      <c r="M1609" s="26">
        <v>0</v>
      </c>
      <c r="N1609" s="27">
        <v>1755310</v>
      </c>
      <c r="O1609" s="26">
        <v>0</v>
      </c>
      <c r="P1609" s="28">
        <v>1755310</v>
      </c>
      <c r="Q1609" s="26">
        <v>0</v>
      </c>
      <c r="R1609" s="31">
        <f t="shared" si="55"/>
        <v>0</v>
      </c>
      <c r="S1609" s="29">
        <v>0</v>
      </c>
      <c r="T1609" s="26"/>
      <c r="V1609" s="2">
        <f t="shared" si="57"/>
        <v>-1755310</v>
      </c>
      <c r="W1609" s="2">
        <f t="shared" si="58"/>
        <v>-1</v>
      </c>
    </row>
    <row r="1610" spans="1:23" customFormat="1" hidden="1" outlineLevel="2" x14ac:dyDescent="0.25">
      <c r="A1610" t="s">
        <v>133</v>
      </c>
      <c r="B1610">
        <v>1101</v>
      </c>
      <c r="C1610" t="s">
        <v>134</v>
      </c>
      <c r="D1610">
        <v>172</v>
      </c>
      <c r="E1610" t="s">
        <v>165</v>
      </c>
      <c r="F1610">
        <v>525</v>
      </c>
      <c r="G1610" t="s">
        <v>32</v>
      </c>
      <c r="H1610">
        <v>10172010525</v>
      </c>
      <c r="I1610" t="s">
        <v>33</v>
      </c>
      <c r="J1610" s="24" t="s">
        <v>955</v>
      </c>
      <c r="K1610" s="25">
        <v>4</v>
      </c>
      <c r="L1610" s="26">
        <v>0</v>
      </c>
      <c r="M1610" s="26">
        <v>0</v>
      </c>
      <c r="N1610" s="27">
        <v>209968</v>
      </c>
      <c r="O1610" s="26">
        <v>0</v>
      </c>
      <c r="P1610" s="28">
        <v>209968</v>
      </c>
      <c r="Q1610" s="26">
        <v>0</v>
      </c>
      <c r="R1610" s="31">
        <f t="shared" si="55"/>
        <v>0</v>
      </c>
      <c r="S1610" s="29">
        <v>0</v>
      </c>
      <c r="T1610" s="26"/>
      <c r="V1610" s="2">
        <f t="shared" si="57"/>
        <v>-209968</v>
      </c>
      <c r="W1610" s="2">
        <f t="shared" si="58"/>
        <v>-1</v>
      </c>
    </row>
    <row r="1611" spans="1:23" customFormat="1" hidden="1" outlineLevel="2" x14ac:dyDescent="0.25">
      <c r="A1611" t="s">
        <v>133</v>
      </c>
      <c r="B1611">
        <v>1101</v>
      </c>
      <c r="C1611" t="s">
        <v>134</v>
      </c>
      <c r="D1611">
        <v>173</v>
      </c>
      <c r="E1611" t="s">
        <v>166</v>
      </c>
      <c r="F1611">
        <v>525</v>
      </c>
      <c r="G1611" t="s">
        <v>32</v>
      </c>
      <c r="H1611">
        <v>10173010525</v>
      </c>
      <c r="I1611" t="s">
        <v>33</v>
      </c>
      <c r="J1611" s="24" t="s">
        <v>955</v>
      </c>
      <c r="K1611" s="25">
        <v>4</v>
      </c>
      <c r="L1611" s="26">
        <v>0</v>
      </c>
      <c r="M1611" s="26">
        <v>-0.01</v>
      </c>
      <c r="N1611" s="27">
        <v>60654015</v>
      </c>
      <c r="O1611" s="26">
        <v>0</v>
      </c>
      <c r="P1611" s="28">
        <v>60654015</v>
      </c>
      <c r="Q1611" s="26">
        <v>0</v>
      </c>
      <c r="R1611" s="31">
        <f t="shared" si="55"/>
        <v>0</v>
      </c>
      <c r="S1611" s="29">
        <v>0</v>
      </c>
      <c r="T1611" s="26"/>
      <c r="V1611" s="2">
        <f t="shared" si="57"/>
        <v>-60654015</v>
      </c>
      <c r="W1611" s="2">
        <f t="shared" si="58"/>
        <v>-1</v>
      </c>
    </row>
    <row r="1612" spans="1:23" customFormat="1" hidden="1" outlineLevel="2" x14ac:dyDescent="0.25">
      <c r="A1612" t="s">
        <v>133</v>
      </c>
      <c r="B1612">
        <v>1101</v>
      </c>
      <c r="C1612" t="s">
        <v>134</v>
      </c>
      <c r="D1612">
        <v>174</v>
      </c>
      <c r="E1612" t="s">
        <v>167</v>
      </c>
      <c r="F1612">
        <v>525</v>
      </c>
      <c r="G1612" t="s">
        <v>32</v>
      </c>
      <c r="H1612">
        <v>10174010525</v>
      </c>
      <c r="I1612" t="s">
        <v>33</v>
      </c>
      <c r="J1612" s="24" t="s">
        <v>955</v>
      </c>
      <c r="K1612" s="25">
        <v>4</v>
      </c>
      <c r="L1612" s="26">
        <v>192626059.81999999</v>
      </c>
      <c r="M1612" s="26">
        <v>0</v>
      </c>
      <c r="N1612" s="27">
        <v>43108561</v>
      </c>
      <c r="O1612" s="26">
        <v>0</v>
      </c>
      <c r="P1612" s="28">
        <v>43108561</v>
      </c>
      <c r="Q1612" s="26">
        <v>0</v>
      </c>
      <c r="R1612" s="31">
        <f t="shared" si="55"/>
        <v>0</v>
      </c>
      <c r="S1612" s="29">
        <v>0</v>
      </c>
      <c r="T1612" s="26"/>
      <c r="V1612" s="2">
        <f t="shared" si="57"/>
        <v>-43108561</v>
      </c>
      <c r="W1612" s="2">
        <f t="shared" si="58"/>
        <v>-1</v>
      </c>
    </row>
    <row r="1613" spans="1:23" customFormat="1" hidden="1" outlineLevel="2" x14ac:dyDescent="0.25">
      <c r="A1613" t="s">
        <v>133</v>
      </c>
      <c r="B1613">
        <v>1202</v>
      </c>
      <c r="C1613" t="s">
        <v>169</v>
      </c>
      <c r="D1613">
        <v>175</v>
      </c>
      <c r="E1613" t="s">
        <v>168</v>
      </c>
      <c r="F1613">
        <v>525</v>
      </c>
      <c r="G1613" t="s">
        <v>32</v>
      </c>
      <c r="H1613">
        <v>10175010525</v>
      </c>
      <c r="I1613" t="s">
        <v>33</v>
      </c>
      <c r="J1613" s="24" t="s">
        <v>955</v>
      </c>
      <c r="K1613" s="25">
        <v>4</v>
      </c>
      <c r="L1613" s="26">
        <v>0</v>
      </c>
      <c r="M1613" s="26">
        <v>0</v>
      </c>
      <c r="N1613" s="27">
        <v>42736</v>
      </c>
      <c r="O1613" s="26">
        <v>0</v>
      </c>
      <c r="P1613" s="28">
        <v>42736</v>
      </c>
      <c r="Q1613" s="26">
        <v>0</v>
      </c>
      <c r="R1613" s="31">
        <f t="shared" si="55"/>
        <v>0</v>
      </c>
      <c r="S1613" s="29">
        <v>0</v>
      </c>
      <c r="T1613" s="26"/>
      <c r="V1613" s="2">
        <f t="shared" si="57"/>
        <v>-42736</v>
      </c>
      <c r="W1613" s="2">
        <f t="shared" si="58"/>
        <v>-1</v>
      </c>
    </row>
    <row r="1614" spans="1:23" customFormat="1" hidden="1" outlineLevel="2" x14ac:dyDescent="0.25">
      <c r="A1614" t="s">
        <v>133</v>
      </c>
      <c r="B1614">
        <v>1101</v>
      </c>
      <c r="C1614" t="s">
        <v>134</v>
      </c>
      <c r="D1614">
        <v>176</v>
      </c>
      <c r="E1614" t="s">
        <v>170</v>
      </c>
      <c r="F1614">
        <v>525</v>
      </c>
      <c r="G1614" t="s">
        <v>32</v>
      </c>
      <c r="H1614">
        <v>10176010525</v>
      </c>
      <c r="I1614" t="s">
        <v>33</v>
      </c>
      <c r="J1614" s="24" t="s">
        <v>955</v>
      </c>
      <c r="K1614" s="25">
        <v>4</v>
      </c>
      <c r="L1614" s="26">
        <v>0</v>
      </c>
      <c r="M1614" s="26">
        <v>0</v>
      </c>
      <c r="N1614" s="27">
        <v>2956181</v>
      </c>
      <c r="O1614" s="26">
        <v>0</v>
      </c>
      <c r="P1614" s="28">
        <v>2956181</v>
      </c>
      <c r="Q1614" s="26">
        <v>0</v>
      </c>
      <c r="R1614" s="31">
        <f t="shared" si="55"/>
        <v>0</v>
      </c>
      <c r="S1614" s="29">
        <v>0</v>
      </c>
      <c r="T1614" s="26"/>
      <c r="V1614" s="2">
        <f t="shared" si="57"/>
        <v>-2956181</v>
      </c>
      <c r="W1614" s="2">
        <f t="shared" si="58"/>
        <v>-1</v>
      </c>
    </row>
    <row r="1615" spans="1:23" customFormat="1" hidden="1" outlineLevel="2" x14ac:dyDescent="0.25">
      <c r="A1615" t="s">
        <v>133</v>
      </c>
      <c r="B1615">
        <v>1105</v>
      </c>
      <c r="C1615" t="s">
        <v>174</v>
      </c>
      <c r="D1615">
        <v>179</v>
      </c>
      <c r="E1615" t="s">
        <v>173</v>
      </c>
      <c r="F1615">
        <v>525</v>
      </c>
      <c r="G1615" t="s">
        <v>32</v>
      </c>
      <c r="H1615">
        <v>10179010525</v>
      </c>
      <c r="I1615" t="s">
        <v>33</v>
      </c>
      <c r="J1615" s="24" t="s">
        <v>955</v>
      </c>
      <c r="K1615" s="25">
        <v>4</v>
      </c>
      <c r="L1615" s="26">
        <v>0</v>
      </c>
      <c r="M1615" s="26">
        <v>0</v>
      </c>
      <c r="N1615" s="27">
        <v>51046</v>
      </c>
      <c r="O1615" s="26">
        <v>0</v>
      </c>
      <c r="P1615" s="28">
        <v>51046</v>
      </c>
      <c r="Q1615" s="26">
        <v>0</v>
      </c>
      <c r="R1615" s="31">
        <f t="shared" si="55"/>
        <v>0</v>
      </c>
      <c r="S1615" s="29">
        <v>0</v>
      </c>
      <c r="T1615" s="26"/>
      <c r="V1615" s="2">
        <f t="shared" si="57"/>
        <v>-51046</v>
      </c>
      <c r="W1615" s="2">
        <f t="shared" si="58"/>
        <v>-1</v>
      </c>
    </row>
    <row r="1616" spans="1:23" customFormat="1" hidden="1" outlineLevel="2" x14ac:dyDescent="0.25">
      <c r="A1616" t="s">
        <v>875</v>
      </c>
      <c r="B1616">
        <v>102</v>
      </c>
      <c r="C1616" t="s">
        <v>876</v>
      </c>
      <c r="D1616">
        <v>195</v>
      </c>
      <c r="E1616" t="s">
        <v>902</v>
      </c>
      <c r="F1616">
        <v>525</v>
      </c>
      <c r="G1616" t="s">
        <v>32</v>
      </c>
      <c r="H1616">
        <v>10195010525</v>
      </c>
      <c r="I1616" t="s">
        <v>33</v>
      </c>
      <c r="J1616" s="24" t="s">
        <v>955</v>
      </c>
      <c r="K1616" s="25">
        <v>4</v>
      </c>
      <c r="L1616" s="26">
        <v>0</v>
      </c>
      <c r="M1616" s="26">
        <v>0</v>
      </c>
      <c r="N1616" s="27">
        <v>13809</v>
      </c>
      <c r="O1616" s="26">
        <v>0</v>
      </c>
      <c r="P1616" s="28">
        <v>13809</v>
      </c>
      <c r="Q1616" s="26">
        <v>0</v>
      </c>
      <c r="R1616" s="31">
        <f t="shared" si="55"/>
        <v>0</v>
      </c>
      <c r="S1616" s="29"/>
      <c r="T1616" s="26"/>
      <c r="V1616" s="2">
        <f t="shared" si="57"/>
        <v>-13809</v>
      </c>
      <c r="W1616" s="2">
        <f t="shared" si="58"/>
        <v>-1</v>
      </c>
    </row>
    <row r="1617" spans="1:23" customFormat="1" hidden="1" outlineLevel="2" x14ac:dyDescent="0.25">
      <c r="A1617" t="s">
        <v>706</v>
      </c>
      <c r="B1617">
        <v>191</v>
      </c>
      <c r="C1617" t="s">
        <v>707</v>
      </c>
      <c r="D1617">
        <v>200</v>
      </c>
      <c r="E1617" t="s">
        <v>708</v>
      </c>
      <c r="F1617">
        <v>525</v>
      </c>
      <c r="G1617" t="s">
        <v>32</v>
      </c>
      <c r="H1617">
        <v>10200010525</v>
      </c>
      <c r="I1617" t="s">
        <v>33</v>
      </c>
      <c r="J1617" s="24" t="s">
        <v>955</v>
      </c>
      <c r="K1617" s="25">
        <v>4</v>
      </c>
      <c r="L1617" s="26">
        <v>1001412.49</v>
      </c>
      <c r="M1617" s="26">
        <v>495427.2</v>
      </c>
      <c r="N1617" s="27">
        <v>1814673</v>
      </c>
      <c r="O1617" s="26">
        <v>0</v>
      </c>
      <c r="P1617" s="28">
        <v>1814673</v>
      </c>
      <c r="Q1617" s="26">
        <v>766089.73</v>
      </c>
      <c r="R1617" s="31">
        <f t="shared" si="55"/>
        <v>2329984.31</v>
      </c>
      <c r="S1617" s="29">
        <v>2329984.31</v>
      </c>
      <c r="T1617" s="26"/>
      <c r="V1617" s="2">
        <f t="shared" si="57"/>
        <v>515311.31000000006</v>
      </c>
      <c r="W1617" s="2">
        <f t="shared" si="58"/>
        <v>0.28396923853498679</v>
      </c>
    </row>
    <row r="1618" spans="1:23" customFormat="1" hidden="1" outlineLevel="2" x14ac:dyDescent="0.25">
      <c r="A1618" t="s">
        <v>706</v>
      </c>
      <c r="B1618">
        <v>191</v>
      </c>
      <c r="C1618" t="s">
        <v>707</v>
      </c>
      <c r="D1618">
        <v>205</v>
      </c>
      <c r="E1618" t="s">
        <v>733</v>
      </c>
      <c r="F1618">
        <v>525</v>
      </c>
      <c r="G1618" t="s">
        <v>32</v>
      </c>
      <c r="H1618">
        <v>10205010525</v>
      </c>
      <c r="I1618" t="s">
        <v>33</v>
      </c>
      <c r="J1618" s="24" t="s">
        <v>955</v>
      </c>
      <c r="K1618" s="25">
        <v>4</v>
      </c>
      <c r="L1618" s="26">
        <v>18390.93</v>
      </c>
      <c r="M1618" s="26">
        <v>0</v>
      </c>
      <c r="N1618" s="27">
        <v>401948</v>
      </c>
      <c r="O1618" s="26">
        <v>0</v>
      </c>
      <c r="P1618" s="28">
        <v>401948</v>
      </c>
      <c r="Q1618" s="26">
        <v>0</v>
      </c>
      <c r="R1618" s="31">
        <f t="shared" si="55"/>
        <v>0</v>
      </c>
      <c r="S1618" s="29">
        <v>0</v>
      </c>
      <c r="T1618" s="26"/>
      <c r="V1618" s="2">
        <f t="shared" si="57"/>
        <v>-401948</v>
      </c>
      <c r="W1618" s="2">
        <f t="shared" si="58"/>
        <v>-1</v>
      </c>
    </row>
    <row r="1619" spans="1:23" customFormat="1" hidden="1" outlineLevel="2" x14ac:dyDescent="0.25">
      <c r="A1619" t="s">
        <v>706</v>
      </c>
      <c r="B1619">
        <v>191</v>
      </c>
      <c r="C1619" t="s">
        <v>707</v>
      </c>
      <c r="D1619">
        <v>208</v>
      </c>
      <c r="E1619" t="s">
        <v>734</v>
      </c>
      <c r="F1619">
        <v>525</v>
      </c>
      <c r="G1619" t="s">
        <v>32</v>
      </c>
      <c r="H1619">
        <v>10208010525</v>
      </c>
      <c r="I1619" t="s">
        <v>33</v>
      </c>
      <c r="J1619" s="24" t="s">
        <v>955</v>
      </c>
      <c r="K1619" s="25">
        <v>4</v>
      </c>
      <c r="L1619" s="26">
        <v>0</v>
      </c>
      <c r="M1619" s="26">
        <v>0</v>
      </c>
      <c r="N1619" s="27">
        <v>255726</v>
      </c>
      <c r="O1619" s="26">
        <v>0</v>
      </c>
      <c r="P1619" s="28">
        <v>255726</v>
      </c>
      <c r="Q1619" s="26">
        <v>0</v>
      </c>
      <c r="R1619" s="31">
        <f t="shared" si="55"/>
        <v>0</v>
      </c>
      <c r="S1619" s="29">
        <v>0</v>
      </c>
      <c r="T1619" s="26"/>
      <c r="V1619" s="2">
        <f t="shared" si="57"/>
        <v>-255726</v>
      </c>
      <c r="W1619" s="2">
        <f t="shared" si="58"/>
        <v>-1</v>
      </c>
    </row>
    <row r="1620" spans="1:23" customFormat="1" hidden="1" outlineLevel="2" x14ac:dyDescent="0.25">
      <c r="A1620" t="s">
        <v>349</v>
      </c>
      <c r="B1620">
        <v>1011</v>
      </c>
      <c r="C1620" t="s">
        <v>365</v>
      </c>
      <c r="D1620">
        <v>221</v>
      </c>
      <c r="E1620" t="s">
        <v>366</v>
      </c>
      <c r="F1620">
        <v>525</v>
      </c>
      <c r="G1620" t="s">
        <v>32</v>
      </c>
      <c r="H1620">
        <v>10221010525</v>
      </c>
      <c r="I1620" t="s">
        <v>33</v>
      </c>
      <c r="J1620" s="24" t="s">
        <v>955</v>
      </c>
      <c r="K1620" s="25">
        <v>4</v>
      </c>
      <c r="L1620" s="26">
        <v>0</v>
      </c>
      <c r="M1620" s="26">
        <v>0</v>
      </c>
      <c r="N1620" s="27">
        <v>15407</v>
      </c>
      <c r="O1620" s="26">
        <v>0</v>
      </c>
      <c r="P1620" s="28">
        <v>15407</v>
      </c>
      <c r="Q1620" s="26">
        <v>0</v>
      </c>
      <c r="R1620" s="31">
        <f t="shared" si="55"/>
        <v>0</v>
      </c>
      <c r="S1620" s="29"/>
      <c r="T1620" s="26"/>
      <c r="V1620" s="2">
        <f t="shared" si="57"/>
        <v>-15407</v>
      </c>
      <c r="W1620" s="2">
        <f t="shared" si="58"/>
        <v>-1</v>
      </c>
    </row>
    <row r="1621" spans="1:23" customFormat="1" hidden="1" outlineLevel="2" x14ac:dyDescent="0.25">
      <c r="A1621" t="s">
        <v>349</v>
      </c>
      <c r="B1621">
        <v>1011</v>
      </c>
      <c r="C1621" t="s">
        <v>365</v>
      </c>
      <c r="D1621">
        <v>222</v>
      </c>
      <c r="E1621" t="s">
        <v>367</v>
      </c>
      <c r="F1621">
        <v>525</v>
      </c>
      <c r="G1621" t="s">
        <v>32</v>
      </c>
      <c r="H1621">
        <v>10222010525</v>
      </c>
      <c r="I1621" t="s">
        <v>33</v>
      </c>
      <c r="J1621" s="24" t="s">
        <v>955</v>
      </c>
      <c r="K1621" s="25">
        <v>4</v>
      </c>
      <c r="L1621" s="26">
        <v>3006557.31</v>
      </c>
      <c r="M1621" s="26">
        <v>5481659.3300000001</v>
      </c>
      <c r="N1621" s="27">
        <v>2675099</v>
      </c>
      <c r="O1621" s="26">
        <v>0</v>
      </c>
      <c r="P1621" s="28">
        <v>2675099</v>
      </c>
      <c r="Q1621" s="26">
        <v>2376030.6</v>
      </c>
      <c r="R1621" s="31">
        <f t="shared" si="55"/>
        <v>6034626</v>
      </c>
      <c r="S1621" s="29">
        <v>6034626</v>
      </c>
      <c r="T1621" s="26"/>
      <c r="V1621" s="2">
        <f t="shared" si="57"/>
        <v>3359527</v>
      </c>
      <c r="W1621" s="2">
        <f t="shared" si="58"/>
        <v>1.2558514656840738</v>
      </c>
    </row>
    <row r="1622" spans="1:23" customFormat="1" hidden="1" outlineLevel="2" x14ac:dyDescent="0.25">
      <c r="A1622" t="s">
        <v>349</v>
      </c>
      <c r="B1622">
        <v>1011</v>
      </c>
      <c r="C1622" t="s">
        <v>365</v>
      </c>
      <c r="D1622">
        <v>224</v>
      </c>
      <c r="E1622" t="s">
        <v>485</v>
      </c>
      <c r="F1622">
        <v>525</v>
      </c>
      <c r="G1622" t="s">
        <v>32</v>
      </c>
      <c r="H1622">
        <v>10224010525</v>
      </c>
      <c r="I1622" t="s">
        <v>33</v>
      </c>
      <c r="J1622" s="24" t="s">
        <v>955</v>
      </c>
      <c r="K1622" s="25">
        <v>4</v>
      </c>
      <c r="L1622" s="26">
        <v>-94.59</v>
      </c>
      <c r="M1622" s="26">
        <v>0</v>
      </c>
      <c r="N1622" s="27">
        <v>34306</v>
      </c>
      <c r="O1622" s="26">
        <v>0</v>
      </c>
      <c r="P1622" s="28">
        <v>34306</v>
      </c>
      <c r="Q1622" s="26">
        <v>0</v>
      </c>
      <c r="R1622" s="31">
        <f t="shared" si="55"/>
        <v>0</v>
      </c>
      <c r="S1622" s="29"/>
      <c r="T1622" s="26"/>
      <c r="V1622" s="2">
        <f t="shared" si="57"/>
        <v>-34306</v>
      </c>
      <c r="W1622" s="2">
        <f t="shared" si="58"/>
        <v>-1</v>
      </c>
    </row>
    <row r="1623" spans="1:23" customFormat="1" hidden="1" outlineLevel="2" x14ac:dyDescent="0.25">
      <c r="A1623" t="s">
        <v>349</v>
      </c>
      <c r="B1623">
        <v>1011</v>
      </c>
      <c r="C1623" t="s">
        <v>365</v>
      </c>
      <c r="D1623">
        <v>232</v>
      </c>
      <c r="E1623" t="s">
        <v>379</v>
      </c>
      <c r="F1623">
        <v>525</v>
      </c>
      <c r="G1623" t="s">
        <v>32</v>
      </c>
      <c r="H1623">
        <v>10232010525</v>
      </c>
      <c r="I1623" t="s">
        <v>33</v>
      </c>
      <c r="J1623" s="24" t="s">
        <v>955</v>
      </c>
      <c r="K1623" s="25">
        <v>4</v>
      </c>
      <c r="L1623" s="26">
        <v>0</v>
      </c>
      <c r="M1623" s="26">
        <v>0</v>
      </c>
      <c r="N1623" s="27">
        <v>787888</v>
      </c>
      <c r="O1623" s="26">
        <v>0</v>
      </c>
      <c r="P1623" s="28">
        <v>787888</v>
      </c>
      <c r="Q1623" s="26">
        <v>0</v>
      </c>
      <c r="R1623" s="31">
        <f t="shared" si="55"/>
        <v>0</v>
      </c>
      <c r="S1623" s="29"/>
      <c r="T1623" s="26"/>
      <c r="V1623" s="2">
        <f t="shared" si="57"/>
        <v>-787888</v>
      </c>
      <c r="W1623" s="2">
        <f t="shared" si="58"/>
        <v>-1</v>
      </c>
    </row>
    <row r="1624" spans="1:23" customFormat="1" hidden="1" outlineLevel="2" x14ac:dyDescent="0.25">
      <c r="A1624" t="s">
        <v>349</v>
      </c>
      <c r="B1624">
        <v>1011</v>
      </c>
      <c r="C1624" t="s">
        <v>365</v>
      </c>
      <c r="D1624">
        <v>236</v>
      </c>
      <c r="E1624" t="s">
        <v>380</v>
      </c>
      <c r="F1624">
        <v>525</v>
      </c>
      <c r="G1624" t="s">
        <v>32</v>
      </c>
      <c r="H1624">
        <v>10236010525</v>
      </c>
      <c r="I1624" t="s">
        <v>33</v>
      </c>
      <c r="J1624" s="24" t="s">
        <v>955</v>
      </c>
      <c r="K1624" s="25">
        <v>4</v>
      </c>
      <c r="L1624" s="26">
        <v>0</v>
      </c>
      <c r="M1624" s="26">
        <v>0</v>
      </c>
      <c r="N1624" s="27">
        <v>538279</v>
      </c>
      <c r="O1624" s="26">
        <v>0</v>
      </c>
      <c r="P1624" s="28">
        <v>538279</v>
      </c>
      <c r="Q1624" s="26">
        <v>0</v>
      </c>
      <c r="R1624" s="31">
        <f t="shared" si="55"/>
        <v>0</v>
      </c>
      <c r="S1624" s="29"/>
      <c r="T1624" s="26"/>
      <c r="V1624" s="2">
        <f t="shared" si="57"/>
        <v>-538279</v>
      </c>
      <c r="W1624" s="2">
        <f t="shared" si="58"/>
        <v>-1</v>
      </c>
    </row>
    <row r="1625" spans="1:23" customFormat="1" hidden="1" outlineLevel="2" x14ac:dyDescent="0.25">
      <c r="A1625" t="s">
        <v>349</v>
      </c>
      <c r="B1625">
        <v>704</v>
      </c>
      <c r="C1625" t="s">
        <v>385</v>
      </c>
      <c r="D1625">
        <v>264</v>
      </c>
      <c r="E1625" t="s">
        <v>386</v>
      </c>
      <c r="F1625">
        <v>525</v>
      </c>
      <c r="G1625" t="s">
        <v>32</v>
      </c>
      <c r="H1625">
        <v>10264010525</v>
      </c>
      <c r="I1625" t="s">
        <v>33</v>
      </c>
      <c r="J1625" s="24" t="s">
        <v>955</v>
      </c>
      <c r="K1625" s="25">
        <v>4</v>
      </c>
      <c r="L1625" s="26">
        <v>337183.9</v>
      </c>
      <c r="M1625" s="26">
        <v>0</v>
      </c>
      <c r="N1625" s="27">
        <v>1343917</v>
      </c>
      <c r="O1625" s="26">
        <v>0</v>
      </c>
      <c r="P1625" s="28">
        <v>1343917</v>
      </c>
      <c r="Q1625" s="26">
        <v>0</v>
      </c>
      <c r="R1625" s="31">
        <f t="shared" ref="R1625:R1666" si="59">S1625</f>
        <v>0</v>
      </c>
      <c r="S1625" s="29"/>
      <c r="T1625" s="26"/>
      <c r="V1625" s="2">
        <f t="shared" si="57"/>
        <v>-1343917</v>
      </c>
      <c r="W1625" s="2">
        <f t="shared" si="58"/>
        <v>-1</v>
      </c>
    </row>
    <row r="1626" spans="1:23" customFormat="1" hidden="1" outlineLevel="2" x14ac:dyDescent="0.25">
      <c r="A1626" t="s">
        <v>349</v>
      </c>
      <c r="B1626">
        <v>702</v>
      </c>
      <c r="C1626" t="s">
        <v>383</v>
      </c>
      <c r="D1626">
        <v>265</v>
      </c>
      <c r="E1626" t="s">
        <v>433</v>
      </c>
      <c r="F1626">
        <v>525</v>
      </c>
      <c r="G1626" t="s">
        <v>32</v>
      </c>
      <c r="H1626">
        <v>10265010525</v>
      </c>
      <c r="I1626" t="s">
        <v>33</v>
      </c>
      <c r="J1626" s="24" t="s">
        <v>955</v>
      </c>
      <c r="K1626" s="25">
        <v>4</v>
      </c>
      <c r="L1626" s="26">
        <v>45872.2</v>
      </c>
      <c r="M1626" s="26">
        <v>0</v>
      </c>
      <c r="N1626" s="27">
        <v>30772</v>
      </c>
      <c r="O1626" s="26">
        <v>0</v>
      </c>
      <c r="P1626" s="28">
        <v>30772</v>
      </c>
      <c r="Q1626" s="26">
        <v>0</v>
      </c>
      <c r="R1626" s="31">
        <f t="shared" si="59"/>
        <v>0</v>
      </c>
      <c r="S1626" s="29"/>
      <c r="T1626" s="26"/>
      <c r="V1626" s="2">
        <f t="shared" si="57"/>
        <v>-30772</v>
      </c>
      <c r="W1626" s="2">
        <f t="shared" si="58"/>
        <v>-1</v>
      </c>
    </row>
    <row r="1627" spans="1:23" customFormat="1" hidden="1" outlineLevel="2" x14ac:dyDescent="0.25">
      <c r="A1627" t="s">
        <v>349</v>
      </c>
      <c r="B1627">
        <v>702</v>
      </c>
      <c r="C1627" t="s">
        <v>383</v>
      </c>
      <c r="D1627">
        <v>266</v>
      </c>
      <c r="E1627" t="s">
        <v>387</v>
      </c>
      <c r="F1627">
        <v>525</v>
      </c>
      <c r="G1627" t="s">
        <v>32</v>
      </c>
      <c r="H1627">
        <v>10266010525</v>
      </c>
      <c r="I1627" t="s">
        <v>33</v>
      </c>
      <c r="J1627" s="24" t="s">
        <v>955</v>
      </c>
      <c r="K1627" s="25">
        <v>4</v>
      </c>
      <c r="L1627" s="26">
        <v>623517.9</v>
      </c>
      <c r="M1627" s="26">
        <v>126666</v>
      </c>
      <c r="N1627" s="27">
        <v>436273</v>
      </c>
      <c r="O1627" s="26">
        <v>0</v>
      </c>
      <c r="P1627" s="28">
        <v>436273</v>
      </c>
      <c r="Q1627" s="26">
        <v>0</v>
      </c>
      <c r="R1627" s="31">
        <f t="shared" si="59"/>
        <v>0</v>
      </c>
      <c r="S1627" s="29"/>
      <c r="T1627" s="26"/>
      <c r="V1627" s="2">
        <f t="shared" si="57"/>
        <v>-436273</v>
      </c>
      <c r="W1627" s="2">
        <f t="shared" si="58"/>
        <v>-1</v>
      </c>
    </row>
    <row r="1628" spans="1:23" customFormat="1" hidden="1" outlineLevel="2" x14ac:dyDescent="0.25">
      <c r="A1628" t="s">
        <v>349</v>
      </c>
      <c r="B1628">
        <v>507</v>
      </c>
      <c r="C1628" t="s">
        <v>390</v>
      </c>
      <c r="D1628">
        <v>268</v>
      </c>
      <c r="E1628" t="s">
        <v>392</v>
      </c>
      <c r="F1628">
        <v>525</v>
      </c>
      <c r="G1628" t="s">
        <v>32</v>
      </c>
      <c r="H1628">
        <v>10268010525</v>
      </c>
      <c r="I1628" t="s">
        <v>33</v>
      </c>
      <c r="J1628" s="24" t="s">
        <v>955</v>
      </c>
      <c r="K1628" s="25">
        <v>4</v>
      </c>
      <c r="L1628" s="26">
        <v>1976.44</v>
      </c>
      <c r="M1628" s="26">
        <v>0</v>
      </c>
      <c r="N1628" s="27">
        <v>46101</v>
      </c>
      <c r="O1628" s="26">
        <v>0</v>
      </c>
      <c r="P1628" s="28">
        <v>46101</v>
      </c>
      <c r="Q1628" s="26">
        <v>0</v>
      </c>
      <c r="R1628" s="31">
        <f t="shared" si="59"/>
        <v>0</v>
      </c>
      <c r="S1628" s="29">
        <v>0</v>
      </c>
      <c r="T1628" s="26"/>
      <c r="V1628" s="2">
        <f t="shared" si="57"/>
        <v>-46101</v>
      </c>
      <c r="W1628" s="2">
        <f t="shared" si="58"/>
        <v>-1</v>
      </c>
    </row>
    <row r="1629" spans="1:23" customFormat="1" hidden="1" outlineLevel="2" x14ac:dyDescent="0.25">
      <c r="A1629" t="s">
        <v>349</v>
      </c>
      <c r="B1629">
        <v>507</v>
      </c>
      <c r="C1629" t="s">
        <v>390</v>
      </c>
      <c r="D1629">
        <v>270</v>
      </c>
      <c r="E1629" t="s">
        <v>349</v>
      </c>
      <c r="F1629">
        <v>525</v>
      </c>
      <c r="G1629" t="s">
        <v>32</v>
      </c>
      <c r="H1629">
        <v>10270010525</v>
      </c>
      <c r="I1629" t="s">
        <v>33</v>
      </c>
      <c r="J1629" s="24" t="s">
        <v>955</v>
      </c>
      <c r="K1629" s="25">
        <v>4</v>
      </c>
      <c r="L1629" s="26">
        <v>0</v>
      </c>
      <c r="M1629" s="26">
        <v>7667781.4299999997</v>
      </c>
      <c r="N1629" s="27">
        <v>69270</v>
      </c>
      <c r="O1629" s="26">
        <v>0</v>
      </c>
      <c r="P1629" s="28">
        <v>69270</v>
      </c>
      <c r="Q1629" s="26">
        <v>7033241.5599999996</v>
      </c>
      <c r="R1629" s="31">
        <f t="shared" si="59"/>
        <v>16275617</v>
      </c>
      <c r="S1629" s="29">
        <v>16275617</v>
      </c>
      <c r="T1629" s="26"/>
      <c r="V1629" s="2">
        <f t="shared" si="57"/>
        <v>16206347</v>
      </c>
      <c r="W1629" s="2">
        <f t="shared" si="58"/>
        <v>233.95910206438575</v>
      </c>
    </row>
    <row r="1630" spans="1:23" customFormat="1" hidden="1" outlineLevel="2" x14ac:dyDescent="0.25">
      <c r="A1630" t="s">
        <v>875</v>
      </c>
      <c r="B1630">
        <v>102</v>
      </c>
      <c r="C1630" t="s">
        <v>876</v>
      </c>
      <c r="D1630">
        <v>276</v>
      </c>
      <c r="E1630" t="s">
        <v>880</v>
      </c>
      <c r="F1630">
        <v>525</v>
      </c>
      <c r="G1630" t="s">
        <v>32</v>
      </c>
      <c r="H1630">
        <v>10276010525</v>
      </c>
      <c r="I1630" t="s">
        <v>33</v>
      </c>
      <c r="J1630" s="24" t="s">
        <v>955</v>
      </c>
      <c r="K1630" s="25">
        <v>4</v>
      </c>
      <c r="L1630" s="26">
        <v>0</v>
      </c>
      <c r="M1630" s="26">
        <v>0</v>
      </c>
      <c r="N1630" s="27">
        <v>185647</v>
      </c>
      <c r="O1630" s="26">
        <v>0</v>
      </c>
      <c r="P1630" s="28">
        <v>185647</v>
      </c>
      <c r="Q1630" s="26">
        <v>0</v>
      </c>
      <c r="R1630" s="31">
        <f t="shared" si="59"/>
        <v>0</v>
      </c>
      <c r="S1630" s="29"/>
      <c r="T1630" s="26"/>
      <c r="V1630" s="2">
        <f t="shared" si="57"/>
        <v>-185647</v>
      </c>
      <c r="W1630" s="2">
        <f t="shared" si="58"/>
        <v>-1</v>
      </c>
    </row>
    <row r="1631" spans="1:23" customFormat="1" hidden="1" outlineLevel="2" x14ac:dyDescent="0.25">
      <c r="A1631" t="s">
        <v>349</v>
      </c>
      <c r="B1631">
        <v>1105</v>
      </c>
      <c r="C1631" t="s">
        <v>174</v>
      </c>
      <c r="D1631">
        <v>281</v>
      </c>
      <c r="E1631" t="s">
        <v>931</v>
      </c>
      <c r="F1631">
        <v>525</v>
      </c>
      <c r="G1631" t="s">
        <v>32</v>
      </c>
      <c r="H1631">
        <v>10281010525</v>
      </c>
      <c r="I1631" t="s">
        <v>33</v>
      </c>
      <c r="J1631" s="24" t="s">
        <v>955</v>
      </c>
      <c r="K1631" s="25">
        <v>4</v>
      </c>
      <c r="L1631" s="26">
        <v>0</v>
      </c>
      <c r="M1631" s="26">
        <v>0</v>
      </c>
      <c r="N1631" s="27">
        <v>355541</v>
      </c>
      <c r="O1631" s="26">
        <v>0</v>
      </c>
      <c r="P1631" s="28">
        <v>355541</v>
      </c>
      <c r="Q1631" s="26">
        <v>0</v>
      </c>
      <c r="R1631" s="31">
        <f t="shared" si="59"/>
        <v>0</v>
      </c>
      <c r="S1631" s="29"/>
      <c r="T1631" s="26"/>
      <c r="V1631" s="2">
        <f t="shared" si="57"/>
        <v>-355541</v>
      </c>
      <c r="W1631" s="2">
        <f t="shared" si="58"/>
        <v>-1</v>
      </c>
    </row>
    <row r="1632" spans="1:23" customFormat="1" hidden="1" outlineLevel="2" x14ac:dyDescent="0.25">
      <c r="A1632" t="s">
        <v>349</v>
      </c>
      <c r="B1632">
        <v>1105</v>
      </c>
      <c r="C1632" t="s">
        <v>174</v>
      </c>
      <c r="D1632">
        <v>282</v>
      </c>
      <c r="E1632" t="s">
        <v>932</v>
      </c>
      <c r="F1632">
        <v>525</v>
      </c>
      <c r="G1632" t="s">
        <v>32</v>
      </c>
      <c r="H1632">
        <v>10282010525</v>
      </c>
      <c r="I1632" t="s">
        <v>33</v>
      </c>
      <c r="J1632" s="24" t="s">
        <v>955</v>
      </c>
      <c r="K1632" s="25">
        <v>4</v>
      </c>
      <c r="L1632" s="26">
        <v>0</v>
      </c>
      <c r="M1632" s="26">
        <v>0</v>
      </c>
      <c r="N1632" s="27">
        <v>497086</v>
      </c>
      <c r="O1632" s="26">
        <v>0</v>
      </c>
      <c r="P1632" s="28">
        <v>497086</v>
      </c>
      <c r="Q1632" s="26">
        <v>0</v>
      </c>
      <c r="R1632" s="31">
        <f t="shared" si="59"/>
        <v>0</v>
      </c>
      <c r="S1632" s="29"/>
      <c r="T1632" s="26"/>
      <c r="V1632" s="2">
        <f t="shared" si="57"/>
        <v>-497086</v>
      </c>
      <c r="W1632" s="2">
        <f t="shared" si="58"/>
        <v>-1</v>
      </c>
    </row>
    <row r="1633" spans="1:23" customFormat="1" hidden="1" outlineLevel="2" x14ac:dyDescent="0.25">
      <c r="A1633" t="s">
        <v>875</v>
      </c>
      <c r="B1633">
        <v>102</v>
      </c>
      <c r="C1633" t="s">
        <v>876</v>
      </c>
      <c r="D1633">
        <v>300</v>
      </c>
      <c r="E1633" t="s">
        <v>912</v>
      </c>
      <c r="F1633">
        <v>525</v>
      </c>
      <c r="G1633" t="s">
        <v>32</v>
      </c>
      <c r="H1633">
        <v>10300010525</v>
      </c>
      <c r="I1633" t="s">
        <v>33</v>
      </c>
      <c r="J1633" s="24" t="s">
        <v>955</v>
      </c>
      <c r="K1633" s="25">
        <v>4</v>
      </c>
      <c r="L1633" s="26">
        <v>0</v>
      </c>
      <c r="M1633" s="26">
        <v>0</v>
      </c>
      <c r="N1633" s="27">
        <v>19193</v>
      </c>
      <c r="O1633" s="26">
        <v>0</v>
      </c>
      <c r="P1633" s="28">
        <v>19193</v>
      </c>
      <c r="Q1633" s="26">
        <v>0</v>
      </c>
      <c r="R1633" s="31">
        <f t="shared" si="59"/>
        <v>0</v>
      </c>
      <c r="S1633" s="29"/>
      <c r="T1633" s="26"/>
      <c r="V1633" s="2">
        <f t="shared" si="57"/>
        <v>-19193</v>
      </c>
      <c r="W1633" s="2">
        <f t="shared" si="58"/>
        <v>-1</v>
      </c>
    </row>
    <row r="1634" spans="1:23" customFormat="1" hidden="1" outlineLevel="2" x14ac:dyDescent="0.25">
      <c r="A1634" t="s">
        <v>349</v>
      </c>
      <c r="B1634">
        <v>205</v>
      </c>
      <c r="C1634" t="s">
        <v>123</v>
      </c>
      <c r="D1634">
        <v>360</v>
      </c>
      <c r="E1634" t="s">
        <v>484</v>
      </c>
      <c r="F1634">
        <v>525</v>
      </c>
      <c r="G1634" t="s">
        <v>32</v>
      </c>
      <c r="H1634">
        <v>10360010525</v>
      </c>
      <c r="I1634" t="s">
        <v>33</v>
      </c>
      <c r="J1634" s="24" t="s">
        <v>955</v>
      </c>
      <c r="K1634" s="25">
        <v>4</v>
      </c>
      <c r="L1634" s="26">
        <v>0</v>
      </c>
      <c r="M1634" s="26">
        <v>27056.28</v>
      </c>
      <c r="N1634" s="27">
        <v>2107</v>
      </c>
      <c r="O1634" s="26">
        <v>0</v>
      </c>
      <c r="P1634" s="28">
        <v>2107</v>
      </c>
      <c r="Q1634" s="26">
        <v>0</v>
      </c>
      <c r="R1634" s="31">
        <f t="shared" si="59"/>
        <v>0</v>
      </c>
      <c r="S1634" s="29"/>
      <c r="T1634" s="26"/>
      <c r="V1634" s="2">
        <f t="shared" si="57"/>
        <v>-2107</v>
      </c>
      <c r="W1634" s="2">
        <f t="shared" si="58"/>
        <v>-1</v>
      </c>
    </row>
    <row r="1635" spans="1:23" customFormat="1" hidden="1" outlineLevel="2" x14ac:dyDescent="0.25">
      <c r="A1635" t="s">
        <v>309</v>
      </c>
      <c r="B1635">
        <v>801</v>
      </c>
      <c r="C1635" t="s">
        <v>324</v>
      </c>
      <c r="D1635">
        <v>401</v>
      </c>
      <c r="E1635" t="s">
        <v>400</v>
      </c>
      <c r="F1635">
        <v>525</v>
      </c>
      <c r="G1635" t="s">
        <v>32</v>
      </c>
      <c r="H1635">
        <v>10401010525</v>
      </c>
      <c r="I1635" t="s">
        <v>33</v>
      </c>
      <c r="J1635" s="24" t="s">
        <v>955</v>
      </c>
      <c r="K1635" s="25">
        <v>4</v>
      </c>
      <c r="L1635" s="26">
        <v>0</v>
      </c>
      <c r="M1635" s="26">
        <v>129785.77</v>
      </c>
      <c r="N1635" s="27">
        <v>22937</v>
      </c>
      <c r="O1635" s="26">
        <v>0</v>
      </c>
      <c r="P1635" s="28">
        <v>22937</v>
      </c>
      <c r="Q1635" s="26">
        <v>0</v>
      </c>
      <c r="R1635" s="31">
        <f t="shared" si="59"/>
        <v>0</v>
      </c>
      <c r="S1635" s="29"/>
      <c r="T1635" s="26"/>
      <c r="V1635" s="2">
        <f t="shared" si="57"/>
        <v>-22937</v>
      </c>
      <c r="W1635" s="2">
        <f t="shared" si="58"/>
        <v>-1</v>
      </c>
    </row>
    <row r="1636" spans="1:23" customFormat="1" hidden="1" outlineLevel="2" x14ac:dyDescent="0.25">
      <c r="A1636" t="s">
        <v>309</v>
      </c>
      <c r="B1636">
        <v>801</v>
      </c>
      <c r="C1636" t="s">
        <v>324</v>
      </c>
      <c r="D1636">
        <v>403</v>
      </c>
      <c r="E1636" t="s">
        <v>401</v>
      </c>
      <c r="F1636">
        <v>525</v>
      </c>
      <c r="G1636" t="s">
        <v>32</v>
      </c>
      <c r="H1636">
        <v>10403010525</v>
      </c>
      <c r="I1636" t="s">
        <v>33</v>
      </c>
      <c r="J1636" s="24" t="s">
        <v>955</v>
      </c>
      <c r="K1636" s="25">
        <v>4</v>
      </c>
      <c r="L1636" s="26">
        <v>917698</v>
      </c>
      <c r="M1636" s="26">
        <v>-1239887.3500000001</v>
      </c>
      <c r="N1636" s="27">
        <v>511933</v>
      </c>
      <c r="O1636" s="26">
        <v>0</v>
      </c>
      <c r="P1636" s="28">
        <v>511933</v>
      </c>
      <c r="Q1636" s="26">
        <v>675087.8</v>
      </c>
      <c r="R1636" s="31">
        <f t="shared" si="59"/>
        <v>2240836</v>
      </c>
      <c r="S1636" s="29">
        <v>2240836</v>
      </c>
      <c r="T1636" s="26"/>
      <c r="V1636" s="2">
        <f t="shared" si="57"/>
        <v>1728903</v>
      </c>
      <c r="W1636" s="2">
        <f t="shared" si="58"/>
        <v>3.3772056108904875</v>
      </c>
    </row>
    <row r="1637" spans="1:23" customFormat="1" hidden="1" outlineLevel="2" x14ac:dyDescent="0.25">
      <c r="A1637" t="s">
        <v>309</v>
      </c>
      <c r="B1637">
        <v>801</v>
      </c>
      <c r="C1637" t="s">
        <v>324</v>
      </c>
      <c r="D1637">
        <v>404</v>
      </c>
      <c r="E1637" t="s">
        <v>404</v>
      </c>
      <c r="F1637">
        <v>525</v>
      </c>
      <c r="G1637" t="s">
        <v>32</v>
      </c>
      <c r="H1637">
        <v>10404010525</v>
      </c>
      <c r="I1637" t="s">
        <v>33</v>
      </c>
      <c r="J1637" s="24" t="s">
        <v>955</v>
      </c>
      <c r="K1637" s="25">
        <v>4</v>
      </c>
      <c r="L1637" s="26">
        <v>0</v>
      </c>
      <c r="M1637" s="26">
        <v>0</v>
      </c>
      <c r="N1637" s="27">
        <v>343</v>
      </c>
      <c r="O1637" s="26">
        <v>0</v>
      </c>
      <c r="P1637" s="28">
        <v>343</v>
      </c>
      <c r="Q1637" s="26">
        <v>0</v>
      </c>
      <c r="R1637" s="31">
        <f t="shared" si="59"/>
        <v>0</v>
      </c>
      <c r="S1637" s="29"/>
      <c r="T1637" s="26"/>
      <c r="V1637" s="2">
        <f t="shared" si="57"/>
        <v>-343</v>
      </c>
      <c r="W1637" s="2">
        <f t="shared" si="58"/>
        <v>-1</v>
      </c>
    </row>
    <row r="1638" spans="1:23" customFormat="1" hidden="1" outlineLevel="2" x14ac:dyDescent="0.25">
      <c r="A1638" t="s">
        <v>309</v>
      </c>
      <c r="B1638">
        <v>801</v>
      </c>
      <c r="C1638" t="s">
        <v>324</v>
      </c>
      <c r="D1638">
        <v>405</v>
      </c>
      <c r="E1638" t="s">
        <v>405</v>
      </c>
      <c r="F1638">
        <v>525</v>
      </c>
      <c r="G1638" t="s">
        <v>32</v>
      </c>
      <c r="H1638">
        <v>10405010525</v>
      </c>
      <c r="I1638" t="s">
        <v>33</v>
      </c>
      <c r="J1638" s="24" t="s">
        <v>955</v>
      </c>
      <c r="K1638" s="25">
        <v>4</v>
      </c>
      <c r="L1638" s="26">
        <v>0</v>
      </c>
      <c r="M1638" s="26">
        <v>0</v>
      </c>
      <c r="N1638" s="27">
        <v>35099</v>
      </c>
      <c r="O1638" s="26">
        <v>0</v>
      </c>
      <c r="P1638" s="28">
        <v>35099</v>
      </c>
      <c r="Q1638" s="26">
        <v>0</v>
      </c>
      <c r="R1638" s="31">
        <f t="shared" si="59"/>
        <v>0</v>
      </c>
      <c r="S1638" s="29"/>
      <c r="T1638" s="26"/>
      <c r="V1638" s="2">
        <f t="shared" si="57"/>
        <v>-35099</v>
      </c>
      <c r="W1638" s="2">
        <f t="shared" si="58"/>
        <v>-1</v>
      </c>
    </row>
    <row r="1639" spans="1:23" customFormat="1" hidden="1" outlineLevel="2" x14ac:dyDescent="0.25">
      <c r="A1639" t="s">
        <v>309</v>
      </c>
      <c r="B1639">
        <v>504</v>
      </c>
      <c r="C1639" t="s">
        <v>396</v>
      </c>
      <c r="D1639">
        <v>409</v>
      </c>
      <c r="E1639" t="s">
        <v>410</v>
      </c>
      <c r="F1639">
        <v>525</v>
      </c>
      <c r="G1639" t="s">
        <v>32</v>
      </c>
      <c r="H1639">
        <v>10409010525</v>
      </c>
      <c r="I1639" t="s">
        <v>33</v>
      </c>
      <c r="J1639" s="24" t="s">
        <v>955</v>
      </c>
      <c r="K1639" s="25">
        <v>4</v>
      </c>
      <c r="L1639" s="26">
        <v>558052.56000000006</v>
      </c>
      <c r="M1639" s="26">
        <v>261672</v>
      </c>
      <c r="N1639" s="27">
        <v>412</v>
      </c>
      <c r="O1639" s="26">
        <v>0</v>
      </c>
      <c r="P1639" s="28">
        <v>412</v>
      </c>
      <c r="Q1639" s="26">
        <v>0</v>
      </c>
      <c r="R1639" s="31">
        <f t="shared" si="59"/>
        <v>0</v>
      </c>
      <c r="S1639" s="29"/>
      <c r="T1639" s="26"/>
      <c r="V1639" s="2">
        <f t="shared" si="57"/>
        <v>-412</v>
      </c>
      <c r="W1639" s="2">
        <f t="shared" si="58"/>
        <v>-1</v>
      </c>
    </row>
    <row r="1640" spans="1:23" customFormat="1" hidden="1" outlineLevel="2" x14ac:dyDescent="0.25">
      <c r="A1640" t="s">
        <v>309</v>
      </c>
      <c r="B1640">
        <v>801</v>
      </c>
      <c r="C1640" t="s">
        <v>324</v>
      </c>
      <c r="D1640">
        <v>410</v>
      </c>
      <c r="E1640" t="s">
        <v>435</v>
      </c>
      <c r="F1640">
        <v>525</v>
      </c>
      <c r="G1640" t="s">
        <v>32</v>
      </c>
      <c r="H1640">
        <v>10410010525</v>
      </c>
      <c r="I1640" t="s">
        <v>33</v>
      </c>
      <c r="J1640" s="24" t="s">
        <v>955</v>
      </c>
      <c r="K1640" s="25">
        <v>4</v>
      </c>
      <c r="L1640" s="26">
        <v>0</v>
      </c>
      <c r="M1640" s="26">
        <v>854537</v>
      </c>
      <c r="N1640" s="27">
        <v>115527</v>
      </c>
      <c r="O1640" s="26">
        <v>0</v>
      </c>
      <c r="P1640" s="28">
        <v>115527</v>
      </c>
      <c r="Q1640" s="26">
        <v>0</v>
      </c>
      <c r="R1640" s="31">
        <f t="shared" si="59"/>
        <v>0</v>
      </c>
      <c r="S1640" s="29"/>
      <c r="T1640" s="26"/>
      <c r="V1640" s="2">
        <f t="shared" si="57"/>
        <v>-115527</v>
      </c>
      <c r="W1640" s="2">
        <f t="shared" si="58"/>
        <v>-1</v>
      </c>
    </row>
    <row r="1641" spans="1:23" customFormat="1" hidden="1" outlineLevel="2" x14ac:dyDescent="0.25">
      <c r="A1641" t="s">
        <v>309</v>
      </c>
      <c r="B1641">
        <v>801</v>
      </c>
      <c r="C1641" t="s">
        <v>324</v>
      </c>
      <c r="D1641">
        <v>411</v>
      </c>
      <c r="E1641" t="s">
        <v>411</v>
      </c>
      <c r="F1641">
        <v>525</v>
      </c>
      <c r="G1641" t="s">
        <v>32</v>
      </c>
      <c r="H1641">
        <v>10411010525</v>
      </c>
      <c r="I1641" t="s">
        <v>33</v>
      </c>
      <c r="J1641" s="24" t="s">
        <v>955</v>
      </c>
      <c r="K1641" s="25">
        <v>4</v>
      </c>
      <c r="L1641" s="26">
        <v>0</v>
      </c>
      <c r="M1641" s="26">
        <v>0</v>
      </c>
      <c r="N1641" s="27">
        <v>21345</v>
      </c>
      <c r="O1641" s="26">
        <v>0</v>
      </c>
      <c r="P1641" s="28">
        <v>21345</v>
      </c>
      <c r="Q1641" s="26">
        <v>0</v>
      </c>
      <c r="R1641" s="31">
        <f t="shared" si="59"/>
        <v>0</v>
      </c>
      <c r="S1641" s="29"/>
      <c r="T1641" s="26"/>
      <c r="V1641" s="2">
        <f t="shared" si="57"/>
        <v>-21345</v>
      </c>
      <c r="W1641" s="2">
        <f t="shared" si="58"/>
        <v>-1</v>
      </c>
    </row>
    <row r="1642" spans="1:23" customFormat="1" hidden="1" outlineLevel="2" x14ac:dyDescent="0.25">
      <c r="A1642" t="s">
        <v>309</v>
      </c>
      <c r="B1642">
        <v>801</v>
      </c>
      <c r="C1642" t="s">
        <v>324</v>
      </c>
      <c r="D1642">
        <v>412</v>
      </c>
      <c r="E1642" t="s">
        <v>412</v>
      </c>
      <c r="F1642">
        <v>525</v>
      </c>
      <c r="G1642" t="s">
        <v>32</v>
      </c>
      <c r="H1642">
        <v>10412010525</v>
      </c>
      <c r="I1642" t="s">
        <v>33</v>
      </c>
      <c r="J1642" s="24" t="s">
        <v>955</v>
      </c>
      <c r="K1642" s="25">
        <v>4</v>
      </c>
      <c r="L1642" s="26">
        <v>0</v>
      </c>
      <c r="M1642" s="26">
        <v>0.01</v>
      </c>
      <c r="N1642" s="27">
        <v>39</v>
      </c>
      <c r="O1642" s="26">
        <v>0</v>
      </c>
      <c r="P1642" s="28">
        <v>39</v>
      </c>
      <c r="Q1642" s="26">
        <v>0</v>
      </c>
      <c r="R1642" s="31">
        <f t="shared" si="59"/>
        <v>0</v>
      </c>
      <c r="S1642" s="29"/>
      <c r="T1642" s="26"/>
      <c r="V1642" s="2">
        <f t="shared" si="57"/>
        <v>-39</v>
      </c>
      <c r="W1642" s="2">
        <f t="shared" si="58"/>
        <v>-1</v>
      </c>
    </row>
    <row r="1643" spans="1:23" customFormat="1" hidden="1" outlineLevel="2" x14ac:dyDescent="0.25">
      <c r="A1643" t="s">
        <v>309</v>
      </c>
      <c r="B1643">
        <v>801</v>
      </c>
      <c r="C1643" t="s">
        <v>324</v>
      </c>
      <c r="D1643">
        <v>420</v>
      </c>
      <c r="E1643" t="s">
        <v>418</v>
      </c>
      <c r="F1643">
        <v>525</v>
      </c>
      <c r="G1643" t="s">
        <v>32</v>
      </c>
      <c r="H1643">
        <v>10420010525</v>
      </c>
      <c r="I1643" t="s">
        <v>33</v>
      </c>
      <c r="J1643" s="24" t="s">
        <v>955</v>
      </c>
      <c r="K1643" s="25">
        <v>4</v>
      </c>
      <c r="L1643" s="26">
        <v>0</v>
      </c>
      <c r="M1643" s="26">
        <v>177762</v>
      </c>
      <c r="N1643" s="27">
        <v>65284</v>
      </c>
      <c r="O1643" s="26">
        <v>0</v>
      </c>
      <c r="P1643" s="28">
        <v>65284</v>
      </c>
      <c r="Q1643" s="26">
        <v>0</v>
      </c>
      <c r="R1643" s="31">
        <f t="shared" si="59"/>
        <v>0</v>
      </c>
      <c r="S1643" s="29"/>
      <c r="T1643" s="26"/>
      <c r="V1643" s="2">
        <f t="shared" si="57"/>
        <v>-65284</v>
      </c>
      <c r="W1643" s="2">
        <f t="shared" si="58"/>
        <v>-1</v>
      </c>
    </row>
    <row r="1644" spans="1:23" customFormat="1" hidden="1" outlineLevel="2" x14ac:dyDescent="0.25">
      <c r="A1644" t="s">
        <v>309</v>
      </c>
      <c r="B1644">
        <v>801</v>
      </c>
      <c r="C1644" t="s">
        <v>324</v>
      </c>
      <c r="D1644">
        <v>425</v>
      </c>
      <c r="E1644" t="s">
        <v>420</v>
      </c>
      <c r="F1644">
        <v>525</v>
      </c>
      <c r="G1644" t="s">
        <v>32</v>
      </c>
      <c r="H1644">
        <v>10425010525</v>
      </c>
      <c r="I1644" t="s">
        <v>33</v>
      </c>
      <c r="J1644" s="24" t="s">
        <v>955</v>
      </c>
      <c r="K1644" s="25">
        <v>4</v>
      </c>
      <c r="L1644" s="26">
        <v>0</v>
      </c>
      <c r="M1644" s="26">
        <v>0</v>
      </c>
      <c r="N1644" s="27">
        <v>10371</v>
      </c>
      <c r="O1644" s="26">
        <v>0</v>
      </c>
      <c r="P1644" s="28">
        <v>10371</v>
      </c>
      <c r="Q1644" s="26">
        <v>0</v>
      </c>
      <c r="R1644" s="31">
        <f t="shared" si="59"/>
        <v>0</v>
      </c>
      <c r="S1644" s="29"/>
      <c r="T1644" s="26"/>
      <c r="V1644" s="2">
        <f t="shared" si="57"/>
        <v>-10371</v>
      </c>
      <c r="W1644" s="2">
        <f t="shared" si="58"/>
        <v>-1</v>
      </c>
    </row>
    <row r="1645" spans="1:23" customFormat="1" hidden="1" outlineLevel="2" x14ac:dyDescent="0.25">
      <c r="A1645" t="s">
        <v>254</v>
      </c>
      <c r="B1645">
        <v>1301</v>
      </c>
      <c r="C1645" t="s">
        <v>203</v>
      </c>
      <c r="D1645">
        <v>440</v>
      </c>
      <c r="E1645" t="s">
        <v>255</v>
      </c>
      <c r="F1645">
        <v>525</v>
      </c>
      <c r="G1645" t="s">
        <v>32</v>
      </c>
      <c r="H1645">
        <v>10440010525</v>
      </c>
      <c r="I1645" t="s">
        <v>33</v>
      </c>
      <c r="J1645" s="24" t="s">
        <v>955</v>
      </c>
      <c r="K1645" s="25">
        <v>4</v>
      </c>
      <c r="L1645" s="26">
        <v>0</v>
      </c>
      <c r="M1645" s="26">
        <v>0</v>
      </c>
      <c r="N1645" s="27">
        <v>22405</v>
      </c>
      <c r="O1645" s="26">
        <v>0</v>
      </c>
      <c r="P1645" s="28">
        <v>22405</v>
      </c>
      <c r="Q1645" s="26">
        <v>0</v>
      </c>
      <c r="R1645" s="31">
        <f t="shared" si="59"/>
        <v>0</v>
      </c>
      <c r="S1645" s="29">
        <v>0</v>
      </c>
      <c r="T1645" s="26"/>
      <c r="V1645" s="2">
        <f t="shared" si="57"/>
        <v>-22405</v>
      </c>
      <c r="W1645" s="2">
        <f t="shared" si="58"/>
        <v>-1</v>
      </c>
    </row>
    <row r="1646" spans="1:23" customFormat="1" hidden="1" outlineLevel="2" x14ac:dyDescent="0.25">
      <c r="A1646" t="s">
        <v>254</v>
      </c>
      <c r="B1646">
        <v>1301</v>
      </c>
      <c r="C1646" t="s">
        <v>203</v>
      </c>
      <c r="D1646">
        <v>601</v>
      </c>
      <c r="E1646" t="s">
        <v>256</v>
      </c>
      <c r="F1646">
        <v>525</v>
      </c>
      <c r="G1646" t="s">
        <v>32</v>
      </c>
      <c r="H1646">
        <v>10601010525</v>
      </c>
      <c r="I1646" t="s">
        <v>33</v>
      </c>
      <c r="J1646" s="24" t="s">
        <v>955</v>
      </c>
      <c r="K1646" s="25">
        <v>4</v>
      </c>
      <c r="L1646" s="26">
        <v>0</v>
      </c>
      <c r="M1646" s="26">
        <v>21770394.399999999</v>
      </c>
      <c r="N1646" s="27">
        <v>195972</v>
      </c>
      <c r="O1646" s="26">
        <v>0</v>
      </c>
      <c r="P1646" s="28">
        <v>195972</v>
      </c>
      <c r="Q1646" s="26">
        <v>7482359.4699999997</v>
      </c>
      <c r="R1646" s="31">
        <f t="shared" si="59"/>
        <v>16275721</v>
      </c>
      <c r="S1646" s="29">
        <v>16275721</v>
      </c>
      <c r="T1646" s="26"/>
      <c r="V1646" s="2">
        <f t="shared" si="57"/>
        <v>16079749</v>
      </c>
      <c r="W1646" s="2">
        <f t="shared" si="58"/>
        <v>82.05125732247464</v>
      </c>
    </row>
    <row r="1647" spans="1:23" customFormat="1" hidden="1" outlineLevel="2" x14ac:dyDescent="0.25">
      <c r="A1647" t="s">
        <v>254</v>
      </c>
      <c r="B1647">
        <v>1301</v>
      </c>
      <c r="C1647" t="s">
        <v>203</v>
      </c>
      <c r="D1647">
        <v>602</v>
      </c>
      <c r="E1647" t="s">
        <v>263</v>
      </c>
      <c r="F1647">
        <v>525</v>
      </c>
      <c r="G1647" t="s">
        <v>32</v>
      </c>
      <c r="H1647">
        <v>10602010525</v>
      </c>
      <c r="I1647" t="s">
        <v>33</v>
      </c>
      <c r="J1647" s="24" t="s">
        <v>955</v>
      </c>
      <c r="K1647" s="25">
        <v>4</v>
      </c>
      <c r="L1647" s="26">
        <v>891731.27</v>
      </c>
      <c r="M1647" s="26">
        <v>28221.51</v>
      </c>
      <c r="N1647" s="27">
        <v>8403610</v>
      </c>
      <c r="O1647" s="26">
        <v>0</v>
      </c>
      <c r="P1647" s="28">
        <v>8403610</v>
      </c>
      <c r="Q1647" s="26">
        <v>0</v>
      </c>
      <c r="R1647" s="31">
        <f t="shared" si="59"/>
        <v>0</v>
      </c>
      <c r="S1647" s="29">
        <v>0</v>
      </c>
      <c r="T1647" s="26"/>
      <c r="V1647" s="2">
        <f t="shared" si="57"/>
        <v>-8403610</v>
      </c>
      <c r="W1647" s="2">
        <f t="shared" si="58"/>
        <v>-1</v>
      </c>
    </row>
    <row r="1648" spans="1:23" customFormat="1" hidden="1" outlineLevel="2" x14ac:dyDescent="0.25">
      <c r="A1648" t="s">
        <v>254</v>
      </c>
      <c r="B1648">
        <v>1301</v>
      </c>
      <c r="C1648" t="s">
        <v>203</v>
      </c>
      <c r="D1648">
        <v>605</v>
      </c>
      <c r="E1648" t="s">
        <v>308</v>
      </c>
      <c r="F1648">
        <v>525</v>
      </c>
      <c r="G1648" t="s">
        <v>32</v>
      </c>
      <c r="H1648">
        <v>10605010525</v>
      </c>
      <c r="I1648" t="s">
        <v>33</v>
      </c>
      <c r="J1648" s="24" t="s">
        <v>955</v>
      </c>
      <c r="K1648" s="25">
        <v>4</v>
      </c>
      <c r="L1648" s="26">
        <v>12251712.699999999</v>
      </c>
      <c r="M1648" s="26">
        <v>31027.27</v>
      </c>
      <c r="N1648" s="27">
        <v>292929</v>
      </c>
      <c r="O1648" s="26">
        <v>0</v>
      </c>
      <c r="P1648" s="28">
        <v>292929</v>
      </c>
      <c r="Q1648" s="26">
        <v>0</v>
      </c>
      <c r="R1648" s="31">
        <f t="shared" si="59"/>
        <v>0</v>
      </c>
      <c r="S1648" s="29">
        <v>0</v>
      </c>
      <c r="T1648" s="26"/>
      <c r="V1648" s="2">
        <f t="shared" si="57"/>
        <v>-292929</v>
      </c>
      <c r="W1648" s="2">
        <f t="shared" si="58"/>
        <v>-1</v>
      </c>
    </row>
    <row r="1649" spans="1:24" customFormat="1" hidden="1" outlineLevel="2" x14ac:dyDescent="0.25">
      <c r="A1649" t="s">
        <v>133</v>
      </c>
      <c r="B1649">
        <v>1201</v>
      </c>
      <c r="C1649" t="s">
        <v>212</v>
      </c>
      <c r="D1649">
        <v>701</v>
      </c>
      <c r="E1649" t="s">
        <v>211</v>
      </c>
      <c r="F1649">
        <v>525</v>
      </c>
      <c r="G1649" t="s">
        <v>32</v>
      </c>
      <c r="H1649">
        <v>10701010525</v>
      </c>
      <c r="I1649" t="s">
        <v>33</v>
      </c>
      <c r="J1649" s="24" t="s">
        <v>955</v>
      </c>
      <c r="K1649" s="25">
        <v>4</v>
      </c>
      <c r="L1649" s="26">
        <v>0</v>
      </c>
      <c r="M1649" s="26">
        <v>410372.45</v>
      </c>
      <c r="N1649" s="27">
        <v>1166111</v>
      </c>
      <c r="O1649" s="26">
        <v>0</v>
      </c>
      <c r="P1649" s="28">
        <v>1166111</v>
      </c>
      <c r="Q1649" s="26">
        <v>0</v>
      </c>
      <c r="R1649" s="31">
        <f t="shared" si="59"/>
        <v>0</v>
      </c>
      <c r="S1649" s="29">
        <v>0</v>
      </c>
      <c r="T1649" s="26"/>
      <c r="V1649" s="2">
        <f t="shared" si="57"/>
        <v>-1166111</v>
      </c>
      <c r="W1649" s="2">
        <f t="shared" si="58"/>
        <v>-1</v>
      </c>
    </row>
    <row r="1650" spans="1:24" customFormat="1" hidden="1" outlineLevel="2" x14ac:dyDescent="0.25">
      <c r="A1650" t="s">
        <v>133</v>
      </c>
      <c r="B1650">
        <v>1201</v>
      </c>
      <c r="C1650" t="s">
        <v>212</v>
      </c>
      <c r="D1650">
        <v>710</v>
      </c>
      <c r="E1650" t="s">
        <v>242</v>
      </c>
      <c r="F1650">
        <v>525</v>
      </c>
      <c r="G1650" t="s">
        <v>32</v>
      </c>
      <c r="H1650">
        <v>10710010525</v>
      </c>
      <c r="I1650" t="s">
        <v>33</v>
      </c>
      <c r="J1650" s="24" t="s">
        <v>955</v>
      </c>
      <c r="K1650" s="25">
        <v>4</v>
      </c>
      <c r="L1650" s="26">
        <v>0</v>
      </c>
      <c r="M1650" s="26">
        <v>0</v>
      </c>
      <c r="N1650" s="27">
        <v>63</v>
      </c>
      <c r="O1650" s="26">
        <v>0</v>
      </c>
      <c r="P1650" s="28">
        <v>63</v>
      </c>
      <c r="Q1650" s="26">
        <v>0</v>
      </c>
      <c r="R1650" s="31">
        <f t="shared" si="59"/>
        <v>0</v>
      </c>
      <c r="S1650" s="29">
        <v>0</v>
      </c>
      <c r="T1650" s="26"/>
      <c r="V1650" s="2">
        <f t="shared" si="57"/>
        <v>-63</v>
      </c>
      <c r="W1650" s="2">
        <f t="shared" si="58"/>
        <v>-1</v>
      </c>
    </row>
    <row r="1651" spans="1:24" customFormat="1" hidden="1" outlineLevel="2" x14ac:dyDescent="0.25">
      <c r="A1651" t="s">
        <v>349</v>
      </c>
      <c r="B1651">
        <v>1103</v>
      </c>
      <c r="C1651" t="s">
        <v>424</v>
      </c>
      <c r="D1651">
        <v>801</v>
      </c>
      <c r="E1651" t="s">
        <v>425</v>
      </c>
      <c r="F1651">
        <v>525</v>
      </c>
      <c r="G1651" t="s">
        <v>32</v>
      </c>
      <c r="H1651">
        <v>10801010525</v>
      </c>
      <c r="I1651" t="s">
        <v>33</v>
      </c>
      <c r="J1651" s="24" t="s">
        <v>955</v>
      </c>
      <c r="K1651" s="25">
        <v>4</v>
      </c>
      <c r="L1651" s="26">
        <v>0</v>
      </c>
      <c r="M1651" s="26">
        <v>0</v>
      </c>
      <c r="N1651" s="27">
        <v>171442</v>
      </c>
      <c r="O1651" s="26">
        <v>0</v>
      </c>
      <c r="P1651" s="28">
        <v>171442</v>
      </c>
      <c r="Q1651" s="26">
        <v>0</v>
      </c>
      <c r="R1651" s="31">
        <f t="shared" si="59"/>
        <v>0</v>
      </c>
      <c r="S1651" s="29"/>
      <c r="T1651" s="26"/>
      <c r="V1651" s="2">
        <f t="shared" si="57"/>
        <v>-171442</v>
      </c>
      <c r="W1651" s="2">
        <f t="shared" si="58"/>
        <v>-1</v>
      </c>
    </row>
    <row r="1652" spans="1:24" customFormat="1" outlineLevel="1" collapsed="1" x14ac:dyDescent="0.25">
      <c r="J1652" s="24" t="s">
        <v>991</v>
      </c>
      <c r="K1652" s="25"/>
      <c r="L1652" s="26">
        <f t="shared" ref="L1652:S1652" si="60">SUBTOTAL(9,L1562:L1651)</f>
        <v>259164873.17000002</v>
      </c>
      <c r="M1652" s="26">
        <f t="shared" si="60"/>
        <v>252321047.27000004</v>
      </c>
      <c r="N1652" s="27">
        <f t="shared" si="60"/>
        <v>238001940</v>
      </c>
      <c r="O1652" s="26">
        <f t="shared" si="60"/>
        <v>0</v>
      </c>
      <c r="P1652" s="28">
        <f t="shared" si="60"/>
        <v>238001940</v>
      </c>
      <c r="Q1652" s="26">
        <f t="shared" si="60"/>
        <v>121347409.91999999</v>
      </c>
      <c r="R1652" s="31">
        <f t="shared" si="60"/>
        <v>238001940</v>
      </c>
      <c r="S1652" s="29">
        <f t="shared" si="60"/>
        <v>238001940</v>
      </c>
      <c r="T1652" s="26">
        <v>0</v>
      </c>
      <c r="V1652" s="2">
        <f t="shared" si="57"/>
        <v>0</v>
      </c>
      <c r="W1652" s="2">
        <f t="shared" si="58"/>
        <v>0</v>
      </c>
    </row>
    <row r="1653" spans="1:24" customFormat="1" hidden="1" outlineLevel="2" x14ac:dyDescent="0.25">
      <c r="A1653" t="s">
        <v>781</v>
      </c>
      <c r="B1653">
        <v>204</v>
      </c>
      <c r="C1653" t="s">
        <v>782</v>
      </c>
      <c r="D1653">
        <v>5</v>
      </c>
      <c r="E1653" t="s">
        <v>783</v>
      </c>
      <c r="F1653">
        <v>512</v>
      </c>
      <c r="G1653" t="s">
        <v>30</v>
      </c>
      <c r="H1653">
        <v>10005010512</v>
      </c>
      <c r="I1653" t="s">
        <v>31</v>
      </c>
      <c r="J1653" s="24" t="s">
        <v>957</v>
      </c>
      <c r="K1653" s="25">
        <v>5</v>
      </c>
      <c r="L1653" s="26">
        <v>698.07</v>
      </c>
      <c r="M1653" s="26">
        <v>342.52</v>
      </c>
      <c r="N1653" s="27">
        <v>1389</v>
      </c>
      <c r="O1653" s="26">
        <v>0</v>
      </c>
      <c r="P1653" s="28">
        <v>1389</v>
      </c>
      <c r="Q1653" s="26">
        <v>0</v>
      </c>
      <c r="R1653" s="31">
        <f t="shared" si="59"/>
        <v>0</v>
      </c>
      <c r="S1653" s="29">
        <v>0</v>
      </c>
      <c r="T1653" s="26"/>
      <c r="V1653" s="2">
        <f t="shared" si="57"/>
        <v>-1389</v>
      </c>
      <c r="W1653" s="2">
        <f t="shared" si="58"/>
        <v>-1</v>
      </c>
      <c r="X1653" s="18"/>
    </row>
    <row r="1654" spans="1:24" customFormat="1" hidden="1" outlineLevel="2" x14ac:dyDescent="0.25">
      <c r="A1654" t="s">
        <v>781</v>
      </c>
      <c r="B1654">
        <v>204</v>
      </c>
      <c r="C1654" t="s">
        <v>782</v>
      </c>
      <c r="D1654">
        <v>6</v>
      </c>
      <c r="E1654" t="s">
        <v>784</v>
      </c>
      <c r="F1654">
        <v>512</v>
      </c>
      <c r="G1654" t="s">
        <v>30</v>
      </c>
      <c r="H1654">
        <v>10006010512</v>
      </c>
      <c r="I1654" t="s">
        <v>31</v>
      </c>
      <c r="J1654" s="24" t="s">
        <v>957</v>
      </c>
      <c r="K1654" s="25">
        <v>5</v>
      </c>
      <c r="L1654" s="26">
        <v>592.42999999999995</v>
      </c>
      <c r="M1654" s="26">
        <v>290.7</v>
      </c>
      <c r="N1654" s="27">
        <v>1179</v>
      </c>
      <c r="O1654" s="26">
        <v>0</v>
      </c>
      <c r="P1654" s="28">
        <v>1179</v>
      </c>
      <c r="Q1654" s="26">
        <v>0</v>
      </c>
      <c r="R1654" s="31">
        <f t="shared" si="59"/>
        <v>0</v>
      </c>
      <c r="S1654" s="29">
        <v>0</v>
      </c>
      <c r="T1654" s="26"/>
      <c r="V1654" s="2">
        <f t="shared" si="57"/>
        <v>-1179</v>
      </c>
      <c r="W1654" s="2">
        <f t="shared" si="58"/>
        <v>-1</v>
      </c>
      <c r="X1654" s="18"/>
    </row>
    <row r="1655" spans="1:24" customFormat="1" hidden="1" outlineLevel="2" x14ac:dyDescent="0.25">
      <c r="A1655" t="s">
        <v>781</v>
      </c>
      <c r="B1655">
        <v>101</v>
      </c>
      <c r="C1655" t="s">
        <v>780</v>
      </c>
      <c r="D1655">
        <v>101</v>
      </c>
      <c r="E1655" t="s">
        <v>776</v>
      </c>
      <c r="F1655">
        <v>512</v>
      </c>
      <c r="G1655" t="s">
        <v>30</v>
      </c>
      <c r="H1655">
        <v>10101010512</v>
      </c>
      <c r="I1655" t="s">
        <v>31</v>
      </c>
      <c r="J1655" s="24" t="s">
        <v>957</v>
      </c>
      <c r="K1655" s="25">
        <v>5</v>
      </c>
      <c r="L1655" s="26">
        <v>2350608.35</v>
      </c>
      <c r="M1655" s="26">
        <v>5608090.04</v>
      </c>
      <c r="N1655" s="27">
        <v>4675089</v>
      </c>
      <c r="O1655" s="26">
        <v>0</v>
      </c>
      <c r="P1655" s="28">
        <v>4675089</v>
      </c>
      <c r="Q1655" s="26">
        <v>13764985.210000001</v>
      </c>
      <c r="R1655" s="31">
        <f t="shared" si="59"/>
        <v>0</v>
      </c>
      <c r="S1655" s="29">
        <v>0</v>
      </c>
      <c r="T1655" s="26"/>
      <c r="V1655" s="2">
        <f t="shared" si="57"/>
        <v>-4675089</v>
      </c>
      <c r="W1655" s="2">
        <f t="shared" si="58"/>
        <v>-1</v>
      </c>
      <c r="X1655" s="18"/>
    </row>
    <row r="1656" spans="1:24" customFormat="1" hidden="1" outlineLevel="2" x14ac:dyDescent="0.25">
      <c r="A1656" t="s">
        <v>562</v>
      </c>
      <c r="B1656">
        <v>301</v>
      </c>
      <c r="C1656" t="s">
        <v>355</v>
      </c>
      <c r="D1656">
        <v>121</v>
      </c>
      <c r="E1656" t="s">
        <v>562</v>
      </c>
      <c r="F1656">
        <v>512</v>
      </c>
      <c r="G1656" t="s">
        <v>30</v>
      </c>
      <c r="H1656">
        <v>10121010512</v>
      </c>
      <c r="I1656" t="s">
        <v>31</v>
      </c>
      <c r="J1656" s="24" t="s">
        <v>957</v>
      </c>
      <c r="K1656" s="25">
        <v>5</v>
      </c>
      <c r="L1656" s="26">
        <v>88.78</v>
      </c>
      <c r="M1656" s="26">
        <v>43.57</v>
      </c>
      <c r="N1656" s="27">
        <v>176</v>
      </c>
      <c r="O1656" s="26">
        <v>0</v>
      </c>
      <c r="P1656" s="28">
        <v>176</v>
      </c>
      <c r="Q1656" s="26">
        <v>0</v>
      </c>
      <c r="R1656" s="31">
        <f t="shared" si="59"/>
        <v>0</v>
      </c>
      <c r="S1656" s="29">
        <v>0</v>
      </c>
      <c r="T1656" s="26"/>
      <c r="V1656" s="2">
        <f t="shared" si="57"/>
        <v>-176</v>
      </c>
      <c r="W1656" s="2">
        <f t="shared" si="58"/>
        <v>-1</v>
      </c>
    </row>
    <row r="1657" spans="1:24" customFormat="1" hidden="1" outlineLevel="2" x14ac:dyDescent="0.25">
      <c r="A1657" t="s">
        <v>309</v>
      </c>
      <c r="B1657">
        <v>502</v>
      </c>
      <c r="C1657" t="s">
        <v>342</v>
      </c>
      <c r="D1657">
        <v>122</v>
      </c>
      <c r="E1657" t="s">
        <v>346</v>
      </c>
      <c r="F1657">
        <v>512</v>
      </c>
      <c r="G1657" t="s">
        <v>30</v>
      </c>
      <c r="H1657">
        <v>10122010512</v>
      </c>
      <c r="I1657" t="s">
        <v>31</v>
      </c>
      <c r="J1657" s="24" t="s">
        <v>957</v>
      </c>
      <c r="K1657" s="25">
        <v>5</v>
      </c>
      <c r="L1657" s="26">
        <v>39.29</v>
      </c>
      <c r="M1657" s="26">
        <v>19.28</v>
      </c>
      <c r="N1657" s="27">
        <v>87</v>
      </c>
      <c r="O1657" s="26">
        <v>0</v>
      </c>
      <c r="P1657" s="28">
        <v>87</v>
      </c>
      <c r="Q1657" s="26">
        <v>0</v>
      </c>
      <c r="R1657" s="31">
        <f t="shared" si="59"/>
        <v>0</v>
      </c>
      <c r="S1657" s="29"/>
      <c r="T1657" s="26"/>
      <c r="V1657" s="2">
        <f t="shared" si="57"/>
        <v>-87</v>
      </c>
      <c r="W1657" s="2">
        <f t="shared" si="58"/>
        <v>-1</v>
      </c>
    </row>
    <row r="1658" spans="1:24" customFormat="1" hidden="1" outlineLevel="2" x14ac:dyDescent="0.25">
      <c r="A1658" t="s">
        <v>571</v>
      </c>
      <c r="B1658">
        <v>601</v>
      </c>
      <c r="C1658" t="s">
        <v>572</v>
      </c>
      <c r="D1658">
        <v>123</v>
      </c>
      <c r="E1658" t="s">
        <v>583</v>
      </c>
      <c r="F1658">
        <v>512</v>
      </c>
      <c r="G1658" t="s">
        <v>30</v>
      </c>
      <c r="H1658">
        <v>10123010512</v>
      </c>
      <c r="I1658" t="s">
        <v>31</v>
      </c>
      <c r="J1658" s="24" t="s">
        <v>957</v>
      </c>
      <c r="K1658" s="25">
        <v>5</v>
      </c>
      <c r="L1658" s="26">
        <v>49519.7</v>
      </c>
      <c r="M1658" s="26">
        <v>24298.44</v>
      </c>
      <c r="N1658" s="27">
        <v>109549</v>
      </c>
      <c r="O1658" s="26">
        <v>0</v>
      </c>
      <c r="P1658" s="28">
        <v>109549</v>
      </c>
      <c r="Q1658" s="26">
        <v>0</v>
      </c>
      <c r="R1658" s="31">
        <f t="shared" si="59"/>
        <v>0</v>
      </c>
      <c r="S1658" s="29">
        <v>0</v>
      </c>
      <c r="T1658" s="26"/>
      <c r="V1658" s="2">
        <f t="shared" si="57"/>
        <v>-109549</v>
      </c>
      <c r="W1658" s="2">
        <f t="shared" si="58"/>
        <v>-1</v>
      </c>
    </row>
    <row r="1659" spans="1:24" customFormat="1" hidden="1" outlineLevel="2" x14ac:dyDescent="0.25">
      <c r="A1659" t="s">
        <v>562</v>
      </c>
      <c r="B1659">
        <v>1401</v>
      </c>
      <c r="C1659" t="s">
        <v>563</v>
      </c>
      <c r="D1659">
        <v>125</v>
      </c>
      <c r="E1659" t="s">
        <v>564</v>
      </c>
      <c r="F1659">
        <v>512</v>
      </c>
      <c r="G1659" t="s">
        <v>30</v>
      </c>
      <c r="H1659">
        <v>10125010512</v>
      </c>
      <c r="I1659" t="s">
        <v>31</v>
      </c>
      <c r="J1659" s="24" t="s">
        <v>957</v>
      </c>
      <c r="K1659" s="25">
        <v>5</v>
      </c>
      <c r="L1659" s="26">
        <v>34886.68</v>
      </c>
      <c r="M1659" s="26">
        <v>17118.28</v>
      </c>
      <c r="N1659" s="27">
        <v>69459</v>
      </c>
      <c r="O1659" s="26">
        <v>0</v>
      </c>
      <c r="P1659" s="28">
        <v>69459</v>
      </c>
      <c r="Q1659" s="26">
        <v>0</v>
      </c>
      <c r="R1659" s="31">
        <f t="shared" si="59"/>
        <v>0</v>
      </c>
      <c r="S1659" s="29">
        <v>0</v>
      </c>
      <c r="T1659" s="26"/>
      <c r="V1659" s="2">
        <f t="shared" si="57"/>
        <v>-69459</v>
      </c>
      <c r="W1659" s="2">
        <f t="shared" si="58"/>
        <v>-1</v>
      </c>
    </row>
    <row r="1660" spans="1:24" customFormat="1" hidden="1" outlineLevel="2" x14ac:dyDescent="0.25">
      <c r="A1660" t="s">
        <v>596</v>
      </c>
      <c r="B1660">
        <v>302</v>
      </c>
      <c r="C1660" t="s">
        <v>597</v>
      </c>
      <c r="D1660">
        <v>161</v>
      </c>
      <c r="E1660" t="s">
        <v>596</v>
      </c>
      <c r="F1660">
        <v>512</v>
      </c>
      <c r="G1660" t="s">
        <v>30</v>
      </c>
      <c r="H1660">
        <v>10161010512</v>
      </c>
      <c r="I1660" t="s">
        <v>31</v>
      </c>
      <c r="J1660" s="24" t="s">
        <v>957</v>
      </c>
      <c r="K1660" s="25">
        <v>5</v>
      </c>
      <c r="L1660" s="26">
        <v>198106.35</v>
      </c>
      <c r="M1660" s="26">
        <v>208339.31</v>
      </c>
      <c r="N1660" s="27">
        <v>845365</v>
      </c>
      <c r="O1660" s="26">
        <v>0</v>
      </c>
      <c r="P1660" s="28">
        <v>845365</v>
      </c>
      <c r="Q1660" s="26">
        <v>0</v>
      </c>
      <c r="R1660" s="31">
        <f t="shared" si="59"/>
        <v>0</v>
      </c>
      <c r="S1660" s="29">
        <v>0</v>
      </c>
      <c r="T1660" s="26"/>
      <c r="V1660" s="2">
        <f t="shared" si="57"/>
        <v>-845365</v>
      </c>
      <c r="W1660" s="2">
        <f t="shared" si="58"/>
        <v>-1</v>
      </c>
    </row>
    <row r="1661" spans="1:24" customFormat="1" hidden="1" outlineLevel="2" x14ac:dyDescent="0.25">
      <c r="A1661" t="s">
        <v>133</v>
      </c>
      <c r="B1661">
        <v>1101</v>
      </c>
      <c r="C1661" t="s">
        <v>134</v>
      </c>
      <c r="D1661">
        <v>170</v>
      </c>
      <c r="E1661" t="s">
        <v>154</v>
      </c>
      <c r="F1661">
        <v>512</v>
      </c>
      <c r="G1661" t="s">
        <v>30</v>
      </c>
      <c r="H1661">
        <v>10170010512</v>
      </c>
      <c r="I1661" t="s">
        <v>31</v>
      </c>
      <c r="J1661" s="24" t="s">
        <v>957</v>
      </c>
      <c r="K1661" s="25">
        <v>5</v>
      </c>
      <c r="L1661" s="26">
        <v>401039.88</v>
      </c>
      <c r="M1661" s="26">
        <v>869316.19</v>
      </c>
      <c r="N1661" s="27">
        <v>3527365</v>
      </c>
      <c r="O1661" s="26">
        <v>0</v>
      </c>
      <c r="P1661" s="28">
        <v>3527365</v>
      </c>
      <c r="Q1661" s="26">
        <v>0</v>
      </c>
      <c r="R1661" s="31">
        <f t="shared" si="59"/>
        <v>0</v>
      </c>
      <c r="S1661" s="29">
        <v>0</v>
      </c>
      <c r="T1661" s="26"/>
      <c r="V1661" s="2">
        <f t="shared" si="57"/>
        <v>-3527365</v>
      </c>
      <c r="W1661" s="2">
        <f t="shared" si="58"/>
        <v>-1</v>
      </c>
    </row>
    <row r="1662" spans="1:24" customFormat="1" hidden="1" outlineLevel="2" x14ac:dyDescent="0.25">
      <c r="A1662" t="s">
        <v>254</v>
      </c>
      <c r="B1662">
        <v>706</v>
      </c>
      <c r="C1662" t="s">
        <v>273</v>
      </c>
      <c r="D1662">
        <v>171</v>
      </c>
      <c r="E1662" t="s">
        <v>274</v>
      </c>
      <c r="F1662">
        <v>512</v>
      </c>
      <c r="G1662" t="s">
        <v>30</v>
      </c>
      <c r="H1662">
        <v>10171010512</v>
      </c>
      <c r="I1662" t="s">
        <v>31</v>
      </c>
      <c r="J1662" s="24" t="s">
        <v>957</v>
      </c>
      <c r="K1662" s="25">
        <v>5</v>
      </c>
      <c r="L1662" s="26">
        <v>645089.97</v>
      </c>
      <c r="M1662" s="26">
        <v>316534.34000000003</v>
      </c>
      <c r="N1662" s="27">
        <v>1284380</v>
      </c>
      <c r="O1662" s="26">
        <v>0</v>
      </c>
      <c r="P1662" s="28">
        <v>1284380</v>
      </c>
      <c r="Q1662" s="26">
        <v>0</v>
      </c>
      <c r="R1662" s="31">
        <f t="shared" si="59"/>
        <v>0</v>
      </c>
      <c r="S1662" s="29">
        <v>0</v>
      </c>
      <c r="T1662" s="26"/>
      <c r="V1662" s="2">
        <f t="shared" si="57"/>
        <v>-1284380</v>
      </c>
      <c r="W1662" s="2">
        <f t="shared" si="58"/>
        <v>-1</v>
      </c>
    </row>
    <row r="1663" spans="1:24" customFormat="1" hidden="1" outlineLevel="2" x14ac:dyDescent="0.25">
      <c r="A1663" t="s">
        <v>133</v>
      </c>
      <c r="B1663">
        <v>1101</v>
      </c>
      <c r="C1663" t="s">
        <v>134</v>
      </c>
      <c r="D1663">
        <v>172</v>
      </c>
      <c r="E1663" t="s">
        <v>165</v>
      </c>
      <c r="F1663">
        <v>512</v>
      </c>
      <c r="G1663" t="s">
        <v>30</v>
      </c>
      <c r="H1663">
        <v>10172010512</v>
      </c>
      <c r="I1663" t="s">
        <v>31</v>
      </c>
      <c r="J1663" s="24" t="s">
        <v>957</v>
      </c>
      <c r="K1663" s="25">
        <v>5</v>
      </c>
      <c r="L1663" s="26">
        <v>14061.01</v>
      </c>
      <c r="M1663" s="26">
        <v>6899.49</v>
      </c>
      <c r="N1663" s="27">
        <v>27995</v>
      </c>
      <c r="O1663" s="26">
        <v>0</v>
      </c>
      <c r="P1663" s="28">
        <v>27995</v>
      </c>
      <c r="Q1663" s="26">
        <v>0</v>
      </c>
      <c r="R1663" s="31">
        <f t="shared" si="59"/>
        <v>0</v>
      </c>
      <c r="S1663" s="29">
        <v>0</v>
      </c>
      <c r="T1663" s="26"/>
      <c r="V1663" s="2">
        <f t="shared" si="57"/>
        <v>-27995</v>
      </c>
      <c r="W1663" s="2">
        <f t="shared" si="58"/>
        <v>-1</v>
      </c>
    </row>
    <row r="1664" spans="1:24" customFormat="1" hidden="1" outlineLevel="2" x14ac:dyDescent="0.25">
      <c r="A1664" t="s">
        <v>133</v>
      </c>
      <c r="B1664">
        <v>1101</v>
      </c>
      <c r="C1664" t="s">
        <v>134</v>
      </c>
      <c r="D1664">
        <v>173</v>
      </c>
      <c r="E1664" t="s">
        <v>166</v>
      </c>
      <c r="F1664">
        <v>512</v>
      </c>
      <c r="G1664" t="s">
        <v>30</v>
      </c>
      <c r="H1664">
        <v>10173010512</v>
      </c>
      <c r="I1664" t="s">
        <v>31</v>
      </c>
      <c r="J1664" s="24" t="s">
        <v>957</v>
      </c>
      <c r="K1664" s="25">
        <v>5</v>
      </c>
      <c r="L1664" s="26">
        <v>912007.82</v>
      </c>
      <c r="M1664" s="26">
        <v>447506.26</v>
      </c>
      <c r="N1664" s="27">
        <v>1815815</v>
      </c>
      <c r="O1664" s="26">
        <v>0</v>
      </c>
      <c r="P1664" s="28">
        <v>1815815</v>
      </c>
      <c r="Q1664" s="26">
        <v>0</v>
      </c>
      <c r="R1664" s="31">
        <f t="shared" si="59"/>
        <v>0</v>
      </c>
      <c r="S1664" s="29">
        <v>0</v>
      </c>
      <c r="T1664" s="26"/>
      <c r="V1664" s="2">
        <f t="shared" ref="V1664:V1727" si="61">S1664-N1664</f>
        <v>-1815815</v>
      </c>
      <c r="W1664" s="2">
        <f t="shared" ref="W1664:W1727" si="62">V1664/N1664</f>
        <v>-1</v>
      </c>
    </row>
    <row r="1665" spans="1:23" customFormat="1" hidden="1" outlineLevel="2" x14ac:dyDescent="0.25">
      <c r="A1665" t="s">
        <v>133</v>
      </c>
      <c r="B1665">
        <v>1101</v>
      </c>
      <c r="C1665" t="s">
        <v>134</v>
      </c>
      <c r="D1665">
        <v>174</v>
      </c>
      <c r="E1665" t="s">
        <v>167</v>
      </c>
      <c r="F1665">
        <v>512</v>
      </c>
      <c r="G1665" t="s">
        <v>30</v>
      </c>
      <c r="H1665">
        <v>10174010512</v>
      </c>
      <c r="I1665" t="s">
        <v>31</v>
      </c>
      <c r="J1665" s="24" t="s">
        <v>957</v>
      </c>
      <c r="K1665" s="25">
        <v>5</v>
      </c>
      <c r="L1665" s="26">
        <v>570458.82999999996</v>
      </c>
      <c r="M1665" s="26">
        <v>279914.15000000002</v>
      </c>
      <c r="N1665" s="27">
        <v>1135789</v>
      </c>
      <c r="O1665" s="26">
        <v>0</v>
      </c>
      <c r="P1665" s="28">
        <v>1135789</v>
      </c>
      <c r="Q1665" s="26">
        <v>0</v>
      </c>
      <c r="R1665" s="31">
        <f t="shared" si="59"/>
        <v>0</v>
      </c>
      <c r="S1665" s="29">
        <v>0</v>
      </c>
      <c r="T1665" s="26"/>
      <c r="V1665" s="2">
        <f t="shared" si="61"/>
        <v>-1135789</v>
      </c>
      <c r="W1665" s="2">
        <f t="shared" si="62"/>
        <v>-1</v>
      </c>
    </row>
    <row r="1666" spans="1:23" customFormat="1" hidden="1" outlineLevel="2" x14ac:dyDescent="0.25">
      <c r="A1666" t="s">
        <v>133</v>
      </c>
      <c r="B1666">
        <v>1105</v>
      </c>
      <c r="C1666" t="s">
        <v>174</v>
      </c>
      <c r="D1666">
        <v>180</v>
      </c>
      <c r="E1666" t="s">
        <v>175</v>
      </c>
      <c r="F1666">
        <v>512</v>
      </c>
      <c r="G1666" t="s">
        <v>30</v>
      </c>
      <c r="H1666">
        <v>10180010512</v>
      </c>
      <c r="I1666" t="s">
        <v>31</v>
      </c>
      <c r="J1666" s="24" t="s">
        <v>957</v>
      </c>
      <c r="K1666" s="25">
        <v>5</v>
      </c>
      <c r="L1666" s="26">
        <v>30782.57</v>
      </c>
      <c r="M1666" s="26">
        <v>15104.47</v>
      </c>
      <c r="N1666" s="27">
        <v>61288</v>
      </c>
      <c r="O1666" s="26">
        <v>0</v>
      </c>
      <c r="P1666" s="28">
        <v>61288</v>
      </c>
      <c r="Q1666" s="26">
        <v>0</v>
      </c>
      <c r="R1666" s="31">
        <f t="shared" si="59"/>
        <v>0</v>
      </c>
      <c r="S1666" s="29">
        <v>0</v>
      </c>
      <c r="T1666" s="26"/>
      <c r="V1666" s="2">
        <f t="shared" si="61"/>
        <v>-61288</v>
      </c>
      <c r="W1666" s="2">
        <f t="shared" si="62"/>
        <v>-1</v>
      </c>
    </row>
    <row r="1667" spans="1:23" customFormat="1" hidden="1" outlineLevel="2" x14ac:dyDescent="0.25">
      <c r="A1667" t="s">
        <v>706</v>
      </c>
      <c r="B1667">
        <v>191</v>
      </c>
      <c r="C1667" t="s">
        <v>707</v>
      </c>
      <c r="D1667">
        <v>200</v>
      </c>
      <c r="E1667" t="s">
        <v>733</v>
      </c>
      <c r="F1667">
        <v>512</v>
      </c>
      <c r="G1667" t="s">
        <v>30</v>
      </c>
      <c r="H1667">
        <v>10200010512</v>
      </c>
      <c r="I1667" t="s">
        <v>31</v>
      </c>
      <c r="J1667" s="24" t="s">
        <v>957</v>
      </c>
      <c r="K1667" s="25">
        <v>5</v>
      </c>
      <c r="L1667" s="26">
        <v>0</v>
      </c>
      <c r="M1667" s="26">
        <v>0</v>
      </c>
      <c r="N1667" s="27">
        <v>0</v>
      </c>
      <c r="O1667" s="26"/>
      <c r="P1667" s="28"/>
      <c r="Q1667" s="26"/>
      <c r="R1667" s="31">
        <f>S1667</f>
        <v>22158395</v>
      </c>
      <c r="S1667" s="29">
        <v>22158395</v>
      </c>
      <c r="T1667" s="26"/>
      <c r="V1667" s="2">
        <f t="shared" si="61"/>
        <v>22158395</v>
      </c>
      <c r="W1667" s="2" t="e">
        <f t="shared" si="62"/>
        <v>#DIV/0!</v>
      </c>
    </row>
    <row r="1668" spans="1:23" customFormat="1" hidden="1" outlineLevel="2" x14ac:dyDescent="0.25">
      <c r="A1668" t="s">
        <v>706</v>
      </c>
      <c r="B1668">
        <v>191</v>
      </c>
      <c r="C1668" t="s">
        <v>707</v>
      </c>
      <c r="D1668">
        <v>205</v>
      </c>
      <c r="E1668" t="s">
        <v>733</v>
      </c>
      <c r="F1668">
        <v>512</v>
      </c>
      <c r="G1668" t="s">
        <v>30</v>
      </c>
      <c r="H1668">
        <v>10205010512</v>
      </c>
      <c r="I1668" t="s">
        <v>31</v>
      </c>
      <c r="J1668" s="24" t="s">
        <v>957</v>
      </c>
      <c r="K1668" s="25">
        <v>5</v>
      </c>
      <c r="L1668" s="26">
        <v>53737.55</v>
      </c>
      <c r="M1668" s="26">
        <v>10091.85</v>
      </c>
      <c r="N1668" s="27">
        <v>40132</v>
      </c>
      <c r="O1668" s="26">
        <v>0</v>
      </c>
      <c r="P1668" s="28">
        <v>40132</v>
      </c>
      <c r="Q1668" s="26">
        <v>0</v>
      </c>
      <c r="R1668" s="31">
        <f>S1668</f>
        <v>0</v>
      </c>
      <c r="S1668" s="29">
        <v>0</v>
      </c>
      <c r="T1668" s="26"/>
      <c r="V1668" s="2">
        <f t="shared" si="61"/>
        <v>-40132</v>
      </c>
      <c r="W1668" s="2">
        <f t="shared" si="62"/>
        <v>-1</v>
      </c>
    </row>
    <row r="1669" spans="1:23" customFormat="1" hidden="1" outlineLevel="2" x14ac:dyDescent="0.25">
      <c r="A1669" t="s">
        <v>706</v>
      </c>
      <c r="B1669">
        <v>191</v>
      </c>
      <c r="C1669" t="s">
        <v>707</v>
      </c>
      <c r="D1669">
        <v>208</v>
      </c>
      <c r="E1669" t="s">
        <v>734</v>
      </c>
      <c r="F1669">
        <v>512</v>
      </c>
      <c r="G1669" t="s">
        <v>30</v>
      </c>
      <c r="H1669">
        <v>10208010512</v>
      </c>
      <c r="I1669" t="s">
        <v>31</v>
      </c>
      <c r="J1669" s="24" t="s">
        <v>957</v>
      </c>
      <c r="K1669" s="25">
        <v>5</v>
      </c>
      <c r="L1669" s="26">
        <v>8350.07</v>
      </c>
      <c r="M1669" s="26">
        <v>33315.660000000003</v>
      </c>
      <c r="N1669" s="27">
        <v>132485</v>
      </c>
      <c r="O1669" s="26">
        <v>0</v>
      </c>
      <c r="P1669" s="28">
        <v>132485</v>
      </c>
      <c r="Q1669" s="26">
        <v>0</v>
      </c>
      <c r="R1669" s="31">
        <f t="shared" ref="R1669:R1734" si="63">S1669</f>
        <v>0</v>
      </c>
      <c r="S1669" s="29">
        <v>0</v>
      </c>
      <c r="T1669" s="26"/>
      <c r="V1669" s="2">
        <f t="shared" si="61"/>
        <v>-132485</v>
      </c>
      <c r="W1669" s="2">
        <f t="shared" si="62"/>
        <v>-1</v>
      </c>
    </row>
    <row r="1670" spans="1:23" customFormat="1" hidden="1" outlineLevel="2" x14ac:dyDescent="0.25">
      <c r="A1670" t="s">
        <v>349</v>
      </c>
      <c r="B1670">
        <v>1011</v>
      </c>
      <c r="C1670" t="s">
        <v>365</v>
      </c>
      <c r="D1670">
        <v>222</v>
      </c>
      <c r="E1670" t="s">
        <v>367</v>
      </c>
      <c r="F1670">
        <v>512</v>
      </c>
      <c r="G1670" t="s">
        <v>30</v>
      </c>
      <c r="H1670">
        <v>10222010512</v>
      </c>
      <c r="I1670" t="s">
        <v>31</v>
      </c>
      <c r="J1670" s="24" t="s">
        <v>957</v>
      </c>
      <c r="K1670" s="25">
        <v>5</v>
      </c>
      <c r="L1670" s="26">
        <v>847081.49</v>
      </c>
      <c r="M1670" s="26">
        <v>480775.1</v>
      </c>
      <c r="N1670" s="27">
        <v>2167565</v>
      </c>
      <c r="O1670" s="26">
        <v>0</v>
      </c>
      <c r="P1670" s="28">
        <v>2167565</v>
      </c>
      <c r="Q1670" s="26">
        <v>0</v>
      </c>
      <c r="R1670" s="31">
        <f t="shared" si="63"/>
        <v>0</v>
      </c>
      <c r="S1670" s="29">
        <v>0</v>
      </c>
      <c r="T1670" s="26"/>
      <c r="V1670" s="2">
        <f t="shared" si="61"/>
        <v>-2167565</v>
      </c>
      <c r="W1670" s="2">
        <f t="shared" si="62"/>
        <v>-1</v>
      </c>
    </row>
    <row r="1671" spans="1:23" customFormat="1" hidden="1" outlineLevel="2" x14ac:dyDescent="0.25">
      <c r="A1671" t="s">
        <v>349</v>
      </c>
      <c r="B1671">
        <v>704</v>
      </c>
      <c r="C1671" t="s">
        <v>385</v>
      </c>
      <c r="D1671">
        <v>264</v>
      </c>
      <c r="E1671" t="s">
        <v>386</v>
      </c>
      <c r="F1671">
        <v>512</v>
      </c>
      <c r="G1671" t="s">
        <v>30</v>
      </c>
      <c r="H1671">
        <v>10264010512</v>
      </c>
      <c r="I1671" t="s">
        <v>31</v>
      </c>
      <c r="J1671" s="24" t="s">
        <v>957</v>
      </c>
      <c r="K1671" s="25">
        <v>5</v>
      </c>
      <c r="L1671" s="26">
        <v>15791.85</v>
      </c>
      <c r="M1671" s="26">
        <v>7748.78</v>
      </c>
      <c r="N1671" s="27">
        <v>34936</v>
      </c>
      <c r="O1671" s="26">
        <v>0</v>
      </c>
      <c r="P1671" s="28">
        <v>34936</v>
      </c>
      <c r="Q1671" s="26">
        <v>0</v>
      </c>
      <c r="R1671" s="31">
        <f t="shared" si="63"/>
        <v>0</v>
      </c>
      <c r="S1671" s="29">
        <v>0</v>
      </c>
      <c r="T1671" s="26"/>
      <c r="V1671" s="2">
        <f t="shared" si="61"/>
        <v>-34936</v>
      </c>
      <c r="W1671" s="2">
        <f t="shared" si="62"/>
        <v>-1</v>
      </c>
    </row>
    <row r="1672" spans="1:23" customFormat="1" hidden="1" outlineLevel="2" x14ac:dyDescent="0.25">
      <c r="A1672" t="s">
        <v>349</v>
      </c>
      <c r="B1672">
        <v>702</v>
      </c>
      <c r="C1672" t="s">
        <v>383</v>
      </c>
      <c r="D1672">
        <v>266</v>
      </c>
      <c r="E1672" t="s">
        <v>387</v>
      </c>
      <c r="F1672">
        <v>512</v>
      </c>
      <c r="G1672" t="s">
        <v>30</v>
      </c>
      <c r="H1672">
        <v>10266010512</v>
      </c>
      <c r="I1672" t="s">
        <v>31</v>
      </c>
      <c r="J1672" s="24" t="s">
        <v>957</v>
      </c>
      <c r="K1672" s="25">
        <v>5</v>
      </c>
      <c r="L1672" s="26">
        <v>7054.49</v>
      </c>
      <c r="M1672" s="26">
        <v>3461.51</v>
      </c>
      <c r="N1672" s="27">
        <v>15607</v>
      </c>
      <c r="O1672" s="26">
        <v>0</v>
      </c>
      <c r="P1672" s="28">
        <v>15607</v>
      </c>
      <c r="Q1672" s="26">
        <v>0</v>
      </c>
      <c r="R1672" s="31">
        <f t="shared" si="63"/>
        <v>0</v>
      </c>
      <c r="S1672" s="29">
        <v>0</v>
      </c>
      <c r="T1672" s="26"/>
      <c r="V1672" s="2">
        <f t="shared" si="61"/>
        <v>-15607</v>
      </c>
      <c r="W1672" s="2">
        <f t="shared" si="62"/>
        <v>-1</v>
      </c>
    </row>
    <row r="1673" spans="1:23" customFormat="1" hidden="1" outlineLevel="2" x14ac:dyDescent="0.25">
      <c r="A1673" t="s">
        <v>349</v>
      </c>
      <c r="B1673">
        <v>507</v>
      </c>
      <c r="C1673" t="s">
        <v>390</v>
      </c>
      <c r="D1673">
        <v>270</v>
      </c>
      <c r="E1673" t="s">
        <v>349</v>
      </c>
      <c r="F1673">
        <v>512</v>
      </c>
      <c r="G1673" t="s">
        <v>30</v>
      </c>
      <c r="H1673">
        <v>10270010512</v>
      </c>
      <c r="I1673" t="s">
        <v>31</v>
      </c>
      <c r="J1673" s="24" t="s">
        <v>957</v>
      </c>
      <c r="K1673" s="25">
        <v>5</v>
      </c>
      <c r="L1673" s="26">
        <v>14270.22</v>
      </c>
      <c r="M1673" s="26">
        <v>7002.15</v>
      </c>
      <c r="N1673" s="27">
        <v>31568</v>
      </c>
      <c r="O1673" s="26">
        <v>0</v>
      </c>
      <c r="P1673" s="28">
        <v>31568</v>
      </c>
      <c r="Q1673" s="26">
        <v>0</v>
      </c>
      <c r="R1673" s="31">
        <f t="shared" si="63"/>
        <v>0</v>
      </c>
      <c r="S1673" s="29">
        <v>0</v>
      </c>
      <c r="T1673" s="26"/>
      <c r="V1673" s="2">
        <f t="shared" si="61"/>
        <v>-31568</v>
      </c>
      <c r="W1673" s="2">
        <f t="shared" si="62"/>
        <v>-1</v>
      </c>
    </row>
    <row r="1674" spans="1:23" customFormat="1" hidden="1" outlineLevel="2" x14ac:dyDescent="0.25">
      <c r="A1674" t="s">
        <v>309</v>
      </c>
      <c r="B1674">
        <v>504</v>
      </c>
      <c r="C1674" t="s">
        <v>396</v>
      </c>
      <c r="D1674">
        <v>400</v>
      </c>
      <c r="E1674" t="s">
        <v>397</v>
      </c>
      <c r="F1674">
        <v>512</v>
      </c>
      <c r="G1674" t="s">
        <v>30</v>
      </c>
      <c r="H1674">
        <v>10400010512</v>
      </c>
      <c r="I1674" t="s">
        <v>31</v>
      </c>
      <c r="J1674" s="24" t="s">
        <v>957</v>
      </c>
      <c r="K1674" s="25">
        <v>5</v>
      </c>
      <c r="L1674" s="26">
        <v>359027.27</v>
      </c>
      <c r="M1674" s="26">
        <v>176168.39</v>
      </c>
      <c r="N1674" s="27">
        <v>794251</v>
      </c>
      <c r="O1674" s="26">
        <v>0</v>
      </c>
      <c r="P1674" s="28">
        <v>794251</v>
      </c>
      <c r="Q1674" s="26">
        <v>0</v>
      </c>
      <c r="R1674" s="31">
        <f t="shared" si="63"/>
        <v>0</v>
      </c>
      <c r="S1674" s="29"/>
      <c r="T1674" s="26"/>
      <c r="V1674" s="2">
        <f t="shared" si="61"/>
        <v>-794251</v>
      </c>
      <c r="W1674" s="2">
        <f t="shared" si="62"/>
        <v>-1</v>
      </c>
    </row>
    <row r="1675" spans="1:23" customFormat="1" hidden="1" outlineLevel="2" x14ac:dyDescent="0.25">
      <c r="A1675" t="s">
        <v>309</v>
      </c>
      <c r="B1675">
        <v>801</v>
      </c>
      <c r="C1675" t="s">
        <v>324</v>
      </c>
      <c r="D1675">
        <v>415</v>
      </c>
      <c r="E1675" t="s">
        <v>416</v>
      </c>
      <c r="F1675">
        <v>512</v>
      </c>
      <c r="G1675" t="s">
        <v>30</v>
      </c>
      <c r="H1675">
        <v>10415010512</v>
      </c>
      <c r="I1675" t="s">
        <v>31</v>
      </c>
      <c r="J1675" s="24" t="s">
        <v>957</v>
      </c>
      <c r="K1675" s="25">
        <v>5</v>
      </c>
      <c r="L1675" s="26">
        <v>19421.900000000001</v>
      </c>
      <c r="M1675" s="26">
        <v>9529.99</v>
      </c>
      <c r="N1675" s="27">
        <v>42966</v>
      </c>
      <c r="O1675" s="26">
        <v>0</v>
      </c>
      <c r="P1675" s="28">
        <v>42966</v>
      </c>
      <c r="Q1675" s="26">
        <v>0</v>
      </c>
      <c r="R1675" s="31">
        <f t="shared" si="63"/>
        <v>0</v>
      </c>
      <c r="S1675" s="29">
        <v>0</v>
      </c>
      <c r="T1675" s="26"/>
      <c r="V1675" s="2">
        <f t="shared" si="61"/>
        <v>-42966</v>
      </c>
      <c r="W1675" s="2">
        <f t="shared" si="62"/>
        <v>-1</v>
      </c>
    </row>
    <row r="1676" spans="1:23" customFormat="1" hidden="1" outlineLevel="2" x14ac:dyDescent="0.25">
      <c r="A1676" t="s">
        <v>309</v>
      </c>
      <c r="B1676">
        <v>801</v>
      </c>
      <c r="C1676" t="s">
        <v>324</v>
      </c>
      <c r="D1676">
        <v>420</v>
      </c>
      <c r="E1676" t="s">
        <v>418</v>
      </c>
      <c r="F1676">
        <v>512</v>
      </c>
      <c r="G1676" t="s">
        <v>30</v>
      </c>
      <c r="H1676">
        <v>10420010512</v>
      </c>
      <c r="I1676" t="s">
        <v>31</v>
      </c>
      <c r="J1676" s="24" t="s">
        <v>957</v>
      </c>
      <c r="K1676" s="25">
        <v>5</v>
      </c>
      <c r="L1676" s="26">
        <v>3039.69</v>
      </c>
      <c r="M1676" s="26">
        <v>1491.52</v>
      </c>
      <c r="N1676" s="27">
        <v>6724</v>
      </c>
      <c r="O1676" s="26">
        <v>0</v>
      </c>
      <c r="P1676" s="28">
        <v>6724</v>
      </c>
      <c r="Q1676" s="26">
        <v>0</v>
      </c>
      <c r="R1676" s="31">
        <f t="shared" si="63"/>
        <v>0</v>
      </c>
      <c r="S1676" s="29"/>
      <c r="T1676" s="26"/>
      <c r="V1676" s="2">
        <f t="shared" si="61"/>
        <v>-6724</v>
      </c>
      <c r="W1676" s="2">
        <f t="shared" si="62"/>
        <v>-1</v>
      </c>
    </row>
    <row r="1677" spans="1:23" customFormat="1" hidden="1" outlineLevel="2" x14ac:dyDescent="0.25">
      <c r="A1677" t="s">
        <v>254</v>
      </c>
      <c r="B1677">
        <v>1301</v>
      </c>
      <c r="C1677" t="s">
        <v>203</v>
      </c>
      <c r="D1677">
        <v>602</v>
      </c>
      <c r="E1677" t="s">
        <v>263</v>
      </c>
      <c r="F1677">
        <v>512</v>
      </c>
      <c r="G1677" t="s">
        <v>30</v>
      </c>
      <c r="H1677">
        <v>10602010512</v>
      </c>
      <c r="I1677" t="s">
        <v>31</v>
      </c>
      <c r="J1677" s="24" t="s">
        <v>957</v>
      </c>
      <c r="K1677" s="25">
        <v>5</v>
      </c>
      <c r="L1677" s="26">
        <v>250541.85</v>
      </c>
      <c r="M1677" s="26">
        <v>1937.95</v>
      </c>
      <c r="N1677" s="27">
        <v>7863</v>
      </c>
      <c r="O1677" s="26">
        <v>0</v>
      </c>
      <c r="P1677" s="28">
        <v>7863</v>
      </c>
      <c r="Q1677" s="26">
        <v>0</v>
      </c>
      <c r="R1677" s="31">
        <f t="shared" si="63"/>
        <v>0</v>
      </c>
      <c r="S1677" s="29">
        <v>0</v>
      </c>
      <c r="T1677" s="26"/>
      <c r="V1677" s="2">
        <f t="shared" si="61"/>
        <v>-7863</v>
      </c>
      <c r="W1677" s="2">
        <f t="shared" si="62"/>
        <v>-1</v>
      </c>
    </row>
    <row r="1678" spans="1:23" customFormat="1" hidden="1" outlineLevel="2" x14ac:dyDescent="0.25">
      <c r="A1678" t="s">
        <v>254</v>
      </c>
      <c r="B1678">
        <v>1301</v>
      </c>
      <c r="C1678" t="s">
        <v>203</v>
      </c>
      <c r="D1678">
        <v>603</v>
      </c>
      <c r="E1678" t="s">
        <v>268</v>
      </c>
      <c r="F1678">
        <v>512</v>
      </c>
      <c r="G1678" t="s">
        <v>30</v>
      </c>
      <c r="H1678">
        <v>10603010512</v>
      </c>
      <c r="I1678" t="s">
        <v>31</v>
      </c>
      <c r="J1678" s="24" t="s">
        <v>957</v>
      </c>
      <c r="K1678" s="25">
        <v>5</v>
      </c>
      <c r="L1678" s="26">
        <v>52618.58</v>
      </c>
      <c r="M1678" s="26">
        <v>25819.02</v>
      </c>
      <c r="N1678" s="27">
        <v>104764</v>
      </c>
      <c r="O1678" s="26">
        <v>0</v>
      </c>
      <c r="P1678" s="28">
        <v>104764</v>
      </c>
      <c r="Q1678" s="26">
        <v>0</v>
      </c>
      <c r="R1678" s="31">
        <f t="shared" si="63"/>
        <v>0</v>
      </c>
      <c r="S1678" s="29">
        <v>0</v>
      </c>
      <c r="T1678" s="26"/>
      <c r="V1678" s="2">
        <f t="shared" si="61"/>
        <v>-104764</v>
      </c>
      <c r="W1678" s="2">
        <f t="shared" si="62"/>
        <v>-1</v>
      </c>
    </row>
    <row r="1679" spans="1:23" customFormat="1" hidden="1" outlineLevel="2" x14ac:dyDescent="0.25">
      <c r="A1679" t="s">
        <v>254</v>
      </c>
      <c r="B1679">
        <v>1301</v>
      </c>
      <c r="C1679" t="s">
        <v>203</v>
      </c>
      <c r="D1679">
        <v>625</v>
      </c>
      <c r="E1679" t="s">
        <v>271</v>
      </c>
      <c r="F1679">
        <v>512</v>
      </c>
      <c r="G1679" t="s">
        <v>30</v>
      </c>
      <c r="H1679">
        <v>10625010512</v>
      </c>
      <c r="I1679" t="s">
        <v>31</v>
      </c>
      <c r="J1679" s="24" t="s">
        <v>957</v>
      </c>
      <c r="K1679" s="25">
        <v>5</v>
      </c>
      <c r="L1679" s="26">
        <v>2558.4899999999998</v>
      </c>
      <c r="M1679" s="26">
        <v>1255.4100000000001</v>
      </c>
      <c r="N1679" s="27">
        <v>5095</v>
      </c>
      <c r="O1679" s="26">
        <v>0</v>
      </c>
      <c r="P1679" s="28">
        <v>5095</v>
      </c>
      <c r="Q1679" s="26">
        <v>0</v>
      </c>
      <c r="R1679" s="31">
        <f t="shared" si="63"/>
        <v>0</v>
      </c>
      <c r="S1679" s="29">
        <v>0</v>
      </c>
      <c r="T1679" s="26"/>
      <c r="V1679" s="2">
        <f t="shared" si="61"/>
        <v>-5095</v>
      </c>
      <c r="W1679" s="2">
        <f t="shared" si="62"/>
        <v>-1</v>
      </c>
    </row>
    <row r="1680" spans="1:23" customFormat="1" hidden="1" outlineLevel="2" x14ac:dyDescent="0.25">
      <c r="A1680" t="s">
        <v>254</v>
      </c>
      <c r="B1680">
        <v>1301</v>
      </c>
      <c r="C1680" t="s">
        <v>203</v>
      </c>
      <c r="D1680">
        <v>635</v>
      </c>
      <c r="E1680" t="s">
        <v>272</v>
      </c>
      <c r="F1680">
        <v>512</v>
      </c>
      <c r="G1680" t="s">
        <v>30</v>
      </c>
      <c r="H1680">
        <v>10635010512</v>
      </c>
      <c r="I1680" t="s">
        <v>31</v>
      </c>
      <c r="J1680" s="24" t="s">
        <v>957</v>
      </c>
      <c r="K1680" s="25">
        <v>5</v>
      </c>
      <c r="L1680" s="26">
        <v>2501.36</v>
      </c>
      <c r="M1680" s="26">
        <v>1227.3599999999999</v>
      </c>
      <c r="N1680" s="27">
        <v>4980</v>
      </c>
      <c r="O1680" s="26">
        <v>0</v>
      </c>
      <c r="P1680" s="28">
        <v>4980</v>
      </c>
      <c r="Q1680" s="26">
        <v>0</v>
      </c>
      <c r="R1680" s="31">
        <f t="shared" si="63"/>
        <v>0</v>
      </c>
      <c r="S1680" s="29">
        <v>0</v>
      </c>
      <c r="T1680" s="26"/>
      <c r="V1680" s="2">
        <f t="shared" si="61"/>
        <v>-4980</v>
      </c>
      <c r="W1680" s="2">
        <f t="shared" si="62"/>
        <v>-1</v>
      </c>
    </row>
    <row r="1681" spans="1:24" customFormat="1" hidden="1" outlineLevel="2" x14ac:dyDescent="0.25">
      <c r="A1681" t="s">
        <v>133</v>
      </c>
      <c r="B1681">
        <v>1201</v>
      </c>
      <c r="C1681" t="s">
        <v>212</v>
      </c>
      <c r="D1681">
        <v>701</v>
      </c>
      <c r="E1681" t="s">
        <v>211</v>
      </c>
      <c r="F1681">
        <v>512</v>
      </c>
      <c r="G1681" t="s">
        <v>30</v>
      </c>
      <c r="H1681">
        <v>10701010512</v>
      </c>
      <c r="I1681" t="s">
        <v>31</v>
      </c>
      <c r="J1681" s="24" t="s">
        <v>957</v>
      </c>
      <c r="K1681" s="25">
        <v>5</v>
      </c>
      <c r="L1681" s="26">
        <v>0</v>
      </c>
      <c r="M1681" s="26">
        <v>1269989.02</v>
      </c>
      <c r="N1681" s="27">
        <v>5214534</v>
      </c>
      <c r="O1681" s="26">
        <v>0</v>
      </c>
      <c r="P1681" s="28">
        <v>5214534</v>
      </c>
      <c r="Q1681" s="26">
        <v>0</v>
      </c>
      <c r="R1681" s="31">
        <f t="shared" si="63"/>
        <v>0</v>
      </c>
      <c r="S1681" s="29">
        <v>0</v>
      </c>
      <c r="T1681" s="26"/>
      <c r="V1681" s="2">
        <f t="shared" si="61"/>
        <v>-5214534</v>
      </c>
      <c r="W1681" s="2">
        <f t="shared" si="62"/>
        <v>-1</v>
      </c>
    </row>
    <row r="1682" spans="1:24" customFormat="1" outlineLevel="1" collapsed="1" x14ac:dyDescent="0.25">
      <c r="J1682" s="24" t="s">
        <v>992</v>
      </c>
      <c r="K1682" s="25"/>
      <c r="L1682" s="26">
        <f t="shared" ref="L1682:S1682" si="64">SUBTOTAL(9,L1653:L1681)</f>
        <v>6843974.540000001</v>
      </c>
      <c r="M1682" s="26">
        <f t="shared" si="64"/>
        <v>9823630.7499999981</v>
      </c>
      <c r="N1682" s="27">
        <f t="shared" si="64"/>
        <v>22158395</v>
      </c>
      <c r="O1682" s="26">
        <f t="shared" si="64"/>
        <v>0</v>
      </c>
      <c r="P1682" s="28">
        <f t="shared" si="64"/>
        <v>22158395</v>
      </c>
      <c r="Q1682" s="26">
        <f t="shared" si="64"/>
        <v>13764985.210000001</v>
      </c>
      <c r="R1682" s="31">
        <f t="shared" si="64"/>
        <v>22158395</v>
      </c>
      <c r="S1682" s="29">
        <f t="shared" si="64"/>
        <v>22158395</v>
      </c>
      <c r="T1682" s="26">
        <f>S1682</f>
        <v>22158395</v>
      </c>
      <c r="V1682" s="2">
        <f t="shared" si="61"/>
        <v>0</v>
      </c>
      <c r="W1682" s="2">
        <f t="shared" si="62"/>
        <v>0</v>
      </c>
    </row>
    <row r="1683" spans="1:24" customFormat="1" hidden="1" outlineLevel="2" x14ac:dyDescent="0.25">
      <c r="A1683" t="s">
        <v>254</v>
      </c>
      <c r="B1683">
        <v>1301</v>
      </c>
      <c r="C1683" t="s">
        <v>203</v>
      </c>
      <c r="D1683">
        <v>602</v>
      </c>
      <c r="E1683" t="s">
        <v>263</v>
      </c>
      <c r="F1683">
        <v>247</v>
      </c>
      <c r="G1683" t="s">
        <v>290</v>
      </c>
      <c r="H1683">
        <v>10602010247</v>
      </c>
      <c r="I1683" t="s">
        <v>291</v>
      </c>
      <c r="J1683" s="24" t="s">
        <v>966</v>
      </c>
      <c r="K1683" s="25">
        <v>6</v>
      </c>
      <c r="L1683" s="26">
        <v>383643252.17000002</v>
      </c>
      <c r="M1683" s="26">
        <v>379207613.06</v>
      </c>
      <c r="N1683" s="27">
        <v>432240000</v>
      </c>
      <c r="O1683" s="26">
        <v>0</v>
      </c>
      <c r="P1683" s="28">
        <v>432240000</v>
      </c>
      <c r="Q1683" s="26">
        <v>221624668.93000001</v>
      </c>
      <c r="R1683" s="31">
        <f t="shared" si="63"/>
        <v>415000000</v>
      </c>
      <c r="S1683" s="29">
        <v>415000000</v>
      </c>
      <c r="T1683" s="26"/>
      <c r="V1683" s="2">
        <f t="shared" si="61"/>
        <v>-17240000</v>
      </c>
      <c r="W1683" s="2">
        <f t="shared" si="62"/>
        <v>-3.988524893577642E-2</v>
      </c>
    </row>
    <row r="1684" spans="1:24" customFormat="1" outlineLevel="1" collapsed="1" x14ac:dyDescent="0.25">
      <c r="J1684" s="24" t="s">
        <v>993</v>
      </c>
      <c r="K1684" s="25"/>
      <c r="L1684" s="26">
        <f t="shared" ref="L1684:S1684" si="65">SUBTOTAL(9,L1683:L1683)</f>
        <v>383643252.17000002</v>
      </c>
      <c r="M1684" s="26">
        <f t="shared" si="65"/>
        <v>379207613.06</v>
      </c>
      <c r="N1684" s="27">
        <f t="shared" si="65"/>
        <v>432240000</v>
      </c>
      <c r="O1684" s="26">
        <f t="shared" si="65"/>
        <v>0</v>
      </c>
      <c r="P1684" s="28">
        <f t="shared" si="65"/>
        <v>432240000</v>
      </c>
      <c r="Q1684" s="26">
        <f t="shared" si="65"/>
        <v>221624668.93000001</v>
      </c>
      <c r="R1684" s="31">
        <f t="shared" si="65"/>
        <v>415000000</v>
      </c>
      <c r="S1684" s="29">
        <f t="shared" si="65"/>
        <v>415000000</v>
      </c>
      <c r="T1684" s="26">
        <f>S1684</f>
        <v>415000000</v>
      </c>
      <c r="V1684" s="2">
        <f t="shared" si="61"/>
        <v>-17240000</v>
      </c>
      <c r="W1684" s="2">
        <f t="shared" si="62"/>
        <v>-3.988524893577642E-2</v>
      </c>
    </row>
    <row r="1685" spans="1:24" customFormat="1" hidden="1" outlineLevel="2" x14ac:dyDescent="0.25">
      <c r="A1685" t="s">
        <v>571</v>
      </c>
      <c r="B1685">
        <v>601</v>
      </c>
      <c r="C1685" t="s">
        <v>572</v>
      </c>
      <c r="D1685">
        <v>9</v>
      </c>
      <c r="E1685" t="s">
        <v>573</v>
      </c>
      <c r="F1685">
        <v>285</v>
      </c>
      <c r="G1685" t="s">
        <v>40</v>
      </c>
      <c r="H1685">
        <v>10009010285</v>
      </c>
      <c r="I1685" t="s">
        <v>41</v>
      </c>
      <c r="J1685" s="24" t="s">
        <v>959</v>
      </c>
      <c r="K1685" s="25">
        <v>7</v>
      </c>
      <c r="L1685" s="26">
        <v>1270.42</v>
      </c>
      <c r="M1685" s="26">
        <v>1163.99</v>
      </c>
      <c r="N1685" s="27">
        <v>1344</v>
      </c>
      <c r="O1685" s="26">
        <v>0</v>
      </c>
      <c r="P1685" s="28">
        <v>1344</v>
      </c>
      <c r="Q1685" s="26">
        <v>1136.96</v>
      </c>
      <c r="R1685" s="31">
        <f t="shared" si="63"/>
        <v>1344</v>
      </c>
      <c r="S1685" s="29">
        <v>1344</v>
      </c>
      <c r="T1685" s="26"/>
      <c r="V1685" s="2">
        <f t="shared" si="61"/>
        <v>0</v>
      </c>
      <c r="W1685" s="2">
        <f t="shared" si="62"/>
        <v>0</v>
      </c>
    </row>
    <row r="1686" spans="1:24" customFormat="1" hidden="1" outlineLevel="2" x14ac:dyDescent="0.25">
      <c r="A1686" t="s">
        <v>309</v>
      </c>
      <c r="B1686">
        <v>503</v>
      </c>
      <c r="C1686" t="s">
        <v>310</v>
      </c>
      <c r="D1686">
        <v>10</v>
      </c>
      <c r="E1686" t="s">
        <v>311</v>
      </c>
      <c r="F1686">
        <v>285</v>
      </c>
      <c r="G1686" t="s">
        <v>40</v>
      </c>
      <c r="H1686">
        <v>10010010285</v>
      </c>
      <c r="I1686" t="s">
        <v>41</v>
      </c>
      <c r="J1686" s="24" t="s">
        <v>959</v>
      </c>
      <c r="K1686" s="25">
        <v>7</v>
      </c>
      <c r="L1686" s="26">
        <v>79013.119999999995</v>
      </c>
      <c r="M1686" s="26">
        <v>78754.7</v>
      </c>
      <c r="N1686" s="27">
        <v>98550</v>
      </c>
      <c r="O1686" s="26">
        <v>0</v>
      </c>
      <c r="P1686" s="28">
        <v>98550</v>
      </c>
      <c r="Q1686" s="26">
        <v>35072.080000000002</v>
      </c>
      <c r="R1686" s="31">
        <f t="shared" si="63"/>
        <v>98550</v>
      </c>
      <c r="S1686" s="29">
        <v>98550</v>
      </c>
      <c r="T1686" s="26"/>
      <c r="V1686" s="2">
        <f t="shared" si="61"/>
        <v>0</v>
      </c>
      <c r="W1686" s="2">
        <f t="shared" si="62"/>
        <v>0</v>
      </c>
    </row>
    <row r="1687" spans="1:24" customFormat="1" hidden="1" outlineLevel="2" x14ac:dyDescent="0.25">
      <c r="A1687" t="s">
        <v>309</v>
      </c>
      <c r="B1687">
        <v>501</v>
      </c>
      <c r="C1687" t="s">
        <v>312</v>
      </c>
      <c r="D1687">
        <v>15</v>
      </c>
      <c r="E1687" t="s">
        <v>313</v>
      </c>
      <c r="F1687">
        <v>285</v>
      </c>
      <c r="G1687" t="s">
        <v>40</v>
      </c>
      <c r="H1687">
        <v>10015010285</v>
      </c>
      <c r="I1687" t="s">
        <v>41</v>
      </c>
      <c r="J1687" s="24" t="s">
        <v>959</v>
      </c>
      <c r="K1687" s="25">
        <v>7</v>
      </c>
      <c r="L1687" s="26">
        <v>8775.67</v>
      </c>
      <c r="M1687" s="26">
        <v>8609.81</v>
      </c>
      <c r="N1687" s="27">
        <v>20090</v>
      </c>
      <c r="O1687" s="26">
        <v>0</v>
      </c>
      <c r="P1687" s="28">
        <v>20090</v>
      </c>
      <c r="Q1687" s="26">
        <v>8149.26</v>
      </c>
      <c r="R1687" s="31">
        <f t="shared" si="63"/>
        <v>20090</v>
      </c>
      <c r="S1687" s="29">
        <v>20090</v>
      </c>
      <c r="T1687" s="26"/>
      <c r="V1687" s="2">
        <f t="shared" si="61"/>
        <v>0</v>
      </c>
      <c r="W1687" s="2">
        <f t="shared" si="62"/>
        <v>0</v>
      </c>
    </row>
    <row r="1688" spans="1:24" customFormat="1" hidden="1" outlineLevel="2" x14ac:dyDescent="0.25">
      <c r="A1688" t="s">
        <v>309</v>
      </c>
      <c r="B1688">
        <v>801</v>
      </c>
      <c r="C1688" t="s">
        <v>324</v>
      </c>
      <c r="D1688">
        <v>25</v>
      </c>
      <c r="E1688" t="s">
        <v>325</v>
      </c>
      <c r="F1688">
        <v>285</v>
      </c>
      <c r="G1688" t="s">
        <v>40</v>
      </c>
      <c r="H1688">
        <v>10025010285</v>
      </c>
      <c r="I1688" t="s">
        <v>41</v>
      </c>
      <c r="J1688" s="24" t="s">
        <v>959</v>
      </c>
      <c r="K1688" s="25">
        <v>7</v>
      </c>
      <c r="L1688" s="26">
        <v>5831.22</v>
      </c>
      <c r="M1688" s="26">
        <v>4417.2700000000004</v>
      </c>
      <c r="N1688" s="27">
        <v>7730</v>
      </c>
      <c r="O1688" s="26">
        <v>0</v>
      </c>
      <c r="P1688" s="28">
        <v>7730</v>
      </c>
      <c r="Q1688" s="26">
        <v>6050.39</v>
      </c>
      <c r="R1688" s="31">
        <f t="shared" si="63"/>
        <v>37730</v>
      </c>
      <c r="S1688" s="29">
        <v>37730</v>
      </c>
      <c r="T1688" s="26"/>
      <c r="V1688" s="2">
        <f t="shared" si="61"/>
        <v>30000</v>
      </c>
      <c r="W1688" s="2">
        <f t="shared" si="62"/>
        <v>3.8809831824062098</v>
      </c>
    </row>
    <row r="1689" spans="1:24" customFormat="1" hidden="1" outlineLevel="2" x14ac:dyDescent="0.25">
      <c r="A1689" t="s">
        <v>309</v>
      </c>
      <c r="B1689">
        <v>801</v>
      </c>
      <c r="C1689" t="s">
        <v>324</v>
      </c>
      <c r="D1689">
        <v>28</v>
      </c>
      <c r="E1689" t="s">
        <v>328</v>
      </c>
      <c r="F1689">
        <v>285</v>
      </c>
      <c r="G1689" t="s">
        <v>40</v>
      </c>
      <c r="H1689">
        <v>10028010285</v>
      </c>
      <c r="I1689" t="s">
        <v>41</v>
      </c>
      <c r="J1689" s="24" t="s">
        <v>959</v>
      </c>
      <c r="K1689" s="25">
        <v>7</v>
      </c>
      <c r="L1689" s="26">
        <v>8819.1299999999992</v>
      </c>
      <c r="M1689" s="26">
        <v>7195.09</v>
      </c>
      <c r="N1689" s="27">
        <v>10000</v>
      </c>
      <c r="O1689" s="26">
        <v>0</v>
      </c>
      <c r="P1689" s="28">
        <v>10000</v>
      </c>
      <c r="Q1689" s="26">
        <v>9950.57</v>
      </c>
      <c r="R1689" s="31">
        <f t="shared" si="63"/>
        <v>25000</v>
      </c>
      <c r="S1689" s="29">
        <v>25000</v>
      </c>
      <c r="T1689" s="26"/>
      <c r="V1689" s="2">
        <f t="shared" si="61"/>
        <v>15000</v>
      </c>
      <c r="W1689" s="2">
        <f t="shared" si="62"/>
        <v>1.5</v>
      </c>
    </row>
    <row r="1690" spans="1:24" customFormat="1" hidden="1" outlineLevel="2" x14ac:dyDescent="0.25">
      <c r="A1690" t="s">
        <v>309</v>
      </c>
      <c r="B1690">
        <v>503</v>
      </c>
      <c r="C1690" t="s">
        <v>310</v>
      </c>
      <c r="D1690">
        <v>60</v>
      </c>
      <c r="E1690" t="s">
        <v>329</v>
      </c>
      <c r="F1690">
        <v>285</v>
      </c>
      <c r="G1690" t="s">
        <v>40</v>
      </c>
      <c r="H1690">
        <v>10060010285</v>
      </c>
      <c r="I1690" t="s">
        <v>41</v>
      </c>
      <c r="J1690" s="24" t="s">
        <v>959</v>
      </c>
      <c r="K1690" s="25">
        <v>7</v>
      </c>
      <c r="L1690" s="26">
        <v>28152.82</v>
      </c>
      <c r="M1690" s="26">
        <v>22358.38</v>
      </c>
      <c r="N1690" s="27">
        <v>33780</v>
      </c>
      <c r="O1690" s="26">
        <v>0</v>
      </c>
      <c r="P1690" s="28">
        <v>33780</v>
      </c>
      <c r="Q1690" s="26">
        <v>21203.75</v>
      </c>
      <c r="R1690" s="31">
        <f t="shared" si="63"/>
        <v>33780</v>
      </c>
      <c r="S1690" s="29">
        <v>33780</v>
      </c>
      <c r="T1690" s="26"/>
      <c r="V1690" s="2">
        <f t="shared" si="61"/>
        <v>0</v>
      </c>
      <c r="W1690" s="2">
        <f t="shared" si="62"/>
        <v>0</v>
      </c>
    </row>
    <row r="1691" spans="1:24" customFormat="1" hidden="1" outlineLevel="2" x14ac:dyDescent="0.25">
      <c r="A1691" t="s">
        <v>309</v>
      </c>
      <c r="B1691">
        <v>501</v>
      </c>
      <c r="C1691" t="s">
        <v>312</v>
      </c>
      <c r="D1691">
        <v>65</v>
      </c>
      <c r="E1691" t="s">
        <v>330</v>
      </c>
      <c r="F1691">
        <v>285</v>
      </c>
      <c r="G1691" t="s">
        <v>40</v>
      </c>
      <c r="H1691">
        <v>10065010285</v>
      </c>
      <c r="I1691" t="s">
        <v>41</v>
      </c>
      <c r="J1691" s="24" t="s">
        <v>959</v>
      </c>
      <c r="K1691" s="25">
        <v>7</v>
      </c>
      <c r="L1691" s="26">
        <v>4865.87</v>
      </c>
      <c r="M1691" s="26">
        <v>5802.55</v>
      </c>
      <c r="N1691" s="27">
        <v>20090</v>
      </c>
      <c r="O1691" s="26">
        <v>0</v>
      </c>
      <c r="P1691" s="28">
        <v>20090</v>
      </c>
      <c r="Q1691" s="26">
        <v>3724.62</v>
      </c>
      <c r="R1691" s="31">
        <f t="shared" si="63"/>
        <v>20090</v>
      </c>
      <c r="S1691" s="29">
        <v>20090</v>
      </c>
      <c r="T1691" s="26"/>
      <c r="V1691" s="2">
        <f t="shared" si="61"/>
        <v>0</v>
      </c>
      <c r="W1691" s="2">
        <f t="shared" si="62"/>
        <v>0</v>
      </c>
    </row>
    <row r="1692" spans="1:24" customFormat="1" hidden="1" outlineLevel="2" x14ac:dyDescent="0.25">
      <c r="A1692" t="s">
        <v>309</v>
      </c>
      <c r="B1692">
        <v>801</v>
      </c>
      <c r="C1692" t="s">
        <v>324</v>
      </c>
      <c r="D1692">
        <v>75</v>
      </c>
      <c r="E1692" t="s">
        <v>331</v>
      </c>
      <c r="F1692">
        <v>285</v>
      </c>
      <c r="G1692" t="s">
        <v>40</v>
      </c>
      <c r="H1692">
        <v>10075010285</v>
      </c>
      <c r="I1692" t="s">
        <v>41</v>
      </c>
      <c r="J1692" s="24" t="s">
        <v>959</v>
      </c>
      <c r="K1692" s="25">
        <v>7</v>
      </c>
      <c r="L1692" s="26">
        <v>3081.49</v>
      </c>
      <c r="M1692" s="26">
        <v>1042.26</v>
      </c>
      <c r="N1692" s="27">
        <v>1188</v>
      </c>
      <c r="O1692" s="26">
        <v>0</v>
      </c>
      <c r="P1692" s="28">
        <v>1188</v>
      </c>
      <c r="Q1692" s="26">
        <v>1182.6099999999999</v>
      </c>
      <c r="R1692" s="31">
        <f t="shared" si="63"/>
        <v>11880</v>
      </c>
      <c r="S1692" s="29">
        <v>11880</v>
      </c>
      <c r="T1692" s="26"/>
      <c r="V1692" s="2">
        <f t="shared" si="61"/>
        <v>10692</v>
      </c>
      <c r="W1692" s="2">
        <f t="shared" si="62"/>
        <v>9</v>
      </c>
    </row>
    <row r="1693" spans="1:24" customFormat="1" hidden="1" outlineLevel="2" x14ac:dyDescent="0.25">
      <c r="A1693" t="s">
        <v>309</v>
      </c>
      <c r="B1693">
        <v>801</v>
      </c>
      <c r="C1693" t="s">
        <v>324</v>
      </c>
      <c r="D1693">
        <v>78</v>
      </c>
      <c r="E1693" t="s">
        <v>332</v>
      </c>
      <c r="F1693">
        <v>285</v>
      </c>
      <c r="G1693" t="s">
        <v>40</v>
      </c>
      <c r="H1693">
        <v>10078010285</v>
      </c>
      <c r="I1693" t="s">
        <v>41</v>
      </c>
      <c r="J1693" s="24" t="s">
        <v>959</v>
      </c>
      <c r="K1693" s="25">
        <v>7</v>
      </c>
      <c r="L1693" s="26">
        <v>0</v>
      </c>
      <c r="M1693" s="26">
        <v>0</v>
      </c>
      <c r="N1693" s="27">
        <v>0</v>
      </c>
      <c r="O1693" s="26">
        <v>0</v>
      </c>
      <c r="P1693" s="28">
        <v>0</v>
      </c>
      <c r="Q1693" s="26">
        <v>0</v>
      </c>
      <c r="R1693" s="31">
        <f t="shared" si="63"/>
        <v>0</v>
      </c>
      <c r="S1693" s="29">
        <v>0</v>
      </c>
      <c r="T1693" s="26"/>
      <c r="V1693" s="2">
        <f t="shared" si="61"/>
        <v>0</v>
      </c>
      <c r="W1693" s="2" t="e">
        <f t="shared" si="62"/>
        <v>#DIV/0!</v>
      </c>
    </row>
    <row r="1694" spans="1:24" customFormat="1" hidden="1" outlineLevel="2" x14ac:dyDescent="0.25">
      <c r="A1694" t="s">
        <v>781</v>
      </c>
      <c r="B1694">
        <v>101</v>
      </c>
      <c r="C1694" t="s">
        <v>780</v>
      </c>
      <c r="D1694">
        <v>100</v>
      </c>
      <c r="E1694" t="s">
        <v>785</v>
      </c>
      <c r="F1694">
        <v>285</v>
      </c>
      <c r="G1694" t="s">
        <v>40</v>
      </c>
      <c r="H1694">
        <v>10100010285</v>
      </c>
      <c r="I1694" t="s">
        <v>41</v>
      </c>
      <c r="J1694" s="24" t="s">
        <v>959</v>
      </c>
      <c r="K1694" s="25">
        <v>7</v>
      </c>
      <c r="L1694" s="26">
        <v>1007.77</v>
      </c>
      <c r="M1694" s="26">
        <v>0</v>
      </c>
      <c r="N1694" s="27">
        <v>1000</v>
      </c>
      <c r="O1694" s="26">
        <v>0</v>
      </c>
      <c r="P1694" s="28">
        <v>1000</v>
      </c>
      <c r="Q1694" s="26">
        <v>0</v>
      </c>
      <c r="R1694" s="31">
        <f t="shared" si="63"/>
        <v>1000</v>
      </c>
      <c r="S1694" s="29">
        <v>1000</v>
      </c>
      <c r="T1694" s="26"/>
      <c r="V1694" s="2">
        <f t="shared" si="61"/>
        <v>0</v>
      </c>
      <c r="W1694" s="2">
        <f t="shared" si="62"/>
        <v>0</v>
      </c>
      <c r="X1694" s="18"/>
    </row>
    <row r="1695" spans="1:24" customFormat="1" hidden="1" outlineLevel="2" x14ac:dyDescent="0.25">
      <c r="A1695" t="s">
        <v>781</v>
      </c>
      <c r="B1695">
        <v>101</v>
      </c>
      <c r="C1695" t="s">
        <v>780</v>
      </c>
      <c r="D1695">
        <v>101</v>
      </c>
      <c r="E1695" t="s">
        <v>776</v>
      </c>
      <c r="F1695">
        <v>285</v>
      </c>
      <c r="G1695" t="s">
        <v>40</v>
      </c>
      <c r="H1695">
        <v>10101010285</v>
      </c>
      <c r="I1695" t="s">
        <v>41</v>
      </c>
      <c r="J1695" s="24" t="s">
        <v>959</v>
      </c>
      <c r="K1695" s="25">
        <v>7</v>
      </c>
      <c r="L1695" s="26">
        <v>2288.7800000000002</v>
      </c>
      <c r="M1695" s="26">
        <v>1925.61</v>
      </c>
      <c r="N1695" s="27">
        <v>1610</v>
      </c>
      <c r="O1695" s="26">
        <v>0</v>
      </c>
      <c r="P1695" s="28">
        <v>1610</v>
      </c>
      <c r="Q1695" s="26">
        <v>1027.18</v>
      </c>
      <c r="R1695" s="31">
        <f t="shared" si="63"/>
        <v>1610</v>
      </c>
      <c r="S1695" s="29">
        <v>1610</v>
      </c>
      <c r="T1695" s="26"/>
      <c r="V1695" s="2">
        <f t="shared" si="61"/>
        <v>0</v>
      </c>
      <c r="W1695" s="2">
        <f t="shared" si="62"/>
        <v>0</v>
      </c>
      <c r="X1695" s="18"/>
    </row>
    <row r="1696" spans="1:24" customFormat="1" hidden="1" outlineLevel="2" x14ac:dyDescent="0.25">
      <c r="A1696" t="s">
        <v>875</v>
      </c>
      <c r="B1696">
        <v>102</v>
      </c>
      <c r="C1696" t="s">
        <v>876</v>
      </c>
      <c r="D1696">
        <v>103</v>
      </c>
      <c r="E1696" t="s">
        <v>877</v>
      </c>
      <c r="F1696">
        <v>285</v>
      </c>
      <c r="G1696" t="s">
        <v>40</v>
      </c>
      <c r="H1696">
        <v>10103010285</v>
      </c>
      <c r="I1696" t="s">
        <v>41</v>
      </c>
      <c r="J1696" s="24" t="s">
        <v>959</v>
      </c>
      <c r="K1696" s="25">
        <v>7</v>
      </c>
      <c r="L1696" s="26">
        <v>0</v>
      </c>
      <c r="M1696" s="26">
        <v>0</v>
      </c>
      <c r="N1696" s="27">
        <v>1125</v>
      </c>
      <c r="O1696" s="26">
        <v>0</v>
      </c>
      <c r="P1696" s="28">
        <v>1125</v>
      </c>
      <c r="Q1696" s="26">
        <v>0</v>
      </c>
      <c r="R1696" s="31">
        <f t="shared" si="63"/>
        <v>1125</v>
      </c>
      <c r="S1696" s="29">
        <v>1125</v>
      </c>
      <c r="T1696" s="26"/>
      <c r="V1696" s="2">
        <f t="shared" si="61"/>
        <v>0</v>
      </c>
      <c r="W1696" s="2">
        <f t="shared" si="62"/>
        <v>0</v>
      </c>
    </row>
    <row r="1697" spans="1:24" customFormat="1" hidden="1" outlineLevel="2" x14ac:dyDescent="0.25">
      <c r="A1697" t="s">
        <v>875</v>
      </c>
      <c r="B1697">
        <v>102</v>
      </c>
      <c r="C1697" t="s">
        <v>876</v>
      </c>
      <c r="D1697">
        <v>105</v>
      </c>
      <c r="E1697" t="s">
        <v>875</v>
      </c>
      <c r="F1697">
        <v>285</v>
      </c>
      <c r="G1697" t="s">
        <v>40</v>
      </c>
      <c r="H1697">
        <v>10105010285</v>
      </c>
      <c r="I1697" t="s">
        <v>41</v>
      </c>
      <c r="J1697" s="24" t="s">
        <v>959</v>
      </c>
      <c r="K1697" s="25">
        <v>7</v>
      </c>
      <c r="L1697" s="26">
        <v>2343.83</v>
      </c>
      <c r="M1697" s="26">
        <v>5282.46</v>
      </c>
      <c r="N1697" s="27">
        <v>227</v>
      </c>
      <c r="O1697" s="26">
        <v>0</v>
      </c>
      <c r="P1697" s="28">
        <v>227</v>
      </c>
      <c r="Q1697" s="26">
        <v>0</v>
      </c>
      <c r="R1697" s="31">
        <f t="shared" si="63"/>
        <v>0</v>
      </c>
      <c r="S1697" s="29">
        <v>0</v>
      </c>
      <c r="T1697" s="26"/>
      <c r="V1697" s="2">
        <f t="shared" si="61"/>
        <v>-227</v>
      </c>
      <c r="W1697" s="2">
        <f t="shared" si="62"/>
        <v>-1</v>
      </c>
    </row>
    <row r="1698" spans="1:24" customFormat="1" hidden="1" outlineLevel="2" x14ac:dyDescent="0.25">
      <c r="A1698" t="s">
        <v>781</v>
      </c>
      <c r="B1698">
        <v>205</v>
      </c>
      <c r="C1698" t="s">
        <v>123</v>
      </c>
      <c r="D1698">
        <v>106</v>
      </c>
      <c r="E1698" t="s">
        <v>800</v>
      </c>
      <c r="F1698">
        <v>285</v>
      </c>
      <c r="G1698" t="s">
        <v>40</v>
      </c>
      <c r="H1698">
        <v>10106010285</v>
      </c>
      <c r="I1698" t="s">
        <v>41</v>
      </c>
      <c r="J1698" s="24" t="s">
        <v>959</v>
      </c>
      <c r="K1698" s="25">
        <v>7</v>
      </c>
      <c r="L1698" s="26">
        <v>186.3</v>
      </c>
      <c r="M1698" s="26">
        <v>622.75</v>
      </c>
      <c r="N1698" s="27">
        <v>3810</v>
      </c>
      <c r="O1698" s="26">
        <v>0</v>
      </c>
      <c r="P1698" s="28">
        <v>3810</v>
      </c>
      <c r="Q1698" s="26">
        <v>1334.94</v>
      </c>
      <c r="R1698" s="31">
        <f t="shared" si="63"/>
        <v>3810</v>
      </c>
      <c r="S1698" s="29">
        <v>3810</v>
      </c>
      <c r="T1698" s="26"/>
      <c r="V1698" s="2">
        <f t="shared" si="61"/>
        <v>0</v>
      </c>
      <c r="W1698" s="2">
        <f t="shared" si="62"/>
        <v>0</v>
      </c>
      <c r="X1698" s="18"/>
    </row>
    <row r="1699" spans="1:24" customFormat="1" hidden="1" outlineLevel="2" x14ac:dyDescent="0.25">
      <c r="A1699" t="s">
        <v>309</v>
      </c>
      <c r="B1699">
        <v>501</v>
      </c>
      <c r="C1699" t="s">
        <v>312</v>
      </c>
      <c r="D1699">
        <v>108</v>
      </c>
      <c r="E1699" t="s">
        <v>333</v>
      </c>
      <c r="F1699">
        <v>285</v>
      </c>
      <c r="G1699" t="s">
        <v>40</v>
      </c>
      <c r="H1699">
        <v>10108010285</v>
      </c>
      <c r="I1699" t="s">
        <v>41</v>
      </c>
      <c r="J1699" s="24" t="s">
        <v>959</v>
      </c>
      <c r="K1699" s="25">
        <v>7</v>
      </c>
      <c r="L1699" s="26">
        <v>41173.22</v>
      </c>
      <c r="M1699" s="26">
        <v>46949.81</v>
      </c>
      <c r="N1699" s="27">
        <v>68550</v>
      </c>
      <c r="O1699" s="26">
        <v>0</v>
      </c>
      <c r="P1699" s="28">
        <v>68550</v>
      </c>
      <c r="Q1699" s="26">
        <v>23491.41</v>
      </c>
      <c r="R1699" s="31">
        <f t="shared" si="63"/>
        <v>68550</v>
      </c>
      <c r="S1699" s="29">
        <v>68550</v>
      </c>
      <c r="T1699" s="26"/>
      <c r="V1699" s="2">
        <f t="shared" si="61"/>
        <v>0</v>
      </c>
      <c r="W1699" s="2">
        <f t="shared" si="62"/>
        <v>0</v>
      </c>
    </row>
    <row r="1700" spans="1:24" customFormat="1" hidden="1" outlineLevel="2" x14ac:dyDescent="0.25">
      <c r="A1700" t="s">
        <v>309</v>
      </c>
      <c r="B1700">
        <v>503</v>
      </c>
      <c r="C1700" t="s">
        <v>310</v>
      </c>
      <c r="D1700">
        <v>109</v>
      </c>
      <c r="E1700" t="s">
        <v>336</v>
      </c>
      <c r="F1700">
        <v>285</v>
      </c>
      <c r="G1700" t="s">
        <v>40</v>
      </c>
      <c r="H1700">
        <v>10109010285</v>
      </c>
      <c r="I1700" t="s">
        <v>41</v>
      </c>
      <c r="J1700" s="24" t="s">
        <v>959</v>
      </c>
      <c r="K1700" s="25">
        <v>7</v>
      </c>
      <c r="L1700" s="26">
        <v>49517.32</v>
      </c>
      <c r="M1700" s="26">
        <v>41204.57</v>
      </c>
      <c r="N1700" s="27">
        <v>56690</v>
      </c>
      <c r="O1700" s="26">
        <v>0</v>
      </c>
      <c r="P1700" s="28">
        <v>56690</v>
      </c>
      <c r="Q1700" s="26">
        <v>44275.15</v>
      </c>
      <c r="R1700" s="31">
        <f t="shared" si="63"/>
        <v>56690</v>
      </c>
      <c r="S1700" s="29">
        <v>56690</v>
      </c>
      <c r="T1700" s="26"/>
      <c r="V1700" s="2">
        <f t="shared" si="61"/>
        <v>0</v>
      </c>
      <c r="W1700" s="2">
        <f t="shared" si="62"/>
        <v>0</v>
      </c>
    </row>
    <row r="1701" spans="1:24" customFormat="1" hidden="1" outlineLevel="2" x14ac:dyDescent="0.25">
      <c r="A1701" t="s">
        <v>309</v>
      </c>
      <c r="B1701">
        <v>503</v>
      </c>
      <c r="C1701" t="s">
        <v>310</v>
      </c>
      <c r="D1701">
        <v>110</v>
      </c>
      <c r="E1701" t="s">
        <v>337</v>
      </c>
      <c r="F1701">
        <v>285</v>
      </c>
      <c r="G1701" t="s">
        <v>40</v>
      </c>
      <c r="H1701">
        <v>10110010285</v>
      </c>
      <c r="I1701" t="s">
        <v>41</v>
      </c>
      <c r="J1701" s="24" t="s">
        <v>959</v>
      </c>
      <c r="K1701" s="25">
        <v>7</v>
      </c>
      <c r="L1701" s="26">
        <v>24560.93</v>
      </c>
      <c r="M1701" s="26">
        <v>22225.52</v>
      </c>
      <c r="N1701" s="27">
        <v>28210</v>
      </c>
      <c r="O1701" s="26">
        <v>0</v>
      </c>
      <c r="P1701" s="28">
        <v>28210</v>
      </c>
      <c r="Q1701" s="26">
        <v>28083.41</v>
      </c>
      <c r="R1701" s="31">
        <f t="shared" si="63"/>
        <v>48210</v>
      </c>
      <c r="S1701" s="29">
        <v>48210</v>
      </c>
      <c r="T1701" s="26"/>
      <c r="V1701" s="2">
        <f t="shared" si="61"/>
        <v>20000</v>
      </c>
      <c r="W1701" s="2">
        <f t="shared" si="62"/>
        <v>0.70896845090393479</v>
      </c>
    </row>
    <row r="1702" spans="1:24" customFormat="1" hidden="1" outlineLevel="2" x14ac:dyDescent="0.25">
      <c r="A1702" t="s">
        <v>781</v>
      </c>
      <c r="B1702">
        <v>204</v>
      </c>
      <c r="C1702" t="s">
        <v>782</v>
      </c>
      <c r="D1702">
        <v>111</v>
      </c>
      <c r="E1702" t="s">
        <v>801</v>
      </c>
      <c r="F1702">
        <v>285</v>
      </c>
      <c r="G1702" t="s">
        <v>40</v>
      </c>
      <c r="H1702">
        <v>10111010285</v>
      </c>
      <c r="I1702" t="s">
        <v>41</v>
      </c>
      <c r="J1702" s="24" t="s">
        <v>959</v>
      </c>
      <c r="K1702" s="25">
        <v>7</v>
      </c>
      <c r="L1702" s="26">
        <v>131670.07999999999</v>
      </c>
      <c r="M1702" s="26">
        <v>170168.69</v>
      </c>
      <c r="N1702" s="27">
        <v>301920</v>
      </c>
      <c r="O1702" s="26">
        <v>0</v>
      </c>
      <c r="P1702" s="28">
        <v>301920</v>
      </c>
      <c r="Q1702" s="26">
        <v>113761.64</v>
      </c>
      <c r="R1702" s="31">
        <f t="shared" si="63"/>
        <v>201920</v>
      </c>
      <c r="S1702" s="29">
        <v>201920</v>
      </c>
      <c r="T1702" s="26"/>
      <c r="V1702" s="2">
        <f t="shared" si="61"/>
        <v>-100000</v>
      </c>
      <c r="W1702" s="2">
        <f t="shared" si="62"/>
        <v>-0.33121356650768413</v>
      </c>
      <c r="X1702" s="18"/>
    </row>
    <row r="1703" spans="1:24" customFormat="1" hidden="1" outlineLevel="2" x14ac:dyDescent="0.25">
      <c r="A1703" t="s">
        <v>781</v>
      </c>
      <c r="B1703">
        <v>204</v>
      </c>
      <c r="C1703" t="s">
        <v>782</v>
      </c>
      <c r="D1703">
        <v>113</v>
      </c>
      <c r="E1703" t="s">
        <v>802</v>
      </c>
      <c r="F1703">
        <v>285</v>
      </c>
      <c r="G1703" t="s">
        <v>40</v>
      </c>
      <c r="H1703">
        <v>10113010285</v>
      </c>
      <c r="I1703" t="s">
        <v>41</v>
      </c>
      <c r="J1703" s="24" t="s">
        <v>959</v>
      </c>
      <c r="K1703" s="25">
        <v>7</v>
      </c>
      <c r="L1703" s="26">
        <v>11831.91</v>
      </c>
      <c r="M1703" s="26">
        <v>19211.78</v>
      </c>
      <c r="N1703" s="27">
        <v>29670</v>
      </c>
      <c r="O1703" s="26">
        <v>0</v>
      </c>
      <c r="P1703" s="28">
        <v>29670</v>
      </c>
      <c r="Q1703" s="26">
        <v>10859.6</v>
      </c>
      <c r="R1703" s="31">
        <f t="shared" si="63"/>
        <v>29670</v>
      </c>
      <c r="S1703" s="29">
        <v>29670</v>
      </c>
      <c r="T1703" s="26"/>
      <c r="V1703" s="2">
        <f t="shared" si="61"/>
        <v>0</v>
      </c>
      <c r="W1703" s="2">
        <f t="shared" si="62"/>
        <v>0</v>
      </c>
      <c r="X1703" s="18"/>
    </row>
    <row r="1704" spans="1:24" customFormat="1" hidden="1" outlineLevel="2" x14ac:dyDescent="0.25">
      <c r="A1704" t="s">
        <v>781</v>
      </c>
      <c r="B1704">
        <v>204</v>
      </c>
      <c r="C1704" t="s">
        <v>782</v>
      </c>
      <c r="D1704">
        <v>114</v>
      </c>
      <c r="E1704" t="s">
        <v>803</v>
      </c>
      <c r="F1704">
        <v>285</v>
      </c>
      <c r="G1704" t="s">
        <v>40</v>
      </c>
      <c r="H1704">
        <v>10114010285</v>
      </c>
      <c r="I1704" t="s">
        <v>41</v>
      </c>
      <c r="J1704" s="24" t="s">
        <v>959</v>
      </c>
      <c r="K1704" s="25">
        <v>7</v>
      </c>
      <c r="L1704" s="26">
        <v>9271.7900000000009</v>
      </c>
      <c r="M1704" s="26">
        <v>8404.25</v>
      </c>
      <c r="N1704" s="27">
        <v>14350</v>
      </c>
      <c r="O1704" s="26">
        <v>0</v>
      </c>
      <c r="P1704" s="28">
        <v>14350</v>
      </c>
      <c r="Q1704" s="26">
        <v>2831.55</v>
      </c>
      <c r="R1704" s="31">
        <f t="shared" si="63"/>
        <v>14350</v>
      </c>
      <c r="S1704" s="29">
        <v>14350</v>
      </c>
      <c r="T1704" s="26"/>
      <c r="V1704" s="2">
        <f t="shared" si="61"/>
        <v>0</v>
      </c>
      <c r="W1704" s="2">
        <f t="shared" si="62"/>
        <v>0</v>
      </c>
      <c r="X1704" s="18"/>
    </row>
    <row r="1705" spans="1:24" customFormat="1" hidden="1" outlineLevel="2" x14ac:dyDescent="0.25">
      <c r="A1705" t="s">
        <v>309</v>
      </c>
      <c r="B1705">
        <v>503</v>
      </c>
      <c r="C1705" t="s">
        <v>310</v>
      </c>
      <c r="D1705">
        <v>116</v>
      </c>
      <c r="E1705" t="s">
        <v>338</v>
      </c>
      <c r="F1705">
        <v>285</v>
      </c>
      <c r="G1705" t="s">
        <v>40</v>
      </c>
      <c r="H1705">
        <v>10116010285</v>
      </c>
      <c r="I1705" t="s">
        <v>41</v>
      </c>
      <c r="J1705" s="24" t="s">
        <v>959</v>
      </c>
      <c r="K1705" s="25">
        <v>7</v>
      </c>
      <c r="L1705" s="26">
        <v>39919.85</v>
      </c>
      <c r="M1705" s="26">
        <v>28804.2</v>
      </c>
      <c r="N1705" s="27">
        <v>38600</v>
      </c>
      <c r="O1705" s="26">
        <v>0</v>
      </c>
      <c r="P1705" s="28">
        <v>38600</v>
      </c>
      <c r="Q1705" s="26">
        <v>35868.870000000003</v>
      </c>
      <c r="R1705" s="31">
        <f t="shared" si="63"/>
        <v>58600</v>
      </c>
      <c r="S1705" s="29">
        <v>58600</v>
      </c>
      <c r="T1705" s="26"/>
      <c r="V1705" s="2">
        <f t="shared" si="61"/>
        <v>20000</v>
      </c>
      <c r="W1705" s="2">
        <f t="shared" si="62"/>
        <v>0.51813471502590669</v>
      </c>
    </row>
    <row r="1706" spans="1:24" customFormat="1" hidden="1" outlineLevel="2" x14ac:dyDescent="0.25">
      <c r="A1706" t="s">
        <v>309</v>
      </c>
      <c r="B1706">
        <v>503</v>
      </c>
      <c r="C1706" t="s">
        <v>310</v>
      </c>
      <c r="D1706">
        <v>117</v>
      </c>
      <c r="E1706" t="s">
        <v>339</v>
      </c>
      <c r="F1706">
        <v>285</v>
      </c>
      <c r="G1706" t="s">
        <v>40</v>
      </c>
      <c r="H1706">
        <v>10117010285</v>
      </c>
      <c r="I1706" t="s">
        <v>41</v>
      </c>
      <c r="J1706" s="24" t="s">
        <v>959</v>
      </c>
      <c r="K1706" s="25">
        <v>7</v>
      </c>
      <c r="L1706" s="26">
        <v>33553.01</v>
      </c>
      <c r="M1706" s="26">
        <v>30588.14</v>
      </c>
      <c r="N1706" s="27">
        <v>38600</v>
      </c>
      <c r="O1706" s="26">
        <v>0</v>
      </c>
      <c r="P1706" s="28">
        <v>38600</v>
      </c>
      <c r="Q1706" s="26">
        <v>30926.36</v>
      </c>
      <c r="R1706" s="31">
        <f t="shared" si="63"/>
        <v>48600</v>
      </c>
      <c r="S1706" s="29">
        <v>48600</v>
      </c>
      <c r="T1706" s="26"/>
      <c r="V1706" s="2">
        <f t="shared" si="61"/>
        <v>10000</v>
      </c>
      <c r="W1706" s="2">
        <f t="shared" si="62"/>
        <v>0.25906735751295334</v>
      </c>
    </row>
    <row r="1707" spans="1:24" customFormat="1" hidden="1" outlineLevel="2" x14ac:dyDescent="0.25">
      <c r="A1707" t="s">
        <v>309</v>
      </c>
      <c r="B1707">
        <v>501</v>
      </c>
      <c r="C1707" t="s">
        <v>312</v>
      </c>
      <c r="D1707">
        <v>118</v>
      </c>
      <c r="E1707" t="s">
        <v>340</v>
      </c>
      <c r="F1707">
        <v>285</v>
      </c>
      <c r="G1707" t="s">
        <v>40</v>
      </c>
      <c r="H1707">
        <v>10118010285</v>
      </c>
      <c r="I1707" t="s">
        <v>41</v>
      </c>
      <c r="J1707" s="24" t="s">
        <v>959</v>
      </c>
      <c r="K1707" s="25">
        <v>7</v>
      </c>
      <c r="L1707" s="26">
        <v>12409.79</v>
      </c>
      <c r="M1707" s="26">
        <v>8972.5</v>
      </c>
      <c r="N1707" s="27">
        <v>23270</v>
      </c>
      <c r="O1707" s="26">
        <v>0</v>
      </c>
      <c r="P1707" s="28">
        <v>23270</v>
      </c>
      <c r="Q1707" s="26">
        <v>7539.54</v>
      </c>
      <c r="R1707" s="31">
        <f t="shared" si="63"/>
        <v>23270</v>
      </c>
      <c r="S1707" s="29">
        <v>23270</v>
      </c>
      <c r="T1707" s="26"/>
      <c r="V1707" s="2">
        <f t="shared" si="61"/>
        <v>0</v>
      </c>
      <c r="W1707" s="2">
        <f t="shared" si="62"/>
        <v>0</v>
      </c>
    </row>
    <row r="1708" spans="1:24" customFormat="1" hidden="1" outlineLevel="2" x14ac:dyDescent="0.25">
      <c r="A1708" t="s">
        <v>309</v>
      </c>
      <c r="B1708">
        <v>501</v>
      </c>
      <c r="C1708" t="s">
        <v>312</v>
      </c>
      <c r="D1708">
        <v>119</v>
      </c>
      <c r="E1708" t="s">
        <v>341</v>
      </c>
      <c r="F1708">
        <v>285</v>
      </c>
      <c r="G1708" t="s">
        <v>40</v>
      </c>
      <c r="H1708">
        <v>10119010285</v>
      </c>
      <c r="I1708" t="s">
        <v>41</v>
      </c>
      <c r="J1708" s="24" t="s">
        <v>959</v>
      </c>
      <c r="K1708" s="25">
        <v>7</v>
      </c>
      <c r="L1708" s="26">
        <v>11829.61</v>
      </c>
      <c r="M1708" s="26">
        <v>7946.8</v>
      </c>
      <c r="N1708" s="27">
        <v>29550</v>
      </c>
      <c r="O1708" s="26">
        <v>0</v>
      </c>
      <c r="P1708" s="28">
        <v>29550</v>
      </c>
      <c r="Q1708" s="26">
        <v>11501.7</v>
      </c>
      <c r="R1708" s="31">
        <f t="shared" si="63"/>
        <v>29550</v>
      </c>
      <c r="S1708" s="29">
        <v>29550</v>
      </c>
      <c r="T1708" s="26"/>
      <c r="V1708" s="2">
        <f t="shared" si="61"/>
        <v>0</v>
      </c>
      <c r="W1708" s="2">
        <f t="shared" si="62"/>
        <v>0</v>
      </c>
    </row>
    <row r="1709" spans="1:24" customFormat="1" hidden="1" outlineLevel="2" x14ac:dyDescent="0.25">
      <c r="A1709" t="s">
        <v>309</v>
      </c>
      <c r="B1709">
        <v>502</v>
      </c>
      <c r="C1709" t="s">
        <v>342</v>
      </c>
      <c r="D1709">
        <v>120</v>
      </c>
      <c r="E1709" t="s">
        <v>343</v>
      </c>
      <c r="F1709">
        <v>285</v>
      </c>
      <c r="G1709" t="s">
        <v>40</v>
      </c>
      <c r="H1709">
        <v>10120010285</v>
      </c>
      <c r="I1709" t="s">
        <v>41</v>
      </c>
      <c r="J1709" s="24" t="s">
        <v>959</v>
      </c>
      <c r="K1709" s="25">
        <v>7</v>
      </c>
      <c r="L1709" s="26">
        <v>5463.18</v>
      </c>
      <c r="M1709" s="26">
        <v>5144.29</v>
      </c>
      <c r="N1709" s="27">
        <v>5680</v>
      </c>
      <c r="O1709" s="26">
        <v>0</v>
      </c>
      <c r="P1709" s="28">
        <v>5680</v>
      </c>
      <c r="Q1709" s="26">
        <v>5677.42</v>
      </c>
      <c r="R1709" s="31">
        <f t="shared" si="63"/>
        <v>10680</v>
      </c>
      <c r="S1709" s="29">
        <v>10680</v>
      </c>
      <c r="T1709" s="26"/>
      <c r="V1709" s="2">
        <f t="shared" si="61"/>
        <v>5000</v>
      </c>
      <c r="W1709" s="2">
        <f t="shared" si="62"/>
        <v>0.88028169014084512</v>
      </c>
    </row>
    <row r="1710" spans="1:24" customFormat="1" hidden="1" outlineLevel="2" x14ac:dyDescent="0.25">
      <c r="A1710" t="s">
        <v>562</v>
      </c>
      <c r="B1710">
        <v>301</v>
      </c>
      <c r="C1710" t="s">
        <v>355</v>
      </c>
      <c r="D1710">
        <v>121</v>
      </c>
      <c r="E1710" t="s">
        <v>562</v>
      </c>
      <c r="F1710">
        <v>285</v>
      </c>
      <c r="G1710" t="s">
        <v>40</v>
      </c>
      <c r="H1710">
        <v>10121010285</v>
      </c>
      <c r="I1710" t="s">
        <v>41</v>
      </c>
      <c r="J1710" s="24" t="s">
        <v>959</v>
      </c>
      <c r="K1710" s="25">
        <v>7</v>
      </c>
      <c r="L1710" s="26">
        <v>18265.38</v>
      </c>
      <c r="M1710" s="26">
        <v>18437.32</v>
      </c>
      <c r="N1710" s="27">
        <v>21632</v>
      </c>
      <c r="O1710" s="26">
        <v>0</v>
      </c>
      <c r="P1710" s="28">
        <v>21632</v>
      </c>
      <c r="Q1710" s="26">
        <v>5003.6099999999997</v>
      </c>
      <c r="R1710" s="31">
        <f t="shared" si="63"/>
        <v>21632</v>
      </c>
      <c r="S1710" s="29">
        <v>21632</v>
      </c>
      <c r="T1710" s="26"/>
      <c r="V1710" s="2">
        <f t="shared" si="61"/>
        <v>0</v>
      </c>
      <c r="W1710" s="2">
        <f t="shared" si="62"/>
        <v>0</v>
      </c>
    </row>
    <row r="1711" spans="1:24" customFormat="1" hidden="1" outlineLevel="2" x14ac:dyDescent="0.25">
      <c r="A1711" t="s">
        <v>309</v>
      </c>
      <c r="B1711">
        <v>502</v>
      </c>
      <c r="C1711" t="s">
        <v>342</v>
      </c>
      <c r="D1711">
        <v>122</v>
      </c>
      <c r="E1711" t="s">
        <v>346</v>
      </c>
      <c r="F1711">
        <v>285</v>
      </c>
      <c r="G1711" t="s">
        <v>40</v>
      </c>
      <c r="H1711">
        <v>10122010285</v>
      </c>
      <c r="I1711" t="s">
        <v>41</v>
      </c>
      <c r="J1711" s="24" t="s">
        <v>959</v>
      </c>
      <c r="K1711" s="25">
        <v>7</v>
      </c>
      <c r="L1711" s="26">
        <v>2915.78</v>
      </c>
      <c r="M1711" s="26">
        <v>3779.49</v>
      </c>
      <c r="N1711" s="27">
        <v>8310</v>
      </c>
      <c r="O1711" s="26">
        <v>0</v>
      </c>
      <c r="P1711" s="28">
        <v>8310</v>
      </c>
      <c r="Q1711" s="26">
        <v>3363.44</v>
      </c>
      <c r="R1711" s="31">
        <f t="shared" si="63"/>
        <v>8310</v>
      </c>
      <c r="S1711" s="29">
        <v>8310</v>
      </c>
      <c r="T1711" s="26"/>
      <c r="V1711" s="2">
        <f t="shared" si="61"/>
        <v>0</v>
      </c>
      <c r="W1711" s="2">
        <f t="shared" si="62"/>
        <v>0</v>
      </c>
    </row>
    <row r="1712" spans="1:24" customFormat="1" hidden="1" outlineLevel="2" x14ac:dyDescent="0.25">
      <c r="A1712" t="s">
        <v>571</v>
      </c>
      <c r="B1712">
        <v>601</v>
      </c>
      <c r="C1712" t="s">
        <v>572</v>
      </c>
      <c r="D1712">
        <v>123</v>
      </c>
      <c r="E1712" t="s">
        <v>583</v>
      </c>
      <c r="F1712">
        <v>285</v>
      </c>
      <c r="G1712" t="s">
        <v>40</v>
      </c>
      <c r="H1712">
        <v>10123010285</v>
      </c>
      <c r="I1712" t="s">
        <v>41</v>
      </c>
      <c r="J1712" s="24" t="s">
        <v>959</v>
      </c>
      <c r="K1712" s="25">
        <v>7</v>
      </c>
      <c r="L1712" s="26">
        <v>3719.6</v>
      </c>
      <c r="M1712" s="26">
        <v>3629.94</v>
      </c>
      <c r="N1712" s="27">
        <v>4191</v>
      </c>
      <c r="O1712" s="26">
        <v>0</v>
      </c>
      <c r="P1712" s="28">
        <v>4191</v>
      </c>
      <c r="Q1712" s="26">
        <v>3946.26</v>
      </c>
      <c r="R1712" s="31">
        <f t="shared" si="63"/>
        <v>4191</v>
      </c>
      <c r="S1712" s="29">
        <v>4191</v>
      </c>
      <c r="T1712" s="26"/>
      <c r="V1712" s="2">
        <f t="shared" si="61"/>
        <v>0</v>
      </c>
      <c r="W1712" s="2">
        <f t="shared" si="62"/>
        <v>0</v>
      </c>
    </row>
    <row r="1713" spans="1:24" customFormat="1" hidden="1" outlineLevel="2" x14ac:dyDescent="0.25">
      <c r="A1713" t="s">
        <v>562</v>
      </c>
      <c r="B1713">
        <v>1401</v>
      </c>
      <c r="C1713" t="s">
        <v>563</v>
      </c>
      <c r="D1713">
        <v>125</v>
      </c>
      <c r="E1713" t="s">
        <v>564</v>
      </c>
      <c r="F1713">
        <v>285</v>
      </c>
      <c r="G1713" t="s">
        <v>40</v>
      </c>
      <c r="H1713">
        <v>10125010285</v>
      </c>
      <c r="I1713" t="s">
        <v>41</v>
      </c>
      <c r="J1713" s="24" t="s">
        <v>959</v>
      </c>
      <c r="K1713" s="25">
        <v>7</v>
      </c>
      <c r="L1713" s="26">
        <v>0</v>
      </c>
      <c r="M1713" s="26">
        <v>102.15</v>
      </c>
      <c r="N1713" s="27">
        <v>596</v>
      </c>
      <c r="O1713" s="26">
        <v>0</v>
      </c>
      <c r="P1713" s="28">
        <v>596</v>
      </c>
      <c r="Q1713" s="26">
        <v>0</v>
      </c>
      <c r="R1713" s="31">
        <f t="shared" si="63"/>
        <v>0</v>
      </c>
      <c r="S1713" s="29">
        <v>0</v>
      </c>
      <c r="T1713" s="26"/>
      <c r="V1713" s="2">
        <f t="shared" si="61"/>
        <v>-596</v>
      </c>
      <c r="W1713" s="2">
        <f t="shared" si="62"/>
        <v>-1</v>
      </c>
    </row>
    <row r="1714" spans="1:24" customFormat="1" hidden="1" outlineLevel="2" x14ac:dyDescent="0.25">
      <c r="A1714" t="s">
        <v>309</v>
      </c>
      <c r="B1714">
        <v>503</v>
      </c>
      <c r="C1714" t="s">
        <v>310</v>
      </c>
      <c r="D1714">
        <v>127</v>
      </c>
      <c r="E1714" t="s">
        <v>347</v>
      </c>
      <c r="F1714">
        <v>285</v>
      </c>
      <c r="G1714" t="s">
        <v>40</v>
      </c>
      <c r="H1714">
        <v>10127010285</v>
      </c>
      <c r="I1714" t="s">
        <v>41</v>
      </c>
      <c r="J1714" s="24" t="s">
        <v>959</v>
      </c>
      <c r="K1714" s="25">
        <v>7</v>
      </c>
      <c r="L1714" s="26">
        <v>34490.49</v>
      </c>
      <c r="M1714" s="26">
        <v>19191.099999999999</v>
      </c>
      <c r="N1714" s="27">
        <v>56690</v>
      </c>
      <c r="O1714" s="26">
        <v>0</v>
      </c>
      <c r="P1714" s="28">
        <v>56690</v>
      </c>
      <c r="Q1714" s="26">
        <v>26785.11</v>
      </c>
      <c r="R1714" s="31">
        <f t="shared" si="63"/>
        <v>56690</v>
      </c>
      <c r="S1714" s="29">
        <v>56690</v>
      </c>
      <c r="T1714" s="26"/>
      <c r="V1714" s="2">
        <f t="shared" si="61"/>
        <v>0</v>
      </c>
      <c r="W1714" s="2">
        <f t="shared" si="62"/>
        <v>0</v>
      </c>
    </row>
    <row r="1715" spans="1:24" customFormat="1" hidden="1" outlineLevel="2" x14ac:dyDescent="0.25">
      <c r="A1715" t="s">
        <v>309</v>
      </c>
      <c r="B1715">
        <v>503</v>
      </c>
      <c r="C1715" t="s">
        <v>310</v>
      </c>
      <c r="D1715">
        <v>128</v>
      </c>
      <c r="E1715" t="s">
        <v>348</v>
      </c>
      <c r="F1715">
        <v>285</v>
      </c>
      <c r="G1715" t="s">
        <v>40</v>
      </c>
      <c r="H1715">
        <v>10128010285</v>
      </c>
      <c r="I1715" t="s">
        <v>41</v>
      </c>
      <c r="J1715" s="24" t="s">
        <v>959</v>
      </c>
      <c r="K1715" s="25">
        <v>7</v>
      </c>
      <c r="L1715" s="26">
        <v>0</v>
      </c>
      <c r="M1715" s="26">
        <v>0</v>
      </c>
      <c r="N1715" s="27">
        <v>0</v>
      </c>
      <c r="O1715" s="26">
        <v>0</v>
      </c>
      <c r="P1715" s="28">
        <v>0</v>
      </c>
      <c r="Q1715" s="26">
        <v>0</v>
      </c>
      <c r="R1715" s="31">
        <f t="shared" si="63"/>
        <v>0</v>
      </c>
      <c r="S1715" s="29"/>
      <c r="T1715" s="26"/>
      <c r="V1715" s="2">
        <f t="shared" si="61"/>
        <v>0</v>
      </c>
      <c r="W1715" s="2" t="e">
        <f t="shared" si="62"/>
        <v>#DIV/0!</v>
      </c>
    </row>
    <row r="1716" spans="1:24" customFormat="1" hidden="1" outlineLevel="2" x14ac:dyDescent="0.25">
      <c r="A1716" t="s">
        <v>781</v>
      </c>
      <c r="B1716">
        <v>202</v>
      </c>
      <c r="C1716" t="s">
        <v>808</v>
      </c>
      <c r="D1716" s="20">
        <v>130</v>
      </c>
      <c r="E1716" t="s">
        <v>807</v>
      </c>
      <c r="F1716" s="20">
        <v>285</v>
      </c>
      <c r="G1716" t="s">
        <v>40</v>
      </c>
      <c r="H1716">
        <v>10130010285</v>
      </c>
      <c r="I1716" t="s">
        <v>41</v>
      </c>
      <c r="J1716" s="24" t="s">
        <v>959</v>
      </c>
      <c r="K1716" s="25">
        <v>7</v>
      </c>
      <c r="L1716" s="26">
        <v>0</v>
      </c>
      <c r="M1716" s="26">
        <v>5060.28</v>
      </c>
      <c r="N1716" s="27">
        <v>15000</v>
      </c>
      <c r="O1716" s="26">
        <v>0</v>
      </c>
      <c r="P1716" s="28">
        <v>15000</v>
      </c>
      <c r="Q1716" s="26">
        <v>2880</v>
      </c>
      <c r="R1716" s="31">
        <f t="shared" si="63"/>
        <v>15000</v>
      </c>
      <c r="S1716" s="29">
        <v>15000</v>
      </c>
      <c r="T1716" s="26"/>
      <c r="V1716" s="2">
        <f t="shared" si="61"/>
        <v>0</v>
      </c>
      <c r="W1716" s="2">
        <f t="shared" si="62"/>
        <v>0</v>
      </c>
      <c r="X1716" s="18"/>
    </row>
    <row r="1717" spans="1:24" customFormat="1" hidden="1" outlineLevel="2" x14ac:dyDescent="0.25">
      <c r="A1717" t="s">
        <v>571</v>
      </c>
      <c r="B1717">
        <v>601</v>
      </c>
      <c r="C1717" t="s">
        <v>572</v>
      </c>
      <c r="D1717">
        <v>132</v>
      </c>
      <c r="E1717" t="s">
        <v>587</v>
      </c>
      <c r="F1717">
        <v>285</v>
      </c>
      <c r="G1717" t="s">
        <v>40</v>
      </c>
      <c r="H1717">
        <v>10132010285</v>
      </c>
      <c r="I1717" t="s">
        <v>41</v>
      </c>
      <c r="J1717" s="24" t="s">
        <v>959</v>
      </c>
      <c r="K1717" s="25">
        <v>7</v>
      </c>
      <c r="L1717" s="26">
        <v>2269.35</v>
      </c>
      <c r="M1717" s="26">
        <v>2120.16</v>
      </c>
      <c r="N1717" s="27">
        <v>2463</v>
      </c>
      <c r="O1717" s="26">
        <v>0</v>
      </c>
      <c r="P1717" s="28">
        <v>2463</v>
      </c>
      <c r="Q1717" s="26">
        <v>1800.88</v>
      </c>
      <c r="R1717" s="31">
        <f t="shared" si="63"/>
        <v>2463</v>
      </c>
      <c r="S1717" s="29">
        <v>2463</v>
      </c>
      <c r="T1717" s="26"/>
      <c r="V1717" s="2">
        <f t="shared" si="61"/>
        <v>0</v>
      </c>
      <c r="W1717" s="2">
        <f t="shared" si="62"/>
        <v>0</v>
      </c>
    </row>
    <row r="1718" spans="1:24" customFormat="1" hidden="1" outlineLevel="2" x14ac:dyDescent="0.25">
      <c r="A1718" t="s">
        <v>781</v>
      </c>
      <c r="B1718">
        <v>202</v>
      </c>
      <c r="C1718" t="s">
        <v>808</v>
      </c>
      <c r="D1718" s="20">
        <v>133</v>
      </c>
      <c r="E1718" t="s">
        <v>809</v>
      </c>
      <c r="F1718" s="20">
        <v>285</v>
      </c>
      <c r="G1718" t="s">
        <v>40</v>
      </c>
      <c r="H1718">
        <v>10133010285</v>
      </c>
      <c r="I1718" t="s">
        <v>41</v>
      </c>
      <c r="J1718" s="24" t="s">
        <v>959</v>
      </c>
      <c r="K1718" s="25">
        <v>7</v>
      </c>
      <c r="L1718" s="26">
        <v>6224.51</v>
      </c>
      <c r="M1718" s="26">
        <v>5646.19</v>
      </c>
      <c r="N1718" s="27">
        <v>6490</v>
      </c>
      <c r="O1718" s="26">
        <v>0</v>
      </c>
      <c r="P1718" s="28">
        <v>6490</v>
      </c>
      <c r="Q1718" s="26">
        <v>2152.7600000000002</v>
      </c>
      <c r="R1718" s="31">
        <f t="shared" si="63"/>
        <v>6490</v>
      </c>
      <c r="S1718" s="29">
        <v>6490</v>
      </c>
      <c r="T1718" s="26"/>
      <c r="V1718" s="2">
        <f t="shared" si="61"/>
        <v>0</v>
      </c>
      <c r="W1718" s="2">
        <f t="shared" si="62"/>
        <v>0</v>
      </c>
      <c r="X1718" s="18"/>
    </row>
    <row r="1719" spans="1:24" customFormat="1" hidden="1" outlineLevel="2" x14ac:dyDescent="0.25">
      <c r="A1719" t="s">
        <v>781</v>
      </c>
      <c r="B1719">
        <v>202</v>
      </c>
      <c r="C1719" t="s">
        <v>808</v>
      </c>
      <c r="D1719" s="20">
        <v>134</v>
      </c>
      <c r="E1719" t="s">
        <v>810</v>
      </c>
      <c r="F1719" s="20">
        <v>285</v>
      </c>
      <c r="G1719" t="s">
        <v>40</v>
      </c>
      <c r="H1719">
        <v>10134010285</v>
      </c>
      <c r="I1719" t="s">
        <v>41</v>
      </c>
      <c r="J1719" s="24" t="s">
        <v>959</v>
      </c>
      <c r="K1719" s="25">
        <v>7</v>
      </c>
      <c r="L1719" s="26">
        <v>8992.58</v>
      </c>
      <c r="M1719" s="26">
        <v>8021.12</v>
      </c>
      <c r="N1719" s="27">
        <v>9730</v>
      </c>
      <c r="O1719" s="26">
        <v>0</v>
      </c>
      <c r="P1719" s="28">
        <v>9730</v>
      </c>
      <c r="Q1719" s="26">
        <v>4245.43</v>
      </c>
      <c r="R1719" s="31">
        <f t="shared" si="63"/>
        <v>9730</v>
      </c>
      <c r="S1719" s="29">
        <v>9730</v>
      </c>
      <c r="T1719" s="26"/>
      <c r="V1719" s="2">
        <f t="shared" si="61"/>
        <v>0</v>
      </c>
      <c r="W1719" s="2">
        <f t="shared" si="62"/>
        <v>0</v>
      </c>
      <c r="X1719" s="18"/>
    </row>
    <row r="1720" spans="1:24" customFormat="1" hidden="1" outlineLevel="2" x14ac:dyDescent="0.25">
      <c r="A1720" t="s">
        <v>349</v>
      </c>
      <c r="B1720">
        <v>403</v>
      </c>
      <c r="C1720" t="s">
        <v>350</v>
      </c>
      <c r="D1720">
        <v>140</v>
      </c>
      <c r="E1720" t="s">
        <v>351</v>
      </c>
      <c r="F1720">
        <v>285</v>
      </c>
      <c r="G1720" t="s">
        <v>40</v>
      </c>
      <c r="H1720">
        <v>10140010285</v>
      </c>
      <c r="I1720" t="s">
        <v>41</v>
      </c>
      <c r="J1720" s="24" t="s">
        <v>959</v>
      </c>
      <c r="K1720" s="25">
        <v>7</v>
      </c>
      <c r="L1720" s="26">
        <v>83.68</v>
      </c>
      <c r="M1720" s="26">
        <v>449.19</v>
      </c>
      <c r="N1720" s="27">
        <v>512</v>
      </c>
      <c r="O1720" s="26">
        <v>0</v>
      </c>
      <c r="P1720" s="28">
        <v>512</v>
      </c>
      <c r="Q1720" s="26">
        <v>0</v>
      </c>
      <c r="R1720" s="31">
        <f t="shared" si="63"/>
        <v>512</v>
      </c>
      <c r="S1720" s="29">
        <v>512</v>
      </c>
      <c r="T1720" s="26"/>
      <c r="V1720" s="2">
        <f t="shared" si="61"/>
        <v>0</v>
      </c>
      <c r="W1720" s="2">
        <f t="shared" si="62"/>
        <v>0</v>
      </c>
    </row>
    <row r="1721" spans="1:24" customFormat="1" hidden="1" outlineLevel="2" x14ac:dyDescent="0.25">
      <c r="A1721" t="s">
        <v>349</v>
      </c>
      <c r="B1721">
        <v>902</v>
      </c>
      <c r="C1721" t="s">
        <v>358</v>
      </c>
      <c r="D1721">
        <v>144</v>
      </c>
      <c r="E1721" t="s">
        <v>359</v>
      </c>
      <c r="F1721">
        <v>285</v>
      </c>
      <c r="G1721" t="s">
        <v>40</v>
      </c>
      <c r="H1721">
        <v>10144010285</v>
      </c>
      <c r="I1721" t="s">
        <v>41</v>
      </c>
      <c r="J1721" s="24" t="s">
        <v>959</v>
      </c>
      <c r="K1721" s="25">
        <v>7</v>
      </c>
      <c r="L1721" s="26">
        <v>2805.18</v>
      </c>
      <c r="M1721" s="26">
        <v>1806.24</v>
      </c>
      <c r="N1721" s="27">
        <v>2000</v>
      </c>
      <c r="O1721" s="26">
        <v>0</v>
      </c>
      <c r="P1721" s="28">
        <v>2000</v>
      </c>
      <c r="Q1721" s="26">
        <v>1012.68</v>
      </c>
      <c r="R1721" s="31">
        <f t="shared" si="63"/>
        <v>2000</v>
      </c>
      <c r="S1721" s="29">
        <v>2000</v>
      </c>
      <c r="T1721" s="26"/>
      <c r="V1721" s="2">
        <f t="shared" si="61"/>
        <v>0</v>
      </c>
      <c r="W1721" s="2">
        <f t="shared" si="62"/>
        <v>0</v>
      </c>
    </row>
    <row r="1722" spans="1:24" customFormat="1" hidden="1" outlineLevel="2" x14ac:dyDescent="0.25">
      <c r="A1722" t="s">
        <v>349</v>
      </c>
      <c r="B1722">
        <v>1003</v>
      </c>
      <c r="C1722" t="s">
        <v>360</v>
      </c>
      <c r="D1722">
        <v>146</v>
      </c>
      <c r="E1722" t="s">
        <v>361</v>
      </c>
      <c r="F1722">
        <v>285</v>
      </c>
      <c r="G1722" t="s">
        <v>40</v>
      </c>
      <c r="H1722">
        <v>10146010285</v>
      </c>
      <c r="I1722" t="s">
        <v>41</v>
      </c>
      <c r="J1722" s="24" t="s">
        <v>959</v>
      </c>
      <c r="K1722" s="25">
        <v>7</v>
      </c>
      <c r="L1722" s="26">
        <v>18682.61</v>
      </c>
      <c r="M1722" s="26">
        <v>16879.22</v>
      </c>
      <c r="N1722" s="27">
        <v>40000</v>
      </c>
      <c r="O1722" s="26">
        <v>0</v>
      </c>
      <c r="P1722" s="28">
        <v>40000</v>
      </c>
      <c r="Q1722" s="26">
        <v>21900.5</v>
      </c>
      <c r="R1722" s="31">
        <f t="shared" si="63"/>
        <v>40000</v>
      </c>
      <c r="S1722" s="29">
        <v>40000</v>
      </c>
      <c r="T1722" s="26"/>
      <c r="V1722" s="2">
        <f t="shared" si="61"/>
        <v>0</v>
      </c>
      <c r="W1722" s="2">
        <f t="shared" si="62"/>
        <v>0</v>
      </c>
    </row>
    <row r="1723" spans="1:24" customFormat="1" hidden="1" outlineLevel="2" x14ac:dyDescent="0.25">
      <c r="A1723" t="s">
        <v>349</v>
      </c>
      <c r="B1723">
        <v>401</v>
      </c>
      <c r="C1723" t="s">
        <v>362</v>
      </c>
      <c r="D1723">
        <v>148</v>
      </c>
      <c r="E1723" t="s">
        <v>363</v>
      </c>
      <c r="F1723">
        <v>285</v>
      </c>
      <c r="G1723" t="s">
        <v>40</v>
      </c>
      <c r="H1723">
        <v>10148010285</v>
      </c>
      <c r="I1723" t="s">
        <v>41</v>
      </c>
      <c r="J1723" s="24" t="s">
        <v>959</v>
      </c>
      <c r="K1723" s="25">
        <v>7</v>
      </c>
      <c r="L1723" s="26">
        <v>8049.7</v>
      </c>
      <c r="M1723" s="26">
        <v>0</v>
      </c>
      <c r="N1723" s="27">
        <v>0</v>
      </c>
      <c r="O1723" s="26">
        <v>0</v>
      </c>
      <c r="P1723" s="28">
        <v>0</v>
      </c>
      <c r="Q1723" s="26">
        <v>0</v>
      </c>
      <c r="R1723" s="31">
        <f t="shared" si="63"/>
        <v>0</v>
      </c>
      <c r="S1723" s="29"/>
      <c r="T1723" s="26"/>
      <c r="V1723" s="2">
        <f t="shared" si="61"/>
        <v>0</v>
      </c>
      <c r="W1723" s="2" t="e">
        <f t="shared" si="62"/>
        <v>#DIV/0!</v>
      </c>
    </row>
    <row r="1724" spans="1:24" customFormat="1" hidden="1" outlineLevel="2" x14ac:dyDescent="0.25">
      <c r="A1724" t="s">
        <v>309</v>
      </c>
      <c r="B1724">
        <v>501</v>
      </c>
      <c r="C1724" t="s">
        <v>312</v>
      </c>
      <c r="D1724">
        <v>149</v>
      </c>
      <c r="E1724" t="s">
        <v>428</v>
      </c>
      <c r="F1724">
        <v>285</v>
      </c>
      <c r="G1724" t="s">
        <v>40</v>
      </c>
      <c r="H1724">
        <v>10149010285</v>
      </c>
      <c r="I1724" t="s">
        <v>41</v>
      </c>
      <c r="J1724" s="24" t="s">
        <v>959</v>
      </c>
      <c r="K1724" s="25">
        <v>7</v>
      </c>
      <c r="L1724" s="26">
        <v>0</v>
      </c>
      <c r="M1724" s="26">
        <v>2243.4899999999998</v>
      </c>
      <c r="N1724" s="27">
        <v>13270</v>
      </c>
      <c r="O1724" s="26">
        <v>0</v>
      </c>
      <c r="P1724" s="28">
        <v>13270</v>
      </c>
      <c r="Q1724" s="26">
        <v>4501.1899999999996</v>
      </c>
      <c r="R1724" s="31">
        <f t="shared" si="63"/>
        <v>13270</v>
      </c>
      <c r="S1724" s="29">
        <v>13270</v>
      </c>
      <c r="T1724" s="26"/>
      <c r="V1724" s="2">
        <f t="shared" si="61"/>
        <v>0</v>
      </c>
      <c r="W1724" s="2">
        <f t="shared" si="62"/>
        <v>0</v>
      </c>
    </row>
    <row r="1725" spans="1:24" customFormat="1" hidden="1" outlineLevel="2" x14ac:dyDescent="0.25">
      <c r="A1725" t="s">
        <v>309</v>
      </c>
      <c r="B1725">
        <v>503</v>
      </c>
      <c r="C1725" t="s">
        <v>310</v>
      </c>
      <c r="D1725">
        <v>151</v>
      </c>
      <c r="E1725" t="s">
        <v>364</v>
      </c>
      <c r="F1725">
        <v>285</v>
      </c>
      <c r="G1725" t="s">
        <v>40</v>
      </c>
      <c r="H1725">
        <v>10151010285</v>
      </c>
      <c r="I1725" t="s">
        <v>41</v>
      </c>
      <c r="J1725" s="24" t="s">
        <v>959</v>
      </c>
      <c r="K1725" s="25">
        <v>7</v>
      </c>
      <c r="L1725" s="26">
        <v>10508.26</v>
      </c>
      <c r="M1725" s="26">
        <v>25864.34</v>
      </c>
      <c r="N1725" s="27">
        <v>31130</v>
      </c>
      <c r="O1725" s="26">
        <v>0</v>
      </c>
      <c r="P1725" s="28">
        <v>31130</v>
      </c>
      <c r="Q1725" s="26">
        <v>14489.37</v>
      </c>
      <c r="R1725" s="31">
        <f t="shared" si="63"/>
        <v>31130</v>
      </c>
      <c r="S1725" s="29">
        <v>31130</v>
      </c>
      <c r="T1725" s="26"/>
      <c r="V1725" s="2">
        <f t="shared" si="61"/>
        <v>0</v>
      </c>
      <c r="W1725" s="2">
        <f t="shared" si="62"/>
        <v>0</v>
      </c>
    </row>
    <row r="1726" spans="1:24" customFormat="1" hidden="1" outlineLevel="2" x14ac:dyDescent="0.25">
      <c r="A1726" t="s">
        <v>596</v>
      </c>
      <c r="B1726">
        <v>302</v>
      </c>
      <c r="C1726" t="s">
        <v>597</v>
      </c>
      <c r="D1726">
        <v>161</v>
      </c>
      <c r="E1726" t="s">
        <v>596</v>
      </c>
      <c r="F1726">
        <v>285</v>
      </c>
      <c r="G1726" t="s">
        <v>40</v>
      </c>
      <c r="H1726">
        <v>10161010285</v>
      </c>
      <c r="I1726" t="s">
        <v>41</v>
      </c>
      <c r="J1726" s="24" t="s">
        <v>959</v>
      </c>
      <c r="K1726" s="25">
        <v>7</v>
      </c>
      <c r="L1726" s="26">
        <v>22227.03</v>
      </c>
      <c r="M1726" s="26">
        <v>20507</v>
      </c>
      <c r="N1726" s="27">
        <v>27560</v>
      </c>
      <c r="O1726" s="26">
        <v>0</v>
      </c>
      <c r="P1726" s="28">
        <v>27560</v>
      </c>
      <c r="Q1726" s="26">
        <v>11047.27</v>
      </c>
      <c r="R1726" s="31">
        <f t="shared" si="63"/>
        <v>27560</v>
      </c>
      <c r="S1726" s="29">
        <v>27560</v>
      </c>
      <c r="T1726" s="26"/>
      <c r="V1726" s="2">
        <f t="shared" si="61"/>
        <v>0</v>
      </c>
      <c r="W1726" s="2">
        <f t="shared" si="62"/>
        <v>0</v>
      </c>
    </row>
    <row r="1727" spans="1:24" customFormat="1" hidden="1" outlineLevel="2" x14ac:dyDescent="0.25">
      <c r="A1727" t="s">
        <v>133</v>
      </c>
      <c r="B1727">
        <v>205</v>
      </c>
      <c r="C1727" t="s">
        <v>123</v>
      </c>
      <c r="D1727">
        <v>162</v>
      </c>
      <c r="E1727" t="s">
        <v>137</v>
      </c>
      <c r="F1727">
        <v>285</v>
      </c>
      <c r="G1727" t="s">
        <v>40</v>
      </c>
      <c r="H1727">
        <v>10162010285</v>
      </c>
      <c r="I1727" t="s">
        <v>41</v>
      </c>
      <c r="J1727" s="24" t="s">
        <v>959</v>
      </c>
      <c r="K1727" s="25">
        <v>7</v>
      </c>
      <c r="L1727" s="26">
        <v>14934.04</v>
      </c>
      <c r="M1727" s="26">
        <v>12674.58</v>
      </c>
      <c r="N1727" s="27">
        <v>13850</v>
      </c>
      <c r="O1727" s="26">
        <v>0</v>
      </c>
      <c r="P1727" s="28">
        <v>13850</v>
      </c>
      <c r="Q1727" s="26">
        <v>11179.67</v>
      </c>
      <c r="R1727" s="31">
        <f t="shared" si="63"/>
        <v>13850</v>
      </c>
      <c r="S1727" s="29">
        <v>13850</v>
      </c>
      <c r="T1727" s="26"/>
      <c r="V1727" s="2">
        <f t="shared" si="61"/>
        <v>0</v>
      </c>
      <c r="W1727" s="2">
        <f t="shared" si="62"/>
        <v>0</v>
      </c>
    </row>
    <row r="1728" spans="1:24" customFormat="1" hidden="1" outlineLevel="2" x14ac:dyDescent="0.25">
      <c r="A1728" t="s">
        <v>133</v>
      </c>
      <c r="B1728">
        <v>1101</v>
      </c>
      <c r="C1728" t="s">
        <v>134</v>
      </c>
      <c r="D1728">
        <v>165</v>
      </c>
      <c r="E1728" t="s">
        <v>145</v>
      </c>
      <c r="F1728">
        <v>285</v>
      </c>
      <c r="G1728" t="s">
        <v>40</v>
      </c>
      <c r="H1728">
        <v>10165010285</v>
      </c>
      <c r="I1728" t="s">
        <v>41</v>
      </c>
      <c r="J1728" s="24" t="s">
        <v>959</v>
      </c>
      <c r="K1728" s="25">
        <v>7</v>
      </c>
      <c r="L1728" s="26">
        <v>11089.2</v>
      </c>
      <c r="M1728" s="26">
        <v>16701.13</v>
      </c>
      <c r="N1728" s="27">
        <v>20000</v>
      </c>
      <c r="O1728" s="26">
        <v>0</v>
      </c>
      <c r="P1728" s="28">
        <v>20000</v>
      </c>
      <c r="Q1728" s="26">
        <v>10334.530000000001</v>
      </c>
      <c r="R1728" s="31">
        <f t="shared" si="63"/>
        <v>20000</v>
      </c>
      <c r="S1728" s="29">
        <v>20000</v>
      </c>
      <c r="T1728" s="26"/>
      <c r="V1728" s="2">
        <f t="shared" ref="V1728:V1791" si="66">S1728-N1728</f>
        <v>0</v>
      </c>
      <c r="W1728" s="2">
        <f t="shared" ref="W1728:W1791" si="67">V1728/N1728</f>
        <v>0</v>
      </c>
    </row>
    <row r="1729" spans="1:23" customFormat="1" hidden="1" outlineLevel="2" x14ac:dyDescent="0.25">
      <c r="A1729" t="s">
        <v>133</v>
      </c>
      <c r="B1729">
        <v>1101</v>
      </c>
      <c r="C1729" t="s">
        <v>134</v>
      </c>
      <c r="D1729">
        <v>170</v>
      </c>
      <c r="E1729" t="s">
        <v>154</v>
      </c>
      <c r="F1729">
        <v>285</v>
      </c>
      <c r="G1729" t="s">
        <v>40</v>
      </c>
      <c r="H1729">
        <v>10170010285</v>
      </c>
      <c r="I1729" t="s">
        <v>41</v>
      </c>
      <c r="J1729" s="24" t="s">
        <v>959</v>
      </c>
      <c r="K1729" s="25">
        <v>7</v>
      </c>
      <c r="L1729" s="26">
        <v>45929.79</v>
      </c>
      <c r="M1729" s="26">
        <v>44291.23</v>
      </c>
      <c r="N1729" s="27">
        <v>40000</v>
      </c>
      <c r="O1729" s="26">
        <v>0</v>
      </c>
      <c r="P1729" s="28">
        <v>40000</v>
      </c>
      <c r="Q1729" s="26">
        <v>24291.48</v>
      </c>
      <c r="R1729" s="31">
        <f t="shared" si="63"/>
        <v>40000</v>
      </c>
      <c r="S1729" s="29">
        <v>40000</v>
      </c>
      <c r="T1729" s="26"/>
      <c r="V1729" s="2">
        <f t="shared" si="66"/>
        <v>0</v>
      </c>
      <c r="W1729" s="2">
        <f t="shared" si="67"/>
        <v>0</v>
      </c>
    </row>
    <row r="1730" spans="1:23" customFormat="1" hidden="1" outlineLevel="2" x14ac:dyDescent="0.25">
      <c r="A1730" t="s">
        <v>133</v>
      </c>
      <c r="B1730">
        <v>1101</v>
      </c>
      <c r="C1730" t="s">
        <v>134</v>
      </c>
      <c r="D1730">
        <v>173</v>
      </c>
      <c r="E1730" t="s">
        <v>166</v>
      </c>
      <c r="F1730">
        <v>285</v>
      </c>
      <c r="G1730" t="s">
        <v>40</v>
      </c>
      <c r="H1730">
        <v>10173010285</v>
      </c>
      <c r="I1730" t="s">
        <v>41</v>
      </c>
      <c r="J1730" s="24" t="s">
        <v>959</v>
      </c>
      <c r="K1730" s="25">
        <v>7</v>
      </c>
      <c r="L1730" s="26">
        <v>10312.879999999999</v>
      </c>
      <c r="M1730" s="26">
        <v>15243.52</v>
      </c>
      <c r="N1730" s="27">
        <v>10726</v>
      </c>
      <c r="O1730" s="26">
        <v>18000</v>
      </c>
      <c r="P1730" s="28">
        <v>28726</v>
      </c>
      <c r="Q1730" s="26">
        <v>12913.15</v>
      </c>
      <c r="R1730" s="31">
        <f t="shared" si="63"/>
        <v>28726</v>
      </c>
      <c r="S1730" s="29">
        <v>28726</v>
      </c>
      <c r="T1730" s="26"/>
      <c r="V1730" s="2">
        <f t="shared" si="66"/>
        <v>18000</v>
      </c>
      <c r="W1730" s="2">
        <f t="shared" si="67"/>
        <v>1.6781652060413947</v>
      </c>
    </row>
    <row r="1731" spans="1:23" customFormat="1" hidden="1" outlineLevel="2" x14ac:dyDescent="0.25">
      <c r="A1731" t="s">
        <v>133</v>
      </c>
      <c r="B1731">
        <v>1101</v>
      </c>
      <c r="C1731" t="s">
        <v>134</v>
      </c>
      <c r="D1731">
        <v>174</v>
      </c>
      <c r="E1731" t="s">
        <v>167</v>
      </c>
      <c r="F1731">
        <v>285</v>
      </c>
      <c r="G1731" t="s">
        <v>40</v>
      </c>
      <c r="H1731">
        <v>10174010285</v>
      </c>
      <c r="I1731" t="s">
        <v>41</v>
      </c>
      <c r="J1731" s="24" t="s">
        <v>959</v>
      </c>
      <c r="K1731" s="25">
        <v>7</v>
      </c>
      <c r="L1731" s="26">
        <v>6177.94</v>
      </c>
      <c r="M1731" s="26">
        <v>10067.19</v>
      </c>
      <c r="N1731" s="27">
        <v>6823</v>
      </c>
      <c r="O1731" s="26">
        <v>15000</v>
      </c>
      <c r="P1731" s="28">
        <v>21823</v>
      </c>
      <c r="Q1731" s="26">
        <v>9878.36</v>
      </c>
      <c r="R1731" s="31">
        <f t="shared" si="63"/>
        <v>21823</v>
      </c>
      <c r="S1731" s="29">
        <v>21823</v>
      </c>
      <c r="T1731" s="26"/>
      <c r="V1731" s="2">
        <f t="shared" si="66"/>
        <v>15000</v>
      </c>
      <c r="W1731" s="2">
        <f t="shared" si="67"/>
        <v>2.1984464311886267</v>
      </c>
    </row>
    <row r="1732" spans="1:23" customFormat="1" hidden="1" outlineLevel="2" x14ac:dyDescent="0.25">
      <c r="A1732" t="s">
        <v>133</v>
      </c>
      <c r="B1732">
        <v>1101</v>
      </c>
      <c r="C1732" t="s">
        <v>134</v>
      </c>
      <c r="D1732">
        <v>176</v>
      </c>
      <c r="E1732" t="s">
        <v>170</v>
      </c>
      <c r="F1732">
        <v>285</v>
      </c>
      <c r="G1732" t="s">
        <v>40</v>
      </c>
      <c r="H1732">
        <v>10176010285</v>
      </c>
      <c r="I1732" t="s">
        <v>41</v>
      </c>
      <c r="J1732" s="24" t="s">
        <v>959</v>
      </c>
      <c r="K1732" s="25">
        <v>7</v>
      </c>
      <c r="L1732" s="26">
        <v>2982.73</v>
      </c>
      <c r="M1732" s="26">
        <v>2412.4499999999998</v>
      </c>
      <c r="N1732" s="27">
        <v>3200</v>
      </c>
      <c r="O1732" s="26">
        <v>0</v>
      </c>
      <c r="P1732" s="28">
        <v>3200</v>
      </c>
      <c r="Q1732" s="26">
        <v>0</v>
      </c>
      <c r="R1732" s="31">
        <f t="shared" si="63"/>
        <v>0</v>
      </c>
      <c r="S1732" s="29">
        <v>0</v>
      </c>
      <c r="T1732" s="26"/>
      <c r="V1732" s="2">
        <f t="shared" si="66"/>
        <v>-3200</v>
      </c>
      <c r="W1732" s="2">
        <f t="shared" si="67"/>
        <v>-1</v>
      </c>
    </row>
    <row r="1733" spans="1:23" customFormat="1" hidden="1" outlineLevel="2" x14ac:dyDescent="0.25">
      <c r="A1733" t="s">
        <v>133</v>
      </c>
      <c r="B1733">
        <v>1105</v>
      </c>
      <c r="C1733" t="s">
        <v>174</v>
      </c>
      <c r="D1733">
        <v>180</v>
      </c>
      <c r="E1733" t="s">
        <v>175</v>
      </c>
      <c r="F1733">
        <v>285</v>
      </c>
      <c r="G1733" t="s">
        <v>40</v>
      </c>
      <c r="H1733">
        <v>10180010285</v>
      </c>
      <c r="I1733" t="s">
        <v>41</v>
      </c>
      <c r="J1733" s="24" t="s">
        <v>959</v>
      </c>
      <c r="K1733" s="25">
        <v>7</v>
      </c>
      <c r="L1733" s="26">
        <v>0</v>
      </c>
      <c r="M1733" s="26">
        <v>2257.4299999999998</v>
      </c>
      <c r="N1733" s="27">
        <v>2600</v>
      </c>
      <c r="O1733" s="26">
        <v>0</v>
      </c>
      <c r="P1733" s="28">
        <v>2600</v>
      </c>
      <c r="Q1733" s="26">
        <v>0</v>
      </c>
      <c r="R1733" s="31">
        <f t="shared" si="63"/>
        <v>2600</v>
      </c>
      <c r="S1733" s="29">
        <v>2600</v>
      </c>
      <c r="T1733" s="26"/>
      <c r="V1733" s="2">
        <f t="shared" si="66"/>
        <v>0</v>
      </c>
      <c r="W1733" s="2">
        <f t="shared" si="67"/>
        <v>0</v>
      </c>
    </row>
    <row r="1734" spans="1:23" customFormat="1" hidden="1" outlineLevel="2" x14ac:dyDescent="0.25">
      <c r="A1734" t="s">
        <v>875</v>
      </c>
      <c r="B1734">
        <v>203</v>
      </c>
      <c r="C1734" t="s">
        <v>878</v>
      </c>
      <c r="D1734">
        <v>191</v>
      </c>
      <c r="E1734" t="s">
        <v>879</v>
      </c>
      <c r="F1734">
        <v>285</v>
      </c>
      <c r="G1734" t="s">
        <v>40</v>
      </c>
      <c r="H1734">
        <v>10191010285</v>
      </c>
      <c r="I1734" t="s">
        <v>41</v>
      </c>
      <c r="J1734" s="24" t="s">
        <v>959</v>
      </c>
      <c r="K1734" s="25">
        <v>7</v>
      </c>
      <c r="L1734" s="26">
        <v>1882.4</v>
      </c>
      <c r="M1734" s="26">
        <v>489</v>
      </c>
      <c r="N1734" s="27">
        <v>514</v>
      </c>
      <c r="O1734" s="26">
        <v>0</v>
      </c>
      <c r="P1734" s="28">
        <v>514</v>
      </c>
      <c r="Q1734" s="26">
        <v>0</v>
      </c>
      <c r="R1734" s="31">
        <f t="shared" si="63"/>
        <v>514</v>
      </c>
      <c r="S1734" s="29">
        <v>514</v>
      </c>
      <c r="T1734" s="26"/>
      <c r="V1734" s="2">
        <f t="shared" si="66"/>
        <v>0</v>
      </c>
      <c r="W1734" s="2">
        <f t="shared" si="67"/>
        <v>0</v>
      </c>
    </row>
    <row r="1735" spans="1:23" customFormat="1" hidden="1" outlineLevel="2" x14ac:dyDescent="0.25">
      <c r="A1735" t="s">
        <v>706</v>
      </c>
      <c r="B1735">
        <v>191</v>
      </c>
      <c r="C1735" t="s">
        <v>707</v>
      </c>
      <c r="D1735">
        <v>200</v>
      </c>
      <c r="E1735" t="s">
        <v>708</v>
      </c>
      <c r="F1735">
        <v>285</v>
      </c>
      <c r="G1735" t="s">
        <v>40</v>
      </c>
      <c r="H1735">
        <v>10200010285</v>
      </c>
      <c r="I1735" t="s">
        <v>41</v>
      </c>
      <c r="J1735" s="24" t="s">
        <v>959</v>
      </c>
      <c r="K1735" s="25">
        <v>7</v>
      </c>
      <c r="L1735" s="26">
        <v>14818.6</v>
      </c>
      <c r="M1735" s="26">
        <v>15292.67</v>
      </c>
      <c r="N1735" s="27">
        <v>35000</v>
      </c>
      <c r="O1735" s="26">
        <v>0</v>
      </c>
      <c r="P1735" s="28">
        <v>35000</v>
      </c>
      <c r="Q1735" s="26">
        <v>9767.7199999999993</v>
      </c>
      <c r="R1735" s="31">
        <f t="shared" ref="R1735:R1782" si="68">S1735</f>
        <v>25000</v>
      </c>
      <c r="S1735" s="29">
        <v>25000</v>
      </c>
      <c r="T1735" s="26"/>
      <c r="V1735" s="2">
        <f t="shared" si="66"/>
        <v>-10000</v>
      </c>
      <c r="W1735" s="2">
        <f t="shared" si="67"/>
        <v>-0.2857142857142857</v>
      </c>
    </row>
    <row r="1736" spans="1:23" customFormat="1" hidden="1" outlineLevel="2" x14ac:dyDescent="0.25">
      <c r="A1736" t="s">
        <v>706</v>
      </c>
      <c r="B1736">
        <v>191</v>
      </c>
      <c r="C1736" t="s">
        <v>707</v>
      </c>
      <c r="D1736">
        <v>208</v>
      </c>
      <c r="E1736" t="s">
        <v>734</v>
      </c>
      <c r="F1736">
        <v>285</v>
      </c>
      <c r="G1736" t="s">
        <v>40</v>
      </c>
      <c r="H1736">
        <v>10208010285</v>
      </c>
      <c r="I1736" t="s">
        <v>41</v>
      </c>
      <c r="J1736" s="24" t="s">
        <v>959</v>
      </c>
      <c r="K1736" s="25">
        <v>7</v>
      </c>
      <c r="L1736" s="26">
        <v>6183.29</v>
      </c>
      <c r="M1736" s="26">
        <v>6364.85</v>
      </c>
      <c r="N1736" s="27">
        <v>7942</v>
      </c>
      <c r="O1736" s="26">
        <v>0</v>
      </c>
      <c r="P1736" s="28">
        <v>7942</v>
      </c>
      <c r="Q1736" s="26">
        <v>4858.7700000000004</v>
      </c>
      <c r="R1736" s="31">
        <f t="shared" si="68"/>
        <v>7942</v>
      </c>
      <c r="S1736" s="29">
        <v>7942</v>
      </c>
      <c r="T1736" s="26"/>
      <c r="V1736" s="2">
        <f t="shared" si="66"/>
        <v>0</v>
      </c>
      <c r="W1736" s="2">
        <f t="shared" si="67"/>
        <v>0</v>
      </c>
    </row>
    <row r="1737" spans="1:23" customFormat="1" hidden="1" outlineLevel="2" x14ac:dyDescent="0.25">
      <c r="A1737" t="s">
        <v>349</v>
      </c>
      <c r="B1737">
        <v>1011</v>
      </c>
      <c r="C1737" t="s">
        <v>365</v>
      </c>
      <c r="D1737">
        <v>221</v>
      </c>
      <c r="E1737" t="s">
        <v>366</v>
      </c>
      <c r="F1737">
        <v>285</v>
      </c>
      <c r="G1737" t="s">
        <v>40</v>
      </c>
      <c r="H1737">
        <v>10221010285</v>
      </c>
      <c r="I1737" t="s">
        <v>41</v>
      </c>
      <c r="J1737" s="24" t="s">
        <v>959</v>
      </c>
      <c r="K1737" s="25">
        <v>7</v>
      </c>
      <c r="L1737" s="26">
        <v>33939.79</v>
      </c>
      <c r="M1737" s="26">
        <v>41342.449999999997</v>
      </c>
      <c r="N1737" s="27">
        <v>25853</v>
      </c>
      <c r="O1737" s="26">
        <v>0</v>
      </c>
      <c r="P1737" s="28">
        <v>25853</v>
      </c>
      <c r="Q1737" s="26">
        <v>28587.31</v>
      </c>
      <c r="R1737" s="31">
        <f t="shared" si="68"/>
        <v>30000</v>
      </c>
      <c r="S1737" s="29">
        <v>30000</v>
      </c>
      <c r="T1737" s="26"/>
      <c r="V1737" s="2">
        <f t="shared" si="66"/>
        <v>4147</v>
      </c>
      <c r="W1737" s="2">
        <f t="shared" si="67"/>
        <v>0.1604069160252195</v>
      </c>
    </row>
    <row r="1738" spans="1:23" customFormat="1" hidden="1" outlineLevel="2" x14ac:dyDescent="0.25">
      <c r="A1738" t="s">
        <v>349</v>
      </c>
      <c r="B1738">
        <v>1011</v>
      </c>
      <c r="C1738" t="s">
        <v>365</v>
      </c>
      <c r="D1738">
        <v>222</v>
      </c>
      <c r="E1738" t="s">
        <v>367</v>
      </c>
      <c r="F1738">
        <v>285</v>
      </c>
      <c r="G1738" t="s">
        <v>40</v>
      </c>
      <c r="H1738">
        <v>10222010285</v>
      </c>
      <c r="I1738" t="s">
        <v>41</v>
      </c>
      <c r="J1738" s="24" t="s">
        <v>959</v>
      </c>
      <c r="K1738" s="25">
        <v>7</v>
      </c>
      <c r="L1738" s="26">
        <v>412208.52</v>
      </c>
      <c r="M1738" s="26">
        <v>874415.25</v>
      </c>
      <c r="N1738" s="27">
        <v>1000000</v>
      </c>
      <c r="O1738" s="26">
        <v>0</v>
      </c>
      <c r="P1738" s="28">
        <v>1000000</v>
      </c>
      <c r="Q1738" s="26">
        <v>41159.79</v>
      </c>
      <c r="R1738" s="31">
        <f t="shared" si="68"/>
        <v>100000</v>
      </c>
      <c r="S1738" s="29">
        <v>100000</v>
      </c>
      <c r="T1738" s="26"/>
      <c r="V1738" s="2">
        <f t="shared" si="66"/>
        <v>-900000</v>
      </c>
      <c r="W1738" s="2">
        <f t="shared" si="67"/>
        <v>-0.9</v>
      </c>
    </row>
    <row r="1739" spans="1:23" customFormat="1" hidden="1" outlineLevel="2" x14ac:dyDescent="0.25">
      <c r="A1739" t="s">
        <v>349</v>
      </c>
      <c r="B1739">
        <v>1011</v>
      </c>
      <c r="C1739" t="s">
        <v>365</v>
      </c>
      <c r="D1739">
        <v>224</v>
      </c>
      <c r="E1739" t="s">
        <v>485</v>
      </c>
      <c r="F1739">
        <v>285</v>
      </c>
      <c r="G1739" t="s">
        <v>40</v>
      </c>
      <c r="H1739">
        <v>10224010285</v>
      </c>
      <c r="I1739" t="s">
        <v>41</v>
      </c>
      <c r="J1739" s="24" t="s">
        <v>959</v>
      </c>
      <c r="K1739" s="25">
        <v>7</v>
      </c>
      <c r="L1739" s="26">
        <v>362.85</v>
      </c>
      <c r="M1739" s="26">
        <v>0</v>
      </c>
      <c r="N1739" s="27">
        <v>0</v>
      </c>
      <c r="O1739" s="26">
        <v>0</v>
      </c>
      <c r="P1739" s="28">
        <v>0</v>
      </c>
      <c r="Q1739" s="26">
        <v>0</v>
      </c>
      <c r="R1739" s="31">
        <f t="shared" si="68"/>
        <v>0</v>
      </c>
      <c r="S1739" s="29"/>
      <c r="T1739" s="26"/>
      <c r="V1739" s="2">
        <f t="shared" si="66"/>
        <v>0</v>
      </c>
      <c r="W1739" s="2" t="e">
        <f t="shared" si="67"/>
        <v>#DIV/0!</v>
      </c>
    </row>
    <row r="1740" spans="1:23" customFormat="1" hidden="1" outlineLevel="2" x14ac:dyDescent="0.25">
      <c r="A1740" t="s">
        <v>349</v>
      </c>
      <c r="B1740">
        <v>1011</v>
      </c>
      <c r="C1740" t="s">
        <v>365</v>
      </c>
      <c r="D1740">
        <v>230</v>
      </c>
      <c r="E1740" t="s">
        <v>930</v>
      </c>
      <c r="F1740">
        <v>285</v>
      </c>
      <c r="G1740" t="s">
        <v>40</v>
      </c>
      <c r="H1740">
        <v>10230010285</v>
      </c>
      <c r="I1740" t="s">
        <v>41</v>
      </c>
      <c r="J1740" s="24" t="s">
        <v>959</v>
      </c>
      <c r="K1740" s="25">
        <v>7</v>
      </c>
      <c r="L1740" s="26">
        <v>0</v>
      </c>
      <c r="M1740" s="26">
        <v>23.7</v>
      </c>
      <c r="N1740" s="27">
        <v>24</v>
      </c>
      <c r="O1740" s="26">
        <v>0</v>
      </c>
      <c r="P1740" s="28">
        <v>24</v>
      </c>
      <c r="Q1740" s="26">
        <v>0</v>
      </c>
      <c r="R1740" s="31">
        <f t="shared" si="68"/>
        <v>0</v>
      </c>
      <c r="S1740" s="29"/>
      <c r="T1740" s="26"/>
      <c r="V1740" s="2">
        <f t="shared" si="66"/>
        <v>-24</v>
      </c>
      <c r="W1740" s="2">
        <f t="shared" si="67"/>
        <v>-1</v>
      </c>
    </row>
    <row r="1741" spans="1:23" customFormat="1" hidden="1" outlineLevel="2" x14ac:dyDescent="0.25">
      <c r="A1741" t="s">
        <v>349</v>
      </c>
      <c r="B1741">
        <v>1011</v>
      </c>
      <c r="C1741" t="s">
        <v>365</v>
      </c>
      <c r="D1741">
        <v>232</v>
      </c>
      <c r="E1741" t="s">
        <v>379</v>
      </c>
      <c r="F1741">
        <v>285</v>
      </c>
      <c r="G1741" t="s">
        <v>40</v>
      </c>
      <c r="H1741">
        <v>10232010285</v>
      </c>
      <c r="I1741" t="s">
        <v>41</v>
      </c>
      <c r="J1741" s="24" t="s">
        <v>959</v>
      </c>
      <c r="K1741" s="25">
        <v>7</v>
      </c>
      <c r="L1741" s="26">
        <v>17519.8</v>
      </c>
      <c r="M1741" s="26">
        <v>14042.09</v>
      </c>
      <c r="N1741" s="27">
        <v>6488</v>
      </c>
      <c r="O1741" s="26">
        <v>0</v>
      </c>
      <c r="P1741" s="28">
        <v>6488</v>
      </c>
      <c r="Q1741" s="26">
        <v>6336.1</v>
      </c>
      <c r="R1741" s="31">
        <f t="shared" si="68"/>
        <v>16490</v>
      </c>
      <c r="S1741" s="29">
        <v>16490</v>
      </c>
      <c r="T1741" s="26"/>
      <c r="V1741" s="2">
        <f t="shared" si="66"/>
        <v>10002</v>
      </c>
      <c r="W1741" s="2">
        <f t="shared" si="67"/>
        <v>1.5416152897657214</v>
      </c>
    </row>
    <row r="1742" spans="1:23" customFormat="1" hidden="1" outlineLevel="2" x14ac:dyDescent="0.25">
      <c r="A1742" t="s">
        <v>349</v>
      </c>
      <c r="B1742">
        <v>1011</v>
      </c>
      <c r="C1742" t="s">
        <v>365</v>
      </c>
      <c r="D1742">
        <v>235</v>
      </c>
      <c r="E1742" t="s">
        <v>504</v>
      </c>
      <c r="F1742">
        <v>285</v>
      </c>
      <c r="G1742" t="s">
        <v>40</v>
      </c>
      <c r="H1742">
        <v>10235010285</v>
      </c>
      <c r="I1742" t="s">
        <v>41</v>
      </c>
      <c r="J1742" s="24" t="s">
        <v>959</v>
      </c>
      <c r="K1742" s="25">
        <v>7</v>
      </c>
      <c r="L1742" s="26">
        <v>8674.94</v>
      </c>
      <c r="M1742" s="26">
        <v>4677.91</v>
      </c>
      <c r="N1742" s="27">
        <v>1027</v>
      </c>
      <c r="O1742" s="26">
        <v>0</v>
      </c>
      <c r="P1742" s="28">
        <v>1027</v>
      </c>
      <c r="Q1742" s="26">
        <v>0</v>
      </c>
      <c r="R1742" s="31">
        <f t="shared" si="68"/>
        <v>1027</v>
      </c>
      <c r="S1742" s="29">
        <v>1027</v>
      </c>
      <c r="T1742" s="26"/>
      <c r="V1742" s="2">
        <f t="shared" si="66"/>
        <v>0</v>
      </c>
      <c r="W1742" s="2">
        <f t="shared" si="67"/>
        <v>0</v>
      </c>
    </row>
    <row r="1743" spans="1:23" customFormat="1" hidden="1" outlineLevel="2" x14ac:dyDescent="0.25">
      <c r="A1743" t="s">
        <v>349</v>
      </c>
      <c r="B1743">
        <v>1011</v>
      </c>
      <c r="C1743" t="s">
        <v>365</v>
      </c>
      <c r="D1743">
        <v>236</v>
      </c>
      <c r="E1743" t="s">
        <v>380</v>
      </c>
      <c r="F1743">
        <v>285</v>
      </c>
      <c r="G1743" t="s">
        <v>40</v>
      </c>
      <c r="H1743">
        <v>10236010285</v>
      </c>
      <c r="I1743" t="s">
        <v>41</v>
      </c>
      <c r="J1743" s="24" t="s">
        <v>959</v>
      </c>
      <c r="K1743" s="25">
        <v>7</v>
      </c>
      <c r="L1743" s="26">
        <v>9396.4599999999991</v>
      </c>
      <c r="M1743" s="26">
        <v>8348.94</v>
      </c>
      <c r="N1743" s="27">
        <v>9302</v>
      </c>
      <c r="O1743" s="26">
        <v>0</v>
      </c>
      <c r="P1743" s="28">
        <v>9302</v>
      </c>
      <c r="Q1743" s="26">
        <v>9296.7800000000007</v>
      </c>
      <c r="R1743" s="31">
        <f t="shared" si="68"/>
        <v>19300</v>
      </c>
      <c r="S1743" s="29">
        <v>19300</v>
      </c>
      <c r="T1743" s="26"/>
      <c r="V1743" s="2">
        <f t="shared" si="66"/>
        <v>9998</v>
      </c>
      <c r="W1743" s="2">
        <f t="shared" si="67"/>
        <v>1.0748226187916576</v>
      </c>
    </row>
    <row r="1744" spans="1:23" customFormat="1" hidden="1" outlineLevel="2" x14ac:dyDescent="0.25">
      <c r="A1744" t="s">
        <v>349</v>
      </c>
      <c r="B1744">
        <v>703</v>
      </c>
      <c r="C1744" t="s">
        <v>381</v>
      </c>
      <c r="D1744">
        <v>260</v>
      </c>
      <c r="E1744" t="s">
        <v>382</v>
      </c>
      <c r="F1744">
        <v>285</v>
      </c>
      <c r="G1744" t="s">
        <v>40</v>
      </c>
      <c r="H1744">
        <v>10260010285</v>
      </c>
      <c r="I1744" t="s">
        <v>41</v>
      </c>
      <c r="J1744" s="24" t="s">
        <v>959</v>
      </c>
      <c r="K1744" s="25">
        <v>7</v>
      </c>
      <c r="L1744" s="26">
        <v>1200.3800000000001</v>
      </c>
      <c r="M1744" s="26">
        <v>774.84</v>
      </c>
      <c r="N1744" s="27">
        <v>884</v>
      </c>
      <c r="O1744" s="26">
        <v>0</v>
      </c>
      <c r="P1744" s="28">
        <v>884</v>
      </c>
      <c r="Q1744" s="26">
        <v>0</v>
      </c>
      <c r="R1744" s="31">
        <f t="shared" si="68"/>
        <v>884</v>
      </c>
      <c r="S1744" s="29">
        <v>884</v>
      </c>
      <c r="T1744" s="26"/>
      <c r="V1744" s="2">
        <f t="shared" si="66"/>
        <v>0</v>
      </c>
      <c r="W1744" s="2">
        <f t="shared" si="67"/>
        <v>0</v>
      </c>
    </row>
    <row r="1745" spans="1:23" customFormat="1" hidden="1" outlineLevel="2" x14ac:dyDescent="0.25">
      <c r="A1745" t="s">
        <v>349</v>
      </c>
      <c r="B1745">
        <v>702</v>
      </c>
      <c r="C1745" t="s">
        <v>383</v>
      </c>
      <c r="D1745">
        <v>262</v>
      </c>
      <c r="E1745" t="s">
        <v>384</v>
      </c>
      <c r="F1745">
        <v>285</v>
      </c>
      <c r="G1745" t="s">
        <v>40</v>
      </c>
      <c r="H1745">
        <v>10262010285</v>
      </c>
      <c r="I1745" t="s">
        <v>41</v>
      </c>
      <c r="J1745" s="24" t="s">
        <v>959</v>
      </c>
      <c r="K1745" s="25">
        <v>7</v>
      </c>
      <c r="L1745" s="26">
        <v>1200.5999999999999</v>
      </c>
      <c r="M1745" s="26">
        <v>557.22</v>
      </c>
      <c r="N1745" s="27">
        <v>646</v>
      </c>
      <c r="O1745" s="26">
        <v>20000</v>
      </c>
      <c r="P1745" s="28">
        <v>20646</v>
      </c>
      <c r="Q1745" s="26">
        <v>9245.39</v>
      </c>
      <c r="R1745" s="31">
        <f t="shared" si="68"/>
        <v>20646</v>
      </c>
      <c r="S1745" s="29">
        <v>20646</v>
      </c>
      <c r="T1745" s="26"/>
      <c r="V1745" s="2">
        <f t="shared" si="66"/>
        <v>20000</v>
      </c>
      <c r="W1745" s="2">
        <f t="shared" si="67"/>
        <v>30.959752321981423</v>
      </c>
    </row>
    <row r="1746" spans="1:23" customFormat="1" hidden="1" outlineLevel="2" x14ac:dyDescent="0.25">
      <c r="A1746" t="s">
        <v>349</v>
      </c>
      <c r="B1746">
        <v>704</v>
      </c>
      <c r="C1746" t="s">
        <v>385</v>
      </c>
      <c r="D1746">
        <v>264</v>
      </c>
      <c r="E1746" t="s">
        <v>386</v>
      </c>
      <c r="F1746">
        <v>285</v>
      </c>
      <c r="G1746" t="s">
        <v>40</v>
      </c>
      <c r="H1746">
        <v>10264010285</v>
      </c>
      <c r="I1746" t="s">
        <v>41</v>
      </c>
      <c r="J1746" s="24" t="s">
        <v>959</v>
      </c>
      <c r="K1746" s="25">
        <v>7</v>
      </c>
      <c r="L1746" s="26">
        <v>48787.44</v>
      </c>
      <c r="M1746" s="26">
        <v>38462.870000000003</v>
      </c>
      <c r="N1746" s="27">
        <v>50000</v>
      </c>
      <c r="O1746" s="26">
        <v>0</v>
      </c>
      <c r="P1746" s="28">
        <v>50000</v>
      </c>
      <c r="Q1746" s="26">
        <v>34153.910000000003</v>
      </c>
      <c r="R1746" s="31">
        <f t="shared" si="68"/>
        <v>50000</v>
      </c>
      <c r="S1746" s="29">
        <v>50000</v>
      </c>
      <c r="T1746" s="26"/>
      <c r="V1746" s="2">
        <f t="shared" si="66"/>
        <v>0</v>
      </c>
      <c r="W1746" s="2">
        <f t="shared" si="67"/>
        <v>0</v>
      </c>
    </row>
    <row r="1747" spans="1:23" customFormat="1" hidden="1" outlineLevel="2" x14ac:dyDescent="0.25">
      <c r="A1747" t="s">
        <v>349</v>
      </c>
      <c r="B1747">
        <v>702</v>
      </c>
      <c r="C1747" t="s">
        <v>383</v>
      </c>
      <c r="D1747">
        <v>265</v>
      </c>
      <c r="E1747" t="s">
        <v>433</v>
      </c>
      <c r="F1747">
        <v>285</v>
      </c>
      <c r="G1747" t="s">
        <v>40</v>
      </c>
      <c r="H1747">
        <v>10265010285</v>
      </c>
      <c r="I1747" t="s">
        <v>41</v>
      </c>
      <c r="J1747" s="24" t="s">
        <v>959</v>
      </c>
      <c r="K1747" s="25">
        <v>7</v>
      </c>
      <c r="L1747" s="26">
        <v>17200.04</v>
      </c>
      <c r="M1747" s="26">
        <v>12945.35</v>
      </c>
      <c r="N1747" s="27">
        <v>4236</v>
      </c>
      <c r="O1747" s="26">
        <v>0</v>
      </c>
      <c r="P1747" s="28">
        <v>4236</v>
      </c>
      <c r="Q1747" s="26">
        <v>3574.61</v>
      </c>
      <c r="R1747" s="31">
        <f t="shared" si="68"/>
        <v>4236</v>
      </c>
      <c r="S1747" s="29">
        <v>4236</v>
      </c>
      <c r="T1747" s="26"/>
      <c r="V1747" s="2">
        <f t="shared" si="66"/>
        <v>0</v>
      </c>
      <c r="W1747" s="2">
        <f t="shared" si="67"/>
        <v>0</v>
      </c>
    </row>
    <row r="1748" spans="1:23" customFormat="1" hidden="1" outlineLevel="2" x14ac:dyDescent="0.25">
      <c r="A1748" t="s">
        <v>349</v>
      </c>
      <c r="B1748">
        <v>702</v>
      </c>
      <c r="C1748" t="s">
        <v>383</v>
      </c>
      <c r="D1748">
        <v>266</v>
      </c>
      <c r="E1748" t="s">
        <v>387</v>
      </c>
      <c r="F1748">
        <v>285</v>
      </c>
      <c r="G1748" t="s">
        <v>40</v>
      </c>
      <c r="H1748">
        <v>10266010285</v>
      </c>
      <c r="I1748" t="s">
        <v>41</v>
      </c>
      <c r="J1748" s="24" t="s">
        <v>959</v>
      </c>
      <c r="K1748" s="25">
        <v>7</v>
      </c>
      <c r="L1748" s="26">
        <v>84848.78</v>
      </c>
      <c r="M1748" s="26">
        <v>80806.75</v>
      </c>
      <c r="N1748" s="27">
        <v>90000</v>
      </c>
      <c r="O1748" s="26">
        <v>0</v>
      </c>
      <c r="P1748" s="28">
        <v>90000</v>
      </c>
      <c r="Q1748" s="26">
        <v>42456.45</v>
      </c>
      <c r="R1748" s="31">
        <f t="shared" si="68"/>
        <v>90000</v>
      </c>
      <c r="S1748" s="29">
        <v>90000</v>
      </c>
      <c r="T1748" s="26"/>
      <c r="V1748" s="2">
        <f t="shared" si="66"/>
        <v>0</v>
      </c>
      <c r="W1748" s="2">
        <f t="shared" si="67"/>
        <v>0</v>
      </c>
    </row>
    <row r="1749" spans="1:23" customFormat="1" hidden="1" outlineLevel="2" x14ac:dyDescent="0.25">
      <c r="A1749" t="s">
        <v>349</v>
      </c>
      <c r="B1749">
        <v>507</v>
      </c>
      <c r="C1749" t="s">
        <v>390</v>
      </c>
      <c r="D1749">
        <v>267</v>
      </c>
      <c r="E1749" t="s">
        <v>391</v>
      </c>
      <c r="F1749">
        <v>285</v>
      </c>
      <c r="G1749" t="s">
        <v>40</v>
      </c>
      <c r="H1749">
        <v>10267010285</v>
      </c>
      <c r="I1749" t="s">
        <v>41</v>
      </c>
      <c r="J1749" s="24" t="s">
        <v>959</v>
      </c>
      <c r="K1749" s="25">
        <v>7</v>
      </c>
      <c r="L1749" s="26">
        <v>1908.65</v>
      </c>
      <c r="M1749" s="26">
        <v>1554.79</v>
      </c>
      <c r="N1749" s="27">
        <v>2070</v>
      </c>
      <c r="O1749" s="26">
        <v>0</v>
      </c>
      <c r="P1749" s="28">
        <v>2070</v>
      </c>
      <c r="Q1749" s="26">
        <v>0</v>
      </c>
      <c r="R1749" s="31">
        <f t="shared" si="68"/>
        <v>2070</v>
      </c>
      <c r="S1749" s="29">
        <v>2070</v>
      </c>
      <c r="T1749" s="26"/>
      <c r="V1749" s="2">
        <f t="shared" si="66"/>
        <v>0</v>
      </c>
      <c r="W1749" s="2">
        <f t="shared" si="67"/>
        <v>0</v>
      </c>
    </row>
    <row r="1750" spans="1:23" customFormat="1" hidden="1" outlineLevel="2" x14ac:dyDescent="0.25">
      <c r="A1750" t="s">
        <v>349</v>
      </c>
      <c r="B1750">
        <v>507</v>
      </c>
      <c r="C1750" t="s">
        <v>390</v>
      </c>
      <c r="D1750">
        <v>268</v>
      </c>
      <c r="E1750" t="s">
        <v>392</v>
      </c>
      <c r="F1750">
        <v>285</v>
      </c>
      <c r="G1750" t="s">
        <v>40</v>
      </c>
      <c r="H1750">
        <v>10268010285</v>
      </c>
      <c r="I1750" t="s">
        <v>41</v>
      </c>
      <c r="J1750" s="24" t="s">
        <v>959</v>
      </c>
      <c r="K1750" s="25">
        <v>7</v>
      </c>
      <c r="L1750" s="26">
        <v>20923.73</v>
      </c>
      <c r="M1750" s="26">
        <v>22066.2</v>
      </c>
      <c r="N1750" s="27">
        <v>22460</v>
      </c>
      <c r="O1750" s="26">
        <v>5000</v>
      </c>
      <c r="P1750" s="28">
        <v>27460</v>
      </c>
      <c r="Q1750" s="26">
        <v>17090.11</v>
      </c>
      <c r="R1750" s="31">
        <f t="shared" si="68"/>
        <v>27460</v>
      </c>
      <c r="S1750" s="29">
        <v>27460</v>
      </c>
      <c r="T1750" s="26"/>
      <c r="V1750" s="2">
        <f t="shared" si="66"/>
        <v>5000</v>
      </c>
      <c r="W1750" s="2">
        <f t="shared" si="67"/>
        <v>0.22261798753339271</v>
      </c>
    </row>
    <row r="1751" spans="1:23" customFormat="1" hidden="1" outlineLevel="2" x14ac:dyDescent="0.25">
      <c r="A1751" t="s">
        <v>349</v>
      </c>
      <c r="B1751">
        <v>507</v>
      </c>
      <c r="C1751" t="s">
        <v>390</v>
      </c>
      <c r="D1751">
        <v>269</v>
      </c>
      <c r="E1751" t="s">
        <v>393</v>
      </c>
      <c r="F1751">
        <v>285</v>
      </c>
      <c r="G1751" t="s">
        <v>40</v>
      </c>
      <c r="H1751">
        <v>10269010285</v>
      </c>
      <c r="I1751" t="s">
        <v>41</v>
      </c>
      <c r="J1751" s="24" t="s">
        <v>959</v>
      </c>
      <c r="K1751" s="25">
        <v>7</v>
      </c>
      <c r="L1751" s="26">
        <v>2165.42</v>
      </c>
      <c r="M1751" s="26">
        <v>2093.6799999999998</v>
      </c>
      <c r="N1751" s="27">
        <v>2380</v>
      </c>
      <c r="O1751" s="26">
        <v>0</v>
      </c>
      <c r="P1751" s="28">
        <v>2380</v>
      </c>
      <c r="Q1751" s="26">
        <v>0</v>
      </c>
      <c r="R1751" s="31">
        <f t="shared" si="68"/>
        <v>2380</v>
      </c>
      <c r="S1751" s="29">
        <v>2380</v>
      </c>
      <c r="T1751" s="26"/>
      <c r="V1751" s="2">
        <f t="shared" si="66"/>
        <v>0</v>
      </c>
      <c r="W1751" s="2">
        <f t="shared" si="67"/>
        <v>0</v>
      </c>
    </row>
    <row r="1752" spans="1:23" customFormat="1" hidden="1" outlineLevel="2" x14ac:dyDescent="0.25">
      <c r="A1752" t="s">
        <v>875</v>
      </c>
      <c r="B1752">
        <v>102</v>
      </c>
      <c r="C1752" t="s">
        <v>876</v>
      </c>
      <c r="D1752">
        <v>276</v>
      </c>
      <c r="E1752" t="s">
        <v>880</v>
      </c>
      <c r="F1752">
        <v>285</v>
      </c>
      <c r="G1752" t="s">
        <v>40</v>
      </c>
      <c r="H1752">
        <v>10276010285</v>
      </c>
      <c r="I1752" t="s">
        <v>41</v>
      </c>
      <c r="J1752" s="24" t="s">
        <v>959</v>
      </c>
      <c r="K1752" s="25">
        <v>7</v>
      </c>
      <c r="L1752" s="26">
        <v>0</v>
      </c>
      <c r="M1752" s="26">
        <v>0</v>
      </c>
      <c r="N1752" s="27">
        <v>2000</v>
      </c>
      <c r="O1752" s="26">
        <v>0</v>
      </c>
      <c r="P1752" s="28">
        <v>2000</v>
      </c>
      <c r="Q1752" s="26">
        <v>0</v>
      </c>
      <c r="R1752" s="31">
        <f t="shared" si="68"/>
        <v>1000</v>
      </c>
      <c r="S1752" s="29">
        <v>1000</v>
      </c>
      <c r="T1752" s="26"/>
      <c r="V1752" s="2">
        <f t="shared" si="66"/>
        <v>-1000</v>
      </c>
      <c r="W1752" s="2">
        <f t="shared" si="67"/>
        <v>-0.5</v>
      </c>
    </row>
    <row r="1753" spans="1:23" customFormat="1" hidden="1" outlineLevel="2" x14ac:dyDescent="0.25">
      <c r="A1753" t="s">
        <v>875</v>
      </c>
      <c r="B1753">
        <v>102</v>
      </c>
      <c r="C1753" t="s">
        <v>876</v>
      </c>
      <c r="D1753">
        <v>277</v>
      </c>
      <c r="E1753" t="s">
        <v>911</v>
      </c>
      <c r="F1753">
        <v>285</v>
      </c>
      <c r="G1753" t="s">
        <v>40</v>
      </c>
      <c r="H1753">
        <v>10277010285</v>
      </c>
      <c r="I1753" t="s">
        <v>41</v>
      </c>
      <c r="J1753" s="24" t="s">
        <v>959</v>
      </c>
      <c r="K1753" s="25">
        <v>7</v>
      </c>
      <c r="L1753" s="26">
        <v>0</v>
      </c>
      <c r="M1753" s="26">
        <v>0</v>
      </c>
      <c r="N1753" s="27">
        <v>5849</v>
      </c>
      <c r="O1753" s="26">
        <v>0</v>
      </c>
      <c r="P1753" s="28">
        <v>5849</v>
      </c>
      <c r="Q1753" s="26">
        <v>0</v>
      </c>
      <c r="R1753" s="31">
        <f t="shared" si="68"/>
        <v>5849</v>
      </c>
      <c r="S1753" s="29">
        <v>5849</v>
      </c>
      <c r="T1753" s="26"/>
      <c r="V1753" s="2">
        <f t="shared" si="66"/>
        <v>0</v>
      </c>
      <c r="W1753" s="2">
        <f t="shared" si="67"/>
        <v>0</v>
      </c>
    </row>
    <row r="1754" spans="1:23" customFormat="1" hidden="1" outlineLevel="2" x14ac:dyDescent="0.25">
      <c r="A1754" t="s">
        <v>349</v>
      </c>
      <c r="B1754">
        <v>1105</v>
      </c>
      <c r="C1754" t="s">
        <v>174</v>
      </c>
      <c r="D1754">
        <v>280</v>
      </c>
      <c r="E1754" t="s">
        <v>395</v>
      </c>
      <c r="F1754">
        <v>285</v>
      </c>
      <c r="G1754" t="s">
        <v>40</v>
      </c>
      <c r="H1754">
        <v>10280010285</v>
      </c>
      <c r="I1754" t="s">
        <v>41</v>
      </c>
      <c r="J1754" s="24" t="s">
        <v>959</v>
      </c>
      <c r="K1754" s="25">
        <v>7</v>
      </c>
      <c r="L1754" s="26">
        <v>640.89</v>
      </c>
      <c r="M1754" s="26">
        <v>0</v>
      </c>
      <c r="N1754" s="27">
        <v>1023</v>
      </c>
      <c r="O1754" s="26">
        <v>0</v>
      </c>
      <c r="P1754" s="28">
        <v>1023</v>
      </c>
      <c r="Q1754" s="26">
        <v>0</v>
      </c>
      <c r="R1754" s="31">
        <f t="shared" si="68"/>
        <v>0</v>
      </c>
      <c r="S1754" s="29"/>
      <c r="T1754" s="26"/>
      <c r="V1754" s="2">
        <f t="shared" si="66"/>
        <v>-1023</v>
      </c>
      <c r="W1754" s="2">
        <f t="shared" si="67"/>
        <v>-1</v>
      </c>
    </row>
    <row r="1755" spans="1:23" customFormat="1" hidden="1" outlineLevel="2" x14ac:dyDescent="0.25">
      <c r="A1755" t="s">
        <v>875</v>
      </c>
      <c r="B1755">
        <v>102</v>
      </c>
      <c r="C1755" t="s">
        <v>876</v>
      </c>
      <c r="D1755">
        <v>301</v>
      </c>
      <c r="E1755" t="s">
        <v>917</v>
      </c>
      <c r="F1755">
        <v>285</v>
      </c>
      <c r="G1755" t="s">
        <v>40</v>
      </c>
      <c r="H1755">
        <v>10301010285</v>
      </c>
      <c r="I1755" t="s">
        <v>41</v>
      </c>
      <c r="J1755" s="24" t="s">
        <v>959</v>
      </c>
      <c r="K1755" s="25">
        <v>7</v>
      </c>
      <c r="L1755" s="26">
        <v>0</v>
      </c>
      <c r="M1755" s="26">
        <v>0</v>
      </c>
      <c r="N1755" s="27">
        <v>0</v>
      </c>
      <c r="O1755" s="26">
        <v>0</v>
      </c>
      <c r="P1755" s="28">
        <v>0</v>
      </c>
      <c r="Q1755" s="26">
        <v>0</v>
      </c>
      <c r="R1755" s="31">
        <f t="shared" si="68"/>
        <v>0</v>
      </c>
      <c r="S1755" s="29"/>
      <c r="T1755" s="26"/>
      <c r="V1755" s="2">
        <f t="shared" si="66"/>
        <v>0</v>
      </c>
      <c r="W1755" s="2" t="e">
        <f t="shared" si="67"/>
        <v>#DIV/0!</v>
      </c>
    </row>
    <row r="1756" spans="1:23" customFormat="1" hidden="1" outlineLevel="2" x14ac:dyDescent="0.25">
      <c r="A1756" t="s">
        <v>309</v>
      </c>
      <c r="B1756">
        <v>504</v>
      </c>
      <c r="C1756" t="s">
        <v>396</v>
      </c>
      <c r="D1756">
        <v>400</v>
      </c>
      <c r="E1756" t="s">
        <v>397</v>
      </c>
      <c r="F1756">
        <v>285</v>
      </c>
      <c r="G1756" t="s">
        <v>40</v>
      </c>
      <c r="H1756">
        <v>10400010285</v>
      </c>
      <c r="I1756" t="s">
        <v>41</v>
      </c>
      <c r="J1756" s="24" t="s">
        <v>959</v>
      </c>
      <c r="K1756" s="25">
        <v>7</v>
      </c>
      <c r="L1756" s="26">
        <v>995</v>
      </c>
      <c r="M1756" s="26">
        <v>691.66</v>
      </c>
      <c r="N1756" s="27">
        <v>1229</v>
      </c>
      <c r="O1756" s="26">
        <v>0</v>
      </c>
      <c r="P1756" s="28">
        <v>1229</v>
      </c>
      <c r="Q1756" s="26">
        <v>0</v>
      </c>
      <c r="R1756" s="31">
        <f t="shared" si="68"/>
        <v>1229</v>
      </c>
      <c r="S1756" s="29">
        <v>1229</v>
      </c>
      <c r="T1756" s="26"/>
      <c r="V1756" s="2">
        <f t="shared" si="66"/>
        <v>0</v>
      </c>
      <c r="W1756" s="2">
        <f t="shared" si="67"/>
        <v>0</v>
      </c>
    </row>
    <row r="1757" spans="1:23" customFormat="1" hidden="1" outlineLevel="2" x14ac:dyDescent="0.25">
      <c r="A1757" t="s">
        <v>309</v>
      </c>
      <c r="B1757">
        <v>801</v>
      </c>
      <c r="C1757" t="s">
        <v>324</v>
      </c>
      <c r="D1757">
        <v>401</v>
      </c>
      <c r="E1757" t="s">
        <v>400</v>
      </c>
      <c r="F1757">
        <v>285</v>
      </c>
      <c r="G1757" t="s">
        <v>40</v>
      </c>
      <c r="H1757">
        <v>10401010285</v>
      </c>
      <c r="I1757" t="s">
        <v>41</v>
      </c>
      <c r="J1757" s="24" t="s">
        <v>959</v>
      </c>
      <c r="K1757" s="25">
        <v>7</v>
      </c>
      <c r="L1757" s="26">
        <v>6271.52</v>
      </c>
      <c r="M1757" s="26">
        <v>6040.78</v>
      </c>
      <c r="N1757" s="27">
        <v>6627</v>
      </c>
      <c r="O1757" s="26">
        <v>0</v>
      </c>
      <c r="P1757" s="28">
        <v>6627</v>
      </c>
      <c r="Q1757" s="26">
        <v>6323.74</v>
      </c>
      <c r="R1757" s="31">
        <f t="shared" si="68"/>
        <v>6627</v>
      </c>
      <c r="S1757" s="29">
        <v>6627</v>
      </c>
      <c r="T1757" s="26"/>
      <c r="V1757" s="2">
        <f t="shared" si="66"/>
        <v>0</v>
      </c>
      <c r="W1757" s="2">
        <f t="shared" si="67"/>
        <v>0</v>
      </c>
    </row>
    <row r="1758" spans="1:23" customFormat="1" hidden="1" outlineLevel="2" x14ac:dyDescent="0.25">
      <c r="A1758" t="s">
        <v>309</v>
      </c>
      <c r="B1758">
        <v>801</v>
      </c>
      <c r="C1758" t="s">
        <v>324</v>
      </c>
      <c r="D1758">
        <v>403</v>
      </c>
      <c r="E1758" t="s">
        <v>401</v>
      </c>
      <c r="F1758">
        <v>285</v>
      </c>
      <c r="G1758" t="s">
        <v>40</v>
      </c>
      <c r="H1758">
        <v>10403010285</v>
      </c>
      <c r="I1758" t="s">
        <v>41</v>
      </c>
      <c r="J1758" s="24" t="s">
        <v>959</v>
      </c>
      <c r="K1758" s="25">
        <v>7</v>
      </c>
      <c r="L1758" s="26">
        <v>22798.12</v>
      </c>
      <c r="M1758" s="26">
        <v>19601.78</v>
      </c>
      <c r="N1758" s="27">
        <v>23845</v>
      </c>
      <c r="O1758" s="26">
        <v>0</v>
      </c>
      <c r="P1758" s="28">
        <v>23845</v>
      </c>
      <c r="Q1758" s="26">
        <v>23681.72</v>
      </c>
      <c r="R1758" s="31">
        <f t="shared" si="68"/>
        <v>46345</v>
      </c>
      <c r="S1758" s="29">
        <v>46345</v>
      </c>
      <c r="T1758" s="26"/>
      <c r="V1758" s="2">
        <f t="shared" si="66"/>
        <v>22500</v>
      </c>
      <c r="W1758" s="2">
        <f t="shared" si="67"/>
        <v>0.94359404487313903</v>
      </c>
    </row>
    <row r="1759" spans="1:23" customFormat="1" hidden="1" outlineLevel="2" x14ac:dyDescent="0.25">
      <c r="A1759" t="s">
        <v>309</v>
      </c>
      <c r="B1759">
        <v>801</v>
      </c>
      <c r="C1759" t="s">
        <v>324</v>
      </c>
      <c r="D1759">
        <v>406</v>
      </c>
      <c r="E1759" t="s">
        <v>434</v>
      </c>
      <c r="F1759">
        <v>285</v>
      </c>
      <c r="G1759" t="s">
        <v>40</v>
      </c>
      <c r="H1759">
        <v>10406010285</v>
      </c>
      <c r="I1759" t="s">
        <v>41</v>
      </c>
      <c r="J1759" s="24" t="s">
        <v>959</v>
      </c>
      <c r="K1759" s="25">
        <v>7</v>
      </c>
      <c r="L1759" s="26">
        <v>9059.4599999999991</v>
      </c>
      <c r="M1759" s="26">
        <v>8117.18</v>
      </c>
      <c r="N1759" s="27">
        <v>9587</v>
      </c>
      <c r="O1759" s="26">
        <v>0</v>
      </c>
      <c r="P1759" s="28">
        <v>9587</v>
      </c>
      <c r="Q1759" s="26">
        <v>658.41</v>
      </c>
      <c r="R1759" s="31">
        <f t="shared" si="68"/>
        <v>9587</v>
      </c>
      <c r="S1759" s="29">
        <v>9587</v>
      </c>
      <c r="T1759" s="26"/>
      <c r="V1759" s="2">
        <f t="shared" si="66"/>
        <v>0</v>
      </c>
      <c r="W1759" s="2">
        <f t="shared" si="67"/>
        <v>0</v>
      </c>
    </row>
    <row r="1760" spans="1:23" customFormat="1" hidden="1" outlineLevel="2" x14ac:dyDescent="0.25">
      <c r="A1760" t="s">
        <v>309</v>
      </c>
      <c r="B1760">
        <v>801</v>
      </c>
      <c r="C1760" t="s">
        <v>324</v>
      </c>
      <c r="D1760">
        <v>407</v>
      </c>
      <c r="E1760" t="s">
        <v>406</v>
      </c>
      <c r="F1760">
        <v>285</v>
      </c>
      <c r="G1760" t="s">
        <v>40</v>
      </c>
      <c r="H1760">
        <v>10407010285</v>
      </c>
      <c r="I1760" t="s">
        <v>41</v>
      </c>
      <c r="J1760" s="24" t="s">
        <v>959</v>
      </c>
      <c r="K1760" s="25">
        <v>7</v>
      </c>
      <c r="L1760" s="26">
        <v>1835.01</v>
      </c>
      <c r="M1760" s="26">
        <v>3533.77</v>
      </c>
      <c r="N1760" s="27">
        <v>5890</v>
      </c>
      <c r="O1760" s="26">
        <v>0</v>
      </c>
      <c r="P1760" s="28">
        <v>5890</v>
      </c>
      <c r="Q1760" s="26">
        <v>5686.38</v>
      </c>
      <c r="R1760" s="31">
        <f t="shared" si="68"/>
        <v>5890</v>
      </c>
      <c r="S1760" s="29">
        <v>5890</v>
      </c>
      <c r="T1760" s="26"/>
      <c r="V1760" s="2">
        <f t="shared" si="66"/>
        <v>0</v>
      </c>
      <c r="W1760" s="2">
        <f t="shared" si="67"/>
        <v>0</v>
      </c>
    </row>
    <row r="1761" spans="1:23" customFormat="1" hidden="1" outlineLevel="2" x14ac:dyDescent="0.25">
      <c r="A1761" t="s">
        <v>309</v>
      </c>
      <c r="B1761">
        <v>504</v>
      </c>
      <c r="C1761" t="s">
        <v>396</v>
      </c>
      <c r="D1761">
        <v>408</v>
      </c>
      <c r="E1761" t="s">
        <v>407</v>
      </c>
      <c r="F1761">
        <v>285</v>
      </c>
      <c r="G1761" t="s">
        <v>40</v>
      </c>
      <c r="H1761">
        <v>10408010285</v>
      </c>
      <c r="I1761" t="s">
        <v>41</v>
      </c>
      <c r="J1761" s="24" t="s">
        <v>959</v>
      </c>
      <c r="K1761" s="25">
        <v>7</v>
      </c>
      <c r="L1761" s="26">
        <v>750.35</v>
      </c>
      <c r="M1761" s="26">
        <v>709.41</v>
      </c>
      <c r="N1761" s="27">
        <v>838</v>
      </c>
      <c r="O1761" s="26">
        <v>0</v>
      </c>
      <c r="P1761" s="28">
        <v>838</v>
      </c>
      <c r="Q1761" s="26">
        <v>396.54</v>
      </c>
      <c r="R1761" s="31">
        <f t="shared" si="68"/>
        <v>838</v>
      </c>
      <c r="S1761" s="29">
        <v>838</v>
      </c>
      <c r="T1761" s="26"/>
      <c r="V1761" s="2">
        <f t="shared" si="66"/>
        <v>0</v>
      </c>
      <c r="W1761" s="2">
        <f t="shared" si="67"/>
        <v>0</v>
      </c>
    </row>
    <row r="1762" spans="1:23" customFormat="1" hidden="1" outlineLevel="2" x14ac:dyDescent="0.25">
      <c r="A1762" t="s">
        <v>309</v>
      </c>
      <c r="B1762">
        <v>504</v>
      </c>
      <c r="C1762" t="s">
        <v>396</v>
      </c>
      <c r="D1762">
        <v>409</v>
      </c>
      <c r="E1762" t="s">
        <v>410</v>
      </c>
      <c r="F1762">
        <v>285</v>
      </c>
      <c r="G1762" t="s">
        <v>40</v>
      </c>
      <c r="H1762">
        <v>10409010285</v>
      </c>
      <c r="I1762" t="s">
        <v>41</v>
      </c>
      <c r="J1762" s="24" t="s">
        <v>959</v>
      </c>
      <c r="K1762" s="25">
        <v>7</v>
      </c>
      <c r="L1762" s="26">
        <v>777.79</v>
      </c>
      <c r="M1762" s="26">
        <v>272.98</v>
      </c>
      <c r="N1762" s="27">
        <v>837</v>
      </c>
      <c r="O1762" s="26">
        <v>0</v>
      </c>
      <c r="P1762" s="28">
        <v>837</v>
      </c>
      <c r="Q1762" s="26">
        <v>0</v>
      </c>
      <c r="R1762" s="31">
        <f t="shared" si="68"/>
        <v>837</v>
      </c>
      <c r="S1762" s="29">
        <v>837</v>
      </c>
      <c r="T1762" s="26"/>
      <c r="V1762" s="2">
        <f t="shared" si="66"/>
        <v>0</v>
      </c>
      <c r="W1762" s="2">
        <f t="shared" si="67"/>
        <v>0</v>
      </c>
    </row>
    <row r="1763" spans="1:23" customFormat="1" hidden="1" outlineLevel="2" x14ac:dyDescent="0.25">
      <c r="A1763" t="s">
        <v>309</v>
      </c>
      <c r="B1763">
        <v>801</v>
      </c>
      <c r="C1763" t="s">
        <v>324</v>
      </c>
      <c r="D1763">
        <v>410</v>
      </c>
      <c r="E1763" t="s">
        <v>435</v>
      </c>
      <c r="F1763">
        <v>285</v>
      </c>
      <c r="G1763" t="s">
        <v>40</v>
      </c>
      <c r="H1763">
        <v>10410010285</v>
      </c>
      <c r="I1763" t="s">
        <v>41</v>
      </c>
      <c r="J1763" s="24" t="s">
        <v>959</v>
      </c>
      <c r="K1763" s="25">
        <v>7</v>
      </c>
      <c r="L1763" s="26">
        <v>1438.6</v>
      </c>
      <c r="M1763" s="26">
        <v>2980.29</v>
      </c>
      <c r="N1763" s="27">
        <v>3742</v>
      </c>
      <c r="O1763" s="26">
        <v>0</v>
      </c>
      <c r="P1763" s="28">
        <v>3742</v>
      </c>
      <c r="Q1763" s="26">
        <v>2390.41</v>
      </c>
      <c r="R1763" s="31">
        <f t="shared" si="68"/>
        <v>3742</v>
      </c>
      <c r="S1763" s="29">
        <v>3742</v>
      </c>
      <c r="T1763" s="26"/>
      <c r="V1763" s="2">
        <f t="shared" si="66"/>
        <v>0</v>
      </c>
      <c r="W1763" s="2">
        <f t="shared" si="67"/>
        <v>0</v>
      </c>
    </row>
    <row r="1764" spans="1:23" customFormat="1" hidden="1" outlineLevel="2" x14ac:dyDescent="0.25">
      <c r="A1764" t="s">
        <v>309</v>
      </c>
      <c r="B1764">
        <v>801</v>
      </c>
      <c r="C1764" t="s">
        <v>324</v>
      </c>
      <c r="D1764">
        <v>412</v>
      </c>
      <c r="E1764" t="s">
        <v>412</v>
      </c>
      <c r="F1764">
        <v>285</v>
      </c>
      <c r="G1764" t="s">
        <v>40</v>
      </c>
      <c r="H1764">
        <v>10412010285</v>
      </c>
      <c r="I1764" t="s">
        <v>41</v>
      </c>
      <c r="J1764" s="24" t="s">
        <v>959</v>
      </c>
      <c r="K1764" s="25">
        <v>7</v>
      </c>
      <c r="L1764" s="26">
        <v>869.31</v>
      </c>
      <c r="M1764" s="26">
        <v>775.54</v>
      </c>
      <c r="N1764" s="27">
        <v>963</v>
      </c>
      <c r="O1764" s="26">
        <v>0</v>
      </c>
      <c r="P1764" s="28">
        <v>963</v>
      </c>
      <c r="Q1764" s="26">
        <v>942.13</v>
      </c>
      <c r="R1764" s="31">
        <f t="shared" si="68"/>
        <v>963</v>
      </c>
      <c r="S1764" s="29">
        <v>963</v>
      </c>
      <c r="T1764" s="26"/>
      <c r="V1764" s="2">
        <f t="shared" si="66"/>
        <v>0</v>
      </c>
      <c r="W1764" s="2">
        <f t="shared" si="67"/>
        <v>0</v>
      </c>
    </row>
    <row r="1765" spans="1:23" customFormat="1" hidden="1" outlineLevel="2" x14ac:dyDescent="0.25">
      <c r="A1765" t="s">
        <v>309</v>
      </c>
      <c r="B1765">
        <v>801</v>
      </c>
      <c r="C1765" t="s">
        <v>324</v>
      </c>
      <c r="D1765">
        <v>413</v>
      </c>
      <c r="E1765" t="s">
        <v>415</v>
      </c>
      <c r="F1765">
        <v>285</v>
      </c>
      <c r="G1765" t="s">
        <v>40</v>
      </c>
      <c r="H1765">
        <v>10413010285</v>
      </c>
      <c r="I1765" t="s">
        <v>41</v>
      </c>
      <c r="J1765" s="24" t="s">
        <v>959</v>
      </c>
      <c r="K1765" s="25">
        <v>7</v>
      </c>
      <c r="L1765" s="26">
        <v>5135.9399999999996</v>
      </c>
      <c r="M1765" s="26">
        <v>7115.29</v>
      </c>
      <c r="N1765" s="27">
        <v>8582</v>
      </c>
      <c r="O1765" s="26">
        <v>0</v>
      </c>
      <c r="P1765" s="28">
        <v>8582</v>
      </c>
      <c r="Q1765" s="26">
        <v>5922.87</v>
      </c>
      <c r="R1765" s="31">
        <f t="shared" si="68"/>
        <v>8582</v>
      </c>
      <c r="S1765" s="29">
        <v>8582</v>
      </c>
      <c r="T1765" s="26"/>
      <c r="V1765" s="2">
        <f t="shared" si="66"/>
        <v>0</v>
      </c>
      <c r="W1765" s="2">
        <f t="shared" si="67"/>
        <v>0</v>
      </c>
    </row>
    <row r="1766" spans="1:23" customFormat="1" hidden="1" outlineLevel="2" x14ac:dyDescent="0.25">
      <c r="A1766" t="s">
        <v>309</v>
      </c>
      <c r="B1766">
        <v>801</v>
      </c>
      <c r="C1766" t="s">
        <v>324</v>
      </c>
      <c r="D1766">
        <v>420</v>
      </c>
      <c r="E1766" t="s">
        <v>418</v>
      </c>
      <c r="F1766">
        <v>285</v>
      </c>
      <c r="G1766" t="s">
        <v>40</v>
      </c>
      <c r="H1766">
        <v>10420010285</v>
      </c>
      <c r="I1766" t="s">
        <v>41</v>
      </c>
      <c r="J1766" s="24" t="s">
        <v>959</v>
      </c>
      <c r="K1766" s="25">
        <v>7</v>
      </c>
      <c r="L1766" s="26">
        <v>14067.42</v>
      </c>
      <c r="M1766" s="26">
        <v>12785.97</v>
      </c>
      <c r="N1766" s="27">
        <v>26719</v>
      </c>
      <c r="O1766" s="26">
        <v>0</v>
      </c>
      <c r="P1766" s="28">
        <v>26719</v>
      </c>
      <c r="Q1766" s="26">
        <v>25581.1</v>
      </c>
      <c r="R1766" s="31">
        <f t="shared" si="68"/>
        <v>26719</v>
      </c>
      <c r="S1766" s="29">
        <v>26719</v>
      </c>
      <c r="T1766" s="26"/>
      <c r="V1766" s="2">
        <f t="shared" si="66"/>
        <v>0</v>
      </c>
      <c r="W1766" s="2">
        <f t="shared" si="67"/>
        <v>0</v>
      </c>
    </row>
    <row r="1767" spans="1:23" customFormat="1" hidden="1" outlineLevel="2" x14ac:dyDescent="0.25">
      <c r="A1767" t="s">
        <v>309</v>
      </c>
      <c r="B1767">
        <v>801</v>
      </c>
      <c r="C1767" t="s">
        <v>324</v>
      </c>
      <c r="D1767">
        <v>421</v>
      </c>
      <c r="E1767" t="s">
        <v>419</v>
      </c>
      <c r="F1767">
        <v>285</v>
      </c>
      <c r="G1767" t="s">
        <v>40</v>
      </c>
      <c r="H1767">
        <v>10421010285</v>
      </c>
      <c r="I1767" t="s">
        <v>41</v>
      </c>
      <c r="J1767" s="24" t="s">
        <v>959</v>
      </c>
      <c r="K1767" s="25">
        <v>7</v>
      </c>
      <c r="L1767" s="26">
        <v>0</v>
      </c>
      <c r="M1767" s="26">
        <v>0</v>
      </c>
      <c r="N1767" s="27">
        <v>418</v>
      </c>
      <c r="O1767" s="26">
        <v>0</v>
      </c>
      <c r="P1767" s="28">
        <v>418</v>
      </c>
      <c r="Q1767" s="26">
        <v>0</v>
      </c>
      <c r="R1767" s="31">
        <f t="shared" si="68"/>
        <v>418</v>
      </c>
      <c r="S1767" s="29">
        <v>418</v>
      </c>
      <c r="T1767" s="26"/>
      <c r="V1767" s="2">
        <f t="shared" si="66"/>
        <v>0</v>
      </c>
      <c r="W1767" s="2">
        <f t="shared" si="67"/>
        <v>0</v>
      </c>
    </row>
    <row r="1768" spans="1:23" customFormat="1" hidden="1" outlineLevel="2" x14ac:dyDescent="0.25">
      <c r="A1768" t="s">
        <v>309</v>
      </c>
      <c r="B1768">
        <v>801</v>
      </c>
      <c r="C1768" t="s">
        <v>324</v>
      </c>
      <c r="D1768">
        <v>425</v>
      </c>
      <c r="E1768" t="s">
        <v>420</v>
      </c>
      <c r="F1768">
        <v>285</v>
      </c>
      <c r="G1768" t="s">
        <v>40</v>
      </c>
      <c r="H1768">
        <v>10425010285</v>
      </c>
      <c r="I1768" t="s">
        <v>41</v>
      </c>
      <c r="J1768" s="24" t="s">
        <v>959</v>
      </c>
      <c r="K1768" s="25">
        <v>7</v>
      </c>
      <c r="L1768" s="26">
        <v>0</v>
      </c>
      <c r="M1768" s="26">
        <v>1409.5</v>
      </c>
      <c r="N1768" s="27">
        <v>1796</v>
      </c>
      <c r="O1768" s="26">
        <v>0</v>
      </c>
      <c r="P1768" s="28">
        <v>1796</v>
      </c>
      <c r="Q1768" s="26">
        <v>0</v>
      </c>
      <c r="R1768" s="31">
        <f t="shared" si="68"/>
        <v>1796</v>
      </c>
      <c r="S1768" s="29">
        <v>1796</v>
      </c>
      <c r="T1768" s="26"/>
      <c r="V1768" s="2">
        <f t="shared" si="66"/>
        <v>0</v>
      </c>
      <c r="W1768" s="2">
        <f t="shared" si="67"/>
        <v>0</v>
      </c>
    </row>
    <row r="1769" spans="1:23" customFormat="1" hidden="1" outlineLevel="2" x14ac:dyDescent="0.25">
      <c r="A1769" t="s">
        <v>309</v>
      </c>
      <c r="B1769">
        <v>801</v>
      </c>
      <c r="C1769" t="s">
        <v>324</v>
      </c>
      <c r="D1769">
        <v>430</v>
      </c>
      <c r="E1769" t="s">
        <v>421</v>
      </c>
      <c r="F1769">
        <v>285</v>
      </c>
      <c r="G1769" t="s">
        <v>40</v>
      </c>
      <c r="H1769">
        <v>10430010285</v>
      </c>
      <c r="I1769" t="s">
        <v>41</v>
      </c>
      <c r="J1769" s="24" t="s">
        <v>959</v>
      </c>
      <c r="K1769" s="25">
        <v>7</v>
      </c>
      <c r="L1769" s="26">
        <v>1591.79</v>
      </c>
      <c r="M1769" s="26">
        <v>1425.52</v>
      </c>
      <c r="N1769" s="27">
        <v>30000</v>
      </c>
      <c r="O1769" s="26">
        <v>0</v>
      </c>
      <c r="P1769" s="28">
        <v>30000</v>
      </c>
      <c r="Q1769" s="26">
        <v>19907.84</v>
      </c>
      <c r="R1769" s="31">
        <f t="shared" si="68"/>
        <v>30000</v>
      </c>
      <c r="S1769" s="29">
        <v>30000</v>
      </c>
      <c r="T1769" s="26"/>
      <c r="V1769" s="2">
        <f t="shared" si="66"/>
        <v>0</v>
      </c>
      <c r="W1769" s="2">
        <f t="shared" si="67"/>
        <v>0</v>
      </c>
    </row>
    <row r="1770" spans="1:23" customFormat="1" hidden="1" outlineLevel="2" x14ac:dyDescent="0.25">
      <c r="A1770" t="s">
        <v>309</v>
      </c>
      <c r="B1770">
        <v>801</v>
      </c>
      <c r="C1770" t="s">
        <v>324</v>
      </c>
      <c r="D1770">
        <v>431</v>
      </c>
      <c r="E1770" t="s">
        <v>422</v>
      </c>
      <c r="F1770">
        <v>285</v>
      </c>
      <c r="G1770" t="s">
        <v>40</v>
      </c>
      <c r="H1770">
        <v>10431010285</v>
      </c>
      <c r="I1770" t="s">
        <v>41</v>
      </c>
      <c r="J1770" s="24" t="s">
        <v>959</v>
      </c>
      <c r="K1770" s="25">
        <v>7</v>
      </c>
      <c r="L1770" s="26">
        <v>1148.56</v>
      </c>
      <c r="M1770" s="26">
        <v>1054.06</v>
      </c>
      <c r="N1770" s="27">
        <v>1436</v>
      </c>
      <c r="O1770" s="26">
        <v>0</v>
      </c>
      <c r="P1770" s="28">
        <v>1436</v>
      </c>
      <c r="Q1770" s="26">
        <v>1270.58</v>
      </c>
      <c r="R1770" s="31">
        <f t="shared" si="68"/>
        <v>3000</v>
      </c>
      <c r="S1770" s="29">
        <v>3000</v>
      </c>
      <c r="T1770" s="26"/>
      <c r="V1770" s="2">
        <f t="shared" si="66"/>
        <v>1564</v>
      </c>
      <c r="W1770" s="2">
        <f t="shared" si="67"/>
        <v>1.0891364902506964</v>
      </c>
    </row>
    <row r="1771" spans="1:23" customFormat="1" hidden="1" outlineLevel="2" x14ac:dyDescent="0.25">
      <c r="A1771" t="s">
        <v>254</v>
      </c>
      <c r="B1771">
        <v>1301</v>
      </c>
      <c r="C1771" t="s">
        <v>203</v>
      </c>
      <c r="D1771">
        <v>440</v>
      </c>
      <c r="E1771" t="s">
        <v>255</v>
      </c>
      <c r="F1771">
        <v>285</v>
      </c>
      <c r="G1771" t="s">
        <v>40</v>
      </c>
      <c r="H1771">
        <v>10440010285</v>
      </c>
      <c r="I1771" t="s">
        <v>41</v>
      </c>
      <c r="J1771" s="24" t="s">
        <v>959</v>
      </c>
      <c r="K1771" s="25">
        <v>7</v>
      </c>
      <c r="L1771" s="26">
        <v>133950.37</v>
      </c>
      <c r="M1771" s="26">
        <v>126383.63</v>
      </c>
      <c r="N1771" s="27">
        <v>145600</v>
      </c>
      <c r="O1771" s="26">
        <v>0</v>
      </c>
      <c r="P1771" s="28">
        <v>145600</v>
      </c>
      <c r="Q1771" s="26">
        <v>117413.62</v>
      </c>
      <c r="R1771" s="31">
        <f t="shared" si="68"/>
        <v>145600</v>
      </c>
      <c r="S1771" s="29">
        <v>145600</v>
      </c>
      <c r="T1771" s="26"/>
      <c r="V1771" s="2">
        <f t="shared" si="66"/>
        <v>0</v>
      </c>
      <c r="W1771" s="2">
        <f t="shared" si="67"/>
        <v>0</v>
      </c>
    </row>
    <row r="1772" spans="1:23" customFormat="1" hidden="1" outlineLevel="2" x14ac:dyDescent="0.25">
      <c r="A1772" t="s">
        <v>254</v>
      </c>
      <c r="B1772">
        <v>1301</v>
      </c>
      <c r="C1772" t="s">
        <v>203</v>
      </c>
      <c r="D1772">
        <v>601</v>
      </c>
      <c r="E1772" t="s">
        <v>256</v>
      </c>
      <c r="F1772">
        <v>285</v>
      </c>
      <c r="G1772" t="s">
        <v>40</v>
      </c>
      <c r="H1772">
        <v>10601010285</v>
      </c>
      <c r="I1772" t="s">
        <v>41</v>
      </c>
      <c r="J1772" s="24" t="s">
        <v>959</v>
      </c>
      <c r="K1772" s="25">
        <v>7</v>
      </c>
      <c r="L1772" s="26">
        <v>61551.67</v>
      </c>
      <c r="M1772" s="26">
        <v>67479.41</v>
      </c>
      <c r="N1772" s="27">
        <v>72758</v>
      </c>
      <c r="O1772" s="26">
        <v>0</v>
      </c>
      <c r="P1772" s="28">
        <v>72758</v>
      </c>
      <c r="Q1772" s="26">
        <v>42148.84</v>
      </c>
      <c r="R1772" s="31">
        <f t="shared" si="68"/>
        <v>72758</v>
      </c>
      <c r="S1772" s="29">
        <v>72758</v>
      </c>
      <c r="T1772" s="26"/>
      <c r="V1772" s="2">
        <f t="shared" si="66"/>
        <v>0</v>
      </c>
      <c r="W1772" s="2">
        <f t="shared" si="67"/>
        <v>0</v>
      </c>
    </row>
    <row r="1773" spans="1:23" customFormat="1" hidden="1" outlineLevel="2" x14ac:dyDescent="0.25">
      <c r="A1773" t="s">
        <v>254</v>
      </c>
      <c r="B1773">
        <v>1301</v>
      </c>
      <c r="C1773" t="s">
        <v>203</v>
      </c>
      <c r="D1773">
        <v>602</v>
      </c>
      <c r="E1773" t="s">
        <v>263</v>
      </c>
      <c r="F1773">
        <v>285</v>
      </c>
      <c r="G1773" t="s">
        <v>40</v>
      </c>
      <c r="H1773">
        <v>10602010285</v>
      </c>
      <c r="I1773" t="s">
        <v>41</v>
      </c>
      <c r="J1773" s="24" t="s">
        <v>959</v>
      </c>
      <c r="K1773" s="25">
        <v>7</v>
      </c>
      <c r="L1773" s="26">
        <v>5930.19</v>
      </c>
      <c r="M1773" s="26">
        <v>0</v>
      </c>
      <c r="N1773" s="27">
        <v>0</v>
      </c>
      <c r="O1773" s="26">
        <v>0</v>
      </c>
      <c r="P1773" s="28">
        <v>0</v>
      </c>
      <c r="Q1773" s="26">
        <v>0</v>
      </c>
      <c r="R1773" s="31">
        <f t="shared" si="68"/>
        <v>50000</v>
      </c>
      <c r="S1773" s="29">
        <v>50000</v>
      </c>
      <c r="T1773" s="26"/>
      <c r="V1773" s="2">
        <f t="shared" si="66"/>
        <v>50000</v>
      </c>
      <c r="W1773" s="2" t="e">
        <f t="shared" si="67"/>
        <v>#DIV/0!</v>
      </c>
    </row>
    <row r="1774" spans="1:23" customFormat="1" hidden="1" outlineLevel="2" x14ac:dyDescent="0.25">
      <c r="A1774" t="s">
        <v>133</v>
      </c>
      <c r="B1774">
        <v>1201</v>
      </c>
      <c r="C1774" t="s">
        <v>212</v>
      </c>
      <c r="D1774">
        <v>701</v>
      </c>
      <c r="E1774" t="s">
        <v>211</v>
      </c>
      <c r="F1774">
        <v>285</v>
      </c>
      <c r="G1774" t="s">
        <v>40</v>
      </c>
      <c r="H1774">
        <v>10701010285</v>
      </c>
      <c r="I1774" t="s">
        <v>41</v>
      </c>
      <c r="J1774" s="24" t="s">
        <v>959</v>
      </c>
      <c r="K1774" s="25">
        <v>7</v>
      </c>
      <c r="L1774" s="26">
        <v>0</v>
      </c>
      <c r="M1774" s="26">
        <v>1088247.07</v>
      </c>
      <c r="N1774" s="27">
        <v>800000</v>
      </c>
      <c r="O1774" s="26">
        <v>0</v>
      </c>
      <c r="P1774" s="28">
        <v>800000</v>
      </c>
      <c r="Q1774" s="26">
        <v>123329.38</v>
      </c>
      <c r="R1774" s="31">
        <f t="shared" si="68"/>
        <v>800000</v>
      </c>
      <c r="S1774" s="29">
        <v>800000</v>
      </c>
      <c r="T1774" s="26"/>
      <c r="V1774" s="2">
        <f t="shared" si="66"/>
        <v>0</v>
      </c>
      <c r="W1774" s="2">
        <f t="shared" si="67"/>
        <v>0</v>
      </c>
    </row>
    <row r="1775" spans="1:23" customFormat="1" hidden="1" outlineLevel="2" x14ac:dyDescent="0.25">
      <c r="A1775" t="s">
        <v>349</v>
      </c>
      <c r="B1775">
        <v>1103</v>
      </c>
      <c r="C1775" t="s">
        <v>424</v>
      </c>
      <c r="D1775">
        <v>801</v>
      </c>
      <c r="E1775" t="s">
        <v>425</v>
      </c>
      <c r="F1775">
        <v>285</v>
      </c>
      <c r="G1775" t="s">
        <v>40</v>
      </c>
      <c r="H1775">
        <v>10801010285</v>
      </c>
      <c r="I1775" t="s">
        <v>41</v>
      </c>
      <c r="J1775" s="24" t="s">
        <v>959</v>
      </c>
      <c r="K1775" s="25">
        <v>7</v>
      </c>
      <c r="L1775" s="26">
        <v>435.7</v>
      </c>
      <c r="M1775" s="26">
        <v>456</v>
      </c>
      <c r="N1775" s="27">
        <v>4000</v>
      </c>
      <c r="O1775" s="26">
        <v>0</v>
      </c>
      <c r="P1775" s="28">
        <v>4000</v>
      </c>
      <c r="Q1775" s="26">
        <v>234.9</v>
      </c>
      <c r="R1775" s="31">
        <f t="shared" si="68"/>
        <v>4000</v>
      </c>
      <c r="S1775" s="29">
        <v>4000</v>
      </c>
      <c r="T1775" s="26"/>
      <c r="V1775" s="2">
        <f t="shared" si="66"/>
        <v>0</v>
      </c>
      <c r="W1775" s="2">
        <f t="shared" si="67"/>
        <v>0</v>
      </c>
    </row>
    <row r="1776" spans="1:23" customFormat="1" outlineLevel="1" collapsed="1" x14ac:dyDescent="0.25">
      <c r="J1776" s="24" t="s">
        <v>994</v>
      </c>
      <c r="K1776" s="25"/>
      <c r="L1776" s="26">
        <f t="shared" ref="L1776:S1776" si="69">SUBTOTAL(9,L1685:L1775)</f>
        <v>1699967.22</v>
      </c>
      <c r="M1776" s="26">
        <f t="shared" si="69"/>
        <v>3237518.58</v>
      </c>
      <c r="N1776" s="27">
        <f t="shared" si="69"/>
        <v>3584972</v>
      </c>
      <c r="O1776" s="26">
        <f t="shared" si="69"/>
        <v>58000</v>
      </c>
      <c r="P1776" s="28">
        <f t="shared" si="69"/>
        <v>3642972</v>
      </c>
      <c r="Q1776" s="26">
        <f t="shared" si="69"/>
        <v>1157790.0999999999</v>
      </c>
      <c r="R1776" s="31">
        <f t="shared" si="69"/>
        <v>2835805</v>
      </c>
      <c r="S1776" s="29">
        <f t="shared" si="69"/>
        <v>2835805</v>
      </c>
      <c r="T1776" s="26">
        <f>S1776*0.9</f>
        <v>2552224.5</v>
      </c>
      <c r="V1776" s="2">
        <f t="shared" si="66"/>
        <v>-749167</v>
      </c>
      <c r="W1776" s="2">
        <f t="shared" si="67"/>
        <v>-0.20897429603355341</v>
      </c>
    </row>
    <row r="1777" spans="1:24" customFormat="1" hidden="1" outlineLevel="2" x14ac:dyDescent="0.25">
      <c r="A1777" t="s">
        <v>781</v>
      </c>
      <c r="B1777">
        <v>204</v>
      </c>
      <c r="C1777" t="s">
        <v>782</v>
      </c>
      <c r="D1777">
        <v>5</v>
      </c>
      <c r="E1777" t="s">
        <v>783</v>
      </c>
      <c r="F1777">
        <v>202</v>
      </c>
      <c r="G1777" t="s">
        <v>14</v>
      </c>
      <c r="H1777">
        <v>10005010202</v>
      </c>
      <c r="I1777" t="s">
        <v>15</v>
      </c>
      <c r="J1777" s="24" t="s">
        <v>951</v>
      </c>
      <c r="K1777" s="25">
        <v>8</v>
      </c>
      <c r="L1777" s="26">
        <v>288501.07</v>
      </c>
      <c r="M1777" s="26">
        <v>257246.85</v>
      </c>
      <c r="N1777" s="27">
        <v>245650</v>
      </c>
      <c r="O1777" s="26">
        <v>0</v>
      </c>
      <c r="P1777" s="28">
        <v>245650</v>
      </c>
      <c r="Q1777" s="26">
        <v>0</v>
      </c>
      <c r="R1777" s="31">
        <f t="shared" si="68"/>
        <v>0</v>
      </c>
      <c r="S1777" s="29">
        <v>0</v>
      </c>
      <c r="T1777" s="26"/>
      <c r="V1777" s="2">
        <f t="shared" si="66"/>
        <v>-245650</v>
      </c>
      <c r="W1777" s="2">
        <f t="shared" si="67"/>
        <v>-1</v>
      </c>
      <c r="X1777" s="18"/>
    </row>
    <row r="1778" spans="1:24" customFormat="1" hidden="1" outlineLevel="2" x14ac:dyDescent="0.25">
      <c r="A1778" t="s">
        <v>781</v>
      </c>
      <c r="B1778">
        <v>204</v>
      </c>
      <c r="C1778" t="s">
        <v>782</v>
      </c>
      <c r="D1778">
        <v>6</v>
      </c>
      <c r="E1778" t="s">
        <v>784</v>
      </c>
      <c r="F1778">
        <v>202</v>
      </c>
      <c r="G1778" t="s">
        <v>14</v>
      </c>
      <c r="H1778">
        <v>10006010202</v>
      </c>
      <c r="I1778" t="s">
        <v>15</v>
      </c>
      <c r="J1778" s="24" t="s">
        <v>951</v>
      </c>
      <c r="K1778" s="25">
        <v>8</v>
      </c>
      <c r="L1778" s="26">
        <v>297049.58</v>
      </c>
      <c r="M1778" s="26">
        <v>259775.71</v>
      </c>
      <c r="N1778" s="27">
        <v>245650</v>
      </c>
      <c r="O1778" s="26">
        <v>0</v>
      </c>
      <c r="P1778" s="28">
        <v>245650</v>
      </c>
      <c r="Q1778" s="26">
        <v>0</v>
      </c>
      <c r="R1778" s="31">
        <f t="shared" si="68"/>
        <v>0</v>
      </c>
      <c r="S1778" s="29">
        <v>0</v>
      </c>
      <c r="T1778" s="26"/>
      <c r="V1778" s="2">
        <f t="shared" si="66"/>
        <v>-245650</v>
      </c>
      <c r="W1778" s="2">
        <f t="shared" si="67"/>
        <v>-1</v>
      </c>
      <c r="X1778" s="18"/>
    </row>
    <row r="1779" spans="1:24" customFormat="1" hidden="1" outlineLevel="2" x14ac:dyDescent="0.25">
      <c r="A1779" t="s">
        <v>781</v>
      </c>
      <c r="B1779">
        <v>101</v>
      </c>
      <c r="C1779" t="s">
        <v>780</v>
      </c>
      <c r="D1779">
        <v>101</v>
      </c>
      <c r="E1779" t="s">
        <v>776</v>
      </c>
      <c r="F1779">
        <v>202</v>
      </c>
      <c r="G1779" t="s">
        <v>14</v>
      </c>
      <c r="H1779">
        <v>10101010202</v>
      </c>
      <c r="I1779" t="s">
        <v>15</v>
      </c>
      <c r="J1779" s="24" t="s">
        <v>951</v>
      </c>
      <c r="K1779" s="25">
        <v>8</v>
      </c>
      <c r="L1779" s="26">
        <v>1154504.29</v>
      </c>
      <c r="M1779" s="26">
        <v>900482.77</v>
      </c>
      <c r="N1779" s="27">
        <v>940832</v>
      </c>
      <c r="O1779" s="26">
        <v>0</v>
      </c>
      <c r="P1779" s="28">
        <v>940832</v>
      </c>
      <c r="Q1779" s="26">
        <v>644796.64</v>
      </c>
      <c r="R1779" s="31">
        <f t="shared" si="68"/>
        <v>0</v>
      </c>
      <c r="S1779" s="29">
        <v>0</v>
      </c>
      <c r="T1779" s="26"/>
      <c r="V1779" s="2">
        <f t="shared" si="66"/>
        <v>-940832</v>
      </c>
      <c r="W1779" s="2">
        <f t="shared" si="67"/>
        <v>-1</v>
      </c>
      <c r="X1779" s="18"/>
    </row>
    <row r="1780" spans="1:24" customFormat="1" hidden="1" outlineLevel="2" x14ac:dyDescent="0.25">
      <c r="A1780" t="s">
        <v>706</v>
      </c>
      <c r="D1780">
        <v>200</v>
      </c>
      <c r="E1780" t="s">
        <v>708</v>
      </c>
      <c r="F1780">
        <v>202</v>
      </c>
      <c r="G1780" t="s">
        <v>14</v>
      </c>
      <c r="H1780">
        <v>10200010202</v>
      </c>
      <c r="I1780" t="s">
        <v>15</v>
      </c>
      <c r="J1780" s="24" t="s">
        <v>951</v>
      </c>
      <c r="K1780" s="25">
        <v>8</v>
      </c>
      <c r="L1780" s="26"/>
      <c r="M1780" s="26"/>
      <c r="N1780" s="27"/>
      <c r="O1780" s="26"/>
      <c r="P1780" s="28"/>
      <c r="Q1780" s="26">
        <v>0</v>
      </c>
      <c r="R1780" s="31">
        <f t="shared" si="68"/>
        <v>3324499</v>
      </c>
      <c r="S1780" s="29">
        <v>3324499</v>
      </c>
      <c r="T1780" s="26"/>
      <c r="V1780" s="2">
        <f t="shared" si="66"/>
        <v>3324499</v>
      </c>
      <c r="W1780" s="2" t="e">
        <f t="shared" si="67"/>
        <v>#DIV/0!</v>
      </c>
    </row>
    <row r="1781" spans="1:24" customFormat="1" hidden="1" outlineLevel="2" x14ac:dyDescent="0.25">
      <c r="A1781" t="s">
        <v>254</v>
      </c>
      <c r="B1781">
        <v>1301</v>
      </c>
      <c r="C1781" t="s">
        <v>203</v>
      </c>
      <c r="D1781">
        <v>601</v>
      </c>
      <c r="E1781" t="s">
        <v>256</v>
      </c>
      <c r="F1781">
        <v>202</v>
      </c>
      <c r="G1781" t="s">
        <v>14</v>
      </c>
      <c r="H1781">
        <v>10601010202</v>
      </c>
      <c r="I1781" t="s">
        <v>15</v>
      </c>
      <c r="J1781" s="24" t="s">
        <v>951</v>
      </c>
      <c r="K1781" s="25">
        <v>8</v>
      </c>
      <c r="L1781" s="26">
        <v>1991392.57</v>
      </c>
      <c r="M1781" s="26">
        <v>1482517.89</v>
      </c>
      <c r="N1781" s="27">
        <v>1570467</v>
      </c>
      <c r="O1781" s="26">
        <v>0</v>
      </c>
      <c r="P1781" s="28">
        <v>1570467</v>
      </c>
      <c r="Q1781" s="26">
        <v>852358.87</v>
      </c>
      <c r="R1781" s="31">
        <f t="shared" si="68"/>
        <v>0</v>
      </c>
      <c r="S1781" s="29">
        <v>0</v>
      </c>
      <c r="T1781" s="26"/>
      <c r="V1781" s="2">
        <f t="shared" si="66"/>
        <v>-1570467</v>
      </c>
      <c r="W1781" s="2">
        <f t="shared" si="67"/>
        <v>-1</v>
      </c>
    </row>
    <row r="1782" spans="1:24" customFormat="1" hidden="1" outlineLevel="2" x14ac:dyDescent="0.25">
      <c r="A1782" t="s">
        <v>133</v>
      </c>
      <c r="B1782">
        <v>1201</v>
      </c>
      <c r="C1782" t="s">
        <v>212</v>
      </c>
      <c r="D1782">
        <v>701</v>
      </c>
      <c r="E1782" t="s">
        <v>211</v>
      </c>
      <c r="F1782">
        <v>202</v>
      </c>
      <c r="G1782" t="s">
        <v>14</v>
      </c>
      <c r="H1782">
        <v>10701010202</v>
      </c>
      <c r="I1782" t="s">
        <v>15</v>
      </c>
      <c r="J1782" s="24" t="s">
        <v>951</v>
      </c>
      <c r="K1782" s="25">
        <v>8</v>
      </c>
      <c r="L1782" s="26">
        <v>427496.36</v>
      </c>
      <c r="M1782" s="26">
        <v>346712.31</v>
      </c>
      <c r="N1782" s="27">
        <v>321900</v>
      </c>
      <c r="O1782" s="26">
        <v>0</v>
      </c>
      <c r="P1782" s="28">
        <v>321900</v>
      </c>
      <c r="Q1782" s="26">
        <v>0</v>
      </c>
      <c r="R1782" s="31">
        <f t="shared" si="68"/>
        <v>0</v>
      </c>
      <c r="S1782" s="29">
        <v>0</v>
      </c>
      <c r="T1782" s="26"/>
      <c r="V1782" s="2">
        <f t="shared" si="66"/>
        <v>-321900</v>
      </c>
      <c r="W1782" s="2">
        <f t="shared" si="67"/>
        <v>-1</v>
      </c>
    </row>
    <row r="1783" spans="1:24" customFormat="1" hidden="1" outlineLevel="2" x14ac:dyDescent="0.25">
      <c r="A1783" t="s">
        <v>874</v>
      </c>
      <c r="D1783">
        <v>195</v>
      </c>
      <c r="E1783" t="s">
        <v>902</v>
      </c>
      <c r="F1783">
        <v>403</v>
      </c>
      <c r="H1783">
        <v>10195010403</v>
      </c>
      <c r="I1783" t="s">
        <v>970</v>
      </c>
      <c r="J1783" s="24" t="s">
        <v>951</v>
      </c>
      <c r="K1783" s="25">
        <v>8</v>
      </c>
      <c r="L1783" s="26"/>
      <c r="M1783" s="26"/>
      <c r="N1783" s="27"/>
      <c r="O1783" s="26"/>
      <c r="P1783" s="28"/>
      <c r="Q1783" s="26"/>
      <c r="R1783" s="31">
        <f>S1783</f>
        <v>179256</v>
      </c>
      <c r="S1783" s="29">
        <v>179256</v>
      </c>
      <c r="T1783" s="26"/>
      <c r="V1783" s="2">
        <f t="shared" si="66"/>
        <v>179256</v>
      </c>
      <c r="W1783" s="2" t="e">
        <f t="shared" si="67"/>
        <v>#DIV/0!</v>
      </c>
    </row>
    <row r="1784" spans="1:24" customFormat="1" outlineLevel="1" collapsed="1" x14ac:dyDescent="0.25">
      <c r="J1784" s="24" t="s">
        <v>995</v>
      </c>
      <c r="K1784" s="25"/>
      <c r="L1784" s="26">
        <f t="shared" ref="L1784:S1784" si="70">SUBTOTAL(9,L1777:L1783)</f>
        <v>4158943.8699999996</v>
      </c>
      <c r="M1784" s="26">
        <f t="shared" si="70"/>
        <v>3246735.53</v>
      </c>
      <c r="N1784" s="27">
        <f t="shared" si="70"/>
        <v>3324499</v>
      </c>
      <c r="O1784" s="26">
        <f t="shared" si="70"/>
        <v>0</v>
      </c>
      <c r="P1784" s="28">
        <f t="shared" si="70"/>
        <v>3324499</v>
      </c>
      <c r="Q1784" s="26">
        <f t="shared" si="70"/>
        <v>1497155.51</v>
      </c>
      <c r="R1784" s="31">
        <f t="shared" si="70"/>
        <v>3503755</v>
      </c>
      <c r="S1784" s="29">
        <f t="shared" si="70"/>
        <v>3503755</v>
      </c>
      <c r="T1784" s="26">
        <f>S1784</f>
        <v>3503755</v>
      </c>
      <c r="V1784" s="2">
        <f t="shared" si="66"/>
        <v>179256</v>
      </c>
      <c r="W1784" s="2">
        <f t="shared" si="67"/>
        <v>5.3919703389894234E-2</v>
      </c>
    </row>
    <row r="1785" spans="1:24" customFormat="1" hidden="1" outlineLevel="2" x14ac:dyDescent="0.25">
      <c r="A1785" t="s">
        <v>349</v>
      </c>
      <c r="B1785">
        <v>507</v>
      </c>
      <c r="C1785" t="s">
        <v>390</v>
      </c>
      <c r="D1785">
        <v>268</v>
      </c>
      <c r="E1785" t="s">
        <v>392</v>
      </c>
      <c r="F1785">
        <v>227</v>
      </c>
      <c r="G1785" t="s">
        <v>201</v>
      </c>
      <c r="H1785">
        <v>10268010227</v>
      </c>
      <c r="I1785" t="s">
        <v>202</v>
      </c>
      <c r="J1785" s="24" t="s">
        <v>950</v>
      </c>
      <c r="K1785" s="25">
        <v>9</v>
      </c>
      <c r="L1785" s="26">
        <v>8569840.3599999994</v>
      </c>
      <c r="M1785" s="26">
        <v>13499847.02</v>
      </c>
      <c r="N1785" s="27">
        <v>9328000</v>
      </c>
      <c r="O1785" s="26">
        <v>0</v>
      </c>
      <c r="P1785" s="28">
        <v>9328000</v>
      </c>
      <c r="Q1785" s="26">
        <v>8687161.3100000005</v>
      </c>
      <c r="R1785" s="31">
        <f>S1785</f>
        <v>18000000</v>
      </c>
      <c r="S1785" s="29">
        <v>18000000</v>
      </c>
      <c r="T1785" s="26"/>
      <c r="V1785" s="2">
        <f t="shared" si="66"/>
        <v>8672000</v>
      </c>
      <c r="W1785" s="2">
        <f t="shared" si="67"/>
        <v>0.92967409948542024</v>
      </c>
    </row>
    <row r="1786" spans="1:24" customFormat="1" hidden="1" outlineLevel="2" x14ac:dyDescent="0.25">
      <c r="A1786" t="s">
        <v>133</v>
      </c>
      <c r="B1786">
        <v>1201</v>
      </c>
      <c r="C1786" t="s">
        <v>212</v>
      </c>
      <c r="D1786">
        <v>701</v>
      </c>
      <c r="E1786" t="s">
        <v>211</v>
      </c>
      <c r="F1786">
        <v>227</v>
      </c>
      <c r="G1786" t="s">
        <v>201</v>
      </c>
      <c r="H1786">
        <v>10701010227</v>
      </c>
      <c r="I1786" t="s">
        <v>202</v>
      </c>
      <c r="J1786" s="24" t="s">
        <v>950</v>
      </c>
      <c r="K1786" s="25">
        <v>9</v>
      </c>
      <c r="L1786" s="26">
        <v>56032958</v>
      </c>
      <c r="M1786" s="26">
        <v>53625066.740000002</v>
      </c>
      <c r="N1786" s="27">
        <v>56736402</v>
      </c>
      <c r="O1786" s="26">
        <v>0</v>
      </c>
      <c r="P1786" s="28">
        <v>56736402</v>
      </c>
      <c r="Q1786" s="26">
        <v>33096234.5</v>
      </c>
      <c r="R1786" s="31">
        <f t="shared" ref="R1786:R1851" si="71">S1786</f>
        <v>59636402</v>
      </c>
      <c r="S1786" s="29">
        <v>59636402</v>
      </c>
      <c r="T1786" s="26"/>
      <c r="V1786" s="2">
        <f t="shared" si="66"/>
        <v>2900000</v>
      </c>
      <c r="W1786" s="2">
        <f t="shared" si="67"/>
        <v>5.1113569027517819E-2</v>
      </c>
    </row>
    <row r="1787" spans="1:24" customFormat="1" outlineLevel="1" collapsed="1" x14ac:dyDescent="0.25">
      <c r="J1787" s="24" t="s">
        <v>996</v>
      </c>
      <c r="K1787" s="25"/>
      <c r="L1787" s="26">
        <f t="shared" ref="L1787:S1787" si="72">SUBTOTAL(9,L1785:L1786)</f>
        <v>64602798.359999999</v>
      </c>
      <c r="M1787" s="26">
        <f t="shared" si="72"/>
        <v>67124913.760000005</v>
      </c>
      <c r="N1787" s="27">
        <f t="shared" si="72"/>
        <v>66064402</v>
      </c>
      <c r="O1787" s="26">
        <f t="shared" si="72"/>
        <v>0</v>
      </c>
      <c r="P1787" s="28">
        <f t="shared" si="72"/>
        <v>66064402</v>
      </c>
      <c r="Q1787" s="26">
        <f t="shared" si="72"/>
        <v>41783395.810000002</v>
      </c>
      <c r="R1787" s="31">
        <f t="shared" si="72"/>
        <v>77636402</v>
      </c>
      <c r="S1787" s="29">
        <f t="shared" si="72"/>
        <v>77636402</v>
      </c>
      <c r="T1787" s="26">
        <f>S1787</f>
        <v>77636402</v>
      </c>
      <c r="V1787" s="2">
        <f t="shared" si="66"/>
        <v>11572000</v>
      </c>
      <c r="W1787" s="2">
        <f t="shared" si="67"/>
        <v>0.17516241197490898</v>
      </c>
    </row>
    <row r="1788" spans="1:24" customFormat="1" hidden="1" outlineLevel="2" x14ac:dyDescent="0.25">
      <c r="A1788" t="s">
        <v>781</v>
      </c>
      <c r="B1788">
        <v>202</v>
      </c>
      <c r="C1788" t="s">
        <v>808</v>
      </c>
      <c r="D1788">
        <v>101</v>
      </c>
      <c r="E1788" t="s">
        <v>813</v>
      </c>
      <c r="F1788">
        <v>229</v>
      </c>
      <c r="G1788" t="s">
        <v>117</v>
      </c>
      <c r="H1788">
        <v>10101010229</v>
      </c>
      <c r="I1788" t="s">
        <v>118</v>
      </c>
      <c r="J1788" s="24" t="s">
        <v>953</v>
      </c>
      <c r="K1788" s="25">
        <v>10</v>
      </c>
      <c r="L1788" s="26">
        <v>0</v>
      </c>
      <c r="M1788" s="26">
        <v>0</v>
      </c>
      <c r="N1788" s="27">
        <v>0</v>
      </c>
      <c r="O1788" s="26">
        <v>0</v>
      </c>
      <c r="P1788" s="28">
        <v>400000</v>
      </c>
      <c r="Q1788" s="26">
        <v>0</v>
      </c>
      <c r="R1788" s="31">
        <f t="shared" si="71"/>
        <v>400000</v>
      </c>
      <c r="S1788" s="29">
        <v>400000</v>
      </c>
      <c r="T1788" s="26"/>
      <c r="V1788" s="2">
        <f t="shared" si="66"/>
        <v>400000</v>
      </c>
      <c r="W1788" s="2" t="e">
        <f t="shared" si="67"/>
        <v>#DIV/0!</v>
      </c>
      <c r="X1788" s="18"/>
    </row>
    <row r="1789" spans="1:24" customFormat="1" hidden="1" outlineLevel="2" x14ac:dyDescent="0.25">
      <c r="A1789" t="s">
        <v>875</v>
      </c>
      <c r="B1789">
        <v>102</v>
      </c>
      <c r="C1789" t="s">
        <v>876</v>
      </c>
      <c r="D1789">
        <v>105</v>
      </c>
      <c r="E1789" t="s">
        <v>875</v>
      </c>
      <c r="F1789">
        <v>229</v>
      </c>
      <c r="G1789" t="s">
        <v>117</v>
      </c>
      <c r="H1789">
        <v>10105010229</v>
      </c>
      <c r="I1789" t="s">
        <v>118</v>
      </c>
      <c r="J1789" s="24" t="s">
        <v>953</v>
      </c>
      <c r="K1789" s="25">
        <v>10</v>
      </c>
      <c r="L1789" s="26">
        <v>594972.09</v>
      </c>
      <c r="M1789" s="26">
        <v>627298.27</v>
      </c>
      <c r="N1789" s="27">
        <v>1387162</v>
      </c>
      <c r="O1789" s="26">
        <v>0</v>
      </c>
      <c r="P1789" s="28">
        <v>1387162</v>
      </c>
      <c r="Q1789" s="26">
        <v>0</v>
      </c>
      <c r="R1789" s="31">
        <f t="shared" si="71"/>
        <v>1387162</v>
      </c>
      <c r="S1789" s="29">
        <v>1387162</v>
      </c>
      <c r="T1789" s="26"/>
      <c r="V1789" s="2">
        <f t="shared" si="66"/>
        <v>0</v>
      </c>
      <c r="W1789" s="2">
        <f t="shared" si="67"/>
        <v>0</v>
      </c>
    </row>
    <row r="1790" spans="1:24" customFormat="1" hidden="1" outlineLevel="2" x14ac:dyDescent="0.25">
      <c r="A1790" t="s">
        <v>571</v>
      </c>
      <c r="B1790">
        <v>601</v>
      </c>
      <c r="C1790" t="s">
        <v>572</v>
      </c>
      <c r="D1790">
        <v>123</v>
      </c>
      <c r="E1790" t="s">
        <v>583</v>
      </c>
      <c r="F1790">
        <v>229</v>
      </c>
      <c r="G1790" t="s">
        <v>117</v>
      </c>
      <c r="H1790">
        <v>10123010229</v>
      </c>
      <c r="I1790" t="s">
        <v>118</v>
      </c>
      <c r="J1790" s="24" t="s">
        <v>953</v>
      </c>
      <c r="K1790" s="25">
        <v>10</v>
      </c>
      <c r="L1790" s="26">
        <v>457602.36</v>
      </c>
      <c r="M1790" s="26">
        <v>124882.65</v>
      </c>
      <c r="N1790" s="27">
        <v>548533</v>
      </c>
      <c r="O1790" s="26">
        <v>0</v>
      </c>
      <c r="P1790" s="28">
        <v>548533</v>
      </c>
      <c r="Q1790" s="26">
        <v>10500</v>
      </c>
      <c r="R1790" s="31">
        <f t="shared" si="71"/>
        <v>438533</v>
      </c>
      <c r="S1790" s="29">
        <v>438533</v>
      </c>
      <c r="T1790" s="26"/>
      <c r="V1790" s="2">
        <f t="shared" si="66"/>
        <v>-110000</v>
      </c>
      <c r="W1790" s="2">
        <f t="shared" si="67"/>
        <v>-0.20053488121954377</v>
      </c>
    </row>
    <row r="1791" spans="1:24" customFormat="1" hidden="1" outlineLevel="2" x14ac:dyDescent="0.25">
      <c r="A1791" t="s">
        <v>781</v>
      </c>
      <c r="B1791">
        <v>202</v>
      </c>
      <c r="C1791" t="s">
        <v>808</v>
      </c>
      <c r="D1791">
        <v>130</v>
      </c>
      <c r="E1791" t="s">
        <v>807</v>
      </c>
      <c r="F1791">
        <v>229</v>
      </c>
      <c r="G1791" t="s">
        <v>117</v>
      </c>
      <c r="H1791">
        <v>10130010229</v>
      </c>
      <c r="I1791" t="s">
        <v>118</v>
      </c>
      <c r="J1791" s="24" t="s">
        <v>953</v>
      </c>
      <c r="K1791" s="25">
        <v>10</v>
      </c>
      <c r="L1791" s="26">
        <v>0</v>
      </c>
      <c r="M1791" s="26">
        <v>0</v>
      </c>
      <c r="N1791" s="27">
        <v>0</v>
      </c>
      <c r="O1791" s="26">
        <v>400000</v>
      </c>
      <c r="P1791" s="28">
        <v>400000</v>
      </c>
      <c r="Q1791" s="26">
        <v>0</v>
      </c>
      <c r="R1791" s="31">
        <f t="shared" si="71"/>
        <v>0</v>
      </c>
      <c r="S1791" s="29">
        <v>0</v>
      </c>
      <c r="T1791" s="26"/>
      <c r="V1791" s="2">
        <f t="shared" si="66"/>
        <v>0</v>
      </c>
      <c r="W1791" s="2" t="e">
        <f t="shared" si="67"/>
        <v>#DIV/0!</v>
      </c>
      <c r="X1791" s="18"/>
    </row>
    <row r="1792" spans="1:24" customFormat="1" hidden="1" outlineLevel="2" x14ac:dyDescent="0.25">
      <c r="A1792" t="s">
        <v>571</v>
      </c>
      <c r="B1792">
        <v>601</v>
      </c>
      <c r="C1792" t="s">
        <v>572</v>
      </c>
      <c r="D1792">
        <v>139</v>
      </c>
      <c r="E1792" t="s">
        <v>588</v>
      </c>
      <c r="F1792">
        <v>229</v>
      </c>
      <c r="G1792" t="s">
        <v>117</v>
      </c>
      <c r="H1792">
        <v>10139010229</v>
      </c>
      <c r="I1792" t="s">
        <v>118</v>
      </c>
      <c r="J1792" s="24" t="s">
        <v>953</v>
      </c>
      <c r="K1792" s="25">
        <v>10</v>
      </c>
      <c r="L1792" s="26">
        <v>0</v>
      </c>
      <c r="M1792" s="26">
        <v>14623.02</v>
      </c>
      <c r="N1792" s="27">
        <v>0</v>
      </c>
      <c r="O1792" s="26">
        <v>0</v>
      </c>
      <c r="P1792" s="28">
        <v>0</v>
      </c>
      <c r="Q1792" s="26">
        <v>0</v>
      </c>
      <c r="R1792" s="31">
        <f t="shared" si="71"/>
        <v>0</v>
      </c>
      <c r="S1792" s="29">
        <v>0</v>
      </c>
      <c r="T1792" s="26"/>
      <c r="V1792" s="2">
        <f t="shared" ref="V1792:V1855" si="73">S1792-N1792</f>
        <v>0</v>
      </c>
      <c r="W1792" s="2" t="e">
        <f t="shared" ref="W1792:W1855" si="74">V1792/N1792</f>
        <v>#DIV/0!</v>
      </c>
    </row>
    <row r="1793" spans="1:23" customFormat="1" hidden="1" outlineLevel="2" x14ac:dyDescent="0.25">
      <c r="A1793" t="s">
        <v>133</v>
      </c>
      <c r="B1793">
        <v>1101</v>
      </c>
      <c r="C1793" t="s">
        <v>134</v>
      </c>
      <c r="D1793">
        <v>150</v>
      </c>
      <c r="E1793" t="s">
        <v>132</v>
      </c>
      <c r="F1793">
        <v>229</v>
      </c>
      <c r="G1793" t="s">
        <v>117</v>
      </c>
      <c r="H1793">
        <v>10150010229</v>
      </c>
      <c r="I1793" t="s">
        <v>118</v>
      </c>
      <c r="J1793" s="24" t="s">
        <v>953</v>
      </c>
      <c r="K1793" s="25">
        <v>10</v>
      </c>
      <c r="L1793" s="26">
        <v>12157638.93</v>
      </c>
      <c r="M1793" s="26">
        <v>15507654.18</v>
      </c>
      <c r="N1793" s="27">
        <v>14000000</v>
      </c>
      <c r="O1793" s="26">
        <v>0</v>
      </c>
      <c r="P1793" s="28">
        <v>14000000</v>
      </c>
      <c r="Q1793" s="26">
        <v>6105631.6500000004</v>
      </c>
      <c r="R1793" s="31">
        <f t="shared" si="71"/>
        <v>13500000</v>
      </c>
      <c r="S1793" s="29">
        <v>13500000</v>
      </c>
      <c r="T1793" s="26"/>
      <c r="V1793" s="2">
        <f t="shared" si="73"/>
        <v>-500000</v>
      </c>
      <c r="W1793" s="2">
        <f t="shared" si="74"/>
        <v>-3.5714285714285712E-2</v>
      </c>
    </row>
    <row r="1794" spans="1:23" customFormat="1" hidden="1" outlineLevel="2" x14ac:dyDescent="0.25">
      <c r="A1794" t="s">
        <v>596</v>
      </c>
      <c r="B1794">
        <v>302</v>
      </c>
      <c r="C1794" t="s">
        <v>597</v>
      </c>
      <c r="D1794">
        <v>161</v>
      </c>
      <c r="E1794" t="s">
        <v>596</v>
      </c>
      <c r="F1794">
        <v>229</v>
      </c>
      <c r="G1794" t="s">
        <v>117</v>
      </c>
      <c r="H1794">
        <v>10161010229</v>
      </c>
      <c r="I1794" t="s">
        <v>118</v>
      </c>
      <c r="J1794" s="24" t="s">
        <v>953</v>
      </c>
      <c r="K1794" s="25">
        <v>10</v>
      </c>
      <c r="L1794" s="26">
        <v>51000</v>
      </c>
      <c r="M1794" s="26">
        <v>355991.48</v>
      </c>
      <c r="N1794" s="27">
        <v>1800000</v>
      </c>
      <c r="O1794" s="26">
        <v>0</v>
      </c>
      <c r="P1794" s="28">
        <v>1800000</v>
      </c>
      <c r="Q1794" s="26">
        <v>453811.45</v>
      </c>
      <c r="R1794" s="31">
        <f t="shared" si="71"/>
        <v>1800000</v>
      </c>
      <c r="S1794" s="29">
        <v>1800000</v>
      </c>
      <c r="T1794" s="26"/>
      <c r="V1794" s="2">
        <f t="shared" si="73"/>
        <v>0</v>
      </c>
      <c r="W1794" s="2">
        <f t="shared" si="74"/>
        <v>0</v>
      </c>
    </row>
    <row r="1795" spans="1:23" customFormat="1" hidden="1" outlineLevel="2" x14ac:dyDescent="0.25">
      <c r="A1795" t="s">
        <v>875</v>
      </c>
      <c r="B1795">
        <v>203</v>
      </c>
      <c r="C1795" t="s">
        <v>878</v>
      </c>
      <c r="D1795">
        <v>191</v>
      </c>
      <c r="E1795" t="s">
        <v>879</v>
      </c>
      <c r="F1795">
        <v>229</v>
      </c>
      <c r="H1795">
        <v>10191010229</v>
      </c>
      <c r="I1795" t="s">
        <v>118</v>
      </c>
      <c r="J1795" s="24" t="s">
        <v>953</v>
      </c>
      <c r="K1795" s="25">
        <v>10</v>
      </c>
      <c r="L1795" s="26"/>
      <c r="M1795" s="26"/>
      <c r="N1795" s="27"/>
      <c r="O1795" s="26"/>
      <c r="P1795" s="28"/>
      <c r="Q1795" s="26">
        <v>0</v>
      </c>
      <c r="R1795" s="31">
        <f t="shared" si="71"/>
        <v>50000</v>
      </c>
      <c r="S1795" s="29">
        <v>50000</v>
      </c>
      <c r="T1795" s="26"/>
      <c r="V1795" s="2">
        <f t="shared" si="73"/>
        <v>50000</v>
      </c>
      <c r="W1795" s="2" t="e">
        <f t="shared" si="74"/>
        <v>#DIV/0!</v>
      </c>
    </row>
    <row r="1796" spans="1:23" customFormat="1" hidden="1" outlineLevel="2" x14ac:dyDescent="0.25">
      <c r="A1796" t="s">
        <v>875</v>
      </c>
      <c r="B1796">
        <v>102</v>
      </c>
      <c r="C1796" t="s">
        <v>876</v>
      </c>
      <c r="D1796">
        <v>195</v>
      </c>
      <c r="E1796" t="s">
        <v>902</v>
      </c>
      <c r="F1796">
        <v>229</v>
      </c>
      <c r="G1796" t="s">
        <v>117</v>
      </c>
      <c r="H1796">
        <v>10195010229</v>
      </c>
      <c r="I1796" t="s">
        <v>118</v>
      </c>
      <c r="J1796" s="24" t="s">
        <v>953</v>
      </c>
      <c r="K1796" s="25">
        <v>10</v>
      </c>
      <c r="L1796" s="26">
        <v>0</v>
      </c>
      <c r="M1796" s="26">
        <v>0</v>
      </c>
      <c r="N1796" s="27">
        <v>130000</v>
      </c>
      <c r="O1796" s="26">
        <v>0</v>
      </c>
      <c r="P1796" s="28">
        <v>130000</v>
      </c>
      <c r="Q1796" s="26">
        <v>0</v>
      </c>
      <c r="R1796" s="31">
        <f t="shared" si="71"/>
        <v>250000</v>
      </c>
      <c r="S1796" s="29">
        <v>250000</v>
      </c>
      <c r="T1796" s="26"/>
      <c r="V1796" s="2">
        <f t="shared" si="73"/>
        <v>120000</v>
      </c>
      <c r="W1796" s="2">
        <f t="shared" si="74"/>
        <v>0.92307692307692313</v>
      </c>
    </row>
    <row r="1797" spans="1:23" customFormat="1" hidden="1" outlineLevel="2" x14ac:dyDescent="0.25">
      <c r="A1797" t="s">
        <v>874</v>
      </c>
      <c r="C1797" t="s">
        <v>876</v>
      </c>
      <c r="D1797">
        <v>196</v>
      </c>
      <c r="E1797" t="s">
        <v>906</v>
      </c>
      <c r="F1797">
        <v>229</v>
      </c>
      <c r="G1797" t="s">
        <v>117</v>
      </c>
      <c r="H1797">
        <v>10196010229</v>
      </c>
      <c r="I1797" t="s">
        <v>118</v>
      </c>
      <c r="J1797" s="24" t="s">
        <v>953</v>
      </c>
      <c r="K1797" s="25">
        <v>10</v>
      </c>
      <c r="L1797" s="26"/>
      <c r="M1797" s="26"/>
      <c r="N1797" s="27"/>
      <c r="O1797" s="26"/>
      <c r="P1797" s="28"/>
      <c r="Q1797" s="26">
        <v>0</v>
      </c>
      <c r="R1797" s="31">
        <f t="shared" si="71"/>
        <v>0</v>
      </c>
      <c r="S1797" s="29"/>
      <c r="T1797" s="26"/>
      <c r="V1797" s="2">
        <f t="shared" si="73"/>
        <v>0</v>
      </c>
      <c r="W1797" s="2" t="e">
        <f t="shared" si="74"/>
        <v>#DIV/0!</v>
      </c>
    </row>
    <row r="1798" spans="1:23" customFormat="1" hidden="1" outlineLevel="2" x14ac:dyDescent="0.25">
      <c r="A1798" t="s">
        <v>706</v>
      </c>
      <c r="B1798">
        <v>191</v>
      </c>
      <c r="C1798" t="s">
        <v>707</v>
      </c>
      <c r="D1798">
        <v>200</v>
      </c>
      <c r="E1798" t="s">
        <v>708</v>
      </c>
      <c r="F1798">
        <v>229</v>
      </c>
      <c r="G1798" t="s">
        <v>117</v>
      </c>
      <c r="H1798">
        <v>10200010229</v>
      </c>
      <c r="I1798" t="s">
        <v>118</v>
      </c>
      <c r="J1798" s="24" t="s">
        <v>953</v>
      </c>
      <c r="K1798" s="25">
        <v>10</v>
      </c>
      <c r="L1798" s="26">
        <v>2625952.4300000002</v>
      </c>
      <c r="M1798" s="26">
        <v>13635708.08</v>
      </c>
      <c r="N1798" s="27">
        <v>11465000</v>
      </c>
      <c r="O1798" s="26">
        <v>0</v>
      </c>
      <c r="P1798" s="28">
        <v>11465000</v>
      </c>
      <c r="Q1798" s="26">
        <v>8607750.6300000008</v>
      </c>
      <c r="R1798" s="31">
        <f t="shared" si="71"/>
        <v>20965000</v>
      </c>
      <c r="S1798" s="29">
        <v>20965000</v>
      </c>
      <c r="T1798" s="26"/>
      <c r="V1798" s="2">
        <f t="shared" si="73"/>
        <v>9500000</v>
      </c>
      <c r="W1798" s="2">
        <f t="shared" si="74"/>
        <v>0.82860880941997384</v>
      </c>
    </row>
    <row r="1799" spans="1:23" customFormat="1" hidden="1" outlineLevel="2" x14ac:dyDescent="0.25">
      <c r="A1799" t="s">
        <v>706</v>
      </c>
      <c r="B1799">
        <v>191</v>
      </c>
      <c r="C1799" t="s">
        <v>707</v>
      </c>
      <c r="D1799">
        <v>205</v>
      </c>
      <c r="E1799" t="s">
        <v>733</v>
      </c>
      <c r="F1799">
        <v>229</v>
      </c>
      <c r="G1799" t="s">
        <v>117</v>
      </c>
      <c r="H1799">
        <v>10205010229</v>
      </c>
      <c r="I1799" t="s">
        <v>118</v>
      </c>
      <c r="J1799" s="24" t="s">
        <v>953</v>
      </c>
      <c r="K1799" s="25">
        <v>10</v>
      </c>
      <c r="L1799" s="26">
        <v>220000</v>
      </c>
      <c r="M1799" s="26">
        <v>0</v>
      </c>
      <c r="N1799" s="27">
        <v>250000</v>
      </c>
      <c r="O1799" s="26">
        <v>0</v>
      </c>
      <c r="P1799" s="28">
        <v>250000</v>
      </c>
      <c r="Q1799" s="26">
        <v>0</v>
      </c>
      <c r="R1799" s="31">
        <f t="shared" si="71"/>
        <v>250000</v>
      </c>
      <c r="S1799" s="29">
        <v>250000</v>
      </c>
      <c r="T1799" s="26"/>
      <c r="V1799" s="2">
        <f t="shared" si="73"/>
        <v>0</v>
      </c>
      <c r="W1799" s="2">
        <f t="shared" si="74"/>
        <v>0</v>
      </c>
    </row>
    <row r="1800" spans="1:23" customFormat="1" hidden="1" outlineLevel="2" x14ac:dyDescent="0.25">
      <c r="A1800" t="s">
        <v>349</v>
      </c>
      <c r="B1800">
        <v>1011</v>
      </c>
      <c r="C1800" t="s">
        <v>365</v>
      </c>
      <c r="D1800">
        <v>222</v>
      </c>
      <c r="E1800" t="s">
        <v>367</v>
      </c>
      <c r="F1800">
        <v>229</v>
      </c>
      <c r="G1800" t="s">
        <v>117</v>
      </c>
      <c r="H1800">
        <v>10222010229</v>
      </c>
      <c r="I1800" t="s">
        <v>118</v>
      </c>
      <c r="J1800" s="24" t="s">
        <v>953</v>
      </c>
      <c r="K1800" s="25">
        <v>10</v>
      </c>
      <c r="L1800" s="26">
        <v>48046.71</v>
      </c>
      <c r="M1800" s="26">
        <v>0</v>
      </c>
      <c r="N1800" s="27">
        <v>0</v>
      </c>
      <c r="O1800" s="26">
        <v>0</v>
      </c>
      <c r="P1800" s="28">
        <v>0</v>
      </c>
      <c r="Q1800" s="26">
        <v>0</v>
      </c>
      <c r="R1800" s="31">
        <f t="shared" si="71"/>
        <v>0</v>
      </c>
      <c r="S1800" s="29">
        <v>0</v>
      </c>
      <c r="T1800" s="26"/>
      <c r="V1800" s="2">
        <f t="shared" si="73"/>
        <v>0</v>
      </c>
      <c r="W1800" s="2" t="e">
        <f t="shared" si="74"/>
        <v>#DIV/0!</v>
      </c>
    </row>
    <row r="1801" spans="1:23" customFormat="1" hidden="1" outlineLevel="2" x14ac:dyDescent="0.25">
      <c r="A1801" t="s">
        <v>875</v>
      </c>
      <c r="B1801">
        <v>102</v>
      </c>
      <c r="C1801" t="s">
        <v>876</v>
      </c>
      <c r="D1801">
        <v>276</v>
      </c>
      <c r="E1801" t="s">
        <v>880</v>
      </c>
      <c r="F1801">
        <v>229</v>
      </c>
      <c r="G1801" t="s">
        <v>117</v>
      </c>
      <c r="H1801">
        <v>10276010229</v>
      </c>
      <c r="I1801" t="s">
        <v>118</v>
      </c>
      <c r="J1801" s="24" t="s">
        <v>953</v>
      </c>
      <c r="K1801" s="25">
        <v>10</v>
      </c>
      <c r="L1801" s="26">
        <v>10000</v>
      </c>
      <c r="M1801" s="26">
        <v>175298.25</v>
      </c>
      <c r="N1801" s="27">
        <v>300000</v>
      </c>
      <c r="O1801" s="26">
        <v>-100000</v>
      </c>
      <c r="P1801" s="28">
        <v>200000</v>
      </c>
      <c r="Q1801" s="26">
        <v>0</v>
      </c>
      <c r="R1801" s="31">
        <f t="shared" si="71"/>
        <v>200000</v>
      </c>
      <c r="S1801" s="29">
        <v>200000</v>
      </c>
      <c r="T1801" s="26"/>
      <c r="V1801" s="2">
        <f t="shared" si="73"/>
        <v>-100000</v>
      </c>
      <c r="W1801" s="2">
        <f t="shared" si="74"/>
        <v>-0.33333333333333331</v>
      </c>
    </row>
    <row r="1802" spans="1:23" customFormat="1" hidden="1" outlineLevel="2" x14ac:dyDescent="0.25">
      <c r="A1802" t="s">
        <v>875</v>
      </c>
      <c r="B1802">
        <v>102</v>
      </c>
      <c r="C1802" t="s">
        <v>876</v>
      </c>
      <c r="D1802">
        <v>277</v>
      </c>
      <c r="E1802" t="s">
        <v>911</v>
      </c>
      <c r="F1802">
        <v>229</v>
      </c>
      <c r="G1802" t="s">
        <v>117</v>
      </c>
      <c r="H1802">
        <v>10277010229</v>
      </c>
      <c r="I1802" t="s">
        <v>118</v>
      </c>
      <c r="J1802" s="24" t="s">
        <v>953</v>
      </c>
      <c r="K1802" s="25">
        <v>10</v>
      </c>
      <c r="L1802" s="26">
        <v>27000</v>
      </c>
      <c r="M1802" s="26">
        <v>101125.05</v>
      </c>
      <c r="N1802" s="27">
        <v>200000</v>
      </c>
      <c r="O1802" s="26">
        <v>0</v>
      </c>
      <c r="P1802" s="28">
        <v>200000</v>
      </c>
      <c r="Q1802" s="26">
        <v>0</v>
      </c>
      <c r="R1802" s="31">
        <f t="shared" si="71"/>
        <v>200000</v>
      </c>
      <c r="S1802" s="29">
        <v>200000</v>
      </c>
      <c r="T1802" s="26"/>
      <c r="V1802" s="2">
        <f t="shared" si="73"/>
        <v>0</v>
      </c>
      <c r="W1802" s="2">
        <f t="shared" si="74"/>
        <v>0</v>
      </c>
    </row>
    <row r="1803" spans="1:23" customFormat="1" hidden="1" outlineLevel="2" x14ac:dyDescent="0.25">
      <c r="A1803" t="s">
        <v>309</v>
      </c>
      <c r="B1803">
        <v>504</v>
      </c>
      <c r="C1803" t="s">
        <v>396</v>
      </c>
      <c r="D1803">
        <v>400</v>
      </c>
      <c r="E1803" t="s">
        <v>397</v>
      </c>
      <c r="F1803">
        <v>229</v>
      </c>
      <c r="G1803" t="s">
        <v>117</v>
      </c>
      <c r="H1803">
        <v>10400010229</v>
      </c>
      <c r="I1803" t="s">
        <v>118</v>
      </c>
      <c r="J1803" s="24" t="s">
        <v>953</v>
      </c>
      <c r="K1803" s="25">
        <v>10</v>
      </c>
      <c r="L1803" s="26">
        <v>0</v>
      </c>
      <c r="M1803" s="26">
        <v>0</v>
      </c>
      <c r="N1803" s="27">
        <v>0</v>
      </c>
      <c r="O1803" s="26">
        <v>0</v>
      </c>
      <c r="P1803" s="28">
        <v>0</v>
      </c>
      <c r="Q1803" s="26">
        <v>0</v>
      </c>
      <c r="R1803" s="31">
        <f t="shared" si="71"/>
        <v>0</v>
      </c>
      <c r="S1803" s="29">
        <v>0</v>
      </c>
      <c r="T1803" s="26"/>
      <c r="V1803" s="2">
        <f t="shared" si="73"/>
        <v>0</v>
      </c>
      <c r="W1803" s="2" t="e">
        <f t="shared" si="74"/>
        <v>#DIV/0!</v>
      </c>
    </row>
    <row r="1804" spans="1:23" customFormat="1" hidden="1" outlineLevel="2" x14ac:dyDescent="0.25">
      <c r="A1804" t="s">
        <v>254</v>
      </c>
      <c r="B1804">
        <v>1301</v>
      </c>
      <c r="C1804" t="s">
        <v>203</v>
      </c>
      <c r="D1804">
        <v>601</v>
      </c>
      <c r="E1804" t="s">
        <v>256</v>
      </c>
      <c r="F1804">
        <v>229</v>
      </c>
      <c r="G1804" t="s">
        <v>117</v>
      </c>
      <c r="H1804">
        <v>10601010229</v>
      </c>
      <c r="I1804" t="s">
        <v>118</v>
      </c>
      <c r="J1804" s="24" t="s">
        <v>953</v>
      </c>
      <c r="K1804" s="25">
        <v>10</v>
      </c>
      <c r="L1804" s="26">
        <v>1329035.07</v>
      </c>
      <c r="M1804" s="26">
        <v>1125165.8400000001</v>
      </c>
      <c r="N1804" s="27">
        <v>800000</v>
      </c>
      <c r="O1804" s="26">
        <v>-20000</v>
      </c>
      <c r="P1804" s="28">
        <v>780000</v>
      </c>
      <c r="Q1804" s="26">
        <v>605823.06999999995</v>
      </c>
      <c r="R1804" s="31">
        <f t="shared" si="71"/>
        <v>1980000</v>
      </c>
      <c r="S1804" s="29">
        <v>1980000</v>
      </c>
      <c r="T1804" s="26"/>
      <c r="V1804" s="2">
        <f t="shared" si="73"/>
        <v>1180000</v>
      </c>
      <c r="W1804" s="2">
        <f t="shared" si="74"/>
        <v>1.4750000000000001</v>
      </c>
    </row>
    <row r="1805" spans="1:23" customFormat="1" hidden="1" outlineLevel="2" x14ac:dyDescent="0.25">
      <c r="A1805" t="s">
        <v>133</v>
      </c>
      <c r="B1805">
        <v>1201</v>
      </c>
      <c r="C1805" t="s">
        <v>212</v>
      </c>
      <c r="D1805">
        <v>701</v>
      </c>
      <c r="E1805" t="s">
        <v>211</v>
      </c>
      <c r="F1805">
        <v>229</v>
      </c>
      <c r="G1805" t="s">
        <v>117</v>
      </c>
      <c r="H1805">
        <v>10701010229</v>
      </c>
      <c r="I1805" t="s">
        <v>118</v>
      </c>
      <c r="J1805" s="24" t="s">
        <v>953</v>
      </c>
      <c r="K1805" s="25">
        <v>10</v>
      </c>
      <c r="L1805" s="26">
        <v>0</v>
      </c>
      <c r="M1805" s="26">
        <v>3495973.85</v>
      </c>
      <c r="N1805" s="27">
        <v>2000000</v>
      </c>
      <c r="O1805" s="26">
        <v>0</v>
      </c>
      <c r="P1805" s="28">
        <v>2000000</v>
      </c>
      <c r="Q1805" s="26">
        <v>1525866.19</v>
      </c>
      <c r="R1805" s="31">
        <f t="shared" si="71"/>
        <v>2900000</v>
      </c>
      <c r="S1805" s="29">
        <v>2900000</v>
      </c>
      <c r="T1805" s="26"/>
      <c r="V1805" s="2">
        <f t="shared" si="73"/>
        <v>900000</v>
      </c>
      <c r="W1805" s="2">
        <f t="shared" si="74"/>
        <v>0.45</v>
      </c>
    </row>
    <row r="1806" spans="1:23" customFormat="1" outlineLevel="1" collapsed="1" x14ac:dyDescent="0.25">
      <c r="J1806" s="24" t="s">
        <v>997</v>
      </c>
      <c r="K1806" s="25"/>
      <c r="L1806" s="26">
        <f t="shared" ref="L1806:S1806" si="75">SUBTOTAL(9,L1788:L1805)</f>
        <v>17521247.59</v>
      </c>
      <c r="M1806" s="26">
        <f t="shared" si="75"/>
        <v>35163720.670000002</v>
      </c>
      <c r="N1806" s="27">
        <f t="shared" si="75"/>
        <v>32880695</v>
      </c>
      <c r="O1806" s="26">
        <f t="shared" si="75"/>
        <v>280000</v>
      </c>
      <c r="P1806" s="28">
        <f t="shared" si="75"/>
        <v>33560695</v>
      </c>
      <c r="Q1806" s="26">
        <f t="shared" si="75"/>
        <v>17309382.990000002</v>
      </c>
      <c r="R1806" s="31">
        <f t="shared" si="75"/>
        <v>44320695</v>
      </c>
      <c r="S1806" s="29">
        <f t="shared" si="75"/>
        <v>44320695</v>
      </c>
      <c r="T1806" s="26">
        <f>S1806*0.8</f>
        <v>35456556</v>
      </c>
      <c r="V1806" s="2">
        <f t="shared" si="73"/>
        <v>11440000</v>
      </c>
      <c r="W1806" s="2">
        <f t="shared" si="74"/>
        <v>0.34792451923537504</v>
      </c>
    </row>
    <row r="1807" spans="1:23" customFormat="1" hidden="1" outlineLevel="2" x14ac:dyDescent="0.25">
      <c r="A1807" t="s">
        <v>309</v>
      </c>
      <c r="B1807">
        <v>801</v>
      </c>
      <c r="C1807" t="s">
        <v>324</v>
      </c>
      <c r="D1807">
        <v>413</v>
      </c>
      <c r="E1807" t="s">
        <v>415</v>
      </c>
      <c r="F1807">
        <v>227</v>
      </c>
      <c r="G1807" t="s">
        <v>95</v>
      </c>
      <c r="H1807">
        <v>10413010459</v>
      </c>
      <c r="I1807" t="s">
        <v>96</v>
      </c>
      <c r="J1807" s="24" t="s">
        <v>960</v>
      </c>
      <c r="K1807" s="25">
        <v>11</v>
      </c>
      <c r="L1807" s="26">
        <v>49243.23</v>
      </c>
      <c r="M1807" s="26">
        <v>46093.120000000003</v>
      </c>
      <c r="N1807" s="27">
        <v>52000</v>
      </c>
      <c r="O1807" s="26">
        <v>0</v>
      </c>
      <c r="P1807" s="28">
        <v>52000</v>
      </c>
      <c r="Q1807" s="26">
        <v>29950</v>
      </c>
      <c r="R1807" s="31">
        <f t="shared" si="71"/>
        <v>52000</v>
      </c>
      <c r="S1807" s="29">
        <v>52000</v>
      </c>
      <c r="T1807" s="26"/>
      <c r="V1807" s="2">
        <f t="shared" si="73"/>
        <v>0</v>
      </c>
      <c r="W1807" s="2">
        <f t="shared" si="74"/>
        <v>0</v>
      </c>
    </row>
    <row r="1808" spans="1:23" customFormat="1" hidden="1" outlineLevel="2" x14ac:dyDescent="0.25">
      <c r="A1808" t="s">
        <v>133</v>
      </c>
      <c r="B1808">
        <v>1101</v>
      </c>
      <c r="C1808" t="s">
        <v>134</v>
      </c>
      <c r="D1808">
        <v>165</v>
      </c>
      <c r="E1808" t="s">
        <v>145</v>
      </c>
      <c r="F1808">
        <v>357</v>
      </c>
      <c r="G1808" t="s">
        <v>148</v>
      </c>
      <c r="H1808">
        <v>10165010357</v>
      </c>
      <c r="I1808" t="s">
        <v>149</v>
      </c>
      <c r="J1808" s="24" t="s">
        <v>960</v>
      </c>
      <c r="K1808" s="25">
        <v>11</v>
      </c>
      <c r="L1808" s="26">
        <v>0</v>
      </c>
      <c r="M1808" s="26">
        <v>0</v>
      </c>
      <c r="N1808" s="27">
        <v>0</v>
      </c>
      <c r="O1808" s="26">
        <v>0</v>
      </c>
      <c r="P1808" s="28">
        <v>0</v>
      </c>
      <c r="Q1808" s="26">
        <v>0</v>
      </c>
      <c r="R1808" s="31">
        <f t="shared" si="71"/>
        <v>0</v>
      </c>
      <c r="S1808" s="29">
        <v>0</v>
      </c>
      <c r="T1808" s="26"/>
      <c r="V1808" s="2">
        <f t="shared" si="73"/>
        <v>0</v>
      </c>
      <c r="W1808" s="2" t="e">
        <f t="shared" si="74"/>
        <v>#DIV/0!</v>
      </c>
    </row>
    <row r="1809" spans="1:24" customFormat="1" hidden="1" outlineLevel="2" x14ac:dyDescent="0.25">
      <c r="A1809" t="s">
        <v>133</v>
      </c>
      <c r="B1809">
        <v>1101</v>
      </c>
      <c r="C1809" t="s">
        <v>134</v>
      </c>
      <c r="D1809">
        <v>170</v>
      </c>
      <c r="E1809" t="s">
        <v>154</v>
      </c>
      <c r="F1809">
        <v>357</v>
      </c>
      <c r="G1809" t="s">
        <v>148</v>
      </c>
      <c r="H1809">
        <v>10170010357</v>
      </c>
      <c r="I1809" t="s">
        <v>149</v>
      </c>
      <c r="J1809" s="24" t="s">
        <v>960</v>
      </c>
      <c r="K1809" s="25">
        <v>11</v>
      </c>
      <c r="L1809" s="26">
        <v>45680.73</v>
      </c>
      <c r="M1809" s="26">
        <v>27410.080000000002</v>
      </c>
      <c r="N1809" s="27">
        <v>30000</v>
      </c>
      <c r="O1809" s="26">
        <v>0</v>
      </c>
      <c r="P1809" s="28">
        <v>30000</v>
      </c>
      <c r="Q1809" s="26">
        <v>7929.31</v>
      </c>
      <c r="R1809" s="31">
        <f t="shared" si="71"/>
        <v>30000</v>
      </c>
      <c r="S1809" s="29">
        <v>30000</v>
      </c>
      <c r="T1809" s="26"/>
      <c r="V1809" s="2">
        <f t="shared" si="73"/>
        <v>0</v>
      </c>
      <c r="W1809" s="2">
        <f t="shared" si="74"/>
        <v>0</v>
      </c>
    </row>
    <row r="1810" spans="1:24" customFormat="1" hidden="1" outlineLevel="2" x14ac:dyDescent="0.25">
      <c r="A1810" t="s">
        <v>133</v>
      </c>
      <c r="B1810">
        <v>1101</v>
      </c>
      <c r="C1810" t="s">
        <v>134</v>
      </c>
      <c r="D1810">
        <v>173</v>
      </c>
      <c r="E1810" t="s">
        <v>166</v>
      </c>
      <c r="F1810">
        <v>357</v>
      </c>
      <c r="G1810" t="s">
        <v>148</v>
      </c>
      <c r="H1810">
        <v>10173010357</v>
      </c>
      <c r="I1810" t="s">
        <v>149</v>
      </c>
      <c r="J1810" s="24" t="s">
        <v>960</v>
      </c>
      <c r="K1810" s="25">
        <v>11</v>
      </c>
      <c r="L1810" s="26">
        <v>0</v>
      </c>
      <c r="M1810" s="26">
        <v>0</v>
      </c>
      <c r="N1810" s="27">
        <v>4500</v>
      </c>
      <c r="O1810" s="26">
        <v>0</v>
      </c>
      <c r="P1810" s="28">
        <v>4500</v>
      </c>
      <c r="Q1810" s="26">
        <v>0</v>
      </c>
      <c r="R1810" s="31">
        <f t="shared" si="71"/>
        <v>4500</v>
      </c>
      <c r="S1810" s="29">
        <v>4500</v>
      </c>
      <c r="T1810" s="26"/>
      <c r="V1810" s="2">
        <f t="shared" si="73"/>
        <v>0</v>
      </c>
      <c r="W1810" s="2">
        <f t="shared" si="74"/>
        <v>0</v>
      </c>
    </row>
    <row r="1811" spans="1:24" customFormat="1" hidden="1" outlineLevel="2" x14ac:dyDescent="0.25">
      <c r="A1811" t="s">
        <v>349</v>
      </c>
      <c r="B1811">
        <v>1011</v>
      </c>
      <c r="C1811" t="s">
        <v>365</v>
      </c>
      <c r="D1811">
        <v>222</v>
      </c>
      <c r="E1811" t="s">
        <v>367</v>
      </c>
      <c r="F1811">
        <v>357</v>
      </c>
      <c r="G1811" t="s">
        <v>148</v>
      </c>
      <c r="H1811">
        <v>10222010357</v>
      </c>
      <c r="I1811" t="s">
        <v>149</v>
      </c>
      <c r="J1811" s="24" t="s">
        <v>960</v>
      </c>
      <c r="K1811" s="25">
        <v>11</v>
      </c>
      <c r="L1811" s="26">
        <v>43965.21</v>
      </c>
      <c r="M1811" s="26">
        <v>0</v>
      </c>
      <c r="N1811" s="27">
        <v>0</v>
      </c>
      <c r="O1811" s="26">
        <v>0</v>
      </c>
      <c r="P1811" s="28">
        <v>0</v>
      </c>
      <c r="Q1811" s="26">
        <v>0</v>
      </c>
      <c r="R1811" s="31">
        <f t="shared" si="71"/>
        <v>0</v>
      </c>
      <c r="S1811" s="29"/>
      <c r="T1811" s="26"/>
      <c r="V1811" s="2">
        <f t="shared" si="73"/>
        <v>0</v>
      </c>
      <c r="W1811" s="2" t="e">
        <f t="shared" si="74"/>
        <v>#DIV/0!</v>
      </c>
    </row>
    <row r="1812" spans="1:24" customFormat="1" hidden="1" outlineLevel="2" x14ac:dyDescent="0.25">
      <c r="A1812" t="s">
        <v>349</v>
      </c>
      <c r="B1812">
        <v>704</v>
      </c>
      <c r="C1812" t="s">
        <v>385</v>
      </c>
      <c r="D1812">
        <v>264</v>
      </c>
      <c r="E1812" t="s">
        <v>386</v>
      </c>
      <c r="F1812">
        <v>357</v>
      </c>
      <c r="G1812" t="s">
        <v>148</v>
      </c>
      <c r="H1812">
        <v>10264010357</v>
      </c>
      <c r="I1812" t="s">
        <v>149</v>
      </c>
      <c r="J1812" s="24" t="s">
        <v>960</v>
      </c>
      <c r="K1812" s="25">
        <v>11</v>
      </c>
      <c r="L1812" s="26">
        <v>1561.62</v>
      </c>
      <c r="M1812" s="26">
        <v>3788.94</v>
      </c>
      <c r="N1812" s="27">
        <v>3000</v>
      </c>
      <c r="O1812" s="26">
        <v>0</v>
      </c>
      <c r="P1812" s="28">
        <v>3000</v>
      </c>
      <c r="Q1812" s="26">
        <v>340.5</v>
      </c>
      <c r="R1812" s="31">
        <f t="shared" si="71"/>
        <v>3000</v>
      </c>
      <c r="S1812" s="29">
        <v>3000</v>
      </c>
      <c r="T1812" s="26"/>
      <c r="V1812" s="2">
        <f t="shared" si="73"/>
        <v>0</v>
      </c>
      <c r="W1812" s="2">
        <f t="shared" si="74"/>
        <v>0</v>
      </c>
    </row>
    <row r="1813" spans="1:24" customFormat="1" hidden="1" outlineLevel="2" x14ac:dyDescent="0.25">
      <c r="A1813" t="s">
        <v>349</v>
      </c>
      <c r="B1813">
        <v>702</v>
      </c>
      <c r="C1813" t="s">
        <v>383</v>
      </c>
      <c r="D1813">
        <v>265</v>
      </c>
      <c r="E1813" t="s">
        <v>433</v>
      </c>
      <c r="F1813">
        <v>357</v>
      </c>
      <c r="G1813" t="s">
        <v>148</v>
      </c>
      <c r="H1813">
        <v>10265010357</v>
      </c>
      <c r="I1813" t="s">
        <v>149</v>
      </c>
      <c r="J1813" s="24" t="s">
        <v>960</v>
      </c>
      <c r="K1813" s="25">
        <v>11</v>
      </c>
      <c r="L1813" s="26">
        <v>0</v>
      </c>
      <c r="M1813" s="26">
        <v>911.3</v>
      </c>
      <c r="N1813" s="27">
        <v>1000</v>
      </c>
      <c r="O1813" s="26">
        <v>0</v>
      </c>
      <c r="P1813" s="28">
        <v>1000</v>
      </c>
      <c r="Q1813" s="26">
        <v>0</v>
      </c>
      <c r="R1813" s="31">
        <f t="shared" si="71"/>
        <v>1000</v>
      </c>
      <c r="S1813" s="29">
        <v>1000</v>
      </c>
      <c r="T1813" s="26"/>
      <c r="V1813" s="2">
        <f t="shared" si="73"/>
        <v>0</v>
      </c>
      <c r="W1813" s="2">
        <f t="shared" si="74"/>
        <v>0</v>
      </c>
    </row>
    <row r="1814" spans="1:24" customFormat="1" hidden="1" outlineLevel="2" x14ac:dyDescent="0.25">
      <c r="A1814" t="s">
        <v>349</v>
      </c>
      <c r="B1814">
        <v>702</v>
      </c>
      <c r="C1814" t="s">
        <v>383</v>
      </c>
      <c r="D1814">
        <v>266</v>
      </c>
      <c r="E1814" t="s">
        <v>387</v>
      </c>
      <c r="F1814">
        <v>357</v>
      </c>
      <c r="G1814" t="s">
        <v>148</v>
      </c>
      <c r="H1814">
        <v>10266010357</v>
      </c>
      <c r="I1814" t="s">
        <v>149</v>
      </c>
      <c r="J1814" s="24" t="s">
        <v>960</v>
      </c>
      <c r="K1814" s="25">
        <v>11</v>
      </c>
      <c r="L1814" s="26">
        <v>302.62</v>
      </c>
      <c r="M1814" s="26">
        <v>4851.47</v>
      </c>
      <c r="N1814" s="27">
        <v>4000</v>
      </c>
      <c r="O1814" s="26">
        <v>0</v>
      </c>
      <c r="P1814" s="28">
        <v>4000</v>
      </c>
      <c r="Q1814" s="26">
        <v>127.11</v>
      </c>
      <c r="R1814" s="31">
        <f t="shared" si="71"/>
        <v>20000</v>
      </c>
      <c r="S1814" s="29">
        <v>20000</v>
      </c>
      <c r="T1814" s="26"/>
      <c r="V1814" s="2">
        <f t="shared" si="73"/>
        <v>16000</v>
      </c>
      <c r="W1814" s="2">
        <f t="shared" si="74"/>
        <v>4</v>
      </c>
    </row>
    <row r="1815" spans="1:24" customFormat="1" hidden="1" outlineLevel="2" x14ac:dyDescent="0.25">
      <c r="A1815" t="s">
        <v>254</v>
      </c>
      <c r="B1815">
        <v>1301</v>
      </c>
      <c r="C1815" t="s">
        <v>203</v>
      </c>
      <c r="D1815">
        <v>602</v>
      </c>
      <c r="E1815" t="s">
        <v>263</v>
      </c>
      <c r="F1815">
        <v>357</v>
      </c>
      <c r="G1815" t="s">
        <v>148</v>
      </c>
      <c r="H1815">
        <v>10602010357</v>
      </c>
      <c r="I1815" t="s">
        <v>149</v>
      </c>
      <c r="J1815" s="24" t="s">
        <v>960</v>
      </c>
      <c r="K1815" s="25">
        <v>11</v>
      </c>
      <c r="L1815" s="26">
        <v>13404.48</v>
      </c>
      <c r="M1815" s="26">
        <v>0</v>
      </c>
      <c r="N1815" s="27">
        <v>0</v>
      </c>
      <c r="O1815" s="26">
        <v>0</v>
      </c>
      <c r="P1815" s="28">
        <v>0</v>
      </c>
      <c r="Q1815" s="26">
        <v>0</v>
      </c>
      <c r="R1815" s="31">
        <f t="shared" si="71"/>
        <v>0</v>
      </c>
      <c r="S1815" s="29">
        <v>0</v>
      </c>
      <c r="T1815" s="26"/>
      <c r="V1815" s="2">
        <f t="shared" si="73"/>
        <v>0</v>
      </c>
      <c r="W1815" s="2" t="e">
        <f t="shared" si="74"/>
        <v>#DIV/0!</v>
      </c>
    </row>
    <row r="1816" spans="1:24" customFormat="1" hidden="1" outlineLevel="2" x14ac:dyDescent="0.25">
      <c r="A1816" t="s">
        <v>781</v>
      </c>
      <c r="B1816">
        <v>204</v>
      </c>
      <c r="C1816" t="s">
        <v>782</v>
      </c>
      <c r="D1816">
        <v>5</v>
      </c>
      <c r="E1816" t="s">
        <v>783</v>
      </c>
      <c r="F1816">
        <v>452</v>
      </c>
      <c r="G1816" t="s">
        <v>488</v>
      </c>
      <c r="H1816">
        <v>10005010452</v>
      </c>
      <c r="I1816" t="s">
        <v>489</v>
      </c>
      <c r="J1816" s="24" t="s">
        <v>960</v>
      </c>
      <c r="K1816" s="25">
        <v>11</v>
      </c>
      <c r="L1816" s="26">
        <v>23934</v>
      </c>
      <c r="M1816" s="26">
        <v>0</v>
      </c>
      <c r="N1816" s="27">
        <v>0</v>
      </c>
      <c r="O1816" s="26">
        <v>0</v>
      </c>
      <c r="P1816" s="28">
        <v>0</v>
      </c>
      <c r="Q1816" s="26">
        <v>0</v>
      </c>
      <c r="R1816" s="31">
        <f t="shared" si="71"/>
        <v>3000</v>
      </c>
      <c r="S1816" s="29">
        <v>3000</v>
      </c>
      <c r="T1816" s="26"/>
      <c r="V1816" s="2">
        <f t="shared" si="73"/>
        <v>3000</v>
      </c>
      <c r="W1816" s="2" t="e">
        <f t="shared" si="74"/>
        <v>#DIV/0!</v>
      </c>
      <c r="X1816" s="18"/>
    </row>
    <row r="1817" spans="1:24" customFormat="1" hidden="1" outlineLevel="2" x14ac:dyDescent="0.25">
      <c r="A1817" t="s">
        <v>781</v>
      </c>
      <c r="B1817">
        <v>204</v>
      </c>
      <c r="C1817" t="s">
        <v>782</v>
      </c>
      <c r="D1817">
        <v>6</v>
      </c>
      <c r="E1817" t="s">
        <v>784</v>
      </c>
      <c r="F1817">
        <v>452</v>
      </c>
      <c r="G1817" t="s">
        <v>488</v>
      </c>
      <c r="H1817">
        <v>10006010452</v>
      </c>
      <c r="I1817" t="s">
        <v>489</v>
      </c>
      <c r="J1817" s="24" t="s">
        <v>960</v>
      </c>
      <c r="K1817" s="25">
        <v>11</v>
      </c>
      <c r="L1817" s="26">
        <v>71901.66</v>
      </c>
      <c r="M1817" s="26">
        <v>0</v>
      </c>
      <c r="N1817" s="27">
        <v>0</v>
      </c>
      <c r="O1817" s="26">
        <v>0</v>
      </c>
      <c r="P1817" s="28">
        <v>0</v>
      </c>
      <c r="Q1817" s="26">
        <v>0</v>
      </c>
      <c r="R1817" s="31">
        <f t="shared" si="71"/>
        <v>0</v>
      </c>
      <c r="S1817" s="29"/>
      <c r="T1817" s="26"/>
      <c r="V1817" s="2">
        <f t="shared" si="73"/>
        <v>0</v>
      </c>
      <c r="W1817" s="2" t="e">
        <f t="shared" si="74"/>
        <v>#DIV/0!</v>
      </c>
      <c r="X1817" s="18"/>
    </row>
    <row r="1818" spans="1:24" customFormat="1" hidden="1" outlineLevel="2" x14ac:dyDescent="0.25">
      <c r="A1818" t="s">
        <v>349</v>
      </c>
      <c r="B1818">
        <v>1011</v>
      </c>
      <c r="C1818" t="s">
        <v>365</v>
      </c>
      <c r="D1818">
        <v>232</v>
      </c>
      <c r="E1818" t="s">
        <v>379</v>
      </c>
      <c r="F1818">
        <v>452</v>
      </c>
      <c r="G1818" t="s">
        <v>488</v>
      </c>
      <c r="H1818">
        <v>10232010452</v>
      </c>
      <c r="I1818" t="s">
        <v>489</v>
      </c>
      <c r="J1818" s="24" t="s">
        <v>960</v>
      </c>
      <c r="K1818" s="25">
        <v>11</v>
      </c>
      <c r="L1818" s="26">
        <v>0</v>
      </c>
      <c r="M1818" s="26">
        <v>14062.5</v>
      </c>
      <c r="N1818" s="27">
        <v>15000</v>
      </c>
      <c r="O1818" s="26">
        <v>0</v>
      </c>
      <c r="P1818" s="28">
        <v>15000</v>
      </c>
      <c r="Q1818" s="26">
        <v>0</v>
      </c>
      <c r="R1818" s="31">
        <f t="shared" si="71"/>
        <v>15000</v>
      </c>
      <c r="S1818" s="29">
        <v>15000</v>
      </c>
      <c r="T1818" s="26"/>
      <c r="V1818" s="2">
        <f t="shared" si="73"/>
        <v>0</v>
      </c>
      <c r="W1818" s="2">
        <f t="shared" si="74"/>
        <v>0</v>
      </c>
    </row>
    <row r="1819" spans="1:24" customFormat="1" hidden="1" outlineLevel="2" x14ac:dyDescent="0.25">
      <c r="A1819" t="s">
        <v>349</v>
      </c>
      <c r="B1819">
        <v>1011</v>
      </c>
      <c r="C1819" t="s">
        <v>365</v>
      </c>
      <c r="D1819">
        <v>236</v>
      </c>
      <c r="E1819" t="s">
        <v>380</v>
      </c>
      <c r="F1819">
        <v>452</v>
      </c>
      <c r="G1819" t="s">
        <v>488</v>
      </c>
      <c r="H1819">
        <v>10236010452</v>
      </c>
      <c r="I1819" t="s">
        <v>489</v>
      </c>
      <c r="J1819" s="24" t="s">
        <v>960</v>
      </c>
      <c r="K1819" s="25">
        <v>11</v>
      </c>
      <c r="L1819" s="26">
        <v>0</v>
      </c>
      <c r="M1819" s="26">
        <v>4687.5</v>
      </c>
      <c r="N1819" s="27">
        <v>5000</v>
      </c>
      <c r="O1819" s="26">
        <v>0</v>
      </c>
      <c r="P1819" s="28">
        <v>5000</v>
      </c>
      <c r="Q1819" s="26">
        <v>0</v>
      </c>
      <c r="R1819" s="31">
        <f t="shared" si="71"/>
        <v>5000</v>
      </c>
      <c r="S1819" s="29">
        <v>5000</v>
      </c>
      <c r="T1819" s="26"/>
      <c r="V1819" s="2">
        <f t="shared" si="73"/>
        <v>0</v>
      </c>
      <c r="W1819" s="2">
        <f t="shared" si="74"/>
        <v>0</v>
      </c>
    </row>
    <row r="1820" spans="1:24" customFormat="1" hidden="1" outlineLevel="2" x14ac:dyDescent="0.25">
      <c r="A1820" t="s">
        <v>349</v>
      </c>
      <c r="B1820">
        <v>704</v>
      </c>
      <c r="C1820" t="s">
        <v>385</v>
      </c>
      <c r="D1820">
        <v>264</v>
      </c>
      <c r="E1820" t="s">
        <v>386</v>
      </c>
      <c r="F1820">
        <v>452</v>
      </c>
      <c r="G1820" t="s">
        <v>488</v>
      </c>
      <c r="H1820">
        <v>10264010452</v>
      </c>
      <c r="I1820" t="s">
        <v>489</v>
      </c>
      <c r="J1820" s="24" t="s">
        <v>960</v>
      </c>
      <c r="K1820" s="25">
        <v>11</v>
      </c>
      <c r="L1820" s="26">
        <v>57296.11</v>
      </c>
      <c r="M1820" s="26">
        <v>80606.31</v>
      </c>
      <c r="N1820" s="27">
        <v>100000</v>
      </c>
      <c r="O1820" s="26">
        <v>0</v>
      </c>
      <c r="P1820" s="28">
        <v>100000</v>
      </c>
      <c r="Q1820" s="26">
        <v>101764.47</v>
      </c>
      <c r="R1820" s="31">
        <f t="shared" si="71"/>
        <v>250000</v>
      </c>
      <c r="S1820" s="29">
        <v>250000</v>
      </c>
      <c r="T1820" s="26"/>
      <c r="V1820" s="2">
        <f t="shared" si="73"/>
        <v>150000</v>
      </c>
      <c r="W1820" s="2">
        <f t="shared" si="74"/>
        <v>1.5</v>
      </c>
    </row>
    <row r="1821" spans="1:24" customFormat="1" hidden="1" outlineLevel="2" x14ac:dyDescent="0.25">
      <c r="A1821" t="s">
        <v>349</v>
      </c>
      <c r="B1821">
        <v>1103</v>
      </c>
      <c r="C1821" t="s">
        <v>424</v>
      </c>
      <c r="D1821">
        <v>801</v>
      </c>
      <c r="E1821" t="s">
        <v>425</v>
      </c>
      <c r="F1821">
        <v>452</v>
      </c>
      <c r="G1821" t="s">
        <v>488</v>
      </c>
      <c r="H1821">
        <v>10801010452</v>
      </c>
      <c r="I1821" t="s">
        <v>489</v>
      </c>
      <c r="J1821" s="24" t="s">
        <v>960</v>
      </c>
      <c r="K1821" s="25">
        <v>11</v>
      </c>
      <c r="L1821" s="26">
        <v>250703.67</v>
      </c>
      <c r="M1821" s="26">
        <v>210112.07</v>
      </c>
      <c r="N1821" s="27">
        <v>270000</v>
      </c>
      <c r="O1821" s="26">
        <v>0</v>
      </c>
      <c r="P1821" s="28">
        <v>270000</v>
      </c>
      <c r="Q1821" s="26">
        <v>196831.12</v>
      </c>
      <c r="R1821" s="31">
        <f t="shared" si="71"/>
        <v>340805</v>
      </c>
      <c r="S1821" s="29">
        <v>340805</v>
      </c>
      <c r="T1821" s="26"/>
      <c r="V1821" s="2">
        <f t="shared" si="73"/>
        <v>70805</v>
      </c>
      <c r="W1821" s="2">
        <f t="shared" si="74"/>
        <v>0.26224074074074072</v>
      </c>
    </row>
    <row r="1822" spans="1:24" customFormat="1" hidden="1" outlineLevel="2" x14ac:dyDescent="0.25">
      <c r="A1822" t="s">
        <v>875</v>
      </c>
      <c r="B1822">
        <v>203</v>
      </c>
      <c r="C1822" t="s">
        <v>878</v>
      </c>
      <c r="D1822">
        <v>191</v>
      </c>
      <c r="E1822" t="s">
        <v>879</v>
      </c>
      <c r="F1822">
        <v>453</v>
      </c>
      <c r="G1822" t="s">
        <v>536</v>
      </c>
      <c r="H1822">
        <v>10191010453</v>
      </c>
      <c r="I1822" t="s">
        <v>899</v>
      </c>
      <c r="J1822" s="24" t="s">
        <v>960</v>
      </c>
      <c r="K1822" s="25">
        <v>11</v>
      </c>
      <c r="L1822" s="26">
        <v>0</v>
      </c>
      <c r="M1822" s="26">
        <v>0</v>
      </c>
      <c r="N1822" s="27">
        <v>0</v>
      </c>
      <c r="O1822" s="26">
        <v>100000</v>
      </c>
      <c r="P1822" s="28">
        <v>100000</v>
      </c>
      <c r="Q1822" s="26">
        <v>179983.4</v>
      </c>
      <c r="R1822" s="31">
        <f t="shared" si="71"/>
        <v>1600000</v>
      </c>
      <c r="S1822" s="29">
        <v>1600000</v>
      </c>
      <c r="T1822" s="26"/>
      <c r="V1822" s="2">
        <f t="shared" si="73"/>
        <v>1600000</v>
      </c>
      <c r="W1822" s="2" t="e">
        <f t="shared" si="74"/>
        <v>#DIV/0!</v>
      </c>
    </row>
    <row r="1823" spans="1:24" customFormat="1" hidden="1" outlineLevel="2" x14ac:dyDescent="0.25">
      <c r="A1823" t="s">
        <v>349</v>
      </c>
      <c r="B1823">
        <v>1011</v>
      </c>
      <c r="C1823" t="s">
        <v>365</v>
      </c>
      <c r="D1823">
        <v>221</v>
      </c>
      <c r="E1823" t="s">
        <v>366</v>
      </c>
      <c r="F1823">
        <v>453</v>
      </c>
      <c r="G1823" t="s">
        <v>536</v>
      </c>
      <c r="H1823">
        <v>10221010453</v>
      </c>
      <c r="I1823" t="s">
        <v>537</v>
      </c>
      <c r="J1823" s="24" t="s">
        <v>960</v>
      </c>
      <c r="K1823" s="25">
        <v>11</v>
      </c>
      <c r="L1823" s="26">
        <v>0</v>
      </c>
      <c r="M1823" s="26">
        <v>0</v>
      </c>
      <c r="N1823" s="27">
        <v>0</v>
      </c>
      <c r="O1823" s="26">
        <v>0</v>
      </c>
      <c r="P1823" s="28">
        <v>0</v>
      </c>
      <c r="Q1823" s="26">
        <v>0</v>
      </c>
      <c r="R1823" s="31">
        <f t="shared" si="71"/>
        <v>0</v>
      </c>
      <c r="S1823" s="29"/>
      <c r="T1823" s="26"/>
      <c r="V1823" s="2">
        <f t="shared" si="73"/>
        <v>0</v>
      </c>
      <c r="W1823" s="2" t="e">
        <f t="shared" si="74"/>
        <v>#DIV/0!</v>
      </c>
    </row>
    <row r="1824" spans="1:24" customFormat="1" hidden="1" outlineLevel="2" x14ac:dyDescent="0.25">
      <c r="A1824" t="s">
        <v>309</v>
      </c>
      <c r="B1824">
        <v>801</v>
      </c>
      <c r="C1824" t="s">
        <v>324</v>
      </c>
      <c r="D1824">
        <v>403</v>
      </c>
      <c r="E1824" t="s">
        <v>401</v>
      </c>
      <c r="F1824">
        <v>453</v>
      </c>
      <c r="G1824" t="s">
        <v>536</v>
      </c>
      <c r="H1824">
        <v>10403010453</v>
      </c>
      <c r="I1824" t="s">
        <v>537</v>
      </c>
      <c r="J1824" s="24" t="s">
        <v>960</v>
      </c>
      <c r="K1824" s="25">
        <v>11</v>
      </c>
      <c r="L1824" s="26">
        <v>1822.39</v>
      </c>
      <c r="M1824" s="26">
        <v>0</v>
      </c>
      <c r="N1824" s="27">
        <v>2000</v>
      </c>
      <c r="O1824" s="26">
        <v>0</v>
      </c>
      <c r="P1824" s="28">
        <v>2000</v>
      </c>
      <c r="Q1824" s="26">
        <v>0</v>
      </c>
      <c r="R1824" s="31">
        <f t="shared" si="71"/>
        <v>0</v>
      </c>
      <c r="S1824" s="29">
        <v>0</v>
      </c>
      <c r="T1824" s="26"/>
      <c r="V1824" s="2">
        <f t="shared" si="73"/>
        <v>-2000</v>
      </c>
      <c r="W1824" s="2">
        <f t="shared" si="74"/>
        <v>-1</v>
      </c>
    </row>
    <row r="1825" spans="1:24" customFormat="1" hidden="1" outlineLevel="2" x14ac:dyDescent="0.25">
      <c r="A1825" t="s">
        <v>571</v>
      </c>
      <c r="B1825">
        <v>601</v>
      </c>
      <c r="C1825" t="s">
        <v>572</v>
      </c>
      <c r="D1825">
        <v>9</v>
      </c>
      <c r="E1825" t="s">
        <v>573</v>
      </c>
      <c r="F1825">
        <v>454</v>
      </c>
      <c r="G1825" t="s">
        <v>44</v>
      </c>
      <c r="H1825">
        <v>10009010454</v>
      </c>
      <c r="I1825" t="s">
        <v>45</v>
      </c>
      <c r="J1825" s="24" t="s">
        <v>960</v>
      </c>
      <c r="K1825" s="25">
        <v>11</v>
      </c>
      <c r="L1825" s="26">
        <v>141910.92000000001</v>
      </c>
      <c r="M1825" s="26">
        <v>137042.26</v>
      </c>
      <c r="N1825" s="27">
        <v>215477</v>
      </c>
      <c r="O1825" s="26">
        <v>0</v>
      </c>
      <c r="P1825" s="28">
        <v>215477</v>
      </c>
      <c r="Q1825" s="26">
        <v>116711.83</v>
      </c>
      <c r="R1825" s="31">
        <f t="shared" si="71"/>
        <v>215477</v>
      </c>
      <c r="S1825" s="29">
        <v>215477</v>
      </c>
      <c r="T1825" s="26"/>
      <c r="V1825" s="2">
        <f t="shared" si="73"/>
        <v>0</v>
      </c>
      <c r="W1825" s="2">
        <f t="shared" si="74"/>
        <v>0</v>
      </c>
    </row>
    <row r="1826" spans="1:24" customFormat="1" hidden="1" outlineLevel="2" x14ac:dyDescent="0.25">
      <c r="A1826" t="s">
        <v>309</v>
      </c>
      <c r="B1826">
        <v>503</v>
      </c>
      <c r="C1826" t="s">
        <v>310</v>
      </c>
      <c r="D1826">
        <v>10</v>
      </c>
      <c r="E1826" t="s">
        <v>311</v>
      </c>
      <c r="F1826">
        <v>454</v>
      </c>
      <c r="G1826" t="s">
        <v>44</v>
      </c>
      <c r="H1826">
        <v>10010010454</v>
      </c>
      <c r="I1826" t="s">
        <v>45</v>
      </c>
      <c r="J1826" s="24" t="s">
        <v>960</v>
      </c>
      <c r="K1826" s="25">
        <v>11</v>
      </c>
      <c r="L1826" s="26">
        <v>557045.35</v>
      </c>
      <c r="M1826" s="26">
        <v>199949.17</v>
      </c>
      <c r="N1826" s="27">
        <v>400000</v>
      </c>
      <c r="O1826" s="26">
        <v>0</v>
      </c>
      <c r="P1826" s="28">
        <v>400000</v>
      </c>
      <c r="Q1826" s="26">
        <v>26684.54</v>
      </c>
      <c r="R1826" s="31">
        <f t="shared" si="71"/>
        <v>400000</v>
      </c>
      <c r="S1826" s="29">
        <v>400000</v>
      </c>
      <c r="T1826" s="26"/>
      <c r="V1826" s="2">
        <f t="shared" si="73"/>
        <v>0</v>
      </c>
      <c r="W1826" s="2">
        <f t="shared" si="74"/>
        <v>0</v>
      </c>
    </row>
    <row r="1827" spans="1:24" customFormat="1" hidden="1" outlineLevel="2" x14ac:dyDescent="0.25">
      <c r="A1827" t="s">
        <v>309</v>
      </c>
      <c r="B1827">
        <v>501</v>
      </c>
      <c r="C1827" t="s">
        <v>312</v>
      </c>
      <c r="D1827">
        <v>15</v>
      </c>
      <c r="E1827" t="s">
        <v>313</v>
      </c>
      <c r="F1827">
        <v>454</v>
      </c>
      <c r="G1827" t="s">
        <v>44</v>
      </c>
      <c r="H1827">
        <v>10015010454</v>
      </c>
      <c r="I1827" t="s">
        <v>45</v>
      </c>
      <c r="J1827" s="24" t="s">
        <v>960</v>
      </c>
      <c r="K1827" s="25">
        <v>11</v>
      </c>
      <c r="L1827" s="26">
        <v>20685.03</v>
      </c>
      <c r="M1827" s="26">
        <v>12338.53</v>
      </c>
      <c r="N1827" s="27">
        <v>400200</v>
      </c>
      <c r="O1827" s="26">
        <v>0</v>
      </c>
      <c r="P1827" s="28">
        <v>400200</v>
      </c>
      <c r="Q1827" s="26">
        <v>94182.54</v>
      </c>
      <c r="R1827" s="31">
        <f t="shared" si="71"/>
        <v>200000</v>
      </c>
      <c r="S1827" s="29">
        <v>200000</v>
      </c>
      <c r="T1827" s="26"/>
      <c r="V1827" s="2">
        <f t="shared" si="73"/>
        <v>-200200</v>
      </c>
      <c r="W1827" s="2">
        <f t="shared" si="74"/>
        <v>-0.50024987506246876</v>
      </c>
    </row>
    <row r="1828" spans="1:24" customFormat="1" hidden="1" outlineLevel="2" x14ac:dyDescent="0.25">
      <c r="A1828" t="s">
        <v>309</v>
      </c>
      <c r="B1828">
        <v>801</v>
      </c>
      <c r="C1828" t="s">
        <v>324</v>
      </c>
      <c r="D1828">
        <v>25</v>
      </c>
      <c r="E1828" t="s">
        <v>325</v>
      </c>
      <c r="F1828">
        <v>454</v>
      </c>
      <c r="G1828" t="s">
        <v>44</v>
      </c>
      <c r="H1828">
        <v>10025010454</v>
      </c>
      <c r="I1828" t="s">
        <v>45</v>
      </c>
      <c r="J1828" s="24" t="s">
        <v>960</v>
      </c>
      <c r="K1828" s="25">
        <v>11</v>
      </c>
      <c r="L1828" s="26">
        <v>60605.95</v>
      </c>
      <c r="M1828" s="26">
        <v>0</v>
      </c>
      <c r="N1828" s="27">
        <v>350000</v>
      </c>
      <c r="O1828" s="26">
        <v>-150000</v>
      </c>
      <c r="P1828" s="28">
        <v>200000</v>
      </c>
      <c r="Q1828" s="26">
        <v>92480.87</v>
      </c>
      <c r="R1828" s="31">
        <f t="shared" si="71"/>
        <v>130000</v>
      </c>
      <c r="S1828" s="29">
        <v>130000</v>
      </c>
      <c r="T1828" s="26"/>
      <c r="V1828" s="2">
        <f t="shared" si="73"/>
        <v>-220000</v>
      </c>
      <c r="W1828" s="2">
        <f t="shared" si="74"/>
        <v>-0.62857142857142856</v>
      </c>
    </row>
    <row r="1829" spans="1:24" customFormat="1" hidden="1" outlineLevel="2" x14ac:dyDescent="0.25">
      <c r="A1829" t="s">
        <v>309</v>
      </c>
      <c r="B1829">
        <v>801</v>
      </c>
      <c r="C1829" t="s">
        <v>324</v>
      </c>
      <c r="D1829">
        <v>28</v>
      </c>
      <c r="E1829" t="s">
        <v>328</v>
      </c>
      <c r="F1829">
        <v>454</v>
      </c>
      <c r="G1829" t="s">
        <v>44</v>
      </c>
      <c r="H1829">
        <v>10028010454</v>
      </c>
      <c r="I1829" t="s">
        <v>45</v>
      </c>
      <c r="J1829" s="24" t="s">
        <v>960</v>
      </c>
      <c r="K1829" s="25">
        <v>11</v>
      </c>
      <c r="L1829" s="26">
        <v>74000</v>
      </c>
      <c r="M1829" s="26">
        <v>0</v>
      </c>
      <c r="N1829" s="27">
        <v>258700</v>
      </c>
      <c r="O1829" s="26">
        <v>0</v>
      </c>
      <c r="P1829" s="28">
        <v>258700</v>
      </c>
      <c r="Q1829" s="26">
        <v>197270.93</v>
      </c>
      <c r="R1829" s="31">
        <f t="shared" si="71"/>
        <v>258700</v>
      </c>
      <c r="S1829" s="29">
        <v>258700</v>
      </c>
      <c r="T1829" s="26"/>
      <c r="V1829" s="2">
        <f t="shared" si="73"/>
        <v>0</v>
      </c>
      <c r="W1829" s="2">
        <f t="shared" si="74"/>
        <v>0</v>
      </c>
    </row>
    <row r="1830" spans="1:24" customFormat="1" hidden="1" outlineLevel="2" x14ac:dyDescent="0.25">
      <c r="A1830" t="s">
        <v>571</v>
      </c>
      <c r="B1830">
        <v>601</v>
      </c>
      <c r="C1830" t="s">
        <v>572</v>
      </c>
      <c r="D1830">
        <v>40</v>
      </c>
      <c r="E1830" t="s">
        <v>576</v>
      </c>
      <c r="F1830">
        <v>454</v>
      </c>
      <c r="G1830" t="s">
        <v>44</v>
      </c>
      <c r="H1830">
        <v>10040010454</v>
      </c>
      <c r="I1830" t="s">
        <v>45</v>
      </c>
      <c r="J1830" s="24" t="s">
        <v>960</v>
      </c>
      <c r="K1830" s="25">
        <v>11</v>
      </c>
      <c r="L1830" s="26">
        <v>2524.4499999999998</v>
      </c>
      <c r="M1830" s="26">
        <v>15356.66</v>
      </c>
      <c r="N1830" s="27">
        <v>20522</v>
      </c>
      <c r="O1830" s="26">
        <v>0</v>
      </c>
      <c r="P1830" s="28">
        <v>20522</v>
      </c>
      <c r="Q1830" s="26">
        <v>0</v>
      </c>
      <c r="R1830" s="31">
        <f t="shared" si="71"/>
        <v>20500</v>
      </c>
      <c r="S1830" s="29">
        <v>20500</v>
      </c>
      <c r="T1830" s="26"/>
      <c r="V1830" s="2">
        <f t="shared" si="73"/>
        <v>-22</v>
      </c>
      <c r="W1830" s="2">
        <f t="shared" si="74"/>
        <v>-1.0720202709287594E-3</v>
      </c>
    </row>
    <row r="1831" spans="1:24" customFormat="1" hidden="1" outlineLevel="2" x14ac:dyDescent="0.25">
      <c r="A1831" t="s">
        <v>571</v>
      </c>
      <c r="B1831">
        <v>601</v>
      </c>
      <c r="C1831" t="s">
        <v>572</v>
      </c>
      <c r="D1831">
        <v>42</v>
      </c>
      <c r="E1831" t="s">
        <v>577</v>
      </c>
      <c r="F1831">
        <v>454</v>
      </c>
      <c r="G1831" t="s">
        <v>44</v>
      </c>
      <c r="H1831">
        <v>10042010454</v>
      </c>
      <c r="I1831" t="s">
        <v>45</v>
      </c>
      <c r="J1831" s="24" t="s">
        <v>960</v>
      </c>
      <c r="K1831" s="25">
        <v>11</v>
      </c>
      <c r="L1831" s="26">
        <v>88361.45</v>
      </c>
      <c r="M1831" s="26">
        <v>0</v>
      </c>
      <c r="N1831" s="27">
        <v>197526</v>
      </c>
      <c r="O1831" s="26">
        <v>0</v>
      </c>
      <c r="P1831" s="28">
        <v>197526</v>
      </c>
      <c r="Q1831" s="26">
        <v>109635.92</v>
      </c>
      <c r="R1831" s="31">
        <f t="shared" si="71"/>
        <v>197526</v>
      </c>
      <c r="S1831" s="29">
        <v>197526</v>
      </c>
      <c r="T1831" s="26"/>
      <c r="V1831" s="2">
        <f t="shared" si="73"/>
        <v>0</v>
      </c>
      <c r="W1831" s="2">
        <f t="shared" si="74"/>
        <v>0</v>
      </c>
    </row>
    <row r="1832" spans="1:24" customFormat="1" hidden="1" outlineLevel="2" x14ac:dyDescent="0.25">
      <c r="A1832" t="s">
        <v>571</v>
      </c>
      <c r="B1832">
        <v>601</v>
      </c>
      <c r="C1832" t="s">
        <v>572</v>
      </c>
      <c r="D1832">
        <v>44</v>
      </c>
      <c r="E1832" t="s">
        <v>578</v>
      </c>
      <c r="F1832">
        <v>454</v>
      </c>
      <c r="G1832" t="s">
        <v>44</v>
      </c>
      <c r="H1832">
        <v>10044010454</v>
      </c>
      <c r="I1832" t="s">
        <v>45</v>
      </c>
      <c r="J1832" s="24" t="s">
        <v>960</v>
      </c>
      <c r="K1832" s="25">
        <v>11</v>
      </c>
      <c r="L1832" s="26">
        <v>0</v>
      </c>
      <c r="M1832" s="26">
        <v>0</v>
      </c>
      <c r="N1832" s="27">
        <v>0</v>
      </c>
      <c r="O1832" s="26">
        <v>0</v>
      </c>
      <c r="P1832" s="28">
        <v>0</v>
      </c>
      <c r="Q1832" s="26">
        <v>0</v>
      </c>
      <c r="R1832" s="31">
        <f t="shared" si="71"/>
        <v>0</v>
      </c>
      <c r="S1832" s="29">
        <v>0</v>
      </c>
      <c r="T1832" s="26"/>
      <c r="V1832" s="2">
        <f t="shared" si="73"/>
        <v>0</v>
      </c>
      <c r="W1832" s="2" t="e">
        <f t="shared" si="74"/>
        <v>#DIV/0!</v>
      </c>
    </row>
    <row r="1833" spans="1:24" customFormat="1" hidden="1" outlineLevel="2" x14ac:dyDescent="0.25">
      <c r="A1833" t="s">
        <v>309</v>
      </c>
      <c r="B1833">
        <v>503</v>
      </c>
      <c r="C1833" t="s">
        <v>310</v>
      </c>
      <c r="D1833">
        <v>60</v>
      </c>
      <c r="E1833" t="s">
        <v>329</v>
      </c>
      <c r="F1833">
        <v>454</v>
      </c>
      <c r="G1833" t="s">
        <v>44</v>
      </c>
      <c r="H1833">
        <v>10060010454</v>
      </c>
      <c r="I1833" t="s">
        <v>45</v>
      </c>
      <c r="J1833" s="24" t="s">
        <v>960</v>
      </c>
      <c r="K1833" s="25">
        <v>11</v>
      </c>
      <c r="L1833" s="26">
        <v>61173.02</v>
      </c>
      <c r="M1833" s="26">
        <v>83944.63</v>
      </c>
      <c r="N1833" s="27">
        <v>495610</v>
      </c>
      <c r="O1833" s="26">
        <v>0</v>
      </c>
      <c r="P1833" s="28">
        <v>495610</v>
      </c>
      <c r="Q1833" s="26">
        <v>66260.75</v>
      </c>
      <c r="R1833" s="31">
        <f t="shared" si="71"/>
        <v>495610</v>
      </c>
      <c r="S1833" s="29">
        <v>495610</v>
      </c>
      <c r="T1833" s="26"/>
      <c r="V1833" s="2">
        <f t="shared" si="73"/>
        <v>0</v>
      </c>
      <c r="W1833" s="2">
        <f t="shared" si="74"/>
        <v>0</v>
      </c>
    </row>
    <row r="1834" spans="1:24" customFormat="1" hidden="1" outlineLevel="2" x14ac:dyDescent="0.25">
      <c r="A1834" t="s">
        <v>309</v>
      </c>
      <c r="B1834">
        <v>501</v>
      </c>
      <c r="C1834" t="s">
        <v>312</v>
      </c>
      <c r="D1834">
        <v>65</v>
      </c>
      <c r="E1834" t="s">
        <v>330</v>
      </c>
      <c r="F1834">
        <v>454</v>
      </c>
      <c r="G1834" t="s">
        <v>44</v>
      </c>
      <c r="H1834">
        <v>10065010454</v>
      </c>
      <c r="I1834" t="s">
        <v>45</v>
      </c>
      <c r="J1834" s="24" t="s">
        <v>960</v>
      </c>
      <c r="K1834" s="25">
        <v>11</v>
      </c>
      <c r="L1834" s="26">
        <v>6730.36</v>
      </c>
      <c r="M1834" s="26">
        <v>15158.45</v>
      </c>
      <c r="N1834" s="27">
        <v>358700</v>
      </c>
      <c r="O1834" s="26">
        <v>0</v>
      </c>
      <c r="P1834" s="28">
        <v>358700</v>
      </c>
      <c r="Q1834" s="26">
        <v>20831.32</v>
      </c>
      <c r="R1834" s="31">
        <f t="shared" si="71"/>
        <v>158700</v>
      </c>
      <c r="S1834" s="29">
        <v>158700</v>
      </c>
      <c r="T1834" s="26"/>
      <c r="V1834" s="2">
        <f t="shared" si="73"/>
        <v>-200000</v>
      </c>
      <c r="W1834" s="2">
        <f t="shared" si="74"/>
        <v>-0.55756899916364655</v>
      </c>
    </row>
    <row r="1835" spans="1:24" customFormat="1" hidden="1" outlineLevel="2" x14ac:dyDescent="0.25">
      <c r="A1835" t="s">
        <v>309</v>
      </c>
      <c r="B1835">
        <v>801</v>
      </c>
      <c r="C1835" t="s">
        <v>324</v>
      </c>
      <c r="D1835">
        <v>75</v>
      </c>
      <c r="E1835" t="s">
        <v>331</v>
      </c>
      <c r="F1835">
        <v>454</v>
      </c>
      <c r="G1835" t="s">
        <v>44</v>
      </c>
      <c r="H1835">
        <v>10075010454</v>
      </c>
      <c r="I1835" t="s">
        <v>45</v>
      </c>
      <c r="J1835" s="24" t="s">
        <v>960</v>
      </c>
      <c r="K1835" s="25">
        <v>11</v>
      </c>
      <c r="L1835" s="26">
        <v>14793.88</v>
      </c>
      <c r="M1835" s="26">
        <v>15785.96</v>
      </c>
      <c r="N1835" s="27">
        <v>15449</v>
      </c>
      <c r="O1835" s="26">
        <v>50000</v>
      </c>
      <c r="P1835" s="28">
        <v>65449</v>
      </c>
      <c r="Q1835" s="26">
        <v>57370</v>
      </c>
      <c r="R1835" s="31">
        <f t="shared" si="71"/>
        <v>65449</v>
      </c>
      <c r="S1835" s="29">
        <v>65449</v>
      </c>
      <c r="T1835" s="26"/>
      <c r="V1835" s="2">
        <f t="shared" si="73"/>
        <v>50000</v>
      </c>
      <c r="W1835" s="2">
        <f t="shared" si="74"/>
        <v>3.2364554340086737</v>
      </c>
    </row>
    <row r="1836" spans="1:24" customFormat="1" hidden="1" outlineLevel="2" x14ac:dyDescent="0.25">
      <c r="A1836" t="s">
        <v>309</v>
      </c>
      <c r="B1836">
        <v>801</v>
      </c>
      <c r="C1836" t="s">
        <v>324</v>
      </c>
      <c r="D1836">
        <v>78</v>
      </c>
      <c r="E1836" t="s">
        <v>332</v>
      </c>
      <c r="F1836">
        <v>454</v>
      </c>
      <c r="G1836" t="s">
        <v>44</v>
      </c>
      <c r="H1836">
        <v>10078010454</v>
      </c>
      <c r="I1836" t="s">
        <v>45</v>
      </c>
      <c r="J1836" s="24" t="s">
        <v>960</v>
      </c>
      <c r="K1836" s="25">
        <v>11</v>
      </c>
      <c r="L1836" s="26">
        <v>5000</v>
      </c>
      <c r="M1836" s="26">
        <v>0</v>
      </c>
      <c r="N1836" s="27">
        <v>0</v>
      </c>
      <c r="O1836" s="26">
        <v>0</v>
      </c>
      <c r="P1836" s="28">
        <v>0</v>
      </c>
      <c r="Q1836" s="26">
        <v>0</v>
      </c>
      <c r="R1836" s="31">
        <f t="shared" si="71"/>
        <v>0</v>
      </c>
      <c r="S1836" s="29">
        <v>0</v>
      </c>
      <c r="T1836" s="26"/>
      <c r="V1836" s="2">
        <f t="shared" si="73"/>
        <v>0</v>
      </c>
      <c r="W1836" s="2" t="e">
        <f t="shared" si="74"/>
        <v>#DIV/0!</v>
      </c>
    </row>
    <row r="1837" spans="1:24" customFormat="1" hidden="1" outlineLevel="2" x14ac:dyDescent="0.25">
      <c r="A1837" t="s">
        <v>571</v>
      </c>
      <c r="B1837">
        <v>601</v>
      </c>
      <c r="C1837" t="s">
        <v>572</v>
      </c>
      <c r="D1837">
        <v>91</v>
      </c>
      <c r="E1837" t="s">
        <v>580</v>
      </c>
      <c r="F1837">
        <v>454</v>
      </c>
      <c r="G1837" t="s">
        <v>44</v>
      </c>
      <c r="H1837">
        <v>10091010454</v>
      </c>
      <c r="I1837" t="s">
        <v>45</v>
      </c>
      <c r="J1837" s="24" t="s">
        <v>960</v>
      </c>
      <c r="K1837" s="25">
        <v>11</v>
      </c>
      <c r="L1837" s="26">
        <v>93222.5</v>
      </c>
      <c r="M1837" s="26">
        <v>150176.07</v>
      </c>
      <c r="N1837" s="27">
        <v>113000</v>
      </c>
      <c r="O1837" s="26">
        <v>0</v>
      </c>
      <c r="P1837" s="28">
        <v>113000</v>
      </c>
      <c r="Q1837" s="26">
        <v>147246.85</v>
      </c>
      <c r="R1837" s="31">
        <f t="shared" si="71"/>
        <v>113000</v>
      </c>
      <c r="S1837" s="29">
        <v>113000</v>
      </c>
      <c r="T1837" s="26"/>
      <c r="V1837" s="2">
        <f t="shared" si="73"/>
        <v>0</v>
      </c>
      <c r="W1837" s="2">
        <f t="shared" si="74"/>
        <v>0</v>
      </c>
    </row>
    <row r="1838" spans="1:24" customFormat="1" hidden="1" outlineLevel="2" x14ac:dyDescent="0.25">
      <c r="A1838" t="s">
        <v>571</v>
      </c>
      <c r="B1838">
        <v>601</v>
      </c>
      <c r="C1838" t="s">
        <v>572</v>
      </c>
      <c r="D1838">
        <v>92</v>
      </c>
      <c r="E1838" t="s">
        <v>581</v>
      </c>
      <c r="F1838">
        <v>454</v>
      </c>
      <c r="G1838" t="s">
        <v>44</v>
      </c>
      <c r="H1838">
        <v>10092010454</v>
      </c>
      <c r="I1838" t="s">
        <v>45</v>
      </c>
      <c r="J1838" s="24" t="s">
        <v>960</v>
      </c>
      <c r="K1838" s="25">
        <v>11</v>
      </c>
      <c r="L1838" s="26">
        <v>22298.67</v>
      </c>
      <c r="M1838" s="26">
        <v>0</v>
      </c>
      <c r="N1838" s="27">
        <v>34451</v>
      </c>
      <c r="O1838" s="26">
        <v>0</v>
      </c>
      <c r="P1838" s="28">
        <v>34451</v>
      </c>
      <c r="Q1838" s="26">
        <v>1335.6</v>
      </c>
      <c r="R1838" s="31">
        <f t="shared" si="71"/>
        <v>34451</v>
      </c>
      <c r="S1838" s="29">
        <v>34451</v>
      </c>
      <c r="T1838" s="26"/>
      <c r="V1838" s="2">
        <f t="shared" si="73"/>
        <v>0</v>
      </c>
      <c r="W1838" s="2">
        <f t="shared" si="74"/>
        <v>0</v>
      </c>
    </row>
    <row r="1839" spans="1:24" customFormat="1" hidden="1" outlineLevel="2" x14ac:dyDescent="0.25">
      <c r="A1839" t="s">
        <v>571</v>
      </c>
      <c r="B1839">
        <v>601</v>
      </c>
      <c r="C1839" t="s">
        <v>572</v>
      </c>
      <c r="D1839">
        <v>94</v>
      </c>
      <c r="E1839" t="s">
        <v>582</v>
      </c>
      <c r="F1839">
        <v>454</v>
      </c>
      <c r="G1839" t="s">
        <v>44</v>
      </c>
      <c r="H1839">
        <v>10094010454</v>
      </c>
      <c r="I1839" t="s">
        <v>45</v>
      </c>
      <c r="J1839" s="24" t="s">
        <v>960</v>
      </c>
      <c r="K1839" s="25">
        <v>11</v>
      </c>
      <c r="L1839" s="26">
        <v>1370.67</v>
      </c>
      <c r="M1839" s="26">
        <v>0</v>
      </c>
      <c r="N1839" s="27">
        <v>0</v>
      </c>
      <c r="O1839" s="26">
        <v>0</v>
      </c>
      <c r="P1839" s="28">
        <v>0</v>
      </c>
      <c r="Q1839" s="26">
        <v>0</v>
      </c>
      <c r="R1839" s="31">
        <f t="shared" si="71"/>
        <v>0</v>
      </c>
      <c r="S1839" s="29">
        <v>0</v>
      </c>
      <c r="T1839" s="26"/>
      <c r="V1839" s="2">
        <f t="shared" si="73"/>
        <v>0</v>
      </c>
      <c r="W1839" s="2" t="e">
        <f t="shared" si="74"/>
        <v>#DIV/0!</v>
      </c>
    </row>
    <row r="1840" spans="1:24" customFormat="1" hidden="1" outlineLevel="2" x14ac:dyDescent="0.25">
      <c r="A1840" t="s">
        <v>781</v>
      </c>
      <c r="B1840">
        <v>101</v>
      </c>
      <c r="C1840" t="s">
        <v>780</v>
      </c>
      <c r="D1840">
        <v>100</v>
      </c>
      <c r="E1840" t="s">
        <v>785</v>
      </c>
      <c r="F1840">
        <v>454</v>
      </c>
      <c r="G1840" t="s">
        <v>44</v>
      </c>
      <c r="H1840">
        <v>10100010454</v>
      </c>
      <c r="I1840" t="s">
        <v>45</v>
      </c>
      <c r="J1840" s="24" t="s">
        <v>960</v>
      </c>
      <c r="K1840" s="25">
        <v>11</v>
      </c>
      <c r="L1840" s="26">
        <v>30445.78</v>
      </c>
      <c r="M1840" s="26">
        <v>1041.0999999999999</v>
      </c>
      <c r="N1840" s="27">
        <v>10000</v>
      </c>
      <c r="O1840" s="26">
        <v>0</v>
      </c>
      <c r="P1840" s="28">
        <v>10000</v>
      </c>
      <c r="Q1840" s="26">
        <v>0</v>
      </c>
      <c r="R1840" s="31">
        <f t="shared" si="71"/>
        <v>15000</v>
      </c>
      <c r="S1840" s="29">
        <v>15000</v>
      </c>
      <c r="T1840" s="26"/>
      <c r="V1840" s="2">
        <f t="shared" si="73"/>
        <v>5000</v>
      </c>
      <c r="W1840" s="2">
        <f t="shared" si="74"/>
        <v>0.5</v>
      </c>
      <c r="X1840" s="18"/>
    </row>
    <row r="1841" spans="1:24" customFormat="1" hidden="1" outlineLevel="2" x14ac:dyDescent="0.25">
      <c r="A1841" t="s">
        <v>309</v>
      </c>
      <c r="B1841">
        <v>501</v>
      </c>
      <c r="C1841" t="s">
        <v>312</v>
      </c>
      <c r="D1841">
        <v>108</v>
      </c>
      <c r="E1841" t="s">
        <v>333</v>
      </c>
      <c r="F1841">
        <v>454</v>
      </c>
      <c r="G1841" t="s">
        <v>44</v>
      </c>
      <c r="H1841">
        <v>10108010454</v>
      </c>
      <c r="I1841" t="s">
        <v>45</v>
      </c>
      <c r="J1841" s="24" t="s">
        <v>960</v>
      </c>
      <c r="K1841" s="25">
        <v>11</v>
      </c>
      <c r="L1841" s="26">
        <v>340997.2</v>
      </c>
      <c r="M1841" s="26">
        <v>421384.02</v>
      </c>
      <c r="N1841" s="27">
        <v>838400</v>
      </c>
      <c r="O1841" s="26">
        <v>0</v>
      </c>
      <c r="P1841" s="28">
        <v>838400</v>
      </c>
      <c r="Q1841" s="26">
        <v>29363.73</v>
      </c>
      <c r="R1841" s="31">
        <f t="shared" si="71"/>
        <v>390400</v>
      </c>
      <c r="S1841" s="29">
        <v>390400</v>
      </c>
      <c r="T1841" s="26"/>
      <c r="V1841" s="2">
        <f t="shared" si="73"/>
        <v>-448000</v>
      </c>
      <c r="W1841" s="2">
        <f t="shared" si="74"/>
        <v>-0.53435114503816794</v>
      </c>
    </row>
    <row r="1842" spans="1:24" customFormat="1" hidden="1" outlineLevel="2" x14ac:dyDescent="0.25">
      <c r="A1842" t="s">
        <v>309</v>
      </c>
      <c r="B1842">
        <v>503</v>
      </c>
      <c r="C1842" t="s">
        <v>310</v>
      </c>
      <c r="D1842">
        <v>109</v>
      </c>
      <c r="E1842" t="s">
        <v>336</v>
      </c>
      <c r="F1842">
        <v>454</v>
      </c>
      <c r="G1842" t="s">
        <v>44</v>
      </c>
      <c r="H1842">
        <v>10109010454</v>
      </c>
      <c r="I1842" t="s">
        <v>45</v>
      </c>
      <c r="J1842" s="24" t="s">
        <v>960</v>
      </c>
      <c r="K1842" s="25">
        <v>11</v>
      </c>
      <c r="L1842" s="26">
        <v>44393.49</v>
      </c>
      <c r="M1842" s="26">
        <v>89296.51</v>
      </c>
      <c r="N1842" s="27">
        <v>270000</v>
      </c>
      <c r="O1842" s="26">
        <v>0</v>
      </c>
      <c r="P1842" s="28">
        <v>270000</v>
      </c>
      <c r="Q1842" s="26">
        <v>38510.21</v>
      </c>
      <c r="R1842" s="31">
        <f t="shared" si="71"/>
        <v>270000</v>
      </c>
      <c r="S1842" s="29">
        <v>270000</v>
      </c>
      <c r="T1842" s="26"/>
      <c r="V1842" s="2">
        <f t="shared" si="73"/>
        <v>0</v>
      </c>
      <c r="W1842" s="2">
        <f t="shared" si="74"/>
        <v>0</v>
      </c>
    </row>
    <row r="1843" spans="1:24" customFormat="1" hidden="1" outlineLevel="2" x14ac:dyDescent="0.25">
      <c r="A1843" t="s">
        <v>309</v>
      </c>
      <c r="B1843">
        <v>503</v>
      </c>
      <c r="C1843" t="s">
        <v>310</v>
      </c>
      <c r="D1843">
        <v>110</v>
      </c>
      <c r="E1843" t="s">
        <v>337</v>
      </c>
      <c r="F1843">
        <v>454</v>
      </c>
      <c r="G1843" t="s">
        <v>44</v>
      </c>
      <c r="H1843">
        <v>10110010454</v>
      </c>
      <c r="I1843" t="s">
        <v>45</v>
      </c>
      <c r="J1843" s="24" t="s">
        <v>960</v>
      </c>
      <c r="K1843" s="25">
        <v>11</v>
      </c>
      <c r="L1843" s="26">
        <v>51347.91</v>
      </c>
      <c r="M1843" s="26">
        <v>146605.78</v>
      </c>
      <c r="N1843" s="27">
        <v>400000</v>
      </c>
      <c r="O1843" s="26">
        <v>0</v>
      </c>
      <c r="P1843" s="28">
        <v>400000</v>
      </c>
      <c r="Q1843" s="26">
        <v>10257.08</v>
      </c>
      <c r="R1843" s="31">
        <f t="shared" si="71"/>
        <v>400000</v>
      </c>
      <c r="S1843" s="29">
        <v>400000</v>
      </c>
      <c r="T1843" s="26"/>
      <c r="V1843" s="2">
        <f t="shared" si="73"/>
        <v>0</v>
      </c>
      <c r="W1843" s="2">
        <f t="shared" si="74"/>
        <v>0</v>
      </c>
    </row>
    <row r="1844" spans="1:24" customFormat="1" hidden="1" outlineLevel="2" x14ac:dyDescent="0.25">
      <c r="A1844" t="s">
        <v>781</v>
      </c>
      <c r="B1844">
        <v>204</v>
      </c>
      <c r="C1844" t="s">
        <v>782</v>
      </c>
      <c r="D1844">
        <v>111</v>
      </c>
      <c r="E1844" t="s">
        <v>801</v>
      </c>
      <c r="F1844">
        <v>454</v>
      </c>
      <c r="G1844" t="s">
        <v>44</v>
      </c>
      <c r="H1844">
        <v>10111010454</v>
      </c>
      <c r="I1844" t="s">
        <v>45</v>
      </c>
      <c r="J1844" s="24" t="s">
        <v>960</v>
      </c>
      <c r="K1844" s="25">
        <v>11</v>
      </c>
      <c r="L1844" s="26">
        <v>120692.04</v>
      </c>
      <c r="M1844" s="26">
        <v>79056.100000000006</v>
      </c>
      <c r="N1844" s="27">
        <v>114480</v>
      </c>
      <c r="O1844" s="26">
        <v>0</v>
      </c>
      <c r="P1844" s="28">
        <v>114480</v>
      </c>
      <c r="Q1844" s="26">
        <v>89027.17</v>
      </c>
      <c r="R1844" s="31">
        <f t="shared" si="71"/>
        <v>294480</v>
      </c>
      <c r="S1844" s="29">
        <v>294480</v>
      </c>
      <c r="T1844" s="26"/>
      <c r="V1844" s="2">
        <f t="shared" si="73"/>
        <v>180000</v>
      </c>
      <c r="W1844" s="2">
        <f t="shared" si="74"/>
        <v>1.5723270440251573</v>
      </c>
      <c r="X1844" s="18"/>
    </row>
    <row r="1845" spans="1:24" customFormat="1" hidden="1" outlineLevel="2" x14ac:dyDescent="0.25">
      <c r="A1845" t="s">
        <v>781</v>
      </c>
      <c r="B1845">
        <v>204</v>
      </c>
      <c r="C1845" t="s">
        <v>782</v>
      </c>
      <c r="D1845">
        <v>113</v>
      </c>
      <c r="E1845" t="s">
        <v>802</v>
      </c>
      <c r="F1845">
        <v>454</v>
      </c>
      <c r="G1845" t="s">
        <v>44</v>
      </c>
      <c r="H1845">
        <v>10113010454</v>
      </c>
      <c r="I1845" t="s">
        <v>45</v>
      </c>
      <c r="J1845" s="24" t="s">
        <v>960</v>
      </c>
      <c r="K1845" s="25">
        <v>11</v>
      </c>
      <c r="L1845" s="26">
        <v>131422.14000000001</v>
      </c>
      <c r="M1845" s="26">
        <v>56251.56</v>
      </c>
      <c r="N1845" s="27">
        <v>1500000</v>
      </c>
      <c r="O1845" s="26">
        <v>-400000</v>
      </c>
      <c r="P1845" s="28">
        <v>1100000</v>
      </c>
      <c r="Q1845" s="26">
        <v>136995.70000000001</v>
      </c>
      <c r="R1845" s="31">
        <f t="shared" si="71"/>
        <v>630000</v>
      </c>
      <c r="S1845" s="29">
        <v>630000</v>
      </c>
      <c r="T1845" s="26"/>
      <c r="V1845" s="2">
        <f t="shared" si="73"/>
        <v>-870000</v>
      </c>
      <c r="W1845" s="2">
        <f t="shared" si="74"/>
        <v>-0.57999999999999996</v>
      </c>
      <c r="X1845" s="18"/>
    </row>
    <row r="1846" spans="1:24" customFormat="1" hidden="1" outlineLevel="2" x14ac:dyDescent="0.25">
      <c r="A1846" t="s">
        <v>781</v>
      </c>
      <c r="B1846">
        <v>204</v>
      </c>
      <c r="C1846" t="s">
        <v>782</v>
      </c>
      <c r="D1846">
        <v>114</v>
      </c>
      <c r="E1846" t="s">
        <v>803</v>
      </c>
      <c r="F1846">
        <v>454</v>
      </c>
      <c r="G1846" t="s">
        <v>44</v>
      </c>
      <c r="H1846">
        <v>10114010454</v>
      </c>
      <c r="I1846" t="s">
        <v>45</v>
      </c>
      <c r="J1846" s="24" t="s">
        <v>960</v>
      </c>
      <c r="K1846" s="25">
        <v>11</v>
      </c>
      <c r="L1846" s="26">
        <v>249981.07</v>
      </c>
      <c r="M1846" s="26">
        <v>17608.080000000002</v>
      </c>
      <c r="N1846" s="27">
        <v>20000</v>
      </c>
      <c r="O1846" s="26">
        <v>0</v>
      </c>
      <c r="P1846" s="28">
        <v>20000</v>
      </c>
      <c r="Q1846" s="26">
        <v>7529.47</v>
      </c>
      <c r="R1846" s="31">
        <f t="shared" si="71"/>
        <v>20000</v>
      </c>
      <c r="S1846" s="29">
        <v>20000</v>
      </c>
      <c r="T1846" s="26"/>
      <c r="V1846" s="2">
        <f t="shared" si="73"/>
        <v>0</v>
      </c>
      <c r="W1846" s="2">
        <f t="shared" si="74"/>
        <v>0</v>
      </c>
      <c r="X1846" s="18"/>
    </row>
    <row r="1847" spans="1:24" customFormat="1" hidden="1" outlineLevel="2" x14ac:dyDescent="0.25">
      <c r="A1847" t="s">
        <v>309</v>
      </c>
      <c r="B1847">
        <v>503</v>
      </c>
      <c r="C1847" t="s">
        <v>310</v>
      </c>
      <c r="D1847">
        <v>116</v>
      </c>
      <c r="E1847" t="s">
        <v>338</v>
      </c>
      <c r="F1847">
        <v>454</v>
      </c>
      <c r="G1847" t="s">
        <v>44</v>
      </c>
      <c r="H1847">
        <v>10116010454</v>
      </c>
      <c r="I1847" t="s">
        <v>45</v>
      </c>
      <c r="J1847" s="24" t="s">
        <v>960</v>
      </c>
      <c r="K1847" s="25">
        <v>11</v>
      </c>
      <c r="L1847" s="26">
        <v>290702.77</v>
      </c>
      <c r="M1847" s="26">
        <v>407286.33</v>
      </c>
      <c r="N1847" s="27">
        <v>400794</v>
      </c>
      <c r="O1847" s="26">
        <v>0</v>
      </c>
      <c r="P1847" s="28">
        <v>400794</v>
      </c>
      <c r="Q1847" s="26">
        <v>16841.310000000001</v>
      </c>
      <c r="R1847" s="31">
        <f t="shared" si="71"/>
        <v>360365</v>
      </c>
      <c r="S1847" s="29">
        <v>360365</v>
      </c>
      <c r="T1847" s="26"/>
      <c r="V1847" s="2">
        <f t="shared" si="73"/>
        <v>-40429</v>
      </c>
      <c r="W1847" s="2">
        <f t="shared" si="74"/>
        <v>-0.10087226854693433</v>
      </c>
    </row>
    <row r="1848" spans="1:24" customFormat="1" hidden="1" outlineLevel="2" x14ac:dyDescent="0.25">
      <c r="A1848" t="s">
        <v>309</v>
      </c>
      <c r="B1848">
        <v>503</v>
      </c>
      <c r="C1848" t="s">
        <v>310</v>
      </c>
      <c r="D1848">
        <v>117</v>
      </c>
      <c r="E1848" t="s">
        <v>339</v>
      </c>
      <c r="F1848">
        <v>454</v>
      </c>
      <c r="G1848" t="s">
        <v>44</v>
      </c>
      <c r="H1848">
        <v>10117010454</v>
      </c>
      <c r="I1848" t="s">
        <v>45</v>
      </c>
      <c r="J1848" s="24" t="s">
        <v>960</v>
      </c>
      <c r="K1848" s="25">
        <v>11</v>
      </c>
      <c r="L1848" s="26">
        <v>18264.47</v>
      </c>
      <c r="M1848" s="26">
        <v>60570.559999999998</v>
      </c>
      <c r="N1848" s="27">
        <v>200000</v>
      </c>
      <c r="O1848" s="26">
        <v>0</v>
      </c>
      <c r="P1848" s="28">
        <v>200000</v>
      </c>
      <c r="Q1848" s="26">
        <v>31964.03</v>
      </c>
      <c r="R1848" s="31">
        <f t="shared" si="71"/>
        <v>200000</v>
      </c>
      <c r="S1848" s="29">
        <v>200000</v>
      </c>
      <c r="T1848" s="26"/>
      <c r="V1848" s="2">
        <f t="shared" si="73"/>
        <v>0</v>
      </c>
      <c r="W1848" s="2">
        <f t="shared" si="74"/>
        <v>0</v>
      </c>
    </row>
    <row r="1849" spans="1:24" customFormat="1" hidden="1" outlineLevel="2" x14ac:dyDescent="0.25">
      <c r="A1849" t="s">
        <v>309</v>
      </c>
      <c r="B1849">
        <v>501</v>
      </c>
      <c r="C1849" t="s">
        <v>312</v>
      </c>
      <c r="D1849">
        <v>118</v>
      </c>
      <c r="E1849" t="s">
        <v>340</v>
      </c>
      <c r="F1849">
        <v>454</v>
      </c>
      <c r="G1849" t="s">
        <v>44</v>
      </c>
      <c r="H1849">
        <v>10118010454</v>
      </c>
      <c r="I1849" t="s">
        <v>45</v>
      </c>
      <c r="J1849" s="24" t="s">
        <v>960</v>
      </c>
      <c r="K1849" s="25">
        <v>11</v>
      </c>
      <c r="L1849" s="26">
        <v>106674.69</v>
      </c>
      <c r="M1849" s="26">
        <v>197377.73</v>
      </c>
      <c r="N1849" s="27">
        <v>200400</v>
      </c>
      <c r="O1849" s="26">
        <v>0</v>
      </c>
      <c r="P1849" s="28">
        <v>200400</v>
      </c>
      <c r="Q1849" s="26">
        <v>127875.65</v>
      </c>
      <c r="R1849" s="31">
        <f t="shared" si="71"/>
        <v>200400</v>
      </c>
      <c r="S1849" s="29">
        <v>200400</v>
      </c>
      <c r="T1849" s="26"/>
      <c r="V1849" s="2">
        <f t="shared" si="73"/>
        <v>0</v>
      </c>
      <c r="W1849" s="2">
        <f t="shared" si="74"/>
        <v>0</v>
      </c>
    </row>
    <row r="1850" spans="1:24" customFormat="1" hidden="1" outlineLevel="2" x14ac:dyDescent="0.25">
      <c r="A1850" t="s">
        <v>309</v>
      </c>
      <c r="B1850">
        <v>501</v>
      </c>
      <c r="C1850" t="s">
        <v>312</v>
      </c>
      <c r="D1850">
        <v>119</v>
      </c>
      <c r="E1850" t="s">
        <v>341</v>
      </c>
      <c r="F1850">
        <v>454</v>
      </c>
      <c r="G1850" t="s">
        <v>44</v>
      </c>
      <c r="H1850">
        <v>10119010454</v>
      </c>
      <c r="I1850" t="s">
        <v>45</v>
      </c>
      <c r="J1850" s="24" t="s">
        <v>960</v>
      </c>
      <c r="K1850" s="25">
        <v>11</v>
      </c>
      <c r="L1850" s="26">
        <v>73836.66</v>
      </c>
      <c r="M1850" s="26">
        <v>135501.54999999999</v>
      </c>
      <c r="N1850" s="27">
        <v>240400</v>
      </c>
      <c r="O1850" s="26">
        <v>0</v>
      </c>
      <c r="P1850" s="28">
        <v>240400</v>
      </c>
      <c r="Q1850" s="26">
        <v>13271.61</v>
      </c>
      <c r="R1850" s="31">
        <f t="shared" si="71"/>
        <v>640400</v>
      </c>
      <c r="S1850" s="29">
        <v>640400</v>
      </c>
      <c r="T1850" s="26"/>
      <c r="V1850" s="2">
        <f t="shared" si="73"/>
        <v>400000</v>
      </c>
      <c r="W1850" s="2">
        <f t="shared" si="74"/>
        <v>1.6638935108153079</v>
      </c>
    </row>
    <row r="1851" spans="1:24" customFormat="1" hidden="1" outlineLevel="2" x14ac:dyDescent="0.25">
      <c r="A1851" t="s">
        <v>309</v>
      </c>
      <c r="B1851">
        <v>502</v>
      </c>
      <c r="C1851" t="s">
        <v>342</v>
      </c>
      <c r="D1851">
        <v>120</v>
      </c>
      <c r="E1851" t="s">
        <v>343</v>
      </c>
      <c r="F1851">
        <v>454</v>
      </c>
      <c r="G1851" t="s">
        <v>44</v>
      </c>
      <c r="H1851">
        <v>10120010454</v>
      </c>
      <c r="I1851" t="s">
        <v>45</v>
      </c>
      <c r="J1851" s="24" t="s">
        <v>960</v>
      </c>
      <c r="K1851" s="25">
        <v>11</v>
      </c>
      <c r="L1851" s="26">
        <v>55979.28</v>
      </c>
      <c r="M1851" s="26">
        <v>95629.21</v>
      </c>
      <c r="N1851" s="27">
        <v>81340</v>
      </c>
      <c r="O1851" s="26">
        <v>0</v>
      </c>
      <c r="P1851" s="28">
        <v>81340</v>
      </c>
      <c r="Q1851" s="26">
        <v>15933.16</v>
      </c>
      <c r="R1851" s="31">
        <f t="shared" si="71"/>
        <v>81340</v>
      </c>
      <c r="S1851" s="29">
        <v>81340</v>
      </c>
      <c r="T1851" s="26"/>
      <c r="V1851" s="2">
        <f t="shared" si="73"/>
        <v>0</v>
      </c>
      <c r="W1851" s="2">
        <f t="shared" si="74"/>
        <v>0</v>
      </c>
    </row>
    <row r="1852" spans="1:24" customFormat="1" hidden="1" outlineLevel="2" x14ac:dyDescent="0.25">
      <c r="A1852" t="s">
        <v>309</v>
      </c>
      <c r="B1852">
        <v>502</v>
      </c>
      <c r="C1852" t="s">
        <v>342</v>
      </c>
      <c r="D1852">
        <v>122</v>
      </c>
      <c r="E1852" t="s">
        <v>346</v>
      </c>
      <c r="F1852">
        <v>454</v>
      </c>
      <c r="G1852" t="s">
        <v>44</v>
      </c>
      <c r="H1852">
        <v>10122010454</v>
      </c>
      <c r="I1852" t="s">
        <v>45</v>
      </c>
      <c r="J1852" s="24" t="s">
        <v>960</v>
      </c>
      <c r="K1852" s="25">
        <v>11</v>
      </c>
      <c r="L1852" s="26">
        <v>22519.65</v>
      </c>
      <c r="M1852" s="26">
        <v>10814.8</v>
      </c>
      <c r="N1852" s="27">
        <v>21590</v>
      </c>
      <c r="O1852" s="26">
        <v>0</v>
      </c>
      <c r="P1852" s="28">
        <v>21590</v>
      </c>
      <c r="Q1852" s="26">
        <v>2590.5100000000002</v>
      </c>
      <c r="R1852" s="31">
        <f t="shared" ref="R1852:R1915" si="76">S1852</f>
        <v>21590</v>
      </c>
      <c r="S1852" s="29">
        <v>21590</v>
      </c>
      <c r="T1852" s="26"/>
      <c r="V1852" s="2">
        <f t="shared" si="73"/>
        <v>0</v>
      </c>
      <c r="W1852" s="2">
        <f t="shared" si="74"/>
        <v>0</v>
      </c>
    </row>
    <row r="1853" spans="1:24" customFormat="1" hidden="1" outlineLevel="2" x14ac:dyDescent="0.25">
      <c r="A1853" t="s">
        <v>571</v>
      </c>
      <c r="B1853">
        <v>601</v>
      </c>
      <c r="C1853" t="s">
        <v>572</v>
      </c>
      <c r="D1853">
        <v>123</v>
      </c>
      <c r="E1853" t="s">
        <v>583</v>
      </c>
      <c r="F1853">
        <v>454</v>
      </c>
      <c r="G1853" t="s">
        <v>44</v>
      </c>
      <c r="H1853">
        <v>10123010454</v>
      </c>
      <c r="I1853" t="s">
        <v>45</v>
      </c>
      <c r="J1853" s="24" t="s">
        <v>960</v>
      </c>
      <c r="K1853" s="25">
        <v>11</v>
      </c>
      <c r="L1853" s="26">
        <v>12747.52</v>
      </c>
      <c r="M1853" s="26">
        <v>18702.169999999998</v>
      </c>
      <c r="N1853" s="27">
        <v>50000</v>
      </c>
      <c r="O1853" s="26">
        <v>0</v>
      </c>
      <c r="P1853" s="28">
        <v>50000</v>
      </c>
      <c r="Q1853" s="26">
        <v>29650</v>
      </c>
      <c r="R1853" s="31">
        <f t="shared" si="76"/>
        <v>50000</v>
      </c>
      <c r="S1853" s="29">
        <v>50000</v>
      </c>
      <c r="T1853" s="26"/>
      <c r="V1853" s="2">
        <f t="shared" si="73"/>
        <v>0</v>
      </c>
      <c r="W1853" s="2">
        <f t="shared" si="74"/>
        <v>0</v>
      </c>
    </row>
    <row r="1854" spans="1:24" customFormat="1" hidden="1" outlineLevel="2" x14ac:dyDescent="0.25">
      <c r="A1854" t="s">
        <v>562</v>
      </c>
      <c r="B1854">
        <v>1401</v>
      </c>
      <c r="C1854" t="s">
        <v>563</v>
      </c>
      <c r="D1854">
        <v>125</v>
      </c>
      <c r="E1854" t="s">
        <v>564</v>
      </c>
      <c r="F1854">
        <v>454</v>
      </c>
      <c r="G1854" t="s">
        <v>44</v>
      </c>
      <c r="H1854">
        <v>10125010454</v>
      </c>
      <c r="I1854" t="s">
        <v>45</v>
      </c>
      <c r="J1854" s="24" t="s">
        <v>960</v>
      </c>
      <c r="K1854" s="25">
        <v>11</v>
      </c>
      <c r="L1854" s="26">
        <v>29620.76</v>
      </c>
      <c r="M1854" s="26">
        <v>1632.19</v>
      </c>
      <c r="N1854" s="27">
        <v>40000</v>
      </c>
      <c r="O1854" s="26">
        <v>0</v>
      </c>
      <c r="P1854" s="28">
        <v>40000</v>
      </c>
      <c r="Q1854" s="26">
        <v>0</v>
      </c>
      <c r="R1854" s="31">
        <f t="shared" si="76"/>
        <v>40000</v>
      </c>
      <c r="S1854" s="29">
        <v>40000</v>
      </c>
      <c r="T1854" s="26"/>
      <c r="V1854" s="2">
        <f t="shared" si="73"/>
        <v>0</v>
      </c>
      <c r="W1854" s="2">
        <f t="shared" si="74"/>
        <v>0</v>
      </c>
    </row>
    <row r="1855" spans="1:24" customFormat="1" hidden="1" outlineLevel="2" x14ac:dyDescent="0.25">
      <c r="A1855" t="s">
        <v>309</v>
      </c>
      <c r="B1855">
        <v>503</v>
      </c>
      <c r="C1855" t="s">
        <v>310</v>
      </c>
      <c r="D1855">
        <v>127</v>
      </c>
      <c r="E1855" t="s">
        <v>347</v>
      </c>
      <c r="F1855">
        <v>454</v>
      </c>
      <c r="G1855" t="s">
        <v>44</v>
      </c>
      <c r="H1855">
        <v>10127010454</v>
      </c>
      <c r="I1855" t="s">
        <v>45</v>
      </c>
      <c r="J1855" s="24" t="s">
        <v>960</v>
      </c>
      <c r="K1855" s="25">
        <v>11</v>
      </c>
      <c r="L1855" s="26">
        <v>565945.92000000004</v>
      </c>
      <c r="M1855" s="26">
        <v>606151.46</v>
      </c>
      <c r="N1855" s="27">
        <v>600280</v>
      </c>
      <c r="O1855" s="26">
        <v>0</v>
      </c>
      <c r="P1855" s="28">
        <v>600280</v>
      </c>
      <c r="Q1855" s="26">
        <v>22671.33</v>
      </c>
      <c r="R1855" s="31">
        <f t="shared" si="76"/>
        <v>400280</v>
      </c>
      <c r="S1855" s="29">
        <v>400280</v>
      </c>
      <c r="T1855" s="26"/>
      <c r="V1855" s="2">
        <f t="shared" si="73"/>
        <v>-200000</v>
      </c>
      <c r="W1855" s="2">
        <f t="shared" si="74"/>
        <v>-0.33317785033650965</v>
      </c>
    </row>
    <row r="1856" spans="1:24" customFormat="1" hidden="1" outlineLevel="2" x14ac:dyDescent="0.25">
      <c r="A1856" t="s">
        <v>309</v>
      </c>
      <c r="B1856">
        <v>503</v>
      </c>
      <c r="C1856" t="s">
        <v>310</v>
      </c>
      <c r="D1856">
        <v>128</v>
      </c>
      <c r="E1856" t="s">
        <v>348</v>
      </c>
      <c r="F1856">
        <v>454</v>
      </c>
      <c r="G1856" t="s">
        <v>44</v>
      </c>
      <c r="H1856">
        <v>10128010454</v>
      </c>
      <c r="I1856" t="s">
        <v>45</v>
      </c>
      <c r="J1856" s="24" t="s">
        <v>960</v>
      </c>
      <c r="K1856" s="25">
        <v>11</v>
      </c>
      <c r="L1856" s="26">
        <v>4800</v>
      </c>
      <c r="M1856" s="26">
        <v>3223.42</v>
      </c>
      <c r="N1856" s="27">
        <v>1586</v>
      </c>
      <c r="O1856" s="26">
        <v>0</v>
      </c>
      <c r="P1856" s="28">
        <v>1586</v>
      </c>
      <c r="Q1856" s="26">
        <v>0</v>
      </c>
      <c r="R1856" s="31">
        <f t="shared" si="76"/>
        <v>0</v>
      </c>
      <c r="S1856" s="29">
        <v>0</v>
      </c>
      <c r="T1856" s="26"/>
      <c r="V1856" s="2">
        <f t="shared" ref="V1856:V1919" si="77">S1856-N1856</f>
        <v>-1586</v>
      </c>
      <c r="W1856" s="2">
        <f t="shared" ref="W1856:W1919" si="78">V1856/N1856</f>
        <v>-1</v>
      </c>
    </row>
    <row r="1857" spans="1:24" customFormat="1" hidden="1" outlineLevel="2" x14ac:dyDescent="0.25">
      <c r="A1857" t="s">
        <v>781</v>
      </c>
      <c r="B1857">
        <v>202</v>
      </c>
      <c r="C1857" t="s">
        <v>808</v>
      </c>
      <c r="D1857" s="20">
        <v>130</v>
      </c>
      <c r="E1857" t="s">
        <v>807</v>
      </c>
      <c r="F1857" s="20">
        <v>454</v>
      </c>
      <c r="G1857" t="s">
        <v>44</v>
      </c>
      <c r="H1857">
        <v>10130010454</v>
      </c>
      <c r="I1857" t="s">
        <v>45</v>
      </c>
      <c r="J1857" s="24" t="s">
        <v>960</v>
      </c>
      <c r="K1857" s="25">
        <v>11</v>
      </c>
      <c r="L1857" s="26">
        <v>0</v>
      </c>
      <c r="M1857" s="26">
        <v>0</v>
      </c>
      <c r="N1857" s="27">
        <v>0</v>
      </c>
      <c r="O1857" s="26">
        <v>0</v>
      </c>
      <c r="P1857" s="28">
        <v>0</v>
      </c>
      <c r="Q1857" s="26">
        <v>0</v>
      </c>
      <c r="R1857" s="31">
        <f t="shared" si="76"/>
        <v>0</v>
      </c>
      <c r="S1857" s="29"/>
      <c r="T1857" s="26"/>
      <c r="V1857" s="2">
        <f t="shared" si="77"/>
        <v>0</v>
      </c>
      <c r="W1857" s="2" t="e">
        <f t="shared" si="78"/>
        <v>#DIV/0!</v>
      </c>
      <c r="X1857" s="18"/>
    </row>
    <row r="1858" spans="1:24" customFormat="1" hidden="1" outlineLevel="2" x14ac:dyDescent="0.25">
      <c r="A1858" t="s">
        <v>571</v>
      </c>
      <c r="B1858">
        <v>601</v>
      </c>
      <c r="C1858" t="s">
        <v>572</v>
      </c>
      <c r="D1858">
        <v>131</v>
      </c>
      <c r="E1858" t="s">
        <v>584</v>
      </c>
      <c r="F1858">
        <v>454</v>
      </c>
      <c r="G1858" t="s">
        <v>44</v>
      </c>
      <c r="H1858">
        <v>10131010454</v>
      </c>
      <c r="I1858" t="s">
        <v>45</v>
      </c>
      <c r="J1858" s="24" t="s">
        <v>960</v>
      </c>
      <c r="K1858" s="25">
        <v>11</v>
      </c>
      <c r="L1858" s="26">
        <v>492271.53</v>
      </c>
      <c r="M1858" s="26">
        <v>390087.72</v>
      </c>
      <c r="N1858" s="27">
        <v>500000</v>
      </c>
      <c r="O1858" s="26">
        <v>0</v>
      </c>
      <c r="P1858" s="28">
        <v>500000</v>
      </c>
      <c r="Q1858" s="26">
        <v>244957.24</v>
      </c>
      <c r="R1858" s="31">
        <f t="shared" si="76"/>
        <v>500000</v>
      </c>
      <c r="S1858" s="29">
        <v>500000</v>
      </c>
      <c r="T1858" s="26"/>
      <c r="V1858" s="2">
        <f t="shared" si="77"/>
        <v>0</v>
      </c>
      <c r="W1858" s="2">
        <f t="shared" si="78"/>
        <v>0</v>
      </c>
    </row>
    <row r="1859" spans="1:24" customFormat="1" hidden="1" outlineLevel="2" x14ac:dyDescent="0.25">
      <c r="A1859" t="s">
        <v>571</v>
      </c>
      <c r="B1859">
        <v>601</v>
      </c>
      <c r="C1859" t="s">
        <v>572</v>
      </c>
      <c r="D1859">
        <v>132</v>
      </c>
      <c r="E1859" t="s">
        <v>587</v>
      </c>
      <c r="F1859">
        <v>454</v>
      </c>
      <c r="G1859" t="s">
        <v>44</v>
      </c>
      <c r="H1859">
        <v>10132010454</v>
      </c>
      <c r="I1859" t="s">
        <v>45</v>
      </c>
      <c r="J1859" s="24" t="s">
        <v>960</v>
      </c>
      <c r="K1859" s="25">
        <v>11</v>
      </c>
      <c r="L1859" s="26">
        <v>259637.46</v>
      </c>
      <c r="M1859" s="26">
        <v>497593.07</v>
      </c>
      <c r="N1859" s="27">
        <v>594800</v>
      </c>
      <c r="O1859" s="26">
        <v>0</v>
      </c>
      <c r="P1859" s="28">
        <v>594800</v>
      </c>
      <c r="Q1859" s="26">
        <v>253215.17</v>
      </c>
      <c r="R1859" s="31">
        <f t="shared" si="76"/>
        <v>594800</v>
      </c>
      <c r="S1859" s="29">
        <v>594800</v>
      </c>
      <c r="T1859" s="26"/>
      <c r="V1859" s="2">
        <f t="shared" si="77"/>
        <v>0</v>
      </c>
      <c r="W1859" s="2">
        <f t="shared" si="78"/>
        <v>0</v>
      </c>
    </row>
    <row r="1860" spans="1:24" customFormat="1" hidden="1" outlineLevel="2" x14ac:dyDescent="0.25">
      <c r="A1860" t="s">
        <v>781</v>
      </c>
      <c r="B1860">
        <v>202</v>
      </c>
      <c r="C1860" t="s">
        <v>808</v>
      </c>
      <c r="D1860" s="20">
        <v>133</v>
      </c>
      <c r="E1860" t="s">
        <v>809</v>
      </c>
      <c r="F1860" s="20">
        <v>454</v>
      </c>
      <c r="G1860" t="s">
        <v>44</v>
      </c>
      <c r="H1860">
        <v>10133010454</v>
      </c>
      <c r="I1860" t="s">
        <v>45</v>
      </c>
      <c r="J1860" s="24" t="s">
        <v>960</v>
      </c>
      <c r="K1860" s="25">
        <v>11</v>
      </c>
      <c r="L1860" s="26">
        <v>27190.43</v>
      </c>
      <c r="M1860" s="26">
        <v>1670.2</v>
      </c>
      <c r="N1860" s="27">
        <v>1000</v>
      </c>
      <c r="O1860" s="26">
        <v>0</v>
      </c>
      <c r="P1860" s="28">
        <v>1000</v>
      </c>
      <c r="Q1860" s="26">
        <v>0</v>
      </c>
      <c r="R1860" s="31">
        <f t="shared" si="76"/>
        <v>10000</v>
      </c>
      <c r="S1860" s="29">
        <v>10000</v>
      </c>
      <c r="T1860" s="26"/>
      <c r="V1860" s="2">
        <f t="shared" si="77"/>
        <v>9000</v>
      </c>
      <c r="W1860" s="2">
        <f t="shared" si="78"/>
        <v>9</v>
      </c>
      <c r="X1860" s="18"/>
    </row>
    <row r="1861" spans="1:24" customFormat="1" hidden="1" outlineLevel="2" x14ac:dyDescent="0.25">
      <c r="A1861" t="s">
        <v>571</v>
      </c>
      <c r="B1861">
        <v>601</v>
      </c>
      <c r="C1861" t="s">
        <v>572</v>
      </c>
      <c r="D1861">
        <v>139</v>
      </c>
      <c r="E1861" t="s">
        <v>588</v>
      </c>
      <c r="F1861">
        <v>454</v>
      </c>
      <c r="G1861" t="s">
        <v>44</v>
      </c>
      <c r="H1861">
        <v>10139010454</v>
      </c>
      <c r="I1861" t="s">
        <v>45</v>
      </c>
      <c r="J1861" s="24" t="s">
        <v>960</v>
      </c>
      <c r="K1861" s="25">
        <v>11</v>
      </c>
      <c r="L1861" s="26">
        <v>0</v>
      </c>
      <c r="M1861" s="26">
        <v>1077.72</v>
      </c>
      <c r="N1861" s="27">
        <v>0</v>
      </c>
      <c r="O1861" s="26">
        <v>0</v>
      </c>
      <c r="P1861" s="28">
        <v>0</v>
      </c>
      <c r="Q1861" s="26">
        <v>0</v>
      </c>
      <c r="R1861" s="31">
        <f t="shared" si="76"/>
        <v>0</v>
      </c>
      <c r="S1861" s="29">
        <v>0</v>
      </c>
      <c r="T1861" s="26"/>
      <c r="V1861" s="2">
        <f t="shared" si="77"/>
        <v>0</v>
      </c>
      <c r="W1861" s="2" t="e">
        <f t="shared" si="78"/>
        <v>#DIV/0!</v>
      </c>
    </row>
    <row r="1862" spans="1:24" customFormat="1" hidden="1" outlineLevel="2" x14ac:dyDescent="0.25">
      <c r="A1862" t="s">
        <v>349</v>
      </c>
      <c r="B1862">
        <v>403</v>
      </c>
      <c r="C1862" t="s">
        <v>350</v>
      </c>
      <c r="D1862">
        <v>140</v>
      </c>
      <c r="E1862" t="s">
        <v>351</v>
      </c>
      <c r="F1862">
        <v>454</v>
      </c>
      <c r="G1862" t="s">
        <v>44</v>
      </c>
      <c r="H1862">
        <v>10140010454</v>
      </c>
      <c r="I1862" t="s">
        <v>45</v>
      </c>
      <c r="J1862" s="24" t="s">
        <v>960</v>
      </c>
      <c r="K1862" s="25">
        <v>11</v>
      </c>
      <c r="L1862" s="26">
        <v>68164.210000000006</v>
      </c>
      <c r="M1862" s="26">
        <v>56610.52</v>
      </c>
      <c r="N1862" s="27">
        <v>72869</v>
      </c>
      <c r="O1862" s="26">
        <v>0</v>
      </c>
      <c r="P1862" s="28">
        <v>72869</v>
      </c>
      <c r="Q1862" s="26">
        <v>18638.11</v>
      </c>
      <c r="R1862" s="31">
        <f t="shared" si="76"/>
        <v>72869</v>
      </c>
      <c r="S1862" s="29">
        <v>72869</v>
      </c>
      <c r="T1862" s="26"/>
      <c r="V1862" s="2">
        <f t="shared" si="77"/>
        <v>0</v>
      </c>
      <c r="W1862" s="2">
        <f t="shared" si="78"/>
        <v>0</v>
      </c>
    </row>
    <row r="1863" spans="1:24" customFormat="1" hidden="1" outlineLevel="2" x14ac:dyDescent="0.25">
      <c r="A1863" t="s">
        <v>562</v>
      </c>
      <c r="B1863">
        <v>303</v>
      </c>
      <c r="C1863" t="s">
        <v>567</v>
      </c>
      <c r="D1863">
        <v>142</v>
      </c>
      <c r="E1863" t="s">
        <v>568</v>
      </c>
      <c r="F1863">
        <v>454</v>
      </c>
      <c r="G1863" t="s">
        <v>44</v>
      </c>
      <c r="H1863">
        <v>10142010454</v>
      </c>
      <c r="I1863" t="s">
        <v>45</v>
      </c>
      <c r="J1863" s="24" t="s">
        <v>960</v>
      </c>
      <c r="K1863" s="25">
        <v>11</v>
      </c>
      <c r="L1863" s="26">
        <v>5800</v>
      </c>
      <c r="M1863" s="26">
        <v>0</v>
      </c>
      <c r="N1863" s="27">
        <v>0</v>
      </c>
      <c r="O1863" s="26">
        <v>0</v>
      </c>
      <c r="P1863" s="28">
        <v>0</v>
      </c>
      <c r="Q1863" s="26">
        <v>0</v>
      </c>
      <c r="R1863" s="31">
        <f t="shared" si="76"/>
        <v>0</v>
      </c>
      <c r="S1863" s="29"/>
      <c r="T1863" s="26"/>
      <c r="V1863" s="2">
        <f t="shared" si="77"/>
        <v>0</v>
      </c>
      <c r="W1863" s="2" t="e">
        <f t="shared" si="78"/>
        <v>#DIV/0!</v>
      </c>
    </row>
    <row r="1864" spans="1:24" customFormat="1" hidden="1" outlineLevel="2" x14ac:dyDescent="0.25">
      <c r="A1864" t="s">
        <v>349</v>
      </c>
      <c r="B1864">
        <v>1003</v>
      </c>
      <c r="C1864" t="s">
        <v>360</v>
      </c>
      <c r="D1864">
        <v>146</v>
      </c>
      <c r="E1864" t="s">
        <v>361</v>
      </c>
      <c r="F1864">
        <v>454</v>
      </c>
      <c r="G1864" t="s">
        <v>44</v>
      </c>
      <c r="H1864">
        <v>10146010454</v>
      </c>
      <c r="I1864" t="s">
        <v>45</v>
      </c>
      <c r="J1864" s="24" t="s">
        <v>960</v>
      </c>
      <c r="K1864" s="25">
        <v>11</v>
      </c>
      <c r="L1864" s="26">
        <v>40250</v>
      </c>
      <c r="M1864" s="26">
        <v>35322.81</v>
      </c>
      <c r="N1864" s="27">
        <v>42400</v>
      </c>
      <c r="O1864" s="26">
        <v>0</v>
      </c>
      <c r="P1864" s="28">
        <v>42400</v>
      </c>
      <c r="Q1864" s="26">
        <v>20242.11</v>
      </c>
      <c r="R1864" s="31">
        <f t="shared" si="76"/>
        <v>42400</v>
      </c>
      <c r="S1864" s="29">
        <v>42400</v>
      </c>
      <c r="T1864" s="26"/>
      <c r="V1864" s="2">
        <f t="shared" si="77"/>
        <v>0</v>
      </c>
      <c r="W1864" s="2">
        <f t="shared" si="78"/>
        <v>0</v>
      </c>
    </row>
    <row r="1865" spans="1:24" customFormat="1" hidden="1" outlineLevel="2" x14ac:dyDescent="0.25">
      <c r="A1865" t="s">
        <v>349</v>
      </c>
      <c r="B1865">
        <v>401</v>
      </c>
      <c r="C1865" t="s">
        <v>362</v>
      </c>
      <c r="D1865">
        <v>148</v>
      </c>
      <c r="E1865" t="s">
        <v>363</v>
      </c>
      <c r="F1865">
        <v>454</v>
      </c>
      <c r="G1865" t="s">
        <v>44</v>
      </c>
      <c r="H1865">
        <v>10148010454</v>
      </c>
      <c r="I1865" t="s">
        <v>45</v>
      </c>
      <c r="J1865" s="24" t="s">
        <v>960</v>
      </c>
      <c r="K1865" s="25">
        <v>11</v>
      </c>
      <c r="L1865" s="26">
        <v>54500</v>
      </c>
      <c r="M1865" s="26">
        <v>0</v>
      </c>
      <c r="N1865" s="27">
        <v>0</v>
      </c>
      <c r="O1865" s="26">
        <v>0</v>
      </c>
      <c r="P1865" s="28">
        <v>0</v>
      </c>
      <c r="Q1865" s="26">
        <v>0</v>
      </c>
      <c r="R1865" s="31">
        <f t="shared" si="76"/>
        <v>0</v>
      </c>
      <c r="S1865" s="29">
        <v>0</v>
      </c>
      <c r="T1865" s="26"/>
      <c r="V1865" s="2">
        <f t="shared" si="77"/>
        <v>0</v>
      </c>
      <c r="W1865" s="2" t="e">
        <f t="shared" si="78"/>
        <v>#DIV/0!</v>
      </c>
    </row>
    <row r="1866" spans="1:24" customFormat="1" hidden="1" outlineLevel="2" x14ac:dyDescent="0.25">
      <c r="A1866" t="s">
        <v>309</v>
      </c>
      <c r="B1866">
        <v>501</v>
      </c>
      <c r="C1866" t="s">
        <v>312</v>
      </c>
      <c r="D1866">
        <v>149</v>
      </c>
      <c r="E1866" t="s">
        <v>428</v>
      </c>
      <c r="F1866">
        <v>454</v>
      </c>
      <c r="G1866" t="s">
        <v>44</v>
      </c>
      <c r="H1866">
        <v>10149010454</v>
      </c>
      <c r="I1866" t="s">
        <v>45</v>
      </c>
      <c r="J1866" s="24" t="s">
        <v>960</v>
      </c>
      <c r="K1866" s="25">
        <v>11</v>
      </c>
      <c r="L1866" s="26">
        <v>0</v>
      </c>
      <c r="M1866" s="26">
        <v>4078.07</v>
      </c>
      <c r="N1866" s="27">
        <v>47900</v>
      </c>
      <c r="O1866" s="26">
        <v>0</v>
      </c>
      <c r="P1866" s="28">
        <v>47900</v>
      </c>
      <c r="Q1866" s="26">
        <v>3300</v>
      </c>
      <c r="R1866" s="31">
        <f t="shared" si="76"/>
        <v>47900</v>
      </c>
      <c r="S1866" s="29">
        <v>47900</v>
      </c>
      <c r="T1866" s="26"/>
      <c r="V1866" s="2">
        <f t="shared" si="77"/>
        <v>0</v>
      </c>
      <c r="W1866" s="2">
        <f t="shared" si="78"/>
        <v>0</v>
      </c>
    </row>
    <row r="1867" spans="1:24" customFormat="1" hidden="1" outlineLevel="2" x14ac:dyDescent="0.25">
      <c r="A1867" t="s">
        <v>309</v>
      </c>
      <c r="B1867">
        <v>503</v>
      </c>
      <c r="C1867" t="s">
        <v>310</v>
      </c>
      <c r="D1867">
        <v>151</v>
      </c>
      <c r="E1867" t="s">
        <v>364</v>
      </c>
      <c r="F1867">
        <v>454</v>
      </c>
      <c r="G1867" t="s">
        <v>44</v>
      </c>
      <c r="H1867">
        <v>10151010454</v>
      </c>
      <c r="I1867" t="s">
        <v>45</v>
      </c>
      <c r="J1867" s="24" t="s">
        <v>960</v>
      </c>
      <c r="K1867" s="25">
        <v>11</v>
      </c>
      <c r="L1867" s="26">
        <v>0</v>
      </c>
      <c r="M1867" s="26">
        <v>29199.59</v>
      </c>
      <c r="N1867" s="27">
        <v>34980</v>
      </c>
      <c r="O1867" s="26">
        <v>0</v>
      </c>
      <c r="P1867" s="28">
        <v>34980</v>
      </c>
      <c r="Q1867" s="26">
        <v>5486.36</v>
      </c>
      <c r="R1867" s="31">
        <f t="shared" si="76"/>
        <v>51896</v>
      </c>
      <c r="S1867" s="29">
        <v>51896</v>
      </c>
      <c r="T1867" s="26"/>
      <c r="V1867" s="2">
        <f t="shared" si="77"/>
        <v>16916</v>
      </c>
      <c r="W1867" s="2">
        <f t="shared" si="78"/>
        <v>0.48359062321326474</v>
      </c>
    </row>
    <row r="1868" spans="1:24" customFormat="1" hidden="1" outlineLevel="2" x14ac:dyDescent="0.25">
      <c r="A1868" t="s">
        <v>596</v>
      </c>
      <c r="B1868">
        <v>302</v>
      </c>
      <c r="C1868" t="s">
        <v>597</v>
      </c>
      <c r="D1868">
        <v>161</v>
      </c>
      <c r="E1868" t="s">
        <v>596</v>
      </c>
      <c r="F1868">
        <v>454</v>
      </c>
      <c r="G1868" t="s">
        <v>44</v>
      </c>
      <c r="H1868">
        <v>10161010454</v>
      </c>
      <c r="I1868" t="s">
        <v>45</v>
      </c>
      <c r="J1868" s="24" t="s">
        <v>960</v>
      </c>
      <c r="K1868" s="25">
        <v>11</v>
      </c>
      <c r="L1868" s="26">
        <v>156485.46</v>
      </c>
      <c r="M1868" s="26">
        <v>96422.05</v>
      </c>
      <c r="N1868" s="27">
        <v>170000</v>
      </c>
      <c r="O1868" s="26">
        <v>0</v>
      </c>
      <c r="P1868" s="28">
        <v>170000</v>
      </c>
      <c r="Q1868" s="26">
        <v>24869.75</v>
      </c>
      <c r="R1868" s="31">
        <f t="shared" si="76"/>
        <v>170000</v>
      </c>
      <c r="S1868" s="29">
        <v>170000</v>
      </c>
      <c r="T1868" s="26"/>
      <c r="V1868" s="2">
        <f t="shared" si="77"/>
        <v>0</v>
      </c>
      <c r="W1868" s="2">
        <f t="shared" si="78"/>
        <v>0</v>
      </c>
    </row>
    <row r="1869" spans="1:24" customFormat="1" hidden="1" outlineLevel="2" x14ac:dyDescent="0.25">
      <c r="A1869" t="s">
        <v>133</v>
      </c>
      <c r="B1869">
        <v>205</v>
      </c>
      <c r="C1869" t="s">
        <v>123</v>
      </c>
      <c r="D1869">
        <v>162</v>
      </c>
      <c r="E1869" t="s">
        <v>137</v>
      </c>
      <c r="F1869">
        <v>454</v>
      </c>
      <c r="G1869" t="s">
        <v>44</v>
      </c>
      <c r="H1869">
        <v>10162010454</v>
      </c>
      <c r="I1869" t="s">
        <v>45</v>
      </c>
      <c r="J1869" s="24" t="s">
        <v>960</v>
      </c>
      <c r="K1869" s="25">
        <v>11</v>
      </c>
      <c r="L1869" s="26">
        <v>132969.34</v>
      </c>
      <c r="M1869" s="26">
        <v>58553.05</v>
      </c>
      <c r="N1869" s="27">
        <v>27200</v>
      </c>
      <c r="O1869" s="26">
        <v>0</v>
      </c>
      <c r="P1869" s="28">
        <v>27200</v>
      </c>
      <c r="Q1869" s="26">
        <v>26210.45</v>
      </c>
      <c r="R1869" s="31">
        <f t="shared" si="76"/>
        <v>27200</v>
      </c>
      <c r="S1869" s="29">
        <v>27200</v>
      </c>
      <c r="T1869" s="26"/>
      <c r="V1869" s="2">
        <f t="shared" si="77"/>
        <v>0</v>
      </c>
      <c r="W1869" s="2">
        <f t="shared" si="78"/>
        <v>0</v>
      </c>
    </row>
    <row r="1870" spans="1:24" customFormat="1" hidden="1" outlineLevel="2" x14ac:dyDescent="0.25">
      <c r="A1870" t="s">
        <v>133</v>
      </c>
      <c r="B1870">
        <v>1101</v>
      </c>
      <c r="C1870" t="s">
        <v>134</v>
      </c>
      <c r="D1870">
        <v>165</v>
      </c>
      <c r="E1870" t="s">
        <v>145</v>
      </c>
      <c r="F1870">
        <v>454</v>
      </c>
      <c r="G1870" t="s">
        <v>44</v>
      </c>
      <c r="H1870">
        <v>10165010454</v>
      </c>
      <c r="I1870" t="s">
        <v>45</v>
      </c>
      <c r="J1870" s="24" t="s">
        <v>960</v>
      </c>
      <c r="K1870" s="25">
        <v>11</v>
      </c>
      <c r="L1870" s="26">
        <v>0</v>
      </c>
      <c r="M1870" s="26">
        <v>20880.79</v>
      </c>
      <c r="N1870" s="27">
        <v>15000</v>
      </c>
      <c r="O1870" s="26">
        <v>0</v>
      </c>
      <c r="P1870" s="28">
        <v>15000</v>
      </c>
      <c r="Q1870" s="26">
        <v>4495.1400000000003</v>
      </c>
      <c r="R1870" s="31">
        <f t="shared" si="76"/>
        <v>15000</v>
      </c>
      <c r="S1870" s="29">
        <v>15000</v>
      </c>
      <c r="T1870" s="26"/>
      <c r="V1870" s="2">
        <f t="shared" si="77"/>
        <v>0</v>
      </c>
      <c r="W1870" s="2">
        <f t="shared" si="78"/>
        <v>0</v>
      </c>
    </row>
    <row r="1871" spans="1:24" customFormat="1" hidden="1" outlineLevel="2" x14ac:dyDescent="0.25">
      <c r="A1871" t="s">
        <v>133</v>
      </c>
      <c r="B1871">
        <v>1101</v>
      </c>
      <c r="C1871" t="s">
        <v>134</v>
      </c>
      <c r="D1871">
        <v>170</v>
      </c>
      <c r="E1871" t="s">
        <v>154</v>
      </c>
      <c r="F1871">
        <v>454</v>
      </c>
      <c r="G1871" t="s">
        <v>44</v>
      </c>
      <c r="H1871">
        <v>10170010454</v>
      </c>
      <c r="I1871" t="s">
        <v>45</v>
      </c>
      <c r="J1871" s="24" t="s">
        <v>960</v>
      </c>
      <c r="K1871" s="25">
        <v>11</v>
      </c>
      <c r="L1871" s="26">
        <v>83259.12</v>
      </c>
      <c r="M1871" s="26">
        <v>0</v>
      </c>
      <c r="N1871" s="27">
        <v>0</v>
      </c>
      <c r="O1871" s="26">
        <v>0</v>
      </c>
      <c r="P1871" s="28">
        <v>0</v>
      </c>
      <c r="Q1871" s="26">
        <v>0</v>
      </c>
      <c r="R1871" s="31">
        <f t="shared" si="76"/>
        <v>0</v>
      </c>
      <c r="S1871" s="29">
        <v>0</v>
      </c>
      <c r="T1871" s="26"/>
      <c r="V1871" s="2">
        <f t="shared" si="77"/>
        <v>0</v>
      </c>
      <c r="W1871" s="2" t="e">
        <f t="shared" si="78"/>
        <v>#DIV/0!</v>
      </c>
    </row>
    <row r="1872" spans="1:24" customFormat="1" hidden="1" outlineLevel="2" x14ac:dyDescent="0.25">
      <c r="A1872" t="s">
        <v>133</v>
      </c>
      <c r="B1872">
        <v>1101</v>
      </c>
      <c r="C1872" t="s">
        <v>134</v>
      </c>
      <c r="D1872">
        <v>173</v>
      </c>
      <c r="E1872" t="s">
        <v>166</v>
      </c>
      <c r="F1872">
        <v>454</v>
      </c>
      <c r="G1872" t="s">
        <v>44</v>
      </c>
      <c r="H1872">
        <v>10173010454</v>
      </c>
      <c r="I1872" t="s">
        <v>45</v>
      </c>
      <c r="J1872" s="24" t="s">
        <v>960</v>
      </c>
      <c r="K1872" s="25">
        <v>11</v>
      </c>
      <c r="L1872" s="26">
        <v>4961.34</v>
      </c>
      <c r="M1872" s="26">
        <v>58207.15</v>
      </c>
      <c r="N1872" s="27">
        <v>87600</v>
      </c>
      <c r="O1872" s="26">
        <v>0</v>
      </c>
      <c r="P1872" s="28">
        <v>87600</v>
      </c>
      <c r="Q1872" s="26">
        <v>18767.439999999999</v>
      </c>
      <c r="R1872" s="31">
        <f t="shared" si="76"/>
        <v>67600</v>
      </c>
      <c r="S1872" s="29">
        <v>67600</v>
      </c>
      <c r="T1872" s="26"/>
      <c r="V1872" s="2">
        <f t="shared" si="77"/>
        <v>-20000</v>
      </c>
      <c r="W1872" s="2">
        <f t="shared" si="78"/>
        <v>-0.22831050228310501</v>
      </c>
    </row>
    <row r="1873" spans="1:23" customFormat="1" hidden="1" outlineLevel="2" x14ac:dyDescent="0.25">
      <c r="A1873" t="s">
        <v>133</v>
      </c>
      <c r="B1873">
        <v>1101</v>
      </c>
      <c r="C1873" t="s">
        <v>134</v>
      </c>
      <c r="D1873">
        <v>174</v>
      </c>
      <c r="E1873" t="s">
        <v>167</v>
      </c>
      <c r="F1873">
        <v>454</v>
      </c>
      <c r="G1873" t="s">
        <v>44</v>
      </c>
      <c r="H1873">
        <v>10174010454</v>
      </c>
      <c r="I1873" t="s">
        <v>45</v>
      </c>
      <c r="J1873" s="24" t="s">
        <v>960</v>
      </c>
      <c r="K1873" s="25">
        <v>11</v>
      </c>
      <c r="L1873" s="26">
        <v>42478</v>
      </c>
      <c r="M1873" s="26">
        <v>569.99</v>
      </c>
      <c r="N1873" s="27">
        <v>133242</v>
      </c>
      <c r="O1873" s="26">
        <v>0</v>
      </c>
      <c r="P1873" s="28">
        <v>133242</v>
      </c>
      <c r="Q1873" s="26">
        <v>199899.42</v>
      </c>
      <c r="R1873" s="31">
        <f t="shared" si="76"/>
        <v>213242</v>
      </c>
      <c r="S1873" s="29">
        <v>213242</v>
      </c>
      <c r="T1873" s="26"/>
      <c r="V1873" s="2">
        <f t="shared" si="77"/>
        <v>80000</v>
      </c>
      <c r="W1873" s="2">
        <f t="shared" si="78"/>
        <v>0.60041128172798364</v>
      </c>
    </row>
    <row r="1874" spans="1:23" customFormat="1" hidden="1" outlineLevel="2" x14ac:dyDescent="0.25">
      <c r="A1874" t="s">
        <v>133</v>
      </c>
      <c r="B1874">
        <v>1105</v>
      </c>
      <c r="C1874" t="s">
        <v>174</v>
      </c>
      <c r="D1874">
        <v>179</v>
      </c>
      <c r="E1874" t="s">
        <v>173</v>
      </c>
      <c r="F1874">
        <v>454</v>
      </c>
      <c r="G1874" t="s">
        <v>44</v>
      </c>
      <c r="H1874">
        <v>10179010454</v>
      </c>
      <c r="I1874" t="s">
        <v>45</v>
      </c>
      <c r="J1874" s="24" t="s">
        <v>960</v>
      </c>
      <c r="K1874" s="25">
        <v>11</v>
      </c>
      <c r="L1874" s="26">
        <v>0</v>
      </c>
      <c r="M1874" s="26">
        <v>0</v>
      </c>
      <c r="N1874" s="27">
        <v>5000</v>
      </c>
      <c r="O1874" s="26">
        <v>0</v>
      </c>
      <c r="P1874" s="28">
        <v>5000</v>
      </c>
      <c r="Q1874" s="26">
        <v>0</v>
      </c>
      <c r="R1874" s="31">
        <f t="shared" si="76"/>
        <v>5000</v>
      </c>
      <c r="S1874" s="29">
        <v>5000</v>
      </c>
      <c r="T1874" s="26"/>
      <c r="V1874" s="2">
        <f t="shared" si="77"/>
        <v>0</v>
      </c>
      <c r="W1874" s="2">
        <f t="shared" si="78"/>
        <v>0</v>
      </c>
    </row>
    <row r="1875" spans="1:23" customFormat="1" hidden="1" outlineLevel="2" x14ac:dyDescent="0.25">
      <c r="A1875" t="s">
        <v>875</v>
      </c>
      <c r="B1875">
        <v>102</v>
      </c>
      <c r="C1875" t="s">
        <v>876</v>
      </c>
      <c r="D1875">
        <v>195</v>
      </c>
      <c r="E1875" t="s">
        <v>902</v>
      </c>
      <c r="F1875">
        <v>454</v>
      </c>
      <c r="G1875" t="s">
        <v>44</v>
      </c>
      <c r="H1875">
        <v>10195010454</v>
      </c>
      <c r="I1875" t="s">
        <v>45</v>
      </c>
      <c r="J1875" s="24" t="s">
        <v>960</v>
      </c>
      <c r="K1875" s="25">
        <v>11</v>
      </c>
      <c r="L1875" s="26">
        <v>0</v>
      </c>
      <c r="M1875" s="26">
        <v>0</v>
      </c>
      <c r="N1875" s="27">
        <v>742</v>
      </c>
      <c r="O1875" s="26">
        <v>0</v>
      </c>
      <c r="P1875" s="28">
        <v>742</v>
      </c>
      <c r="Q1875" s="26">
        <v>0</v>
      </c>
      <c r="R1875" s="31">
        <f t="shared" si="76"/>
        <v>0</v>
      </c>
      <c r="S1875" s="29">
        <v>0</v>
      </c>
      <c r="T1875" s="26"/>
      <c r="V1875" s="2">
        <f t="shared" si="77"/>
        <v>-742</v>
      </c>
      <c r="W1875" s="2">
        <f t="shared" si="78"/>
        <v>-1</v>
      </c>
    </row>
    <row r="1876" spans="1:23" customFormat="1" hidden="1" outlineLevel="2" x14ac:dyDescent="0.25">
      <c r="A1876" t="s">
        <v>706</v>
      </c>
      <c r="B1876">
        <v>191</v>
      </c>
      <c r="C1876" t="s">
        <v>707</v>
      </c>
      <c r="D1876">
        <v>208</v>
      </c>
      <c r="E1876" t="s">
        <v>734</v>
      </c>
      <c r="F1876">
        <v>454</v>
      </c>
      <c r="G1876" t="s">
        <v>44</v>
      </c>
      <c r="H1876">
        <v>10208010454</v>
      </c>
      <c r="I1876" t="s">
        <v>45</v>
      </c>
      <c r="J1876" s="24" t="s">
        <v>960</v>
      </c>
      <c r="K1876" s="25">
        <v>11</v>
      </c>
      <c r="L1876" s="26">
        <v>5134.29</v>
      </c>
      <c r="M1876" s="26">
        <v>19731.66</v>
      </c>
      <c r="N1876" s="27">
        <v>13188</v>
      </c>
      <c r="O1876" s="26">
        <v>0</v>
      </c>
      <c r="P1876" s="28">
        <v>13188</v>
      </c>
      <c r="Q1876" s="26">
        <v>607.11</v>
      </c>
      <c r="R1876" s="31">
        <f t="shared" si="76"/>
        <v>16000</v>
      </c>
      <c r="S1876" s="29">
        <v>16000</v>
      </c>
      <c r="T1876" s="26"/>
      <c r="V1876" s="2">
        <f t="shared" si="77"/>
        <v>2812</v>
      </c>
      <c r="W1876" s="2">
        <f t="shared" si="78"/>
        <v>0.21322414316044888</v>
      </c>
    </row>
    <row r="1877" spans="1:23" customFormat="1" hidden="1" outlineLevel="2" x14ac:dyDescent="0.25">
      <c r="A1877" t="s">
        <v>349</v>
      </c>
      <c r="B1877">
        <v>1011</v>
      </c>
      <c r="C1877" t="s">
        <v>365</v>
      </c>
      <c r="D1877">
        <v>222</v>
      </c>
      <c r="E1877" t="s">
        <v>367</v>
      </c>
      <c r="F1877">
        <v>454</v>
      </c>
      <c r="G1877" t="s">
        <v>44</v>
      </c>
      <c r="H1877">
        <v>10222010454</v>
      </c>
      <c r="I1877" t="s">
        <v>45</v>
      </c>
      <c r="J1877" s="24" t="s">
        <v>960</v>
      </c>
      <c r="K1877" s="25">
        <v>11</v>
      </c>
      <c r="L1877" s="26">
        <v>217539.02</v>
      </c>
      <c r="M1877" s="26">
        <v>10636.77</v>
      </c>
      <c r="N1877" s="27">
        <v>220868</v>
      </c>
      <c r="O1877" s="26">
        <v>0</v>
      </c>
      <c r="P1877" s="28">
        <v>220868</v>
      </c>
      <c r="Q1877" s="26">
        <v>78930</v>
      </c>
      <c r="R1877" s="31">
        <f t="shared" si="76"/>
        <v>220868</v>
      </c>
      <c r="S1877" s="29">
        <v>220868</v>
      </c>
      <c r="T1877" s="26"/>
      <c r="V1877" s="2">
        <f t="shared" si="77"/>
        <v>0</v>
      </c>
      <c r="W1877" s="2">
        <f t="shared" si="78"/>
        <v>0</v>
      </c>
    </row>
    <row r="1878" spans="1:23" customFormat="1" hidden="1" outlineLevel="2" x14ac:dyDescent="0.25">
      <c r="A1878" t="s">
        <v>349</v>
      </c>
      <c r="B1878">
        <v>702</v>
      </c>
      <c r="C1878" t="s">
        <v>383</v>
      </c>
      <c r="D1878">
        <v>262</v>
      </c>
      <c r="E1878" t="s">
        <v>384</v>
      </c>
      <c r="F1878">
        <v>454</v>
      </c>
      <c r="G1878" t="s">
        <v>44</v>
      </c>
      <c r="H1878">
        <v>10262010454</v>
      </c>
      <c r="I1878" t="s">
        <v>45</v>
      </c>
      <c r="J1878" s="24" t="s">
        <v>960</v>
      </c>
      <c r="K1878" s="25">
        <v>11</v>
      </c>
      <c r="L1878" s="26">
        <v>156765.44</v>
      </c>
      <c r="M1878" s="26">
        <v>191428.13</v>
      </c>
      <c r="N1878" s="27">
        <v>500000</v>
      </c>
      <c r="O1878" s="26">
        <v>-20000</v>
      </c>
      <c r="P1878" s="28">
        <v>480000</v>
      </c>
      <c r="Q1878" s="26">
        <v>236146.95</v>
      </c>
      <c r="R1878" s="31">
        <f t="shared" si="76"/>
        <v>480000</v>
      </c>
      <c r="S1878" s="29">
        <v>480000</v>
      </c>
      <c r="T1878" s="26"/>
      <c r="V1878" s="2">
        <f t="shared" si="77"/>
        <v>-20000</v>
      </c>
      <c r="W1878" s="2">
        <f t="shared" si="78"/>
        <v>-0.04</v>
      </c>
    </row>
    <row r="1879" spans="1:23" customFormat="1" hidden="1" outlineLevel="2" x14ac:dyDescent="0.25">
      <c r="A1879" t="s">
        <v>349</v>
      </c>
      <c r="B1879">
        <v>702</v>
      </c>
      <c r="C1879" t="s">
        <v>383</v>
      </c>
      <c r="D1879">
        <v>265</v>
      </c>
      <c r="E1879" t="s">
        <v>433</v>
      </c>
      <c r="F1879">
        <v>454</v>
      </c>
      <c r="G1879" t="s">
        <v>44</v>
      </c>
      <c r="H1879">
        <v>10265010454</v>
      </c>
      <c r="I1879" t="s">
        <v>45</v>
      </c>
      <c r="J1879" s="24" t="s">
        <v>960</v>
      </c>
      <c r="K1879" s="25">
        <v>11</v>
      </c>
      <c r="L1879" s="26">
        <v>9638.7800000000007</v>
      </c>
      <c r="M1879" s="26">
        <v>2726.45</v>
      </c>
      <c r="N1879" s="27">
        <v>30000</v>
      </c>
      <c r="O1879" s="26">
        <v>0</v>
      </c>
      <c r="P1879" s="28">
        <v>30000</v>
      </c>
      <c r="Q1879" s="26">
        <v>21224.67</v>
      </c>
      <c r="R1879" s="31">
        <f t="shared" si="76"/>
        <v>30000</v>
      </c>
      <c r="S1879" s="29">
        <v>30000</v>
      </c>
      <c r="T1879" s="26"/>
      <c r="V1879" s="2">
        <f t="shared" si="77"/>
        <v>0</v>
      </c>
      <c r="W1879" s="2">
        <f t="shared" si="78"/>
        <v>0</v>
      </c>
    </row>
    <row r="1880" spans="1:23" customFormat="1" hidden="1" outlineLevel="2" x14ac:dyDescent="0.25">
      <c r="A1880" t="s">
        <v>349</v>
      </c>
      <c r="B1880">
        <v>1105</v>
      </c>
      <c r="C1880" t="s">
        <v>174</v>
      </c>
      <c r="D1880">
        <v>280</v>
      </c>
      <c r="E1880" t="s">
        <v>395</v>
      </c>
      <c r="F1880">
        <v>454</v>
      </c>
      <c r="G1880" t="s">
        <v>44</v>
      </c>
      <c r="H1880">
        <v>10280010454</v>
      </c>
      <c r="I1880" t="s">
        <v>45</v>
      </c>
      <c r="J1880" s="24" t="s">
        <v>960</v>
      </c>
      <c r="K1880" s="25">
        <v>11</v>
      </c>
      <c r="L1880" s="26">
        <v>199609.3</v>
      </c>
      <c r="M1880" s="26">
        <v>175283</v>
      </c>
      <c r="N1880" s="27">
        <v>212000</v>
      </c>
      <c r="O1880" s="26">
        <v>0</v>
      </c>
      <c r="P1880" s="28">
        <v>212000</v>
      </c>
      <c r="Q1880" s="26">
        <v>152909.64000000001</v>
      </c>
      <c r="R1880" s="31">
        <f t="shared" si="76"/>
        <v>212000</v>
      </c>
      <c r="S1880" s="29">
        <v>212000</v>
      </c>
      <c r="T1880" s="26"/>
      <c r="V1880" s="2">
        <f t="shared" si="77"/>
        <v>0</v>
      </c>
      <c r="W1880" s="2">
        <f t="shared" si="78"/>
        <v>0</v>
      </c>
    </row>
    <row r="1881" spans="1:23" customFormat="1" hidden="1" outlineLevel="2" x14ac:dyDescent="0.25">
      <c r="A1881" t="s">
        <v>309</v>
      </c>
      <c r="B1881">
        <v>504</v>
      </c>
      <c r="C1881" t="s">
        <v>396</v>
      </c>
      <c r="D1881">
        <v>400</v>
      </c>
      <c r="E1881" t="s">
        <v>397</v>
      </c>
      <c r="F1881">
        <v>454</v>
      </c>
      <c r="G1881" t="s">
        <v>44</v>
      </c>
      <c r="H1881">
        <v>10400010454</v>
      </c>
      <c r="I1881" t="s">
        <v>45</v>
      </c>
      <c r="J1881" s="24" t="s">
        <v>960</v>
      </c>
      <c r="K1881" s="25">
        <v>11</v>
      </c>
      <c r="L1881" s="26">
        <v>5400.99</v>
      </c>
      <c r="M1881" s="26">
        <v>0</v>
      </c>
      <c r="N1881" s="27">
        <v>5100</v>
      </c>
      <c r="O1881" s="26">
        <v>0</v>
      </c>
      <c r="P1881" s="28">
        <v>5100</v>
      </c>
      <c r="Q1881" s="26">
        <v>1341.37</v>
      </c>
      <c r="R1881" s="31">
        <f t="shared" si="76"/>
        <v>5100</v>
      </c>
      <c r="S1881" s="29">
        <v>5100</v>
      </c>
      <c r="T1881" s="26"/>
      <c r="V1881" s="2">
        <f t="shared" si="77"/>
        <v>0</v>
      </c>
      <c r="W1881" s="2">
        <f t="shared" si="78"/>
        <v>0</v>
      </c>
    </row>
    <row r="1882" spans="1:23" customFormat="1" hidden="1" outlineLevel="2" x14ac:dyDescent="0.25">
      <c r="A1882" t="s">
        <v>309</v>
      </c>
      <c r="B1882">
        <v>801</v>
      </c>
      <c r="C1882" t="s">
        <v>324</v>
      </c>
      <c r="D1882">
        <v>401</v>
      </c>
      <c r="E1882" t="s">
        <v>400</v>
      </c>
      <c r="F1882">
        <v>454</v>
      </c>
      <c r="G1882" t="s">
        <v>44</v>
      </c>
      <c r="H1882">
        <v>10401010454</v>
      </c>
      <c r="I1882" t="s">
        <v>45</v>
      </c>
      <c r="J1882" s="24" t="s">
        <v>960</v>
      </c>
      <c r="K1882" s="25">
        <v>11</v>
      </c>
      <c r="L1882" s="26">
        <v>119881.16</v>
      </c>
      <c r="M1882" s="26">
        <v>-254103.09</v>
      </c>
      <c r="N1882" s="27">
        <v>124925</v>
      </c>
      <c r="O1882" s="26">
        <v>0</v>
      </c>
      <c r="P1882" s="28">
        <v>124925</v>
      </c>
      <c r="Q1882" s="26">
        <v>69190.3</v>
      </c>
      <c r="R1882" s="31">
        <f t="shared" si="76"/>
        <v>124925</v>
      </c>
      <c r="S1882" s="29">
        <v>124925</v>
      </c>
      <c r="T1882" s="26"/>
      <c r="V1882" s="2">
        <f t="shared" si="77"/>
        <v>0</v>
      </c>
      <c r="W1882" s="2">
        <f t="shared" si="78"/>
        <v>0</v>
      </c>
    </row>
    <row r="1883" spans="1:23" customFormat="1" hidden="1" outlineLevel="2" x14ac:dyDescent="0.25">
      <c r="A1883" t="s">
        <v>309</v>
      </c>
      <c r="B1883">
        <v>801</v>
      </c>
      <c r="C1883" t="s">
        <v>324</v>
      </c>
      <c r="D1883">
        <v>403</v>
      </c>
      <c r="E1883" t="s">
        <v>401</v>
      </c>
      <c r="F1883">
        <v>454</v>
      </c>
      <c r="G1883" t="s">
        <v>44</v>
      </c>
      <c r="H1883">
        <v>10403010454</v>
      </c>
      <c r="I1883" t="s">
        <v>45</v>
      </c>
      <c r="J1883" s="24" t="s">
        <v>960</v>
      </c>
      <c r="K1883" s="25">
        <v>11</v>
      </c>
      <c r="L1883" s="26">
        <v>1379.82</v>
      </c>
      <c r="M1883" s="26">
        <v>0</v>
      </c>
      <c r="N1883" s="27">
        <v>0</v>
      </c>
      <c r="O1883" s="26">
        <v>0</v>
      </c>
      <c r="P1883" s="28">
        <v>0</v>
      </c>
      <c r="Q1883" s="26">
        <v>0</v>
      </c>
      <c r="R1883" s="31">
        <f t="shared" si="76"/>
        <v>0</v>
      </c>
      <c r="S1883" s="29">
        <v>0</v>
      </c>
      <c r="T1883" s="26"/>
      <c r="V1883" s="2">
        <f t="shared" si="77"/>
        <v>0</v>
      </c>
      <c r="W1883" s="2" t="e">
        <f t="shared" si="78"/>
        <v>#DIV/0!</v>
      </c>
    </row>
    <row r="1884" spans="1:23" customFormat="1" hidden="1" outlineLevel="2" x14ac:dyDescent="0.25">
      <c r="A1884" t="s">
        <v>309</v>
      </c>
      <c r="B1884">
        <v>801</v>
      </c>
      <c r="C1884" t="s">
        <v>324</v>
      </c>
      <c r="D1884">
        <v>406</v>
      </c>
      <c r="E1884" t="s">
        <v>434</v>
      </c>
      <c r="F1884">
        <v>454</v>
      </c>
      <c r="G1884" t="s">
        <v>44</v>
      </c>
      <c r="H1884">
        <v>10406010454</v>
      </c>
      <c r="I1884" t="s">
        <v>45</v>
      </c>
      <c r="J1884" s="24" t="s">
        <v>960</v>
      </c>
      <c r="K1884" s="25">
        <v>11</v>
      </c>
      <c r="L1884" s="26">
        <v>49820.32</v>
      </c>
      <c r="M1884" s="26">
        <v>49310.81</v>
      </c>
      <c r="N1884" s="27">
        <v>52000</v>
      </c>
      <c r="O1884" s="26">
        <v>0</v>
      </c>
      <c r="P1884" s="28">
        <v>52000</v>
      </c>
      <c r="Q1884" s="26">
        <v>0</v>
      </c>
      <c r="R1884" s="31">
        <f t="shared" si="76"/>
        <v>2000</v>
      </c>
      <c r="S1884" s="29">
        <v>2000</v>
      </c>
      <c r="T1884" s="26"/>
      <c r="V1884" s="2">
        <f t="shared" si="77"/>
        <v>-50000</v>
      </c>
      <c r="W1884" s="2">
        <f t="shared" si="78"/>
        <v>-0.96153846153846156</v>
      </c>
    </row>
    <row r="1885" spans="1:23" customFormat="1" hidden="1" outlineLevel="2" x14ac:dyDescent="0.25">
      <c r="A1885" t="s">
        <v>309</v>
      </c>
      <c r="B1885">
        <v>801</v>
      </c>
      <c r="C1885" t="s">
        <v>324</v>
      </c>
      <c r="D1885">
        <v>407</v>
      </c>
      <c r="E1885" t="s">
        <v>406</v>
      </c>
      <c r="F1885">
        <v>454</v>
      </c>
      <c r="G1885" t="s">
        <v>44</v>
      </c>
      <c r="H1885">
        <v>10407010454</v>
      </c>
      <c r="I1885" t="s">
        <v>45</v>
      </c>
      <c r="J1885" s="24" t="s">
        <v>960</v>
      </c>
      <c r="K1885" s="25">
        <v>11</v>
      </c>
      <c r="L1885" s="26">
        <v>103331.16</v>
      </c>
      <c r="M1885" s="26">
        <v>72825.52</v>
      </c>
      <c r="N1885" s="27">
        <v>111140</v>
      </c>
      <c r="O1885" s="26">
        <v>0</v>
      </c>
      <c r="P1885" s="28">
        <v>111140</v>
      </c>
      <c r="Q1885" s="26">
        <v>110761.67</v>
      </c>
      <c r="R1885" s="31">
        <f t="shared" si="76"/>
        <v>191140</v>
      </c>
      <c r="S1885" s="29">
        <v>191140</v>
      </c>
      <c r="T1885" s="26"/>
      <c r="V1885" s="2">
        <f t="shared" si="77"/>
        <v>80000</v>
      </c>
      <c r="W1885" s="2">
        <f t="shared" si="78"/>
        <v>0.71981284865934858</v>
      </c>
    </row>
    <row r="1886" spans="1:23" customFormat="1" hidden="1" outlineLevel="2" x14ac:dyDescent="0.25">
      <c r="A1886" t="s">
        <v>309</v>
      </c>
      <c r="B1886">
        <v>801</v>
      </c>
      <c r="C1886" t="s">
        <v>324</v>
      </c>
      <c r="D1886">
        <v>410</v>
      </c>
      <c r="E1886" t="s">
        <v>435</v>
      </c>
      <c r="F1886">
        <v>454</v>
      </c>
      <c r="G1886" t="s">
        <v>44</v>
      </c>
      <c r="H1886">
        <v>10410010454</v>
      </c>
      <c r="I1886" t="s">
        <v>45</v>
      </c>
      <c r="J1886" s="24" t="s">
        <v>960</v>
      </c>
      <c r="K1886" s="25">
        <v>11</v>
      </c>
      <c r="L1886" s="26">
        <v>179909.61</v>
      </c>
      <c r="M1886" s="26">
        <v>533579.87</v>
      </c>
      <c r="N1886" s="27">
        <v>190800</v>
      </c>
      <c r="O1886" s="26">
        <v>0</v>
      </c>
      <c r="P1886" s="28">
        <v>190800</v>
      </c>
      <c r="Q1886" s="26">
        <v>55376.49</v>
      </c>
      <c r="R1886" s="31">
        <f t="shared" si="76"/>
        <v>190800</v>
      </c>
      <c r="S1886" s="29">
        <v>190800</v>
      </c>
      <c r="T1886" s="26"/>
      <c r="V1886" s="2">
        <f t="shared" si="77"/>
        <v>0</v>
      </c>
      <c r="W1886" s="2">
        <f t="shared" si="78"/>
        <v>0</v>
      </c>
    </row>
    <row r="1887" spans="1:23" customFormat="1" hidden="1" outlineLevel="2" x14ac:dyDescent="0.25">
      <c r="A1887" t="s">
        <v>309</v>
      </c>
      <c r="B1887">
        <v>801</v>
      </c>
      <c r="C1887" t="s">
        <v>324</v>
      </c>
      <c r="D1887">
        <v>412</v>
      </c>
      <c r="E1887" t="s">
        <v>412</v>
      </c>
      <c r="F1887">
        <v>454</v>
      </c>
      <c r="G1887" t="s">
        <v>44</v>
      </c>
      <c r="H1887">
        <v>10412010454</v>
      </c>
      <c r="I1887" t="s">
        <v>45</v>
      </c>
      <c r="J1887" s="24" t="s">
        <v>960</v>
      </c>
      <c r="K1887" s="25">
        <v>11</v>
      </c>
      <c r="L1887" s="26">
        <v>85481.96</v>
      </c>
      <c r="M1887" s="26">
        <v>93089.15</v>
      </c>
      <c r="N1887" s="27">
        <v>96273</v>
      </c>
      <c r="O1887" s="26">
        <v>0</v>
      </c>
      <c r="P1887" s="28">
        <v>96273</v>
      </c>
      <c r="Q1887" s="26">
        <v>94262.48</v>
      </c>
      <c r="R1887" s="31">
        <f t="shared" si="76"/>
        <v>126273</v>
      </c>
      <c r="S1887" s="29">
        <v>126273</v>
      </c>
      <c r="T1887" s="26"/>
      <c r="V1887" s="2">
        <f t="shared" si="77"/>
        <v>30000</v>
      </c>
      <c r="W1887" s="2">
        <f t="shared" si="78"/>
        <v>0.31161384811941045</v>
      </c>
    </row>
    <row r="1888" spans="1:23" customFormat="1" hidden="1" outlineLevel="2" x14ac:dyDescent="0.25">
      <c r="A1888" t="s">
        <v>309</v>
      </c>
      <c r="B1888">
        <v>801</v>
      </c>
      <c r="C1888" t="s">
        <v>324</v>
      </c>
      <c r="D1888">
        <v>413</v>
      </c>
      <c r="E1888" t="s">
        <v>415</v>
      </c>
      <c r="F1888">
        <v>454</v>
      </c>
      <c r="G1888" t="s">
        <v>44</v>
      </c>
      <c r="H1888">
        <v>10413010454</v>
      </c>
      <c r="I1888" t="s">
        <v>45</v>
      </c>
      <c r="J1888" s="24" t="s">
        <v>960</v>
      </c>
      <c r="K1888" s="25">
        <v>11</v>
      </c>
      <c r="L1888" s="26">
        <v>49881.42</v>
      </c>
      <c r="M1888" s="26">
        <v>50652.69</v>
      </c>
      <c r="N1888" s="27">
        <v>52000</v>
      </c>
      <c r="O1888" s="26">
        <v>0</v>
      </c>
      <c r="P1888" s="28">
        <v>52000</v>
      </c>
      <c r="Q1888" s="26">
        <v>61434.03</v>
      </c>
      <c r="R1888" s="31">
        <f t="shared" si="76"/>
        <v>82000</v>
      </c>
      <c r="S1888" s="29">
        <v>82000</v>
      </c>
      <c r="T1888" s="26"/>
      <c r="V1888" s="2">
        <f t="shared" si="77"/>
        <v>30000</v>
      </c>
      <c r="W1888" s="2">
        <f t="shared" si="78"/>
        <v>0.57692307692307687</v>
      </c>
    </row>
    <row r="1889" spans="1:24" customFormat="1" hidden="1" outlineLevel="2" x14ac:dyDescent="0.25">
      <c r="A1889" t="s">
        <v>309</v>
      </c>
      <c r="B1889">
        <v>801</v>
      </c>
      <c r="C1889" t="s">
        <v>324</v>
      </c>
      <c r="D1889">
        <v>420</v>
      </c>
      <c r="E1889" t="s">
        <v>418</v>
      </c>
      <c r="F1889">
        <v>454</v>
      </c>
      <c r="G1889" t="s">
        <v>44</v>
      </c>
      <c r="H1889">
        <v>10420010454</v>
      </c>
      <c r="I1889" t="s">
        <v>45</v>
      </c>
      <c r="J1889" s="24" t="s">
        <v>960</v>
      </c>
      <c r="K1889" s="25">
        <v>11</v>
      </c>
      <c r="L1889" s="26">
        <v>130160.26</v>
      </c>
      <c r="M1889" s="26">
        <v>78346.58</v>
      </c>
      <c r="N1889" s="27">
        <v>83200</v>
      </c>
      <c r="O1889" s="26">
        <v>100000</v>
      </c>
      <c r="P1889" s="28">
        <v>183200</v>
      </c>
      <c r="Q1889" s="26">
        <v>114290.88</v>
      </c>
      <c r="R1889" s="31">
        <f t="shared" si="76"/>
        <v>183200</v>
      </c>
      <c r="S1889" s="29">
        <v>183200</v>
      </c>
      <c r="T1889" s="26"/>
      <c r="V1889" s="2">
        <f t="shared" si="77"/>
        <v>100000</v>
      </c>
      <c r="W1889" s="2">
        <f t="shared" si="78"/>
        <v>1.2019230769230769</v>
      </c>
    </row>
    <row r="1890" spans="1:24" customFormat="1" hidden="1" outlineLevel="2" x14ac:dyDescent="0.25">
      <c r="A1890" t="s">
        <v>309</v>
      </c>
      <c r="B1890">
        <v>801</v>
      </c>
      <c r="C1890" t="s">
        <v>324</v>
      </c>
      <c r="D1890">
        <v>425</v>
      </c>
      <c r="E1890" t="s">
        <v>420</v>
      </c>
      <c r="F1890">
        <v>454</v>
      </c>
      <c r="G1890" t="s">
        <v>44</v>
      </c>
      <c r="H1890">
        <v>10425010454</v>
      </c>
      <c r="I1890" t="s">
        <v>45</v>
      </c>
      <c r="J1890" s="24" t="s">
        <v>960</v>
      </c>
      <c r="K1890" s="25">
        <v>11</v>
      </c>
      <c r="L1890" s="26">
        <v>5131.57</v>
      </c>
      <c r="M1890" s="26">
        <v>0</v>
      </c>
      <c r="N1890" s="27">
        <v>0</v>
      </c>
      <c r="O1890" s="26">
        <v>0</v>
      </c>
      <c r="P1890" s="28">
        <v>0</v>
      </c>
      <c r="Q1890" s="26">
        <v>0</v>
      </c>
      <c r="R1890" s="31">
        <f t="shared" si="76"/>
        <v>0</v>
      </c>
      <c r="S1890" s="29">
        <v>0</v>
      </c>
      <c r="T1890" s="26"/>
      <c r="V1890" s="2">
        <f t="shared" si="77"/>
        <v>0</v>
      </c>
      <c r="W1890" s="2" t="e">
        <f t="shared" si="78"/>
        <v>#DIV/0!</v>
      </c>
    </row>
    <row r="1891" spans="1:24" customFormat="1" hidden="1" outlineLevel="2" x14ac:dyDescent="0.25">
      <c r="A1891" t="s">
        <v>309</v>
      </c>
      <c r="B1891">
        <v>801</v>
      </c>
      <c r="C1891" t="s">
        <v>324</v>
      </c>
      <c r="D1891">
        <v>430</v>
      </c>
      <c r="E1891" t="s">
        <v>421</v>
      </c>
      <c r="F1891">
        <v>454</v>
      </c>
      <c r="G1891" t="s">
        <v>44</v>
      </c>
      <c r="H1891">
        <v>10430010454</v>
      </c>
      <c r="I1891" t="s">
        <v>45</v>
      </c>
      <c r="J1891" s="24" t="s">
        <v>960</v>
      </c>
      <c r="K1891" s="25">
        <v>11</v>
      </c>
      <c r="L1891" s="26">
        <v>49117.54</v>
      </c>
      <c r="M1891" s="26">
        <v>51497.3</v>
      </c>
      <c r="N1891" s="27">
        <v>100000</v>
      </c>
      <c r="O1891" s="26">
        <v>0</v>
      </c>
      <c r="P1891" s="28">
        <v>100000</v>
      </c>
      <c r="Q1891" s="26">
        <v>61058.11</v>
      </c>
      <c r="R1891" s="31">
        <f t="shared" si="76"/>
        <v>100000</v>
      </c>
      <c r="S1891" s="29">
        <v>100000</v>
      </c>
      <c r="T1891" s="26"/>
      <c r="V1891" s="2">
        <f t="shared" si="77"/>
        <v>0</v>
      </c>
      <c r="W1891" s="2">
        <f t="shared" si="78"/>
        <v>0</v>
      </c>
    </row>
    <row r="1892" spans="1:24" customFormat="1" hidden="1" outlineLevel="2" x14ac:dyDescent="0.25">
      <c r="A1892" t="s">
        <v>309</v>
      </c>
      <c r="B1892">
        <v>801</v>
      </c>
      <c r="C1892" t="s">
        <v>324</v>
      </c>
      <c r="D1892">
        <v>431</v>
      </c>
      <c r="E1892" t="s">
        <v>422</v>
      </c>
      <c r="F1892">
        <v>454</v>
      </c>
      <c r="G1892" t="s">
        <v>44</v>
      </c>
      <c r="H1892">
        <v>10431010454</v>
      </c>
      <c r="I1892" t="s">
        <v>45</v>
      </c>
      <c r="J1892" s="24" t="s">
        <v>960</v>
      </c>
      <c r="K1892" s="25">
        <v>11</v>
      </c>
      <c r="L1892" s="26">
        <v>39151.15</v>
      </c>
      <c r="M1892" s="26">
        <v>41259.75</v>
      </c>
      <c r="N1892" s="27">
        <v>41600</v>
      </c>
      <c r="O1892" s="26">
        <v>0</v>
      </c>
      <c r="P1892" s="28">
        <v>41600</v>
      </c>
      <c r="Q1892" s="26">
        <v>33163.089999999997</v>
      </c>
      <c r="R1892" s="31">
        <f t="shared" si="76"/>
        <v>41600</v>
      </c>
      <c r="S1892" s="29">
        <v>41600</v>
      </c>
      <c r="T1892" s="26"/>
      <c r="V1892" s="2">
        <f t="shared" si="77"/>
        <v>0</v>
      </c>
      <c r="W1892" s="2">
        <f t="shared" si="78"/>
        <v>0</v>
      </c>
    </row>
    <row r="1893" spans="1:24" customFormat="1" hidden="1" outlineLevel="2" x14ac:dyDescent="0.25">
      <c r="A1893" t="s">
        <v>254</v>
      </c>
      <c r="B1893">
        <v>1301</v>
      </c>
      <c r="C1893" t="s">
        <v>203</v>
      </c>
      <c r="D1893">
        <v>440</v>
      </c>
      <c r="E1893" t="s">
        <v>255</v>
      </c>
      <c r="F1893">
        <v>454</v>
      </c>
      <c r="G1893" t="s">
        <v>44</v>
      </c>
      <c r="H1893">
        <v>10440010454</v>
      </c>
      <c r="I1893" t="s">
        <v>45</v>
      </c>
      <c r="J1893" s="24" t="s">
        <v>960</v>
      </c>
      <c r="K1893" s="25">
        <v>11</v>
      </c>
      <c r="L1893" s="26">
        <v>23079.38</v>
      </c>
      <c r="M1893" s="26">
        <v>43778.95</v>
      </c>
      <c r="N1893" s="27">
        <v>58219</v>
      </c>
      <c r="O1893" s="26">
        <v>0</v>
      </c>
      <c r="P1893" s="28">
        <v>58219</v>
      </c>
      <c r="Q1893" s="26">
        <v>1599.74</v>
      </c>
      <c r="R1893" s="31">
        <f t="shared" si="76"/>
        <v>58219</v>
      </c>
      <c r="S1893" s="29">
        <v>58219</v>
      </c>
      <c r="T1893" s="26"/>
      <c r="V1893" s="2">
        <f t="shared" si="77"/>
        <v>0</v>
      </c>
      <c r="W1893" s="2">
        <f t="shared" si="78"/>
        <v>0</v>
      </c>
    </row>
    <row r="1894" spans="1:24" customFormat="1" hidden="1" outlineLevel="2" x14ac:dyDescent="0.25">
      <c r="A1894" t="s">
        <v>571</v>
      </c>
      <c r="B1894">
        <v>601</v>
      </c>
      <c r="C1894" t="s">
        <v>572</v>
      </c>
      <c r="D1894">
        <v>441</v>
      </c>
      <c r="E1894" t="s">
        <v>675</v>
      </c>
      <c r="F1894">
        <v>454</v>
      </c>
      <c r="G1894" t="s">
        <v>44</v>
      </c>
      <c r="H1894">
        <v>10441010454</v>
      </c>
      <c r="I1894" t="s">
        <v>45</v>
      </c>
      <c r="J1894" s="24" t="s">
        <v>960</v>
      </c>
      <c r="K1894" s="25">
        <v>11</v>
      </c>
      <c r="L1894" s="26">
        <v>0</v>
      </c>
      <c r="M1894" s="26">
        <v>0</v>
      </c>
      <c r="N1894" s="27">
        <v>10648</v>
      </c>
      <c r="O1894" s="26">
        <v>0</v>
      </c>
      <c r="P1894" s="28">
        <v>10648</v>
      </c>
      <c r="Q1894" s="26">
        <v>0</v>
      </c>
      <c r="R1894" s="31">
        <f t="shared" si="76"/>
        <v>60648</v>
      </c>
      <c r="S1894" s="29">
        <v>60648</v>
      </c>
      <c r="T1894" s="26"/>
      <c r="V1894" s="2">
        <f t="shared" si="77"/>
        <v>50000</v>
      </c>
      <c r="W1894" s="2">
        <f t="shared" si="78"/>
        <v>4.6957175056348612</v>
      </c>
    </row>
    <row r="1895" spans="1:24" customFormat="1" hidden="1" outlineLevel="2" x14ac:dyDescent="0.25">
      <c r="A1895" t="s">
        <v>571</v>
      </c>
      <c r="B1895">
        <v>601</v>
      </c>
      <c r="C1895" t="s">
        <v>572</v>
      </c>
      <c r="D1895">
        <v>450</v>
      </c>
      <c r="E1895" t="s">
        <v>589</v>
      </c>
      <c r="F1895">
        <v>454</v>
      </c>
      <c r="G1895" t="s">
        <v>44</v>
      </c>
      <c r="H1895">
        <v>10450010454</v>
      </c>
      <c r="I1895" t="s">
        <v>45</v>
      </c>
      <c r="J1895" s="24" t="s">
        <v>960</v>
      </c>
      <c r="K1895" s="25">
        <v>11</v>
      </c>
      <c r="L1895" s="26">
        <v>565.27</v>
      </c>
      <c r="M1895" s="26">
        <v>5812.45</v>
      </c>
      <c r="N1895" s="27">
        <v>10000</v>
      </c>
      <c r="O1895" s="26">
        <v>0</v>
      </c>
      <c r="P1895" s="28">
        <v>10000</v>
      </c>
      <c r="Q1895" s="26">
        <v>6717.83</v>
      </c>
      <c r="R1895" s="31">
        <f t="shared" si="76"/>
        <v>10000</v>
      </c>
      <c r="S1895" s="29">
        <v>10000</v>
      </c>
      <c r="T1895" s="26"/>
      <c r="V1895" s="2">
        <f t="shared" si="77"/>
        <v>0</v>
      </c>
      <c r="W1895" s="2">
        <f t="shared" si="78"/>
        <v>0</v>
      </c>
    </row>
    <row r="1896" spans="1:24" customFormat="1" hidden="1" outlineLevel="2" x14ac:dyDescent="0.25">
      <c r="A1896" t="s">
        <v>571</v>
      </c>
      <c r="B1896">
        <v>601</v>
      </c>
      <c r="C1896" t="s">
        <v>572</v>
      </c>
      <c r="D1896">
        <v>451</v>
      </c>
      <c r="E1896" t="s">
        <v>590</v>
      </c>
      <c r="F1896">
        <v>454</v>
      </c>
      <c r="G1896" t="s">
        <v>44</v>
      </c>
      <c r="H1896">
        <v>10451010454</v>
      </c>
      <c r="I1896" t="s">
        <v>45</v>
      </c>
      <c r="J1896" s="24" t="s">
        <v>960</v>
      </c>
      <c r="K1896" s="25">
        <v>11</v>
      </c>
      <c r="L1896" s="26">
        <v>4804.8500000000004</v>
      </c>
      <c r="M1896" s="26">
        <v>0</v>
      </c>
      <c r="N1896" s="27">
        <v>0</v>
      </c>
      <c r="O1896" s="26">
        <v>0</v>
      </c>
      <c r="P1896" s="28">
        <v>0</v>
      </c>
      <c r="Q1896" s="26">
        <v>0</v>
      </c>
      <c r="R1896" s="31">
        <f t="shared" si="76"/>
        <v>0</v>
      </c>
      <c r="S1896" s="29">
        <v>0</v>
      </c>
      <c r="T1896" s="26"/>
      <c r="V1896" s="2">
        <f t="shared" si="77"/>
        <v>0</v>
      </c>
      <c r="W1896" s="2" t="e">
        <f t="shared" si="78"/>
        <v>#DIV/0!</v>
      </c>
    </row>
    <row r="1897" spans="1:24" customFormat="1" hidden="1" outlineLevel="2" x14ac:dyDescent="0.25">
      <c r="A1897" t="s">
        <v>254</v>
      </c>
      <c r="B1897">
        <v>1301</v>
      </c>
      <c r="C1897" t="s">
        <v>203</v>
      </c>
      <c r="D1897">
        <v>601</v>
      </c>
      <c r="E1897" t="s">
        <v>256</v>
      </c>
      <c r="F1897">
        <v>454</v>
      </c>
      <c r="G1897" t="s">
        <v>44</v>
      </c>
      <c r="H1897">
        <v>10601010454</v>
      </c>
      <c r="I1897" t="s">
        <v>45</v>
      </c>
      <c r="J1897" s="24" t="s">
        <v>960</v>
      </c>
      <c r="K1897" s="25">
        <v>11</v>
      </c>
      <c r="L1897" s="26">
        <v>72595.42</v>
      </c>
      <c r="M1897" s="26">
        <v>116427.49</v>
      </c>
      <c r="N1897" s="27">
        <v>124820</v>
      </c>
      <c r="O1897" s="26">
        <v>-66000</v>
      </c>
      <c r="P1897" s="28">
        <v>58820</v>
      </c>
      <c r="Q1897" s="26">
        <v>31029.25</v>
      </c>
      <c r="R1897" s="31">
        <f t="shared" si="76"/>
        <v>58820</v>
      </c>
      <c r="S1897" s="29">
        <v>58820</v>
      </c>
      <c r="T1897" s="26"/>
      <c r="V1897" s="2">
        <f t="shared" si="77"/>
        <v>-66000</v>
      </c>
      <c r="W1897" s="2">
        <f t="shared" si="78"/>
        <v>-0.52876141643967312</v>
      </c>
    </row>
    <row r="1898" spans="1:24" customFormat="1" hidden="1" outlineLevel="2" x14ac:dyDescent="0.25">
      <c r="A1898" t="s">
        <v>254</v>
      </c>
      <c r="B1898">
        <v>1301</v>
      </c>
      <c r="C1898" t="s">
        <v>203</v>
      </c>
      <c r="D1898">
        <v>602</v>
      </c>
      <c r="E1898" t="s">
        <v>263</v>
      </c>
      <c r="F1898">
        <v>454</v>
      </c>
      <c r="G1898" t="s">
        <v>44</v>
      </c>
      <c r="H1898">
        <v>10602010454</v>
      </c>
      <c r="I1898" t="s">
        <v>45</v>
      </c>
      <c r="J1898" s="24" t="s">
        <v>960</v>
      </c>
      <c r="K1898" s="25">
        <v>11</v>
      </c>
      <c r="L1898" s="26">
        <v>462353.36</v>
      </c>
      <c r="M1898" s="26">
        <v>627117.85</v>
      </c>
      <c r="N1898" s="27">
        <v>634410</v>
      </c>
      <c r="O1898" s="26">
        <v>0</v>
      </c>
      <c r="P1898" s="28">
        <v>634410</v>
      </c>
      <c r="Q1898" s="26">
        <v>542331.31000000006</v>
      </c>
      <c r="R1898" s="31">
        <f t="shared" si="76"/>
        <v>800000</v>
      </c>
      <c r="S1898" s="29">
        <v>800000</v>
      </c>
      <c r="T1898" s="26"/>
      <c r="V1898" s="2">
        <f t="shared" si="77"/>
        <v>165590</v>
      </c>
      <c r="W1898" s="2">
        <f t="shared" si="78"/>
        <v>0.26101417064674265</v>
      </c>
    </row>
    <row r="1899" spans="1:24" customFormat="1" hidden="1" outlineLevel="2" x14ac:dyDescent="0.25">
      <c r="A1899" t="s">
        <v>133</v>
      </c>
      <c r="B1899">
        <v>1201</v>
      </c>
      <c r="C1899" t="s">
        <v>212</v>
      </c>
      <c r="D1899">
        <v>701</v>
      </c>
      <c r="E1899" t="s">
        <v>211</v>
      </c>
      <c r="F1899">
        <v>454</v>
      </c>
      <c r="G1899" t="s">
        <v>44</v>
      </c>
      <c r="H1899">
        <v>10701010454</v>
      </c>
      <c r="I1899" t="s">
        <v>45</v>
      </c>
      <c r="J1899" s="24" t="s">
        <v>960</v>
      </c>
      <c r="K1899" s="25">
        <v>11</v>
      </c>
      <c r="L1899" s="26">
        <v>0</v>
      </c>
      <c r="M1899" s="26">
        <v>215589.68</v>
      </c>
      <c r="N1899" s="27">
        <v>250000</v>
      </c>
      <c r="O1899" s="26">
        <v>0</v>
      </c>
      <c r="P1899" s="28">
        <v>250000</v>
      </c>
      <c r="Q1899" s="26">
        <v>21738.43</v>
      </c>
      <c r="R1899" s="31">
        <f t="shared" si="76"/>
        <v>200000</v>
      </c>
      <c r="S1899" s="29">
        <v>200000</v>
      </c>
      <c r="T1899" s="26"/>
      <c r="V1899" s="2">
        <f t="shared" si="77"/>
        <v>-50000</v>
      </c>
      <c r="W1899" s="2">
        <f t="shared" si="78"/>
        <v>-0.2</v>
      </c>
    </row>
    <row r="1900" spans="1:24" customFormat="1" hidden="1" outlineLevel="2" x14ac:dyDescent="0.25">
      <c r="A1900" t="s">
        <v>571</v>
      </c>
      <c r="B1900">
        <v>601</v>
      </c>
      <c r="C1900" t="s">
        <v>572</v>
      </c>
      <c r="D1900">
        <v>9</v>
      </c>
      <c r="E1900" t="s">
        <v>573</v>
      </c>
      <c r="F1900">
        <v>455</v>
      </c>
      <c r="G1900" t="s">
        <v>46</v>
      </c>
      <c r="H1900">
        <v>10009010455</v>
      </c>
      <c r="I1900" t="s">
        <v>47</v>
      </c>
      <c r="J1900" s="24" t="s">
        <v>960</v>
      </c>
      <c r="K1900" s="25">
        <v>11</v>
      </c>
      <c r="L1900" s="26">
        <v>0</v>
      </c>
      <c r="M1900" s="26">
        <v>0</v>
      </c>
      <c r="N1900" s="27">
        <v>3000</v>
      </c>
      <c r="O1900" s="26">
        <v>0</v>
      </c>
      <c r="P1900" s="28">
        <v>3000</v>
      </c>
      <c r="Q1900" s="26">
        <v>0</v>
      </c>
      <c r="R1900" s="31">
        <f t="shared" si="76"/>
        <v>3000</v>
      </c>
      <c r="S1900" s="29">
        <v>3000</v>
      </c>
      <c r="T1900" s="26"/>
      <c r="V1900" s="2">
        <f t="shared" si="77"/>
        <v>0</v>
      </c>
      <c r="W1900" s="2">
        <f t="shared" si="78"/>
        <v>0</v>
      </c>
    </row>
    <row r="1901" spans="1:24" customFormat="1" hidden="1" outlineLevel="2" x14ac:dyDescent="0.25">
      <c r="A1901" t="s">
        <v>309</v>
      </c>
      <c r="B1901">
        <v>801</v>
      </c>
      <c r="C1901" t="s">
        <v>324</v>
      </c>
      <c r="D1901">
        <v>28</v>
      </c>
      <c r="E1901" t="s">
        <v>328</v>
      </c>
      <c r="F1901">
        <v>455</v>
      </c>
      <c r="G1901" t="s">
        <v>46</v>
      </c>
      <c r="H1901">
        <v>10028010455</v>
      </c>
      <c r="I1901" t="s">
        <v>47</v>
      </c>
      <c r="J1901" s="24" t="s">
        <v>960</v>
      </c>
      <c r="K1901" s="25">
        <v>11</v>
      </c>
      <c r="L1901" s="26">
        <v>55363.94</v>
      </c>
      <c r="M1901" s="26">
        <v>62790.05</v>
      </c>
      <c r="N1901" s="27">
        <v>66000</v>
      </c>
      <c r="O1901" s="26">
        <v>0</v>
      </c>
      <c r="P1901" s="28">
        <v>66000</v>
      </c>
      <c r="Q1901" s="26">
        <v>17268.62</v>
      </c>
      <c r="R1901" s="31">
        <f t="shared" si="76"/>
        <v>66000</v>
      </c>
      <c r="S1901" s="29">
        <v>66000</v>
      </c>
      <c r="T1901" s="26"/>
      <c r="V1901" s="2">
        <f t="shared" si="77"/>
        <v>0</v>
      </c>
      <c r="W1901" s="2">
        <f t="shared" si="78"/>
        <v>0</v>
      </c>
    </row>
    <row r="1902" spans="1:24" customFormat="1" hidden="1" outlineLevel="2" x14ac:dyDescent="0.25">
      <c r="A1902" t="s">
        <v>309</v>
      </c>
      <c r="B1902">
        <v>801</v>
      </c>
      <c r="C1902" t="s">
        <v>324</v>
      </c>
      <c r="D1902">
        <v>78</v>
      </c>
      <c r="E1902" t="s">
        <v>332</v>
      </c>
      <c r="F1902">
        <v>455</v>
      </c>
      <c r="G1902" t="s">
        <v>46</v>
      </c>
      <c r="H1902">
        <v>10078010455</v>
      </c>
      <c r="I1902" t="s">
        <v>47</v>
      </c>
      <c r="J1902" s="24" t="s">
        <v>960</v>
      </c>
      <c r="K1902" s="25">
        <v>11</v>
      </c>
      <c r="L1902" s="26">
        <v>1938.56</v>
      </c>
      <c r="M1902" s="26">
        <v>0</v>
      </c>
      <c r="N1902" s="27">
        <v>0</v>
      </c>
      <c r="O1902" s="26">
        <v>0</v>
      </c>
      <c r="P1902" s="28">
        <v>0</v>
      </c>
      <c r="Q1902" s="26">
        <v>0</v>
      </c>
      <c r="R1902" s="31">
        <f t="shared" si="76"/>
        <v>0</v>
      </c>
      <c r="S1902" s="29">
        <v>0</v>
      </c>
      <c r="T1902" s="26"/>
      <c r="V1902" s="2">
        <f t="shared" si="77"/>
        <v>0</v>
      </c>
      <c r="W1902" s="2" t="e">
        <f t="shared" si="78"/>
        <v>#DIV/0!</v>
      </c>
    </row>
    <row r="1903" spans="1:24" customFormat="1" hidden="1" outlineLevel="2" x14ac:dyDescent="0.25">
      <c r="A1903" t="s">
        <v>781</v>
      </c>
      <c r="B1903">
        <v>101</v>
      </c>
      <c r="C1903" t="s">
        <v>780</v>
      </c>
      <c r="D1903">
        <v>101</v>
      </c>
      <c r="E1903" t="s">
        <v>776</v>
      </c>
      <c r="F1903">
        <v>455</v>
      </c>
      <c r="G1903" t="s">
        <v>46</v>
      </c>
      <c r="H1903">
        <v>10101010455</v>
      </c>
      <c r="I1903" t="s">
        <v>47</v>
      </c>
      <c r="J1903" s="24" t="s">
        <v>960</v>
      </c>
      <c r="K1903" s="25">
        <v>11</v>
      </c>
      <c r="L1903" s="26">
        <v>0</v>
      </c>
      <c r="M1903" s="26">
        <v>0</v>
      </c>
      <c r="N1903" s="27">
        <v>0</v>
      </c>
      <c r="O1903" s="26">
        <v>0</v>
      </c>
      <c r="P1903" s="28">
        <v>0</v>
      </c>
      <c r="Q1903" s="26">
        <v>0</v>
      </c>
      <c r="R1903" s="31">
        <f t="shared" si="76"/>
        <v>0</v>
      </c>
      <c r="S1903" s="29"/>
      <c r="T1903" s="26"/>
      <c r="V1903" s="2">
        <f t="shared" si="77"/>
        <v>0</v>
      </c>
      <c r="W1903" s="2" t="e">
        <f t="shared" si="78"/>
        <v>#DIV/0!</v>
      </c>
      <c r="X1903" s="18"/>
    </row>
    <row r="1904" spans="1:24" customFormat="1" hidden="1" outlineLevel="2" x14ac:dyDescent="0.25">
      <c r="A1904" t="s">
        <v>309</v>
      </c>
      <c r="B1904">
        <v>503</v>
      </c>
      <c r="C1904" t="s">
        <v>310</v>
      </c>
      <c r="D1904">
        <v>110</v>
      </c>
      <c r="E1904" t="s">
        <v>337</v>
      </c>
      <c r="F1904">
        <v>455</v>
      </c>
      <c r="G1904" t="s">
        <v>46</v>
      </c>
      <c r="H1904">
        <v>10110010455</v>
      </c>
      <c r="I1904" t="s">
        <v>47</v>
      </c>
      <c r="J1904" s="24" t="s">
        <v>960</v>
      </c>
      <c r="K1904" s="25">
        <v>11</v>
      </c>
      <c r="L1904" s="26">
        <v>0</v>
      </c>
      <c r="M1904" s="26">
        <v>5350</v>
      </c>
      <c r="N1904" s="27">
        <v>6700</v>
      </c>
      <c r="O1904" s="26">
        <v>0</v>
      </c>
      <c r="P1904" s="28">
        <v>6700</v>
      </c>
      <c r="Q1904" s="26">
        <v>0</v>
      </c>
      <c r="R1904" s="31">
        <f t="shared" si="76"/>
        <v>6700</v>
      </c>
      <c r="S1904" s="29">
        <v>6700</v>
      </c>
      <c r="T1904" s="26"/>
      <c r="V1904" s="2">
        <f t="shared" si="77"/>
        <v>0</v>
      </c>
      <c r="W1904" s="2">
        <f t="shared" si="78"/>
        <v>0</v>
      </c>
    </row>
    <row r="1905" spans="1:23" customFormat="1" hidden="1" outlineLevel="2" x14ac:dyDescent="0.25">
      <c r="A1905" t="s">
        <v>562</v>
      </c>
      <c r="B1905">
        <v>1401</v>
      </c>
      <c r="C1905" t="s">
        <v>563</v>
      </c>
      <c r="D1905">
        <v>125</v>
      </c>
      <c r="E1905" t="s">
        <v>564</v>
      </c>
      <c r="F1905">
        <v>455</v>
      </c>
      <c r="G1905" t="s">
        <v>46</v>
      </c>
      <c r="H1905">
        <v>10125010455</v>
      </c>
      <c r="I1905" t="s">
        <v>47</v>
      </c>
      <c r="J1905" s="24" t="s">
        <v>960</v>
      </c>
      <c r="K1905" s="25">
        <v>11</v>
      </c>
      <c r="L1905" s="26">
        <v>45709</v>
      </c>
      <c r="M1905" s="26">
        <v>17900</v>
      </c>
      <c r="N1905" s="27">
        <v>45000</v>
      </c>
      <c r="O1905" s="26">
        <v>0</v>
      </c>
      <c r="P1905" s="28">
        <v>45000</v>
      </c>
      <c r="Q1905" s="26">
        <v>0</v>
      </c>
      <c r="R1905" s="31">
        <f t="shared" si="76"/>
        <v>45000</v>
      </c>
      <c r="S1905" s="29">
        <v>45000</v>
      </c>
      <c r="T1905" s="26"/>
      <c r="V1905" s="2">
        <f t="shared" si="77"/>
        <v>0</v>
      </c>
      <c r="W1905" s="2">
        <f t="shared" si="78"/>
        <v>0</v>
      </c>
    </row>
    <row r="1906" spans="1:23" customFormat="1" hidden="1" outlineLevel="2" x14ac:dyDescent="0.25">
      <c r="A1906" t="s">
        <v>571</v>
      </c>
      <c r="B1906">
        <v>601</v>
      </c>
      <c r="C1906" t="s">
        <v>572</v>
      </c>
      <c r="D1906">
        <v>131</v>
      </c>
      <c r="E1906" t="s">
        <v>584</v>
      </c>
      <c r="F1906">
        <v>455</v>
      </c>
      <c r="G1906" t="s">
        <v>46</v>
      </c>
      <c r="H1906">
        <v>10131010455</v>
      </c>
      <c r="I1906" t="s">
        <v>47</v>
      </c>
      <c r="J1906" s="24" t="s">
        <v>960</v>
      </c>
      <c r="K1906" s="25">
        <v>11</v>
      </c>
      <c r="L1906" s="26">
        <v>0</v>
      </c>
      <c r="M1906" s="26">
        <v>0</v>
      </c>
      <c r="N1906" s="27">
        <v>6000</v>
      </c>
      <c r="O1906" s="26">
        <v>0</v>
      </c>
      <c r="P1906" s="28">
        <v>6000</v>
      </c>
      <c r="Q1906" s="26">
        <v>0</v>
      </c>
      <c r="R1906" s="31">
        <f t="shared" si="76"/>
        <v>6000</v>
      </c>
      <c r="S1906" s="29">
        <v>6000</v>
      </c>
      <c r="T1906" s="26"/>
      <c r="V1906" s="2">
        <f t="shared" si="77"/>
        <v>0</v>
      </c>
      <c r="W1906" s="2">
        <f t="shared" si="78"/>
        <v>0</v>
      </c>
    </row>
    <row r="1907" spans="1:23" customFormat="1" hidden="1" outlineLevel="2" x14ac:dyDescent="0.25">
      <c r="A1907" t="s">
        <v>571</v>
      </c>
      <c r="B1907">
        <v>601</v>
      </c>
      <c r="C1907" t="s">
        <v>572</v>
      </c>
      <c r="D1907">
        <v>132</v>
      </c>
      <c r="E1907" t="s">
        <v>587</v>
      </c>
      <c r="F1907">
        <v>455</v>
      </c>
      <c r="G1907" t="s">
        <v>46</v>
      </c>
      <c r="H1907">
        <v>10132010455</v>
      </c>
      <c r="I1907" t="s">
        <v>47</v>
      </c>
      <c r="J1907" s="24" t="s">
        <v>960</v>
      </c>
      <c r="K1907" s="25">
        <v>11</v>
      </c>
      <c r="L1907" s="26">
        <v>0</v>
      </c>
      <c r="M1907" s="26">
        <v>0</v>
      </c>
      <c r="N1907" s="27">
        <v>2500</v>
      </c>
      <c r="O1907" s="26">
        <v>0</v>
      </c>
      <c r="P1907" s="28">
        <v>2500</v>
      </c>
      <c r="Q1907" s="26">
        <v>0</v>
      </c>
      <c r="R1907" s="31">
        <f t="shared" si="76"/>
        <v>2500</v>
      </c>
      <c r="S1907" s="29">
        <v>2500</v>
      </c>
      <c r="T1907" s="26"/>
      <c r="V1907" s="2">
        <f t="shared" si="77"/>
        <v>0</v>
      </c>
      <c r="W1907" s="2">
        <f t="shared" si="78"/>
        <v>0</v>
      </c>
    </row>
    <row r="1908" spans="1:23" customFormat="1" hidden="1" outlineLevel="2" x14ac:dyDescent="0.25">
      <c r="A1908" t="s">
        <v>133</v>
      </c>
      <c r="B1908">
        <v>205</v>
      </c>
      <c r="C1908" t="s">
        <v>123</v>
      </c>
      <c r="D1908">
        <v>162</v>
      </c>
      <c r="E1908" t="s">
        <v>137</v>
      </c>
      <c r="F1908">
        <v>455</v>
      </c>
      <c r="G1908" t="s">
        <v>46</v>
      </c>
      <c r="H1908">
        <v>10162010455</v>
      </c>
      <c r="I1908" t="s">
        <v>47</v>
      </c>
      <c r="J1908" s="24" t="s">
        <v>960</v>
      </c>
      <c r="K1908" s="25">
        <v>11</v>
      </c>
      <c r="L1908" s="26">
        <v>7280.7</v>
      </c>
      <c r="M1908" s="26">
        <v>550</v>
      </c>
      <c r="N1908" s="27">
        <v>2500</v>
      </c>
      <c r="O1908" s="26">
        <v>0</v>
      </c>
      <c r="P1908" s="28">
        <v>2500</v>
      </c>
      <c r="Q1908" s="26">
        <v>0</v>
      </c>
      <c r="R1908" s="31">
        <f t="shared" si="76"/>
        <v>2500</v>
      </c>
      <c r="S1908" s="29">
        <v>2500</v>
      </c>
      <c r="T1908" s="26"/>
      <c r="V1908" s="2">
        <f t="shared" si="77"/>
        <v>0</v>
      </c>
      <c r="W1908" s="2">
        <f t="shared" si="78"/>
        <v>0</v>
      </c>
    </row>
    <row r="1909" spans="1:23" customFormat="1" hidden="1" outlineLevel="2" x14ac:dyDescent="0.25">
      <c r="A1909" t="s">
        <v>133</v>
      </c>
      <c r="B1909">
        <v>1105</v>
      </c>
      <c r="C1909" t="s">
        <v>174</v>
      </c>
      <c r="D1909">
        <v>179</v>
      </c>
      <c r="E1909" t="s">
        <v>173</v>
      </c>
      <c r="F1909">
        <v>455</v>
      </c>
      <c r="G1909" t="s">
        <v>46</v>
      </c>
      <c r="H1909">
        <v>10179010455</v>
      </c>
      <c r="I1909" t="s">
        <v>47</v>
      </c>
      <c r="J1909" s="24" t="s">
        <v>960</v>
      </c>
      <c r="K1909" s="25">
        <v>11</v>
      </c>
      <c r="L1909" s="26">
        <v>0</v>
      </c>
      <c r="M1909" s="26">
        <v>0</v>
      </c>
      <c r="N1909" s="27">
        <v>0</v>
      </c>
      <c r="O1909" s="26">
        <v>0</v>
      </c>
      <c r="P1909" s="28">
        <v>0</v>
      </c>
      <c r="Q1909" s="26">
        <v>0</v>
      </c>
      <c r="R1909" s="31">
        <f t="shared" si="76"/>
        <v>0</v>
      </c>
      <c r="S1909" s="29">
        <v>0</v>
      </c>
      <c r="T1909" s="26"/>
      <c r="V1909" s="2">
        <f t="shared" si="77"/>
        <v>0</v>
      </c>
      <c r="W1909" s="2" t="e">
        <f t="shared" si="78"/>
        <v>#DIV/0!</v>
      </c>
    </row>
    <row r="1910" spans="1:23" customFormat="1" hidden="1" outlineLevel="2" x14ac:dyDescent="0.25">
      <c r="A1910" t="s">
        <v>349</v>
      </c>
      <c r="B1910">
        <v>1011</v>
      </c>
      <c r="C1910" t="s">
        <v>365</v>
      </c>
      <c r="D1910">
        <v>222</v>
      </c>
      <c r="E1910" t="s">
        <v>367</v>
      </c>
      <c r="F1910">
        <v>455</v>
      </c>
      <c r="G1910" t="s">
        <v>46</v>
      </c>
      <c r="H1910">
        <v>10222010455</v>
      </c>
      <c r="I1910" t="s">
        <v>47</v>
      </c>
      <c r="J1910" s="24" t="s">
        <v>960</v>
      </c>
      <c r="K1910" s="25">
        <v>11</v>
      </c>
      <c r="L1910" s="26">
        <v>118719.3</v>
      </c>
      <c r="M1910" s="26">
        <v>109994.79</v>
      </c>
      <c r="N1910" s="27">
        <v>127200</v>
      </c>
      <c r="O1910" s="26">
        <v>0</v>
      </c>
      <c r="P1910" s="28">
        <v>127200</v>
      </c>
      <c r="Q1910" s="26">
        <v>109726.32</v>
      </c>
      <c r="R1910" s="31">
        <f t="shared" si="76"/>
        <v>124200</v>
      </c>
      <c r="S1910" s="29">
        <v>124200</v>
      </c>
      <c r="T1910" s="26"/>
      <c r="V1910" s="2">
        <f t="shared" si="77"/>
        <v>-3000</v>
      </c>
      <c r="W1910" s="2">
        <f t="shared" si="78"/>
        <v>-2.358490566037736E-2</v>
      </c>
    </row>
    <row r="1911" spans="1:23" customFormat="1" hidden="1" outlineLevel="2" x14ac:dyDescent="0.25">
      <c r="A1911" t="s">
        <v>349</v>
      </c>
      <c r="B1911">
        <v>702</v>
      </c>
      <c r="C1911" t="s">
        <v>383</v>
      </c>
      <c r="D1911">
        <v>262</v>
      </c>
      <c r="E1911" t="s">
        <v>384</v>
      </c>
      <c r="F1911">
        <v>455</v>
      </c>
      <c r="G1911" t="s">
        <v>46</v>
      </c>
      <c r="H1911">
        <v>10262010455</v>
      </c>
      <c r="I1911" t="s">
        <v>47</v>
      </c>
      <c r="J1911" s="24" t="s">
        <v>960</v>
      </c>
      <c r="K1911" s="25">
        <v>11</v>
      </c>
      <c r="L1911" s="26">
        <v>0</v>
      </c>
      <c r="M1911" s="26">
        <v>24189</v>
      </c>
      <c r="N1911" s="27">
        <v>35040</v>
      </c>
      <c r="O1911" s="26">
        <v>0</v>
      </c>
      <c r="P1911" s="28">
        <v>35040</v>
      </c>
      <c r="Q1911" s="26">
        <v>0</v>
      </c>
      <c r="R1911" s="31">
        <f t="shared" si="76"/>
        <v>35040</v>
      </c>
      <c r="S1911" s="29">
        <v>35040</v>
      </c>
      <c r="T1911" s="26"/>
      <c r="V1911" s="2">
        <f t="shared" si="77"/>
        <v>0</v>
      </c>
      <c r="W1911" s="2">
        <f t="shared" si="78"/>
        <v>0</v>
      </c>
    </row>
    <row r="1912" spans="1:23" customFormat="1" hidden="1" outlineLevel="2" x14ac:dyDescent="0.25">
      <c r="A1912" t="s">
        <v>349</v>
      </c>
      <c r="B1912">
        <v>702</v>
      </c>
      <c r="C1912" t="s">
        <v>383</v>
      </c>
      <c r="D1912">
        <v>265</v>
      </c>
      <c r="E1912" t="s">
        <v>433</v>
      </c>
      <c r="F1912">
        <v>455</v>
      </c>
      <c r="G1912" t="s">
        <v>46</v>
      </c>
      <c r="H1912">
        <v>10265010455</v>
      </c>
      <c r="I1912" t="s">
        <v>47</v>
      </c>
      <c r="J1912" s="24" t="s">
        <v>960</v>
      </c>
      <c r="K1912" s="25">
        <v>11</v>
      </c>
      <c r="L1912" s="26">
        <v>2066.2800000000002</v>
      </c>
      <c r="M1912" s="26">
        <v>5450</v>
      </c>
      <c r="N1912" s="27">
        <v>10900</v>
      </c>
      <c r="O1912" s="26">
        <v>0</v>
      </c>
      <c r="P1912" s="28">
        <v>10900</v>
      </c>
      <c r="Q1912" s="26">
        <v>0</v>
      </c>
      <c r="R1912" s="31">
        <f t="shared" si="76"/>
        <v>10900</v>
      </c>
      <c r="S1912" s="29">
        <v>10900</v>
      </c>
      <c r="T1912" s="26"/>
      <c r="V1912" s="2">
        <f t="shared" si="77"/>
        <v>0</v>
      </c>
      <c r="W1912" s="2">
        <f t="shared" si="78"/>
        <v>0</v>
      </c>
    </row>
    <row r="1913" spans="1:23" customFormat="1" hidden="1" outlineLevel="2" x14ac:dyDescent="0.25">
      <c r="A1913" t="s">
        <v>309</v>
      </c>
      <c r="B1913">
        <v>504</v>
      </c>
      <c r="C1913" t="s">
        <v>396</v>
      </c>
      <c r="D1913">
        <v>400</v>
      </c>
      <c r="E1913" t="s">
        <v>397</v>
      </c>
      <c r="F1913">
        <v>455</v>
      </c>
      <c r="G1913" t="s">
        <v>46</v>
      </c>
      <c r="H1913">
        <v>10400010455</v>
      </c>
      <c r="I1913" t="s">
        <v>47</v>
      </c>
      <c r="J1913" s="24" t="s">
        <v>960</v>
      </c>
      <c r="K1913" s="25">
        <v>11</v>
      </c>
      <c r="L1913" s="26">
        <v>15850.15</v>
      </c>
      <c r="M1913" s="26">
        <v>16360.28</v>
      </c>
      <c r="N1913" s="27">
        <v>23599</v>
      </c>
      <c r="O1913" s="26">
        <v>0</v>
      </c>
      <c r="P1913" s="28">
        <v>23599</v>
      </c>
      <c r="Q1913" s="26">
        <v>19113.169999999998</v>
      </c>
      <c r="R1913" s="31">
        <f t="shared" si="76"/>
        <v>23599</v>
      </c>
      <c r="S1913" s="29">
        <v>23599</v>
      </c>
      <c r="T1913" s="26"/>
      <c r="V1913" s="2">
        <f t="shared" si="77"/>
        <v>0</v>
      </c>
      <c r="W1913" s="2">
        <f t="shared" si="78"/>
        <v>0</v>
      </c>
    </row>
    <row r="1914" spans="1:23" customFormat="1" hidden="1" outlineLevel="2" x14ac:dyDescent="0.25">
      <c r="A1914" t="s">
        <v>309</v>
      </c>
      <c r="B1914">
        <v>801</v>
      </c>
      <c r="C1914" t="s">
        <v>324</v>
      </c>
      <c r="D1914">
        <v>401</v>
      </c>
      <c r="E1914" t="s">
        <v>400</v>
      </c>
      <c r="F1914">
        <v>455</v>
      </c>
      <c r="G1914" t="s">
        <v>46</v>
      </c>
      <c r="H1914">
        <v>10401010455</v>
      </c>
      <c r="I1914" t="s">
        <v>47</v>
      </c>
      <c r="J1914" s="24" t="s">
        <v>960</v>
      </c>
      <c r="K1914" s="25">
        <v>11</v>
      </c>
      <c r="L1914" s="26">
        <v>0</v>
      </c>
      <c r="M1914" s="26">
        <v>0</v>
      </c>
      <c r="N1914" s="27">
        <v>1197</v>
      </c>
      <c r="O1914" s="26">
        <v>0</v>
      </c>
      <c r="P1914" s="28">
        <v>1197</v>
      </c>
      <c r="Q1914" s="26">
        <v>0</v>
      </c>
      <c r="R1914" s="31">
        <f t="shared" si="76"/>
        <v>1197</v>
      </c>
      <c r="S1914" s="29">
        <v>1197</v>
      </c>
      <c r="T1914" s="26"/>
      <c r="V1914" s="2">
        <f t="shared" si="77"/>
        <v>0</v>
      </c>
      <c r="W1914" s="2">
        <f t="shared" si="78"/>
        <v>0</v>
      </c>
    </row>
    <row r="1915" spans="1:23" customFormat="1" hidden="1" outlineLevel="2" x14ac:dyDescent="0.25">
      <c r="A1915" t="s">
        <v>309</v>
      </c>
      <c r="B1915">
        <v>801</v>
      </c>
      <c r="C1915" t="s">
        <v>324</v>
      </c>
      <c r="D1915">
        <v>403</v>
      </c>
      <c r="E1915" t="s">
        <v>401</v>
      </c>
      <c r="F1915">
        <v>455</v>
      </c>
      <c r="G1915" t="s">
        <v>46</v>
      </c>
      <c r="H1915">
        <v>10403010455</v>
      </c>
      <c r="I1915" t="s">
        <v>47</v>
      </c>
      <c r="J1915" s="24" t="s">
        <v>960</v>
      </c>
      <c r="K1915" s="25">
        <v>11</v>
      </c>
      <c r="L1915" s="26">
        <v>17544.12</v>
      </c>
      <c r="M1915" s="26">
        <v>17549.11</v>
      </c>
      <c r="N1915" s="27">
        <v>20800</v>
      </c>
      <c r="O1915" s="26">
        <v>0</v>
      </c>
      <c r="P1915" s="28">
        <v>20800</v>
      </c>
      <c r="Q1915" s="26">
        <v>13910.68</v>
      </c>
      <c r="R1915" s="31">
        <f t="shared" si="76"/>
        <v>20800</v>
      </c>
      <c r="S1915" s="29">
        <v>20800</v>
      </c>
      <c r="T1915" s="26"/>
      <c r="V1915" s="2">
        <f t="shared" si="77"/>
        <v>0</v>
      </c>
      <c r="W1915" s="2">
        <f t="shared" si="78"/>
        <v>0</v>
      </c>
    </row>
    <row r="1916" spans="1:23" customFormat="1" hidden="1" outlineLevel="2" x14ac:dyDescent="0.25">
      <c r="A1916" t="s">
        <v>309</v>
      </c>
      <c r="B1916">
        <v>801</v>
      </c>
      <c r="C1916" t="s">
        <v>324</v>
      </c>
      <c r="D1916">
        <v>406</v>
      </c>
      <c r="E1916" t="s">
        <v>434</v>
      </c>
      <c r="F1916">
        <v>455</v>
      </c>
      <c r="G1916" t="s">
        <v>46</v>
      </c>
      <c r="H1916">
        <v>10406010455</v>
      </c>
      <c r="I1916" t="s">
        <v>47</v>
      </c>
      <c r="J1916" s="24" t="s">
        <v>960</v>
      </c>
      <c r="K1916" s="25">
        <v>11</v>
      </c>
      <c r="L1916" s="26">
        <v>49103.46</v>
      </c>
      <c r="M1916" s="26">
        <v>51789.82</v>
      </c>
      <c r="N1916" s="27">
        <v>52000</v>
      </c>
      <c r="O1916" s="26">
        <v>0</v>
      </c>
      <c r="P1916" s="28">
        <v>52000</v>
      </c>
      <c r="Q1916" s="26">
        <v>51840.67</v>
      </c>
      <c r="R1916" s="31">
        <f t="shared" ref="R1916:R1979" si="79">S1916</f>
        <v>52000</v>
      </c>
      <c r="S1916" s="29">
        <v>52000</v>
      </c>
      <c r="T1916" s="26"/>
      <c r="V1916" s="2">
        <f t="shared" si="77"/>
        <v>0</v>
      </c>
      <c r="W1916" s="2">
        <f t="shared" si="78"/>
        <v>0</v>
      </c>
    </row>
    <row r="1917" spans="1:23" customFormat="1" hidden="1" outlineLevel="2" x14ac:dyDescent="0.25">
      <c r="A1917" t="s">
        <v>309</v>
      </c>
      <c r="B1917">
        <v>801</v>
      </c>
      <c r="C1917" t="s">
        <v>324</v>
      </c>
      <c r="D1917">
        <v>407</v>
      </c>
      <c r="E1917" t="s">
        <v>406</v>
      </c>
      <c r="F1917">
        <v>455</v>
      </c>
      <c r="G1917" t="s">
        <v>46</v>
      </c>
      <c r="H1917">
        <v>10407010455</v>
      </c>
      <c r="I1917" t="s">
        <v>47</v>
      </c>
      <c r="J1917" s="24" t="s">
        <v>960</v>
      </c>
      <c r="K1917" s="25">
        <v>11</v>
      </c>
      <c r="L1917" s="26">
        <v>82788.19</v>
      </c>
      <c r="M1917" s="26">
        <v>105043.08</v>
      </c>
      <c r="N1917" s="27">
        <v>112320</v>
      </c>
      <c r="O1917" s="26">
        <v>0</v>
      </c>
      <c r="P1917" s="28">
        <v>112320</v>
      </c>
      <c r="Q1917" s="26">
        <v>112057.64</v>
      </c>
      <c r="R1917" s="31">
        <f t="shared" si="79"/>
        <v>112320</v>
      </c>
      <c r="S1917" s="29">
        <v>112320</v>
      </c>
      <c r="T1917" s="26"/>
      <c r="V1917" s="2">
        <f t="shared" si="77"/>
        <v>0</v>
      </c>
      <c r="W1917" s="2">
        <f t="shared" si="78"/>
        <v>0</v>
      </c>
    </row>
    <row r="1918" spans="1:23" customFormat="1" hidden="1" outlineLevel="2" x14ac:dyDescent="0.25">
      <c r="A1918" t="s">
        <v>309</v>
      </c>
      <c r="B1918">
        <v>504</v>
      </c>
      <c r="C1918" t="s">
        <v>396</v>
      </c>
      <c r="D1918">
        <v>408</v>
      </c>
      <c r="E1918" t="s">
        <v>407</v>
      </c>
      <c r="F1918">
        <v>455</v>
      </c>
      <c r="G1918" t="s">
        <v>46</v>
      </c>
      <c r="H1918">
        <v>10408010455</v>
      </c>
      <c r="I1918" t="s">
        <v>47</v>
      </c>
      <c r="J1918" s="24" t="s">
        <v>960</v>
      </c>
      <c r="K1918" s="25">
        <v>11</v>
      </c>
      <c r="L1918" s="26">
        <v>0</v>
      </c>
      <c r="M1918" s="26">
        <v>1444.72</v>
      </c>
      <c r="N1918" s="27">
        <v>3654</v>
      </c>
      <c r="O1918" s="26">
        <v>0</v>
      </c>
      <c r="P1918" s="28">
        <v>3654</v>
      </c>
      <c r="Q1918" s="26">
        <v>0</v>
      </c>
      <c r="R1918" s="31">
        <f t="shared" si="79"/>
        <v>3654</v>
      </c>
      <c r="S1918" s="29">
        <v>3654</v>
      </c>
      <c r="T1918" s="26"/>
      <c r="V1918" s="2">
        <f t="shared" si="77"/>
        <v>0</v>
      </c>
      <c r="W1918" s="2">
        <f t="shared" si="78"/>
        <v>0</v>
      </c>
    </row>
    <row r="1919" spans="1:23" customFormat="1" hidden="1" outlineLevel="2" x14ac:dyDescent="0.25">
      <c r="A1919" t="s">
        <v>309</v>
      </c>
      <c r="B1919">
        <v>504</v>
      </c>
      <c r="C1919" t="s">
        <v>396</v>
      </c>
      <c r="D1919">
        <v>409</v>
      </c>
      <c r="E1919" t="s">
        <v>410</v>
      </c>
      <c r="F1919">
        <v>455</v>
      </c>
      <c r="G1919" t="s">
        <v>46</v>
      </c>
      <c r="H1919">
        <v>10409010455</v>
      </c>
      <c r="I1919" t="s">
        <v>47</v>
      </c>
      <c r="J1919" s="24" t="s">
        <v>960</v>
      </c>
      <c r="K1919" s="25">
        <v>11</v>
      </c>
      <c r="L1919" s="26">
        <v>0</v>
      </c>
      <c r="M1919" s="26">
        <v>0</v>
      </c>
      <c r="N1919" s="27">
        <v>5991</v>
      </c>
      <c r="O1919" s="26">
        <v>0</v>
      </c>
      <c r="P1919" s="28">
        <v>5991</v>
      </c>
      <c r="Q1919" s="26">
        <v>2982.4</v>
      </c>
      <c r="R1919" s="31">
        <f t="shared" si="79"/>
        <v>5991</v>
      </c>
      <c r="S1919" s="29">
        <v>5991</v>
      </c>
      <c r="T1919" s="26"/>
      <c r="V1919" s="2">
        <f t="shared" si="77"/>
        <v>0</v>
      </c>
      <c r="W1919" s="2">
        <f t="shared" si="78"/>
        <v>0</v>
      </c>
    </row>
    <row r="1920" spans="1:23" customFormat="1" hidden="1" outlineLevel="2" x14ac:dyDescent="0.25">
      <c r="A1920" t="s">
        <v>309</v>
      </c>
      <c r="B1920">
        <v>801</v>
      </c>
      <c r="C1920" t="s">
        <v>324</v>
      </c>
      <c r="D1920">
        <v>413</v>
      </c>
      <c r="E1920" t="s">
        <v>415</v>
      </c>
      <c r="F1920">
        <v>455</v>
      </c>
      <c r="G1920" t="s">
        <v>46</v>
      </c>
      <c r="H1920">
        <v>10413010455</v>
      </c>
      <c r="I1920" t="s">
        <v>47</v>
      </c>
      <c r="J1920" s="24" t="s">
        <v>960</v>
      </c>
      <c r="K1920" s="25">
        <v>11</v>
      </c>
      <c r="L1920" s="26">
        <v>18330</v>
      </c>
      <c r="M1920" s="26">
        <v>18133.73</v>
      </c>
      <c r="N1920" s="27">
        <v>20712</v>
      </c>
      <c r="O1920" s="26">
        <v>0</v>
      </c>
      <c r="P1920" s="28">
        <v>20712</v>
      </c>
      <c r="Q1920" s="26">
        <v>16911</v>
      </c>
      <c r="R1920" s="31">
        <f t="shared" si="79"/>
        <v>20712</v>
      </c>
      <c r="S1920" s="29">
        <v>20712</v>
      </c>
      <c r="T1920" s="26"/>
      <c r="V1920" s="2">
        <f t="shared" ref="V1920:V1983" si="80">S1920-N1920</f>
        <v>0</v>
      </c>
      <c r="W1920" s="2">
        <f t="shared" ref="W1920:W1983" si="81">V1920/N1920</f>
        <v>0</v>
      </c>
    </row>
    <row r="1921" spans="1:23" customFormat="1" hidden="1" outlineLevel="2" x14ac:dyDescent="0.25">
      <c r="A1921" t="s">
        <v>309</v>
      </c>
      <c r="B1921">
        <v>801</v>
      </c>
      <c r="C1921" t="s">
        <v>324</v>
      </c>
      <c r="D1921">
        <v>425</v>
      </c>
      <c r="E1921" t="s">
        <v>420</v>
      </c>
      <c r="F1921">
        <v>455</v>
      </c>
      <c r="G1921" t="s">
        <v>46</v>
      </c>
      <c r="H1921">
        <v>10425010455</v>
      </c>
      <c r="I1921" t="s">
        <v>47</v>
      </c>
      <c r="J1921" s="24" t="s">
        <v>960</v>
      </c>
      <c r="K1921" s="25">
        <v>11</v>
      </c>
      <c r="L1921" s="26">
        <v>0</v>
      </c>
      <c r="M1921" s="26">
        <v>0</v>
      </c>
      <c r="N1921" s="27">
        <v>1197</v>
      </c>
      <c r="O1921" s="26">
        <v>0</v>
      </c>
      <c r="P1921" s="28">
        <v>1197</v>
      </c>
      <c r="Q1921" s="26">
        <v>0</v>
      </c>
      <c r="R1921" s="31">
        <f t="shared" si="79"/>
        <v>1197</v>
      </c>
      <c r="S1921" s="29">
        <v>1197</v>
      </c>
      <c r="T1921" s="26"/>
      <c r="V1921" s="2">
        <f t="shared" si="80"/>
        <v>0</v>
      </c>
      <c r="W1921" s="2">
        <f t="shared" si="81"/>
        <v>0</v>
      </c>
    </row>
    <row r="1922" spans="1:23" customFormat="1" hidden="1" outlineLevel="2" x14ac:dyDescent="0.25">
      <c r="A1922" t="s">
        <v>309</v>
      </c>
      <c r="B1922">
        <v>801</v>
      </c>
      <c r="C1922" t="s">
        <v>324</v>
      </c>
      <c r="D1922">
        <v>430</v>
      </c>
      <c r="E1922" t="s">
        <v>421</v>
      </c>
      <c r="F1922">
        <v>455</v>
      </c>
      <c r="G1922" t="s">
        <v>46</v>
      </c>
      <c r="H1922">
        <v>10430010455</v>
      </c>
      <c r="I1922" t="s">
        <v>47</v>
      </c>
      <c r="J1922" s="24" t="s">
        <v>960</v>
      </c>
      <c r="K1922" s="25">
        <v>11</v>
      </c>
      <c r="L1922" s="26">
        <v>91147.85</v>
      </c>
      <c r="M1922" s="26">
        <v>5600</v>
      </c>
      <c r="N1922" s="27">
        <v>9756</v>
      </c>
      <c r="O1922" s="26">
        <v>0</v>
      </c>
      <c r="P1922" s="28">
        <v>9756</v>
      </c>
      <c r="Q1922" s="26">
        <v>4410.2</v>
      </c>
      <c r="R1922" s="31">
        <f t="shared" si="79"/>
        <v>50000</v>
      </c>
      <c r="S1922" s="29">
        <v>50000</v>
      </c>
      <c r="T1922" s="26"/>
      <c r="V1922" s="2">
        <f t="shared" si="80"/>
        <v>40244</v>
      </c>
      <c r="W1922" s="2">
        <f t="shared" si="81"/>
        <v>4.125051250512505</v>
      </c>
    </row>
    <row r="1923" spans="1:23" customFormat="1" hidden="1" outlineLevel="2" x14ac:dyDescent="0.25">
      <c r="A1923" t="s">
        <v>309</v>
      </c>
      <c r="B1923">
        <v>801</v>
      </c>
      <c r="C1923" t="s">
        <v>324</v>
      </c>
      <c r="D1923">
        <v>431</v>
      </c>
      <c r="E1923" t="s">
        <v>422</v>
      </c>
      <c r="F1923">
        <v>455</v>
      </c>
      <c r="G1923" t="s">
        <v>46</v>
      </c>
      <c r="H1923">
        <v>10431010455</v>
      </c>
      <c r="I1923" t="s">
        <v>47</v>
      </c>
      <c r="J1923" s="24" t="s">
        <v>960</v>
      </c>
      <c r="K1923" s="25">
        <v>11</v>
      </c>
      <c r="L1923" s="26">
        <v>9634.9699999999993</v>
      </c>
      <c r="M1923" s="26">
        <v>9007.9699999999993</v>
      </c>
      <c r="N1923" s="27">
        <v>10428</v>
      </c>
      <c r="O1923" s="26">
        <v>0</v>
      </c>
      <c r="P1923" s="28">
        <v>10428</v>
      </c>
      <c r="Q1923" s="26">
        <v>2939.9</v>
      </c>
      <c r="R1923" s="31">
        <f t="shared" si="79"/>
        <v>20000</v>
      </c>
      <c r="S1923" s="29">
        <v>20000</v>
      </c>
      <c r="T1923" s="26"/>
      <c r="V1923" s="2">
        <f t="shared" si="80"/>
        <v>9572</v>
      </c>
      <c r="W1923" s="2">
        <f t="shared" si="81"/>
        <v>0.91791331031837364</v>
      </c>
    </row>
    <row r="1924" spans="1:23" customFormat="1" hidden="1" outlineLevel="2" x14ac:dyDescent="0.25">
      <c r="A1924" t="s">
        <v>254</v>
      </c>
      <c r="B1924">
        <v>1301</v>
      </c>
      <c r="C1924" t="s">
        <v>203</v>
      </c>
      <c r="D1924">
        <v>440</v>
      </c>
      <c r="E1924" t="s">
        <v>255</v>
      </c>
      <c r="F1924">
        <v>455</v>
      </c>
      <c r="G1924" t="s">
        <v>46</v>
      </c>
      <c r="H1924">
        <v>10440010455</v>
      </c>
      <c r="I1924" t="s">
        <v>47</v>
      </c>
      <c r="J1924" s="24" t="s">
        <v>960</v>
      </c>
      <c r="K1924" s="25">
        <v>11</v>
      </c>
      <c r="L1924" s="26">
        <v>4912.28</v>
      </c>
      <c r="M1924" s="26">
        <v>4467.88</v>
      </c>
      <c r="N1924" s="27">
        <v>15600</v>
      </c>
      <c r="O1924" s="26">
        <v>0</v>
      </c>
      <c r="P1924" s="28">
        <v>15600</v>
      </c>
      <c r="Q1924" s="26">
        <v>0</v>
      </c>
      <c r="R1924" s="31">
        <f t="shared" si="79"/>
        <v>15600</v>
      </c>
      <c r="S1924" s="29">
        <v>15600</v>
      </c>
      <c r="T1924" s="26"/>
      <c r="V1924" s="2">
        <f t="shared" si="80"/>
        <v>0</v>
      </c>
      <c r="W1924" s="2">
        <f t="shared" si="81"/>
        <v>0</v>
      </c>
    </row>
    <row r="1925" spans="1:23" customFormat="1" hidden="1" outlineLevel="2" x14ac:dyDescent="0.25">
      <c r="A1925" t="s">
        <v>254</v>
      </c>
      <c r="B1925">
        <v>1301</v>
      </c>
      <c r="C1925" t="s">
        <v>203</v>
      </c>
      <c r="D1925">
        <v>601</v>
      </c>
      <c r="E1925" t="s">
        <v>256</v>
      </c>
      <c r="F1925">
        <v>455</v>
      </c>
      <c r="G1925" t="s">
        <v>46</v>
      </c>
      <c r="H1925">
        <v>10601010455</v>
      </c>
      <c r="I1925" t="s">
        <v>47</v>
      </c>
      <c r="J1925" s="24" t="s">
        <v>960</v>
      </c>
      <c r="K1925" s="25">
        <v>11</v>
      </c>
      <c r="L1925" s="26">
        <v>4385</v>
      </c>
      <c r="M1925" s="26">
        <v>6204.92</v>
      </c>
      <c r="N1925" s="27">
        <v>8480</v>
      </c>
      <c r="O1925" s="26">
        <v>0</v>
      </c>
      <c r="P1925" s="28">
        <v>8480</v>
      </c>
      <c r="Q1925" s="26">
        <v>0</v>
      </c>
      <c r="R1925" s="31">
        <f t="shared" si="79"/>
        <v>8480</v>
      </c>
      <c r="S1925" s="29">
        <v>8480</v>
      </c>
      <c r="T1925" s="26"/>
      <c r="V1925" s="2">
        <f t="shared" si="80"/>
        <v>0</v>
      </c>
      <c r="W1925" s="2">
        <f t="shared" si="81"/>
        <v>0</v>
      </c>
    </row>
    <row r="1926" spans="1:23" customFormat="1" hidden="1" outlineLevel="2" x14ac:dyDescent="0.25">
      <c r="A1926" t="s">
        <v>133</v>
      </c>
      <c r="B1926">
        <v>1201</v>
      </c>
      <c r="C1926" t="s">
        <v>212</v>
      </c>
      <c r="D1926">
        <v>701</v>
      </c>
      <c r="E1926" t="s">
        <v>211</v>
      </c>
      <c r="F1926">
        <v>455</v>
      </c>
      <c r="G1926" t="s">
        <v>46</v>
      </c>
      <c r="H1926">
        <v>10701010455</v>
      </c>
      <c r="I1926" t="s">
        <v>47</v>
      </c>
      <c r="J1926" s="24" t="s">
        <v>960</v>
      </c>
      <c r="K1926" s="25">
        <v>11</v>
      </c>
      <c r="L1926" s="26">
        <v>0</v>
      </c>
      <c r="M1926" s="26">
        <v>29717.74</v>
      </c>
      <c r="N1926" s="27">
        <v>180000</v>
      </c>
      <c r="O1926" s="26">
        <v>0</v>
      </c>
      <c r="P1926" s="28">
        <v>180000</v>
      </c>
      <c r="Q1926" s="26">
        <v>47649.279999999999</v>
      </c>
      <c r="R1926" s="31">
        <f t="shared" si="79"/>
        <v>180000</v>
      </c>
      <c r="S1926" s="29">
        <v>180000</v>
      </c>
      <c r="T1926" s="26"/>
      <c r="V1926" s="2">
        <f t="shared" si="80"/>
        <v>0</v>
      </c>
      <c r="W1926" s="2">
        <f t="shared" si="81"/>
        <v>0</v>
      </c>
    </row>
    <row r="1927" spans="1:23" customFormat="1" hidden="1" outlineLevel="2" x14ac:dyDescent="0.25">
      <c r="A1927" t="s">
        <v>349</v>
      </c>
      <c r="B1927">
        <v>507</v>
      </c>
      <c r="C1927" t="s">
        <v>390</v>
      </c>
      <c r="D1927">
        <v>268</v>
      </c>
      <c r="E1927" t="s">
        <v>392</v>
      </c>
      <c r="F1927">
        <v>456</v>
      </c>
      <c r="G1927" t="s">
        <v>534</v>
      </c>
      <c r="H1927">
        <v>10268010456</v>
      </c>
      <c r="I1927" t="s">
        <v>535</v>
      </c>
      <c r="J1927" s="24" t="s">
        <v>960</v>
      </c>
      <c r="K1927" s="25">
        <v>11</v>
      </c>
      <c r="L1927" s="26">
        <v>144147.5</v>
      </c>
      <c r="M1927" s="26">
        <v>313498.11</v>
      </c>
      <c r="N1927" s="27">
        <v>191048</v>
      </c>
      <c r="O1927" s="26">
        <v>0</v>
      </c>
      <c r="P1927" s="28">
        <v>191048</v>
      </c>
      <c r="Q1927" s="26">
        <v>111296.39</v>
      </c>
      <c r="R1927" s="31">
        <f t="shared" si="79"/>
        <v>241000</v>
      </c>
      <c r="S1927" s="29">
        <v>241000</v>
      </c>
      <c r="T1927" s="26"/>
      <c r="V1927" s="2">
        <f t="shared" si="80"/>
        <v>49952</v>
      </c>
      <c r="W1927" s="2">
        <f t="shared" si="81"/>
        <v>0.26146308781039318</v>
      </c>
    </row>
    <row r="1928" spans="1:23" customFormat="1" hidden="1" outlineLevel="2" x14ac:dyDescent="0.25">
      <c r="A1928" t="s">
        <v>349</v>
      </c>
      <c r="B1928">
        <v>1011</v>
      </c>
      <c r="C1928" t="s">
        <v>365</v>
      </c>
      <c r="D1928">
        <v>222</v>
      </c>
      <c r="E1928" t="s">
        <v>367</v>
      </c>
      <c r="F1928">
        <v>457</v>
      </c>
      <c r="G1928" t="s">
        <v>493</v>
      </c>
      <c r="H1928">
        <v>10222010457</v>
      </c>
      <c r="I1928" t="s">
        <v>494</v>
      </c>
      <c r="J1928" s="24" t="s">
        <v>960</v>
      </c>
      <c r="K1928" s="25">
        <v>11</v>
      </c>
      <c r="L1928" s="26">
        <v>135709.45000000001</v>
      </c>
      <c r="M1928" s="26">
        <v>3298</v>
      </c>
      <c r="N1928" s="27">
        <v>322000</v>
      </c>
      <c r="O1928" s="26">
        <v>0</v>
      </c>
      <c r="P1928" s="28">
        <v>322000</v>
      </c>
      <c r="Q1928" s="26">
        <v>0</v>
      </c>
      <c r="R1928" s="31">
        <f t="shared" si="79"/>
        <v>322000</v>
      </c>
      <c r="S1928" s="29">
        <v>322000</v>
      </c>
      <c r="T1928" s="26"/>
      <c r="V1928" s="2">
        <f t="shared" si="80"/>
        <v>0</v>
      </c>
      <c r="W1928" s="2">
        <f t="shared" si="81"/>
        <v>0</v>
      </c>
    </row>
    <row r="1929" spans="1:23" customFormat="1" hidden="1" outlineLevel="2" x14ac:dyDescent="0.25">
      <c r="A1929" t="s">
        <v>349</v>
      </c>
      <c r="B1929">
        <v>1011</v>
      </c>
      <c r="C1929" t="s">
        <v>365</v>
      </c>
      <c r="D1929">
        <v>232</v>
      </c>
      <c r="E1929" t="s">
        <v>379</v>
      </c>
      <c r="F1929">
        <v>457</v>
      </c>
      <c r="G1929" t="s">
        <v>493</v>
      </c>
      <c r="H1929">
        <v>10232010457</v>
      </c>
      <c r="I1929" t="s">
        <v>494</v>
      </c>
      <c r="J1929" s="24" t="s">
        <v>960</v>
      </c>
      <c r="K1929" s="25">
        <v>11</v>
      </c>
      <c r="L1929" s="26">
        <v>106819.05</v>
      </c>
      <c r="M1929" s="26">
        <v>0</v>
      </c>
      <c r="N1929" s="27">
        <v>104000</v>
      </c>
      <c r="O1929" s="26">
        <v>0</v>
      </c>
      <c r="P1929" s="28">
        <v>104000</v>
      </c>
      <c r="Q1929" s="26">
        <v>0</v>
      </c>
      <c r="R1929" s="31">
        <f t="shared" si="79"/>
        <v>104000</v>
      </c>
      <c r="S1929" s="29">
        <v>104000</v>
      </c>
      <c r="T1929" s="26"/>
      <c r="V1929" s="2">
        <f t="shared" si="80"/>
        <v>0</v>
      </c>
      <c r="W1929" s="2">
        <f t="shared" si="81"/>
        <v>0</v>
      </c>
    </row>
    <row r="1930" spans="1:23" customFormat="1" hidden="1" outlineLevel="2" x14ac:dyDescent="0.25">
      <c r="A1930" t="s">
        <v>349</v>
      </c>
      <c r="B1930">
        <v>1011</v>
      </c>
      <c r="C1930" t="s">
        <v>365</v>
      </c>
      <c r="D1930">
        <v>236</v>
      </c>
      <c r="E1930" t="s">
        <v>380</v>
      </c>
      <c r="F1930">
        <v>457</v>
      </c>
      <c r="G1930" t="s">
        <v>493</v>
      </c>
      <c r="H1930">
        <v>10236010457</v>
      </c>
      <c r="I1930" t="s">
        <v>494</v>
      </c>
      <c r="J1930" s="24" t="s">
        <v>960</v>
      </c>
      <c r="K1930" s="25">
        <v>11</v>
      </c>
      <c r="L1930" s="26">
        <v>89205</v>
      </c>
      <c r="M1930" s="26">
        <v>0</v>
      </c>
      <c r="N1930" s="27">
        <v>95400</v>
      </c>
      <c r="O1930" s="26">
        <v>0</v>
      </c>
      <c r="P1930" s="28">
        <v>95400</v>
      </c>
      <c r="Q1930" s="26">
        <v>0</v>
      </c>
      <c r="R1930" s="31">
        <f t="shared" si="79"/>
        <v>95400</v>
      </c>
      <c r="S1930" s="29">
        <v>95400</v>
      </c>
      <c r="T1930" s="26"/>
      <c r="V1930" s="2">
        <f t="shared" si="80"/>
        <v>0</v>
      </c>
      <c r="W1930" s="2">
        <f t="shared" si="81"/>
        <v>0</v>
      </c>
    </row>
    <row r="1931" spans="1:23" customFormat="1" hidden="1" outlineLevel="2" x14ac:dyDescent="0.25">
      <c r="A1931" t="s">
        <v>254</v>
      </c>
      <c r="B1931">
        <v>1301</v>
      </c>
      <c r="C1931" t="s">
        <v>203</v>
      </c>
      <c r="D1931">
        <v>602</v>
      </c>
      <c r="E1931" t="s">
        <v>263</v>
      </c>
      <c r="F1931">
        <v>458</v>
      </c>
      <c r="G1931" t="s">
        <v>296</v>
      </c>
      <c r="H1931">
        <v>10602010458</v>
      </c>
      <c r="I1931" t="s">
        <v>297</v>
      </c>
      <c r="J1931" s="24" t="s">
        <v>960</v>
      </c>
      <c r="K1931" s="25">
        <v>11</v>
      </c>
      <c r="L1931" s="26">
        <v>3949580.42</v>
      </c>
      <c r="M1931" s="26">
        <v>3577979.03</v>
      </c>
      <c r="N1931" s="27">
        <v>4000000</v>
      </c>
      <c r="O1931" s="26">
        <v>-50000</v>
      </c>
      <c r="P1931" s="28">
        <v>3950000</v>
      </c>
      <c r="Q1931" s="26">
        <v>3958727.44</v>
      </c>
      <c r="R1931" s="31">
        <f t="shared" si="79"/>
        <v>5600000</v>
      </c>
      <c r="S1931" s="29">
        <v>5600000</v>
      </c>
      <c r="T1931" s="26"/>
      <c r="V1931" s="2">
        <f t="shared" si="80"/>
        <v>1600000</v>
      </c>
      <c r="W1931" s="2">
        <f t="shared" si="81"/>
        <v>0.4</v>
      </c>
    </row>
    <row r="1932" spans="1:23" customFormat="1" hidden="1" outlineLevel="2" x14ac:dyDescent="0.25">
      <c r="A1932" t="s">
        <v>309</v>
      </c>
      <c r="B1932">
        <v>801</v>
      </c>
      <c r="C1932" t="s">
        <v>324</v>
      </c>
      <c r="D1932">
        <v>25</v>
      </c>
      <c r="E1932" t="s">
        <v>325</v>
      </c>
      <c r="F1932">
        <v>459</v>
      </c>
      <c r="G1932" t="s">
        <v>95</v>
      </c>
      <c r="H1932">
        <v>10025010459</v>
      </c>
      <c r="I1932" t="s">
        <v>96</v>
      </c>
      <c r="J1932" s="24" t="s">
        <v>960</v>
      </c>
      <c r="K1932" s="25">
        <v>11</v>
      </c>
      <c r="L1932" s="26">
        <v>47.95</v>
      </c>
      <c r="M1932" s="26">
        <v>0</v>
      </c>
      <c r="N1932" s="27">
        <v>0</v>
      </c>
      <c r="O1932" s="26">
        <v>0</v>
      </c>
      <c r="P1932" s="28">
        <v>0</v>
      </c>
      <c r="Q1932" s="26">
        <v>0</v>
      </c>
      <c r="R1932" s="31">
        <f t="shared" si="79"/>
        <v>0</v>
      </c>
      <c r="S1932" s="29">
        <v>0</v>
      </c>
      <c r="T1932" s="26"/>
      <c r="V1932" s="2">
        <f t="shared" si="80"/>
        <v>0</v>
      </c>
      <c r="W1932" s="2" t="e">
        <f t="shared" si="81"/>
        <v>#DIV/0!</v>
      </c>
    </row>
    <row r="1933" spans="1:23" customFormat="1" hidden="1" outlineLevel="2" x14ac:dyDescent="0.25">
      <c r="A1933" t="s">
        <v>309</v>
      </c>
      <c r="B1933">
        <v>801</v>
      </c>
      <c r="C1933" t="s">
        <v>324</v>
      </c>
      <c r="D1933">
        <v>75</v>
      </c>
      <c r="E1933" t="s">
        <v>331</v>
      </c>
      <c r="F1933">
        <v>459</v>
      </c>
      <c r="G1933" t="s">
        <v>95</v>
      </c>
      <c r="H1933">
        <v>10075010459</v>
      </c>
      <c r="I1933" t="s">
        <v>96</v>
      </c>
      <c r="J1933" s="24" t="s">
        <v>960</v>
      </c>
      <c r="K1933" s="25">
        <v>11</v>
      </c>
      <c r="L1933" s="26">
        <v>74942.8</v>
      </c>
      <c r="M1933" s="26">
        <v>73087.88</v>
      </c>
      <c r="N1933" s="27">
        <v>78000</v>
      </c>
      <c r="O1933" s="26">
        <v>0</v>
      </c>
      <c r="P1933" s="28">
        <v>78000</v>
      </c>
      <c r="Q1933" s="26">
        <v>59300</v>
      </c>
      <c r="R1933" s="31">
        <f t="shared" si="79"/>
        <v>78000</v>
      </c>
      <c r="S1933" s="29">
        <v>78000</v>
      </c>
      <c r="T1933" s="26"/>
      <c r="V1933" s="2">
        <f t="shared" si="80"/>
        <v>0</v>
      </c>
      <c r="W1933" s="2">
        <f t="shared" si="81"/>
        <v>0</v>
      </c>
    </row>
    <row r="1934" spans="1:23" customFormat="1" hidden="1" outlineLevel="2" x14ac:dyDescent="0.25">
      <c r="A1934" t="s">
        <v>562</v>
      </c>
      <c r="B1934">
        <v>1401</v>
      </c>
      <c r="C1934" t="s">
        <v>563</v>
      </c>
      <c r="D1934">
        <v>125</v>
      </c>
      <c r="E1934" t="s">
        <v>564</v>
      </c>
      <c r="F1934">
        <v>459</v>
      </c>
      <c r="G1934" t="s">
        <v>95</v>
      </c>
      <c r="H1934">
        <v>10125010459</v>
      </c>
      <c r="I1934" t="s">
        <v>96</v>
      </c>
      <c r="J1934" s="24" t="s">
        <v>960</v>
      </c>
      <c r="K1934" s="25">
        <v>11</v>
      </c>
      <c r="L1934" s="26">
        <v>0</v>
      </c>
      <c r="M1934" s="26">
        <v>0</v>
      </c>
      <c r="N1934" s="27">
        <v>20800</v>
      </c>
      <c r="O1934" s="26">
        <v>0</v>
      </c>
      <c r="P1934" s="28">
        <v>20800</v>
      </c>
      <c r="Q1934" s="26">
        <v>0</v>
      </c>
      <c r="R1934" s="31">
        <f t="shared" si="79"/>
        <v>20800</v>
      </c>
      <c r="S1934" s="29">
        <v>20800</v>
      </c>
      <c r="T1934" s="26"/>
      <c r="V1934" s="2">
        <f t="shared" si="80"/>
        <v>0</v>
      </c>
      <c r="W1934" s="2">
        <f t="shared" si="81"/>
        <v>0</v>
      </c>
    </row>
    <row r="1935" spans="1:23" customFormat="1" hidden="1" outlineLevel="2" x14ac:dyDescent="0.25">
      <c r="A1935" t="s">
        <v>254</v>
      </c>
      <c r="B1935">
        <v>706</v>
      </c>
      <c r="C1935" t="s">
        <v>273</v>
      </c>
      <c r="D1935">
        <v>171</v>
      </c>
      <c r="E1935" t="s">
        <v>274</v>
      </c>
      <c r="F1935">
        <v>459</v>
      </c>
      <c r="G1935" t="s">
        <v>95</v>
      </c>
      <c r="H1935">
        <v>10171010459</v>
      </c>
      <c r="I1935" t="s">
        <v>96</v>
      </c>
      <c r="J1935" s="24" t="s">
        <v>960</v>
      </c>
      <c r="K1935" s="25">
        <v>11</v>
      </c>
      <c r="L1935" s="26">
        <v>0</v>
      </c>
      <c r="M1935" s="26">
        <v>0</v>
      </c>
      <c r="N1935" s="27">
        <v>0</v>
      </c>
      <c r="O1935" s="26">
        <v>0</v>
      </c>
      <c r="P1935" s="28">
        <v>0</v>
      </c>
      <c r="Q1935" s="26">
        <v>0</v>
      </c>
      <c r="R1935" s="31">
        <f t="shared" si="79"/>
        <v>0</v>
      </c>
      <c r="S1935" s="29">
        <v>0</v>
      </c>
      <c r="T1935" s="26"/>
      <c r="V1935" s="2">
        <f t="shared" si="80"/>
        <v>0</v>
      </c>
      <c r="W1935" s="2" t="e">
        <f t="shared" si="81"/>
        <v>#DIV/0!</v>
      </c>
    </row>
    <row r="1936" spans="1:23" customFormat="1" hidden="1" outlineLevel="2" x14ac:dyDescent="0.25">
      <c r="A1936" t="s">
        <v>133</v>
      </c>
      <c r="B1936">
        <v>1105</v>
      </c>
      <c r="C1936" t="s">
        <v>174</v>
      </c>
      <c r="D1936">
        <v>180</v>
      </c>
      <c r="E1936" t="s">
        <v>175</v>
      </c>
      <c r="F1936">
        <v>459</v>
      </c>
      <c r="G1936" t="s">
        <v>95</v>
      </c>
      <c r="H1936">
        <v>10180010459</v>
      </c>
      <c r="I1936" t="s">
        <v>96</v>
      </c>
      <c r="J1936" s="24" t="s">
        <v>960</v>
      </c>
      <c r="K1936" s="25">
        <v>11</v>
      </c>
      <c r="L1936" s="26">
        <v>1098973.78</v>
      </c>
      <c r="M1936" s="26">
        <v>1243700.8799999999</v>
      </c>
      <c r="N1936" s="27">
        <v>1272000</v>
      </c>
      <c r="O1936" s="26">
        <v>0</v>
      </c>
      <c r="P1936" s="28">
        <v>1272000</v>
      </c>
      <c r="Q1936" s="26">
        <v>217560</v>
      </c>
      <c r="R1936" s="31">
        <f t="shared" si="79"/>
        <v>1272000</v>
      </c>
      <c r="S1936" s="29">
        <v>1272000</v>
      </c>
      <c r="T1936" s="26"/>
      <c r="V1936" s="2">
        <f t="shared" si="80"/>
        <v>0</v>
      </c>
      <c r="W1936" s="2">
        <f t="shared" si="81"/>
        <v>0</v>
      </c>
    </row>
    <row r="1937" spans="1:24" customFormat="1" hidden="1" outlineLevel="2" x14ac:dyDescent="0.25">
      <c r="A1937" t="s">
        <v>309</v>
      </c>
      <c r="B1937">
        <v>801</v>
      </c>
      <c r="C1937" t="s">
        <v>324</v>
      </c>
      <c r="D1937">
        <v>403</v>
      </c>
      <c r="E1937" t="s">
        <v>401</v>
      </c>
      <c r="F1937">
        <v>459</v>
      </c>
      <c r="G1937" t="s">
        <v>95</v>
      </c>
      <c r="H1937">
        <v>10403010459</v>
      </c>
      <c r="I1937" t="s">
        <v>96</v>
      </c>
      <c r="J1937" s="24" t="s">
        <v>960</v>
      </c>
      <c r="K1937" s="25">
        <v>11</v>
      </c>
      <c r="L1937" s="26">
        <v>4467.1899999999996</v>
      </c>
      <c r="M1937" s="26">
        <v>1868.66</v>
      </c>
      <c r="N1937" s="27">
        <v>10530</v>
      </c>
      <c r="O1937" s="26">
        <v>0</v>
      </c>
      <c r="P1937" s="28">
        <v>10530</v>
      </c>
      <c r="Q1937" s="26">
        <v>3736.6</v>
      </c>
      <c r="R1937" s="31">
        <f t="shared" si="79"/>
        <v>10530</v>
      </c>
      <c r="S1937" s="29">
        <v>10530</v>
      </c>
      <c r="T1937" s="26"/>
      <c r="V1937" s="2">
        <f t="shared" si="80"/>
        <v>0</v>
      </c>
      <c r="W1937" s="2">
        <f t="shared" si="81"/>
        <v>0</v>
      </c>
    </row>
    <row r="1938" spans="1:24" customFormat="1" hidden="1" outlineLevel="2" x14ac:dyDescent="0.25">
      <c r="A1938" t="s">
        <v>309</v>
      </c>
      <c r="B1938">
        <v>801</v>
      </c>
      <c r="C1938" t="s">
        <v>324</v>
      </c>
      <c r="D1938">
        <v>412</v>
      </c>
      <c r="E1938" t="s">
        <v>412</v>
      </c>
      <c r="F1938">
        <v>459</v>
      </c>
      <c r="G1938" t="s">
        <v>95</v>
      </c>
      <c r="H1938">
        <v>10412010459</v>
      </c>
      <c r="I1938" t="s">
        <v>96</v>
      </c>
      <c r="J1938" s="24" t="s">
        <v>960</v>
      </c>
      <c r="K1938" s="25">
        <v>11</v>
      </c>
      <c r="L1938" s="26">
        <v>18588.96</v>
      </c>
      <c r="M1938" s="26">
        <v>12994.61</v>
      </c>
      <c r="N1938" s="27">
        <v>20800</v>
      </c>
      <c r="O1938" s="26">
        <v>0</v>
      </c>
      <c r="P1938" s="28">
        <v>20800</v>
      </c>
      <c r="Q1938" s="26">
        <v>24678.48</v>
      </c>
      <c r="R1938" s="31">
        <f t="shared" si="79"/>
        <v>20800</v>
      </c>
      <c r="S1938" s="29">
        <v>20800</v>
      </c>
      <c r="T1938" s="26"/>
      <c r="V1938" s="2">
        <f t="shared" si="80"/>
        <v>0</v>
      </c>
      <c r="W1938" s="2">
        <f t="shared" si="81"/>
        <v>0</v>
      </c>
    </row>
    <row r="1939" spans="1:24" customFormat="1" hidden="1" outlineLevel="2" x14ac:dyDescent="0.25">
      <c r="A1939" t="s">
        <v>309</v>
      </c>
      <c r="B1939">
        <v>801</v>
      </c>
      <c r="C1939" t="s">
        <v>324</v>
      </c>
      <c r="D1939">
        <v>420</v>
      </c>
      <c r="E1939" t="s">
        <v>418</v>
      </c>
      <c r="F1939">
        <v>459</v>
      </c>
      <c r="G1939" t="s">
        <v>95</v>
      </c>
      <c r="H1939">
        <v>10420010459</v>
      </c>
      <c r="I1939" t="s">
        <v>96</v>
      </c>
      <c r="J1939" s="24" t="s">
        <v>960</v>
      </c>
      <c r="K1939" s="25">
        <v>11</v>
      </c>
      <c r="L1939" s="26">
        <v>274048.15999999997</v>
      </c>
      <c r="M1939" s="26">
        <v>202642.44</v>
      </c>
      <c r="N1939" s="27">
        <v>208000</v>
      </c>
      <c r="O1939" s="26">
        <v>0</v>
      </c>
      <c r="P1939" s="28">
        <v>208000</v>
      </c>
      <c r="Q1939" s="26">
        <v>164915.82</v>
      </c>
      <c r="R1939" s="31">
        <f t="shared" si="79"/>
        <v>178000</v>
      </c>
      <c r="S1939" s="29">
        <v>178000</v>
      </c>
      <c r="T1939" s="26"/>
      <c r="V1939" s="2">
        <f t="shared" si="80"/>
        <v>-30000</v>
      </c>
      <c r="W1939" s="2">
        <f t="shared" si="81"/>
        <v>-0.14423076923076922</v>
      </c>
    </row>
    <row r="1940" spans="1:24" customFormat="1" hidden="1" outlineLevel="2" x14ac:dyDescent="0.25">
      <c r="A1940" t="s">
        <v>133</v>
      </c>
      <c r="B1940">
        <v>1201</v>
      </c>
      <c r="C1940" t="s">
        <v>212</v>
      </c>
      <c r="D1940">
        <v>701</v>
      </c>
      <c r="E1940" t="s">
        <v>211</v>
      </c>
      <c r="F1940">
        <v>459</v>
      </c>
      <c r="G1940" t="s">
        <v>95</v>
      </c>
      <c r="H1940">
        <v>10701010459</v>
      </c>
      <c r="I1940" t="s">
        <v>96</v>
      </c>
      <c r="J1940" s="24" t="s">
        <v>960</v>
      </c>
      <c r="K1940" s="25">
        <v>11</v>
      </c>
      <c r="L1940" s="26">
        <v>6648019.7800000003</v>
      </c>
      <c r="M1940" s="26">
        <v>1211311.27</v>
      </c>
      <c r="N1940" s="27">
        <v>1200000</v>
      </c>
      <c r="O1940" s="26">
        <v>0</v>
      </c>
      <c r="P1940" s="28">
        <v>1200000</v>
      </c>
      <c r="Q1940" s="26">
        <v>1301044.1100000001</v>
      </c>
      <c r="R1940" s="31">
        <f t="shared" si="79"/>
        <v>2800000</v>
      </c>
      <c r="S1940" s="29">
        <v>2800000</v>
      </c>
      <c r="T1940" s="26"/>
      <c r="V1940" s="2">
        <f t="shared" si="80"/>
        <v>1600000</v>
      </c>
      <c r="W1940" s="2">
        <f t="shared" si="81"/>
        <v>1.3333333333333333</v>
      </c>
    </row>
    <row r="1941" spans="1:24" customFormat="1" hidden="1" outlineLevel="2" x14ac:dyDescent="0.25">
      <c r="A1941" t="s">
        <v>254</v>
      </c>
      <c r="B1941">
        <v>1301</v>
      </c>
      <c r="C1941" t="s">
        <v>203</v>
      </c>
      <c r="D1941">
        <v>602</v>
      </c>
      <c r="E1941" t="s">
        <v>263</v>
      </c>
      <c r="F1941">
        <v>460</v>
      </c>
      <c r="G1941" t="s">
        <v>298</v>
      </c>
      <c r="H1941">
        <v>10602010460</v>
      </c>
      <c r="I1941" t="s">
        <v>299</v>
      </c>
      <c r="J1941" s="24" t="s">
        <v>960</v>
      </c>
      <c r="K1941" s="25">
        <v>11</v>
      </c>
      <c r="L1941" s="26">
        <v>1817805.81</v>
      </c>
      <c r="M1941" s="26">
        <v>2171220.5699999998</v>
      </c>
      <c r="N1941" s="27">
        <v>3300000</v>
      </c>
      <c r="O1941" s="26">
        <v>0</v>
      </c>
      <c r="P1941" s="28">
        <v>3300000</v>
      </c>
      <c r="Q1941" s="26">
        <v>2426357.58</v>
      </c>
      <c r="R1941" s="31">
        <f t="shared" si="79"/>
        <v>4600000</v>
      </c>
      <c r="S1941" s="29">
        <v>4600000</v>
      </c>
      <c r="T1941" s="26"/>
      <c r="V1941" s="2">
        <f t="shared" si="80"/>
        <v>1300000</v>
      </c>
      <c r="W1941" s="2">
        <f t="shared" si="81"/>
        <v>0.39393939393939392</v>
      </c>
    </row>
    <row r="1942" spans="1:24" customFormat="1" hidden="1" outlineLevel="2" x14ac:dyDescent="0.25">
      <c r="A1942" t="s">
        <v>781</v>
      </c>
      <c r="B1942">
        <v>101</v>
      </c>
      <c r="C1942" t="s">
        <v>780</v>
      </c>
      <c r="D1942">
        <v>101</v>
      </c>
      <c r="E1942" t="s">
        <v>776</v>
      </c>
      <c r="F1942">
        <v>461</v>
      </c>
      <c r="G1942" t="s">
        <v>836</v>
      </c>
      <c r="H1942">
        <v>10101010461</v>
      </c>
      <c r="I1942" t="s">
        <v>837</v>
      </c>
      <c r="J1942" s="24" t="s">
        <v>960</v>
      </c>
      <c r="K1942" s="25">
        <v>11</v>
      </c>
      <c r="L1942" s="26">
        <v>0</v>
      </c>
      <c r="M1942" s="26">
        <v>0</v>
      </c>
      <c r="N1942" s="27">
        <v>0</v>
      </c>
      <c r="O1942" s="26">
        <v>0</v>
      </c>
      <c r="P1942" s="28">
        <v>0</v>
      </c>
      <c r="Q1942" s="26">
        <v>0</v>
      </c>
      <c r="R1942" s="31">
        <f t="shared" si="79"/>
        <v>0</v>
      </c>
      <c r="S1942" s="29">
        <v>0</v>
      </c>
      <c r="T1942" s="26"/>
      <c r="V1942" s="2">
        <f t="shared" si="80"/>
        <v>0</v>
      </c>
      <c r="W1942" s="2" t="e">
        <f t="shared" si="81"/>
        <v>#DIV/0!</v>
      </c>
      <c r="X1942" s="18"/>
    </row>
    <row r="1943" spans="1:24" customFormat="1" hidden="1" outlineLevel="2" x14ac:dyDescent="0.25">
      <c r="A1943" t="s">
        <v>254</v>
      </c>
      <c r="B1943">
        <v>1301</v>
      </c>
      <c r="C1943" t="s">
        <v>203</v>
      </c>
      <c r="D1943">
        <v>602</v>
      </c>
      <c r="E1943" t="s">
        <v>263</v>
      </c>
      <c r="F1943">
        <v>462</v>
      </c>
      <c r="G1943" t="s">
        <v>300</v>
      </c>
      <c r="H1943">
        <v>10602010462</v>
      </c>
      <c r="I1943" t="s">
        <v>301</v>
      </c>
      <c r="J1943" s="24" t="s">
        <v>960</v>
      </c>
      <c r="K1943" s="25">
        <v>11</v>
      </c>
      <c r="L1943" s="26">
        <v>5252026.58</v>
      </c>
      <c r="M1943" s="26">
        <v>4921415.24</v>
      </c>
      <c r="N1943" s="27">
        <v>4000000</v>
      </c>
      <c r="O1943" s="26">
        <v>0</v>
      </c>
      <c r="P1943" s="28">
        <v>4000000</v>
      </c>
      <c r="Q1943" s="26">
        <v>2372867.39</v>
      </c>
      <c r="R1943" s="31">
        <f t="shared" si="79"/>
        <v>4500000</v>
      </c>
      <c r="S1943" s="29">
        <v>4500000</v>
      </c>
      <c r="T1943" s="26"/>
      <c r="V1943" s="2">
        <f t="shared" si="80"/>
        <v>500000</v>
      </c>
      <c r="W1943" s="2">
        <f t="shared" si="81"/>
        <v>0.125</v>
      </c>
    </row>
    <row r="1944" spans="1:24" customFormat="1" hidden="1" outlineLevel="2" x14ac:dyDescent="0.25">
      <c r="A1944" t="s">
        <v>133</v>
      </c>
      <c r="B1944">
        <v>1101</v>
      </c>
      <c r="C1944" t="s">
        <v>134</v>
      </c>
      <c r="D1944">
        <v>165</v>
      </c>
      <c r="E1944" t="s">
        <v>145</v>
      </c>
      <c r="F1944">
        <v>463</v>
      </c>
      <c r="G1944" t="s">
        <v>152</v>
      </c>
      <c r="H1944">
        <v>10165010463</v>
      </c>
      <c r="I1944" t="s">
        <v>153</v>
      </c>
      <c r="J1944" s="24" t="s">
        <v>960</v>
      </c>
      <c r="K1944" s="25">
        <v>11</v>
      </c>
      <c r="L1944" s="26">
        <v>0</v>
      </c>
      <c r="M1944" s="26">
        <v>2631.57</v>
      </c>
      <c r="N1944" s="27">
        <v>3726</v>
      </c>
      <c r="O1944" s="26">
        <v>0</v>
      </c>
      <c r="P1944" s="28">
        <v>3726</v>
      </c>
      <c r="Q1944" s="26">
        <v>0</v>
      </c>
      <c r="R1944" s="31">
        <f t="shared" si="79"/>
        <v>3726</v>
      </c>
      <c r="S1944" s="29">
        <v>3726</v>
      </c>
      <c r="T1944" s="26"/>
      <c r="V1944" s="2">
        <f t="shared" si="80"/>
        <v>0</v>
      </c>
      <c r="W1944" s="2">
        <f t="shared" si="81"/>
        <v>0</v>
      </c>
    </row>
    <row r="1945" spans="1:24" customFormat="1" hidden="1" outlineLevel="2" x14ac:dyDescent="0.25">
      <c r="A1945" t="s">
        <v>133</v>
      </c>
      <c r="B1945">
        <v>1101</v>
      </c>
      <c r="C1945" t="s">
        <v>134</v>
      </c>
      <c r="D1945">
        <v>170</v>
      </c>
      <c r="E1945" t="s">
        <v>154</v>
      </c>
      <c r="F1945">
        <v>463</v>
      </c>
      <c r="G1945" t="s">
        <v>152</v>
      </c>
      <c r="H1945">
        <v>10170010463</v>
      </c>
      <c r="I1945" t="s">
        <v>153</v>
      </c>
      <c r="J1945" s="24" t="s">
        <v>960</v>
      </c>
      <c r="K1945" s="25">
        <v>11</v>
      </c>
      <c r="L1945" s="26">
        <v>1580.94</v>
      </c>
      <c r="M1945" s="26">
        <v>0</v>
      </c>
      <c r="N1945" s="27">
        <v>2000</v>
      </c>
      <c r="O1945" s="26">
        <v>0</v>
      </c>
      <c r="P1945" s="28">
        <v>2000</v>
      </c>
      <c r="Q1945" s="26">
        <v>1064.04</v>
      </c>
      <c r="R1945" s="31">
        <f t="shared" si="79"/>
        <v>2000</v>
      </c>
      <c r="S1945" s="29">
        <v>2000</v>
      </c>
      <c r="T1945" s="26"/>
      <c r="V1945" s="2">
        <f t="shared" si="80"/>
        <v>0</v>
      </c>
      <c r="W1945" s="2">
        <f t="shared" si="81"/>
        <v>0</v>
      </c>
    </row>
    <row r="1946" spans="1:24" customFormat="1" hidden="1" outlineLevel="2" x14ac:dyDescent="0.25">
      <c r="A1946" t="s">
        <v>254</v>
      </c>
      <c r="B1946">
        <v>706</v>
      </c>
      <c r="C1946" t="s">
        <v>273</v>
      </c>
      <c r="D1946">
        <v>171</v>
      </c>
      <c r="E1946" t="s">
        <v>274</v>
      </c>
      <c r="F1946">
        <v>463</v>
      </c>
      <c r="G1946" t="s">
        <v>152</v>
      </c>
      <c r="H1946">
        <v>10171010463</v>
      </c>
      <c r="I1946" t="s">
        <v>153</v>
      </c>
      <c r="J1946" s="24" t="s">
        <v>960</v>
      </c>
      <c r="K1946" s="25">
        <v>11</v>
      </c>
      <c r="L1946" s="26">
        <v>0</v>
      </c>
      <c r="M1946" s="26">
        <v>2832882.65</v>
      </c>
      <c r="N1946" s="27">
        <v>2500000</v>
      </c>
      <c r="O1946" s="26">
        <v>0</v>
      </c>
      <c r="P1946" s="28">
        <v>2500000</v>
      </c>
      <c r="Q1946" s="26">
        <v>3442948.97</v>
      </c>
      <c r="R1946" s="31">
        <f t="shared" si="79"/>
        <v>6500000</v>
      </c>
      <c r="S1946" s="29">
        <v>6500000</v>
      </c>
      <c r="T1946" s="26"/>
      <c r="V1946" s="2">
        <f t="shared" si="80"/>
        <v>4000000</v>
      </c>
      <c r="W1946" s="2">
        <f t="shared" si="81"/>
        <v>1.6</v>
      </c>
    </row>
    <row r="1947" spans="1:24" customFormat="1" hidden="1" outlineLevel="2" x14ac:dyDescent="0.25">
      <c r="A1947" t="s">
        <v>133</v>
      </c>
      <c r="B1947">
        <v>1101</v>
      </c>
      <c r="C1947" t="s">
        <v>134</v>
      </c>
      <c r="D1947">
        <v>173</v>
      </c>
      <c r="E1947" t="s">
        <v>166</v>
      </c>
      <c r="F1947">
        <v>463</v>
      </c>
      <c r="G1947" t="s">
        <v>152</v>
      </c>
      <c r="H1947">
        <v>10173010463</v>
      </c>
      <c r="I1947" t="s">
        <v>153</v>
      </c>
      <c r="J1947" s="24" t="s">
        <v>960</v>
      </c>
      <c r="K1947" s="25">
        <v>11</v>
      </c>
      <c r="L1947" s="26">
        <v>658.72</v>
      </c>
      <c r="M1947" s="26">
        <v>0</v>
      </c>
      <c r="N1947" s="27">
        <v>1174</v>
      </c>
      <c r="O1947" s="26">
        <v>0</v>
      </c>
      <c r="P1947" s="28">
        <v>1174</v>
      </c>
      <c r="Q1947" s="26">
        <v>399.12</v>
      </c>
      <c r="R1947" s="31">
        <f t="shared" si="79"/>
        <v>1174</v>
      </c>
      <c r="S1947" s="29">
        <v>1174</v>
      </c>
      <c r="T1947" s="26"/>
      <c r="V1947" s="2">
        <f t="shared" si="80"/>
        <v>0</v>
      </c>
      <c r="W1947" s="2">
        <f t="shared" si="81"/>
        <v>0</v>
      </c>
    </row>
    <row r="1948" spans="1:24" customFormat="1" hidden="1" outlineLevel="2" x14ac:dyDescent="0.25">
      <c r="A1948" t="s">
        <v>133</v>
      </c>
      <c r="B1948">
        <v>1101</v>
      </c>
      <c r="C1948" t="s">
        <v>134</v>
      </c>
      <c r="D1948">
        <v>176</v>
      </c>
      <c r="E1948" t="s">
        <v>170</v>
      </c>
      <c r="F1948">
        <v>463</v>
      </c>
      <c r="G1948" t="s">
        <v>152</v>
      </c>
      <c r="H1948">
        <v>10176010463</v>
      </c>
      <c r="I1948" t="s">
        <v>153</v>
      </c>
      <c r="J1948" s="24" t="s">
        <v>960</v>
      </c>
      <c r="K1948" s="25">
        <v>11</v>
      </c>
      <c r="L1948" s="26">
        <v>395.23</v>
      </c>
      <c r="M1948" s="26">
        <v>0</v>
      </c>
      <c r="N1948" s="27">
        <v>0</v>
      </c>
      <c r="O1948" s="26">
        <v>0</v>
      </c>
      <c r="P1948" s="28">
        <v>0</v>
      </c>
      <c r="Q1948" s="26">
        <v>0</v>
      </c>
      <c r="R1948" s="31">
        <f t="shared" si="79"/>
        <v>0</v>
      </c>
      <c r="S1948" s="29">
        <v>0</v>
      </c>
      <c r="T1948" s="26"/>
      <c r="V1948" s="2">
        <f t="shared" si="80"/>
        <v>0</v>
      </c>
      <c r="W1948" s="2" t="e">
        <f t="shared" si="81"/>
        <v>#DIV/0!</v>
      </c>
    </row>
    <row r="1949" spans="1:24" customFormat="1" hidden="1" outlineLevel="2" x14ac:dyDescent="0.25">
      <c r="A1949" t="s">
        <v>133</v>
      </c>
      <c r="B1949">
        <v>1105</v>
      </c>
      <c r="C1949" t="s">
        <v>174</v>
      </c>
      <c r="D1949">
        <v>180</v>
      </c>
      <c r="E1949" t="s">
        <v>175</v>
      </c>
      <c r="F1949">
        <v>463</v>
      </c>
      <c r="G1949" t="s">
        <v>152</v>
      </c>
      <c r="H1949">
        <v>10180010463</v>
      </c>
      <c r="I1949" t="s">
        <v>153</v>
      </c>
      <c r="J1949" s="24" t="s">
        <v>960</v>
      </c>
      <c r="K1949" s="25">
        <v>11</v>
      </c>
      <c r="L1949" s="26">
        <v>0</v>
      </c>
      <c r="M1949" s="26">
        <v>0</v>
      </c>
      <c r="N1949" s="27">
        <v>0</v>
      </c>
      <c r="O1949" s="26">
        <v>0</v>
      </c>
      <c r="P1949" s="28">
        <v>0</v>
      </c>
      <c r="Q1949" s="26">
        <v>0</v>
      </c>
      <c r="R1949" s="31">
        <f t="shared" si="79"/>
        <v>0</v>
      </c>
      <c r="S1949" s="29">
        <v>0</v>
      </c>
      <c r="T1949" s="26"/>
      <c r="V1949" s="2">
        <f t="shared" si="80"/>
        <v>0</v>
      </c>
      <c r="W1949" s="2" t="e">
        <f t="shared" si="81"/>
        <v>#DIV/0!</v>
      </c>
    </row>
    <row r="1950" spans="1:24" customFormat="1" hidden="1" outlineLevel="2" x14ac:dyDescent="0.25">
      <c r="A1950" t="s">
        <v>706</v>
      </c>
      <c r="B1950">
        <v>191</v>
      </c>
      <c r="C1950" t="s">
        <v>707</v>
      </c>
      <c r="D1950">
        <v>208</v>
      </c>
      <c r="E1950" t="s">
        <v>734</v>
      </c>
      <c r="F1950">
        <v>463</v>
      </c>
      <c r="G1950" t="s">
        <v>152</v>
      </c>
      <c r="H1950">
        <v>10208010463</v>
      </c>
      <c r="I1950" t="s">
        <v>153</v>
      </c>
      <c r="J1950" s="24" t="s">
        <v>960</v>
      </c>
      <c r="K1950" s="25">
        <v>11</v>
      </c>
      <c r="L1950" s="26">
        <v>0</v>
      </c>
      <c r="M1950" s="26">
        <v>0</v>
      </c>
      <c r="N1950" s="27">
        <v>1526</v>
      </c>
      <c r="O1950" s="26">
        <v>0</v>
      </c>
      <c r="P1950" s="28">
        <v>1526</v>
      </c>
      <c r="Q1950" s="26">
        <v>0</v>
      </c>
      <c r="R1950" s="31">
        <f t="shared" si="79"/>
        <v>1526</v>
      </c>
      <c r="S1950" s="29">
        <v>1526</v>
      </c>
      <c r="T1950" s="26"/>
      <c r="V1950" s="2">
        <f t="shared" si="80"/>
        <v>0</v>
      </c>
      <c r="W1950" s="2">
        <f t="shared" si="81"/>
        <v>0</v>
      </c>
    </row>
    <row r="1951" spans="1:24" customFormat="1" hidden="1" outlineLevel="2" x14ac:dyDescent="0.25">
      <c r="A1951" t="s">
        <v>349</v>
      </c>
      <c r="B1951">
        <v>702</v>
      </c>
      <c r="C1951" t="s">
        <v>383</v>
      </c>
      <c r="D1951">
        <v>265</v>
      </c>
      <c r="E1951" t="s">
        <v>433</v>
      </c>
      <c r="F1951">
        <v>463</v>
      </c>
      <c r="G1951" t="s">
        <v>152</v>
      </c>
      <c r="H1951">
        <v>10265010463</v>
      </c>
      <c r="I1951" t="s">
        <v>153</v>
      </c>
      <c r="J1951" s="24" t="s">
        <v>960</v>
      </c>
      <c r="K1951" s="25">
        <v>11</v>
      </c>
      <c r="L1951" s="26">
        <v>2704.16</v>
      </c>
      <c r="M1951" s="26">
        <v>1850</v>
      </c>
      <c r="N1951" s="27">
        <v>3900</v>
      </c>
      <c r="O1951" s="26">
        <v>0</v>
      </c>
      <c r="P1951" s="28">
        <v>3900</v>
      </c>
      <c r="Q1951" s="26">
        <v>0</v>
      </c>
      <c r="R1951" s="31">
        <f t="shared" si="79"/>
        <v>3900</v>
      </c>
      <c r="S1951" s="29">
        <v>3900</v>
      </c>
      <c r="T1951" s="26"/>
      <c r="V1951" s="2">
        <f t="shared" si="80"/>
        <v>0</v>
      </c>
      <c r="W1951" s="2">
        <f t="shared" si="81"/>
        <v>0</v>
      </c>
    </row>
    <row r="1952" spans="1:24" customFormat="1" hidden="1" outlineLevel="2" x14ac:dyDescent="0.25">
      <c r="A1952" t="s">
        <v>349</v>
      </c>
      <c r="B1952">
        <v>702</v>
      </c>
      <c r="C1952" t="s">
        <v>383</v>
      </c>
      <c r="D1952">
        <v>266</v>
      </c>
      <c r="E1952" t="s">
        <v>387</v>
      </c>
      <c r="F1952">
        <v>463</v>
      </c>
      <c r="G1952" t="s">
        <v>152</v>
      </c>
      <c r="H1952">
        <v>10266010463</v>
      </c>
      <c r="I1952" t="s">
        <v>153</v>
      </c>
      <c r="J1952" s="24" t="s">
        <v>960</v>
      </c>
      <c r="K1952" s="25">
        <v>11</v>
      </c>
      <c r="L1952" s="26">
        <v>11267.36</v>
      </c>
      <c r="M1952" s="26">
        <v>5679.87</v>
      </c>
      <c r="N1952" s="27">
        <v>12810</v>
      </c>
      <c r="O1952" s="26">
        <v>0</v>
      </c>
      <c r="P1952" s="28">
        <v>12810</v>
      </c>
      <c r="Q1952" s="26">
        <v>4554.38</v>
      </c>
      <c r="R1952" s="31">
        <f t="shared" si="79"/>
        <v>12810</v>
      </c>
      <c r="S1952" s="29">
        <v>12810</v>
      </c>
      <c r="T1952" s="26"/>
      <c r="V1952" s="2">
        <f t="shared" si="80"/>
        <v>0</v>
      </c>
      <c r="W1952" s="2">
        <f t="shared" si="81"/>
        <v>0</v>
      </c>
    </row>
    <row r="1953" spans="1:24" customFormat="1" hidden="1" outlineLevel="2" x14ac:dyDescent="0.25">
      <c r="A1953" t="s">
        <v>309</v>
      </c>
      <c r="B1953">
        <v>801</v>
      </c>
      <c r="C1953" t="s">
        <v>324</v>
      </c>
      <c r="D1953">
        <v>403</v>
      </c>
      <c r="E1953" t="s">
        <v>401</v>
      </c>
      <c r="F1953">
        <v>463</v>
      </c>
      <c r="G1953" t="s">
        <v>152</v>
      </c>
      <c r="H1953">
        <v>10403010463</v>
      </c>
      <c r="I1953" t="s">
        <v>153</v>
      </c>
      <c r="J1953" s="24" t="s">
        <v>960</v>
      </c>
      <c r="K1953" s="25">
        <v>11</v>
      </c>
      <c r="L1953" s="26">
        <v>177408.66</v>
      </c>
      <c r="M1953" s="26">
        <v>1085183.98</v>
      </c>
      <c r="N1953" s="27">
        <v>230000</v>
      </c>
      <c r="O1953" s="26">
        <v>0</v>
      </c>
      <c r="P1953" s="28">
        <v>230000</v>
      </c>
      <c r="Q1953" s="26">
        <v>256544.7</v>
      </c>
      <c r="R1953" s="31">
        <f t="shared" si="79"/>
        <v>330000</v>
      </c>
      <c r="S1953" s="29">
        <v>330000</v>
      </c>
      <c r="T1953" s="26"/>
      <c r="V1953" s="2">
        <f t="shared" si="80"/>
        <v>100000</v>
      </c>
      <c r="W1953" s="2">
        <f t="shared" si="81"/>
        <v>0.43478260869565216</v>
      </c>
    </row>
    <row r="1954" spans="1:24" customFormat="1" hidden="1" outlineLevel="2" x14ac:dyDescent="0.25">
      <c r="A1954" t="s">
        <v>309</v>
      </c>
      <c r="B1954">
        <v>801</v>
      </c>
      <c r="C1954" t="s">
        <v>324</v>
      </c>
      <c r="D1954">
        <v>430</v>
      </c>
      <c r="E1954" t="s">
        <v>421</v>
      </c>
      <c r="F1954">
        <v>463</v>
      </c>
      <c r="G1954" t="s">
        <v>152</v>
      </c>
      <c r="H1954">
        <v>10430010463</v>
      </c>
      <c r="I1954" t="s">
        <v>153</v>
      </c>
      <c r="J1954" s="24" t="s">
        <v>960</v>
      </c>
      <c r="K1954" s="25">
        <v>11</v>
      </c>
      <c r="L1954" s="26">
        <v>3542.78</v>
      </c>
      <c r="M1954" s="26">
        <v>3449.24</v>
      </c>
      <c r="N1954" s="27">
        <v>3904</v>
      </c>
      <c r="O1954" s="26">
        <v>0</v>
      </c>
      <c r="P1954" s="28">
        <v>3904</v>
      </c>
      <c r="Q1954" s="26">
        <v>0</v>
      </c>
      <c r="R1954" s="31">
        <f t="shared" si="79"/>
        <v>100000</v>
      </c>
      <c r="S1954" s="29">
        <v>100000</v>
      </c>
      <c r="T1954" s="26"/>
      <c r="V1954" s="2">
        <f t="shared" si="80"/>
        <v>96096</v>
      </c>
      <c r="W1954" s="2">
        <f t="shared" si="81"/>
        <v>24.614754098360656</v>
      </c>
    </row>
    <row r="1955" spans="1:24" customFormat="1" hidden="1" outlineLevel="2" x14ac:dyDescent="0.25">
      <c r="A1955" t="s">
        <v>254</v>
      </c>
      <c r="B1955">
        <v>1301</v>
      </c>
      <c r="C1955" t="s">
        <v>203</v>
      </c>
      <c r="D1955">
        <v>440</v>
      </c>
      <c r="E1955" t="s">
        <v>255</v>
      </c>
      <c r="F1955">
        <v>463</v>
      </c>
      <c r="G1955" t="s">
        <v>152</v>
      </c>
      <c r="H1955">
        <v>10440010463</v>
      </c>
      <c r="I1955" t="s">
        <v>153</v>
      </c>
      <c r="J1955" s="24" t="s">
        <v>960</v>
      </c>
      <c r="K1955" s="25">
        <v>11</v>
      </c>
      <c r="L1955" s="26">
        <v>15300</v>
      </c>
      <c r="M1955" s="26">
        <v>22370.11</v>
      </c>
      <c r="N1955" s="27">
        <v>32013</v>
      </c>
      <c r="O1955" s="26">
        <v>0</v>
      </c>
      <c r="P1955" s="28">
        <v>32013</v>
      </c>
      <c r="Q1955" s="26">
        <v>11862.37</v>
      </c>
      <c r="R1955" s="31">
        <f t="shared" si="79"/>
        <v>32013</v>
      </c>
      <c r="S1955" s="29">
        <v>32013</v>
      </c>
      <c r="T1955" s="26"/>
      <c r="V1955" s="2">
        <f t="shared" si="80"/>
        <v>0</v>
      </c>
      <c r="W1955" s="2">
        <f t="shared" si="81"/>
        <v>0</v>
      </c>
    </row>
    <row r="1956" spans="1:24" customFormat="1" hidden="1" outlineLevel="2" x14ac:dyDescent="0.25">
      <c r="A1956" t="s">
        <v>254</v>
      </c>
      <c r="B1956">
        <v>1301</v>
      </c>
      <c r="C1956" t="s">
        <v>203</v>
      </c>
      <c r="D1956">
        <v>602</v>
      </c>
      <c r="E1956" t="s">
        <v>263</v>
      </c>
      <c r="F1956">
        <v>463</v>
      </c>
      <c r="G1956" t="s">
        <v>152</v>
      </c>
      <c r="H1956">
        <v>10602010463</v>
      </c>
      <c r="I1956" t="s">
        <v>153</v>
      </c>
      <c r="J1956" s="24" t="s">
        <v>960</v>
      </c>
      <c r="K1956" s="25">
        <v>11</v>
      </c>
      <c r="L1956" s="26">
        <v>0</v>
      </c>
      <c r="M1956" s="26">
        <v>0</v>
      </c>
      <c r="N1956" s="27">
        <v>0</v>
      </c>
      <c r="O1956" s="26">
        <v>0</v>
      </c>
      <c r="P1956" s="28">
        <v>0</v>
      </c>
      <c r="Q1956" s="26">
        <v>0</v>
      </c>
      <c r="R1956" s="31">
        <f t="shared" si="79"/>
        <v>0</v>
      </c>
      <c r="S1956" s="29">
        <v>0</v>
      </c>
      <c r="T1956" s="26"/>
      <c r="V1956" s="2">
        <f t="shared" si="80"/>
        <v>0</v>
      </c>
      <c r="W1956" s="2" t="e">
        <f t="shared" si="81"/>
        <v>#DIV/0!</v>
      </c>
    </row>
    <row r="1957" spans="1:24" customFormat="1" hidden="1" outlineLevel="2" x14ac:dyDescent="0.25">
      <c r="A1957" t="s">
        <v>133</v>
      </c>
      <c r="B1957">
        <v>1201</v>
      </c>
      <c r="C1957" t="s">
        <v>212</v>
      </c>
      <c r="D1957">
        <v>701</v>
      </c>
      <c r="E1957" t="s">
        <v>211</v>
      </c>
      <c r="F1957">
        <v>463</v>
      </c>
      <c r="G1957" t="s">
        <v>152</v>
      </c>
      <c r="H1957">
        <v>10701010463</v>
      </c>
      <c r="I1957" t="s">
        <v>153</v>
      </c>
      <c r="J1957" s="24" t="s">
        <v>960</v>
      </c>
      <c r="K1957" s="25">
        <v>11</v>
      </c>
      <c r="L1957" s="26">
        <v>0</v>
      </c>
      <c r="M1957" s="26">
        <v>1077599.44</v>
      </c>
      <c r="N1957" s="27">
        <v>1000000</v>
      </c>
      <c r="O1957" s="26">
        <v>0</v>
      </c>
      <c r="P1957" s="28">
        <v>1000000</v>
      </c>
      <c r="Q1957" s="26">
        <v>194189.88</v>
      </c>
      <c r="R1957" s="31">
        <f t="shared" si="79"/>
        <v>600000</v>
      </c>
      <c r="S1957" s="29">
        <v>600000</v>
      </c>
      <c r="T1957" s="26"/>
      <c r="V1957" s="2">
        <f t="shared" si="80"/>
        <v>-400000</v>
      </c>
      <c r="W1957" s="2">
        <f t="shared" si="81"/>
        <v>-0.4</v>
      </c>
    </row>
    <row r="1958" spans="1:24" customFormat="1" hidden="1" outlineLevel="2" x14ac:dyDescent="0.25">
      <c r="A1958" t="s">
        <v>309</v>
      </c>
      <c r="B1958">
        <v>503</v>
      </c>
      <c r="C1958" t="s">
        <v>310</v>
      </c>
      <c r="D1958">
        <v>10</v>
      </c>
      <c r="E1958" t="s">
        <v>311</v>
      </c>
      <c r="F1958">
        <v>464</v>
      </c>
      <c r="G1958" t="s">
        <v>288</v>
      </c>
      <c r="H1958">
        <v>10010010464</v>
      </c>
      <c r="I1958" t="s">
        <v>289</v>
      </c>
      <c r="J1958" s="24" t="s">
        <v>960</v>
      </c>
      <c r="K1958" s="25">
        <v>11</v>
      </c>
      <c r="L1958" s="26">
        <v>0</v>
      </c>
      <c r="M1958" s="26">
        <v>1480.96</v>
      </c>
      <c r="N1958" s="27">
        <v>5835</v>
      </c>
      <c r="O1958" s="26">
        <v>0</v>
      </c>
      <c r="P1958" s="28">
        <v>5835</v>
      </c>
      <c r="Q1958" s="26">
        <v>0</v>
      </c>
      <c r="R1958" s="31">
        <f t="shared" si="79"/>
        <v>5835</v>
      </c>
      <c r="S1958" s="29">
        <v>5835</v>
      </c>
      <c r="T1958" s="26"/>
      <c r="V1958" s="2">
        <f t="shared" si="80"/>
        <v>0</v>
      </c>
      <c r="W1958" s="2">
        <f t="shared" si="81"/>
        <v>0</v>
      </c>
    </row>
    <row r="1959" spans="1:24" customFormat="1" hidden="1" outlineLevel="2" x14ac:dyDescent="0.25">
      <c r="A1959" t="s">
        <v>309</v>
      </c>
      <c r="B1959">
        <v>501</v>
      </c>
      <c r="C1959" t="s">
        <v>312</v>
      </c>
      <c r="D1959">
        <v>15</v>
      </c>
      <c r="E1959" t="s">
        <v>313</v>
      </c>
      <c r="F1959">
        <v>464</v>
      </c>
      <c r="G1959" t="s">
        <v>288</v>
      </c>
      <c r="H1959">
        <v>10015010464</v>
      </c>
      <c r="I1959" t="s">
        <v>289</v>
      </c>
      <c r="J1959" s="24" t="s">
        <v>960</v>
      </c>
      <c r="K1959" s="25">
        <v>11</v>
      </c>
      <c r="L1959" s="26">
        <v>0</v>
      </c>
      <c r="M1959" s="26">
        <v>0</v>
      </c>
      <c r="N1959" s="27">
        <v>410</v>
      </c>
      <c r="O1959" s="26">
        <v>0</v>
      </c>
      <c r="P1959" s="28">
        <v>410</v>
      </c>
      <c r="Q1959" s="26">
        <v>0</v>
      </c>
      <c r="R1959" s="31">
        <f t="shared" si="79"/>
        <v>0</v>
      </c>
      <c r="S1959" s="29">
        <v>0</v>
      </c>
      <c r="T1959" s="26"/>
      <c r="V1959" s="2">
        <f t="shared" si="80"/>
        <v>-410</v>
      </c>
      <c r="W1959" s="2">
        <f t="shared" si="81"/>
        <v>-1</v>
      </c>
    </row>
    <row r="1960" spans="1:24" customFormat="1" hidden="1" outlineLevel="2" x14ac:dyDescent="0.25">
      <c r="A1960" t="s">
        <v>309</v>
      </c>
      <c r="B1960">
        <v>801</v>
      </c>
      <c r="C1960" t="s">
        <v>324</v>
      </c>
      <c r="D1960">
        <v>25</v>
      </c>
      <c r="E1960" t="s">
        <v>325</v>
      </c>
      <c r="F1960">
        <v>464</v>
      </c>
      <c r="G1960" t="s">
        <v>288</v>
      </c>
      <c r="H1960">
        <v>10025010464</v>
      </c>
      <c r="I1960" t="s">
        <v>289</v>
      </c>
      <c r="J1960" s="24" t="s">
        <v>960</v>
      </c>
      <c r="K1960" s="25">
        <v>11</v>
      </c>
      <c r="L1960" s="26">
        <v>0</v>
      </c>
      <c r="M1960" s="26">
        <v>0</v>
      </c>
      <c r="N1960" s="27">
        <v>0</v>
      </c>
      <c r="O1960" s="26">
        <v>0</v>
      </c>
      <c r="P1960" s="28">
        <v>0</v>
      </c>
      <c r="Q1960" s="26">
        <v>0</v>
      </c>
      <c r="R1960" s="31">
        <f t="shared" si="79"/>
        <v>0</v>
      </c>
      <c r="S1960" s="29">
        <v>0</v>
      </c>
      <c r="T1960" s="26"/>
      <c r="V1960" s="2">
        <f t="shared" si="80"/>
        <v>0</v>
      </c>
      <c r="W1960" s="2" t="e">
        <f t="shared" si="81"/>
        <v>#DIV/0!</v>
      </c>
    </row>
    <row r="1961" spans="1:24" customFormat="1" hidden="1" outlineLevel="2" x14ac:dyDescent="0.25">
      <c r="A1961" t="s">
        <v>309</v>
      </c>
      <c r="B1961">
        <v>503</v>
      </c>
      <c r="C1961" t="s">
        <v>310</v>
      </c>
      <c r="D1961">
        <v>60</v>
      </c>
      <c r="E1961" t="s">
        <v>329</v>
      </c>
      <c r="F1961">
        <v>464</v>
      </c>
      <c r="G1961" t="s">
        <v>288</v>
      </c>
      <c r="H1961">
        <v>10060010464</v>
      </c>
      <c r="I1961" t="s">
        <v>289</v>
      </c>
      <c r="J1961" s="24" t="s">
        <v>960</v>
      </c>
      <c r="K1961" s="25">
        <v>11</v>
      </c>
      <c r="L1961" s="26">
        <v>0</v>
      </c>
      <c r="M1961" s="26">
        <v>0</v>
      </c>
      <c r="N1961" s="27">
        <v>1000</v>
      </c>
      <c r="O1961" s="26">
        <v>0</v>
      </c>
      <c r="P1961" s="28">
        <v>1000</v>
      </c>
      <c r="Q1961" s="26">
        <v>0</v>
      </c>
      <c r="R1961" s="31">
        <f t="shared" si="79"/>
        <v>1000</v>
      </c>
      <c r="S1961" s="29">
        <v>1000</v>
      </c>
      <c r="T1961" s="26"/>
      <c r="V1961" s="2">
        <f t="shared" si="80"/>
        <v>0</v>
      </c>
      <c r="W1961" s="2">
        <f t="shared" si="81"/>
        <v>0</v>
      </c>
    </row>
    <row r="1962" spans="1:24" customFormat="1" hidden="1" outlineLevel="2" x14ac:dyDescent="0.25">
      <c r="A1962" t="s">
        <v>309</v>
      </c>
      <c r="B1962">
        <v>501</v>
      </c>
      <c r="C1962" t="s">
        <v>312</v>
      </c>
      <c r="D1962">
        <v>65</v>
      </c>
      <c r="E1962" t="s">
        <v>330</v>
      </c>
      <c r="F1962">
        <v>464</v>
      </c>
      <c r="G1962" t="s">
        <v>288</v>
      </c>
      <c r="H1962">
        <v>10065010464</v>
      </c>
      <c r="I1962" t="s">
        <v>289</v>
      </c>
      <c r="J1962" s="24" t="s">
        <v>960</v>
      </c>
      <c r="K1962" s="25">
        <v>11</v>
      </c>
      <c r="L1962" s="26">
        <v>0</v>
      </c>
      <c r="M1962" s="26">
        <v>0</v>
      </c>
      <c r="N1962" s="27">
        <v>1110</v>
      </c>
      <c r="O1962" s="26">
        <v>0</v>
      </c>
      <c r="P1962" s="28">
        <v>1110</v>
      </c>
      <c r="Q1962" s="26">
        <v>0</v>
      </c>
      <c r="R1962" s="31">
        <f t="shared" si="79"/>
        <v>0</v>
      </c>
      <c r="S1962" s="29">
        <v>0</v>
      </c>
      <c r="T1962" s="26"/>
      <c r="V1962" s="2">
        <f t="shared" si="80"/>
        <v>-1110</v>
      </c>
      <c r="W1962" s="2">
        <f t="shared" si="81"/>
        <v>-1</v>
      </c>
    </row>
    <row r="1963" spans="1:24" customFormat="1" hidden="1" outlineLevel="2" x14ac:dyDescent="0.25">
      <c r="A1963" t="s">
        <v>781</v>
      </c>
      <c r="B1963">
        <v>205</v>
      </c>
      <c r="C1963" t="s">
        <v>123</v>
      </c>
      <c r="D1963">
        <v>106</v>
      </c>
      <c r="E1963" t="s">
        <v>800</v>
      </c>
      <c r="F1963">
        <v>464</v>
      </c>
      <c r="G1963" t="s">
        <v>288</v>
      </c>
      <c r="H1963">
        <v>10106010464</v>
      </c>
      <c r="I1963" t="s">
        <v>289</v>
      </c>
      <c r="J1963" s="24" t="s">
        <v>960</v>
      </c>
      <c r="K1963" s="25">
        <v>11</v>
      </c>
      <c r="L1963" s="26">
        <v>2842.1</v>
      </c>
      <c r="M1963" s="26">
        <v>0</v>
      </c>
      <c r="N1963" s="27">
        <v>0</v>
      </c>
      <c r="O1963" s="26">
        <v>0</v>
      </c>
      <c r="P1963" s="28">
        <v>0</v>
      </c>
      <c r="Q1963" s="26">
        <v>0</v>
      </c>
      <c r="R1963" s="31">
        <f t="shared" si="79"/>
        <v>0</v>
      </c>
      <c r="S1963" s="29"/>
      <c r="T1963" s="26"/>
      <c r="V1963" s="2">
        <f t="shared" si="80"/>
        <v>0</v>
      </c>
      <c r="W1963" s="2" t="e">
        <f t="shared" si="81"/>
        <v>#DIV/0!</v>
      </c>
      <c r="X1963" s="18"/>
    </row>
    <row r="1964" spans="1:24" customFormat="1" hidden="1" outlineLevel="2" x14ac:dyDescent="0.25">
      <c r="A1964" t="s">
        <v>309</v>
      </c>
      <c r="B1964">
        <v>501</v>
      </c>
      <c r="C1964" t="s">
        <v>312</v>
      </c>
      <c r="D1964">
        <v>108</v>
      </c>
      <c r="E1964" t="s">
        <v>333</v>
      </c>
      <c r="F1964">
        <v>464</v>
      </c>
      <c r="G1964" t="s">
        <v>288</v>
      </c>
      <c r="H1964">
        <v>10108010464</v>
      </c>
      <c r="I1964" t="s">
        <v>289</v>
      </c>
      <c r="J1964" s="24" t="s">
        <v>960</v>
      </c>
      <c r="K1964" s="25">
        <v>11</v>
      </c>
      <c r="L1964" s="26">
        <v>1250</v>
      </c>
      <c r="M1964" s="26">
        <v>588</v>
      </c>
      <c r="N1964" s="27">
        <v>2190</v>
      </c>
      <c r="O1964" s="26">
        <v>0</v>
      </c>
      <c r="P1964" s="28">
        <v>2190</v>
      </c>
      <c r="Q1964" s="26">
        <v>0</v>
      </c>
      <c r="R1964" s="31">
        <f t="shared" si="79"/>
        <v>7950</v>
      </c>
      <c r="S1964" s="29">
        <v>7950</v>
      </c>
      <c r="T1964" s="26"/>
      <c r="V1964" s="2">
        <f t="shared" si="80"/>
        <v>5760</v>
      </c>
      <c r="W1964" s="2">
        <f t="shared" si="81"/>
        <v>2.6301369863013697</v>
      </c>
    </row>
    <row r="1965" spans="1:24" customFormat="1" hidden="1" outlineLevel="2" x14ac:dyDescent="0.25">
      <c r="A1965" t="s">
        <v>309</v>
      </c>
      <c r="B1965">
        <v>503</v>
      </c>
      <c r="C1965" t="s">
        <v>310</v>
      </c>
      <c r="D1965">
        <v>109</v>
      </c>
      <c r="E1965" t="s">
        <v>336</v>
      </c>
      <c r="F1965">
        <v>464</v>
      </c>
      <c r="G1965" t="s">
        <v>288</v>
      </c>
      <c r="H1965">
        <v>10109010464</v>
      </c>
      <c r="I1965" t="s">
        <v>289</v>
      </c>
      <c r="J1965" s="24" t="s">
        <v>960</v>
      </c>
      <c r="K1965" s="25">
        <v>11</v>
      </c>
      <c r="L1965" s="26">
        <v>0</v>
      </c>
      <c r="M1965" s="26">
        <v>0</v>
      </c>
      <c r="N1965" s="27">
        <v>5000</v>
      </c>
      <c r="O1965" s="26">
        <v>0</v>
      </c>
      <c r="P1965" s="28">
        <v>5000</v>
      </c>
      <c r="Q1965" s="26">
        <v>0</v>
      </c>
      <c r="R1965" s="31">
        <f t="shared" si="79"/>
        <v>5000</v>
      </c>
      <c r="S1965" s="29">
        <v>5000</v>
      </c>
      <c r="T1965" s="26"/>
      <c r="V1965" s="2">
        <f t="shared" si="80"/>
        <v>0</v>
      </c>
      <c r="W1965" s="2">
        <f t="shared" si="81"/>
        <v>0</v>
      </c>
    </row>
    <row r="1966" spans="1:24" customFormat="1" hidden="1" outlineLevel="2" x14ac:dyDescent="0.25">
      <c r="A1966" t="s">
        <v>309</v>
      </c>
      <c r="B1966">
        <v>503</v>
      </c>
      <c r="C1966" t="s">
        <v>310</v>
      </c>
      <c r="D1966">
        <v>110</v>
      </c>
      <c r="E1966" t="s">
        <v>337</v>
      </c>
      <c r="F1966">
        <v>464</v>
      </c>
      <c r="G1966" t="s">
        <v>288</v>
      </c>
      <c r="H1966">
        <v>10110010464</v>
      </c>
      <c r="I1966" t="s">
        <v>289</v>
      </c>
      <c r="J1966" s="24" t="s">
        <v>960</v>
      </c>
      <c r="K1966" s="25">
        <v>11</v>
      </c>
      <c r="L1966" s="26">
        <v>0</v>
      </c>
      <c r="M1966" s="26">
        <v>0</v>
      </c>
      <c r="N1966" s="27">
        <v>159</v>
      </c>
      <c r="O1966" s="26">
        <v>0</v>
      </c>
      <c r="P1966" s="28">
        <v>159</v>
      </c>
      <c r="Q1966" s="26">
        <v>0</v>
      </c>
      <c r="R1966" s="31">
        <f t="shared" si="79"/>
        <v>5970</v>
      </c>
      <c r="S1966" s="29">
        <v>5970</v>
      </c>
      <c r="T1966" s="26"/>
      <c r="V1966" s="2">
        <f t="shared" si="80"/>
        <v>5811</v>
      </c>
      <c r="W1966" s="2">
        <f t="shared" si="81"/>
        <v>36.547169811320757</v>
      </c>
    </row>
    <row r="1967" spans="1:24" customFormat="1" hidden="1" outlineLevel="2" x14ac:dyDescent="0.25">
      <c r="A1967" t="s">
        <v>781</v>
      </c>
      <c r="B1967">
        <v>204</v>
      </c>
      <c r="C1967" t="s">
        <v>782</v>
      </c>
      <c r="D1967">
        <v>111</v>
      </c>
      <c r="E1967" t="s">
        <v>801</v>
      </c>
      <c r="F1967">
        <v>464</v>
      </c>
      <c r="G1967" t="s">
        <v>288</v>
      </c>
      <c r="H1967">
        <v>10111010464</v>
      </c>
      <c r="I1967" t="s">
        <v>289</v>
      </c>
      <c r="J1967" s="24" t="s">
        <v>960</v>
      </c>
      <c r="K1967" s="25">
        <v>11</v>
      </c>
      <c r="L1967" s="26">
        <v>0</v>
      </c>
      <c r="M1967" s="26">
        <v>0</v>
      </c>
      <c r="N1967" s="27">
        <v>0</v>
      </c>
      <c r="O1967" s="26">
        <v>0</v>
      </c>
      <c r="P1967" s="28">
        <v>0</v>
      </c>
      <c r="Q1967" s="26">
        <v>0</v>
      </c>
      <c r="R1967" s="31">
        <f t="shared" si="79"/>
        <v>621</v>
      </c>
      <c r="S1967" s="29">
        <v>621</v>
      </c>
      <c r="T1967" s="26"/>
      <c r="V1967" s="2">
        <f t="shared" si="80"/>
        <v>621</v>
      </c>
      <c r="W1967" s="2" t="e">
        <f t="shared" si="81"/>
        <v>#DIV/0!</v>
      </c>
      <c r="X1967" s="18"/>
    </row>
    <row r="1968" spans="1:24" customFormat="1" hidden="1" outlineLevel="2" x14ac:dyDescent="0.25">
      <c r="A1968" t="s">
        <v>781</v>
      </c>
      <c r="B1968">
        <v>204</v>
      </c>
      <c r="C1968" t="s">
        <v>782</v>
      </c>
      <c r="D1968">
        <v>113</v>
      </c>
      <c r="E1968" t="s">
        <v>802</v>
      </c>
      <c r="F1968">
        <v>464</v>
      </c>
      <c r="G1968" t="s">
        <v>288</v>
      </c>
      <c r="H1968">
        <v>10113010464</v>
      </c>
      <c r="I1968" t="s">
        <v>289</v>
      </c>
      <c r="J1968" s="24" t="s">
        <v>960</v>
      </c>
      <c r="K1968" s="25">
        <v>11</v>
      </c>
      <c r="L1968" s="26">
        <v>0</v>
      </c>
      <c r="M1968" s="26">
        <v>0</v>
      </c>
      <c r="N1968" s="27">
        <v>0</v>
      </c>
      <c r="O1968" s="26">
        <v>0</v>
      </c>
      <c r="P1968" s="28">
        <v>0</v>
      </c>
      <c r="Q1968" s="26">
        <v>0</v>
      </c>
      <c r="R1968" s="31">
        <f t="shared" si="79"/>
        <v>1195</v>
      </c>
      <c r="S1968" s="29">
        <v>1195</v>
      </c>
      <c r="T1968" s="26"/>
      <c r="V1968" s="2">
        <f t="shared" si="80"/>
        <v>1195</v>
      </c>
      <c r="W1968" s="2" t="e">
        <f t="shared" si="81"/>
        <v>#DIV/0!</v>
      </c>
      <c r="X1968" s="18"/>
    </row>
    <row r="1969" spans="1:24" customFormat="1" hidden="1" outlineLevel="2" x14ac:dyDescent="0.25">
      <c r="A1969" t="s">
        <v>781</v>
      </c>
      <c r="B1969">
        <v>204</v>
      </c>
      <c r="C1969" t="s">
        <v>782</v>
      </c>
      <c r="D1969">
        <v>114</v>
      </c>
      <c r="E1969" t="s">
        <v>803</v>
      </c>
      <c r="F1969">
        <v>464</v>
      </c>
      <c r="G1969" t="s">
        <v>288</v>
      </c>
      <c r="H1969">
        <v>10114010464</v>
      </c>
      <c r="I1969" t="s">
        <v>289</v>
      </c>
      <c r="J1969" s="24" t="s">
        <v>960</v>
      </c>
      <c r="K1969" s="25">
        <v>11</v>
      </c>
      <c r="L1969" s="26">
        <v>0</v>
      </c>
      <c r="M1969" s="26">
        <v>0</v>
      </c>
      <c r="N1969" s="27">
        <v>0</v>
      </c>
      <c r="O1969" s="26">
        <v>0</v>
      </c>
      <c r="P1969" s="28">
        <v>0</v>
      </c>
      <c r="Q1969" s="26">
        <v>0</v>
      </c>
      <c r="R1969" s="31">
        <f t="shared" si="79"/>
        <v>0</v>
      </c>
      <c r="S1969" s="29"/>
      <c r="T1969" s="26"/>
      <c r="V1969" s="2">
        <f t="shared" si="80"/>
        <v>0</v>
      </c>
      <c r="W1969" s="2" t="e">
        <f t="shared" si="81"/>
        <v>#DIV/0!</v>
      </c>
      <c r="X1969" s="18"/>
    </row>
    <row r="1970" spans="1:24" customFormat="1" hidden="1" outlineLevel="2" x14ac:dyDescent="0.25">
      <c r="A1970" t="s">
        <v>781</v>
      </c>
      <c r="B1970">
        <v>205</v>
      </c>
      <c r="C1970" t="s">
        <v>123</v>
      </c>
      <c r="D1970">
        <v>115</v>
      </c>
      <c r="E1970" t="s">
        <v>812</v>
      </c>
      <c r="F1970">
        <v>464</v>
      </c>
      <c r="G1970" t="s">
        <v>288</v>
      </c>
      <c r="H1970">
        <v>10115010464</v>
      </c>
      <c r="I1970" t="s">
        <v>289</v>
      </c>
      <c r="J1970" s="24" t="s">
        <v>960</v>
      </c>
      <c r="K1970" s="25">
        <v>11</v>
      </c>
      <c r="L1970" s="26">
        <v>0</v>
      </c>
      <c r="M1970" s="26">
        <v>0</v>
      </c>
      <c r="N1970" s="27">
        <v>0</v>
      </c>
      <c r="O1970" s="26">
        <v>0</v>
      </c>
      <c r="P1970" s="28">
        <v>0</v>
      </c>
      <c r="Q1970" s="26">
        <v>0</v>
      </c>
      <c r="R1970" s="31">
        <f t="shared" si="79"/>
        <v>0</v>
      </c>
      <c r="S1970" s="29">
        <v>0</v>
      </c>
      <c r="T1970" s="26"/>
      <c r="V1970" s="2">
        <f t="shared" si="80"/>
        <v>0</v>
      </c>
      <c r="W1970" s="2" t="e">
        <f t="shared" si="81"/>
        <v>#DIV/0!</v>
      </c>
      <c r="X1970" s="18"/>
    </row>
    <row r="1971" spans="1:24" customFormat="1" hidden="1" outlineLevel="2" x14ac:dyDescent="0.25">
      <c r="A1971" t="s">
        <v>309</v>
      </c>
      <c r="B1971">
        <v>503</v>
      </c>
      <c r="C1971" t="s">
        <v>310</v>
      </c>
      <c r="D1971">
        <v>116</v>
      </c>
      <c r="E1971" t="s">
        <v>338</v>
      </c>
      <c r="F1971">
        <v>464</v>
      </c>
      <c r="G1971" t="s">
        <v>288</v>
      </c>
      <c r="H1971">
        <v>10116010464</v>
      </c>
      <c r="I1971" t="s">
        <v>289</v>
      </c>
      <c r="J1971" s="24" t="s">
        <v>960</v>
      </c>
      <c r="K1971" s="25">
        <v>11</v>
      </c>
      <c r="L1971" s="26">
        <v>0</v>
      </c>
      <c r="M1971" s="26">
        <v>6039.94</v>
      </c>
      <c r="N1971" s="27">
        <v>0</v>
      </c>
      <c r="O1971" s="26">
        <v>0</v>
      </c>
      <c r="P1971" s="28">
        <v>0</v>
      </c>
      <c r="Q1971" s="26">
        <v>0</v>
      </c>
      <c r="R1971" s="31">
        <f t="shared" si="79"/>
        <v>0</v>
      </c>
      <c r="S1971" s="29"/>
      <c r="T1971" s="26"/>
      <c r="V1971" s="2">
        <f t="shared" si="80"/>
        <v>0</v>
      </c>
      <c r="W1971" s="2" t="e">
        <f t="shared" si="81"/>
        <v>#DIV/0!</v>
      </c>
    </row>
    <row r="1972" spans="1:24" customFormat="1" hidden="1" outlineLevel="2" x14ac:dyDescent="0.25">
      <c r="A1972" t="s">
        <v>309</v>
      </c>
      <c r="B1972">
        <v>503</v>
      </c>
      <c r="C1972" t="s">
        <v>310</v>
      </c>
      <c r="D1972">
        <v>117</v>
      </c>
      <c r="E1972" t="s">
        <v>339</v>
      </c>
      <c r="F1972">
        <v>464</v>
      </c>
      <c r="G1972" t="s">
        <v>288</v>
      </c>
      <c r="H1972">
        <v>10117010464</v>
      </c>
      <c r="I1972" t="s">
        <v>289</v>
      </c>
      <c r="J1972" s="24" t="s">
        <v>960</v>
      </c>
      <c r="K1972" s="25">
        <v>11</v>
      </c>
      <c r="L1972" s="26">
        <v>0</v>
      </c>
      <c r="M1972" s="26">
        <v>920</v>
      </c>
      <c r="N1972" s="27">
        <v>1590</v>
      </c>
      <c r="O1972" s="26">
        <v>0</v>
      </c>
      <c r="P1972" s="28">
        <v>1590</v>
      </c>
      <c r="Q1972" s="26">
        <v>0</v>
      </c>
      <c r="R1972" s="31">
        <f t="shared" si="79"/>
        <v>1590</v>
      </c>
      <c r="S1972" s="29">
        <v>1590</v>
      </c>
      <c r="T1972" s="26"/>
      <c r="V1972" s="2">
        <f t="shared" si="80"/>
        <v>0</v>
      </c>
      <c r="W1972" s="2">
        <f t="shared" si="81"/>
        <v>0</v>
      </c>
    </row>
    <row r="1973" spans="1:24" customFormat="1" hidden="1" outlineLevel="2" x14ac:dyDescent="0.25">
      <c r="A1973" t="s">
        <v>309</v>
      </c>
      <c r="B1973">
        <v>501</v>
      </c>
      <c r="C1973" t="s">
        <v>312</v>
      </c>
      <c r="D1973">
        <v>118</v>
      </c>
      <c r="E1973" t="s">
        <v>340</v>
      </c>
      <c r="F1973">
        <v>464</v>
      </c>
      <c r="G1973" t="s">
        <v>288</v>
      </c>
      <c r="H1973">
        <v>10118010464</v>
      </c>
      <c r="I1973" t="s">
        <v>289</v>
      </c>
      <c r="J1973" s="24" t="s">
        <v>960</v>
      </c>
      <c r="K1973" s="25">
        <v>11</v>
      </c>
      <c r="L1973" s="26">
        <v>0</v>
      </c>
      <c r="M1973" s="26">
        <v>0</v>
      </c>
      <c r="N1973" s="27">
        <v>240</v>
      </c>
      <c r="O1973" s="26">
        <v>0</v>
      </c>
      <c r="P1973" s="28">
        <v>240</v>
      </c>
      <c r="Q1973" s="26">
        <v>0</v>
      </c>
      <c r="R1973" s="31">
        <f t="shared" si="79"/>
        <v>0</v>
      </c>
      <c r="S1973" s="29">
        <v>0</v>
      </c>
      <c r="T1973" s="26"/>
      <c r="V1973" s="2">
        <f t="shared" si="80"/>
        <v>-240</v>
      </c>
      <c r="W1973" s="2">
        <f t="shared" si="81"/>
        <v>-1</v>
      </c>
    </row>
    <row r="1974" spans="1:24" customFormat="1" hidden="1" outlineLevel="2" x14ac:dyDescent="0.25">
      <c r="A1974" t="s">
        <v>309</v>
      </c>
      <c r="B1974">
        <v>501</v>
      </c>
      <c r="C1974" t="s">
        <v>312</v>
      </c>
      <c r="D1974">
        <v>119</v>
      </c>
      <c r="E1974" t="s">
        <v>341</v>
      </c>
      <c r="F1974">
        <v>464</v>
      </c>
      <c r="G1974" t="s">
        <v>288</v>
      </c>
      <c r="H1974">
        <v>10119010464</v>
      </c>
      <c r="I1974" t="s">
        <v>289</v>
      </c>
      <c r="J1974" s="24" t="s">
        <v>960</v>
      </c>
      <c r="K1974" s="25">
        <v>11</v>
      </c>
      <c r="L1974" s="26">
        <v>3130</v>
      </c>
      <c r="M1974" s="26">
        <v>3322.5</v>
      </c>
      <c r="N1974" s="27">
        <v>4000</v>
      </c>
      <c r="O1974" s="26">
        <v>0</v>
      </c>
      <c r="P1974" s="28">
        <v>4000</v>
      </c>
      <c r="Q1974" s="26">
        <v>0</v>
      </c>
      <c r="R1974" s="31">
        <f t="shared" si="79"/>
        <v>0</v>
      </c>
      <c r="S1974" s="29">
        <v>0</v>
      </c>
      <c r="T1974" s="26"/>
      <c r="V1974" s="2">
        <f t="shared" si="80"/>
        <v>-4000</v>
      </c>
      <c r="W1974" s="2">
        <f t="shared" si="81"/>
        <v>-1</v>
      </c>
    </row>
    <row r="1975" spans="1:24" customFormat="1" hidden="1" outlineLevel="2" x14ac:dyDescent="0.25">
      <c r="A1975" t="s">
        <v>309</v>
      </c>
      <c r="B1975">
        <v>502</v>
      </c>
      <c r="C1975" t="s">
        <v>342</v>
      </c>
      <c r="D1975">
        <v>120</v>
      </c>
      <c r="E1975" t="s">
        <v>343</v>
      </c>
      <c r="F1975">
        <v>464</v>
      </c>
      <c r="G1975" t="s">
        <v>288</v>
      </c>
      <c r="H1975">
        <v>10120010464</v>
      </c>
      <c r="I1975" t="s">
        <v>289</v>
      </c>
      <c r="J1975" s="24" t="s">
        <v>960</v>
      </c>
      <c r="K1975" s="25">
        <v>11</v>
      </c>
      <c r="L1975" s="26">
        <v>0</v>
      </c>
      <c r="M1975" s="26">
        <v>0</v>
      </c>
      <c r="N1975" s="27">
        <v>4720</v>
      </c>
      <c r="O1975" s="26">
        <v>0</v>
      </c>
      <c r="P1975" s="28">
        <v>4720</v>
      </c>
      <c r="Q1975" s="26">
        <v>131.58000000000001</v>
      </c>
      <c r="R1975" s="31">
        <f t="shared" si="79"/>
        <v>4720</v>
      </c>
      <c r="S1975" s="29">
        <v>4720</v>
      </c>
      <c r="T1975" s="26"/>
      <c r="V1975" s="2">
        <f t="shared" si="80"/>
        <v>0</v>
      </c>
      <c r="W1975" s="2">
        <f t="shared" si="81"/>
        <v>0</v>
      </c>
    </row>
    <row r="1976" spans="1:24" customFormat="1" hidden="1" outlineLevel="2" x14ac:dyDescent="0.25">
      <c r="A1976" t="s">
        <v>309</v>
      </c>
      <c r="B1976">
        <v>502</v>
      </c>
      <c r="C1976" t="s">
        <v>342</v>
      </c>
      <c r="D1976">
        <v>122</v>
      </c>
      <c r="E1976" t="s">
        <v>346</v>
      </c>
      <c r="F1976">
        <v>464</v>
      </c>
      <c r="G1976" t="s">
        <v>288</v>
      </c>
      <c r="H1976">
        <v>10122010464</v>
      </c>
      <c r="I1976" t="s">
        <v>289</v>
      </c>
      <c r="J1976" s="24" t="s">
        <v>960</v>
      </c>
      <c r="K1976" s="25">
        <v>11</v>
      </c>
      <c r="L1976" s="26">
        <v>0</v>
      </c>
      <c r="M1976" s="26">
        <v>273.60000000000002</v>
      </c>
      <c r="N1976" s="27">
        <v>240</v>
      </c>
      <c r="O1976" s="26">
        <v>0</v>
      </c>
      <c r="P1976" s="28">
        <v>240</v>
      </c>
      <c r="Q1976" s="26">
        <v>0</v>
      </c>
      <c r="R1976" s="31">
        <f t="shared" si="79"/>
        <v>240</v>
      </c>
      <c r="S1976" s="29">
        <v>240</v>
      </c>
      <c r="T1976" s="26"/>
      <c r="V1976" s="2">
        <f t="shared" si="80"/>
        <v>0</v>
      </c>
      <c r="W1976" s="2">
        <f t="shared" si="81"/>
        <v>0</v>
      </c>
    </row>
    <row r="1977" spans="1:24" customFormat="1" hidden="1" outlineLevel="2" x14ac:dyDescent="0.25">
      <c r="A1977" t="s">
        <v>571</v>
      </c>
      <c r="B1977">
        <v>601</v>
      </c>
      <c r="C1977" t="s">
        <v>572</v>
      </c>
      <c r="D1977">
        <v>123</v>
      </c>
      <c r="E1977" t="s">
        <v>583</v>
      </c>
      <c r="F1977">
        <v>464</v>
      </c>
      <c r="G1977" t="s">
        <v>288</v>
      </c>
      <c r="H1977">
        <v>10123010464</v>
      </c>
      <c r="I1977" t="s">
        <v>289</v>
      </c>
      <c r="J1977" s="24" t="s">
        <v>960</v>
      </c>
      <c r="K1977" s="25">
        <v>11</v>
      </c>
      <c r="L1977" s="26">
        <v>9136.98</v>
      </c>
      <c r="M1977" s="26">
        <v>0</v>
      </c>
      <c r="N1977" s="27">
        <v>10816</v>
      </c>
      <c r="O1977" s="26">
        <v>0</v>
      </c>
      <c r="P1977" s="28">
        <v>10816</v>
      </c>
      <c r="Q1977" s="26">
        <v>0</v>
      </c>
      <c r="R1977" s="31">
        <f t="shared" si="79"/>
        <v>0</v>
      </c>
      <c r="S1977" s="29">
        <v>0</v>
      </c>
      <c r="T1977" s="26"/>
      <c r="V1977" s="2">
        <f t="shared" si="80"/>
        <v>-10816</v>
      </c>
      <c r="W1977" s="2">
        <f t="shared" si="81"/>
        <v>-1</v>
      </c>
    </row>
    <row r="1978" spans="1:24" customFormat="1" hidden="1" outlineLevel="2" x14ac:dyDescent="0.25">
      <c r="A1978" t="s">
        <v>309</v>
      </c>
      <c r="B1978">
        <v>503</v>
      </c>
      <c r="C1978" t="s">
        <v>310</v>
      </c>
      <c r="D1978">
        <v>127</v>
      </c>
      <c r="E1978" t="s">
        <v>347</v>
      </c>
      <c r="F1978">
        <v>464</v>
      </c>
      <c r="G1978" t="s">
        <v>288</v>
      </c>
      <c r="H1978">
        <v>10127010464</v>
      </c>
      <c r="I1978" t="s">
        <v>289</v>
      </c>
      <c r="J1978" s="24" t="s">
        <v>960</v>
      </c>
      <c r="K1978" s="25">
        <v>11</v>
      </c>
      <c r="L1978" s="26">
        <v>0</v>
      </c>
      <c r="M1978" s="26">
        <v>0</v>
      </c>
      <c r="N1978" s="27">
        <v>4000</v>
      </c>
      <c r="O1978" s="26">
        <v>0</v>
      </c>
      <c r="P1978" s="28">
        <v>4000</v>
      </c>
      <c r="Q1978" s="26">
        <v>2052.63</v>
      </c>
      <c r="R1978" s="31">
        <f t="shared" si="79"/>
        <v>4000</v>
      </c>
      <c r="S1978" s="29">
        <v>4000</v>
      </c>
      <c r="T1978" s="26"/>
      <c r="V1978" s="2">
        <f t="shared" si="80"/>
        <v>0</v>
      </c>
      <c r="W1978" s="2">
        <f t="shared" si="81"/>
        <v>0</v>
      </c>
    </row>
    <row r="1979" spans="1:24" customFormat="1" hidden="1" outlineLevel="2" x14ac:dyDescent="0.25">
      <c r="A1979" t="s">
        <v>309</v>
      </c>
      <c r="B1979">
        <v>503</v>
      </c>
      <c r="C1979" t="s">
        <v>310</v>
      </c>
      <c r="D1979">
        <v>128</v>
      </c>
      <c r="E1979" t="s">
        <v>348</v>
      </c>
      <c r="F1979">
        <v>464</v>
      </c>
      <c r="G1979" t="s">
        <v>288</v>
      </c>
      <c r="H1979">
        <v>10128010464</v>
      </c>
      <c r="I1979" t="s">
        <v>289</v>
      </c>
      <c r="J1979" s="24" t="s">
        <v>960</v>
      </c>
      <c r="K1979" s="25">
        <v>11</v>
      </c>
      <c r="L1979" s="26">
        <v>15000</v>
      </c>
      <c r="M1979" s="26">
        <v>0</v>
      </c>
      <c r="N1979" s="27">
        <v>0</v>
      </c>
      <c r="O1979" s="26">
        <v>0</v>
      </c>
      <c r="P1979" s="28">
        <v>0</v>
      </c>
      <c r="Q1979" s="26">
        <v>0</v>
      </c>
      <c r="R1979" s="31">
        <f t="shared" si="79"/>
        <v>0</v>
      </c>
      <c r="S1979" s="29">
        <v>0</v>
      </c>
      <c r="T1979" s="26"/>
      <c r="V1979" s="2">
        <f t="shared" si="80"/>
        <v>0</v>
      </c>
      <c r="W1979" s="2" t="e">
        <f t="shared" si="81"/>
        <v>#DIV/0!</v>
      </c>
    </row>
    <row r="1980" spans="1:24" customFormat="1" hidden="1" outlineLevel="2" x14ac:dyDescent="0.25">
      <c r="A1980" t="s">
        <v>781</v>
      </c>
      <c r="B1980">
        <v>202</v>
      </c>
      <c r="C1980" t="s">
        <v>808</v>
      </c>
      <c r="D1980" s="20">
        <v>130</v>
      </c>
      <c r="E1980" t="s">
        <v>807</v>
      </c>
      <c r="F1980" s="20">
        <v>464</v>
      </c>
      <c r="G1980" t="s">
        <v>288</v>
      </c>
      <c r="H1980">
        <v>10130010464</v>
      </c>
      <c r="I1980" t="s">
        <v>289</v>
      </c>
      <c r="J1980" s="24" t="s">
        <v>960</v>
      </c>
      <c r="K1980" s="25">
        <v>11</v>
      </c>
      <c r="L1980" s="26">
        <v>0</v>
      </c>
      <c r="M1980" s="26">
        <v>2543.85</v>
      </c>
      <c r="N1980" s="27">
        <v>621</v>
      </c>
      <c r="O1980" s="26">
        <v>0</v>
      </c>
      <c r="P1980" s="28">
        <v>621</v>
      </c>
      <c r="Q1980" s="26">
        <v>0</v>
      </c>
      <c r="R1980" s="31">
        <f t="shared" ref="R1980:R2043" si="82">S1980</f>
        <v>621</v>
      </c>
      <c r="S1980" s="29">
        <v>621</v>
      </c>
      <c r="T1980" s="26"/>
      <c r="V1980" s="2">
        <f t="shared" si="80"/>
        <v>0</v>
      </c>
      <c r="W1980" s="2">
        <f t="shared" si="81"/>
        <v>0</v>
      </c>
      <c r="X1980" s="18"/>
    </row>
    <row r="1981" spans="1:24" customFormat="1" hidden="1" outlineLevel="2" x14ac:dyDescent="0.25">
      <c r="A1981" t="s">
        <v>781</v>
      </c>
      <c r="B1981">
        <v>202</v>
      </c>
      <c r="C1981" t="s">
        <v>808</v>
      </c>
      <c r="D1981" s="20">
        <v>138</v>
      </c>
      <c r="E1981" t="s">
        <v>811</v>
      </c>
      <c r="F1981" s="20">
        <v>464</v>
      </c>
      <c r="G1981" t="s">
        <v>288</v>
      </c>
      <c r="H1981">
        <v>10138010464</v>
      </c>
      <c r="I1981" t="s">
        <v>289</v>
      </c>
      <c r="J1981" s="24" t="s">
        <v>960</v>
      </c>
      <c r="K1981" s="25">
        <v>11</v>
      </c>
      <c r="L1981" s="26">
        <v>0</v>
      </c>
      <c r="M1981" s="26">
        <v>7600.05</v>
      </c>
      <c r="N1981" s="27">
        <v>0</v>
      </c>
      <c r="O1981" s="26">
        <v>0</v>
      </c>
      <c r="P1981" s="28">
        <v>0</v>
      </c>
      <c r="Q1981" s="26">
        <v>0</v>
      </c>
      <c r="R1981" s="31">
        <f t="shared" si="82"/>
        <v>0</v>
      </c>
      <c r="S1981" s="29"/>
      <c r="T1981" s="26"/>
      <c r="V1981" s="2">
        <f t="shared" si="80"/>
        <v>0</v>
      </c>
      <c r="W1981" s="2" t="e">
        <f t="shared" si="81"/>
        <v>#DIV/0!</v>
      </c>
      <c r="X1981" s="18"/>
    </row>
    <row r="1982" spans="1:24" customFormat="1" hidden="1" outlineLevel="2" x14ac:dyDescent="0.25">
      <c r="A1982" t="s">
        <v>349</v>
      </c>
      <c r="B1982">
        <v>401</v>
      </c>
      <c r="C1982" t="s">
        <v>362</v>
      </c>
      <c r="D1982">
        <v>148</v>
      </c>
      <c r="E1982" t="s">
        <v>363</v>
      </c>
      <c r="F1982">
        <v>464</v>
      </c>
      <c r="G1982" t="s">
        <v>288</v>
      </c>
      <c r="H1982">
        <v>10148010464</v>
      </c>
      <c r="I1982" t="s">
        <v>289</v>
      </c>
      <c r="J1982" s="24" t="s">
        <v>960</v>
      </c>
      <c r="K1982" s="25">
        <v>11</v>
      </c>
      <c r="L1982" s="26">
        <v>0</v>
      </c>
      <c r="M1982" s="26">
        <v>0</v>
      </c>
      <c r="N1982" s="27">
        <v>0</v>
      </c>
      <c r="O1982" s="26">
        <v>0</v>
      </c>
      <c r="P1982" s="28">
        <v>0</v>
      </c>
      <c r="Q1982" s="26">
        <v>0</v>
      </c>
      <c r="R1982" s="31">
        <f t="shared" si="82"/>
        <v>0</v>
      </c>
      <c r="S1982" s="29"/>
      <c r="T1982" s="26"/>
      <c r="V1982" s="2">
        <f t="shared" si="80"/>
        <v>0</v>
      </c>
      <c r="W1982" s="2" t="e">
        <f t="shared" si="81"/>
        <v>#DIV/0!</v>
      </c>
    </row>
    <row r="1983" spans="1:24" customFormat="1" hidden="1" outlineLevel="2" x14ac:dyDescent="0.25">
      <c r="A1983" t="s">
        <v>309</v>
      </c>
      <c r="B1983">
        <v>503</v>
      </c>
      <c r="C1983" t="s">
        <v>310</v>
      </c>
      <c r="D1983">
        <v>151</v>
      </c>
      <c r="E1983" t="s">
        <v>364</v>
      </c>
      <c r="F1983">
        <v>464</v>
      </c>
      <c r="G1983" t="s">
        <v>288</v>
      </c>
      <c r="H1983">
        <v>10151010464</v>
      </c>
      <c r="I1983" t="s">
        <v>289</v>
      </c>
      <c r="J1983" s="24" t="s">
        <v>960</v>
      </c>
      <c r="K1983" s="25">
        <v>11</v>
      </c>
      <c r="L1983" s="26">
        <v>0</v>
      </c>
      <c r="M1983" s="26">
        <v>0</v>
      </c>
      <c r="N1983" s="27">
        <v>2000</v>
      </c>
      <c r="O1983" s="26">
        <v>0</v>
      </c>
      <c r="P1983" s="28">
        <v>2000</v>
      </c>
      <c r="Q1983" s="26">
        <v>0</v>
      </c>
      <c r="R1983" s="31">
        <f t="shared" si="82"/>
        <v>2000</v>
      </c>
      <c r="S1983" s="29">
        <v>2000</v>
      </c>
      <c r="T1983" s="26"/>
      <c r="V1983" s="2">
        <f t="shared" si="80"/>
        <v>0</v>
      </c>
      <c r="W1983" s="2">
        <f t="shared" si="81"/>
        <v>0</v>
      </c>
    </row>
    <row r="1984" spans="1:24" customFormat="1" hidden="1" outlineLevel="2" x14ac:dyDescent="0.25">
      <c r="A1984" t="s">
        <v>596</v>
      </c>
      <c r="B1984">
        <v>302</v>
      </c>
      <c r="C1984" t="s">
        <v>597</v>
      </c>
      <c r="D1984">
        <v>161</v>
      </c>
      <c r="E1984" t="s">
        <v>596</v>
      </c>
      <c r="F1984">
        <v>464</v>
      </c>
      <c r="G1984" t="s">
        <v>288</v>
      </c>
      <c r="H1984">
        <v>10161010464</v>
      </c>
      <c r="I1984" t="s">
        <v>700</v>
      </c>
      <c r="J1984" s="24" t="s">
        <v>960</v>
      </c>
      <c r="K1984" s="25">
        <v>11</v>
      </c>
      <c r="L1984" s="26">
        <v>2275</v>
      </c>
      <c r="M1984" s="26">
        <v>0</v>
      </c>
      <c r="N1984" s="27">
        <v>3498</v>
      </c>
      <c r="O1984" s="26">
        <v>0</v>
      </c>
      <c r="P1984" s="28">
        <v>3498</v>
      </c>
      <c r="Q1984" s="26">
        <v>0</v>
      </c>
      <c r="R1984" s="31">
        <f t="shared" si="82"/>
        <v>3498</v>
      </c>
      <c r="S1984" s="29">
        <v>3498</v>
      </c>
      <c r="T1984" s="26"/>
      <c r="V1984" s="2">
        <f t="shared" ref="V1984:V2047" si="83">S1984-N1984</f>
        <v>0</v>
      </c>
      <c r="W1984" s="2">
        <f t="shared" ref="W1984:W2047" si="84">V1984/N1984</f>
        <v>0</v>
      </c>
    </row>
    <row r="1985" spans="1:23" customFormat="1" hidden="1" outlineLevel="2" x14ac:dyDescent="0.25">
      <c r="A1985" t="s">
        <v>875</v>
      </c>
      <c r="B1985">
        <v>203</v>
      </c>
      <c r="C1985" t="s">
        <v>878</v>
      </c>
      <c r="D1985">
        <v>191</v>
      </c>
      <c r="E1985" t="s">
        <v>879</v>
      </c>
      <c r="F1985">
        <v>464</v>
      </c>
      <c r="G1985" t="s">
        <v>288</v>
      </c>
      <c r="H1985">
        <v>10191010464</v>
      </c>
      <c r="I1985" t="s">
        <v>289</v>
      </c>
      <c r="J1985" s="24" t="s">
        <v>960</v>
      </c>
      <c r="K1985" s="25">
        <v>11</v>
      </c>
      <c r="L1985" s="26">
        <v>0</v>
      </c>
      <c r="M1985" s="26">
        <v>0</v>
      </c>
      <c r="N1985" s="27">
        <v>1082</v>
      </c>
      <c r="O1985" s="26">
        <v>0</v>
      </c>
      <c r="P1985" s="28">
        <v>1082</v>
      </c>
      <c r="Q1985" s="26">
        <v>0</v>
      </c>
      <c r="R1985" s="31">
        <f t="shared" si="82"/>
        <v>0</v>
      </c>
      <c r="S1985" s="29">
        <v>0</v>
      </c>
      <c r="T1985" s="26"/>
      <c r="V1985" s="2">
        <f t="shared" si="83"/>
        <v>-1082</v>
      </c>
      <c r="W1985" s="2">
        <f t="shared" si="84"/>
        <v>-1</v>
      </c>
    </row>
    <row r="1986" spans="1:23" customFormat="1" hidden="1" outlineLevel="2" x14ac:dyDescent="0.25">
      <c r="A1986" t="s">
        <v>706</v>
      </c>
      <c r="B1986">
        <v>191</v>
      </c>
      <c r="C1986" t="s">
        <v>707</v>
      </c>
      <c r="D1986">
        <v>200</v>
      </c>
      <c r="E1986" t="s">
        <v>708</v>
      </c>
      <c r="F1986">
        <v>464</v>
      </c>
      <c r="G1986" t="s">
        <v>288</v>
      </c>
      <c r="H1986">
        <v>10200010464</v>
      </c>
      <c r="I1986" t="s">
        <v>289</v>
      </c>
      <c r="J1986" s="24" t="s">
        <v>960</v>
      </c>
      <c r="K1986" s="25">
        <v>11</v>
      </c>
      <c r="L1986" s="26">
        <v>0</v>
      </c>
      <c r="M1986" s="26">
        <v>0</v>
      </c>
      <c r="N1986" s="27">
        <v>0</v>
      </c>
      <c r="O1986" s="26">
        <v>0</v>
      </c>
      <c r="P1986" s="28">
        <v>0</v>
      </c>
      <c r="Q1986" s="26">
        <v>0</v>
      </c>
      <c r="R1986" s="31">
        <f t="shared" si="82"/>
        <v>0</v>
      </c>
      <c r="S1986" s="29"/>
      <c r="T1986" s="26"/>
      <c r="V1986" s="2">
        <f t="shared" si="83"/>
        <v>0</v>
      </c>
      <c r="W1986" s="2" t="e">
        <f t="shared" si="84"/>
        <v>#DIV/0!</v>
      </c>
    </row>
    <row r="1987" spans="1:23" customFormat="1" hidden="1" outlineLevel="2" x14ac:dyDescent="0.25">
      <c r="A1987" t="s">
        <v>706</v>
      </c>
      <c r="B1987">
        <v>191</v>
      </c>
      <c r="C1987" t="s">
        <v>707</v>
      </c>
      <c r="D1987">
        <v>205</v>
      </c>
      <c r="E1987" t="s">
        <v>733</v>
      </c>
      <c r="F1987">
        <v>464</v>
      </c>
      <c r="G1987" t="s">
        <v>288</v>
      </c>
      <c r="H1987">
        <v>10205010464</v>
      </c>
      <c r="I1987" t="s">
        <v>289</v>
      </c>
      <c r="J1987" s="24" t="s">
        <v>960</v>
      </c>
      <c r="K1987" s="25">
        <v>11</v>
      </c>
      <c r="L1987" s="26">
        <v>0</v>
      </c>
      <c r="M1987" s="26">
        <v>0</v>
      </c>
      <c r="N1987" s="27">
        <v>0</v>
      </c>
      <c r="O1987" s="26">
        <v>0</v>
      </c>
      <c r="P1987" s="28">
        <v>0</v>
      </c>
      <c r="Q1987" s="26">
        <v>0</v>
      </c>
      <c r="R1987" s="31">
        <f t="shared" si="82"/>
        <v>0</v>
      </c>
      <c r="S1987" s="29"/>
      <c r="T1987" s="26"/>
      <c r="V1987" s="2">
        <f t="shared" si="83"/>
        <v>0</v>
      </c>
      <c r="W1987" s="2" t="e">
        <f t="shared" si="84"/>
        <v>#DIV/0!</v>
      </c>
    </row>
    <row r="1988" spans="1:23" customFormat="1" hidden="1" outlineLevel="2" x14ac:dyDescent="0.25">
      <c r="A1988" t="s">
        <v>706</v>
      </c>
      <c r="B1988">
        <v>191</v>
      </c>
      <c r="C1988" t="s">
        <v>707</v>
      </c>
      <c r="D1988">
        <v>208</v>
      </c>
      <c r="E1988" t="s">
        <v>734</v>
      </c>
      <c r="F1988">
        <v>464</v>
      </c>
      <c r="G1988" t="s">
        <v>288</v>
      </c>
      <c r="H1988">
        <v>10208010464</v>
      </c>
      <c r="I1988" t="s">
        <v>289</v>
      </c>
      <c r="J1988" s="24" t="s">
        <v>960</v>
      </c>
      <c r="K1988" s="25">
        <v>11</v>
      </c>
      <c r="L1988" s="26">
        <v>0</v>
      </c>
      <c r="M1988" s="26">
        <v>0</v>
      </c>
      <c r="N1988" s="27">
        <v>0</v>
      </c>
      <c r="O1988" s="26">
        <v>0</v>
      </c>
      <c r="P1988" s="28">
        <v>0</v>
      </c>
      <c r="Q1988" s="26">
        <v>0</v>
      </c>
      <c r="R1988" s="31">
        <f t="shared" si="82"/>
        <v>0</v>
      </c>
      <c r="S1988" s="29"/>
      <c r="T1988" s="26"/>
      <c r="V1988" s="2">
        <f t="shared" si="83"/>
        <v>0</v>
      </c>
      <c r="W1988" s="2" t="e">
        <f t="shared" si="84"/>
        <v>#DIV/0!</v>
      </c>
    </row>
    <row r="1989" spans="1:23" customFormat="1" hidden="1" outlineLevel="2" x14ac:dyDescent="0.25">
      <c r="A1989" t="s">
        <v>349</v>
      </c>
      <c r="B1989">
        <v>1011</v>
      </c>
      <c r="C1989" t="s">
        <v>365</v>
      </c>
      <c r="D1989">
        <v>221</v>
      </c>
      <c r="E1989" t="s">
        <v>366</v>
      </c>
      <c r="F1989">
        <v>464</v>
      </c>
      <c r="G1989" t="s">
        <v>288</v>
      </c>
      <c r="H1989">
        <v>10221010464</v>
      </c>
      <c r="I1989" t="s">
        <v>289</v>
      </c>
      <c r="J1989" s="24" t="s">
        <v>960</v>
      </c>
      <c r="K1989" s="25">
        <v>11</v>
      </c>
      <c r="L1989" s="26">
        <v>0</v>
      </c>
      <c r="M1989" s="26">
        <v>0</v>
      </c>
      <c r="N1989" s="27">
        <v>0</v>
      </c>
      <c r="O1989" s="26">
        <v>0</v>
      </c>
      <c r="P1989" s="28">
        <v>0</v>
      </c>
      <c r="Q1989" s="26">
        <v>0</v>
      </c>
      <c r="R1989" s="31">
        <f t="shared" si="82"/>
        <v>0</v>
      </c>
      <c r="S1989" s="29"/>
      <c r="T1989" s="26"/>
      <c r="V1989" s="2">
        <f t="shared" si="83"/>
        <v>0</v>
      </c>
      <c r="W1989" s="2" t="e">
        <f t="shared" si="84"/>
        <v>#DIV/0!</v>
      </c>
    </row>
    <row r="1990" spans="1:23" customFormat="1" hidden="1" outlineLevel="2" x14ac:dyDescent="0.25">
      <c r="A1990" t="s">
        <v>349</v>
      </c>
      <c r="B1990">
        <v>1011</v>
      </c>
      <c r="C1990" t="s">
        <v>365</v>
      </c>
      <c r="D1990">
        <v>222</v>
      </c>
      <c r="E1990" t="s">
        <v>367</v>
      </c>
      <c r="F1990">
        <v>464</v>
      </c>
      <c r="G1990" t="s">
        <v>288</v>
      </c>
      <c r="H1990">
        <v>10222010464</v>
      </c>
      <c r="I1990" t="s">
        <v>289</v>
      </c>
      <c r="J1990" s="24" t="s">
        <v>960</v>
      </c>
      <c r="K1990" s="25">
        <v>11</v>
      </c>
      <c r="L1990" s="26">
        <v>0</v>
      </c>
      <c r="M1990" s="26">
        <v>0</v>
      </c>
      <c r="N1990" s="27">
        <v>0</v>
      </c>
      <c r="O1990" s="26">
        <v>0</v>
      </c>
      <c r="P1990" s="28">
        <v>0</v>
      </c>
      <c r="Q1990" s="26">
        <v>0</v>
      </c>
      <c r="R1990" s="31">
        <f t="shared" si="82"/>
        <v>0</v>
      </c>
      <c r="S1990" s="29"/>
      <c r="T1990" s="26"/>
      <c r="V1990" s="2">
        <f t="shared" si="83"/>
        <v>0</v>
      </c>
      <c r="W1990" s="2" t="e">
        <f t="shared" si="84"/>
        <v>#DIV/0!</v>
      </c>
    </row>
    <row r="1991" spans="1:23" customFormat="1" hidden="1" outlineLevel="2" x14ac:dyDescent="0.25">
      <c r="A1991" t="s">
        <v>349</v>
      </c>
      <c r="B1991">
        <v>702</v>
      </c>
      <c r="C1991" t="s">
        <v>383</v>
      </c>
      <c r="D1991">
        <v>265</v>
      </c>
      <c r="E1991" t="s">
        <v>433</v>
      </c>
      <c r="F1991">
        <v>464</v>
      </c>
      <c r="G1991" t="s">
        <v>288</v>
      </c>
      <c r="H1991">
        <v>10265010464</v>
      </c>
      <c r="I1991" t="s">
        <v>289</v>
      </c>
      <c r="J1991" s="24" t="s">
        <v>960</v>
      </c>
      <c r="K1991" s="25">
        <v>11</v>
      </c>
      <c r="L1991" s="26">
        <v>0</v>
      </c>
      <c r="M1991" s="26">
        <v>0</v>
      </c>
      <c r="N1991" s="27">
        <v>2000</v>
      </c>
      <c r="O1991" s="26">
        <v>0</v>
      </c>
      <c r="P1991" s="28">
        <v>2000</v>
      </c>
      <c r="Q1991" s="26">
        <v>0</v>
      </c>
      <c r="R1991" s="31">
        <f t="shared" si="82"/>
        <v>2000</v>
      </c>
      <c r="S1991" s="29">
        <v>2000</v>
      </c>
      <c r="T1991" s="26"/>
      <c r="V1991" s="2">
        <f t="shared" si="83"/>
        <v>0</v>
      </c>
      <c r="W1991" s="2">
        <f t="shared" si="84"/>
        <v>0</v>
      </c>
    </row>
    <row r="1992" spans="1:23" customFormat="1" hidden="1" outlineLevel="2" x14ac:dyDescent="0.25">
      <c r="A1992" t="s">
        <v>349</v>
      </c>
      <c r="B1992">
        <v>702</v>
      </c>
      <c r="C1992" t="s">
        <v>383</v>
      </c>
      <c r="D1992">
        <v>266</v>
      </c>
      <c r="E1992" t="s">
        <v>387</v>
      </c>
      <c r="F1992">
        <v>464</v>
      </c>
      <c r="G1992" t="s">
        <v>288</v>
      </c>
      <c r="H1992">
        <v>10266010464</v>
      </c>
      <c r="I1992" t="s">
        <v>289</v>
      </c>
      <c r="J1992" s="24" t="s">
        <v>960</v>
      </c>
      <c r="K1992" s="25">
        <v>11</v>
      </c>
      <c r="L1992" s="26">
        <v>0</v>
      </c>
      <c r="M1992" s="26">
        <v>0</v>
      </c>
      <c r="N1992" s="27">
        <v>1500</v>
      </c>
      <c r="O1992" s="26">
        <v>0</v>
      </c>
      <c r="P1992" s="28">
        <v>1500</v>
      </c>
      <c r="Q1992" s="26">
        <v>0</v>
      </c>
      <c r="R1992" s="31">
        <f t="shared" si="82"/>
        <v>1500</v>
      </c>
      <c r="S1992" s="29">
        <v>1500</v>
      </c>
      <c r="T1992" s="26"/>
      <c r="V1992" s="2">
        <f t="shared" si="83"/>
        <v>0</v>
      </c>
      <c r="W1992" s="2">
        <f t="shared" si="84"/>
        <v>0</v>
      </c>
    </row>
    <row r="1993" spans="1:23" customFormat="1" hidden="1" outlineLevel="2" x14ac:dyDescent="0.25">
      <c r="A1993" t="s">
        <v>349</v>
      </c>
      <c r="B1993">
        <v>507</v>
      </c>
      <c r="C1993" t="s">
        <v>390</v>
      </c>
      <c r="D1993">
        <v>268</v>
      </c>
      <c r="E1993" t="s">
        <v>392</v>
      </c>
      <c r="F1993">
        <v>464</v>
      </c>
      <c r="G1993" t="s">
        <v>288</v>
      </c>
      <c r="H1993">
        <v>10268010464</v>
      </c>
      <c r="I1993" t="s">
        <v>289</v>
      </c>
      <c r="J1993" s="24" t="s">
        <v>960</v>
      </c>
      <c r="K1993" s="25">
        <v>11</v>
      </c>
      <c r="L1993" s="26">
        <v>0</v>
      </c>
      <c r="M1993" s="26">
        <v>0</v>
      </c>
      <c r="N1993" s="27">
        <v>5000</v>
      </c>
      <c r="O1993" s="26">
        <v>-5000</v>
      </c>
      <c r="P1993" s="28">
        <v>0</v>
      </c>
      <c r="Q1993" s="26">
        <v>0</v>
      </c>
      <c r="R1993" s="31">
        <f t="shared" si="82"/>
        <v>0</v>
      </c>
      <c r="S1993" s="29">
        <v>0</v>
      </c>
      <c r="T1993" s="26"/>
      <c r="V1993" s="2">
        <f t="shared" si="83"/>
        <v>-5000</v>
      </c>
      <c r="W1993" s="2">
        <f t="shared" si="84"/>
        <v>-1</v>
      </c>
    </row>
    <row r="1994" spans="1:23" customFormat="1" hidden="1" outlineLevel="2" x14ac:dyDescent="0.25">
      <c r="A1994" t="s">
        <v>349</v>
      </c>
      <c r="B1994">
        <v>507</v>
      </c>
      <c r="C1994" t="s">
        <v>390</v>
      </c>
      <c r="D1994">
        <v>270</v>
      </c>
      <c r="E1994" t="s">
        <v>349</v>
      </c>
      <c r="F1994">
        <v>464</v>
      </c>
      <c r="G1994" t="s">
        <v>288</v>
      </c>
      <c r="H1994">
        <v>10270010464</v>
      </c>
      <c r="I1994" t="s">
        <v>289</v>
      </c>
      <c r="J1994" s="24" t="s">
        <v>960</v>
      </c>
      <c r="K1994" s="25">
        <v>11</v>
      </c>
      <c r="L1994" s="26">
        <v>0</v>
      </c>
      <c r="M1994" s="26">
        <v>0</v>
      </c>
      <c r="N1994" s="27">
        <v>0</v>
      </c>
      <c r="O1994" s="26">
        <v>0</v>
      </c>
      <c r="P1994" s="28">
        <v>0</v>
      </c>
      <c r="Q1994" s="26">
        <v>0</v>
      </c>
      <c r="R1994" s="31">
        <f t="shared" si="82"/>
        <v>0</v>
      </c>
      <c r="S1994" s="29"/>
      <c r="T1994" s="26"/>
      <c r="V1994" s="2">
        <f t="shared" si="83"/>
        <v>0</v>
      </c>
      <c r="W1994" s="2" t="e">
        <f t="shared" si="84"/>
        <v>#DIV/0!</v>
      </c>
    </row>
    <row r="1995" spans="1:23" customFormat="1" hidden="1" outlineLevel="2" x14ac:dyDescent="0.25">
      <c r="A1995" t="s">
        <v>875</v>
      </c>
      <c r="B1995">
        <v>102</v>
      </c>
      <c r="C1995" t="s">
        <v>876</v>
      </c>
      <c r="D1995">
        <v>300</v>
      </c>
      <c r="E1995" t="s">
        <v>912</v>
      </c>
      <c r="F1995">
        <v>464</v>
      </c>
      <c r="G1995" t="s">
        <v>288</v>
      </c>
      <c r="H1995">
        <v>10300010464</v>
      </c>
      <c r="I1995" t="s">
        <v>289</v>
      </c>
      <c r="J1995" s="24" t="s">
        <v>960</v>
      </c>
      <c r="K1995" s="25">
        <v>11</v>
      </c>
      <c r="L1995" s="26">
        <v>0</v>
      </c>
      <c r="M1995" s="26">
        <v>0</v>
      </c>
      <c r="N1995" s="27">
        <v>1000</v>
      </c>
      <c r="O1995" s="26">
        <v>0</v>
      </c>
      <c r="P1995" s="28">
        <v>1000</v>
      </c>
      <c r="Q1995" s="26">
        <v>0</v>
      </c>
      <c r="R1995" s="31">
        <f t="shared" si="82"/>
        <v>0</v>
      </c>
      <c r="S1995" s="29">
        <v>0</v>
      </c>
      <c r="T1995" s="26"/>
      <c r="V1995" s="2">
        <f t="shared" si="83"/>
        <v>-1000</v>
      </c>
      <c r="W1995" s="2">
        <f t="shared" si="84"/>
        <v>-1</v>
      </c>
    </row>
    <row r="1996" spans="1:23" customFormat="1" hidden="1" outlineLevel="2" x14ac:dyDescent="0.25">
      <c r="A1996" t="s">
        <v>309</v>
      </c>
      <c r="B1996">
        <v>801</v>
      </c>
      <c r="C1996" t="s">
        <v>324</v>
      </c>
      <c r="D1996">
        <v>401</v>
      </c>
      <c r="E1996" t="s">
        <v>400</v>
      </c>
      <c r="F1996">
        <v>464</v>
      </c>
      <c r="G1996" t="s">
        <v>288</v>
      </c>
      <c r="H1996">
        <v>10401010464</v>
      </c>
      <c r="I1996" t="s">
        <v>289</v>
      </c>
      <c r="J1996" s="24" t="s">
        <v>960</v>
      </c>
      <c r="K1996" s="25">
        <v>11</v>
      </c>
      <c r="L1996" s="26">
        <v>0</v>
      </c>
      <c r="M1996" s="26">
        <v>0</v>
      </c>
      <c r="N1996" s="27">
        <v>2704</v>
      </c>
      <c r="O1996" s="26">
        <v>0</v>
      </c>
      <c r="P1996" s="28">
        <v>2704</v>
      </c>
      <c r="Q1996" s="26">
        <v>0</v>
      </c>
      <c r="R1996" s="31">
        <f t="shared" si="82"/>
        <v>0</v>
      </c>
      <c r="S1996" s="29">
        <v>0</v>
      </c>
      <c r="T1996" s="26"/>
      <c r="V1996" s="2">
        <f t="shared" si="83"/>
        <v>-2704</v>
      </c>
      <c r="W1996" s="2">
        <f t="shared" si="84"/>
        <v>-1</v>
      </c>
    </row>
    <row r="1997" spans="1:23" customFormat="1" hidden="1" outlineLevel="2" x14ac:dyDescent="0.25">
      <c r="A1997" t="s">
        <v>309</v>
      </c>
      <c r="B1997">
        <v>801</v>
      </c>
      <c r="C1997" t="s">
        <v>324</v>
      </c>
      <c r="D1997">
        <v>406</v>
      </c>
      <c r="E1997" t="s">
        <v>434</v>
      </c>
      <c r="F1997">
        <v>464</v>
      </c>
      <c r="G1997" t="s">
        <v>288</v>
      </c>
      <c r="H1997">
        <v>10406010464</v>
      </c>
      <c r="I1997" t="s">
        <v>289</v>
      </c>
      <c r="J1997" s="24" t="s">
        <v>960</v>
      </c>
      <c r="K1997" s="25">
        <v>11</v>
      </c>
      <c r="L1997" s="26">
        <v>0</v>
      </c>
      <c r="M1997" s="26">
        <v>0</v>
      </c>
      <c r="N1997" s="27">
        <v>1629</v>
      </c>
      <c r="O1997" s="26">
        <v>0</v>
      </c>
      <c r="P1997" s="28">
        <v>1629</v>
      </c>
      <c r="Q1997" s="26">
        <v>0</v>
      </c>
      <c r="R1997" s="31">
        <f t="shared" si="82"/>
        <v>0</v>
      </c>
      <c r="S1997" s="29">
        <v>0</v>
      </c>
      <c r="T1997" s="26"/>
      <c r="V1997" s="2">
        <f t="shared" si="83"/>
        <v>-1629</v>
      </c>
      <c r="W1997" s="2">
        <f t="shared" si="84"/>
        <v>-1</v>
      </c>
    </row>
    <row r="1998" spans="1:23" customFormat="1" hidden="1" outlineLevel="2" x14ac:dyDescent="0.25">
      <c r="A1998" t="s">
        <v>309</v>
      </c>
      <c r="B1998">
        <v>801</v>
      </c>
      <c r="C1998" t="s">
        <v>324</v>
      </c>
      <c r="D1998">
        <v>410</v>
      </c>
      <c r="E1998" t="s">
        <v>435</v>
      </c>
      <c r="F1998">
        <v>464</v>
      </c>
      <c r="G1998" t="s">
        <v>288</v>
      </c>
      <c r="H1998">
        <v>10410010464</v>
      </c>
      <c r="I1998" t="s">
        <v>289</v>
      </c>
      <c r="J1998" s="24" t="s">
        <v>960</v>
      </c>
      <c r="K1998" s="25">
        <v>11</v>
      </c>
      <c r="L1998" s="26">
        <v>440</v>
      </c>
      <c r="M1998" s="26">
        <v>0</v>
      </c>
      <c r="N1998" s="27">
        <v>1082</v>
      </c>
      <c r="O1998" s="26">
        <v>0</v>
      </c>
      <c r="P1998" s="28">
        <v>1082</v>
      </c>
      <c r="Q1998" s="26">
        <v>0</v>
      </c>
      <c r="R1998" s="31">
        <f t="shared" si="82"/>
        <v>0</v>
      </c>
      <c r="S1998" s="29">
        <v>0</v>
      </c>
      <c r="T1998" s="26"/>
      <c r="V1998" s="2">
        <f t="shared" si="83"/>
        <v>-1082</v>
      </c>
      <c r="W1998" s="2">
        <f t="shared" si="84"/>
        <v>-1</v>
      </c>
    </row>
    <row r="1999" spans="1:23" customFormat="1" hidden="1" outlineLevel="2" x14ac:dyDescent="0.25">
      <c r="A1999" t="s">
        <v>309</v>
      </c>
      <c r="B1999">
        <v>801</v>
      </c>
      <c r="C1999" t="s">
        <v>324</v>
      </c>
      <c r="D1999">
        <v>412</v>
      </c>
      <c r="E1999" t="s">
        <v>412</v>
      </c>
      <c r="F1999">
        <v>464</v>
      </c>
      <c r="G1999" t="s">
        <v>288</v>
      </c>
      <c r="H1999">
        <v>10412010464</v>
      </c>
      <c r="I1999" t="s">
        <v>289</v>
      </c>
      <c r="J1999" s="24" t="s">
        <v>960</v>
      </c>
      <c r="K1999" s="25">
        <v>11</v>
      </c>
      <c r="L1999" s="26">
        <v>0</v>
      </c>
      <c r="M1999" s="26">
        <v>0</v>
      </c>
      <c r="N1999" s="27">
        <v>2382</v>
      </c>
      <c r="O1999" s="26">
        <v>0</v>
      </c>
      <c r="P1999" s="28">
        <v>2382</v>
      </c>
      <c r="Q1999" s="26">
        <v>0</v>
      </c>
      <c r="R1999" s="31">
        <f t="shared" si="82"/>
        <v>0</v>
      </c>
      <c r="S1999" s="29">
        <v>0</v>
      </c>
      <c r="T1999" s="26"/>
      <c r="V1999" s="2">
        <f t="shared" si="83"/>
        <v>-2382</v>
      </c>
      <c r="W1999" s="2">
        <f t="shared" si="84"/>
        <v>-1</v>
      </c>
    </row>
    <row r="2000" spans="1:23" customFormat="1" hidden="1" outlineLevel="2" x14ac:dyDescent="0.25">
      <c r="A2000" t="s">
        <v>309</v>
      </c>
      <c r="B2000">
        <v>801</v>
      </c>
      <c r="C2000" t="s">
        <v>324</v>
      </c>
      <c r="D2000">
        <v>420</v>
      </c>
      <c r="E2000" t="s">
        <v>418</v>
      </c>
      <c r="F2000">
        <v>464</v>
      </c>
      <c r="G2000" t="s">
        <v>288</v>
      </c>
      <c r="H2000">
        <v>10420010464</v>
      </c>
      <c r="I2000" t="s">
        <v>289</v>
      </c>
      <c r="J2000" s="24" t="s">
        <v>960</v>
      </c>
      <c r="K2000" s="25">
        <v>11</v>
      </c>
      <c r="L2000" s="26">
        <v>0</v>
      </c>
      <c r="M2000" s="26">
        <v>0</v>
      </c>
      <c r="N2000" s="27">
        <v>2192</v>
      </c>
      <c r="O2000" s="26">
        <v>0</v>
      </c>
      <c r="P2000" s="28">
        <v>2192</v>
      </c>
      <c r="Q2000" s="26">
        <v>0</v>
      </c>
      <c r="R2000" s="31">
        <f t="shared" si="82"/>
        <v>0</v>
      </c>
      <c r="S2000" s="29">
        <v>0</v>
      </c>
      <c r="T2000" s="26"/>
      <c r="V2000" s="2">
        <f t="shared" si="83"/>
        <v>-2192</v>
      </c>
      <c r="W2000" s="2">
        <f t="shared" si="84"/>
        <v>-1</v>
      </c>
    </row>
    <row r="2001" spans="1:23" customFormat="1" hidden="1" outlineLevel="2" x14ac:dyDescent="0.25">
      <c r="A2001" t="s">
        <v>309</v>
      </c>
      <c r="B2001">
        <v>801</v>
      </c>
      <c r="C2001" t="s">
        <v>324</v>
      </c>
      <c r="D2001">
        <v>425</v>
      </c>
      <c r="E2001" t="s">
        <v>420</v>
      </c>
      <c r="F2001">
        <v>464</v>
      </c>
      <c r="G2001" t="s">
        <v>288</v>
      </c>
      <c r="H2001">
        <v>10425010464</v>
      </c>
      <c r="I2001" t="s">
        <v>289</v>
      </c>
      <c r="J2001" s="24" t="s">
        <v>960</v>
      </c>
      <c r="K2001" s="25">
        <v>11</v>
      </c>
      <c r="L2001" s="26">
        <v>0</v>
      </c>
      <c r="M2001" s="26">
        <v>0</v>
      </c>
      <c r="N2001" s="27">
        <v>1379</v>
      </c>
      <c r="O2001" s="26">
        <v>0</v>
      </c>
      <c r="P2001" s="28">
        <v>1379</v>
      </c>
      <c r="Q2001" s="26">
        <v>0</v>
      </c>
      <c r="R2001" s="31">
        <f t="shared" si="82"/>
        <v>0</v>
      </c>
      <c r="S2001" s="29">
        <v>0</v>
      </c>
      <c r="T2001" s="26"/>
      <c r="V2001" s="2">
        <f t="shared" si="83"/>
        <v>-1379</v>
      </c>
      <c r="W2001" s="2">
        <f t="shared" si="84"/>
        <v>-1</v>
      </c>
    </row>
    <row r="2002" spans="1:23" customFormat="1" hidden="1" outlineLevel="2" x14ac:dyDescent="0.25">
      <c r="A2002" t="s">
        <v>254</v>
      </c>
      <c r="B2002">
        <v>1301</v>
      </c>
      <c r="C2002" t="s">
        <v>203</v>
      </c>
      <c r="D2002">
        <v>601</v>
      </c>
      <c r="E2002" t="s">
        <v>256</v>
      </c>
      <c r="F2002">
        <v>464</v>
      </c>
      <c r="G2002" t="s">
        <v>288</v>
      </c>
      <c r="H2002">
        <v>10601010464</v>
      </c>
      <c r="I2002" t="s">
        <v>289</v>
      </c>
      <c r="J2002" s="24" t="s">
        <v>960</v>
      </c>
      <c r="K2002" s="25">
        <v>11</v>
      </c>
      <c r="L2002" s="26">
        <v>289.47000000000003</v>
      </c>
      <c r="M2002" s="26">
        <v>0</v>
      </c>
      <c r="N2002" s="27">
        <v>0</v>
      </c>
      <c r="O2002" s="26">
        <v>0</v>
      </c>
      <c r="P2002" s="28">
        <v>0</v>
      </c>
      <c r="Q2002" s="26">
        <v>0</v>
      </c>
      <c r="R2002" s="31">
        <f t="shared" si="82"/>
        <v>0</v>
      </c>
      <c r="S2002" s="29">
        <v>0</v>
      </c>
      <c r="T2002" s="26"/>
      <c r="V2002" s="2">
        <f t="shared" si="83"/>
        <v>0</v>
      </c>
      <c r="W2002" s="2" t="e">
        <f t="shared" si="84"/>
        <v>#DIV/0!</v>
      </c>
    </row>
    <row r="2003" spans="1:23" customFormat="1" hidden="1" outlineLevel="2" x14ac:dyDescent="0.25">
      <c r="A2003" t="s">
        <v>254</v>
      </c>
      <c r="B2003">
        <v>1301</v>
      </c>
      <c r="C2003" t="s">
        <v>203</v>
      </c>
      <c r="D2003">
        <v>602</v>
      </c>
      <c r="E2003" t="s">
        <v>263</v>
      </c>
      <c r="F2003">
        <v>464</v>
      </c>
      <c r="G2003" t="s">
        <v>288</v>
      </c>
      <c r="H2003">
        <v>10602010464</v>
      </c>
      <c r="I2003" t="s">
        <v>289</v>
      </c>
      <c r="J2003" s="24" t="s">
        <v>960</v>
      </c>
      <c r="K2003" s="25">
        <v>11</v>
      </c>
      <c r="L2003" s="26">
        <v>0</v>
      </c>
      <c r="M2003" s="26">
        <v>0</v>
      </c>
      <c r="N2003" s="27">
        <v>0</v>
      </c>
      <c r="O2003" s="26">
        <v>0</v>
      </c>
      <c r="P2003" s="28">
        <v>0</v>
      </c>
      <c r="Q2003" s="26">
        <v>0</v>
      </c>
      <c r="R2003" s="31">
        <f t="shared" si="82"/>
        <v>0</v>
      </c>
      <c r="S2003" s="29">
        <v>0</v>
      </c>
      <c r="T2003" s="26"/>
      <c r="V2003" s="2">
        <f t="shared" si="83"/>
        <v>0</v>
      </c>
      <c r="W2003" s="2" t="e">
        <f t="shared" si="84"/>
        <v>#DIV/0!</v>
      </c>
    </row>
    <row r="2004" spans="1:23" customFormat="1" hidden="1" outlineLevel="2" x14ac:dyDescent="0.25">
      <c r="A2004" t="s">
        <v>349</v>
      </c>
      <c r="B2004">
        <v>1103</v>
      </c>
      <c r="C2004" t="s">
        <v>424</v>
      </c>
      <c r="D2004">
        <v>801</v>
      </c>
      <c r="E2004" t="s">
        <v>425</v>
      </c>
      <c r="F2004">
        <v>465</v>
      </c>
      <c r="G2004" t="s">
        <v>439</v>
      </c>
      <c r="H2004">
        <v>10801010465</v>
      </c>
      <c r="I2004" t="s">
        <v>440</v>
      </c>
      <c r="J2004" s="24" t="s">
        <v>960</v>
      </c>
      <c r="K2004" s="25">
        <v>11</v>
      </c>
      <c r="L2004" s="26">
        <v>0</v>
      </c>
      <c r="M2004" s="26">
        <v>0</v>
      </c>
      <c r="N2004" s="27">
        <v>0</v>
      </c>
      <c r="O2004" s="26">
        <v>0</v>
      </c>
      <c r="P2004" s="28">
        <v>0</v>
      </c>
      <c r="Q2004" s="26">
        <v>0</v>
      </c>
      <c r="R2004" s="31">
        <f t="shared" si="82"/>
        <v>0</v>
      </c>
      <c r="S2004" s="29">
        <v>0</v>
      </c>
      <c r="T2004" s="26"/>
      <c r="V2004" s="2">
        <f t="shared" si="83"/>
        <v>0</v>
      </c>
      <c r="W2004" s="2" t="e">
        <f t="shared" si="84"/>
        <v>#DIV/0!</v>
      </c>
    </row>
    <row r="2005" spans="1:23" customFormat="1" hidden="1" outlineLevel="2" x14ac:dyDescent="0.25">
      <c r="A2005" t="s">
        <v>562</v>
      </c>
      <c r="B2005">
        <v>1401</v>
      </c>
      <c r="C2005" t="s">
        <v>563</v>
      </c>
      <c r="D2005">
        <v>125</v>
      </c>
      <c r="E2005" t="s">
        <v>564</v>
      </c>
      <c r="F2005">
        <v>466</v>
      </c>
      <c r="G2005" t="s">
        <v>130</v>
      </c>
      <c r="H2005">
        <v>10125010466</v>
      </c>
      <c r="I2005" t="s">
        <v>131</v>
      </c>
      <c r="J2005" s="24" t="s">
        <v>960</v>
      </c>
      <c r="K2005" s="25">
        <v>11</v>
      </c>
      <c r="L2005" s="26">
        <v>81266.36</v>
      </c>
      <c r="M2005" s="26">
        <v>57098.16</v>
      </c>
      <c r="N2005" s="27">
        <v>50000</v>
      </c>
      <c r="O2005" s="26">
        <v>0</v>
      </c>
      <c r="P2005" s="28">
        <v>50000</v>
      </c>
      <c r="Q2005" s="26">
        <v>25627.38</v>
      </c>
      <c r="R2005" s="31">
        <f t="shared" si="82"/>
        <v>50000</v>
      </c>
      <c r="S2005" s="29">
        <v>50000</v>
      </c>
      <c r="T2005" s="26"/>
      <c r="V2005" s="2">
        <f t="shared" si="83"/>
        <v>0</v>
      </c>
      <c r="W2005" s="2">
        <f t="shared" si="84"/>
        <v>0</v>
      </c>
    </row>
    <row r="2006" spans="1:23" customFormat="1" hidden="1" outlineLevel="2" x14ac:dyDescent="0.25">
      <c r="A2006" t="s">
        <v>133</v>
      </c>
      <c r="B2006">
        <v>1101</v>
      </c>
      <c r="C2006" t="s">
        <v>134</v>
      </c>
      <c r="D2006">
        <v>170</v>
      </c>
      <c r="E2006" t="s">
        <v>154</v>
      </c>
      <c r="F2006">
        <v>466</v>
      </c>
      <c r="G2006" t="s">
        <v>130</v>
      </c>
      <c r="H2006">
        <v>10170010466</v>
      </c>
      <c r="I2006" t="s">
        <v>131</v>
      </c>
      <c r="J2006" s="24" t="s">
        <v>960</v>
      </c>
      <c r="K2006" s="25">
        <v>11</v>
      </c>
      <c r="L2006" s="26">
        <v>5071575.6399999997</v>
      </c>
      <c r="M2006" s="26">
        <v>3594885.31</v>
      </c>
      <c r="N2006" s="27">
        <v>6600000</v>
      </c>
      <c r="O2006" s="26">
        <v>0</v>
      </c>
      <c r="P2006" s="28">
        <v>6600000</v>
      </c>
      <c r="Q2006" s="26">
        <v>890760.47</v>
      </c>
      <c r="R2006" s="31">
        <f t="shared" si="82"/>
        <v>4000000</v>
      </c>
      <c r="S2006" s="29">
        <v>4000000</v>
      </c>
      <c r="T2006" s="26"/>
      <c r="V2006" s="2">
        <f t="shared" si="83"/>
        <v>-2600000</v>
      </c>
      <c r="W2006" s="2">
        <f t="shared" si="84"/>
        <v>-0.39393939393939392</v>
      </c>
    </row>
    <row r="2007" spans="1:23" customFormat="1" hidden="1" outlineLevel="2" x14ac:dyDescent="0.25">
      <c r="A2007" t="s">
        <v>133</v>
      </c>
      <c r="B2007">
        <v>1101</v>
      </c>
      <c r="C2007" t="s">
        <v>134</v>
      </c>
      <c r="D2007">
        <v>173</v>
      </c>
      <c r="E2007" t="s">
        <v>166</v>
      </c>
      <c r="F2007">
        <v>466</v>
      </c>
      <c r="G2007" t="s">
        <v>130</v>
      </c>
      <c r="H2007">
        <v>10173010466</v>
      </c>
      <c r="I2007" t="s">
        <v>131</v>
      </c>
      <c r="J2007" s="24" t="s">
        <v>960</v>
      </c>
      <c r="K2007" s="25">
        <v>11</v>
      </c>
      <c r="L2007" s="26">
        <v>5584325.7199999997</v>
      </c>
      <c r="M2007" s="26">
        <v>4750022.0999999996</v>
      </c>
      <c r="N2007" s="27">
        <v>5500000</v>
      </c>
      <c r="O2007" s="26">
        <v>-18000</v>
      </c>
      <c r="P2007" s="28">
        <v>5482000</v>
      </c>
      <c r="Q2007" s="26">
        <v>3282618.99</v>
      </c>
      <c r="R2007" s="31">
        <f t="shared" si="82"/>
        <v>5482000</v>
      </c>
      <c r="S2007" s="29">
        <v>5482000</v>
      </c>
      <c r="T2007" s="26"/>
      <c r="V2007" s="2">
        <f t="shared" si="83"/>
        <v>-18000</v>
      </c>
      <c r="W2007" s="2">
        <f t="shared" si="84"/>
        <v>-3.2727272727272726E-3</v>
      </c>
    </row>
    <row r="2008" spans="1:23" customFormat="1" hidden="1" outlineLevel="2" x14ac:dyDescent="0.25">
      <c r="A2008" t="s">
        <v>133</v>
      </c>
      <c r="B2008">
        <v>1101</v>
      </c>
      <c r="C2008" t="s">
        <v>134</v>
      </c>
      <c r="D2008">
        <v>174</v>
      </c>
      <c r="E2008" t="s">
        <v>167</v>
      </c>
      <c r="F2008">
        <v>466</v>
      </c>
      <c r="G2008" t="s">
        <v>130</v>
      </c>
      <c r="H2008">
        <v>10174010466</v>
      </c>
      <c r="I2008" t="s">
        <v>131</v>
      </c>
      <c r="J2008" s="24" t="s">
        <v>960</v>
      </c>
      <c r="K2008" s="25">
        <v>11</v>
      </c>
      <c r="L2008" s="26">
        <v>3569791.73</v>
      </c>
      <c r="M2008" s="26">
        <v>3759670.71</v>
      </c>
      <c r="N2008" s="27">
        <v>5500000</v>
      </c>
      <c r="O2008" s="26">
        <v>-15000</v>
      </c>
      <c r="P2008" s="28">
        <v>5485000</v>
      </c>
      <c r="Q2008" s="26">
        <v>2194175.46</v>
      </c>
      <c r="R2008" s="31">
        <f t="shared" si="82"/>
        <v>5485000</v>
      </c>
      <c r="S2008" s="29">
        <v>5485000</v>
      </c>
      <c r="T2008" s="26"/>
      <c r="V2008" s="2">
        <f t="shared" si="83"/>
        <v>-15000</v>
      </c>
      <c r="W2008" s="2">
        <f t="shared" si="84"/>
        <v>-2.7272727272727275E-3</v>
      </c>
    </row>
    <row r="2009" spans="1:23" customFormat="1" hidden="1" outlineLevel="2" x14ac:dyDescent="0.25">
      <c r="A2009" t="s">
        <v>133</v>
      </c>
      <c r="B2009">
        <v>1101</v>
      </c>
      <c r="C2009" t="s">
        <v>134</v>
      </c>
      <c r="D2009">
        <v>176</v>
      </c>
      <c r="E2009" t="s">
        <v>170</v>
      </c>
      <c r="F2009">
        <v>466</v>
      </c>
      <c r="G2009" t="s">
        <v>130</v>
      </c>
      <c r="H2009">
        <v>10176010466</v>
      </c>
      <c r="I2009" t="s">
        <v>131</v>
      </c>
      <c r="J2009" s="24" t="s">
        <v>960</v>
      </c>
      <c r="K2009" s="25">
        <v>11</v>
      </c>
      <c r="L2009" s="26">
        <v>362580.81</v>
      </c>
      <c r="M2009" s="26">
        <v>269896.15000000002</v>
      </c>
      <c r="N2009" s="27">
        <v>500000</v>
      </c>
      <c r="O2009" s="26">
        <v>0</v>
      </c>
      <c r="P2009" s="28">
        <v>500000</v>
      </c>
      <c r="Q2009" s="26">
        <v>0</v>
      </c>
      <c r="R2009" s="31">
        <f t="shared" si="82"/>
        <v>200000</v>
      </c>
      <c r="S2009" s="29">
        <v>200000</v>
      </c>
      <c r="T2009" s="26"/>
      <c r="V2009" s="2">
        <f t="shared" si="83"/>
        <v>-300000</v>
      </c>
      <c r="W2009" s="2">
        <f t="shared" si="84"/>
        <v>-0.6</v>
      </c>
    </row>
    <row r="2010" spans="1:23" customFormat="1" hidden="1" outlineLevel="2" x14ac:dyDescent="0.25">
      <c r="A2010" t="s">
        <v>133</v>
      </c>
      <c r="B2010">
        <v>1101</v>
      </c>
      <c r="C2010" t="s">
        <v>134</v>
      </c>
      <c r="D2010">
        <v>177</v>
      </c>
      <c r="E2010" t="s">
        <v>171</v>
      </c>
      <c r="F2010">
        <v>466</v>
      </c>
      <c r="G2010" t="s">
        <v>130</v>
      </c>
      <c r="H2010">
        <v>10177010466</v>
      </c>
      <c r="I2010" t="s">
        <v>131</v>
      </c>
      <c r="J2010" s="24" t="s">
        <v>960</v>
      </c>
      <c r="K2010" s="25">
        <v>11</v>
      </c>
      <c r="L2010" s="26">
        <v>0</v>
      </c>
      <c r="M2010" s="26">
        <v>1499940</v>
      </c>
      <c r="N2010" s="27">
        <v>1500000</v>
      </c>
      <c r="O2010" s="26">
        <v>0</v>
      </c>
      <c r="P2010" s="28">
        <v>1500000</v>
      </c>
      <c r="Q2010" s="26">
        <v>0</v>
      </c>
      <c r="R2010" s="31">
        <f t="shared" si="82"/>
        <v>750000</v>
      </c>
      <c r="S2010" s="29">
        <v>750000</v>
      </c>
      <c r="T2010" s="26"/>
      <c r="V2010" s="2">
        <f t="shared" si="83"/>
        <v>-750000</v>
      </c>
      <c r="W2010" s="2">
        <f t="shared" si="84"/>
        <v>-0.5</v>
      </c>
    </row>
    <row r="2011" spans="1:23" customFormat="1" hidden="1" outlineLevel="2" x14ac:dyDescent="0.25">
      <c r="A2011" t="s">
        <v>133</v>
      </c>
      <c r="B2011">
        <v>1101</v>
      </c>
      <c r="C2011" t="s">
        <v>134</v>
      </c>
      <c r="D2011">
        <v>177</v>
      </c>
      <c r="E2011" t="s">
        <v>171</v>
      </c>
      <c r="F2011">
        <v>467</v>
      </c>
      <c r="G2011" t="s">
        <v>172</v>
      </c>
      <c r="H2011">
        <v>10176010467</v>
      </c>
      <c r="I2011" t="s">
        <v>131</v>
      </c>
      <c r="J2011" s="24" t="s">
        <v>960</v>
      </c>
      <c r="K2011" s="25">
        <v>11</v>
      </c>
      <c r="L2011" s="26">
        <v>0</v>
      </c>
      <c r="M2011" s="26">
        <v>0</v>
      </c>
      <c r="N2011" s="27">
        <v>0</v>
      </c>
      <c r="O2011" s="26">
        <v>0</v>
      </c>
      <c r="P2011" s="28">
        <v>0</v>
      </c>
      <c r="Q2011" s="26">
        <v>0</v>
      </c>
      <c r="R2011" s="31">
        <f t="shared" si="82"/>
        <v>0</v>
      </c>
      <c r="S2011" s="29">
        <v>0</v>
      </c>
      <c r="T2011" s="26"/>
      <c r="V2011" s="2">
        <f t="shared" si="83"/>
        <v>0</v>
      </c>
      <c r="W2011" s="2" t="e">
        <f t="shared" si="84"/>
        <v>#DIV/0!</v>
      </c>
    </row>
    <row r="2012" spans="1:23" customFormat="1" hidden="1" outlineLevel="2" x14ac:dyDescent="0.25">
      <c r="A2012" t="s">
        <v>349</v>
      </c>
      <c r="B2012">
        <v>704</v>
      </c>
      <c r="C2012" t="s">
        <v>385</v>
      </c>
      <c r="D2012">
        <v>264</v>
      </c>
      <c r="E2012" t="s">
        <v>386</v>
      </c>
      <c r="F2012">
        <v>468</v>
      </c>
      <c r="G2012" t="s">
        <v>495</v>
      </c>
      <c r="H2012">
        <v>10264010468</v>
      </c>
      <c r="I2012" t="s">
        <v>496</v>
      </c>
      <c r="J2012" s="24" t="s">
        <v>960</v>
      </c>
      <c r="K2012" s="25">
        <v>11</v>
      </c>
      <c r="L2012" s="26">
        <v>0</v>
      </c>
      <c r="M2012" s="26">
        <v>0</v>
      </c>
      <c r="N2012" s="27">
        <v>1000</v>
      </c>
      <c r="O2012" s="26">
        <v>0</v>
      </c>
      <c r="P2012" s="28">
        <v>1000</v>
      </c>
      <c r="Q2012" s="26">
        <v>0</v>
      </c>
      <c r="R2012" s="31">
        <f t="shared" si="82"/>
        <v>1000</v>
      </c>
      <c r="S2012" s="29">
        <v>1000</v>
      </c>
      <c r="T2012" s="26"/>
      <c r="V2012" s="2">
        <f t="shared" si="83"/>
        <v>0</v>
      </c>
      <c r="W2012" s="2">
        <f t="shared" si="84"/>
        <v>0</v>
      </c>
    </row>
    <row r="2013" spans="1:23" customFormat="1" hidden="1" outlineLevel="2" x14ac:dyDescent="0.25">
      <c r="A2013" t="s">
        <v>349</v>
      </c>
      <c r="B2013">
        <v>507</v>
      </c>
      <c r="C2013" t="s">
        <v>390</v>
      </c>
      <c r="D2013">
        <v>268</v>
      </c>
      <c r="E2013" t="s">
        <v>392</v>
      </c>
      <c r="F2013">
        <v>468</v>
      </c>
      <c r="G2013" t="s">
        <v>495</v>
      </c>
      <c r="H2013">
        <v>10268010468</v>
      </c>
      <c r="I2013" t="s">
        <v>496</v>
      </c>
      <c r="J2013" s="24" t="s">
        <v>960</v>
      </c>
      <c r="K2013" s="25">
        <v>11</v>
      </c>
      <c r="L2013" s="26">
        <v>70.83</v>
      </c>
      <c r="M2013" s="26">
        <v>0</v>
      </c>
      <c r="N2013" s="27">
        <v>1000</v>
      </c>
      <c r="O2013" s="26">
        <v>0</v>
      </c>
      <c r="P2013" s="28">
        <v>1000</v>
      </c>
      <c r="Q2013" s="26">
        <v>836.75</v>
      </c>
      <c r="R2013" s="31">
        <f t="shared" si="82"/>
        <v>1000</v>
      </c>
      <c r="S2013" s="29">
        <v>1000</v>
      </c>
      <c r="T2013" s="26"/>
      <c r="V2013" s="2">
        <f t="shared" si="83"/>
        <v>0</v>
      </c>
      <c r="W2013" s="2">
        <f t="shared" si="84"/>
        <v>0</v>
      </c>
    </row>
    <row r="2014" spans="1:23" customFormat="1" hidden="1" outlineLevel="2" x14ac:dyDescent="0.25">
      <c r="A2014" t="s">
        <v>309</v>
      </c>
      <c r="B2014">
        <v>503</v>
      </c>
      <c r="C2014" t="s">
        <v>310</v>
      </c>
      <c r="D2014">
        <v>10</v>
      </c>
      <c r="E2014" t="s">
        <v>311</v>
      </c>
      <c r="F2014">
        <v>469</v>
      </c>
      <c r="G2014" t="s">
        <v>73</v>
      </c>
      <c r="H2014">
        <v>10010010469</v>
      </c>
      <c r="I2014" t="s">
        <v>74</v>
      </c>
      <c r="J2014" s="24" t="s">
        <v>960</v>
      </c>
      <c r="K2014" s="25">
        <v>11</v>
      </c>
      <c r="L2014" s="26">
        <v>754.38</v>
      </c>
      <c r="M2014" s="26">
        <v>1107.6400000000001</v>
      </c>
      <c r="N2014" s="27">
        <v>1660</v>
      </c>
      <c r="O2014" s="26">
        <v>0</v>
      </c>
      <c r="P2014" s="28">
        <v>1660</v>
      </c>
      <c r="Q2014" s="26">
        <v>1431.58</v>
      </c>
      <c r="R2014" s="31">
        <f t="shared" si="82"/>
        <v>1660</v>
      </c>
      <c r="S2014" s="29">
        <v>1660</v>
      </c>
      <c r="T2014" s="26"/>
      <c r="V2014" s="2">
        <f t="shared" si="83"/>
        <v>0</v>
      </c>
      <c r="W2014" s="2">
        <f t="shared" si="84"/>
        <v>0</v>
      </c>
    </row>
    <row r="2015" spans="1:23" customFormat="1" hidden="1" outlineLevel="2" x14ac:dyDescent="0.25">
      <c r="A2015" t="s">
        <v>309</v>
      </c>
      <c r="B2015">
        <v>501</v>
      </c>
      <c r="C2015" t="s">
        <v>312</v>
      </c>
      <c r="D2015">
        <v>15</v>
      </c>
      <c r="E2015" t="s">
        <v>313</v>
      </c>
      <c r="F2015">
        <v>469</v>
      </c>
      <c r="G2015" t="s">
        <v>73</v>
      </c>
      <c r="H2015">
        <v>10015010469</v>
      </c>
      <c r="I2015" t="s">
        <v>74</v>
      </c>
      <c r="J2015" s="24" t="s">
        <v>960</v>
      </c>
      <c r="K2015" s="25">
        <v>11</v>
      </c>
      <c r="L2015" s="26">
        <v>11997.6</v>
      </c>
      <c r="M2015" s="26">
        <v>0</v>
      </c>
      <c r="N2015" s="27">
        <v>18860</v>
      </c>
      <c r="O2015" s="26">
        <v>0</v>
      </c>
      <c r="P2015" s="28">
        <v>18860</v>
      </c>
      <c r="Q2015" s="26">
        <v>635</v>
      </c>
      <c r="R2015" s="31">
        <f t="shared" si="82"/>
        <v>18860</v>
      </c>
      <c r="S2015" s="29">
        <v>18860</v>
      </c>
      <c r="T2015" s="26"/>
      <c r="V2015" s="2">
        <f t="shared" si="83"/>
        <v>0</v>
      </c>
      <c r="W2015" s="2">
        <f t="shared" si="84"/>
        <v>0</v>
      </c>
    </row>
    <row r="2016" spans="1:23" customFormat="1" hidden="1" outlineLevel="2" x14ac:dyDescent="0.25">
      <c r="A2016" t="s">
        <v>309</v>
      </c>
      <c r="B2016">
        <v>503</v>
      </c>
      <c r="C2016" t="s">
        <v>310</v>
      </c>
      <c r="D2016">
        <v>60</v>
      </c>
      <c r="E2016" t="s">
        <v>329</v>
      </c>
      <c r="F2016">
        <v>469</v>
      </c>
      <c r="G2016" t="s">
        <v>73</v>
      </c>
      <c r="H2016">
        <v>10060010469</v>
      </c>
      <c r="I2016" t="s">
        <v>74</v>
      </c>
      <c r="J2016" s="24" t="s">
        <v>960</v>
      </c>
      <c r="K2016" s="25">
        <v>11</v>
      </c>
      <c r="L2016" s="26">
        <v>754.38</v>
      </c>
      <c r="M2016" s="26">
        <v>1204.58</v>
      </c>
      <c r="N2016" s="27">
        <v>1660</v>
      </c>
      <c r="O2016" s="26">
        <v>0</v>
      </c>
      <c r="P2016" s="28">
        <v>1660</v>
      </c>
      <c r="Q2016" s="26">
        <v>1431.58</v>
      </c>
      <c r="R2016" s="31">
        <f t="shared" si="82"/>
        <v>1660</v>
      </c>
      <c r="S2016" s="29">
        <v>1660</v>
      </c>
      <c r="T2016" s="26"/>
      <c r="V2016" s="2">
        <f t="shared" si="83"/>
        <v>0</v>
      </c>
      <c r="W2016" s="2">
        <f t="shared" si="84"/>
        <v>0</v>
      </c>
    </row>
    <row r="2017" spans="1:24" customFormat="1" hidden="1" outlineLevel="2" x14ac:dyDescent="0.25">
      <c r="A2017" t="s">
        <v>309</v>
      </c>
      <c r="B2017">
        <v>501</v>
      </c>
      <c r="C2017" t="s">
        <v>312</v>
      </c>
      <c r="D2017">
        <v>65</v>
      </c>
      <c r="E2017" t="s">
        <v>330</v>
      </c>
      <c r="F2017">
        <v>469</v>
      </c>
      <c r="G2017" t="s">
        <v>73</v>
      </c>
      <c r="H2017">
        <v>10065010469</v>
      </c>
      <c r="I2017" t="s">
        <v>74</v>
      </c>
      <c r="J2017" s="24" t="s">
        <v>960</v>
      </c>
      <c r="K2017" s="25">
        <v>11</v>
      </c>
      <c r="L2017" s="26">
        <v>1746.6</v>
      </c>
      <c r="M2017" s="26">
        <v>0</v>
      </c>
      <c r="N2017" s="27">
        <v>10210</v>
      </c>
      <c r="O2017" s="26">
        <v>0</v>
      </c>
      <c r="P2017" s="28">
        <v>10210</v>
      </c>
      <c r="Q2017" s="26">
        <v>0</v>
      </c>
      <c r="R2017" s="31">
        <f t="shared" si="82"/>
        <v>10210</v>
      </c>
      <c r="S2017" s="29">
        <v>10210</v>
      </c>
      <c r="T2017" s="26"/>
      <c r="V2017" s="2">
        <f t="shared" si="83"/>
        <v>0</v>
      </c>
      <c r="W2017" s="2">
        <f t="shared" si="84"/>
        <v>0</v>
      </c>
    </row>
    <row r="2018" spans="1:24" customFormat="1" hidden="1" outlineLevel="2" x14ac:dyDescent="0.25">
      <c r="A2018" t="s">
        <v>781</v>
      </c>
      <c r="B2018">
        <v>101</v>
      </c>
      <c r="C2018" t="s">
        <v>780</v>
      </c>
      <c r="D2018">
        <v>100</v>
      </c>
      <c r="E2018" t="s">
        <v>785</v>
      </c>
      <c r="F2018">
        <v>469</v>
      </c>
      <c r="G2018" t="s">
        <v>73</v>
      </c>
      <c r="H2018">
        <v>10100010469</v>
      </c>
      <c r="I2018" t="s">
        <v>74</v>
      </c>
      <c r="J2018" s="24" t="s">
        <v>960</v>
      </c>
      <c r="K2018" s="25">
        <v>11</v>
      </c>
      <c r="L2018" s="26">
        <v>0</v>
      </c>
      <c r="M2018" s="26">
        <v>0</v>
      </c>
      <c r="N2018" s="27">
        <v>1650</v>
      </c>
      <c r="O2018" s="26">
        <v>0</v>
      </c>
      <c r="P2018" s="28">
        <v>1650</v>
      </c>
      <c r="Q2018" s="26">
        <v>0</v>
      </c>
      <c r="R2018" s="31">
        <f t="shared" si="82"/>
        <v>1650</v>
      </c>
      <c r="S2018" s="29">
        <v>1650</v>
      </c>
      <c r="T2018" s="26"/>
      <c r="V2018" s="2">
        <f t="shared" si="83"/>
        <v>0</v>
      </c>
      <c r="W2018" s="2">
        <f t="shared" si="84"/>
        <v>0</v>
      </c>
      <c r="X2018" s="18"/>
    </row>
    <row r="2019" spans="1:24" customFormat="1" hidden="1" outlineLevel="2" x14ac:dyDescent="0.25">
      <c r="A2019" t="s">
        <v>781</v>
      </c>
      <c r="B2019">
        <v>101</v>
      </c>
      <c r="C2019" t="s">
        <v>780</v>
      </c>
      <c r="D2019">
        <v>101</v>
      </c>
      <c r="E2019" t="s">
        <v>776</v>
      </c>
      <c r="F2019">
        <v>469</v>
      </c>
      <c r="G2019" t="s">
        <v>73</v>
      </c>
      <c r="H2019">
        <v>10101010469</v>
      </c>
      <c r="I2019" t="s">
        <v>74</v>
      </c>
      <c r="J2019" s="24" t="s">
        <v>960</v>
      </c>
      <c r="K2019" s="25">
        <v>11</v>
      </c>
      <c r="L2019" s="26">
        <v>4536.8</v>
      </c>
      <c r="M2019" s="26">
        <v>0</v>
      </c>
      <c r="N2019" s="27">
        <v>18200</v>
      </c>
      <c r="O2019" s="26">
        <v>0</v>
      </c>
      <c r="P2019" s="28">
        <v>18200</v>
      </c>
      <c r="Q2019" s="26">
        <v>1466.66</v>
      </c>
      <c r="R2019" s="31">
        <f t="shared" si="82"/>
        <v>18200</v>
      </c>
      <c r="S2019" s="29">
        <v>18200</v>
      </c>
      <c r="T2019" s="26"/>
      <c r="V2019" s="2">
        <f t="shared" si="83"/>
        <v>0</v>
      </c>
      <c r="W2019" s="2">
        <f t="shared" si="84"/>
        <v>0</v>
      </c>
      <c r="X2019" s="18"/>
    </row>
    <row r="2020" spans="1:24" customFormat="1" hidden="1" outlineLevel="2" x14ac:dyDescent="0.25">
      <c r="A2020" t="s">
        <v>875</v>
      </c>
      <c r="B2020">
        <v>102</v>
      </c>
      <c r="C2020" t="s">
        <v>876</v>
      </c>
      <c r="D2020">
        <v>103</v>
      </c>
      <c r="E2020" t="s">
        <v>877</v>
      </c>
      <c r="F2020">
        <v>469</v>
      </c>
      <c r="G2020" t="s">
        <v>73</v>
      </c>
      <c r="H2020">
        <v>10103010469</v>
      </c>
      <c r="I2020" t="s">
        <v>74</v>
      </c>
      <c r="J2020" s="24" t="s">
        <v>960</v>
      </c>
      <c r="K2020" s="25">
        <v>11</v>
      </c>
      <c r="L2020" s="26">
        <v>0</v>
      </c>
      <c r="M2020" s="26">
        <v>0</v>
      </c>
      <c r="N2020" s="27">
        <v>10000</v>
      </c>
      <c r="O2020" s="26">
        <v>0</v>
      </c>
      <c r="P2020" s="28">
        <v>10000</v>
      </c>
      <c r="Q2020" s="26">
        <v>0</v>
      </c>
      <c r="R2020" s="31">
        <f t="shared" si="82"/>
        <v>5000</v>
      </c>
      <c r="S2020" s="29">
        <v>5000</v>
      </c>
      <c r="T2020" s="26"/>
      <c r="V2020" s="2">
        <f t="shared" si="83"/>
        <v>-5000</v>
      </c>
      <c r="W2020" s="2">
        <f t="shared" si="84"/>
        <v>-0.5</v>
      </c>
    </row>
    <row r="2021" spans="1:24" customFormat="1" hidden="1" outlineLevel="2" x14ac:dyDescent="0.25">
      <c r="A2021" t="s">
        <v>875</v>
      </c>
      <c r="B2021">
        <v>102</v>
      </c>
      <c r="C2021" t="s">
        <v>876</v>
      </c>
      <c r="D2021">
        <v>105</v>
      </c>
      <c r="E2021" t="s">
        <v>875</v>
      </c>
      <c r="F2021">
        <v>469</v>
      </c>
      <c r="G2021" t="s">
        <v>73</v>
      </c>
      <c r="H2021">
        <v>10105010469</v>
      </c>
      <c r="I2021" t="s">
        <v>74</v>
      </c>
      <c r="J2021" s="24" t="s">
        <v>960</v>
      </c>
      <c r="K2021" s="25">
        <v>11</v>
      </c>
      <c r="L2021" s="26">
        <v>2236.84</v>
      </c>
      <c r="M2021" s="26">
        <v>0</v>
      </c>
      <c r="N2021" s="27">
        <v>3569</v>
      </c>
      <c r="O2021" s="26">
        <v>0</v>
      </c>
      <c r="P2021" s="28">
        <v>3569</v>
      </c>
      <c r="Q2021" s="26">
        <v>0</v>
      </c>
      <c r="R2021" s="31">
        <f t="shared" si="82"/>
        <v>3569</v>
      </c>
      <c r="S2021" s="29">
        <v>3569</v>
      </c>
      <c r="T2021" s="26"/>
      <c r="V2021" s="2">
        <f t="shared" si="83"/>
        <v>0</v>
      </c>
      <c r="W2021" s="2">
        <f t="shared" si="84"/>
        <v>0</v>
      </c>
    </row>
    <row r="2022" spans="1:24" customFormat="1" hidden="1" outlineLevel="2" x14ac:dyDescent="0.25">
      <c r="A2022" t="s">
        <v>781</v>
      </c>
      <c r="B2022">
        <v>205</v>
      </c>
      <c r="C2022" t="s">
        <v>123</v>
      </c>
      <c r="D2022">
        <v>106</v>
      </c>
      <c r="E2022" t="s">
        <v>800</v>
      </c>
      <c r="F2022">
        <v>469</v>
      </c>
      <c r="G2022" t="s">
        <v>73</v>
      </c>
      <c r="H2022">
        <v>10106010469</v>
      </c>
      <c r="I2022" t="s">
        <v>74</v>
      </c>
      <c r="J2022" s="24" t="s">
        <v>960</v>
      </c>
      <c r="K2022" s="25">
        <v>11</v>
      </c>
      <c r="L2022" s="26">
        <v>2767.74</v>
      </c>
      <c r="M2022" s="26">
        <v>0</v>
      </c>
      <c r="N2022" s="27">
        <v>870</v>
      </c>
      <c r="O2022" s="26">
        <v>0</v>
      </c>
      <c r="P2022" s="28">
        <v>870</v>
      </c>
      <c r="Q2022" s="26">
        <v>0</v>
      </c>
      <c r="R2022" s="31">
        <f t="shared" si="82"/>
        <v>870</v>
      </c>
      <c r="S2022" s="29">
        <v>870</v>
      </c>
      <c r="T2022" s="26"/>
      <c r="V2022" s="2">
        <f t="shared" si="83"/>
        <v>0</v>
      </c>
      <c r="W2022" s="2">
        <f t="shared" si="84"/>
        <v>0</v>
      </c>
      <c r="X2022" s="18"/>
    </row>
    <row r="2023" spans="1:24" customFormat="1" hidden="1" outlineLevel="2" x14ac:dyDescent="0.25">
      <c r="A2023" t="s">
        <v>309</v>
      </c>
      <c r="B2023">
        <v>501</v>
      </c>
      <c r="C2023" t="s">
        <v>312</v>
      </c>
      <c r="D2023">
        <v>108</v>
      </c>
      <c r="E2023" t="s">
        <v>333</v>
      </c>
      <c r="F2023">
        <v>469</v>
      </c>
      <c r="G2023" t="s">
        <v>73</v>
      </c>
      <c r="H2023">
        <v>10108010469</v>
      </c>
      <c r="I2023" t="s">
        <v>74</v>
      </c>
      <c r="J2023" s="24" t="s">
        <v>960</v>
      </c>
      <c r="K2023" s="25">
        <v>11</v>
      </c>
      <c r="L2023" s="26">
        <v>37374.14</v>
      </c>
      <c r="M2023" s="26">
        <v>10483.879999999999</v>
      </c>
      <c r="N2023" s="27">
        <v>50000</v>
      </c>
      <c r="O2023" s="26">
        <v>0</v>
      </c>
      <c r="P2023" s="28">
        <v>50000</v>
      </c>
      <c r="Q2023" s="26">
        <v>0</v>
      </c>
      <c r="R2023" s="31">
        <f t="shared" si="82"/>
        <v>198000</v>
      </c>
      <c r="S2023" s="29">
        <v>198000</v>
      </c>
      <c r="T2023" s="26"/>
      <c r="V2023" s="2">
        <f t="shared" si="83"/>
        <v>148000</v>
      </c>
      <c r="W2023" s="2">
        <f t="shared" si="84"/>
        <v>2.96</v>
      </c>
    </row>
    <row r="2024" spans="1:24" customFormat="1" hidden="1" outlineLevel="2" x14ac:dyDescent="0.25">
      <c r="A2024" t="s">
        <v>309</v>
      </c>
      <c r="B2024">
        <v>503</v>
      </c>
      <c r="C2024" t="s">
        <v>310</v>
      </c>
      <c r="D2024">
        <v>109</v>
      </c>
      <c r="E2024" t="s">
        <v>336</v>
      </c>
      <c r="F2024">
        <v>469</v>
      </c>
      <c r="G2024" t="s">
        <v>73</v>
      </c>
      <c r="H2024">
        <v>10109010469</v>
      </c>
      <c r="I2024" t="s">
        <v>74</v>
      </c>
      <c r="J2024" s="24" t="s">
        <v>960</v>
      </c>
      <c r="K2024" s="25">
        <v>11</v>
      </c>
      <c r="L2024" s="26">
        <v>4809.92</v>
      </c>
      <c r="M2024" s="26">
        <v>4754.3999999999996</v>
      </c>
      <c r="N2024" s="27">
        <v>6460</v>
      </c>
      <c r="O2024" s="26">
        <v>0</v>
      </c>
      <c r="P2024" s="28">
        <v>6460</v>
      </c>
      <c r="Q2024" s="26">
        <v>5241.2299999999996</v>
      </c>
      <c r="R2024" s="31">
        <f t="shared" si="82"/>
        <v>6460</v>
      </c>
      <c r="S2024" s="29">
        <v>6460</v>
      </c>
      <c r="T2024" s="26"/>
      <c r="V2024" s="2">
        <f t="shared" si="83"/>
        <v>0</v>
      </c>
      <c r="W2024" s="2">
        <f t="shared" si="84"/>
        <v>0</v>
      </c>
    </row>
    <row r="2025" spans="1:24" customFormat="1" hidden="1" outlineLevel="2" x14ac:dyDescent="0.25">
      <c r="A2025" t="s">
        <v>309</v>
      </c>
      <c r="B2025">
        <v>503</v>
      </c>
      <c r="C2025" t="s">
        <v>310</v>
      </c>
      <c r="D2025">
        <v>110</v>
      </c>
      <c r="E2025" t="s">
        <v>337</v>
      </c>
      <c r="F2025">
        <v>469</v>
      </c>
      <c r="G2025" t="s">
        <v>73</v>
      </c>
      <c r="H2025">
        <v>10110010469</v>
      </c>
      <c r="I2025" t="s">
        <v>74</v>
      </c>
      <c r="J2025" s="24" t="s">
        <v>960</v>
      </c>
      <c r="K2025" s="25">
        <v>11</v>
      </c>
      <c r="L2025" s="26">
        <v>0</v>
      </c>
      <c r="M2025" s="26">
        <v>0</v>
      </c>
      <c r="N2025" s="27">
        <v>1730</v>
      </c>
      <c r="O2025" s="26">
        <v>0</v>
      </c>
      <c r="P2025" s="28">
        <v>1730</v>
      </c>
      <c r="Q2025" s="26">
        <v>1431.58</v>
      </c>
      <c r="R2025" s="31">
        <f t="shared" si="82"/>
        <v>1730</v>
      </c>
      <c r="S2025" s="29">
        <v>1730</v>
      </c>
      <c r="T2025" s="26"/>
      <c r="V2025" s="2">
        <f t="shared" si="83"/>
        <v>0</v>
      </c>
      <c r="W2025" s="2">
        <f t="shared" si="84"/>
        <v>0</v>
      </c>
    </row>
    <row r="2026" spans="1:24" customFormat="1" hidden="1" outlineLevel="2" x14ac:dyDescent="0.25">
      <c r="A2026" t="s">
        <v>781</v>
      </c>
      <c r="B2026">
        <v>204</v>
      </c>
      <c r="C2026" t="s">
        <v>782</v>
      </c>
      <c r="D2026">
        <v>111</v>
      </c>
      <c r="E2026" t="s">
        <v>801</v>
      </c>
      <c r="F2026">
        <v>469</v>
      </c>
      <c r="G2026" t="s">
        <v>73</v>
      </c>
      <c r="H2026">
        <v>10111010469</v>
      </c>
      <c r="I2026" t="s">
        <v>74</v>
      </c>
      <c r="J2026" s="24" t="s">
        <v>960</v>
      </c>
      <c r="K2026" s="25">
        <v>11</v>
      </c>
      <c r="L2026" s="26">
        <v>112468.99</v>
      </c>
      <c r="M2026" s="26">
        <v>0</v>
      </c>
      <c r="N2026" s="27">
        <v>147890</v>
      </c>
      <c r="O2026" s="26">
        <v>0</v>
      </c>
      <c r="P2026" s="28">
        <v>147890</v>
      </c>
      <c r="Q2026" s="26">
        <v>0</v>
      </c>
      <c r="R2026" s="31">
        <f t="shared" si="82"/>
        <v>47890</v>
      </c>
      <c r="S2026" s="29">
        <v>47890</v>
      </c>
      <c r="T2026" s="26"/>
      <c r="V2026" s="2">
        <f t="shared" si="83"/>
        <v>-100000</v>
      </c>
      <c r="W2026" s="2">
        <f t="shared" si="84"/>
        <v>-0.67617824058421805</v>
      </c>
      <c r="X2026" s="18"/>
    </row>
    <row r="2027" spans="1:24" customFormat="1" hidden="1" outlineLevel="2" x14ac:dyDescent="0.25">
      <c r="A2027" t="s">
        <v>781</v>
      </c>
      <c r="B2027">
        <v>204</v>
      </c>
      <c r="C2027" t="s">
        <v>782</v>
      </c>
      <c r="D2027">
        <v>113</v>
      </c>
      <c r="E2027" t="s">
        <v>802</v>
      </c>
      <c r="F2027">
        <v>469</v>
      </c>
      <c r="G2027" t="s">
        <v>73</v>
      </c>
      <c r="H2027">
        <v>10113010469</v>
      </c>
      <c r="I2027" t="s">
        <v>74</v>
      </c>
      <c r="J2027" s="24" t="s">
        <v>960</v>
      </c>
      <c r="K2027" s="25">
        <v>11</v>
      </c>
      <c r="L2027" s="26">
        <v>38235.35</v>
      </c>
      <c r="M2027" s="26">
        <v>0</v>
      </c>
      <c r="N2027" s="27">
        <v>25240</v>
      </c>
      <c r="O2027" s="26">
        <v>0</v>
      </c>
      <c r="P2027" s="28">
        <v>25240</v>
      </c>
      <c r="Q2027" s="26">
        <v>0</v>
      </c>
      <c r="R2027" s="31">
        <f t="shared" si="82"/>
        <v>25240</v>
      </c>
      <c r="S2027" s="29">
        <v>25240</v>
      </c>
      <c r="T2027" s="26"/>
      <c r="V2027" s="2">
        <f t="shared" si="83"/>
        <v>0</v>
      </c>
      <c r="W2027" s="2">
        <f t="shared" si="84"/>
        <v>0</v>
      </c>
      <c r="X2027" s="18"/>
    </row>
    <row r="2028" spans="1:24" customFormat="1" hidden="1" outlineLevel="2" x14ac:dyDescent="0.25">
      <c r="A2028" t="s">
        <v>781</v>
      </c>
      <c r="B2028">
        <v>204</v>
      </c>
      <c r="C2028" t="s">
        <v>782</v>
      </c>
      <c r="D2028">
        <v>114</v>
      </c>
      <c r="E2028" t="s">
        <v>803</v>
      </c>
      <c r="F2028">
        <v>469</v>
      </c>
      <c r="G2028" t="s">
        <v>73</v>
      </c>
      <c r="H2028">
        <v>10114010469</v>
      </c>
      <c r="I2028" t="s">
        <v>74</v>
      </c>
      <c r="J2028" s="24" t="s">
        <v>960</v>
      </c>
      <c r="K2028" s="25">
        <v>11</v>
      </c>
      <c r="L2028" s="26">
        <v>16978.09</v>
      </c>
      <c r="M2028" s="26">
        <v>0</v>
      </c>
      <c r="N2028" s="27">
        <v>29120</v>
      </c>
      <c r="O2028" s="26">
        <v>0</v>
      </c>
      <c r="P2028" s="28">
        <v>29120</v>
      </c>
      <c r="Q2028" s="26">
        <v>0</v>
      </c>
      <c r="R2028" s="31">
        <f t="shared" si="82"/>
        <v>29120</v>
      </c>
      <c r="S2028" s="29">
        <v>29120</v>
      </c>
      <c r="T2028" s="26"/>
      <c r="V2028" s="2">
        <f t="shared" si="83"/>
        <v>0</v>
      </c>
      <c r="W2028" s="2">
        <f t="shared" si="84"/>
        <v>0</v>
      </c>
      <c r="X2028" s="18"/>
    </row>
    <row r="2029" spans="1:24" customFormat="1" hidden="1" outlineLevel="2" x14ac:dyDescent="0.25">
      <c r="A2029" t="s">
        <v>781</v>
      </c>
      <c r="B2029">
        <v>205</v>
      </c>
      <c r="C2029" t="s">
        <v>123</v>
      </c>
      <c r="D2029">
        <v>115</v>
      </c>
      <c r="E2029" t="s">
        <v>812</v>
      </c>
      <c r="F2029">
        <v>469</v>
      </c>
      <c r="G2029" t="s">
        <v>73</v>
      </c>
      <c r="H2029">
        <v>10115010469</v>
      </c>
      <c r="I2029" t="s">
        <v>74</v>
      </c>
      <c r="J2029" s="24" t="s">
        <v>960</v>
      </c>
      <c r="K2029" s="25">
        <v>11</v>
      </c>
      <c r="L2029" s="26">
        <v>49418.879999999997</v>
      </c>
      <c r="M2029" s="26">
        <v>0</v>
      </c>
      <c r="N2029" s="27">
        <v>0</v>
      </c>
      <c r="O2029" s="26">
        <v>0</v>
      </c>
      <c r="P2029" s="28">
        <v>0</v>
      </c>
      <c r="Q2029" s="26">
        <v>0</v>
      </c>
      <c r="R2029" s="31">
        <f t="shared" si="82"/>
        <v>1119</v>
      </c>
      <c r="S2029" s="29">
        <v>1119</v>
      </c>
      <c r="T2029" s="26"/>
      <c r="V2029" s="2">
        <f t="shared" si="83"/>
        <v>1119</v>
      </c>
      <c r="W2029" s="2" t="e">
        <f t="shared" si="84"/>
        <v>#DIV/0!</v>
      </c>
      <c r="X2029" s="18"/>
    </row>
    <row r="2030" spans="1:24" customFormat="1" hidden="1" outlineLevel="2" x14ac:dyDescent="0.25">
      <c r="A2030" t="s">
        <v>309</v>
      </c>
      <c r="B2030">
        <v>501</v>
      </c>
      <c r="C2030" t="s">
        <v>312</v>
      </c>
      <c r="D2030">
        <v>118</v>
      </c>
      <c r="E2030" t="s">
        <v>340</v>
      </c>
      <c r="F2030">
        <v>469</v>
      </c>
      <c r="G2030" t="s">
        <v>73</v>
      </c>
      <c r="H2030">
        <v>10118010469</v>
      </c>
      <c r="I2030" t="s">
        <v>74</v>
      </c>
      <c r="J2030" s="24" t="s">
        <v>960</v>
      </c>
      <c r="K2030" s="25">
        <v>11</v>
      </c>
      <c r="L2030" s="26">
        <v>14420.24</v>
      </c>
      <c r="M2030" s="26">
        <v>0</v>
      </c>
      <c r="N2030" s="27">
        <v>21100</v>
      </c>
      <c r="O2030" s="26">
        <v>0</v>
      </c>
      <c r="P2030" s="28">
        <v>21100</v>
      </c>
      <c r="Q2030" s="26">
        <v>0</v>
      </c>
      <c r="R2030" s="31">
        <f t="shared" si="82"/>
        <v>21100</v>
      </c>
      <c r="S2030" s="29">
        <v>21100</v>
      </c>
      <c r="T2030" s="26"/>
      <c r="V2030" s="2">
        <f t="shared" si="83"/>
        <v>0</v>
      </c>
      <c r="W2030" s="2">
        <f t="shared" si="84"/>
        <v>0</v>
      </c>
    </row>
    <row r="2031" spans="1:24" customFormat="1" hidden="1" outlineLevel="2" x14ac:dyDescent="0.25">
      <c r="A2031" t="s">
        <v>309</v>
      </c>
      <c r="B2031">
        <v>501</v>
      </c>
      <c r="C2031" t="s">
        <v>312</v>
      </c>
      <c r="D2031">
        <v>119</v>
      </c>
      <c r="E2031" t="s">
        <v>341</v>
      </c>
      <c r="F2031">
        <v>469</v>
      </c>
      <c r="G2031" t="s">
        <v>73</v>
      </c>
      <c r="H2031">
        <v>10119010469</v>
      </c>
      <c r="I2031" t="s">
        <v>74</v>
      </c>
      <c r="J2031" s="24" t="s">
        <v>960</v>
      </c>
      <c r="K2031" s="25">
        <v>11</v>
      </c>
      <c r="L2031" s="26">
        <v>22385.58</v>
      </c>
      <c r="M2031" s="26">
        <v>12132.22</v>
      </c>
      <c r="N2031" s="27">
        <v>21100</v>
      </c>
      <c r="O2031" s="26">
        <v>0</v>
      </c>
      <c r="P2031" s="28">
        <v>21100</v>
      </c>
      <c r="Q2031" s="26">
        <v>0</v>
      </c>
      <c r="R2031" s="31">
        <f t="shared" si="82"/>
        <v>21100</v>
      </c>
      <c r="S2031" s="29">
        <v>21100</v>
      </c>
      <c r="T2031" s="26"/>
      <c r="V2031" s="2">
        <f t="shared" si="83"/>
        <v>0</v>
      </c>
      <c r="W2031" s="2">
        <f t="shared" si="84"/>
        <v>0</v>
      </c>
    </row>
    <row r="2032" spans="1:24" customFormat="1" hidden="1" outlineLevel="2" x14ac:dyDescent="0.25">
      <c r="A2032" t="s">
        <v>309</v>
      </c>
      <c r="B2032">
        <v>502</v>
      </c>
      <c r="C2032" t="s">
        <v>342</v>
      </c>
      <c r="D2032">
        <v>120</v>
      </c>
      <c r="E2032" t="s">
        <v>343</v>
      </c>
      <c r="F2032">
        <v>469</v>
      </c>
      <c r="G2032" t="s">
        <v>73</v>
      </c>
      <c r="H2032">
        <v>10120010469</v>
      </c>
      <c r="I2032" t="s">
        <v>74</v>
      </c>
      <c r="J2032" s="24" t="s">
        <v>960</v>
      </c>
      <c r="K2032" s="25">
        <v>11</v>
      </c>
      <c r="L2032" s="26">
        <v>4446.3500000000004</v>
      </c>
      <c r="M2032" s="26">
        <v>5248.26</v>
      </c>
      <c r="N2032" s="27">
        <v>17110</v>
      </c>
      <c r="O2032" s="26">
        <v>0</v>
      </c>
      <c r="P2032" s="28">
        <v>17110</v>
      </c>
      <c r="Q2032" s="26">
        <v>0</v>
      </c>
      <c r="R2032" s="31">
        <f t="shared" si="82"/>
        <v>7110</v>
      </c>
      <c r="S2032" s="29">
        <v>7110</v>
      </c>
      <c r="T2032" s="26"/>
      <c r="V2032" s="2">
        <f t="shared" si="83"/>
        <v>-10000</v>
      </c>
      <c r="W2032" s="2">
        <f t="shared" si="84"/>
        <v>-0.58445353594389249</v>
      </c>
    </row>
    <row r="2033" spans="1:24" customFormat="1" hidden="1" outlineLevel="2" x14ac:dyDescent="0.25">
      <c r="A2033" t="s">
        <v>309</v>
      </c>
      <c r="B2033">
        <v>502</v>
      </c>
      <c r="C2033" t="s">
        <v>342</v>
      </c>
      <c r="D2033">
        <v>122</v>
      </c>
      <c r="E2033" t="s">
        <v>346</v>
      </c>
      <c r="F2033">
        <v>469</v>
      </c>
      <c r="G2033" t="s">
        <v>73</v>
      </c>
      <c r="H2033">
        <v>10122010469</v>
      </c>
      <c r="I2033" t="s">
        <v>74</v>
      </c>
      <c r="J2033" s="24" t="s">
        <v>960</v>
      </c>
      <c r="K2033" s="25">
        <v>11</v>
      </c>
      <c r="L2033" s="26">
        <v>2760.86</v>
      </c>
      <c r="M2033" s="26">
        <v>3047.66</v>
      </c>
      <c r="N2033" s="27">
        <v>4090</v>
      </c>
      <c r="O2033" s="26">
        <v>0</v>
      </c>
      <c r="P2033" s="28">
        <v>4090</v>
      </c>
      <c r="Q2033" s="26">
        <v>2817.32</v>
      </c>
      <c r="R2033" s="31">
        <f t="shared" si="82"/>
        <v>4090</v>
      </c>
      <c r="S2033" s="29">
        <v>4090</v>
      </c>
      <c r="T2033" s="26"/>
      <c r="V2033" s="2">
        <f t="shared" si="83"/>
        <v>0</v>
      </c>
      <c r="W2033" s="2">
        <f t="shared" si="84"/>
        <v>0</v>
      </c>
    </row>
    <row r="2034" spans="1:24" customFormat="1" hidden="1" outlineLevel="2" x14ac:dyDescent="0.25">
      <c r="A2034" t="s">
        <v>571</v>
      </c>
      <c r="B2034">
        <v>601</v>
      </c>
      <c r="C2034" t="s">
        <v>572</v>
      </c>
      <c r="D2034">
        <v>123</v>
      </c>
      <c r="E2034" t="s">
        <v>583</v>
      </c>
      <c r="F2034">
        <v>469</v>
      </c>
      <c r="G2034" t="s">
        <v>73</v>
      </c>
      <c r="H2034">
        <v>10123010469</v>
      </c>
      <c r="I2034" t="s">
        <v>74</v>
      </c>
      <c r="J2034" s="24" t="s">
        <v>960</v>
      </c>
      <c r="K2034" s="25">
        <v>11</v>
      </c>
      <c r="L2034" s="26">
        <v>0</v>
      </c>
      <c r="M2034" s="26">
        <v>0</v>
      </c>
      <c r="N2034" s="27">
        <v>3000</v>
      </c>
      <c r="O2034" s="26">
        <v>0</v>
      </c>
      <c r="P2034" s="28">
        <v>3000</v>
      </c>
      <c r="Q2034" s="26">
        <v>0</v>
      </c>
      <c r="R2034" s="31">
        <f t="shared" si="82"/>
        <v>3000</v>
      </c>
      <c r="S2034" s="29">
        <v>3000</v>
      </c>
      <c r="T2034" s="26"/>
      <c r="V2034" s="2">
        <f t="shared" si="83"/>
        <v>0</v>
      </c>
      <c r="W2034" s="2">
        <f t="shared" si="84"/>
        <v>0</v>
      </c>
    </row>
    <row r="2035" spans="1:24" customFormat="1" hidden="1" outlineLevel="2" x14ac:dyDescent="0.25">
      <c r="A2035" t="s">
        <v>309</v>
      </c>
      <c r="B2035">
        <v>503</v>
      </c>
      <c r="C2035" t="s">
        <v>310</v>
      </c>
      <c r="D2035">
        <v>127</v>
      </c>
      <c r="E2035" t="s">
        <v>347</v>
      </c>
      <c r="F2035">
        <v>469</v>
      </c>
      <c r="G2035" t="s">
        <v>73</v>
      </c>
      <c r="H2035">
        <v>10127010469</v>
      </c>
      <c r="I2035" t="s">
        <v>74</v>
      </c>
      <c r="J2035" s="24" t="s">
        <v>960</v>
      </c>
      <c r="K2035" s="25">
        <v>11</v>
      </c>
      <c r="L2035" s="26">
        <v>0</v>
      </c>
      <c r="M2035" s="26">
        <v>0</v>
      </c>
      <c r="N2035" s="27">
        <v>1750</v>
      </c>
      <c r="O2035" s="26">
        <v>0</v>
      </c>
      <c r="P2035" s="28">
        <v>1750</v>
      </c>
      <c r="Q2035" s="26">
        <v>1048.25</v>
      </c>
      <c r="R2035" s="31">
        <f t="shared" si="82"/>
        <v>1750</v>
      </c>
      <c r="S2035" s="29">
        <v>1750</v>
      </c>
      <c r="T2035" s="26"/>
      <c r="V2035" s="2">
        <f t="shared" si="83"/>
        <v>0</v>
      </c>
      <c r="W2035" s="2">
        <f t="shared" si="84"/>
        <v>0</v>
      </c>
    </row>
    <row r="2036" spans="1:24" customFormat="1" hidden="1" outlineLevel="2" x14ac:dyDescent="0.25">
      <c r="A2036" t="s">
        <v>781</v>
      </c>
      <c r="B2036">
        <v>202</v>
      </c>
      <c r="C2036" t="s">
        <v>808</v>
      </c>
      <c r="D2036" s="20">
        <v>130</v>
      </c>
      <c r="E2036" t="s">
        <v>807</v>
      </c>
      <c r="F2036" s="20">
        <v>469</v>
      </c>
      <c r="G2036" t="s">
        <v>73</v>
      </c>
      <c r="H2036">
        <v>10130010469</v>
      </c>
      <c r="I2036" t="s">
        <v>74</v>
      </c>
      <c r="J2036" s="24" t="s">
        <v>960</v>
      </c>
      <c r="K2036" s="25">
        <v>11</v>
      </c>
      <c r="L2036" s="26">
        <v>1721.22</v>
      </c>
      <c r="M2036" s="26">
        <v>0</v>
      </c>
      <c r="N2036" s="27">
        <v>3195</v>
      </c>
      <c r="O2036" s="26">
        <v>0</v>
      </c>
      <c r="P2036" s="28">
        <v>3195</v>
      </c>
      <c r="Q2036" s="26">
        <v>0</v>
      </c>
      <c r="R2036" s="31">
        <f t="shared" si="82"/>
        <v>1195</v>
      </c>
      <c r="S2036" s="29">
        <v>1195</v>
      </c>
      <c r="T2036" s="26"/>
      <c r="V2036" s="2">
        <f t="shared" si="83"/>
        <v>-2000</v>
      </c>
      <c r="W2036" s="2">
        <f t="shared" si="84"/>
        <v>-0.6259780907668232</v>
      </c>
      <c r="X2036" s="18"/>
    </row>
    <row r="2037" spans="1:24" customFormat="1" hidden="1" outlineLevel="2" x14ac:dyDescent="0.25">
      <c r="A2037" t="s">
        <v>349</v>
      </c>
      <c r="B2037">
        <v>403</v>
      </c>
      <c r="C2037" t="s">
        <v>350</v>
      </c>
      <c r="D2037">
        <v>140</v>
      </c>
      <c r="E2037" t="s">
        <v>351</v>
      </c>
      <c r="F2037">
        <v>469</v>
      </c>
      <c r="G2037" t="s">
        <v>73</v>
      </c>
      <c r="H2037">
        <v>10140010469</v>
      </c>
      <c r="I2037" t="s">
        <v>74</v>
      </c>
      <c r="J2037" s="24" t="s">
        <v>960</v>
      </c>
      <c r="K2037" s="25">
        <v>11</v>
      </c>
      <c r="L2037" s="26">
        <v>4085</v>
      </c>
      <c r="M2037" s="26">
        <v>2760.5</v>
      </c>
      <c r="N2037" s="27">
        <v>3000</v>
      </c>
      <c r="O2037" s="26">
        <v>0</v>
      </c>
      <c r="P2037" s="28">
        <v>3000</v>
      </c>
      <c r="Q2037" s="26">
        <v>2403.5100000000002</v>
      </c>
      <c r="R2037" s="31">
        <f t="shared" si="82"/>
        <v>3000</v>
      </c>
      <c r="S2037" s="29">
        <v>3000</v>
      </c>
      <c r="T2037" s="26"/>
      <c r="V2037" s="2">
        <f t="shared" si="83"/>
        <v>0</v>
      </c>
      <c r="W2037" s="2">
        <f t="shared" si="84"/>
        <v>0</v>
      </c>
    </row>
    <row r="2038" spans="1:24" customFormat="1" hidden="1" outlineLevel="2" x14ac:dyDescent="0.25">
      <c r="A2038" t="s">
        <v>349</v>
      </c>
      <c r="B2038">
        <v>401</v>
      </c>
      <c r="C2038" t="s">
        <v>362</v>
      </c>
      <c r="D2038">
        <v>148</v>
      </c>
      <c r="E2038" t="s">
        <v>363</v>
      </c>
      <c r="F2038">
        <v>469</v>
      </c>
      <c r="G2038" t="s">
        <v>73</v>
      </c>
      <c r="H2038">
        <v>10148010469</v>
      </c>
      <c r="I2038" t="s">
        <v>74</v>
      </c>
      <c r="J2038" s="24" t="s">
        <v>960</v>
      </c>
      <c r="K2038" s="25">
        <v>11</v>
      </c>
      <c r="L2038" s="26">
        <v>0</v>
      </c>
      <c r="M2038" s="26">
        <v>0</v>
      </c>
      <c r="N2038" s="27">
        <v>6050</v>
      </c>
      <c r="O2038" s="26">
        <v>0</v>
      </c>
      <c r="P2038" s="28">
        <v>6050</v>
      </c>
      <c r="Q2038" s="26">
        <v>5598</v>
      </c>
      <c r="R2038" s="31">
        <f t="shared" si="82"/>
        <v>6050</v>
      </c>
      <c r="S2038" s="29">
        <v>6050</v>
      </c>
      <c r="T2038" s="26"/>
      <c r="V2038" s="2">
        <f t="shared" si="83"/>
        <v>0</v>
      </c>
      <c r="W2038" s="2">
        <f t="shared" si="84"/>
        <v>0</v>
      </c>
    </row>
    <row r="2039" spans="1:24" customFormat="1" hidden="1" outlineLevel="2" x14ac:dyDescent="0.25">
      <c r="A2039" t="s">
        <v>309</v>
      </c>
      <c r="B2039">
        <v>501</v>
      </c>
      <c r="C2039" t="s">
        <v>312</v>
      </c>
      <c r="D2039">
        <v>149</v>
      </c>
      <c r="E2039" t="s">
        <v>428</v>
      </c>
      <c r="F2039">
        <v>469</v>
      </c>
      <c r="G2039" t="s">
        <v>73</v>
      </c>
      <c r="H2039">
        <v>10149010469</v>
      </c>
      <c r="I2039" t="s">
        <v>497</v>
      </c>
      <c r="J2039" s="24" t="s">
        <v>960</v>
      </c>
      <c r="K2039" s="25">
        <v>11</v>
      </c>
      <c r="L2039" s="26">
        <v>0</v>
      </c>
      <c r="M2039" s="26">
        <v>0</v>
      </c>
      <c r="N2039" s="27">
        <v>6050</v>
      </c>
      <c r="O2039" s="26">
        <v>0</v>
      </c>
      <c r="P2039" s="28">
        <v>6050</v>
      </c>
      <c r="Q2039" s="26">
        <v>0</v>
      </c>
      <c r="R2039" s="31">
        <f t="shared" si="82"/>
        <v>6050</v>
      </c>
      <c r="S2039" s="29">
        <v>6050</v>
      </c>
      <c r="T2039" s="26"/>
      <c r="V2039" s="2">
        <f t="shared" si="83"/>
        <v>0</v>
      </c>
      <c r="W2039" s="2">
        <f t="shared" si="84"/>
        <v>0</v>
      </c>
    </row>
    <row r="2040" spans="1:24" customFormat="1" hidden="1" outlineLevel="2" x14ac:dyDescent="0.25">
      <c r="A2040" t="s">
        <v>133</v>
      </c>
      <c r="B2040">
        <v>1101</v>
      </c>
      <c r="C2040" t="s">
        <v>134</v>
      </c>
      <c r="D2040">
        <v>150</v>
      </c>
      <c r="E2040" t="s">
        <v>132</v>
      </c>
      <c r="F2040">
        <v>469</v>
      </c>
      <c r="G2040" t="s">
        <v>73</v>
      </c>
      <c r="H2040">
        <v>10150010469</v>
      </c>
      <c r="I2040" t="s">
        <v>74</v>
      </c>
      <c r="J2040" s="24" t="s">
        <v>960</v>
      </c>
      <c r="K2040" s="25">
        <v>11</v>
      </c>
      <c r="L2040" s="26">
        <v>407.89</v>
      </c>
      <c r="M2040" s="26">
        <v>0</v>
      </c>
      <c r="N2040" s="27">
        <v>0</v>
      </c>
      <c r="O2040" s="26">
        <v>0</v>
      </c>
      <c r="P2040" s="28">
        <v>0</v>
      </c>
      <c r="Q2040" s="26">
        <v>0</v>
      </c>
      <c r="R2040" s="31">
        <f t="shared" si="82"/>
        <v>0</v>
      </c>
      <c r="S2040" s="29">
        <v>0</v>
      </c>
      <c r="T2040" s="26"/>
      <c r="V2040" s="2">
        <f t="shared" si="83"/>
        <v>0</v>
      </c>
      <c r="W2040" s="2" t="e">
        <f t="shared" si="84"/>
        <v>#DIV/0!</v>
      </c>
    </row>
    <row r="2041" spans="1:24" customFormat="1" hidden="1" outlineLevel="2" x14ac:dyDescent="0.25">
      <c r="A2041" t="s">
        <v>309</v>
      </c>
      <c r="B2041">
        <v>503</v>
      </c>
      <c r="C2041" t="s">
        <v>310</v>
      </c>
      <c r="D2041">
        <v>151</v>
      </c>
      <c r="E2041" t="s">
        <v>364</v>
      </c>
      <c r="F2041">
        <v>469</v>
      </c>
      <c r="G2041" t="s">
        <v>73</v>
      </c>
      <c r="H2041">
        <v>10151010469</v>
      </c>
      <c r="I2041" t="s">
        <v>492</v>
      </c>
      <c r="J2041" s="24" t="s">
        <v>960</v>
      </c>
      <c r="K2041" s="25">
        <v>11</v>
      </c>
      <c r="L2041" s="26">
        <v>0</v>
      </c>
      <c r="M2041" s="26">
        <v>0</v>
      </c>
      <c r="N2041" s="27">
        <v>1500</v>
      </c>
      <c r="O2041" s="26">
        <v>0</v>
      </c>
      <c r="P2041" s="28">
        <v>1500</v>
      </c>
      <c r="Q2041" s="26">
        <v>1224</v>
      </c>
      <c r="R2041" s="31">
        <f t="shared" si="82"/>
        <v>1500</v>
      </c>
      <c r="S2041" s="29">
        <v>1500</v>
      </c>
      <c r="T2041" s="26"/>
      <c r="V2041" s="2">
        <f t="shared" si="83"/>
        <v>0</v>
      </c>
      <c r="W2041" s="2">
        <f t="shared" si="84"/>
        <v>0</v>
      </c>
    </row>
    <row r="2042" spans="1:24" customFormat="1" hidden="1" outlineLevel="2" x14ac:dyDescent="0.25">
      <c r="A2042" t="s">
        <v>596</v>
      </c>
      <c r="B2042">
        <v>302</v>
      </c>
      <c r="C2042" t="s">
        <v>597</v>
      </c>
      <c r="D2042">
        <v>160</v>
      </c>
      <c r="E2042" t="s">
        <v>598</v>
      </c>
      <c r="F2042">
        <v>469</v>
      </c>
      <c r="G2042" t="s">
        <v>73</v>
      </c>
      <c r="H2042">
        <v>10160010469</v>
      </c>
      <c r="I2042" t="s">
        <v>74</v>
      </c>
      <c r="J2042" s="24" t="s">
        <v>960</v>
      </c>
      <c r="K2042" s="25">
        <v>11</v>
      </c>
      <c r="L2042" s="26">
        <v>5391.01</v>
      </c>
      <c r="M2042" s="26">
        <v>9703.65</v>
      </c>
      <c r="N2042" s="27">
        <v>9360</v>
      </c>
      <c r="O2042" s="26">
        <v>0</v>
      </c>
      <c r="P2042" s="28">
        <v>9360</v>
      </c>
      <c r="Q2042" s="26">
        <v>1368.63</v>
      </c>
      <c r="R2042" s="31">
        <f t="shared" si="82"/>
        <v>9360</v>
      </c>
      <c r="S2042" s="29">
        <v>9360</v>
      </c>
      <c r="T2042" s="26"/>
      <c r="V2042" s="2">
        <f t="shared" si="83"/>
        <v>0</v>
      </c>
      <c r="W2042" s="2">
        <f t="shared" si="84"/>
        <v>0</v>
      </c>
    </row>
    <row r="2043" spans="1:24" customFormat="1" hidden="1" outlineLevel="2" x14ac:dyDescent="0.25">
      <c r="A2043" t="s">
        <v>596</v>
      </c>
      <c r="B2043">
        <v>302</v>
      </c>
      <c r="C2043" t="s">
        <v>597</v>
      </c>
      <c r="D2043">
        <v>161</v>
      </c>
      <c r="E2043" t="s">
        <v>596</v>
      </c>
      <c r="F2043">
        <v>469</v>
      </c>
      <c r="G2043" t="s">
        <v>73</v>
      </c>
      <c r="H2043">
        <v>10161010469</v>
      </c>
      <c r="I2043" t="s">
        <v>74</v>
      </c>
      <c r="J2043" s="24" t="s">
        <v>960</v>
      </c>
      <c r="K2043" s="25">
        <v>11</v>
      </c>
      <c r="L2043" s="26">
        <v>11065.18</v>
      </c>
      <c r="M2043" s="26">
        <v>25194.47</v>
      </c>
      <c r="N2043" s="27">
        <v>20000</v>
      </c>
      <c r="O2043" s="26">
        <v>0</v>
      </c>
      <c r="P2043" s="28">
        <v>20000</v>
      </c>
      <c r="Q2043" s="26">
        <v>4309.99</v>
      </c>
      <c r="R2043" s="31">
        <f t="shared" si="82"/>
        <v>42000</v>
      </c>
      <c r="S2043" s="29">
        <v>42000</v>
      </c>
      <c r="T2043" s="26"/>
      <c r="V2043" s="2">
        <f t="shared" si="83"/>
        <v>22000</v>
      </c>
      <c r="W2043" s="2">
        <f t="shared" si="84"/>
        <v>1.1000000000000001</v>
      </c>
    </row>
    <row r="2044" spans="1:24" customFormat="1" hidden="1" outlineLevel="2" x14ac:dyDescent="0.25">
      <c r="A2044" t="s">
        <v>133</v>
      </c>
      <c r="B2044">
        <v>205</v>
      </c>
      <c r="C2044" t="s">
        <v>123</v>
      </c>
      <c r="D2044">
        <v>162</v>
      </c>
      <c r="E2044" t="s">
        <v>137</v>
      </c>
      <c r="F2044">
        <v>469</v>
      </c>
      <c r="G2044" t="s">
        <v>73</v>
      </c>
      <c r="H2044">
        <v>10162010469</v>
      </c>
      <c r="I2044" t="s">
        <v>74</v>
      </c>
      <c r="J2044" s="24" t="s">
        <v>960</v>
      </c>
      <c r="K2044" s="25">
        <v>11</v>
      </c>
      <c r="L2044" s="26">
        <v>13942.52</v>
      </c>
      <c r="M2044" s="26">
        <v>25259.42</v>
      </c>
      <c r="N2044" s="27">
        <v>15000</v>
      </c>
      <c r="O2044" s="26">
        <v>0</v>
      </c>
      <c r="P2044" s="28">
        <v>15000</v>
      </c>
      <c r="Q2044" s="26">
        <v>7722.07</v>
      </c>
      <c r="R2044" s="31">
        <f t="shared" ref="R2044:R2091" si="85">S2044</f>
        <v>15000</v>
      </c>
      <c r="S2044" s="29">
        <v>15000</v>
      </c>
      <c r="T2044" s="26"/>
      <c r="V2044" s="2">
        <f t="shared" si="83"/>
        <v>0</v>
      </c>
      <c r="W2044" s="2">
        <f t="shared" si="84"/>
        <v>0</v>
      </c>
    </row>
    <row r="2045" spans="1:24" customFormat="1" hidden="1" outlineLevel="2" x14ac:dyDescent="0.25">
      <c r="A2045" t="s">
        <v>133</v>
      </c>
      <c r="B2045">
        <v>205</v>
      </c>
      <c r="C2045" t="s">
        <v>123</v>
      </c>
      <c r="D2045">
        <v>163</v>
      </c>
      <c r="E2045" t="s">
        <v>139</v>
      </c>
      <c r="F2045">
        <v>469</v>
      </c>
      <c r="G2045" t="s">
        <v>73</v>
      </c>
      <c r="H2045">
        <v>10163010469</v>
      </c>
      <c r="I2045" t="s">
        <v>74</v>
      </c>
      <c r="J2045" s="24" t="s">
        <v>960</v>
      </c>
      <c r="K2045" s="25">
        <v>11</v>
      </c>
      <c r="L2045" s="26">
        <v>15228.03</v>
      </c>
      <c r="M2045" s="26">
        <v>28408.98</v>
      </c>
      <c r="N2045" s="27">
        <v>31800</v>
      </c>
      <c r="O2045" s="26">
        <v>0</v>
      </c>
      <c r="P2045" s="28">
        <v>31800</v>
      </c>
      <c r="Q2045" s="26">
        <v>0</v>
      </c>
      <c r="R2045" s="31">
        <f t="shared" si="85"/>
        <v>31800</v>
      </c>
      <c r="S2045" s="29">
        <v>31800</v>
      </c>
      <c r="T2045" s="26"/>
      <c r="V2045" s="2">
        <f t="shared" si="83"/>
        <v>0</v>
      </c>
      <c r="W2045" s="2">
        <f t="shared" si="84"/>
        <v>0</v>
      </c>
    </row>
    <row r="2046" spans="1:24" customFormat="1" hidden="1" outlineLevel="2" x14ac:dyDescent="0.25">
      <c r="A2046" t="s">
        <v>875</v>
      </c>
      <c r="B2046">
        <v>203</v>
      </c>
      <c r="C2046" t="s">
        <v>878</v>
      </c>
      <c r="D2046">
        <v>191</v>
      </c>
      <c r="E2046" t="s">
        <v>879</v>
      </c>
      <c r="F2046">
        <v>469</v>
      </c>
      <c r="G2046" t="s">
        <v>73</v>
      </c>
      <c r="H2046">
        <v>10191010469</v>
      </c>
      <c r="I2046" t="s">
        <v>74</v>
      </c>
      <c r="J2046" s="24" t="s">
        <v>960</v>
      </c>
      <c r="K2046" s="25">
        <v>11</v>
      </c>
      <c r="L2046" s="26">
        <v>1254497.69</v>
      </c>
      <c r="M2046" s="26">
        <v>632172.71</v>
      </c>
      <c r="N2046" s="27">
        <v>2700000</v>
      </c>
      <c r="O2046" s="26">
        <v>-100000</v>
      </c>
      <c r="P2046" s="28">
        <v>2600000</v>
      </c>
      <c r="Q2046" s="26">
        <v>358174.14</v>
      </c>
      <c r="R2046" s="31">
        <f t="shared" si="85"/>
        <v>358175</v>
      </c>
      <c r="S2046" s="29">
        <v>358175</v>
      </c>
      <c r="T2046" s="26"/>
      <c r="V2046" s="2">
        <f t="shared" si="83"/>
        <v>-2341825</v>
      </c>
      <c r="W2046" s="2">
        <f t="shared" si="84"/>
        <v>-0.86734259259259261</v>
      </c>
    </row>
    <row r="2047" spans="1:24" customFormat="1" hidden="1" outlineLevel="2" x14ac:dyDescent="0.25">
      <c r="A2047" t="s">
        <v>875</v>
      </c>
      <c r="B2047">
        <v>102</v>
      </c>
      <c r="C2047" t="s">
        <v>876</v>
      </c>
      <c r="D2047">
        <v>195</v>
      </c>
      <c r="E2047" t="s">
        <v>902</v>
      </c>
      <c r="F2047">
        <v>469</v>
      </c>
      <c r="G2047" t="s">
        <v>73</v>
      </c>
      <c r="H2047">
        <v>10195010469</v>
      </c>
      <c r="I2047" t="s">
        <v>74</v>
      </c>
      <c r="J2047" s="24" t="s">
        <v>960</v>
      </c>
      <c r="K2047" s="25">
        <v>11</v>
      </c>
      <c r="L2047" s="26">
        <v>0</v>
      </c>
      <c r="M2047" s="26">
        <v>0</v>
      </c>
      <c r="N2047" s="27">
        <v>0</v>
      </c>
      <c r="O2047" s="26">
        <v>0</v>
      </c>
      <c r="P2047" s="28">
        <v>0</v>
      </c>
      <c r="Q2047" s="26">
        <v>0</v>
      </c>
      <c r="R2047" s="31">
        <f t="shared" si="85"/>
        <v>0</v>
      </c>
      <c r="S2047" s="29"/>
      <c r="T2047" s="26"/>
      <c r="V2047" s="2">
        <f t="shared" si="83"/>
        <v>0</v>
      </c>
      <c r="W2047" s="2" t="e">
        <f t="shared" si="84"/>
        <v>#DIV/0!</v>
      </c>
    </row>
    <row r="2048" spans="1:24" customFormat="1" hidden="1" outlineLevel="2" x14ac:dyDescent="0.25">
      <c r="A2048" t="s">
        <v>874</v>
      </c>
      <c r="C2048" t="s">
        <v>876</v>
      </c>
      <c r="D2048">
        <v>196</v>
      </c>
      <c r="E2048" t="s">
        <v>906</v>
      </c>
      <c r="F2048">
        <v>469</v>
      </c>
      <c r="G2048" t="s">
        <v>73</v>
      </c>
      <c r="I2048" t="s">
        <v>74</v>
      </c>
      <c r="J2048" s="24" t="s">
        <v>960</v>
      </c>
      <c r="K2048" s="25">
        <v>11</v>
      </c>
      <c r="L2048" s="26"/>
      <c r="M2048" s="26"/>
      <c r="N2048" s="27"/>
      <c r="O2048" s="26"/>
      <c r="P2048" s="28"/>
      <c r="Q2048" s="26">
        <v>0</v>
      </c>
      <c r="R2048" s="31">
        <f t="shared" si="85"/>
        <v>0</v>
      </c>
      <c r="S2048" s="29"/>
      <c r="T2048" s="26"/>
      <c r="V2048" s="2">
        <f t="shared" ref="V2048:V2111" si="86">S2048-N2048</f>
        <v>0</v>
      </c>
      <c r="W2048" s="2" t="e">
        <f t="shared" ref="W2048:W2111" si="87">V2048/N2048</f>
        <v>#DIV/0!</v>
      </c>
    </row>
    <row r="2049" spans="1:23" customFormat="1" hidden="1" outlineLevel="2" x14ac:dyDescent="0.25">
      <c r="A2049" t="s">
        <v>706</v>
      </c>
      <c r="B2049">
        <v>191</v>
      </c>
      <c r="C2049" t="s">
        <v>707</v>
      </c>
      <c r="D2049">
        <v>200</v>
      </c>
      <c r="E2049" t="s">
        <v>708</v>
      </c>
      <c r="F2049">
        <v>469</v>
      </c>
      <c r="G2049" t="s">
        <v>73</v>
      </c>
      <c r="H2049">
        <v>10200010469</v>
      </c>
      <c r="I2049" t="s">
        <v>74</v>
      </c>
      <c r="J2049" s="24" t="s">
        <v>960</v>
      </c>
      <c r="K2049" s="25">
        <v>11</v>
      </c>
      <c r="L2049" s="26">
        <v>7348.82</v>
      </c>
      <c r="M2049" s="26">
        <v>8094.15</v>
      </c>
      <c r="N2049" s="27">
        <v>5200</v>
      </c>
      <c r="O2049" s="26">
        <v>0</v>
      </c>
      <c r="P2049" s="28">
        <v>5200</v>
      </c>
      <c r="Q2049" s="26">
        <v>0</v>
      </c>
      <c r="R2049" s="31">
        <f t="shared" si="85"/>
        <v>5200</v>
      </c>
      <c r="S2049" s="29">
        <v>5200</v>
      </c>
      <c r="T2049" s="26"/>
      <c r="V2049" s="2">
        <f t="shared" si="86"/>
        <v>0</v>
      </c>
      <c r="W2049" s="2">
        <f t="shared" si="87"/>
        <v>0</v>
      </c>
    </row>
    <row r="2050" spans="1:23" customFormat="1" hidden="1" outlineLevel="2" x14ac:dyDescent="0.25">
      <c r="A2050" t="s">
        <v>706</v>
      </c>
      <c r="B2050">
        <v>191</v>
      </c>
      <c r="C2050" t="s">
        <v>707</v>
      </c>
      <c r="D2050">
        <v>208</v>
      </c>
      <c r="E2050" t="s">
        <v>734</v>
      </c>
      <c r="F2050">
        <v>469</v>
      </c>
      <c r="G2050" t="s">
        <v>73</v>
      </c>
      <c r="H2050">
        <v>10208010469</v>
      </c>
      <c r="I2050" t="s">
        <v>74</v>
      </c>
      <c r="J2050" s="24" t="s">
        <v>960</v>
      </c>
      <c r="K2050" s="25">
        <v>11</v>
      </c>
      <c r="L2050" s="26">
        <v>0</v>
      </c>
      <c r="M2050" s="26">
        <v>0</v>
      </c>
      <c r="N2050" s="27">
        <v>0</v>
      </c>
      <c r="O2050" s="26">
        <v>0</v>
      </c>
      <c r="P2050" s="28">
        <v>0</v>
      </c>
      <c r="Q2050" s="26">
        <v>0</v>
      </c>
      <c r="R2050" s="31">
        <f t="shared" si="85"/>
        <v>0</v>
      </c>
      <c r="S2050" s="29"/>
      <c r="T2050" s="26"/>
      <c r="V2050" s="2">
        <f t="shared" si="86"/>
        <v>0</v>
      </c>
      <c r="W2050" s="2" t="e">
        <f t="shared" si="87"/>
        <v>#DIV/0!</v>
      </c>
    </row>
    <row r="2051" spans="1:23" customFormat="1" hidden="1" outlineLevel="2" x14ac:dyDescent="0.25">
      <c r="A2051" t="s">
        <v>349</v>
      </c>
      <c r="B2051">
        <v>1011</v>
      </c>
      <c r="C2051" t="s">
        <v>365</v>
      </c>
      <c r="D2051">
        <v>222</v>
      </c>
      <c r="E2051" t="s">
        <v>367</v>
      </c>
      <c r="F2051">
        <v>469</v>
      </c>
      <c r="G2051" t="s">
        <v>73</v>
      </c>
      <c r="H2051">
        <v>10222010469</v>
      </c>
      <c r="I2051" t="s">
        <v>74</v>
      </c>
      <c r="J2051" s="24" t="s">
        <v>960</v>
      </c>
      <c r="K2051" s="25">
        <v>11</v>
      </c>
      <c r="L2051" s="26">
        <v>8422.56</v>
      </c>
      <c r="M2051" s="26">
        <v>0</v>
      </c>
      <c r="N2051" s="27">
        <v>0</v>
      </c>
      <c r="O2051" s="26">
        <v>0</v>
      </c>
      <c r="P2051" s="28">
        <v>0</v>
      </c>
      <c r="Q2051" s="26">
        <v>0</v>
      </c>
      <c r="R2051" s="31">
        <f t="shared" si="85"/>
        <v>0</v>
      </c>
      <c r="S2051" s="29">
        <v>0</v>
      </c>
      <c r="T2051" s="26"/>
      <c r="V2051" s="2">
        <f t="shared" si="86"/>
        <v>0</v>
      </c>
      <c r="W2051" s="2" t="e">
        <f t="shared" si="87"/>
        <v>#DIV/0!</v>
      </c>
    </row>
    <row r="2052" spans="1:23" customFormat="1" hidden="1" outlineLevel="2" x14ac:dyDescent="0.25">
      <c r="A2052" t="s">
        <v>349</v>
      </c>
      <c r="B2052">
        <v>1011</v>
      </c>
      <c r="C2052" t="s">
        <v>365</v>
      </c>
      <c r="D2052">
        <v>232</v>
      </c>
      <c r="E2052" t="s">
        <v>379</v>
      </c>
      <c r="F2052">
        <v>469</v>
      </c>
      <c r="G2052" t="s">
        <v>73</v>
      </c>
      <c r="H2052">
        <v>10232010469</v>
      </c>
      <c r="I2052" t="s">
        <v>74</v>
      </c>
      <c r="J2052" s="24" t="s">
        <v>960</v>
      </c>
      <c r="K2052" s="25">
        <v>11</v>
      </c>
      <c r="L2052" s="26">
        <v>876.32</v>
      </c>
      <c r="M2052" s="26">
        <v>0</v>
      </c>
      <c r="N2052" s="27">
        <v>1000</v>
      </c>
      <c r="O2052" s="26">
        <v>0</v>
      </c>
      <c r="P2052" s="28">
        <v>1000</v>
      </c>
      <c r="Q2052" s="26">
        <v>244.74</v>
      </c>
      <c r="R2052" s="31">
        <f t="shared" si="85"/>
        <v>1000</v>
      </c>
      <c r="S2052" s="29">
        <v>1000</v>
      </c>
      <c r="T2052" s="26"/>
      <c r="V2052" s="2">
        <f t="shared" si="86"/>
        <v>0</v>
      </c>
      <c r="W2052" s="2">
        <f t="shared" si="87"/>
        <v>0</v>
      </c>
    </row>
    <row r="2053" spans="1:23" customFormat="1" hidden="1" outlineLevel="2" x14ac:dyDescent="0.25">
      <c r="A2053" t="s">
        <v>349</v>
      </c>
      <c r="B2053">
        <v>702</v>
      </c>
      <c r="C2053" t="s">
        <v>383</v>
      </c>
      <c r="D2053">
        <v>262</v>
      </c>
      <c r="E2053" t="s">
        <v>384</v>
      </c>
      <c r="F2053">
        <v>469</v>
      </c>
      <c r="G2053" t="s">
        <v>73</v>
      </c>
      <c r="H2053">
        <v>10262010469</v>
      </c>
      <c r="I2053" t="s">
        <v>74</v>
      </c>
      <c r="J2053" s="24" t="s">
        <v>960</v>
      </c>
      <c r="K2053" s="25">
        <v>11</v>
      </c>
      <c r="L2053" s="26">
        <v>133685.97</v>
      </c>
      <c r="M2053" s="26">
        <v>251679.46</v>
      </c>
      <c r="N2053" s="27">
        <v>130000</v>
      </c>
      <c r="O2053" s="26">
        <v>0</v>
      </c>
      <c r="P2053" s="28">
        <v>130000</v>
      </c>
      <c r="Q2053" s="26">
        <v>19718.2</v>
      </c>
      <c r="R2053" s="31">
        <f t="shared" si="85"/>
        <v>150000</v>
      </c>
      <c r="S2053" s="29">
        <v>150000</v>
      </c>
      <c r="T2053" s="26"/>
      <c r="V2053" s="2">
        <f t="shared" si="86"/>
        <v>20000</v>
      </c>
      <c r="W2053" s="2">
        <f t="shared" si="87"/>
        <v>0.15384615384615385</v>
      </c>
    </row>
    <row r="2054" spans="1:23" customFormat="1" hidden="1" outlineLevel="2" x14ac:dyDescent="0.25">
      <c r="A2054" t="s">
        <v>349</v>
      </c>
      <c r="B2054">
        <v>704</v>
      </c>
      <c r="C2054" t="s">
        <v>385</v>
      </c>
      <c r="D2054">
        <v>264</v>
      </c>
      <c r="E2054" t="s">
        <v>386</v>
      </c>
      <c r="F2054">
        <v>469</v>
      </c>
      <c r="G2054" t="s">
        <v>73</v>
      </c>
      <c r="H2054">
        <v>10264010469</v>
      </c>
      <c r="I2054" t="s">
        <v>74</v>
      </c>
      <c r="J2054" s="24" t="s">
        <v>960</v>
      </c>
      <c r="K2054" s="25">
        <v>11</v>
      </c>
      <c r="L2054" s="26">
        <v>36262.089999999997</v>
      </c>
      <c r="M2054" s="26">
        <v>35235.769999999997</v>
      </c>
      <c r="N2054" s="27">
        <v>40000</v>
      </c>
      <c r="O2054" s="26">
        <v>0</v>
      </c>
      <c r="P2054" s="28">
        <v>40000</v>
      </c>
      <c r="Q2054" s="26">
        <v>18462.8</v>
      </c>
      <c r="R2054" s="31">
        <f t="shared" si="85"/>
        <v>40000</v>
      </c>
      <c r="S2054" s="29">
        <v>40000</v>
      </c>
      <c r="T2054" s="26"/>
      <c r="V2054" s="2">
        <f t="shared" si="86"/>
        <v>0</v>
      </c>
      <c r="W2054" s="2">
        <f t="shared" si="87"/>
        <v>0</v>
      </c>
    </row>
    <row r="2055" spans="1:23" customFormat="1" hidden="1" outlineLevel="2" x14ac:dyDescent="0.25">
      <c r="A2055" t="s">
        <v>349</v>
      </c>
      <c r="B2055">
        <v>702</v>
      </c>
      <c r="C2055" t="s">
        <v>383</v>
      </c>
      <c r="D2055">
        <v>265</v>
      </c>
      <c r="E2055" t="s">
        <v>433</v>
      </c>
      <c r="F2055">
        <v>469</v>
      </c>
      <c r="G2055" t="s">
        <v>73</v>
      </c>
      <c r="H2055">
        <v>10265010469</v>
      </c>
      <c r="I2055" t="s">
        <v>74</v>
      </c>
      <c r="J2055" s="24" t="s">
        <v>960</v>
      </c>
      <c r="K2055" s="25">
        <v>11</v>
      </c>
      <c r="L2055" s="26">
        <v>3634.64</v>
      </c>
      <c r="M2055" s="26">
        <v>2541.37</v>
      </c>
      <c r="N2055" s="27">
        <v>3000</v>
      </c>
      <c r="O2055" s="26">
        <v>0</v>
      </c>
      <c r="P2055" s="28">
        <v>3000</v>
      </c>
      <c r="Q2055" s="26">
        <v>1852.7</v>
      </c>
      <c r="R2055" s="31">
        <f t="shared" si="85"/>
        <v>3000</v>
      </c>
      <c r="S2055" s="29">
        <v>3000</v>
      </c>
      <c r="T2055" s="26"/>
      <c r="V2055" s="2">
        <f t="shared" si="86"/>
        <v>0</v>
      </c>
      <c r="W2055" s="2">
        <f t="shared" si="87"/>
        <v>0</v>
      </c>
    </row>
    <row r="2056" spans="1:23" customFormat="1" hidden="1" outlineLevel="2" x14ac:dyDescent="0.25">
      <c r="A2056" t="s">
        <v>349</v>
      </c>
      <c r="B2056">
        <v>702</v>
      </c>
      <c r="C2056" t="s">
        <v>383</v>
      </c>
      <c r="D2056">
        <v>266</v>
      </c>
      <c r="E2056" t="s">
        <v>387</v>
      </c>
      <c r="F2056">
        <v>469</v>
      </c>
      <c r="G2056" t="s">
        <v>73</v>
      </c>
      <c r="H2056">
        <v>10266010469</v>
      </c>
      <c r="I2056" t="s">
        <v>74</v>
      </c>
      <c r="J2056" s="24" t="s">
        <v>960</v>
      </c>
      <c r="K2056" s="25">
        <v>11</v>
      </c>
      <c r="L2056" s="26">
        <v>12694.19</v>
      </c>
      <c r="M2056" s="26">
        <v>11356.05</v>
      </c>
      <c r="N2056" s="27">
        <v>15000</v>
      </c>
      <c r="O2056" s="26">
        <v>0</v>
      </c>
      <c r="P2056" s="28">
        <v>15000</v>
      </c>
      <c r="Q2056" s="26">
        <v>6913.94</v>
      </c>
      <c r="R2056" s="31">
        <f t="shared" si="85"/>
        <v>15000</v>
      </c>
      <c r="S2056" s="29">
        <v>15000</v>
      </c>
      <c r="T2056" s="26"/>
      <c r="V2056" s="2">
        <f t="shared" si="86"/>
        <v>0</v>
      </c>
      <c r="W2056" s="2">
        <f t="shared" si="87"/>
        <v>0</v>
      </c>
    </row>
    <row r="2057" spans="1:23" customFormat="1" hidden="1" outlineLevel="2" x14ac:dyDescent="0.25">
      <c r="A2057" t="s">
        <v>349</v>
      </c>
      <c r="B2057">
        <v>507</v>
      </c>
      <c r="C2057" t="s">
        <v>390</v>
      </c>
      <c r="D2057">
        <v>267</v>
      </c>
      <c r="E2057" t="s">
        <v>391</v>
      </c>
      <c r="F2057">
        <v>469</v>
      </c>
      <c r="G2057" t="s">
        <v>73</v>
      </c>
      <c r="H2057">
        <v>10267010469</v>
      </c>
      <c r="I2057" t="s">
        <v>74</v>
      </c>
      <c r="J2057" s="24" t="s">
        <v>960</v>
      </c>
      <c r="K2057" s="25">
        <v>11</v>
      </c>
      <c r="L2057" s="26">
        <v>1934.45</v>
      </c>
      <c r="M2057" s="26">
        <v>4188.91</v>
      </c>
      <c r="N2057" s="27">
        <v>4100</v>
      </c>
      <c r="O2057" s="26">
        <v>0</v>
      </c>
      <c r="P2057" s="28">
        <v>4100</v>
      </c>
      <c r="Q2057" s="26">
        <v>1916.2</v>
      </c>
      <c r="R2057" s="31">
        <f t="shared" si="85"/>
        <v>4100</v>
      </c>
      <c r="S2057" s="29">
        <v>4100</v>
      </c>
      <c r="T2057" s="26"/>
      <c r="V2057" s="2">
        <f t="shared" si="86"/>
        <v>0</v>
      </c>
      <c r="W2057" s="2">
        <f t="shared" si="87"/>
        <v>0</v>
      </c>
    </row>
    <row r="2058" spans="1:23" customFormat="1" hidden="1" outlineLevel="2" x14ac:dyDescent="0.25">
      <c r="A2058" t="s">
        <v>349</v>
      </c>
      <c r="B2058">
        <v>507</v>
      </c>
      <c r="C2058" t="s">
        <v>390</v>
      </c>
      <c r="D2058">
        <v>268</v>
      </c>
      <c r="E2058" t="s">
        <v>392</v>
      </c>
      <c r="F2058">
        <v>469</v>
      </c>
      <c r="G2058" t="s">
        <v>73</v>
      </c>
      <c r="H2058">
        <v>10268010469</v>
      </c>
      <c r="I2058" t="s">
        <v>74</v>
      </c>
      <c r="J2058" s="24" t="s">
        <v>960</v>
      </c>
      <c r="K2058" s="25">
        <v>11</v>
      </c>
      <c r="L2058" s="26">
        <v>127694.21</v>
      </c>
      <c r="M2058" s="26">
        <v>26677.1</v>
      </c>
      <c r="N2058" s="27">
        <v>100000</v>
      </c>
      <c r="O2058" s="26">
        <v>0</v>
      </c>
      <c r="P2058" s="28">
        <v>100000</v>
      </c>
      <c r="Q2058" s="26">
        <v>77018.240000000005</v>
      </c>
      <c r="R2058" s="31">
        <f t="shared" si="85"/>
        <v>200000</v>
      </c>
      <c r="S2058" s="29">
        <v>200000</v>
      </c>
      <c r="T2058" s="26"/>
      <c r="V2058" s="2">
        <f t="shared" si="86"/>
        <v>100000</v>
      </c>
      <c r="W2058" s="2">
        <f t="shared" si="87"/>
        <v>1</v>
      </c>
    </row>
    <row r="2059" spans="1:23" customFormat="1" hidden="1" outlineLevel="2" x14ac:dyDescent="0.25">
      <c r="A2059" t="s">
        <v>349</v>
      </c>
      <c r="B2059">
        <v>507</v>
      </c>
      <c r="C2059" t="s">
        <v>390</v>
      </c>
      <c r="D2059">
        <v>269</v>
      </c>
      <c r="E2059" t="s">
        <v>393</v>
      </c>
      <c r="F2059">
        <v>469</v>
      </c>
      <c r="G2059" t="s">
        <v>73</v>
      </c>
      <c r="H2059">
        <v>10269010469</v>
      </c>
      <c r="I2059" t="s">
        <v>74</v>
      </c>
      <c r="J2059" s="24" t="s">
        <v>960</v>
      </c>
      <c r="K2059" s="25">
        <v>11</v>
      </c>
      <c r="L2059" s="26">
        <v>0</v>
      </c>
      <c r="M2059" s="26">
        <v>0</v>
      </c>
      <c r="N2059" s="27">
        <v>4330</v>
      </c>
      <c r="O2059" s="26">
        <v>0</v>
      </c>
      <c r="P2059" s="28">
        <v>4330</v>
      </c>
      <c r="Q2059" s="26">
        <v>0</v>
      </c>
      <c r="R2059" s="31">
        <f t="shared" si="85"/>
        <v>4330</v>
      </c>
      <c r="S2059" s="29">
        <v>4330</v>
      </c>
      <c r="T2059" s="26"/>
      <c r="V2059" s="2">
        <f t="shared" si="86"/>
        <v>0</v>
      </c>
      <c r="W2059" s="2">
        <f t="shared" si="87"/>
        <v>0</v>
      </c>
    </row>
    <row r="2060" spans="1:23" customFormat="1" hidden="1" outlineLevel="2" x14ac:dyDescent="0.25">
      <c r="A2060" t="s">
        <v>349</v>
      </c>
      <c r="B2060">
        <v>507</v>
      </c>
      <c r="C2060" t="s">
        <v>390</v>
      </c>
      <c r="D2060">
        <v>270</v>
      </c>
      <c r="E2060" t="s">
        <v>349</v>
      </c>
      <c r="F2060">
        <v>469</v>
      </c>
      <c r="G2060" t="s">
        <v>73</v>
      </c>
      <c r="H2060">
        <v>10270010469</v>
      </c>
      <c r="I2060" t="s">
        <v>74</v>
      </c>
      <c r="J2060" s="24" t="s">
        <v>960</v>
      </c>
      <c r="K2060" s="25">
        <v>11</v>
      </c>
      <c r="L2060" s="26">
        <v>6668.55</v>
      </c>
      <c r="M2060" s="26">
        <v>0</v>
      </c>
      <c r="N2060" s="27">
        <v>0</v>
      </c>
      <c r="O2060" s="26">
        <v>0</v>
      </c>
      <c r="P2060" s="28">
        <v>0</v>
      </c>
      <c r="Q2060" s="26">
        <v>0</v>
      </c>
      <c r="R2060" s="31">
        <f t="shared" si="85"/>
        <v>30000</v>
      </c>
      <c r="S2060" s="29">
        <v>30000</v>
      </c>
      <c r="T2060" s="26"/>
      <c r="V2060" s="2">
        <f t="shared" si="86"/>
        <v>30000</v>
      </c>
      <c r="W2060" s="2" t="e">
        <f t="shared" si="87"/>
        <v>#DIV/0!</v>
      </c>
    </row>
    <row r="2061" spans="1:23" customFormat="1" hidden="1" outlineLevel="2" x14ac:dyDescent="0.25">
      <c r="A2061" t="s">
        <v>875</v>
      </c>
      <c r="B2061">
        <v>102</v>
      </c>
      <c r="C2061" t="s">
        <v>876</v>
      </c>
      <c r="D2061">
        <v>276</v>
      </c>
      <c r="E2061" t="s">
        <v>880</v>
      </c>
      <c r="F2061">
        <v>469</v>
      </c>
      <c r="G2061" t="s">
        <v>73</v>
      </c>
      <c r="H2061">
        <v>10276010469</v>
      </c>
      <c r="I2061" t="s">
        <v>74</v>
      </c>
      <c r="J2061" s="24" t="s">
        <v>960</v>
      </c>
      <c r="K2061" s="25">
        <v>11</v>
      </c>
      <c r="L2061" s="26">
        <v>0</v>
      </c>
      <c r="M2061" s="26">
        <v>0</v>
      </c>
      <c r="N2061" s="27">
        <v>4326</v>
      </c>
      <c r="O2061" s="26">
        <v>0</v>
      </c>
      <c r="P2061" s="28">
        <v>4326</v>
      </c>
      <c r="Q2061" s="26">
        <v>0</v>
      </c>
      <c r="R2061" s="31">
        <f t="shared" si="85"/>
        <v>4400</v>
      </c>
      <c r="S2061" s="29">
        <v>4400</v>
      </c>
      <c r="T2061" s="26"/>
      <c r="V2061" s="2">
        <f t="shared" si="86"/>
        <v>74</v>
      </c>
      <c r="W2061" s="2">
        <f t="shared" si="87"/>
        <v>1.7105871474803514E-2</v>
      </c>
    </row>
    <row r="2062" spans="1:23" customFormat="1" hidden="1" outlineLevel="2" x14ac:dyDescent="0.25">
      <c r="A2062" t="s">
        <v>875</v>
      </c>
      <c r="B2062">
        <v>102</v>
      </c>
      <c r="C2062" t="s">
        <v>876</v>
      </c>
      <c r="D2062">
        <v>277</v>
      </c>
      <c r="E2062" t="s">
        <v>911</v>
      </c>
      <c r="F2062">
        <v>469</v>
      </c>
      <c r="G2062" t="s">
        <v>73</v>
      </c>
      <c r="H2062">
        <v>10277010469</v>
      </c>
      <c r="I2062" t="s">
        <v>74</v>
      </c>
      <c r="J2062" s="24" t="s">
        <v>960</v>
      </c>
      <c r="K2062" s="25">
        <v>11</v>
      </c>
      <c r="L2062" s="26">
        <v>0</v>
      </c>
      <c r="M2062" s="26">
        <v>0</v>
      </c>
      <c r="N2062" s="27">
        <v>2163</v>
      </c>
      <c r="O2062" s="26">
        <v>0</v>
      </c>
      <c r="P2062" s="28">
        <v>2163</v>
      </c>
      <c r="Q2062" s="26">
        <v>0</v>
      </c>
      <c r="R2062" s="31">
        <f t="shared" si="85"/>
        <v>2163</v>
      </c>
      <c r="S2062" s="29">
        <v>2163</v>
      </c>
      <c r="T2062" s="26"/>
      <c r="V2062" s="2">
        <f t="shared" si="86"/>
        <v>0</v>
      </c>
      <c r="W2062" s="2">
        <f t="shared" si="87"/>
        <v>0</v>
      </c>
    </row>
    <row r="2063" spans="1:23" customFormat="1" hidden="1" outlineLevel="2" x14ac:dyDescent="0.25">
      <c r="A2063" t="s">
        <v>875</v>
      </c>
      <c r="B2063">
        <v>101</v>
      </c>
      <c r="C2063" t="s">
        <v>780</v>
      </c>
      <c r="D2063">
        <v>302</v>
      </c>
      <c r="E2063" t="s">
        <v>920</v>
      </c>
      <c r="F2063">
        <v>469</v>
      </c>
      <c r="G2063" t="s">
        <v>73</v>
      </c>
      <c r="H2063">
        <v>10302010469</v>
      </c>
      <c r="I2063" t="s">
        <v>74</v>
      </c>
      <c r="J2063" s="24" t="s">
        <v>960</v>
      </c>
      <c r="K2063" s="25">
        <v>11</v>
      </c>
      <c r="L2063" s="26">
        <v>0</v>
      </c>
      <c r="M2063" s="26">
        <v>0</v>
      </c>
      <c r="N2063" s="27">
        <v>0</v>
      </c>
      <c r="O2063" s="26">
        <v>0</v>
      </c>
      <c r="P2063" s="28">
        <v>0</v>
      </c>
      <c r="Q2063" s="26">
        <v>0</v>
      </c>
      <c r="R2063" s="31">
        <f t="shared" si="85"/>
        <v>0</v>
      </c>
      <c r="S2063" s="29">
        <v>0</v>
      </c>
      <c r="T2063" s="26"/>
      <c r="V2063" s="2">
        <f t="shared" si="86"/>
        <v>0</v>
      </c>
      <c r="W2063" s="2" t="e">
        <f t="shared" si="87"/>
        <v>#DIV/0!</v>
      </c>
    </row>
    <row r="2064" spans="1:23" customFormat="1" hidden="1" outlineLevel="2" x14ac:dyDescent="0.25">
      <c r="A2064" t="s">
        <v>309</v>
      </c>
      <c r="B2064">
        <v>801</v>
      </c>
      <c r="C2064" t="s">
        <v>324</v>
      </c>
      <c r="D2064">
        <v>401</v>
      </c>
      <c r="E2064" t="s">
        <v>400</v>
      </c>
      <c r="F2064">
        <v>469</v>
      </c>
      <c r="G2064" t="s">
        <v>73</v>
      </c>
      <c r="H2064">
        <v>10401010469</v>
      </c>
      <c r="I2064" t="s">
        <v>74</v>
      </c>
      <c r="J2064" s="24" t="s">
        <v>960</v>
      </c>
      <c r="K2064" s="25">
        <v>11</v>
      </c>
      <c r="L2064" s="26">
        <v>6476.35</v>
      </c>
      <c r="M2064" s="26">
        <v>7143.33</v>
      </c>
      <c r="N2064" s="27">
        <v>9552</v>
      </c>
      <c r="O2064" s="26">
        <v>0</v>
      </c>
      <c r="P2064" s="28">
        <v>9552</v>
      </c>
      <c r="Q2064" s="26">
        <v>0</v>
      </c>
      <c r="R2064" s="31">
        <f t="shared" si="85"/>
        <v>9552</v>
      </c>
      <c r="S2064" s="29">
        <v>9552</v>
      </c>
      <c r="T2064" s="26"/>
      <c r="V2064" s="2">
        <f t="shared" si="86"/>
        <v>0</v>
      </c>
      <c r="W2064" s="2">
        <f t="shared" si="87"/>
        <v>0</v>
      </c>
    </row>
    <row r="2065" spans="1:23" customFormat="1" hidden="1" outlineLevel="2" x14ac:dyDescent="0.25">
      <c r="A2065" t="s">
        <v>309</v>
      </c>
      <c r="B2065">
        <v>801</v>
      </c>
      <c r="C2065" t="s">
        <v>324</v>
      </c>
      <c r="D2065">
        <v>410</v>
      </c>
      <c r="E2065" t="s">
        <v>435</v>
      </c>
      <c r="F2065">
        <v>469</v>
      </c>
      <c r="G2065" t="s">
        <v>73</v>
      </c>
      <c r="H2065">
        <v>10410010469</v>
      </c>
      <c r="I2065" t="s">
        <v>74</v>
      </c>
      <c r="J2065" s="24" t="s">
        <v>960</v>
      </c>
      <c r="K2065" s="25">
        <v>11</v>
      </c>
      <c r="L2065" s="26">
        <v>877.19</v>
      </c>
      <c r="M2065" s="26">
        <v>789.47</v>
      </c>
      <c r="N2065" s="27">
        <v>2746</v>
      </c>
      <c r="O2065" s="26">
        <v>0</v>
      </c>
      <c r="P2065" s="28">
        <v>2746</v>
      </c>
      <c r="Q2065" s="26">
        <v>0</v>
      </c>
      <c r="R2065" s="31">
        <f t="shared" si="85"/>
        <v>2746</v>
      </c>
      <c r="S2065" s="29">
        <v>2746</v>
      </c>
      <c r="T2065" s="26"/>
      <c r="V2065" s="2">
        <f t="shared" si="86"/>
        <v>0</v>
      </c>
      <c r="W2065" s="2">
        <f t="shared" si="87"/>
        <v>0</v>
      </c>
    </row>
    <row r="2066" spans="1:23" customFormat="1" hidden="1" outlineLevel="2" x14ac:dyDescent="0.25">
      <c r="A2066" t="s">
        <v>309</v>
      </c>
      <c r="B2066">
        <v>801</v>
      </c>
      <c r="C2066" t="s">
        <v>324</v>
      </c>
      <c r="D2066">
        <v>411</v>
      </c>
      <c r="E2066" t="s">
        <v>411</v>
      </c>
      <c r="F2066">
        <v>469</v>
      </c>
      <c r="G2066" t="s">
        <v>73</v>
      </c>
      <c r="H2066">
        <v>10411010469</v>
      </c>
      <c r="I2066" t="s">
        <v>74</v>
      </c>
      <c r="J2066" s="24" t="s">
        <v>960</v>
      </c>
      <c r="K2066" s="25">
        <v>11</v>
      </c>
      <c r="L2066" s="26">
        <v>3423.71</v>
      </c>
      <c r="M2066" s="26">
        <v>7416.95</v>
      </c>
      <c r="N2066" s="27">
        <v>14360</v>
      </c>
      <c r="O2066" s="26">
        <v>0</v>
      </c>
      <c r="P2066" s="28">
        <v>14360</v>
      </c>
      <c r="Q2066" s="26">
        <v>3054.9</v>
      </c>
      <c r="R2066" s="31">
        <f t="shared" si="85"/>
        <v>14360</v>
      </c>
      <c r="S2066" s="29">
        <v>14360</v>
      </c>
      <c r="T2066" s="26"/>
      <c r="V2066" s="2">
        <f t="shared" si="86"/>
        <v>0</v>
      </c>
      <c r="W2066" s="2">
        <f t="shared" si="87"/>
        <v>0</v>
      </c>
    </row>
    <row r="2067" spans="1:23" customFormat="1" hidden="1" outlineLevel="2" x14ac:dyDescent="0.25">
      <c r="A2067" t="s">
        <v>254</v>
      </c>
      <c r="B2067">
        <v>1301</v>
      </c>
      <c r="C2067" t="s">
        <v>203</v>
      </c>
      <c r="D2067">
        <v>601</v>
      </c>
      <c r="E2067" t="s">
        <v>256</v>
      </c>
      <c r="F2067">
        <v>469</v>
      </c>
      <c r="G2067" t="s">
        <v>73</v>
      </c>
      <c r="H2067">
        <v>10601010469</v>
      </c>
      <c r="I2067" t="s">
        <v>74</v>
      </c>
      <c r="J2067" s="24" t="s">
        <v>960</v>
      </c>
      <c r="K2067" s="25">
        <v>11</v>
      </c>
      <c r="L2067" s="26">
        <v>2636.75</v>
      </c>
      <c r="M2067" s="26">
        <v>10222.290000000001</v>
      </c>
      <c r="N2067" s="27">
        <v>18020</v>
      </c>
      <c r="O2067" s="26">
        <v>0</v>
      </c>
      <c r="P2067" s="28">
        <v>18020</v>
      </c>
      <c r="Q2067" s="26">
        <v>3763.16</v>
      </c>
      <c r="R2067" s="31">
        <f t="shared" si="85"/>
        <v>18020</v>
      </c>
      <c r="S2067" s="29">
        <v>18020</v>
      </c>
      <c r="T2067" s="26"/>
      <c r="V2067" s="2">
        <f t="shared" si="86"/>
        <v>0</v>
      </c>
      <c r="W2067" s="2">
        <f t="shared" si="87"/>
        <v>0</v>
      </c>
    </row>
    <row r="2068" spans="1:23" customFormat="1" hidden="1" outlineLevel="2" x14ac:dyDescent="0.25">
      <c r="A2068" t="s">
        <v>309</v>
      </c>
      <c r="B2068">
        <v>503</v>
      </c>
      <c r="C2068" t="s">
        <v>310</v>
      </c>
      <c r="D2068">
        <v>10</v>
      </c>
      <c r="E2068" t="s">
        <v>311</v>
      </c>
      <c r="F2068">
        <v>470</v>
      </c>
      <c r="G2068" t="s">
        <v>75</v>
      </c>
      <c r="H2068">
        <v>10010010470</v>
      </c>
      <c r="I2068" t="s">
        <v>76</v>
      </c>
      <c r="J2068" s="24" t="s">
        <v>960</v>
      </c>
      <c r="K2068" s="25">
        <v>11</v>
      </c>
      <c r="L2068" s="26">
        <v>0</v>
      </c>
      <c r="M2068" s="26">
        <v>0</v>
      </c>
      <c r="N2068" s="27">
        <v>1510</v>
      </c>
      <c r="O2068" s="26">
        <v>0</v>
      </c>
      <c r="P2068" s="28">
        <v>1510</v>
      </c>
      <c r="Q2068" s="26">
        <v>0</v>
      </c>
      <c r="R2068" s="31">
        <f t="shared" si="85"/>
        <v>0</v>
      </c>
      <c r="S2068" s="29">
        <v>0</v>
      </c>
      <c r="T2068" s="26"/>
      <c r="V2068" s="2">
        <f t="shared" si="86"/>
        <v>-1510</v>
      </c>
      <c r="W2068" s="2">
        <f t="shared" si="87"/>
        <v>-1</v>
      </c>
    </row>
    <row r="2069" spans="1:23" customFormat="1" hidden="1" outlineLevel="2" x14ac:dyDescent="0.25">
      <c r="A2069" t="s">
        <v>309</v>
      </c>
      <c r="B2069">
        <v>503</v>
      </c>
      <c r="C2069" t="s">
        <v>310</v>
      </c>
      <c r="D2069">
        <v>110</v>
      </c>
      <c r="E2069" t="s">
        <v>337</v>
      </c>
      <c r="F2069">
        <v>470</v>
      </c>
      <c r="G2069" t="s">
        <v>75</v>
      </c>
      <c r="H2069">
        <v>10110010470</v>
      </c>
      <c r="I2069" t="s">
        <v>76</v>
      </c>
      <c r="J2069" s="24" t="s">
        <v>960</v>
      </c>
      <c r="K2069" s="25">
        <v>11</v>
      </c>
      <c r="L2069" s="26">
        <v>0</v>
      </c>
      <c r="M2069" s="26">
        <v>0</v>
      </c>
      <c r="N2069" s="27">
        <v>80</v>
      </c>
      <c r="O2069" s="26">
        <v>0</v>
      </c>
      <c r="P2069" s="28">
        <v>80</v>
      </c>
      <c r="Q2069" s="26">
        <v>0</v>
      </c>
      <c r="R2069" s="31">
        <f t="shared" si="85"/>
        <v>0</v>
      </c>
      <c r="S2069" s="29">
        <v>0</v>
      </c>
      <c r="T2069" s="26"/>
      <c r="V2069" s="2">
        <f t="shared" si="86"/>
        <v>-80</v>
      </c>
      <c r="W2069" s="2">
        <f t="shared" si="87"/>
        <v>-1</v>
      </c>
    </row>
    <row r="2070" spans="1:23" customFormat="1" hidden="1" outlineLevel="2" x14ac:dyDescent="0.25">
      <c r="A2070" t="s">
        <v>309</v>
      </c>
      <c r="B2070">
        <v>503</v>
      </c>
      <c r="C2070" t="s">
        <v>310</v>
      </c>
      <c r="D2070">
        <v>116</v>
      </c>
      <c r="E2070" t="s">
        <v>338</v>
      </c>
      <c r="F2070">
        <v>470</v>
      </c>
      <c r="G2070" t="s">
        <v>75</v>
      </c>
      <c r="H2070">
        <v>10116010470</v>
      </c>
      <c r="I2070" t="s">
        <v>76</v>
      </c>
      <c r="J2070" s="24" t="s">
        <v>960</v>
      </c>
      <c r="K2070" s="25">
        <v>11</v>
      </c>
      <c r="L2070" s="26">
        <v>0</v>
      </c>
      <c r="M2070" s="26">
        <v>0</v>
      </c>
      <c r="N2070" s="27">
        <v>90</v>
      </c>
      <c r="O2070" s="26">
        <v>0</v>
      </c>
      <c r="P2070" s="28">
        <v>90</v>
      </c>
      <c r="Q2070" s="26">
        <v>0</v>
      </c>
      <c r="R2070" s="31">
        <f t="shared" si="85"/>
        <v>0</v>
      </c>
      <c r="S2070" s="29">
        <v>0</v>
      </c>
      <c r="T2070" s="26"/>
      <c r="V2070" s="2">
        <f t="shared" si="86"/>
        <v>-90</v>
      </c>
      <c r="W2070" s="2">
        <f t="shared" si="87"/>
        <v>-1</v>
      </c>
    </row>
    <row r="2071" spans="1:23" customFormat="1" hidden="1" outlineLevel="2" x14ac:dyDescent="0.25">
      <c r="A2071" t="s">
        <v>309</v>
      </c>
      <c r="B2071">
        <v>503</v>
      </c>
      <c r="C2071" t="s">
        <v>310</v>
      </c>
      <c r="D2071">
        <v>117</v>
      </c>
      <c r="E2071" t="s">
        <v>339</v>
      </c>
      <c r="F2071">
        <v>470</v>
      </c>
      <c r="G2071" t="s">
        <v>75</v>
      </c>
      <c r="H2071">
        <v>10117010470</v>
      </c>
      <c r="I2071" t="s">
        <v>76</v>
      </c>
      <c r="J2071" s="24" t="s">
        <v>960</v>
      </c>
      <c r="K2071" s="25">
        <v>11</v>
      </c>
      <c r="L2071" s="26">
        <v>0</v>
      </c>
      <c r="M2071" s="26">
        <v>0</v>
      </c>
      <c r="N2071" s="27">
        <v>90</v>
      </c>
      <c r="O2071" s="26">
        <v>0</v>
      </c>
      <c r="P2071" s="28">
        <v>90</v>
      </c>
      <c r="Q2071" s="26">
        <v>0</v>
      </c>
      <c r="R2071" s="31">
        <f t="shared" si="85"/>
        <v>0</v>
      </c>
      <c r="S2071" s="29"/>
      <c r="T2071" s="26"/>
      <c r="V2071" s="2">
        <f t="shared" si="86"/>
        <v>-90</v>
      </c>
      <c r="W2071" s="2">
        <f t="shared" si="87"/>
        <v>-1</v>
      </c>
    </row>
    <row r="2072" spans="1:23" customFormat="1" hidden="1" outlineLevel="2" x14ac:dyDescent="0.25">
      <c r="A2072" t="s">
        <v>309</v>
      </c>
      <c r="B2072">
        <v>503</v>
      </c>
      <c r="C2072" t="s">
        <v>310</v>
      </c>
      <c r="D2072">
        <v>127</v>
      </c>
      <c r="E2072" t="s">
        <v>347</v>
      </c>
      <c r="F2072">
        <v>470</v>
      </c>
      <c r="G2072" t="s">
        <v>75</v>
      </c>
      <c r="H2072">
        <v>10127010470</v>
      </c>
      <c r="I2072" t="s">
        <v>76</v>
      </c>
      <c r="J2072" s="24" t="s">
        <v>960</v>
      </c>
      <c r="K2072" s="25">
        <v>11</v>
      </c>
      <c r="L2072" s="26">
        <v>0</v>
      </c>
      <c r="M2072" s="26">
        <v>0</v>
      </c>
      <c r="N2072" s="27">
        <v>590</v>
      </c>
      <c r="O2072" s="26">
        <v>0</v>
      </c>
      <c r="P2072" s="28">
        <v>590</v>
      </c>
      <c r="Q2072" s="26">
        <v>0</v>
      </c>
      <c r="R2072" s="31">
        <f t="shared" si="85"/>
        <v>0</v>
      </c>
      <c r="S2072" s="29">
        <v>0</v>
      </c>
      <c r="T2072" s="26"/>
      <c r="V2072" s="2">
        <f t="shared" si="86"/>
        <v>-590</v>
      </c>
      <c r="W2072" s="2">
        <f t="shared" si="87"/>
        <v>-1</v>
      </c>
    </row>
    <row r="2073" spans="1:23" customFormat="1" hidden="1" outlineLevel="2" x14ac:dyDescent="0.25">
      <c r="A2073" t="s">
        <v>349</v>
      </c>
      <c r="B2073">
        <v>403</v>
      </c>
      <c r="C2073" t="s">
        <v>350</v>
      </c>
      <c r="D2073">
        <v>140</v>
      </c>
      <c r="E2073" t="s">
        <v>351</v>
      </c>
      <c r="F2073">
        <v>470</v>
      </c>
      <c r="G2073" t="s">
        <v>75</v>
      </c>
      <c r="H2073">
        <v>10140010470</v>
      </c>
      <c r="I2073" t="s">
        <v>76</v>
      </c>
      <c r="J2073" s="24" t="s">
        <v>960</v>
      </c>
      <c r="K2073" s="25">
        <v>11</v>
      </c>
      <c r="L2073" s="26">
        <v>5720.7</v>
      </c>
      <c r="M2073" s="26">
        <v>0</v>
      </c>
      <c r="N2073" s="27">
        <v>3385</v>
      </c>
      <c r="O2073" s="26">
        <v>0</v>
      </c>
      <c r="P2073" s="28">
        <v>3385</v>
      </c>
      <c r="Q2073" s="26">
        <v>0</v>
      </c>
      <c r="R2073" s="31">
        <f t="shared" si="85"/>
        <v>3385</v>
      </c>
      <c r="S2073" s="29">
        <v>3385</v>
      </c>
      <c r="T2073" s="26"/>
      <c r="V2073" s="2">
        <f t="shared" si="86"/>
        <v>0</v>
      </c>
      <c r="W2073" s="2">
        <f t="shared" si="87"/>
        <v>0</v>
      </c>
    </row>
    <row r="2074" spans="1:23" customFormat="1" hidden="1" outlineLevel="2" x14ac:dyDescent="0.25">
      <c r="A2074" t="s">
        <v>133</v>
      </c>
      <c r="B2074">
        <v>205</v>
      </c>
      <c r="C2074" t="s">
        <v>123</v>
      </c>
      <c r="D2074">
        <v>162</v>
      </c>
      <c r="E2074" t="s">
        <v>137</v>
      </c>
      <c r="F2074">
        <v>470</v>
      </c>
      <c r="G2074" t="s">
        <v>75</v>
      </c>
      <c r="H2074">
        <v>10162010470</v>
      </c>
      <c r="I2074" t="s">
        <v>76</v>
      </c>
      <c r="J2074" s="24" t="s">
        <v>960</v>
      </c>
      <c r="K2074" s="25">
        <v>11</v>
      </c>
      <c r="L2074" s="26">
        <v>2615.0700000000002</v>
      </c>
      <c r="M2074" s="26">
        <v>1783.7</v>
      </c>
      <c r="N2074" s="27">
        <v>2500</v>
      </c>
      <c r="O2074" s="26">
        <v>0</v>
      </c>
      <c r="P2074" s="28">
        <v>2500</v>
      </c>
      <c r="Q2074" s="26">
        <v>900</v>
      </c>
      <c r="R2074" s="31">
        <f t="shared" si="85"/>
        <v>2500</v>
      </c>
      <c r="S2074" s="29">
        <v>2500</v>
      </c>
      <c r="T2074" s="26"/>
      <c r="V2074" s="2">
        <f t="shared" si="86"/>
        <v>0</v>
      </c>
      <c r="W2074" s="2">
        <f t="shared" si="87"/>
        <v>0</v>
      </c>
    </row>
    <row r="2075" spans="1:23" customFormat="1" hidden="1" outlineLevel="2" x14ac:dyDescent="0.25">
      <c r="A2075" t="s">
        <v>133</v>
      </c>
      <c r="B2075">
        <v>205</v>
      </c>
      <c r="C2075" t="s">
        <v>123</v>
      </c>
      <c r="D2075">
        <v>163</v>
      </c>
      <c r="E2075" t="s">
        <v>139</v>
      </c>
      <c r="F2075">
        <v>470</v>
      </c>
      <c r="G2075" t="s">
        <v>75</v>
      </c>
      <c r="H2075">
        <v>10163010470</v>
      </c>
      <c r="I2075" t="s">
        <v>76</v>
      </c>
      <c r="J2075" s="24" t="s">
        <v>960</v>
      </c>
      <c r="K2075" s="25">
        <v>11</v>
      </c>
      <c r="L2075" s="26">
        <v>0</v>
      </c>
      <c r="M2075" s="26">
        <v>0</v>
      </c>
      <c r="N2075" s="27">
        <v>1060</v>
      </c>
      <c r="O2075" s="26">
        <v>0</v>
      </c>
      <c r="P2075" s="28">
        <v>1060</v>
      </c>
      <c r="Q2075" s="26">
        <v>300</v>
      </c>
      <c r="R2075" s="31">
        <f t="shared" si="85"/>
        <v>1060</v>
      </c>
      <c r="S2075" s="29">
        <v>1060</v>
      </c>
      <c r="T2075" s="26"/>
      <c r="V2075" s="2">
        <f t="shared" si="86"/>
        <v>0</v>
      </c>
      <c r="W2075" s="2">
        <f t="shared" si="87"/>
        <v>0</v>
      </c>
    </row>
    <row r="2076" spans="1:23" customFormat="1" hidden="1" outlineLevel="2" x14ac:dyDescent="0.25">
      <c r="A2076" t="s">
        <v>133</v>
      </c>
      <c r="B2076">
        <v>1101</v>
      </c>
      <c r="C2076" t="s">
        <v>134</v>
      </c>
      <c r="D2076">
        <v>165</v>
      </c>
      <c r="E2076" t="s">
        <v>145</v>
      </c>
      <c r="F2076">
        <v>470</v>
      </c>
      <c r="G2076" t="s">
        <v>75</v>
      </c>
      <c r="H2076">
        <v>10165010470</v>
      </c>
      <c r="I2076" t="s">
        <v>76</v>
      </c>
      <c r="J2076" s="24" t="s">
        <v>960</v>
      </c>
      <c r="K2076" s="25">
        <v>11</v>
      </c>
      <c r="L2076" s="26">
        <v>0</v>
      </c>
      <c r="M2076" s="26">
        <v>0</v>
      </c>
      <c r="N2076" s="27">
        <v>1000</v>
      </c>
      <c r="O2076" s="26">
        <v>0</v>
      </c>
      <c r="P2076" s="28">
        <v>1000</v>
      </c>
      <c r="Q2076" s="26">
        <v>600</v>
      </c>
      <c r="R2076" s="31">
        <f t="shared" si="85"/>
        <v>1000</v>
      </c>
      <c r="S2076" s="29">
        <v>1000</v>
      </c>
      <c r="T2076" s="26"/>
      <c r="V2076" s="2">
        <f t="shared" si="86"/>
        <v>0</v>
      </c>
      <c r="W2076" s="2">
        <f t="shared" si="87"/>
        <v>0</v>
      </c>
    </row>
    <row r="2077" spans="1:23" customFormat="1" hidden="1" outlineLevel="2" x14ac:dyDescent="0.25">
      <c r="A2077" t="s">
        <v>133</v>
      </c>
      <c r="B2077">
        <v>1101</v>
      </c>
      <c r="C2077" t="s">
        <v>134</v>
      </c>
      <c r="D2077">
        <v>170</v>
      </c>
      <c r="E2077" t="s">
        <v>154</v>
      </c>
      <c r="F2077">
        <v>470</v>
      </c>
      <c r="G2077" t="s">
        <v>75</v>
      </c>
      <c r="H2077">
        <v>10170010470</v>
      </c>
      <c r="I2077" t="s">
        <v>76</v>
      </c>
      <c r="J2077" s="24" t="s">
        <v>960</v>
      </c>
      <c r="K2077" s="25">
        <v>11</v>
      </c>
      <c r="L2077" s="26">
        <v>2920</v>
      </c>
      <c r="M2077" s="26">
        <v>2532</v>
      </c>
      <c r="N2077" s="27">
        <v>1500</v>
      </c>
      <c r="O2077" s="26">
        <v>0</v>
      </c>
      <c r="P2077" s="28">
        <v>1500</v>
      </c>
      <c r="Q2077" s="26">
        <v>0</v>
      </c>
      <c r="R2077" s="31">
        <f t="shared" si="85"/>
        <v>1500</v>
      </c>
      <c r="S2077" s="29">
        <v>1500</v>
      </c>
      <c r="T2077" s="26"/>
      <c r="V2077" s="2">
        <f t="shared" si="86"/>
        <v>0</v>
      </c>
      <c r="W2077" s="2">
        <f t="shared" si="87"/>
        <v>0</v>
      </c>
    </row>
    <row r="2078" spans="1:23" customFormat="1" hidden="1" outlineLevel="2" x14ac:dyDescent="0.25">
      <c r="A2078" t="s">
        <v>133</v>
      </c>
      <c r="B2078">
        <v>1101</v>
      </c>
      <c r="C2078" t="s">
        <v>134</v>
      </c>
      <c r="D2078">
        <v>173</v>
      </c>
      <c r="E2078" t="s">
        <v>166</v>
      </c>
      <c r="F2078">
        <v>470</v>
      </c>
      <c r="G2078" t="s">
        <v>75</v>
      </c>
      <c r="H2078">
        <v>10173010470</v>
      </c>
      <c r="I2078" t="s">
        <v>76</v>
      </c>
      <c r="J2078" s="24" t="s">
        <v>960</v>
      </c>
      <c r="K2078" s="25">
        <v>11</v>
      </c>
      <c r="L2078" s="26">
        <v>0</v>
      </c>
      <c r="M2078" s="26">
        <v>375</v>
      </c>
      <c r="N2078" s="27">
        <v>3000</v>
      </c>
      <c r="O2078" s="26">
        <v>0</v>
      </c>
      <c r="P2078" s="28">
        <v>3000</v>
      </c>
      <c r="Q2078" s="26">
        <v>300</v>
      </c>
      <c r="R2078" s="31">
        <f t="shared" si="85"/>
        <v>3000</v>
      </c>
      <c r="S2078" s="29">
        <v>3000</v>
      </c>
      <c r="T2078" s="26"/>
      <c r="V2078" s="2">
        <f t="shared" si="86"/>
        <v>0</v>
      </c>
      <c r="W2078" s="2">
        <f t="shared" si="87"/>
        <v>0</v>
      </c>
    </row>
    <row r="2079" spans="1:23" customFormat="1" hidden="1" outlineLevel="2" x14ac:dyDescent="0.25">
      <c r="A2079" t="s">
        <v>133</v>
      </c>
      <c r="B2079">
        <v>1101</v>
      </c>
      <c r="C2079" t="s">
        <v>134</v>
      </c>
      <c r="D2079">
        <v>174</v>
      </c>
      <c r="E2079" t="s">
        <v>167</v>
      </c>
      <c r="F2079">
        <v>470</v>
      </c>
      <c r="G2079" t="s">
        <v>75</v>
      </c>
      <c r="H2079">
        <v>10174010470</v>
      </c>
      <c r="I2079" t="s">
        <v>76</v>
      </c>
      <c r="J2079" s="24" t="s">
        <v>960</v>
      </c>
      <c r="K2079" s="25">
        <v>11</v>
      </c>
      <c r="L2079" s="26">
        <v>0</v>
      </c>
      <c r="M2079" s="26">
        <v>2100</v>
      </c>
      <c r="N2079" s="27">
        <v>3500</v>
      </c>
      <c r="O2079" s="26">
        <v>0</v>
      </c>
      <c r="P2079" s="28">
        <v>3500</v>
      </c>
      <c r="Q2079" s="26">
        <v>300</v>
      </c>
      <c r="R2079" s="31">
        <f t="shared" si="85"/>
        <v>3500</v>
      </c>
      <c r="S2079" s="29">
        <v>3500</v>
      </c>
      <c r="T2079" s="26"/>
      <c r="V2079" s="2">
        <f t="shared" si="86"/>
        <v>0</v>
      </c>
      <c r="W2079" s="2">
        <f t="shared" si="87"/>
        <v>0</v>
      </c>
    </row>
    <row r="2080" spans="1:23" customFormat="1" hidden="1" outlineLevel="2" x14ac:dyDescent="0.25">
      <c r="A2080" t="s">
        <v>133</v>
      </c>
      <c r="B2080">
        <v>1105</v>
      </c>
      <c r="C2080" t="s">
        <v>174</v>
      </c>
      <c r="D2080">
        <v>180</v>
      </c>
      <c r="E2080" t="s">
        <v>175</v>
      </c>
      <c r="F2080">
        <v>470</v>
      </c>
      <c r="G2080" t="s">
        <v>75</v>
      </c>
      <c r="H2080">
        <v>10180010470</v>
      </c>
      <c r="I2080" t="s">
        <v>76</v>
      </c>
      <c r="J2080" s="24" t="s">
        <v>960</v>
      </c>
      <c r="K2080" s="25">
        <v>11</v>
      </c>
      <c r="L2080" s="26">
        <v>0</v>
      </c>
      <c r="M2080" s="26">
        <v>0</v>
      </c>
      <c r="N2080" s="27">
        <v>1516</v>
      </c>
      <c r="O2080" s="26">
        <v>0</v>
      </c>
      <c r="P2080" s="28">
        <v>1516</v>
      </c>
      <c r="Q2080" s="26">
        <v>0</v>
      </c>
      <c r="R2080" s="31">
        <f t="shared" si="85"/>
        <v>1516</v>
      </c>
      <c r="S2080" s="29">
        <v>1516</v>
      </c>
      <c r="T2080" s="26"/>
      <c r="V2080" s="2">
        <f t="shared" si="86"/>
        <v>0</v>
      </c>
      <c r="W2080" s="2">
        <f t="shared" si="87"/>
        <v>0</v>
      </c>
    </row>
    <row r="2081" spans="1:23" customFormat="1" hidden="1" outlineLevel="2" x14ac:dyDescent="0.25">
      <c r="A2081" t="s">
        <v>706</v>
      </c>
      <c r="B2081">
        <v>191</v>
      </c>
      <c r="C2081" t="s">
        <v>707</v>
      </c>
      <c r="D2081">
        <v>200</v>
      </c>
      <c r="E2081" t="s">
        <v>708</v>
      </c>
      <c r="F2081">
        <v>470</v>
      </c>
      <c r="G2081" t="s">
        <v>75</v>
      </c>
      <c r="H2081">
        <v>10200010470</v>
      </c>
      <c r="I2081" t="s">
        <v>76</v>
      </c>
      <c r="J2081" s="24" t="s">
        <v>960</v>
      </c>
      <c r="K2081" s="25">
        <v>11</v>
      </c>
      <c r="L2081" s="26">
        <v>2800</v>
      </c>
      <c r="M2081" s="26">
        <v>256.5</v>
      </c>
      <c r="N2081" s="27">
        <v>5663</v>
      </c>
      <c r="O2081" s="26">
        <v>0</v>
      </c>
      <c r="P2081" s="28">
        <v>5663</v>
      </c>
      <c r="Q2081" s="26">
        <v>0</v>
      </c>
      <c r="R2081" s="31">
        <f t="shared" si="85"/>
        <v>5663</v>
      </c>
      <c r="S2081" s="29">
        <v>5663</v>
      </c>
      <c r="T2081" s="26"/>
      <c r="V2081" s="2">
        <f t="shared" si="86"/>
        <v>0</v>
      </c>
      <c r="W2081" s="2">
        <f t="shared" si="87"/>
        <v>0</v>
      </c>
    </row>
    <row r="2082" spans="1:23" customFormat="1" hidden="1" outlineLevel="2" x14ac:dyDescent="0.25">
      <c r="A2082" t="s">
        <v>349</v>
      </c>
      <c r="B2082">
        <v>1011</v>
      </c>
      <c r="C2082" t="s">
        <v>365</v>
      </c>
      <c r="D2082">
        <v>222</v>
      </c>
      <c r="E2082" t="s">
        <v>367</v>
      </c>
      <c r="F2082">
        <v>470</v>
      </c>
      <c r="G2082" t="s">
        <v>75</v>
      </c>
      <c r="H2082">
        <v>10222010470</v>
      </c>
      <c r="I2082" t="s">
        <v>76</v>
      </c>
      <c r="J2082" s="24" t="s">
        <v>960</v>
      </c>
      <c r="K2082" s="25">
        <v>11</v>
      </c>
      <c r="L2082" s="26">
        <v>19810.32</v>
      </c>
      <c r="M2082" s="26">
        <v>0</v>
      </c>
      <c r="N2082" s="27">
        <v>0</v>
      </c>
      <c r="O2082" s="26">
        <v>0</v>
      </c>
      <c r="P2082" s="28">
        <v>0</v>
      </c>
      <c r="Q2082" s="26">
        <v>0</v>
      </c>
      <c r="R2082" s="31">
        <f t="shared" si="85"/>
        <v>0</v>
      </c>
      <c r="S2082" s="29"/>
      <c r="T2082" s="26"/>
      <c r="V2082" s="2">
        <f t="shared" si="86"/>
        <v>0</v>
      </c>
      <c r="W2082" s="2" t="e">
        <f t="shared" si="87"/>
        <v>#DIV/0!</v>
      </c>
    </row>
    <row r="2083" spans="1:23" customFormat="1" hidden="1" outlineLevel="2" x14ac:dyDescent="0.25">
      <c r="A2083" t="s">
        <v>349</v>
      </c>
      <c r="B2083">
        <v>1011</v>
      </c>
      <c r="C2083" t="s">
        <v>365</v>
      </c>
      <c r="D2083">
        <v>232</v>
      </c>
      <c r="E2083" t="s">
        <v>379</v>
      </c>
      <c r="F2083">
        <v>470</v>
      </c>
      <c r="G2083" t="s">
        <v>75</v>
      </c>
      <c r="H2083">
        <v>10232010470</v>
      </c>
      <c r="I2083" t="s">
        <v>76</v>
      </c>
      <c r="J2083" s="24" t="s">
        <v>960</v>
      </c>
      <c r="K2083" s="25">
        <v>11</v>
      </c>
      <c r="L2083" s="26">
        <v>0</v>
      </c>
      <c r="M2083" s="26">
        <v>0</v>
      </c>
      <c r="N2083" s="27">
        <v>3043</v>
      </c>
      <c r="O2083" s="26">
        <v>0</v>
      </c>
      <c r="P2083" s="28">
        <v>3043</v>
      </c>
      <c r="Q2083" s="26">
        <v>0</v>
      </c>
      <c r="R2083" s="31">
        <f t="shared" si="85"/>
        <v>3043</v>
      </c>
      <c r="S2083" s="29">
        <v>3043</v>
      </c>
      <c r="T2083" s="26"/>
      <c r="V2083" s="2">
        <f t="shared" si="86"/>
        <v>0</v>
      </c>
      <c r="W2083" s="2">
        <f t="shared" si="87"/>
        <v>0</v>
      </c>
    </row>
    <row r="2084" spans="1:23" customFormat="1" hidden="1" outlineLevel="2" x14ac:dyDescent="0.25">
      <c r="A2084" t="s">
        <v>349</v>
      </c>
      <c r="B2084">
        <v>703</v>
      </c>
      <c r="C2084" t="s">
        <v>381</v>
      </c>
      <c r="D2084">
        <v>260</v>
      </c>
      <c r="E2084" t="s">
        <v>382</v>
      </c>
      <c r="F2084">
        <v>470</v>
      </c>
      <c r="G2084" t="s">
        <v>75</v>
      </c>
      <c r="H2084">
        <v>10260010470</v>
      </c>
      <c r="I2084" t="s">
        <v>76</v>
      </c>
      <c r="J2084" s="24" t="s">
        <v>960</v>
      </c>
      <c r="K2084" s="25">
        <v>11</v>
      </c>
      <c r="L2084" s="26">
        <v>0</v>
      </c>
      <c r="M2084" s="26">
        <v>395</v>
      </c>
      <c r="N2084" s="27">
        <v>1680</v>
      </c>
      <c r="O2084" s="26">
        <v>0</v>
      </c>
      <c r="P2084" s="28">
        <v>1680</v>
      </c>
      <c r="Q2084" s="26">
        <v>0</v>
      </c>
      <c r="R2084" s="31">
        <f t="shared" si="85"/>
        <v>1680</v>
      </c>
      <c r="S2084" s="29">
        <v>1680</v>
      </c>
      <c r="T2084" s="26"/>
      <c r="V2084" s="2">
        <f t="shared" si="86"/>
        <v>0</v>
      </c>
      <c r="W2084" s="2">
        <f t="shared" si="87"/>
        <v>0</v>
      </c>
    </row>
    <row r="2085" spans="1:23" customFormat="1" hidden="1" outlineLevel="2" x14ac:dyDescent="0.25">
      <c r="A2085" t="s">
        <v>349</v>
      </c>
      <c r="B2085">
        <v>704</v>
      </c>
      <c r="C2085" t="s">
        <v>385</v>
      </c>
      <c r="D2085">
        <v>264</v>
      </c>
      <c r="E2085" t="s">
        <v>386</v>
      </c>
      <c r="F2085">
        <v>470</v>
      </c>
      <c r="G2085" t="s">
        <v>75</v>
      </c>
      <c r="H2085">
        <v>10264010470</v>
      </c>
      <c r="I2085" t="s">
        <v>76</v>
      </c>
      <c r="J2085" s="24" t="s">
        <v>960</v>
      </c>
      <c r="K2085" s="25">
        <v>11</v>
      </c>
      <c r="L2085" s="26">
        <v>4197.41</v>
      </c>
      <c r="M2085" s="26">
        <v>30653.86</v>
      </c>
      <c r="N2085" s="27">
        <v>14110</v>
      </c>
      <c r="O2085" s="26">
        <v>0</v>
      </c>
      <c r="P2085" s="28">
        <v>14110</v>
      </c>
      <c r="Q2085" s="26">
        <v>13854.81</v>
      </c>
      <c r="R2085" s="31">
        <f t="shared" si="85"/>
        <v>14110</v>
      </c>
      <c r="S2085" s="29">
        <v>14110</v>
      </c>
      <c r="T2085" s="26"/>
      <c r="V2085" s="2">
        <f t="shared" si="86"/>
        <v>0</v>
      </c>
      <c r="W2085" s="2">
        <f t="shared" si="87"/>
        <v>0</v>
      </c>
    </row>
    <row r="2086" spans="1:23" customFormat="1" hidden="1" outlineLevel="2" x14ac:dyDescent="0.25">
      <c r="A2086" t="s">
        <v>349</v>
      </c>
      <c r="B2086">
        <v>702</v>
      </c>
      <c r="C2086" t="s">
        <v>383</v>
      </c>
      <c r="D2086">
        <v>265</v>
      </c>
      <c r="E2086" t="s">
        <v>433</v>
      </c>
      <c r="F2086">
        <v>470</v>
      </c>
      <c r="G2086" t="s">
        <v>75</v>
      </c>
      <c r="H2086">
        <v>10265010470</v>
      </c>
      <c r="I2086" t="s">
        <v>76</v>
      </c>
      <c r="J2086" s="24" t="s">
        <v>960</v>
      </c>
      <c r="K2086" s="25">
        <v>11</v>
      </c>
      <c r="L2086" s="26">
        <v>775</v>
      </c>
      <c r="M2086" s="26">
        <v>6339</v>
      </c>
      <c r="N2086" s="27">
        <v>8000</v>
      </c>
      <c r="O2086" s="26">
        <v>0</v>
      </c>
      <c r="P2086" s="28">
        <v>8000</v>
      </c>
      <c r="Q2086" s="26">
        <v>0</v>
      </c>
      <c r="R2086" s="31">
        <f t="shared" si="85"/>
        <v>8000</v>
      </c>
      <c r="S2086" s="29">
        <v>8000</v>
      </c>
      <c r="T2086" s="26"/>
      <c r="V2086" s="2">
        <f t="shared" si="86"/>
        <v>0</v>
      </c>
      <c r="W2086" s="2">
        <f t="shared" si="87"/>
        <v>0</v>
      </c>
    </row>
    <row r="2087" spans="1:23" customFormat="1" hidden="1" outlineLevel="2" x14ac:dyDescent="0.25">
      <c r="A2087" t="s">
        <v>349</v>
      </c>
      <c r="B2087">
        <v>702</v>
      </c>
      <c r="C2087" t="s">
        <v>383</v>
      </c>
      <c r="D2087">
        <v>266</v>
      </c>
      <c r="E2087" t="s">
        <v>387</v>
      </c>
      <c r="F2087">
        <v>470</v>
      </c>
      <c r="G2087" t="s">
        <v>75</v>
      </c>
      <c r="H2087">
        <v>10266010470</v>
      </c>
      <c r="I2087" t="s">
        <v>76</v>
      </c>
      <c r="J2087" s="24" t="s">
        <v>960</v>
      </c>
      <c r="K2087" s="25">
        <v>11</v>
      </c>
      <c r="L2087" s="26">
        <v>2980</v>
      </c>
      <c r="M2087" s="26">
        <v>15124</v>
      </c>
      <c r="N2087" s="27">
        <v>10600</v>
      </c>
      <c r="O2087" s="26">
        <v>0</v>
      </c>
      <c r="P2087" s="28">
        <v>10600</v>
      </c>
      <c r="Q2087" s="26">
        <v>5014.34</v>
      </c>
      <c r="R2087" s="31">
        <f t="shared" si="85"/>
        <v>10600</v>
      </c>
      <c r="S2087" s="29">
        <v>10600</v>
      </c>
      <c r="T2087" s="26"/>
      <c r="V2087" s="2">
        <f t="shared" si="86"/>
        <v>0</v>
      </c>
      <c r="W2087" s="2">
        <f t="shared" si="87"/>
        <v>0</v>
      </c>
    </row>
    <row r="2088" spans="1:23" customFormat="1" hidden="1" outlineLevel="2" x14ac:dyDescent="0.25">
      <c r="A2088" t="s">
        <v>349</v>
      </c>
      <c r="B2088">
        <v>507</v>
      </c>
      <c r="C2088" t="s">
        <v>390</v>
      </c>
      <c r="D2088">
        <v>267</v>
      </c>
      <c r="E2088" t="s">
        <v>391</v>
      </c>
      <c r="F2088">
        <v>470</v>
      </c>
      <c r="G2088" t="s">
        <v>75</v>
      </c>
      <c r="H2088">
        <v>10267010470</v>
      </c>
      <c r="I2088" t="s">
        <v>76</v>
      </c>
      <c r="J2088" s="24" t="s">
        <v>960</v>
      </c>
      <c r="K2088" s="25">
        <v>11</v>
      </c>
      <c r="L2088" s="26">
        <v>1000</v>
      </c>
      <c r="M2088" s="26">
        <v>1077.77</v>
      </c>
      <c r="N2088" s="27">
        <v>2100</v>
      </c>
      <c r="O2088" s="26">
        <v>0</v>
      </c>
      <c r="P2088" s="28">
        <v>2100</v>
      </c>
      <c r="Q2088" s="26">
        <v>0</v>
      </c>
      <c r="R2088" s="31">
        <f t="shared" si="85"/>
        <v>2100</v>
      </c>
      <c r="S2088" s="29">
        <v>2100</v>
      </c>
      <c r="T2088" s="26"/>
      <c r="V2088" s="2">
        <f t="shared" si="86"/>
        <v>0</v>
      </c>
      <c r="W2088" s="2">
        <f t="shared" si="87"/>
        <v>0</v>
      </c>
    </row>
    <row r="2089" spans="1:23" customFormat="1" hidden="1" outlineLevel="2" x14ac:dyDescent="0.25">
      <c r="A2089" t="s">
        <v>349</v>
      </c>
      <c r="B2089">
        <v>507</v>
      </c>
      <c r="C2089" t="s">
        <v>390</v>
      </c>
      <c r="D2089">
        <v>268</v>
      </c>
      <c r="E2089" t="s">
        <v>392</v>
      </c>
      <c r="F2089">
        <v>470</v>
      </c>
      <c r="G2089" t="s">
        <v>75</v>
      </c>
      <c r="H2089">
        <v>10268010470</v>
      </c>
      <c r="I2089" t="s">
        <v>76</v>
      </c>
      <c r="J2089" s="24" t="s">
        <v>960</v>
      </c>
      <c r="K2089" s="25">
        <v>11</v>
      </c>
      <c r="L2089" s="26">
        <v>0</v>
      </c>
      <c r="M2089" s="26">
        <v>2272.71</v>
      </c>
      <c r="N2089" s="27">
        <v>3182</v>
      </c>
      <c r="O2089" s="26">
        <v>0</v>
      </c>
      <c r="P2089" s="28">
        <v>3182</v>
      </c>
      <c r="Q2089" s="26">
        <v>0</v>
      </c>
      <c r="R2089" s="31">
        <f t="shared" si="85"/>
        <v>3182</v>
      </c>
      <c r="S2089" s="29">
        <v>3182</v>
      </c>
      <c r="T2089" s="26"/>
      <c r="V2089" s="2">
        <f t="shared" si="86"/>
        <v>0</v>
      </c>
      <c r="W2089" s="2">
        <f t="shared" si="87"/>
        <v>0</v>
      </c>
    </row>
    <row r="2090" spans="1:23" customFormat="1" hidden="1" outlineLevel="2" x14ac:dyDescent="0.25">
      <c r="A2090" t="s">
        <v>349</v>
      </c>
      <c r="B2090">
        <v>507</v>
      </c>
      <c r="C2090" t="s">
        <v>390</v>
      </c>
      <c r="D2090">
        <v>269</v>
      </c>
      <c r="E2090" t="s">
        <v>393</v>
      </c>
      <c r="F2090">
        <v>470</v>
      </c>
      <c r="G2090" t="s">
        <v>75</v>
      </c>
      <c r="H2090">
        <v>10269010470</v>
      </c>
      <c r="I2090" t="s">
        <v>76</v>
      </c>
      <c r="J2090" s="24" t="s">
        <v>960</v>
      </c>
      <c r="K2090" s="25">
        <v>11</v>
      </c>
      <c r="L2090" s="26">
        <v>1750</v>
      </c>
      <c r="M2090" s="26">
        <v>1712.11</v>
      </c>
      <c r="N2090" s="27">
        <v>2288</v>
      </c>
      <c r="O2090" s="26">
        <v>0</v>
      </c>
      <c r="P2090" s="28">
        <v>2288</v>
      </c>
      <c r="Q2090" s="26">
        <v>0</v>
      </c>
      <c r="R2090" s="31">
        <f t="shared" si="85"/>
        <v>2288</v>
      </c>
      <c r="S2090" s="29">
        <v>2288</v>
      </c>
      <c r="T2090" s="26"/>
      <c r="V2090" s="2">
        <f t="shared" si="86"/>
        <v>0</v>
      </c>
      <c r="W2090" s="2">
        <f t="shared" si="87"/>
        <v>0</v>
      </c>
    </row>
    <row r="2091" spans="1:23" customFormat="1" hidden="1" outlineLevel="2" x14ac:dyDescent="0.25">
      <c r="A2091" t="s">
        <v>309</v>
      </c>
      <c r="B2091">
        <v>801</v>
      </c>
      <c r="C2091" t="s">
        <v>324</v>
      </c>
      <c r="D2091">
        <v>401</v>
      </c>
      <c r="E2091" t="s">
        <v>400</v>
      </c>
      <c r="F2091">
        <v>470</v>
      </c>
      <c r="G2091" t="s">
        <v>75</v>
      </c>
      <c r="H2091">
        <v>10401010470</v>
      </c>
      <c r="I2091" t="s">
        <v>76</v>
      </c>
      <c r="J2091" s="24" t="s">
        <v>960</v>
      </c>
      <c r="K2091" s="25">
        <v>11</v>
      </c>
      <c r="L2091" s="26">
        <v>1055</v>
      </c>
      <c r="M2091" s="26">
        <v>11600.31</v>
      </c>
      <c r="N2091" s="27">
        <v>14061</v>
      </c>
      <c r="O2091" s="26">
        <v>0</v>
      </c>
      <c r="P2091" s="28">
        <v>14061</v>
      </c>
      <c r="Q2091" s="26">
        <v>10860</v>
      </c>
      <c r="R2091" s="31">
        <f t="shared" si="85"/>
        <v>14061</v>
      </c>
      <c r="S2091" s="29">
        <v>14061</v>
      </c>
      <c r="T2091" s="26"/>
      <c r="V2091" s="2">
        <f t="shared" si="86"/>
        <v>0</v>
      </c>
      <c r="W2091" s="2">
        <f t="shared" si="87"/>
        <v>0</v>
      </c>
    </row>
    <row r="2092" spans="1:23" customFormat="1" hidden="1" outlineLevel="2" x14ac:dyDescent="0.25">
      <c r="A2092" t="s">
        <v>309</v>
      </c>
      <c r="B2092">
        <v>503</v>
      </c>
      <c r="C2092" t="s">
        <v>310</v>
      </c>
      <c r="D2092">
        <v>411</v>
      </c>
      <c r="F2092">
        <v>470</v>
      </c>
      <c r="I2092" t="s">
        <v>76</v>
      </c>
      <c r="J2092" s="24" t="s">
        <v>960</v>
      </c>
      <c r="K2092" s="25">
        <v>11</v>
      </c>
      <c r="L2092" s="26"/>
      <c r="M2092" s="26"/>
      <c r="N2092" s="27"/>
      <c r="O2092" s="26"/>
      <c r="P2092" s="28"/>
      <c r="Q2092" s="26"/>
      <c r="R2092" s="31">
        <f>S2092</f>
        <v>2360</v>
      </c>
      <c r="S2092" s="29">
        <v>2360</v>
      </c>
      <c r="T2092" s="26"/>
      <c r="V2092" s="2">
        <f t="shared" si="86"/>
        <v>2360</v>
      </c>
      <c r="W2092" s="2" t="e">
        <f t="shared" si="87"/>
        <v>#DIV/0!</v>
      </c>
    </row>
    <row r="2093" spans="1:23" customFormat="1" hidden="1" outlineLevel="2" x14ac:dyDescent="0.25">
      <c r="A2093" t="s">
        <v>254</v>
      </c>
      <c r="B2093">
        <v>1301</v>
      </c>
      <c r="C2093" t="s">
        <v>203</v>
      </c>
      <c r="D2093">
        <v>602</v>
      </c>
      <c r="E2093" t="s">
        <v>263</v>
      </c>
      <c r="F2093">
        <v>470</v>
      </c>
      <c r="G2093" t="s">
        <v>75</v>
      </c>
      <c r="H2093">
        <v>10602010470</v>
      </c>
      <c r="I2093" t="s">
        <v>76</v>
      </c>
      <c r="J2093" s="24" t="s">
        <v>960</v>
      </c>
      <c r="K2093" s="25">
        <v>11</v>
      </c>
      <c r="L2093" s="26">
        <v>6620</v>
      </c>
      <c r="M2093" s="26">
        <v>14100.74</v>
      </c>
      <c r="N2093" s="27">
        <v>17596</v>
      </c>
      <c r="O2093" s="26">
        <v>6000</v>
      </c>
      <c r="P2093" s="28">
        <v>23596</v>
      </c>
      <c r="Q2093" s="26">
        <v>13135</v>
      </c>
      <c r="R2093" s="31">
        <f>S2093</f>
        <v>23596</v>
      </c>
      <c r="S2093" s="29">
        <v>23596</v>
      </c>
      <c r="T2093" s="26"/>
      <c r="V2093" s="2">
        <f t="shared" si="86"/>
        <v>6000</v>
      </c>
      <c r="W2093" s="2">
        <f t="shared" si="87"/>
        <v>0.34098658786087749</v>
      </c>
    </row>
    <row r="2094" spans="1:23" customFormat="1" hidden="1" outlineLevel="2" x14ac:dyDescent="0.25">
      <c r="A2094" t="s">
        <v>133</v>
      </c>
      <c r="B2094">
        <v>1201</v>
      </c>
      <c r="C2094" t="s">
        <v>212</v>
      </c>
      <c r="D2094">
        <v>701</v>
      </c>
      <c r="E2094" t="s">
        <v>211</v>
      </c>
      <c r="F2094">
        <v>470</v>
      </c>
      <c r="G2094" t="s">
        <v>75</v>
      </c>
      <c r="H2094">
        <v>10701010470</v>
      </c>
      <c r="I2094" t="s">
        <v>76</v>
      </c>
      <c r="J2094" s="24" t="s">
        <v>960</v>
      </c>
      <c r="K2094" s="25">
        <v>11</v>
      </c>
      <c r="L2094" s="26">
        <v>0</v>
      </c>
      <c r="M2094" s="26">
        <v>3300</v>
      </c>
      <c r="N2094" s="27">
        <v>5013</v>
      </c>
      <c r="O2094" s="26">
        <v>0</v>
      </c>
      <c r="P2094" s="28">
        <v>5013</v>
      </c>
      <c r="Q2094" s="26">
        <v>0</v>
      </c>
      <c r="R2094" s="31">
        <f t="shared" ref="R2094:R2157" si="88">S2094</f>
        <v>5013</v>
      </c>
      <c r="S2094" s="29">
        <v>5013</v>
      </c>
      <c r="T2094" s="26"/>
      <c r="V2094" s="2">
        <f t="shared" si="86"/>
        <v>0</v>
      </c>
      <c r="W2094" s="2">
        <f t="shared" si="87"/>
        <v>0</v>
      </c>
    </row>
    <row r="2095" spans="1:23" customFormat="1" hidden="1" outlineLevel="2" x14ac:dyDescent="0.25">
      <c r="A2095" t="s">
        <v>309</v>
      </c>
      <c r="B2095">
        <v>801</v>
      </c>
      <c r="C2095" t="s">
        <v>324</v>
      </c>
      <c r="D2095">
        <v>28</v>
      </c>
      <c r="E2095" t="s">
        <v>328</v>
      </c>
      <c r="F2095">
        <v>471</v>
      </c>
      <c r="G2095" t="s">
        <v>99</v>
      </c>
      <c r="H2095">
        <v>10028010471</v>
      </c>
      <c r="I2095" t="s">
        <v>100</v>
      </c>
      <c r="J2095" s="24" t="s">
        <v>960</v>
      </c>
      <c r="K2095" s="25">
        <v>11</v>
      </c>
      <c r="L2095" s="26">
        <v>44000</v>
      </c>
      <c r="M2095" s="26">
        <v>0</v>
      </c>
      <c r="N2095" s="27">
        <v>0</v>
      </c>
      <c r="O2095" s="26">
        <v>0</v>
      </c>
      <c r="P2095" s="28">
        <v>0</v>
      </c>
      <c r="Q2095" s="26">
        <v>0</v>
      </c>
      <c r="R2095" s="31">
        <f t="shared" si="88"/>
        <v>0</v>
      </c>
      <c r="S2095" s="29">
        <v>0</v>
      </c>
      <c r="T2095" s="26"/>
      <c r="V2095" s="2">
        <f t="shared" si="86"/>
        <v>0</v>
      </c>
      <c r="W2095" s="2" t="e">
        <f t="shared" si="87"/>
        <v>#DIV/0!</v>
      </c>
    </row>
    <row r="2096" spans="1:23" customFormat="1" hidden="1" outlineLevel="2" x14ac:dyDescent="0.25">
      <c r="A2096" t="s">
        <v>571</v>
      </c>
      <c r="B2096">
        <v>601</v>
      </c>
      <c r="C2096" t="s">
        <v>572</v>
      </c>
      <c r="D2096">
        <v>42</v>
      </c>
      <c r="E2096" t="s">
        <v>577</v>
      </c>
      <c r="F2096">
        <v>471</v>
      </c>
      <c r="G2096" t="s">
        <v>99</v>
      </c>
      <c r="H2096">
        <v>10042010471</v>
      </c>
      <c r="I2096" t="s">
        <v>100</v>
      </c>
      <c r="J2096" s="24" t="s">
        <v>960</v>
      </c>
      <c r="K2096" s="25">
        <v>11</v>
      </c>
      <c r="L2096" s="26">
        <v>0</v>
      </c>
      <c r="M2096" s="26">
        <v>0</v>
      </c>
      <c r="N2096" s="27">
        <v>1190</v>
      </c>
      <c r="O2096" s="26">
        <v>0</v>
      </c>
      <c r="P2096" s="28">
        <v>1190</v>
      </c>
      <c r="Q2096" s="26">
        <v>0</v>
      </c>
      <c r="R2096" s="31">
        <f t="shared" si="88"/>
        <v>1190</v>
      </c>
      <c r="S2096" s="29">
        <v>1190</v>
      </c>
      <c r="T2096" s="26"/>
      <c r="V2096" s="2">
        <f t="shared" si="86"/>
        <v>0</v>
      </c>
      <c r="W2096" s="2">
        <f t="shared" si="87"/>
        <v>0</v>
      </c>
    </row>
    <row r="2097" spans="1:23" customFormat="1" hidden="1" outlineLevel="2" x14ac:dyDescent="0.25">
      <c r="A2097" t="s">
        <v>309</v>
      </c>
      <c r="B2097">
        <v>801</v>
      </c>
      <c r="C2097" t="s">
        <v>324</v>
      </c>
      <c r="D2097">
        <v>78</v>
      </c>
      <c r="E2097" t="s">
        <v>332</v>
      </c>
      <c r="F2097">
        <v>471</v>
      </c>
      <c r="G2097" t="s">
        <v>99</v>
      </c>
      <c r="H2097">
        <v>10078010471</v>
      </c>
      <c r="I2097" t="s">
        <v>100</v>
      </c>
      <c r="J2097" s="24" t="s">
        <v>960</v>
      </c>
      <c r="K2097" s="25">
        <v>11</v>
      </c>
      <c r="L2097" s="26">
        <v>224499.75</v>
      </c>
      <c r="M2097" s="26">
        <v>0</v>
      </c>
      <c r="N2097" s="27">
        <v>0</v>
      </c>
      <c r="O2097" s="26">
        <v>0</v>
      </c>
      <c r="P2097" s="28">
        <v>0</v>
      </c>
      <c r="Q2097" s="26">
        <v>0</v>
      </c>
      <c r="R2097" s="31">
        <f t="shared" si="88"/>
        <v>0</v>
      </c>
      <c r="S2097" s="29">
        <v>0</v>
      </c>
      <c r="T2097" s="26"/>
      <c r="V2097" s="2">
        <f t="shared" si="86"/>
        <v>0</v>
      </c>
      <c r="W2097" s="2" t="e">
        <f t="shared" si="87"/>
        <v>#DIV/0!</v>
      </c>
    </row>
    <row r="2098" spans="1:23" customFormat="1" hidden="1" outlineLevel="2" x14ac:dyDescent="0.25">
      <c r="A2098" t="s">
        <v>571</v>
      </c>
      <c r="B2098">
        <v>601</v>
      </c>
      <c r="C2098" t="s">
        <v>572</v>
      </c>
      <c r="D2098">
        <v>91</v>
      </c>
      <c r="E2098" t="s">
        <v>580</v>
      </c>
      <c r="F2098">
        <v>471</v>
      </c>
      <c r="G2098" t="s">
        <v>99</v>
      </c>
      <c r="H2098">
        <v>10091010471</v>
      </c>
      <c r="I2098" t="s">
        <v>100</v>
      </c>
      <c r="J2098" s="24" t="s">
        <v>960</v>
      </c>
      <c r="K2098" s="25">
        <v>11</v>
      </c>
      <c r="L2098" s="26">
        <v>0</v>
      </c>
      <c r="M2098" s="26">
        <v>0</v>
      </c>
      <c r="N2098" s="27">
        <v>1047</v>
      </c>
      <c r="O2098" s="26">
        <v>0</v>
      </c>
      <c r="P2098" s="28">
        <v>1047</v>
      </c>
      <c r="Q2098" s="26">
        <v>0</v>
      </c>
      <c r="R2098" s="31">
        <f t="shared" si="88"/>
        <v>1047</v>
      </c>
      <c r="S2098" s="29">
        <v>1047</v>
      </c>
      <c r="T2098" s="26"/>
      <c r="V2098" s="2">
        <f t="shared" si="86"/>
        <v>0</v>
      </c>
      <c r="W2098" s="2">
        <f t="shared" si="87"/>
        <v>0</v>
      </c>
    </row>
    <row r="2099" spans="1:23" customFormat="1" hidden="1" outlineLevel="2" x14ac:dyDescent="0.25">
      <c r="A2099" t="s">
        <v>571</v>
      </c>
      <c r="B2099">
        <v>601</v>
      </c>
      <c r="C2099" t="s">
        <v>572</v>
      </c>
      <c r="D2099">
        <v>123</v>
      </c>
      <c r="E2099" t="s">
        <v>583</v>
      </c>
      <c r="F2099">
        <v>471</v>
      </c>
      <c r="G2099" t="s">
        <v>99</v>
      </c>
      <c r="H2099">
        <v>10123010471</v>
      </c>
      <c r="I2099" t="s">
        <v>100</v>
      </c>
      <c r="J2099" s="24" t="s">
        <v>960</v>
      </c>
      <c r="K2099" s="25">
        <v>11</v>
      </c>
      <c r="L2099" s="26">
        <v>0</v>
      </c>
      <c r="M2099" s="26">
        <v>0</v>
      </c>
      <c r="N2099" s="27">
        <v>0</v>
      </c>
      <c r="O2099" s="26">
        <v>0</v>
      </c>
      <c r="P2099" s="28">
        <v>0</v>
      </c>
      <c r="Q2099" s="26">
        <v>0</v>
      </c>
      <c r="R2099" s="31">
        <f t="shared" si="88"/>
        <v>0</v>
      </c>
      <c r="S2099" s="29">
        <v>0</v>
      </c>
      <c r="T2099" s="26"/>
      <c r="V2099" s="2">
        <f t="shared" si="86"/>
        <v>0</v>
      </c>
      <c r="W2099" s="2" t="e">
        <f t="shared" si="87"/>
        <v>#DIV/0!</v>
      </c>
    </row>
    <row r="2100" spans="1:23" customFormat="1" hidden="1" outlineLevel="2" x14ac:dyDescent="0.25">
      <c r="A2100" t="s">
        <v>562</v>
      </c>
      <c r="B2100">
        <v>1401</v>
      </c>
      <c r="C2100" t="s">
        <v>563</v>
      </c>
      <c r="D2100">
        <v>125</v>
      </c>
      <c r="E2100" t="s">
        <v>564</v>
      </c>
      <c r="F2100">
        <v>471</v>
      </c>
      <c r="G2100" t="s">
        <v>99</v>
      </c>
      <c r="H2100">
        <v>10125010471</v>
      </c>
      <c r="I2100" t="s">
        <v>100</v>
      </c>
      <c r="J2100" s="24" t="s">
        <v>960</v>
      </c>
      <c r="K2100" s="25">
        <v>11</v>
      </c>
      <c r="L2100" s="26">
        <v>0</v>
      </c>
      <c r="M2100" s="26">
        <v>0</v>
      </c>
      <c r="N2100" s="27">
        <v>0</v>
      </c>
      <c r="O2100" s="26">
        <v>0</v>
      </c>
      <c r="P2100" s="28">
        <v>0</v>
      </c>
      <c r="Q2100" s="26">
        <v>0</v>
      </c>
      <c r="R2100" s="31">
        <f t="shared" si="88"/>
        <v>0</v>
      </c>
      <c r="S2100" s="29"/>
      <c r="T2100" s="26"/>
      <c r="V2100" s="2">
        <f t="shared" si="86"/>
        <v>0</v>
      </c>
      <c r="W2100" s="2" t="e">
        <f t="shared" si="87"/>
        <v>#DIV/0!</v>
      </c>
    </row>
    <row r="2101" spans="1:23" customFormat="1" hidden="1" outlineLevel="2" x14ac:dyDescent="0.25">
      <c r="A2101" t="s">
        <v>309</v>
      </c>
      <c r="B2101">
        <v>503</v>
      </c>
      <c r="C2101" t="s">
        <v>310</v>
      </c>
      <c r="D2101">
        <v>128</v>
      </c>
      <c r="E2101" t="s">
        <v>348</v>
      </c>
      <c r="F2101">
        <v>471</v>
      </c>
      <c r="G2101" t="s">
        <v>99</v>
      </c>
      <c r="H2101">
        <v>10128010471</v>
      </c>
      <c r="I2101" t="s">
        <v>100</v>
      </c>
      <c r="J2101" s="24" t="s">
        <v>960</v>
      </c>
      <c r="K2101" s="25">
        <v>11</v>
      </c>
      <c r="L2101" s="26">
        <v>0</v>
      </c>
      <c r="M2101" s="26">
        <v>0</v>
      </c>
      <c r="N2101" s="27">
        <v>0</v>
      </c>
      <c r="O2101" s="26">
        <v>0</v>
      </c>
      <c r="P2101" s="28">
        <v>0</v>
      </c>
      <c r="Q2101" s="26">
        <v>0</v>
      </c>
      <c r="R2101" s="31">
        <f t="shared" si="88"/>
        <v>0</v>
      </c>
      <c r="S2101" s="29"/>
      <c r="T2101" s="26"/>
      <c r="V2101" s="2">
        <f t="shared" si="86"/>
        <v>0</v>
      </c>
      <c r="W2101" s="2" t="e">
        <f t="shared" si="87"/>
        <v>#DIV/0!</v>
      </c>
    </row>
    <row r="2102" spans="1:23" customFormat="1" hidden="1" outlineLevel="2" x14ac:dyDescent="0.25">
      <c r="A2102" t="s">
        <v>571</v>
      </c>
      <c r="B2102">
        <v>601</v>
      </c>
      <c r="C2102" t="s">
        <v>572</v>
      </c>
      <c r="D2102">
        <v>131</v>
      </c>
      <c r="E2102" t="s">
        <v>584</v>
      </c>
      <c r="F2102">
        <v>471</v>
      </c>
      <c r="G2102" t="s">
        <v>99</v>
      </c>
      <c r="H2102">
        <v>10131010471</v>
      </c>
      <c r="I2102" t="s">
        <v>100</v>
      </c>
      <c r="J2102" s="24" t="s">
        <v>960</v>
      </c>
      <c r="K2102" s="25">
        <v>11</v>
      </c>
      <c r="L2102" s="26">
        <v>0</v>
      </c>
      <c r="M2102" s="26">
        <v>1919.83</v>
      </c>
      <c r="N2102" s="27">
        <v>4000</v>
      </c>
      <c r="O2102" s="26">
        <v>0</v>
      </c>
      <c r="P2102" s="28">
        <v>4000</v>
      </c>
      <c r="Q2102" s="26">
        <v>0</v>
      </c>
      <c r="R2102" s="31">
        <f t="shared" si="88"/>
        <v>4000</v>
      </c>
      <c r="S2102" s="29">
        <v>4000</v>
      </c>
      <c r="T2102" s="26"/>
      <c r="V2102" s="2">
        <f t="shared" si="86"/>
        <v>0</v>
      </c>
      <c r="W2102" s="2">
        <f t="shared" si="87"/>
        <v>0</v>
      </c>
    </row>
    <row r="2103" spans="1:23" customFormat="1" hidden="1" outlineLevel="2" x14ac:dyDescent="0.25">
      <c r="A2103" t="s">
        <v>133</v>
      </c>
      <c r="B2103">
        <v>1101</v>
      </c>
      <c r="C2103" t="s">
        <v>134</v>
      </c>
      <c r="D2103">
        <v>176</v>
      </c>
      <c r="E2103" t="s">
        <v>170</v>
      </c>
      <c r="F2103">
        <v>471</v>
      </c>
      <c r="G2103" t="s">
        <v>99</v>
      </c>
      <c r="H2103">
        <v>10176010471</v>
      </c>
      <c r="I2103" t="s">
        <v>100</v>
      </c>
      <c r="J2103" s="24" t="s">
        <v>960</v>
      </c>
      <c r="K2103" s="25">
        <v>11</v>
      </c>
      <c r="L2103" s="26">
        <v>0</v>
      </c>
      <c r="M2103" s="26">
        <v>0</v>
      </c>
      <c r="N2103" s="27">
        <v>0</v>
      </c>
      <c r="O2103" s="26">
        <v>0</v>
      </c>
      <c r="P2103" s="28">
        <v>0</v>
      </c>
      <c r="Q2103" s="26">
        <v>0</v>
      </c>
      <c r="R2103" s="31">
        <f t="shared" si="88"/>
        <v>0</v>
      </c>
      <c r="S2103" s="29">
        <v>0</v>
      </c>
      <c r="T2103" s="26"/>
      <c r="V2103" s="2">
        <f t="shared" si="86"/>
        <v>0</v>
      </c>
      <c r="W2103" s="2" t="e">
        <f t="shared" si="87"/>
        <v>#DIV/0!</v>
      </c>
    </row>
    <row r="2104" spans="1:23" customFormat="1" hidden="1" outlineLevel="2" x14ac:dyDescent="0.25">
      <c r="A2104" t="s">
        <v>309</v>
      </c>
      <c r="B2104">
        <v>801</v>
      </c>
      <c r="C2104" t="s">
        <v>324</v>
      </c>
      <c r="D2104">
        <v>403</v>
      </c>
      <c r="E2104" t="s">
        <v>401</v>
      </c>
      <c r="F2104">
        <v>471</v>
      </c>
      <c r="G2104" t="s">
        <v>99</v>
      </c>
      <c r="H2104">
        <v>10403010471</v>
      </c>
      <c r="I2104" t="s">
        <v>100</v>
      </c>
      <c r="J2104" s="24" t="s">
        <v>960</v>
      </c>
      <c r="K2104" s="25">
        <v>11</v>
      </c>
      <c r="L2104" s="26">
        <v>909880.65</v>
      </c>
      <c r="M2104" s="26">
        <v>988035.47</v>
      </c>
      <c r="N2104" s="27">
        <v>700000</v>
      </c>
      <c r="O2104" s="26">
        <v>0</v>
      </c>
      <c r="P2104" s="28">
        <v>700000</v>
      </c>
      <c r="Q2104" s="26">
        <v>0</v>
      </c>
      <c r="R2104" s="31">
        <f t="shared" si="88"/>
        <v>430000</v>
      </c>
      <c r="S2104" s="29">
        <v>430000</v>
      </c>
      <c r="T2104" s="26"/>
      <c r="V2104" s="2">
        <f t="shared" si="86"/>
        <v>-270000</v>
      </c>
      <c r="W2104" s="2">
        <f t="shared" si="87"/>
        <v>-0.38571428571428573</v>
      </c>
    </row>
    <row r="2105" spans="1:23" customFormat="1" hidden="1" outlineLevel="2" x14ac:dyDescent="0.25">
      <c r="A2105" t="s">
        <v>309</v>
      </c>
      <c r="B2105">
        <v>801</v>
      </c>
      <c r="C2105" t="s">
        <v>324</v>
      </c>
      <c r="D2105">
        <v>404</v>
      </c>
      <c r="E2105" t="s">
        <v>404</v>
      </c>
      <c r="F2105">
        <v>471</v>
      </c>
      <c r="G2105" t="s">
        <v>99</v>
      </c>
      <c r="H2105">
        <v>10404010471</v>
      </c>
      <c r="I2105" t="s">
        <v>100</v>
      </c>
      <c r="J2105" s="24" t="s">
        <v>960</v>
      </c>
      <c r="K2105" s="25">
        <v>11</v>
      </c>
      <c r="L2105" s="26">
        <v>185169.82</v>
      </c>
      <c r="M2105" s="26">
        <v>182894.74</v>
      </c>
      <c r="N2105" s="27">
        <v>183280</v>
      </c>
      <c r="O2105" s="26">
        <v>0</v>
      </c>
      <c r="P2105" s="28">
        <v>183280</v>
      </c>
      <c r="Q2105" s="26">
        <v>176400</v>
      </c>
      <c r="R2105" s="31">
        <f t="shared" si="88"/>
        <v>183280</v>
      </c>
      <c r="S2105" s="29">
        <v>183280</v>
      </c>
      <c r="T2105" s="26"/>
      <c r="V2105" s="2">
        <f t="shared" si="86"/>
        <v>0</v>
      </c>
      <c r="W2105" s="2">
        <f t="shared" si="87"/>
        <v>0</v>
      </c>
    </row>
    <row r="2106" spans="1:23" customFormat="1" hidden="1" outlineLevel="2" x14ac:dyDescent="0.25">
      <c r="A2106" t="s">
        <v>309</v>
      </c>
      <c r="B2106">
        <v>801</v>
      </c>
      <c r="C2106" t="s">
        <v>324</v>
      </c>
      <c r="D2106">
        <v>405</v>
      </c>
      <c r="E2106" t="s">
        <v>405</v>
      </c>
      <c r="F2106">
        <v>471</v>
      </c>
      <c r="G2106" t="s">
        <v>99</v>
      </c>
      <c r="H2106">
        <v>10405010471</v>
      </c>
      <c r="I2106" t="s">
        <v>100</v>
      </c>
      <c r="J2106" s="24" t="s">
        <v>960</v>
      </c>
      <c r="K2106" s="25">
        <v>11</v>
      </c>
      <c r="L2106" s="26">
        <v>311392.82</v>
      </c>
      <c r="M2106" s="26">
        <v>309267.68</v>
      </c>
      <c r="N2106" s="27">
        <v>315514</v>
      </c>
      <c r="O2106" s="26">
        <v>0</v>
      </c>
      <c r="P2106" s="28">
        <v>315514</v>
      </c>
      <c r="Q2106" s="26">
        <v>0</v>
      </c>
      <c r="R2106" s="31">
        <f t="shared" si="88"/>
        <v>115514</v>
      </c>
      <c r="S2106" s="29">
        <v>115514</v>
      </c>
      <c r="T2106" s="26"/>
      <c r="V2106" s="2">
        <f t="shared" si="86"/>
        <v>-200000</v>
      </c>
      <c r="W2106" s="2">
        <f t="shared" si="87"/>
        <v>-0.63388629347667613</v>
      </c>
    </row>
    <row r="2107" spans="1:23" customFormat="1" hidden="1" outlineLevel="2" x14ac:dyDescent="0.25">
      <c r="A2107" t="s">
        <v>309</v>
      </c>
      <c r="B2107">
        <v>801</v>
      </c>
      <c r="C2107" t="s">
        <v>324</v>
      </c>
      <c r="D2107">
        <v>28</v>
      </c>
      <c r="E2107" t="s">
        <v>328</v>
      </c>
      <c r="F2107">
        <v>472</v>
      </c>
      <c r="G2107" t="s">
        <v>436</v>
      </c>
      <c r="H2107">
        <v>10028010472</v>
      </c>
      <c r="I2107" t="s">
        <v>437</v>
      </c>
      <c r="J2107" s="24" t="s">
        <v>960</v>
      </c>
      <c r="K2107" s="25">
        <v>11</v>
      </c>
      <c r="L2107" s="26">
        <v>45042.45</v>
      </c>
      <c r="M2107" s="26">
        <v>0</v>
      </c>
      <c r="N2107" s="27">
        <v>0</v>
      </c>
      <c r="O2107" s="26">
        <v>0</v>
      </c>
      <c r="P2107" s="28">
        <v>0</v>
      </c>
      <c r="Q2107" s="26">
        <v>0</v>
      </c>
      <c r="R2107" s="31">
        <f t="shared" si="88"/>
        <v>0</v>
      </c>
      <c r="S2107" s="29">
        <v>0</v>
      </c>
      <c r="T2107" s="26"/>
      <c r="V2107" s="2">
        <f t="shared" si="86"/>
        <v>0</v>
      </c>
      <c r="W2107" s="2" t="e">
        <f t="shared" si="87"/>
        <v>#DIV/0!</v>
      </c>
    </row>
    <row r="2108" spans="1:23" customFormat="1" hidden="1" outlineLevel="2" x14ac:dyDescent="0.25">
      <c r="A2108" t="s">
        <v>309</v>
      </c>
      <c r="B2108">
        <v>801</v>
      </c>
      <c r="C2108" t="s">
        <v>324</v>
      </c>
      <c r="D2108">
        <v>407</v>
      </c>
      <c r="E2108" t="s">
        <v>406</v>
      </c>
      <c r="F2108">
        <v>472</v>
      </c>
      <c r="G2108" t="s">
        <v>436</v>
      </c>
      <c r="H2108">
        <v>10407010472</v>
      </c>
      <c r="I2108" t="s">
        <v>437</v>
      </c>
      <c r="J2108" s="24" t="s">
        <v>960</v>
      </c>
      <c r="K2108" s="25">
        <v>11</v>
      </c>
      <c r="L2108" s="26">
        <v>458927.55</v>
      </c>
      <c r="M2108" s="26">
        <v>434400</v>
      </c>
      <c r="N2108" s="27">
        <v>385310</v>
      </c>
      <c r="O2108" s="26">
        <v>0</v>
      </c>
      <c r="P2108" s="28">
        <v>385310</v>
      </c>
      <c r="Q2108" s="26">
        <v>0</v>
      </c>
      <c r="R2108" s="31">
        <f t="shared" si="88"/>
        <v>335310</v>
      </c>
      <c r="S2108" s="29">
        <v>335310</v>
      </c>
      <c r="T2108" s="26"/>
      <c r="V2108" s="2">
        <f t="shared" si="86"/>
        <v>-50000</v>
      </c>
      <c r="W2108" s="2">
        <f t="shared" si="87"/>
        <v>-0.12976564324829359</v>
      </c>
    </row>
    <row r="2109" spans="1:23" customFormat="1" hidden="1" outlineLevel="2" x14ac:dyDescent="0.25">
      <c r="A2109" t="s">
        <v>309</v>
      </c>
      <c r="B2109">
        <v>801</v>
      </c>
      <c r="C2109" t="s">
        <v>324</v>
      </c>
      <c r="D2109">
        <v>430</v>
      </c>
      <c r="E2109" t="s">
        <v>421</v>
      </c>
      <c r="F2109">
        <v>472</v>
      </c>
      <c r="G2109" t="s">
        <v>436</v>
      </c>
      <c r="H2109">
        <v>10430010472</v>
      </c>
      <c r="I2109" t="s">
        <v>437</v>
      </c>
      <c r="J2109" s="24" t="s">
        <v>960</v>
      </c>
      <c r="K2109" s="25">
        <v>11</v>
      </c>
      <c r="L2109" s="26">
        <v>195785.09</v>
      </c>
      <c r="M2109" s="26">
        <v>175438.6</v>
      </c>
      <c r="N2109" s="27">
        <v>203924</v>
      </c>
      <c r="O2109" s="26">
        <v>0</v>
      </c>
      <c r="P2109" s="28">
        <v>203924</v>
      </c>
      <c r="Q2109" s="26">
        <v>0</v>
      </c>
      <c r="R2109" s="31">
        <f t="shared" si="88"/>
        <v>33924</v>
      </c>
      <c r="S2109" s="29">
        <v>33924</v>
      </c>
      <c r="T2109" s="26"/>
      <c r="V2109" s="2">
        <f t="shared" si="86"/>
        <v>-170000</v>
      </c>
      <c r="W2109" s="2">
        <f t="shared" si="87"/>
        <v>-0.83364390655342191</v>
      </c>
    </row>
    <row r="2110" spans="1:23" customFormat="1" hidden="1" outlineLevel="2" x14ac:dyDescent="0.25">
      <c r="A2110" t="s">
        <v>309</v>
      </c>
      <c r="B2110">
        <v>801</v>
      </c>
      <c r="C2110" t="s">
        <v>324</v>
      </c>
      <c r="D2110">
        <v>431</v>
      </c>
      <c r="E2110" t="s">
        <v>422</v>
      </c>
      <c r="F2110">
        <v>472</v>
      </c>
      <c r="G2110" t="s">
        <v>436</v>
      </c>
      <c r="H2110">
        <v>10431010472</v>
      </c>
      <c r="I2110" t="s">
        <v>437</v>
      </c>
      <c r="J2110" s="24" t="s">
        <v>960</v>
      </c>
      <c r="K2110" s="25">
        <v>11</v>
      </c>
      <c r="L2110" s="26">
        <v>123867.76</v>
      </c>
      <c r="M2110" s="26">
        <v>89995</v>
      </c>
      <c r="N2110" s="27">
        <v>0</v>
      </c>
      <c r="O2110" s="26">
        <v>0</v>
      </c>
      <c r="P2110" s="28">
        <v>0</v>
      </c>
      <c r="Q2110" s="26">
        <v>0</v>
      </c>
      <c r="R2110" s="31">
        <f t="shared" si="88"/>
        <v>0</v>
      </c>
      <c r="S2110" s="29">
        <v>0</v>
      </c>
      <c r="T2110" s="26"/>
      <c r="V2110" s="2">
        <f t="shared" si="86"/>
        <v>0</v>
      </c>
      <c r="W2110" s="2" t="e">
        <f t="shared" si="87"/>
        <v>#DIV/0!</v>
      </c>
    </row>
    <row r="2111" spans="1:23" customFormat="1" hidden="1" outlineLevel="2" x14ac:dyDescent="0.25">
      <c r="A2111" t="s">
        <v>309</v>
      </c>
      <c r="B2111">
        <v>503</v>
      </c>
      <c r="C2111" t="s">
        <v>310</v>
      </c>
      <c r="D2111">
        <v>10</v>
      </c>
      <c r="E2111" t="s">
        <v>311</v>
      </c>
      <c r="F2111">
        <v>473</v>
      </c>
      <c r="G2111" t="s">
        <v>441</v>
      </c>
      <c r="H2111">
        <v>10010010473</v>
      </c>
      <c r="I2111" t="s">
        <v>442</v>
      </c>
      <c r="J2111" s="24" t="s">
        <v>960</v>
      </c>
      <c r="K2111" s="25">
        <v>11</v>
      </c>
      <c r="L2111" s="26">
        <v>49388</v>
      </c>
      <c r="M2111" s="26">
        <v>39950</v>
      </c>
      <c r="N2111" s="27">
        <v>0</v>
      </c>
      <c r="O2111" s="26">
        <v>0</v>
      </c>
      <c r="P2111" s="28">
        <v>0</v>
      </c>
      <c r="Q2111" s="26">
        <v>0</v>
      </c>
      <c r="R2111" s="31">
        <f t="shared" si="88"/>
        <v>0</v>
      </c>
      <c r="S2111" s="29"/>
      <c r="T2111" s="26"/>
      <c r="V2111" s="2">
        <f t="shared" si="86"/>
        <v>0</v>
      </c>
      <c r="W2111" s="2" t="e">
        <f t="shared" si="87"/>
        <v>#DIV/0!</v>
      </c>
    </row>
    <row r="2112" spans="1:23" customFormat="1" hidden="1" outlineLevel="2" x14ac:dyDescent="0.25">
      <c r="A2112" t="s">
        <v>309</v>
      </c>
      <c r="B2112">
        <v>501</v>
      </c>
      <c r="C2112" t="s">
        <v>312</v>
      </c>
      <c r="D2112">
        <v>15</v>
      </c>
      <c r="E2112" t="s">
        <v>313</v>
      </c>
      <c r="F2112">
        <v>473</v>
      </c>
      <c r="G2112" t="s">
        <v>441</v>
      </c>
      <c r="H2112">
        <v>10015010473</v>
      </c>
      <c r="I2112" t="s">
        <v>442</v>
      </c>
      <c r="J2112" s="24" t="s">
        <v>960</v>
      </c>
      <c r="K2112" s="25">
        <v>11</v>
      </c>
      <c r="L2112" s="26">
        <v>21000</v>
      </c>
      <c r="M2112" s="26">
        <v>17989</v>
      </c>
      <c r="N2112" s="27">
        <v>15000</v>
      </c>
      <c r="O2112" s="26">
        <v>0</v>
      </c>
      <c r="P2112" s="28">
        <v>15000</v>
      </c>
      <c r="Q2112" s="26">
        <v>0</v>
      </c>
      <c r="R2112" s="31">
        <f t="shared" si="88"/>
        <v>15000</v>
      </c>
      <c r="S2112" s="29">
        <v>15000</v>
      </c>
      <c r="T2112" s="26"/>
      <c r="V2112" s="2">
        <f t="shared" ref="V2112:V2175" si="89">S2112-N2112</f>
        <v>0</v>
      </c>
      <c r="W2112" s="2">
        <f t="shared" ref="W2112:W2175" si="90">V2112/N2112</f>
        <v>0</v>
      </c>
    </row>
    <row r="2113" spans="1:24" customFormat="1" hidden="1" outlineLevel="2" x14ac:dyDescent="0.25">
      <c r="A2113" t="s">
        <v>309</v>
      </c>
      <c r="B2113">
        <v>801</v>
      </c>
      <c r="C2113" t="s">
        <v>324</v>
      </c>
      <c r="D2113">
        <v>28</v>
      </c>
      <c r="E2113" t="s">
        <v>328</v>
      </c>
      <c r="F2113">
        <v>473</v>
      </c>
      <c r="G2113" t="s">
        <v>441</v>
      </c>
      <c r="H2113">
        <v>10028010473</v>
      </c>
      <c r="I2113" t="s">
        <v>442</v>
      </c>
      <c r="J2113" s="24" t="s">
        <v>960</v>
      </c>
      <c r="K2113" s="25">
        <v>11</v>
      </c>
      <c r="L2113" s="26">
        <v>21800</v>
      </c>
      <c r="M2113" s="26">
        <v>0</v>
      </c>
      <c r="N2113" s="27">
        <v>0</v>
      </c>
      <c r="O2113" s="26">
        <v>0</v>
      </c>
      <c r="P2113" s="28">
        <v>0</v>
      </c>
      <c r="Q2113" s="26">
        <v>0</v>
      </c>
      <c r="R2113" s="31">
        <f t="shared" si="88"/>
        <v>0</v>
      </c>
      <c r="S2113" s="29">
        <v>0</v>
      </c>
      <c r="T2113" s="26"/>
      <c r="V2113" s="2">
        <f t="shared" si="89"/>
        <v>0</v>
      </c>
      <c r="W2113" s="2" t="e">
        <f t="shared" si="90"/>
        <v>#DIV/0!</v>
      </c>
    </row>
    <row r="2114" spans="1:24" customFormat="1" hidden="1" outlineLevel="2" x14ac:dyDescent="0.25">
      <c r="A2114" t="s">
        <v>309</v>
      </c>
      <c r="B2114">
        <v>503</v>
      </c>
      <c r="C2114" t="s">
        <v>310</v>
      </c>
      <c r="D2114">
        <v>60</v>
      </c>
      <c r="E2114" t="s">
        <v>329</v>
      </c>
      <c r="F2114">
        <v>473</v>
      </c>
      <c r="G2114" t="s">
        <v>441</v>
      </c>
      <c r="H2114">
        <v>10060010473</v>
      </c>
      <c r="I2114" t="s">
        <v>442</v>
      </c>
      <c r="J2114" s="24" t="s">
        <v>960</v>
      </c>
      <c r="K2114" s="25">
        <v>11</v>
      </c>
      <c r="L2114" s="26">
        <v>19000</v>
      </c>
      <c r="M2114" s="26">
        <v>0</v>
      </c>
      <c r="N2114" s="27">
        <v>22260</v>
      </c>
      <c r="O2114" s="26">
        <v>0</v>
      </c>
      <c r="P2114" s="28">
        <v>22260</v>
      </c>
      <c r="Q2114" s="26">
        <v>0</v>
      </c>
      <c r="R2114" s="31">
        <f t="shared" si="88"/>
        <v>22260</v>
      </c>
      <c r="S2114" s="29">
        <v>22260</v>
      </c>
      <c r="T2114" s="26"/>
      <c r="V2114" s="2">
        <f t="shared" si="89"/>
        <v>0</v>
      </c>
      <c r="W2114" s="2">
        <f t="shared" si="90"/>
        <v>0</v>
      </c>
    </row>
    <row r="2115" spans="1:24" customFormat="1" hidden="1" outlineLevel="2" x14ac:dyDescent="0.25">
      <c r="A2115" t="s">
        <v>309</v>
      </c>
      <c r="B2115">
        <v>501</v>
      </c>
      <c r="C2115" t="s">
        <v>312</v>
      </c>
      <c r="D2115">
        <v>65</v>
      </c>
      <c r="E2115" t="s">
        <v>330</v>
      </c>
      <c r="F2115">
        <v>473</v>
      </c>
      <c r="G2115" t="s">
        <v>441</v>
      </c>
      <c r="H2115">
        <v>10065010473</v>
      </c>
      <c r="I2115" t="s">
        <v>442</v>
      </c>
      <c r="J2115" s="24" t="s">
        <v>960</v>
      </c>
      <c r="K2115" s="25">
        <v>11</v>
      </c>
      <c r="L2115" s="26">
        <v>21000</v>
      </c>
      <c r="M2115" s="26">
        <v>0</v>
      </c>
      <c r="N2115" s="27">
        <v>10000</v>
      </c>
      <c r="O2115" s="26">
        <v>0</v>
      </c>
      <c r="P2115" s="28">
        <v>10000</v>
      </c>
      <c r="Q2115" s="26">
        <v>0</v>
      </c>
      <c r="R2115" s="31">
        <f t="shared" si="88"/>
        <v>10000</v>
      </c>
      <c r="S2115" s="29">
        <v>10000</v>
      </c>
      <c r="T2115" s="26"/>
      <c r="V2115" s="2">
        <f t="shared" si="89"/>
        <v>0</v>
      </c>
      <c r="W2115" s="2">
        <f t="shared" si="90"/>
        <v>0</v>
      </c>
    </row>
    <row r="2116" spans="1:24" customFormat="1" hidden="1" outlineLevel="2" x14ac:dyDescent="0.25">
      <c r="A2116" t="s">
        <v>309</v>
      </c>
      <c r="B2116">
        <v>503</v>
      </c>
      <c r="C2116" t="s">
        <v>310</v>
      </c>
      <c r="D2116">
        <v>110</v>
      </c>
      <c r="E2116" t="s">
        <v>337</v>
      </c>
      <c r="F2116">
        <v>473</v>
      </c>
      <c r="G2116" t="s">
        <v>441</v>
      </c>
      <c r="H2116">
        <v>10110010473</v>
      </c>
      <c r="I2116" t="s">
        <v>442</v>
      </c>
      <c r="J2116" s="24" t="s">
        <v>960</v>
      </c>
      <c r="K2116" s="25">
        <v>11</v>
      </c>
      <c r="L2116" s="26">
        <v>99682.46</v>
      </c>
      <c r="M2116" s="26">
        <v>65950</v>
      </c>
      <c r="N2116" s="27">
        <v>0</v>
      </c>
      <c r="O2116" s="26">
        <v>0</v>
      </c>
      <c r="P2116" s="28">
        <v>0</v>
      </c>
      <c r="Q2116" s="26">
        <v>0</v>
      </c>
      <c r="R2116" s="31">
        <f t="shared" si="88"/>
        <v>0</v>
      </c>
      <c r="S2116" s="29"/>
      <c r="T2116" s="26"/>
      <c r="V2116" s="2">
        <f t="shared" si="89"/>
        <v>0</v>
      </c>
      <c r="W2116" s="2" t="e">
        <f t="shared" si="90"/>
        <v>#DIV/0!</v>
      </c>
    </row>
    <row r="2117" spans="1:24" customFormat="1" hidden="1" outlineLevel="2" x14ac:dyDescent="0.25">
      <c r="A2117" t="s">
        <v>781</v>
      </c>
      <c r="B2117">
        <v>204</v>
      </c>
      <c r="C2117" t="s">
        <v>782</v>
      </c>
      <c r="D2117">
        <v>113</v>
      </c>
      <c r="E2117" t="s">
        <v>802</v>
      </c>
      <c r="F2117">
        <v>473</v>
      </c>
      <c r="G2117" t="s">
        <v>441</v>
      </c>
      <c r="H2117">
        <v>10113010473</v>
      </c>
      <c r="I2117" t="s">
        <v>442</v>
      </c>
      <c r="J2117" s="24" t="s">
        <v>960</v>
      </c>
      <c r="K2117" s="25">
        <v>11</v>
      </c>
      <c r="L2117" s="26">
        <v>0</v>
      </c>
      <c r="M2117" s="26">
        <v>0</v>
      </c>
      <c r="N2117" s="27">
        <v>0</v>
      </c>
      <c r="O2117" s="26">
        <v>0</v>
      </c>
      <c r="P2117" s="28">
        <v>0</v>
      </c>
      <c r="Q2117" s="26">
        <v>0</v>
      </c>
      <c r="R2117" s="31">
        <f t="shared" si="88"/>
        <v>0</v>
      </c>
      <c r="S2117" s="29"/>
      <c r="T2117" s="26"/>
      <c r="V2117" s="2">
        <f t="shared" si="89"/>
        <v>0</v>
      </c>
      <c r="W2117" s="2" t="e">
        <f t="shared" si="90"/>
        <v>#DIV/0!</v>
      </c>
      <c r="X2117" s="18"/>
    </row>
    <row r="2118" spans="1:24" customFormat="1" hidden="1" outlineLevel="2" x14ac:dyDescent="0.25">
      <c r="A2118" t="s">
        <v>781</v>
      </c>
      <c r="B2118">
        <v>204</v>
      </c>
      <c r="C2118" t="s">
        <v>782</v>
      </c>
      <c r="D2118">
        <v>114</v>
      </c>
      <c r="E2118" t="s">
        <v>803</v>
      </c>
      <c r="F2118">
        <v>473</v>
      </c>
      <c r="G2118" t="s">
        <v>441</v>
      </c>
      <c r="H2118">
        <v>10114010473</v>
      </c>
      <c r="I2118" t="s">
        <v>442</v>
      </c>
      <c r="J2118" s="24" t="s">
        <v>960</v>
      </c>
      <c r="K2118" s="25">
        <v>11</v>
      </c>
      <c r="L2118" s="26">
        <v>0</v>
      </c>
      <c r="M2118" s="26">
        <v>0</v>
      </c>
      <c r="N2118" s="27">
        <v>0</v>
      </c>
      <c r="O2118" s="26">
        <v>0</v>
      </c>
      <c r="P2118" s="28">
        <v>0</v>
      </c>
      <c r="Q2118" s="26">
        <v>0</v>
      </c>
      <c r="R2118" s="31">
        <f t="shared" si="88"/>
        <v>0</v>
      </c>
      <c r="S2118" s="29">
        <v>0</v>
      </c>
      <c r="T2118" s="26"/>
      <c r="V2118" s="2">
        <f t="shared" si="89"/>
        <v>0</v>
      </c>
      <c r="W2118" s="2" t="e">
        <f t="shared" si="90"/>
        <v>#DIV/0!</v>
      </c>
      <c r="X2118" s="18"/>
    </row>
    <row r="2119" spans="1:24" customFormat="1" hidden="1" outlineLevel="2" x14ac:dyDescent="0.25">
      <c r="A2119" t="s">
        <v>309</v>
      </c>
      <c r="B2119">
        <v>503</v>
      </c>
      <c r="C2119" t="s">
        <v>310</v>
      </c>
      <c r="D2119">
        <v>116</v>
      </c>
      <c r="E2119" t="s">
        <v>338</v>
      </c>
      <c r="F2119">
        <v>473</v>
      </c>
      <c r="G2119" t="s">
        <v>441</v>
      </c>
      <c r="H2119">
        <v>10116010473</v>
      </c>
      <c r="I2119" t="s">
        <v>442</v>
      </c>
      <c r="J2119" s="24" t="s">
        <v>960</v>
      </c>
      <c r="K2119" s="25">
        <v>11</v>
      </c>
      <c r="L2119" s="26">
        <v>20401.32</v>
      </c>
      <c r="M2119" s="26">
        <v>0</v>
      </c>
      <c r="N2119" s="27">
        <v>15000</v>
      </c>
      <c r="O2119" s="26">
        <v>0</v>
      </c>
      <c r="P2119" s="28">
        <v>15000</v>
      </c>
      <c r="Q2119" s="26">
        <v>0</v>
      </c>
      <c r="R2119" s="31">
        <f t="shared" si="88"/>
        <v>15000</v>
      </c>
      <c r="S2119" s="29">
        <v>15000</v>
      </c>
      <c r="T2119" s="26"/>
      <c r="V2119" s="2">
        <f t="shared" si="89"/>
        <v>0</v>
      </c>
      <c r="W2119" s="2">
        <f t="shared" si="90"/>
        <v>0</v>
      </c>
    </row>
    <row r="2120" spans="1:24" customFormat="1" hidden="1" outlineLevel="2" x14ac:dyDescent="0.25">
      <c r="A2120" t="s">
        <v>309</v>
      </c>
      <c r="B2120">
        <v>503</v>
      </c>
      <c r="C2120" t="s">
        <v>310</v>
      </c>
      <c r="D2120">
        <v>117</v>
      </c>
      <c r="E2120" t="s">
        <v>339</v>
      </c>
      <c r="F2120">
        <v>473</v>
      </c>
      <c r="G2120" t="s">
        <v>441</v>
      </c>
      <c r="H2120">
        <v>10117010473</v>
      </c>
      <c r="I2120" t="s">
        <v>442</v>
      </c>
      <c r="J2120" s="24" t="s">
        <v>960</v>
      </c>
      <c r="K2120" s="25">
        <v>11</v>
      </c>
      <c r="L2120" s="26">
        <v>21000</v>
      </c>
      <c r="M2120" s="26">
        <v>0</v>
      </c>
      <c r="N2120" s="27">
        <v>15000</v>
      </c>
      <c r="O2120" s="26">
        <v>0</v>
      </c>
      <c r="P2120" s="28">
        <v>15000</v>
      </c>
      <c r="Q2120" s="26">
        <v>0</v>
      </c>
      <c r="R2120" s="31">
        <f t="shared" si="88"/>
        <v>15000</v>
      </c>
      <c r="S2120" s="29">
        <v>15000</v>
      </c>
      <c r="T2120" s="26"/>
      <c r="V2120" s="2">
        <f t="shared" si="89"/>
        <v>0</v>
      </c>
      <c r="W2120" s="2">
        <f t="shared" si="90"/>
        <v>0</v>
      </c>
    </row>
    <row r="2121" spans="1:24" customFormat="1" hidden="1" outlineLevel="2" x14ac:dyDescent="0.25">
      <c r="A2121" t="s">
        <v>309</v>
      </c>
      <c r="B2121">
        <v>501</v>
      </c>
      <c r="C2121" t="s">
        <v>312</v>
      </c>
      <c r="D2121">
        <v>118</v>
      </c>
      <c r="E2121" t="s">
        <v>340</v>
      </c>
      <c r="F2121">
        <v>473</v>
      </c>
      <c r="G2121" t="s">
        <v>441</v>
      </c>
      <c r="H2121">
        <v>10118010473</v>
      </c>
      <c r="I2121" t="s">
        <v>442</v>
      </c>
      <c r="J2121" s="24" t="s">
        <v>960</v>
      </c>
      <c r="K2121" s="25">
        <v>11</v>
      </c>
      <c r="L2121" s="26">
        <v>20000</v>
      </c>
      <c r="M2121" s="26">
        <v>0</v>
      </c>
      <c r="N2121" s="27">
        <v>15000</v>
      </c>
      <c r="O2121" s="26">
        <v>0</v>
      </c>
      <c r="P2121" s="28">
        <v>15000</v>
      </c>
      <c r="Q2121" s="26">
        <v>0</v>
      </c>
      <c r="R2121" s="31">
        <f t="shared" si="88"/>
        <v>15000</v>
      </c>
      <c r="S2121" s="29">
        <v>15000</v>
      </c>
      <c r="T2121" s="26"/>
      <c r="V2121" s="2">
        <f t="shared" si="89"/>
        <v>0</v>
      </c>
      <c r="W2121" s="2">
        <f t="shared" si="90"/>
        <v>0</v>
      </c>
    </row>
    <row r="2122" spans="1:24" customFormat="1" hidden="1" outlineLevel="2" x14ac:dyDescent="0.25">
      <c r="A2122" t="s">
        <v>309</v>
      </c>
      <c r="B2122">
        <v>501</v>
      </c>
      <c r="C2122" t="s">
        <v>312</v>
      </c>
      <c r="D2122">
        <v>119</v>
      </c>
      <c r="E2122" t="s">
        <v>341</v>
      </c>
      <c r="F2122">
        <v>473</v>
      </c>
      <c r="G2122" t="s">
        <v>441</v>
      </c>
      <c r="H2122">
        <v>10119010473</v>
      </c>
      <c r="I2122" t="s">
        <v>442</v>
      </c>
      <c r="J2122" s="24" t="s">
        <v>960</v>
      </c>
      <c r="K2122" s="25">
        <v>11</v>
      </c>
      <c r="L2122" s="26">
        <v>21000</v>
      </c>
      <c r="M2122" s="26">
        <v>0</v>
      </c>
      <c r="N2122" s="27">
        <v>15000</v>
      </c>
      <c r="O2122" s="26">
        <v>0</v>
      </c>
      <c r="P2122" s="28">
        <v>15000</v>
      </c>
      <c r="Q2122" s="26">
        <v>0</v>
      </c>
      <c r="R2122" s="31">
        <f t="shared" si="88"/>
        <v>15000</v>
      </c>
      <c r="S2122" s="29">
        <v>15000</v>
      </c>
      <c r="T2122" s="26"/>
      <c r="V2122" s="2">
        <f t="shared" si="89"/>
        <v>0</v>
      </c>
      <c r="W2122" s="2">
        <f t="shared" si="90"/>
        <v>0</v>
      </c>
    </row>
    <row r="2123" spans="1:24" customFormat="1" hidden="1" outlineLevel="2" x14ac:dyDescent="0.25">
      <c r="A2123" t="s">
        <v>309</v>
      </c>
      <c r="B2123">
        <v>502</v>
      </c>
      <c r="C2123" t="s">
        <v>342</v>
      </c>
      <c r="D2123">
        <v>120</v>
      </c>
      <c r="E2123" t="s">
        <v>343</v>
      </c>
      <c r="F2123">
        <v>473</v>
      </c>
      <c r="G2123" t="s">
        <v>441</v>
      </c>
      <c r="H2123">
        <v>10120010473</v>
      </c>
      <c r="I2123" t="s">
        <v>442</v>
      </c>
      <c r="J2123" s="24" t="s">
        <v>960</v>
      </c>
      <c r="K2123" s="25">
        <v>11</v>
      </c>
      <c r="L2123" s="26">
        <v>40000</v>
      </c>
      <c r="M2123" s="26">
        <v>22427.53</v>
      </c>
      <c r="N2123" s="27">
        <v>30000</v>
      </c>
      <c r="O2123" s="26">
        <v>0</v>
      </c>
      <c r="P2123" s="28">
        <v>30000</v>
      </c>
      <c r="Q2123" s="26">
        <v>0</v>
      </c>
      <c r="R2123" s="31">
        <f t="shared" si="88"/>
        <v>30000</v>
      </c>
      <c r="S2123" s="29">
        <v>30000</v>
      </c>
      <c r="T2123" s="26"/>
      <c r="V2123" s="2">
        <f t="shared" si="89"/>
        <v>0</v>
      </c>
      <c r="W2123" s="2">
        <f t="shared" si="90"/>
        <v>0</v>
      </c>
    </row>
    <row r="2124" spans="1:24" customFormat="1" hidden="1" outlineLevel="2" x14ac:dyDescent="0.25">
      <c r="A2124" t="s">
        <v>349</v>
      </c>
      <c r="B2124">
        <v>401</v>
      </c>
      <c r="C2124" t="s">
        <v>362</v>
      </c>
      <c r="D2124">
        <v>148</v>
      </c>
      <c r="E2124" t="s">
        <v>363</v>
      </c>
      <c r="F2124">
        <v>473</v>
      </c>
      <c r="G2124" t="s">
        <v>441</v>
      </c>
      <c r="H2124">
        <v>10148010473</v>
      </c>
      <c r="I2124" t="s">
        <v>442</v>
      </c>
      <c r="J2124" s="24" t="s">
        <v>960</v>
      </c>
      <c r="K2124" s="25">
        <v>11</v>
      </c>
      <c r="L2124" s="26">
        <v>120488.23</v>
      </c>
      <c r="M2124" s="26">
        <v>0</v>
      </c>
      <c r="N2124" s="27">
        <v>0</v>
      </c>
      <c r="O2124" s="26">
        <v>0</v>
      </c>
      <c r="P2124" s="28">
        <v>0</v>
      </c>
      <c r="Q2124" s="26">
        <v>0</v>
      </c>
      <c r="R2124" s="31">
        <f t="shared" si="88"/>
        <v>0</v>
      </c>
      <c r="S2124" s="29"/>
      <c r="T2124" s="26"/>
      <c r="V2124" s="2">
        <f t="shared" si="89"/>
        <v>0</v>
      </c>
      <c r="W2124" s="2" t="e">
        <f t="shared" si="90"/>
        <v>#DIV/0!</v>
      </c>
    </row>
    <row r="2125" spans="1:24" customFormat="1" hidden="1" outlineLevel="2" x14ac:dyDescent="0.25">
      <c r="A2125" t="s">
        <v>309</v>
      </c>
      <c r="B2125">
        <v>503</v>
      </c>
      <c r="C2125" t="s">
        <v>310</v>
      </c>
      <c r="D2125">
        <v>151</v>
      </c>
      <c r="E2125" t="s">
        <v>364</v>
      </c>
      <c r="F2125">
        <v>473</v>
      </c>
      <c r="G2125" t="s">
        <v>441</v>
      </c>
      <c r="H2125">
        <v>10151010473</v>
      </c>
      <c r="I2125" t="s">
        <v>442</v>
      </c>
      <c r="J2125" s="24" t="s">
        <v>960</v>
      </c>
      <c r="K2125" s="25">
        <v>11</v>
      </c>
      <c r="L2125" s="26">
        <v>0</v>
      </c>
      <c r="M2125" s="26">
        <v>0</v>
      </c>
      <c r="N2125" s="27">
        <v>10000</v>
      </c>
      <c r="O2125" s="26">
        <v>0</v>
      </c>
      <c r="P2125" s="28">
        <v>10000</v>
      </c>
      <c r="Q2125" s="26">
        <v>0</v>
      </c>
      <c r="R2125" s="31">
        <f t="shared" si="88"/>
        <v>5000</v>
      </c>
      <c r="S2125" s="29">
        <v>5000</v>
      </c>
      <c r="T2125" s="26"/>
      <c r="V2125" s="2">
        <f t="shared" si="89"/>
        <v>-5000</v>
      </c>
      <c r="W2125" s="2">
        <f t="shared" si="90"/>
        <v>-0.5</v>
      </c>
    </row>
    <row r="2126" spans="1:24" customFormat="1" hidden="1" outlineLevel="2" x14ac:dyDescent="0.25">
      <c r="A2126" t="s">
        <v>309</v>
      </c>
      <c r="B2126">
        <v>504</v>
      </c>
      <c r="C2126" t="s">
        <v>396</v>
      </c>
      <c r="D2126">
        <v>400</v>
      </c>
      <c r="E2126" t="s">
        <v>397</v>
      </c>
      <c r="F2126">
        <v>473</v>
      </c>
      <c r="G2126" t="s">
        <v>441</v>
      </c>
      <c r="H2126">
        <v>10400010473</v>
      </c>
      <c r="I2126" t="s">
        <v>442</v>
      </c>
      <c r="J2126" s="24" t="s">
        <v>960</v>
      </c>
      <c r="K2126" s="25">
        <v>11</v>
      </c>
      <c r="L2126" s="26">
        <v>207573.22</v>
      </c>
      <c r="M2126" s="26">
        <v>151000</v>
      </c>
      <c r="N2126" s="27">
        <v>170000</v>
      </c>
      <c r="O2126" s="26">
        <v>0</v>
      </c>
      <c r="P2126" s="28">
        <v>170000</v>
      </c>
      <c r="Q2126" s="26">
        <v>0</v>
      </c>
      <c r="R2126" s="31">
        <f t="shared" si="88"/>
        <v>170000</v>
      </c>
      <c r="S2126" s="29">
        <v>170000</v>
      </c>
      <c r="T2126" s="26"/>
      <c r="V2126" s="2">
        <f t="shared" si="89"/>
        <v>0</v>
      </c>
      <c r="W2126" s="2">
        <f t="shared" si="90"/>
        <v>0</v>
      </c>
    </row>
    <row r="2127" spans="1:24" customFormat="1" hidden="1" outlineLevel="2" x14ac:dyDescent="0.25">
      <c r="A2127" t="s">
        <v>309</v>
      </c>
      <c r="B2127">
        <v>801</v>
      </c>
      <c r="C2127" t="s">
        <v>324</v>
      </c>
      <c r="D2127">
        <v>403</v>
      </c>
      <c r="E2127" t="s">
        <v>401</v>
      </c>
      <c r="F2127">
        <v>473</v>
      </c>
      <c r="G2127" t="s">
        <v>441</v>
      </c>
      <c r="H2127">
        <v>10403010473</v>
      </c>
      <c r="I2127" t="s">
        <v>442</v>
      </c>
      <c r="J2127" s="24" t="s">
        <v>960</v>
      </c>
      <c r="K2127" s="25">
        <v>11</v>
      </c>
      <c r="L2127" s="26">
        <v>1043104.38</v>
      </c>
      <c r="M2127" s="26">
        <v>1095077.53</v>
      </c>
      <c r="N2127" s="27">
        <v>750000</v>
      </c>
      <c r="O2127" s="26">
        <v>-28000</v>
      </c>
      <c r="P2127" s="28">
        <v>722000</v>
      </c>
      <c r="Q2127" s="26">
        <v>212959.04</v>
      </c>
      <c r="R2127" s="31">
        <f t="shared" si="88"/>
        <v>542000</v>
      </c>
      <c r="S2127" s="29">
        <v>542000</v>
      </c>
      <c r="T2127" s="26"/>
      <c r="V2127" s="2">
        <f t="shared" si="89"/>
        <v>-208000</v>
      </c>
      <c r="W2127" s="2">
        <f t="shared" si="90"/>
        <v>-0.27733333333333332</v>
      </c>
    </row>
    <row r="2128" spans="1:24" customFormat="1" hidden="1" outlineLevel="2" x14ac:dyDescent="0.25">
      <c r="A2128" t="s">
        <v>309</v>
      </c>
      <c r="B2128">
        <v>801</v>
      </c>
      <c r="C2128" t="s">
        <v>324</v>
      </c>
      <c r="D2128">
        <v>404</v>
      </c>
      <c r="E2128" t="s">
        <v>404</v>
      </c>
      <c r="F2128">
        <v>473</v>
      </c>
      <c r="G2128" t="s">
        <v>441</v>
      </c>
      <c r="H2128">
        <v>10404010473</v>
      </c>
      <c r="I2128" t="s">
        <v>442</v>
      </c>
      <c r="J2128" s="24" t="s">
        <v>960</v>
      </c>
      <c r="K2128" s="25">
        <v>11</v>
      </c>
      <c r="L2128" s="26">
        <v>29868.9</v>
      </c>
      <c r="M2128" s="26">
        <v>16447.259999999998</v>
      </c>
      <c r="N2128" s="27">
        <v>30000</v>
      </c>
      <c r="O2128" s="26">
        <v>0</v>
      </c>
      <c r="P2128" s="28">
        <v>30000</v>
      </c>
      <c r="Q2128" s="26">
        <v>0</v>
      </c>
      <c r="R2128" s="31">
        <f t="shared" si="88"/>
        <v>30000</v>
      </c>
      <c r="S2128" s="29">
        <v>30000</v>
      </c>
      <c r="T2128" s="26"/>
      <c r="V2128" s="2">
        <f t="shared" si="89"/>
        <v>0</v>
      </c>
      <c r="W2128" s="2">
        <f t="shared" si="90"/>
        <v>0</v>
      </c>
    </row>
    <row r="2129" spans="1:23" customFormat="1" hidden="1" outlineLevel="2" x14ac:dyDescent="0.25">
      <c r="A2129" t="s">
        <v>309</v>
      </c>
      <c r="B2129">
        <v>801</v>
      </c>
      <c r="C2129" t="s">
        <v>324</v>
      </c>
      <c r="D2129">
        <v>405</v>
      </c>
      <c r="E2129" t="s">
        <v>405</v>
      </c>
      <c r="F2129">
        <v>473</v>
      </c>
      <c r="G2129" t="s">
        <v>441</v>
      </c>
      <c r="H2129">
        <v>10405010473</v>
      </c>
      <c r="I2129" t="s">
        <v>442</v>
      </c>
      <c r="J2129" s="24" t="s">
        <v>960</v>
      </c>
      <c r="K2129" s="25">
        <v>11</v>
      </c>
      <c r="L2129" s="26">
        <v>36882.629999999997</v>
      </c>
      <c r="M2129" s="26">
        <v>16800</v>
      </c>
      <c r="N2129" s="27">
        <v>16824</v>
      </c>
      <c r="O2129" s="26">
        <v>0</v>
      </c>
      <c r="P2129" s="28">
        <v>16824</v>
      </c>
      <c r="Q2129" s="26">
        <v>0</v>
      </c>
      <c r="R2129" s="31">
        <f t="shared" si="88"/>
        <v>16824</v>
      </c>
      <c r="S2129" s="29">
        <v>16824</v>
      </c>
      <c r="T2129" s="26"/>
      <c r="V2129" s="2">
        <f t="shared" si="89"/>
        <v>0</v>
      </c>
      <c r="W2129" s="2">
        <f t="shared" si="90"/>
        <v>0</v>
      </c>
    </row>
    <row r="2130" spans="1:23" customFormat="1" hidden="1" outlineLevel="2" x14ac:dyDescent="0.25">
      <c r="A2130" t="s">
        <v>309</v>
      </c>
      <c r="B2130">
        <v>504</v>
      </c>
      <c r="C2130" t="s">
        <v>396</v>
      </c>
      <c r="D2130">
        <v>408</v>
      </c>
      <c r="E2130" t="s">
        <v>407</v>
      </c>
      <c r="F2130">
        <v>473</v>
      </c>
      <c r="G2130" t="s">
        <v>441</v>
      </c>
      <c r="H2130">
        <v>10408010473</v>
      </c>
      <c r="I2130" t="s">
        <v>442</v>
      </c>
      <c r="J2130" s="24" t="s">
        <v>960</v>
      </c>
      <c r="K2130" s="25">
        <v>11</v>
      </c>
      <c r="L2130" s="26">
        <v>60912</v>
      </c>
      <c r="M2130" s="26">
        <v>49850</v>
      </c>
      <c r="N2130" s="27">
        <v>50000</v>
      </c>
      <c r="O2130" s="26">
        <v>0</v>
      </c>
      <c r="P2130" s="28">
        <v>50000</v>
      </c>
      <c r="Q2130" s="26">
        <v>0</v>
      </c>
      <c r="R2130" s="31">
        <f t="shared" si="88"/>
        <v>50000</v>
      </c>
      <c r="S2130" s="29">
        <v>50000</v>
      </c>
      <c r="T2130" s="26"/>
      <c r="V2130" s="2">
        <f t="shared" si="89"/>
        <v>0</v>
      </c>
      <c r="W2130" s="2">
        <f t="shared" si="90"/>
        <v>0</v>
      </c>
    </row>
    <row r="2131" spans="1:23" customFormat="1" hidden="1" outlineLevel="2" x14ac:dyDescent="0.25">
      <c r="A2131" t="s">
        <v>309</v>
      </c>
      <c r="B2131">
        <v>504</v>
      </c>
      <c r="C2131" t="s">
        <v>396</v>
      </c>
      <c r="D2131">
        <v>409</v>
      </c>
      <c r="E2131" t="s">
        <v>410</v>
      </c>
      <c r="F2131">
        <v>473</v>
      </c>
      <c r="G2131" t="s">
        <v>441</v>
      </c>
      <c r="H2131">
        <v>10409010473</v>
      </c>
      <c r="I2131" t="s">
        <v>442</v>
      </c>
      <c r="J2131" s="24" t="s">
        <v>960</v>
      </c>
      <c r="K2131" s="25">
        <v>11</v>
      </c>
      <c r="L2131" s="26">
        <v>114555.44</v>
      </c>
      <c r="M2131" s="26">
        <v>100920.24</v>
      </c>
      <c r="N2131" s="27">
        <v>122322</v>
      </c>
      <c r="O2131" s="26">
        <v>0</v>
      </c>
      <c r="P2131" s="28">
        <v>122322</v>
      </c>
      <c r="Q2131" s="26">
        <v>0</v>
      </c>
      <c r="R2131" s="31">
        <f t="shared" si="88"/>
        <v>72322</v>
      </c>
      <c r="S2131" s="29">
        <v>72322</v>
      </c>
      <c r="T2131" s="26"/>
      <c r="V2131" s="2">
        <f t="shared" si="89"/>
        <v>-50000</v>
      </c>
      <c r="W2131" s="2">
        <f t="shared" si="90"/>
        <v>-0.40875721456483705</v>
      </c>
    </row>
    <row r="2132" spans="1:23" customFormat="1" hidden="1" outlineLevel="2" x14ac:dyDescent="0.25">
      <c r="A2132" t="s">
        <v>309</v>
      </c>
      <c r="B2132">
        <v>801</v>
      </c>
      <c r="C2132" t="s">
        <v>324</v>
      </c>
      <c r="D2132">
        <v>416</v>
      </c>
      <c r="E2132" t="s">
        <v>457</v>
      </c>
      <c r="F2132">
        <v>473</v>
      </c>
      <c r="G2132" t="s">
        <v>441</v>
      </c>
      <c r="H2132">
        <v>10416010473</v>
      </c>
      <c r="I2132" t="s">
        <v>442</v>
      </c>
      <c r="J2132" s="24" t="s">
        <v>960</v>
      </c>
      <c r="K2132" s="25">
        <v>11</v>
      </c>
      <c r="L2132" s="26">
        <v>352290.93</v>
      </c>
      <c r="M2132" s="26">
        <v>156365.79</v>
      </c>
      <c r="N2132" s="27">
        <v>162036</v>
      </c>
      <c r="O2132" s="26">
        <v>0</v>
      </c>
      <c r="P2132" s="28">
        <v>162036</v>
      </c>
      <c r="Q2132" s="26">
        <v>0</v>
      </c>
      <c r="R2132" s="31">
        <f t="shared" si="88"/>
        <v>92036</v>
      </c>
      <c r="S2132" s="29">
        <v>92036</v>
      </c>
      <c r="T2132" s="26"/>
      <c r="V2132" s="2">
        <f t="shared" si="89"/>
        <v>-70000</v>
      </c>
      <c r="W2132" s="2">
        <f t="shared" si="90"/>
        <v>-0.43200276481769484</v>
      </c>
    </row>
    <row r="2133" spans="1:23" customFormat="1" hidden="1" outlineLevel="2" x14ac:dyDescent="0.25">
      <c r="A2133" t="s">
        <v>309</v>
      </c>
      <c r="B2133">
        <v>801</v>
      </c>
      <c r="C2133" t="s">
        <v>324</v>
      </c>
      <c r="D2133">
        <v>28</v>
      </c>
      <c r="E2133" t="s">
        <v>328</v>
      </c>
      <c r="F2133">
        <v>474</v>
      </c>
      <c r="G2133" t="s">
        <v>458</v>
      </c>
      <c r="H2133">
        <v>10028010474</v>
      </c>
      <c r="I2133" t="s">
        <v>459</v>
      </c>
      <c r="J2133" s="24" t="s">
        <v>960</v>
      </c>
      <c r="K2133" s="25">
        <v>11</v>
      </c>
      <c r="L2133" s="26">
        <v>11305.29</v>
      </c>
      <c r="M2133" s="26">
        <v>9818.33</v>
      </c>
      <c r="N2133" s="27">
        <v>10000</v>
      </c>
      <c r="O2133" s="26">
        <v>0</v>
      </c>
      <c r="P2133" s="28">
        <v>10000</v>
      </c>
      <c r="Q2133" s="26">
        <v>15268.96</v>
      </c>
      <c r="R2133" s="31">
        <f t="shared" si="88"/>
        <v>45000</v>
      </c>
      <c r="S2133" s="29">
        <v>45000</v>
      </c>
      <c r="T2133" s="26"/>
      <c r="V2133" s="2">
        <f t="shared" si="89"/>
        <v>35000</v>
      </c>
      <c r="W2133" s="2">
        <f t="shared" si="90"/>
        <v>3.5</v>
      </c>
    </row>
    <row r="2134" spans="1:23" customFormat="1" hidden="1" outlineLevel="2" x14ac:dyDescent="0.25">
      <c r="A2134" t="s">
        <v>309</v>
      </c>
      <c r="B2134">
        <v>801</v>
      </c>
      <c r="C2134" t="s">
        <v>324</v>
      </c>
      <c r="D2134">
        <v>403</v>
      </c>
      <c r="E2134" t="s">
        <v>401</v>
      </c>
      <c r="F2134">
        <v>474</v>
      </c>
      <c r="G2134" t="s">
        <v>458</v>
      </c>
      <c r="H2134">
        <v>10403010474</v>
      </c>
      <c r="I2134" t="s">
        <v>459</v>
      </c>
      <c r="J2134" s="24" t="s">
        <v>960</v>
      </c>
      <c r="K2134" s="25">
        <v>11</v>
      </c>
      <c r="L2134" s="26">
        <v>7559.75</v>
      </c>
      <c r="M2134" s="26">
        <v>6631.36</v>
      </c>
      <c r="N2134" s="27">
        <v>8625</v>
      </c>
      <c r="O2134" s="26">
        <v>0</v>
      </c>
      <c r="P2134" s="28">
        <v>8625</v>
      </c>
      <c r="Q2134" s="26">
        <v>3450.83</v>
      </c>
      <c r="R2134" s="31">
        <f t="shared" si="88"/>
        <v>100000</v>
      </c>
      <c r="S2134" s="29">
        <v>100000</v>
      </c>
      <c r="T2134" s="26"/>
      <c r="V2134" s="2">
        <f t="shared" si="89"/>
        <v>91375</v>
      </c>
      <c r="W2134" s="2">
        <f t="shared" si="90"/>
        <v>10.594202898550725</v>
      </c>
    </row>
    <row r="2135" spans="1:23" customFormat="1" hidden="1" outlineLevel="2" x14ac:dyDescent="0.25">
      <c r="A2135" t="s">
        <v>309</v>
      </c>
      <c r="B2135">
        <v>801</v>
      </c>
      <c r="C2135" t="s">
        <v>324</v>
      </c>
      <c r="D2135">
        <v>416</v>
      </c>
      <c r="E2135" t="s">
        <v>457</v>
      </c>
      <c r="F2135">
        <v>474</v>
      </c>
      <c r="G2135" t="s">
        <v>458</v>
      </c>
      <c r="H2135">
        <v>10416010474</v>
      </c>
      <c r="I2135" t="s">
        <v>459</v>
      </c>
      <c r="J2135" s="24" t="s">
        <v>960</v>
      </c>
      <c r="K2135" s="25">
        <v>11</v>
      </c>
      <c r="L2135" s="26">
        <v>6906.17</v>
      </c>
      <c r="M2135" s="26">
        <v>3449.14</v>
      </c>
      <c r="N2135" s="27">
        <v>7478</v>
      </c>
      <c r="O2135" s="26">
        <v>0</v>
      </c>
      <c r="P2135" s="28">
        <v>7478</v>
      </c>
      <c r="Q2135" s="26">
        <v>0</v>
      </c>
      <c r="R2135" s="31">
        <f t="shared" si="88"/>
        <v>7478</v>
      </c>
      <c r="S2135" s="29">
        <v>7478</v>
      </c>
      <c r="T2135" s="26"/>
      <c r="V2135" s="2">
        <f t="shared" si="89"/>
        <v>0</v>
      </c>
      <c r="W2135" s="2">
        <f t="shared" si="90"/>
        <v>0</v>
      </c>
    </row>
    <row r="2136" spans="1:23" customFormat="1" hidden="1" outlineLevel="2" x14ac:dyDescent="0.25">
      <c r="A2136" t="s">
        <v>309</v>
      </c>
      <c r="B2136">
        <v>502</v>
      </c>
      <c r="C2136" t="s">
        <v>342</v>
      </c>
      <c r="D2136">
        <v>122</v>
      </c>
      <c r="E2136" t="s">
        <v>346</v>
      </c>
      <c r="F2136">
        <v>475</v>
      </c>
      <c r="G2136" t="s">
        <v>481</v>
      </c>
      <c r="H2136">
        <v>10122010475</v>
      </c>
      <c r="I2136" t="s">
        <v>482</v>
      </c>
      <c r="J2136" s="24" t="s">
        <v>960</v>
      </c>
      <c r="K2136" s="25">
        <v>11</v>
      </c>
      <c r="L2136" s="26">
        <v>1761.8</v>
      </c>
      <c r="M2136" s="26">
        <v>0</v>
      </c>
      <c r="N2136" s="27">
        <v>3810</v>
      </c>
      <c r="O2136" s="26">
        <v>0</v>
      </c>
      <c r="P2136" s="28">
        <v>3810</v>
      </c>
      <c r="Q2136" s="26">
        <v>0</v>
      </c>
      <c r="R2136" s="31">
        <f t="shared" si="88"/>
        <v>3277</v>
      </c>
      <c r="S2136" s="29">
        <v>3277</v>
      </c>
      <c r="T2136" s="26"/>
      <c r="V2136" s="2">
        <f t="shared" si="89"/>
        <v>-533</v>
      </c>
      <c r="W2136" s="2">
        <f t="shared" si="90"/>
        <v>-0.13989501312335959</v>
      </c>
    </row>
    <row r="2137" spans="1:23" customFormat="1" hidden="1" outlineLevel="2" x14ac:dyDescent="0.25">
      <c r="A2137" t="s">
        <v>254</v>
      </c>
      <c r="B2137">
        <v>1301</v>
      </c>
      <c r="C2137" t="s">
        <v>203</v>
      </c>
      <c r="D2137">
        <v>602</v>
      </c>
      <c r="E2137" t="s">
        <v>263</v>
      </c>
      <c r="F2137">
        <v>476</v>
      </c>
      <c r="G2137" t="s">
        <v>302</v>
      </c>
      <c r="H2137">
        <v>10602010476</v>
      </c>
      <c r="I2137" t="s">
        <v>303</v>
      </c>
      <c r="J2137" s="24" t="s">
        <v>960</v>
      </c>
      <c r="K2137" s="25">
        <v>11</v>
      </c>
      <c r="L2137" s="26">
        <v>743065.76</v>
      </c>
      <c r="M2137" s="26">
        <v>290917.61</v>
      </c>
      <c r="N2137" s="27">
        <v>500000</v>
      </c>
      <c r="O2137" s="26">
        <v>-50000</v>
      </c>
      <c r="P2137" s="28">
        <v>450000</v>
      </c>
      <c r="Q2137" s="26">
        <v>484593.56</v>
      </c>
      <c r="R2137" s="31">
        <f t="shared" si="88"/>
        <v>550000</v>
      </c>
      <c r="S2137" s="29">
        <v>550000</v>
      </c>
      <c r="T2137" s="26"/>
      <c r="V2137" s="2">
        <f t="shared" si="89"/>
        <v>50000</v>
      </c>
      <c r="W2137" s="2">
        <f t="shared" si="90"/>
        <v>0.1</v>
      </c>
    </row>
    <row r="2138" spans="1:23" customFormat="1" hidden="1" outlineLevel="2" x14ac:dyDescent="0.25">
      <c r="A2138" t="s">
        <v>349</v>
      </c>
      <c r="B2138">
        <v>1011</v>
      </c>
      <c r="C2138" t="s">
        <v>365</v>
      </c>
      <c r="D2138">
        <v>221</v>
      </c>
      <c r="E2138" t="s">
        <v>366</v>
      </c>
      <c r="F2138">
        <v>477</v>
      </c>
      <c r="G2138" t="s">
        <v>461</v>
      </c>
      <c r="H2138">
        <v>10221010477</v>
      </c>
      <c r="I2138" t="s">
        <v>462</v>
      </c>
      <c r="J2138" s="24" t="s">
        <v>960</v>
      </c>
      <c r="K2138" s="25">
        <v>11</v>
      </c>
      <c r="L2138" s="26">
        <v>52500</v>
      </c>
      <c r="M2138" s="26">
        <v>640590.35</v>
      </c>
      <c r="N2138" s="27">
        <v>40000</v>
      </c>
      <c r="O2138" s="26">
        <v>0</v>
      </c>
      <c r="P2138" s="28">
        <v>40000</v>
      </c>
      <c r="Q2138" s="26">
        <v>35078.42</v>
      </c>
      <c r="R2138" s="31">
        <f t="shared" si="88"/>
        <v>40000</v>
      </c>
      <c r="S2138" s="29">
        <v>40000</v>
      </c>
      <c r="T2138" s="26"/>
      <c r="V2138" s="2">
        <f t="shared" si="89"/>
        <v>0</v>
      </c>
      <c r="W2138" s="2">
        <f t="shared" si="90"/>
        <v>0</v>
      </c>
    </row>
    <row r="2139" spans="1:23" customFormat="1" hidden="1" outlineLevel="2" x14ac:dyDescent="0.25">
      <c r="A2139" t="s">
        <v>349</v>
      </c>
      <c r="B2139">
        <v>1011</v>
      </c>
      <c r="C2139" t="s">
        <v>365</v>
      </c>
      <c r="D2139">
        <v>222</v>
      </c>
      <c r="E2139" t="s">
        <v>367</v>
      </c>
      <c r="F2139">
        <v>477</v>
      </c>
      <c r="G2139" t="s">
        <v>461</v>
      </c>
      <c r="H2139">
        <v>10222010477</v>
      </c>
      <c r="I2139" t="s">
        <v>462</v>
      </c>
      <c r="J2139" s="24" t="s">
        <v>960</v>
      </c>
      <c r="K2139" s="25">
        <v>11</v>
      </c>
      <c r="L2139" s="26">
        <v>78750</v>
      </c>
      <c r="M2139" s="26">
        <v>69750</v>
      </c>
      <c r="N2139" s="27">
        <v>45000</v>
      </c>
      <c r="O2139" s="26">
        <v>0</v>
      </c>
      <c r="P2139" s="28">
        <v>45000</v>
      </c>
      <c r="Q2139" s="26">
        <v>39170.97</v>
      </c>
      <c r="R2139" s="31">
        <f t="shared" si="88"/>
        <v>45000</v>
      </c>
      <c r="S2139" s="29">
        <v>45000</v>
      </c>
      <c r="T2139" s="26"/>
      <c r="V2139" s="2">
        <f t="shared" si="89"/>
        <v>0</v>
      </c>
      <c r="W2139" s="2">
        <f t="shared" si="90"/>
        <v>0</v>
      </c>
    </row>
    <row r="2140" spans="1:23" customFormat="1" hidden="1" outlineLevel="2" x14ac:dyDescent="0.25">
      <c r="A2140" t="s">
        <v>349</v>
      </c>
      <c r="B2140">
        <v>1011</v>
      </c>
      <c r="C2140" t="s">
        <v>365</v>
      </c>
      <c r="D2140">
        <v>232</v>
      </c>
      <c r="E2140" t="s">
        <v>379</v>
      </c>
      <c r="F2140">
        <v>477</v>
      </c>
      <c r="G2140" t="s">
        <v>461</v>
      </c>
      <c r="H2140">
        <v>10232010477</v>
      </c>
      <c r="I2140" t="s">
        <v>462</v>
      </c>
      <c r="J2140" s="24" t="s">
        <v>960</v>
      </c>
      <c r="K2140" s="25">
        <v>11</v>
      </c>
      <c r="L2140" s="26">
        <v>0</v>
      </c>
      <c r="M2140" s="26">
        <v>0</v>
      </c>
      <c r="N2140" s="27">
        <v>20000</v>
      </c>
      <c r="O2140" s="26">
        <v>0</v>
      </c>
      <c r="P2140" s="28">
        <v>20000</v>
      </c>
      <c r="Q2140" s="26">
        <v>0</v>
      </c>
      <c r="R2140" s="31">
        <f t="shared" si="88"/>
        <v>20000</v>
      </c>
      <c r="S2140" s="29">
        <v>20000</v>
      </c>
      <c r="T2140" s="26"/>
      <c r="V2140" s="2">
        <f t="shared" si="89"/>
        <v>0</v>
      </c>
      <c r="W2140" s="2">
        <f t="shared" si="90"/>
        <v>0</v>
      </c>
    </row>
    <row r="2141" spans="1:23" customFormat="1" hidden="1" outlineLevel="2" x14ac:dyDescent="0.25">
      <c r="A2141" t="s">
        <v>349</v>
      </c>
      <c r="B2141">
        <v>1011</v>
      </c>
      <c r="C2141" t="s">
        <v>365</v>
      </c>
      <c r="D2141">
        <v>235</v>
      </c>
      <c r="E2141" t="s">
        <v>504</v>
      </c>
      <c r="F2141">
        <v>477</v>
      </c>
      <c r="G2141" t="s">
        <v>461</v>
      </c>
      <c r="H2141">
        <v>10235010477</v>
      </c>
      <c r="I2141" t="s">
        <v>462</v>
      </c>
      <c r="J2141" s="24" t="s">
        <v>960</v>
      </c>
      <c r="K2141" s="25">
        <v>11</v>
      </c>
      <c r="L2141" s="26">
        <v>0</v>
      </c>
      <c r="M2141" s="26">
        <v>0</v>
      </c>
      <c r="N2141" s="27">
        <v>10000</v>
      </c>
      <c r="O2141" s="26">
        <v>0</v>
      </c>
      <c r="P2141" s="28">
        <v>10000</v>
      </c>
      <c r="Q2141" s="26">
        <v>0</v>
      </c>
      <c r="R2141" s="31">
        <f t="shared" si="88"/>
        <v>10000</v>
      </c>
      <c r="S2141" s="29">
        <v>10000</v>
      </c>
      <c r="T2141" s="26"/>
      <c r="V2141" s="2">
        <f t="shared" si="89"/>
        <v>0</v>
      </c>
      <c r="W2141" s="2">
        <f t="shared" si="90"/>
        <v>0</v>
      </c>
    </row>
    <row r="2142" spans="1:23" customFormat="1" hidden="1" outlineLevel="2" x14ac:dyDescent="0.25">
      <c r="A2142" t="s">
        <v>349</v>
      </c>
      <c r="B2142">
        <v>1011</v>
      </c>
      <c r="C2142" t="s">
        <v>365</v>
      </c>
      <c r="D2142">
        <v>236</v>
      </c>
      <c r="E2142" t="s">
        <v>380</v>
      </c>
      <c r="F2142">
        <v>477</v>
      </c>
      <c r="G2142" t="s">
        <v>461</v>
      </c>
      <c r="H2142">
        <v>10236010477</v>
      </c>
      <c r="I2142" t="s">
        <v>462</v>
      </c>
      <c r="J2142" s="24" t="s">
        <v>960</v>
      </c>
      <c r="K2142" s="25">
        <v>11</v>
      </c>
      <c r="L2142" s="26">
        <v>0</v>
      </c>
      <c r="M2142" s="26">
        <v>0</v>
      </c>
      <c r="N2142" s="27">
        <v>15000</v>
      </c>
      <c r="O2142" s="26">
        <v>0</v>
      </c>
      <c r="P2142" s="28">
        <v>15000</v>
      </c>
      <c r="Q2142" s="26">
        <v>0</v>
      </c>
      <c r="R2142" s="31">
        <f t="shared" si="88"/>
        <v>5000</v>
      </c>
      <c r="S2142" s="29">
        <v>5000</v>
      </c>
      <c r="T2142" s="26"/>
      <c r="V2142" s="2">
        <f t="shared" si="89"/>
        <v>-10000</v>
      </c>
      <c r="W2142" s="2">
        <f t="shared" si="90"/>
        <v>-0.66666666666666663</v>
      </c>
    </row>
    <row r="2143" spans="1:23" customFormat="1" hidden="1" outlineLevel="2" x14ac:dyDescent="0.25">
      <c r="A2143" t="s">
        <v>309</v>
      </c>
      <c r="B2143">
        <v>801</v>
      </c>
      <c r="C2143" t="s">
        <v>324</v>
      </c>
      <c r="D2143">
        <v>28</v>
      </c>
      <c r="E2143" t="s">
        <v>328</v>
      </c>
      <c r="F2143">
        <v>478</v>
      </c>
      <c r="G2143" t="s">
        <v>443</v>
      </c>
      <c r="H2143">
        <v>10028010478</v>
      </c>
      <c r="I2143" t="s">
        <v>444</v>
      </c>
      <c r="J2143" s="24" t="s">
        <v>960</v>
      </c>
      <c r="K2143" s="25">
        <v>11</v>
      </c>
      <c r="L2143" s="26">
        <v>859341.85</v>
      </c>
      <c r="M2143" s="26">
        <v>755711.94</v>
      </c>
      <c r="N2143" s="27">
        <v>0</v>
      </c>
      <c r="O2143" s="26">
        <v>0</v>
      </c>
      <c r="P2143" s="28">
        <v>0</v>
      </c>
      <c r="Q2143" s="26">
        <v>0</v>
      </c>
      <c r="R2143" s="31">
        <f t="shared" si="88"/>
        <v>0</v>
      </c>
      <c r="S2143" s="29">
        <v>0</v>
      </c>
      <c r="T2143" s="26"/>
      <c r="V2143" s="2">
        <f t="shared" si="89"/>
        <v>0</v>
      </c>
      <c r="W2143" s="2" t="e">
        <f t="shared" si="90"/>
        <v>#DIV/0!</v>
      </c>
    </row>
    <row r="2144" spans="1:23" customFormat="1" hidden="1" outlineLevel="2" x14ac:dyDescent="0.25">
      <c r="A2144" t="s">
        <v>309</v>
      </c>
      <c r="B2144">
        <v>504</v>
      </c>
      <c r="C2144" t="s">
        <v>396</v>
      </c>
      <c r="D2144">
        <v>400</v>
      </c>
      <c r="E2144" t="s">
        <v>397</v>
      </c>
      <c r="F2144">
        <v>478</v>
      </c>
      <c r="G2144" t="s">
        <v>443</v>
      </c>
      <c r="H2144">
        <v>10400010478</v>
      </c>
      <c r="I2144" t="s">
        <v>444</v>
      </c>
      <c r="J2144" s="24" t="s">
        <v>960</v>
      </c>
      <c r="K2144" s="25">
        <v>11</v>
      </c>
      <c r="L2144" s="26">
        <v>339516.07</v>
      </c>
      <c r="M2144" s="26">
        <v>265351.36</v>
      </c>
      <c r="N2144" s="27">
        <v>300000</v>
      </c>
      <c r="O2144" s="26">
        <v>0</v>
      </c>
      <c r="P2144" s="28">
        <v>300000</v>
      </c>
      <c r="Q2144" s="26">
        <v>0</v>
      </c>
      <c r="R2144" s="31">
        <f t="shared" si="88"/>
        <v>100000</v>
      </c>
      <c r="S2144" s="29">
        <v>100000</v>
      </c>
      <c r="T2144" s="26"/>
      <c r="V2144" s="2">
        <f t="shared" si="89"/>
        <v>-200000</v>
      </c>
      <c r="W2144" s="2">
        <f t="shared" si="90"/>
        <v>-0.66666666666666663</v>
      </c>
    </row>
    <row r="2145" spans="1:23" customFormat="1" hidden="1" outlineLevel="2" x14ac:dyDescent="0.25">
      <c r="A2145" t="s">
        <v>309</v>
      </c>
      <c r="B2145">
        <v>801</v>
      </c>
      <c r="C2145" t="s">
        <v>324</v>
      </c>
      <c r="D2145">
        <v>403</v>
      </c>
      <c r="E2145" t="s">
        <v>401</v>
      </c>
      <c r="F2145">
        <v>478</v>
      </c>
      <c r="G2145" t="s">
        <v>443</v>
      </c>
      <c r="H2145">
        <v>10403010478</v>
      </c>
      <c r="I2145" t="s">
        <v>444</v>
      </c>
      <c r="J2145" s="24" t="s">
        <v>960</v>
      </c>
      <c r="K2145" s="25">
        <v>11</v>
      </c>
      <c r="L2145" s="26">
        <v>338819.61</v>
      </c>
      <c r="M2145" s="26">
        <v>338220</v>
      </c>
      <c r="N2145" s="27">
        <v>0</v>
      </c>
      <c r="O2145" s="26">
        <v>0</v>
      </c>
      <c r="P2145" s="28">
        <v>0</v>
      </c>
      <c r="Q2145" s="26">
        <v>600</v>
      </c>
      <c r="R2145" s="31">
        <f t="shared" si="88"/>
        <v>0</v>
      </c>
      <c r="S2145" s="29">
        <v>0</v>
      </c>
      <c r="T2145" s="26"/>
      <c r="V2145" s="2">
        <f t="shared" si="89"/>
        <v>0</v>
      </c>
      <c r="W2145" s="2" t="e">
        <f t="shared" si="90"/>
        <v>#DIV/0!</v>
      </c>
    </row>
    <row r="2146" spans="1:23" customFormat="1" hidden="1" outlineLevel="2" x14ac:dyDescent="0.25">
      <c r="A2146" t="s">
        <v>562</v>
      </c>
      <c r="B2146">
        <v>301</v>
      </c>
      <c r="C2146" t="s">
        <v>355</v>
      </c>
      <c r="D2146">
        <v>121</v>
      </c>
      <c r="E2146" t="s">
        <v>562</v>
      </c>
      <c r="F2146">
        <v>479</v>
      </c>
      <c r="G2146" t="s">
        <v>627</v>
      </c>
      <c r="H2146">
        <v>10121010479</v>
      </c>
      <c r="I2146" t="s">
        <v>628</v>
      </c>
      <c r="J2146" s="24" t="s">
        <v>960</v>
      </c>
      <c r="K2146" s="25">
        <v>11</v>
      </c>
      <c r="L2146" s="26">
        <v>0</v>
      </c>
      <c r="M2146" s="26">
        <v>0</v>
      </c>
      <c r="N2146" s="27">
        <v>50000</v>
      </c>
      <c r="O2146" s="26">
        <v>0</v>
      </c>
      <c r="P2146" s="28">
        <v>50000</v>
      </c>
      <c r="Q2146" s="26">
        <v>0</v>
      </c>
      <c r="R2146" s="31">
        <f t="shared" si="88"/>
        <v>50000</v>
      </c>
      <c r="S2146" s="29">
        <v>50000</v>
      </c>
      <c r="T2146" s="26"/>
      <c r="V2146" s="2">
        <f t="shared" si="89"/>
        <v>0</v>
      </c>
      <c r="W2146" s="2">
        <f t="shared" si="90"/>
        <v>0</v>
      </c>
    </row>
    <row r="2147" spans="1:23" customFormat="1" hidden="1" outlineLevel="2" x14ac:dyDescent="0.25">
      <c r="A2147" t="s">
        <v>133</v>
      </c>
      <c r="B2147">
        <v>1101</v>
      </c>
      <c r="C2147" t="s">
        <v>134</v>
      </c>
      <c r="D2147">
        <v>170</v>
      </c>
      <c r="E2147" t="s">
        <v>154</v>
      </c>
      <c r="F2147">
        <v>480</v>
      </c>
      <c r="G2147" t="s">
        <v>159</v>
      </c>
      <c r="H2147">
        <v>10170010480</v>
      </c>
      <c r="I2147" t="s">
        <v>160</v>
      </c>
      <c r="J2147" s="24" t="s">
        <v>960</v>
      </c>
      <c r="K2147" s="25">
        <v>11</v>
      </c>
      <c r="L2147" s="26">
        <v>4944227.5599999996</v>
      </c>
      <c r="M2147" s="26">
        <v>7372612.9100000001</v>
      </c>
      <c r="N2147" s="27">
        <v>8000000</v>
      </c>
      <c r="O2147" s="26">
        <v>0</v>
      </c>
      <c r="P2147" s="28">
        <v>8000000</v>
      </c>
      <c r="Q2147" s="26">
        <v>0</v>
      </c>
      <c r="R2147" s="31">
        <f t="shared" si="88"/>
        <v>4000000</v>
      </c>
      <c r="S2147" s="29">
        <v>4000000</v>
      </c>
      <c r="T2147" s="26"/>
      <c r="V2147" s="2">
        <f t="shared" si="89"/>
        <v>-4000000</v>
      </c>
      <c r="W2147" s="2">
        <f t="shared" si="90"/>
        <v>-0.5</v>
      </c>
    </row>
    <row r="2148" spans="1:23" customFormat="1" hidden="1" outlineLevel="2" x14ac:dyDescent="0.25">
      <c r="A2148" t="s">
        <v>133</v>
      </c>
      <c r="B2148">
        <v>1101</v>
      </c>
      <c r="C2148" t="s">
        <v>134</v>
      </c>
      <c r="D2148">
        <v>173</v>
      </c>
      <c r="E2148" t="s">
        <v>166</v>
      </c>
      <c r="F2148">
        <v>480</v>
      </c>
      <c r="G2148" t="s">
        <v>159</v>
      </c>
      <c r="H2148">
        <v>10173010480</v>
      </c>
      <c r="I2148" t="s">
        <v>160</v>
      </c>
      <c r="J2148" s="24" t="s">
        <v>960</v>
      </c>
      <c r="K2148" s="25">
        <v>11</v>
      </c>
      <c r="L2148" s="26">
        <v>0</v>
      </c>
      <c r="M2148" s="26">
        <v>1539414.99</v>
      </c>
      <c r="N2148" s="27">
        <v>6000000</v>
      </c>
      <c r="O2148" s="26">
        <v>0</v>
      </c>
      <c r="P2148" s="28">
        <v>6000000</v>
      </c>
      <c r="Q2148" s="26">
        <v>868714.47</v>
      </c>
      <c r="R2148" s="31">
        <f t="shared" si="88"/>
        <v>2000000</v>
      </c>
      <c r="S2148" s="29">
        <v>2000000</v>
      </c>
      <c r="T2148" s="26"/>
      <c r="V2148" s="2">
        <f t="shared" si="89"/>
        <v>-4000000</v>
      </c>
      <c r="W2148" s="2">
        <f t="shared" si="90"/>
        <v>-0.66666666666666663</v>
      </c>
    </row>
    <row r="2149" spans="1:23" customFormat="1" hidden="1" outlineLevel="2" x14ac:dyDescent="0.25">
      <c r="A2149" t="s">
        <v>133</v>
      </c>
      <c r="B2149">
        <v>1101</v>
      </c>
      <c r="C2149" t="s">
        <v>134</v>
      </c>
      <c r="D2149">
        <v>174</v>
      </c>
      <c r="E2149" t="s">
        <v>167</v>
      </c>
      <c r="F2149">
        <v>480</v>
      </c>
      <c r="G2149" t="s">
        <v>159</v>
      </c>
      <c r="H2149">
        <v>10174010480</v>
      </c>
      <c r="I2149" t="s">
        <v>160</v>
      </c>
      <c r="J2149" s="24" t="s">
        <v>960</v>
      </c>
      <c r="K2149" s="25">
        <v>11</v>
      </c>
      <c r="L2149" s="26">
        <v>81511.289999999994</v>
      </c>
      <c r="M2149" s="26">
        <v>0</v>
      </c>
      <c r="N2149" s="27">
        <v>6000000</v>
      </c>
      <c r="O2149" s="26">
        <v>0</v>
      </c>
      <c r="P2149" s="28">
        <v>6000000</v>
      </c>
      <c r="Q2149" s="26">
        <v>0</v>
      </c>
      <c r="R2149" s="31">
        <f t="shared" si="88"/>
        <v>2000000</v>
      </c>
      <c r="S2149" s="29">
        <v>2000000</v>
      </c>
      <c r="T2149" s="26"/>
      <c r="V2149" s="2">
        <f t="shared" si="89"/>
        <v>-4000000</v>
      </c>
      <c r="W2149" s="2">
        <f t="shared" si="90"/>
        <v>-0.66666666666666663</v>
      </c>
    </row>
    <row r="2150" spans="1:23" customFormat="1" hidden="1" outlineLevel="2" x14ac:dyDescent="0.25">
      <c r="A2150" t="s">
        <v>133</v>
      </c>
      <c r="B2150">
        <v>1101</v>
      </c>
      <c r="C2150" t="s">
        <v>134</v>
      </c>
      <c r="D2150">
        <v>177</v>
      </c>
      <c r="E2150" t="s">
        <v>171</v>
      </c>
      <c r="F2150">
        <v>480</v>
      </c>
      <c r="G2150" t="s">
        <v>159</v>
      </c>
      <c r="H2150">
        <v>10177010480</v>
      </c>
      <c r="I2150" t="s">
        <v>160</v>
      </c>
      <c r="J2150" s="24" t="s">
        <v>960</v>
      </c>
      <c r="K2150" s="25">
        <v>11</v>
      </c>
      <c r="L2150" s="26">
        <v>0</v>
      </c>
      <c r="M2150" s="26">
        <v>0</v>
      </c>
      <c r="N2150" s="27">
        <v>0</v>
      </c>
      <c r="O2150" s="26">
        <v>0</v>
      </c>
      <c r="P2150" s="28">
        <v>0</v>
      </c>
      <c r="Q2150" s="26">
        <v>0</v>
      </c>
      <c r="R2150" s="31">
        <f t="shared" si="88"/>
        <v>0</v>
      </c>
      <c r="S2150" s="29">
        <v>0</v>
      </c>
      <c r="T2150" s="26"/>
      <c r="V2150" s="2">
        <f t="shared" si="89"/>
        <v>0</v>
      </c>
      <c r="W2150" s="2" t="e">
        <f t="shared" si="90"/>
        <v>#DIV/0!</v>
      </c>
    </row>
    <row r="2151" spans="1:23" customFormat="1" hidden="1" outlineLevel="2" x14ac:dyDescent="0.25">
      <c r="A2151" t="s">
        <v>133</v>
      </c>
      <c r="B2151">
        <v>1001</v>
      </c>
      <c r="C2151" t="s">
        <v>185</v>
      </c>
      <c r="D2151">
        <v>251</v>
      </c>
      <c r="E2151" t="s">
        <v>197</v>
      </c>
      <c r="F2151">
        <v>481</v>
      </c>
      <c r="G2151" t="s">
        <v>198</v>
      </c>
      <c r="H2151">
        <v>10251010481</v>
      </c>
      <c r="I2151" t="s">
        <v>199</v>
      </c>
      <c r="J2151" s="24" t="s">
        <v>960</v>
      </c>
      <c r="K2151" s="25">
        <v>11</v>
      </c>
      <c r="L2151" s="26">
        <v>5074501.9000000004</v>
      </c>
      <c r="M2151" s="26">
        <v>17598768.559999999</v>
      </c>
      <c r="N2151" s="27">
        <v>5519710</v>
      </c>
      <c r="O2151" s="26">
        <v>0</v>
      </c>
      <c r="P2151" s="28">
        <v>5519710</v>
      </c>
      <c r="Q2151" s="26">
        <v>4328343.9000000004</v>
      </c>
      <c r="R2151" s="31">
        <f t="shared" si="88"/>
        <v>6719710</v>
      </c>
      <c r="S2151" s="29">
        <v>6719710</v>
      </c>
      <c r="T2151" s="26"/>
      <c r="V2151" s="2">
        <f t="shared" si="89"/>
        <v>1200000</v>
      </c>
      <c r="W2151" s="2">
        <f t="shared" si="90"/>
        <v>0.21740272586784451</v>
      </c>
    </row>
    <row r="2152" spans="1:23" customFormat="1" hidden="1" outlineLevel="2" x14ac:dyDescent="0.25">
      <c r="A2152" t="s">
        <v>133</v>
      </c>
      <c r="B2152">
        <v>1001</v>
      </c>
      <c r="C2152" t="s">
        <v>185</v>
      </c>
      <c r="D2152">
        <v>255</v>
      </c>
      <c r="E2152" t="s">
        <v>200</v>
      </c>
      <c r="F2152">
        <v>481</v>
      </c>
      <c r="G2152" t="s">
        <v>198</v>
      </c>
      <c r="H2152">
        <v>10255010481</v>
      </c>
      <c r="I2152" t="s">
        <v>199</v>
      </c>
      <c r="J2152" s="24" t="s">
        <v>960</v>
      </c>
      <c r="K2152" s="25">
        <v>11</v>
      </c>
      <c r="L2152" s="26">
        <v>6662309</v>
      </c>
      <c r="M2152" s="26">
        <v>8715793.1300000008</v>
      </c>
      <c r="N2152" s="27">
        <v>5519710</v>
      </c>
      <c r="O2152" s="26">
        <v>0</v>
      </c>
      <c r="P2152" s="28">
        <v>5519710</v>
      </c>
      <c r="Q2152" s="26">
        <v>3122558.72</v>
      </c>
      <c r="R2152" s="31">
        <f t="shared" si="88"/>
        <v>5519710</v>
      </c>
      <c r="S2152" s="29">
        <v>5519710</v>
      </c>
      <c r="T2152" s="26"/>
      <c r="V2152" s="2">
        <f t="shared" si="89"/>
        <v>0</v>
      </c>
      <c r="W2152" s="2">
        <f t="shared" si="90"/>
        <v>0</v>
      </c>
    </row>
    <row r="2153" spans="1:23" customFormat="1" hidden="1" outlineLevel="2" x14ac:dyDescent="0.25">
      <c r="A2153" t="s">
        <v>309</v>
      </c>
      <c r="B2153">
        <v>801</v>
      </c>
      <c r="C2153" t="s">
        <v>324</v>
      </c>
      <c r="D2153">
        <v>403</v>
      </c>
      <c r="E2153" t="s">
        <v>401</v>
      </c>
      <c r="F2153">
        <v>483</v>
      </c>
      <c r="G2153" t="s">
        <v>445</v>
      </c>
      <c r="H2153">
        <v>10403010483</v>
      </c>
      <c r="I2153" t="s">
        <v>446</v>
      </c>
      <c r="J2153" s="24" t="s">
        <v>960</v>
      </c>
      <c r="K2153" s="25">
        <v>11</v>
      </c>
      <c r="L2153" s="26">
        <v>633625.54</v>
      </c>
      <c r="M2153" s="26">
        <v>492005.26</v>
      </c>
      <c r="N2153" s="27">
        <v>0</v>
      </c>
      <c r="O2153" s="26">
        <v>0</v>
      </c>
      <c r="P2153" s="28">
        <v>0</v>
      </c>
      <c r="Q2153" s="26">
        <v>0</v>
      </c>
      <c r="R2153" s="31">
        <f t="shared" si="88"/>
        <v>0</v>
      </c>
      <c r="S2153" s="29">
        <v>0</v>
      </c>
      <c r="T2153" s="26"/>
      <c r="V2153" s="2">
        <f t="shared" si="89"/>
        <v>0</v>
      </c>
      <c r="W2153" s="2" t="e">
        <f t="shared" si="90"/>
        <v>#DIV/0!</v>
      </c>
    </row>
    <row r="2154" spans="1:23" customFormat="1" hidden="1" outlineLevel="2" x14ac:dyDescent="0.25">
      <c r="A2154" t="s">
        <v>254</v>
      </c>
      <c r="B2154">
        <v>1301</v>
      </c>
      <c r="C2154" t="s">
        <v>203</v>
      </c>
      <c r="D2154">
        <v>602</v>
      </c>
      <c r="E2154" t="s">
        <v>263</v>
      </c>
      <c r="F2154">
        <v>484</v>
      </c>
      <c r="G2154" t="s">
        <v>304</v>
      </c>
      <c r="H2154">
        <v>10602010484</v>
      </c>
      <c r="I2154" t="s">
        <v>305</v>
      </c>
      <c r="J2154" s="24" t="s">
        <v>960</v>
      </c>
      <c r="K2154" s="25">
        <v>11</v>
      </c>
      <c r="L2154" s="26">
        <v>303100.34000000003</v>
      </c>
      <c r="M2154" s="26">
        <v>411940.17</v>
      </c>
      <c r="N2154" s="27">
        <v>288000</v>
      </c>
      <c r="O2154" s="26">
        <v>0</v>
      </c>
      <c r="P2154" s="28">
        <v>288000</v>
      </c>
      <c r="Q2154" s="26">
        <v>255400.29</v>
      </c>
      <c r="R2154" s="31">
        <f t="shared" si="88"/>
        <v>788000</v>
      </c>
      <c r="S2154" s="29">
        <v>788000</v>
      </c>
      <c r="T2154" s="26"/>
      <c r="V2154" s="2">
        <f t="shared" si="89"/>
        <v>500000</v>
      </c>
      <c r="W2154" s="2">
        <f t="shared" si="90"/>
        <v>1.7361111111111112</v>
      </c>
    </row>
    <row r="2155" spans="1:23" customFormat="1" hidden="1" outlineLevel="2" x14ac:dyDescent="0.25">
      <c r="A2155" t="s">
        <v>133</v>
      </c>
      <c r="B2155">
        <v>1201</v>
      </c>
      <c r="C2155" t="s">
        <v>212</v>
      </c>
      <c r="D2155">
        <v>701</v>
      </c>
      <c r="E2155" t="s">
        <v>211</v>
      </c>
      <c r="F2155">
        <v>486</v>
      </c>
      <c r="G2155" t="s">
        <v>220</v>
      </c>
      <c r="H2155">
        <v>10701010486</v>
      </c>
      <c r="I2155" t="s">
        <v>221</v>
      </c>
      <c r="J2155" s="24" t="s">
        <v>960</v>
      </c>
      <c r="K2155" s="25">
        <v>11</v>
      </c>
      <c r="L2155" s="26">
        <v>0</v>
      </c>
      <c r="M2155" s="26">
        <v>501780.07</v>
      </c>
      <c r="N2155" s="27">
        <v>2500000</v>
      </c>
      <c r="O2155" s="26">
        <v>0</v>
      </c>
      <c r="P2155" s="28">
        <v>2500000</v>
      </c>
      <c r="Q2155" s="26">
        <v>396284.6</v>
      </c>
      <c r="R2155" s="31">
        <f t="shared" si="88"/>
        <v>2200000</v>
      </c>
      <c r="S2155" s="29">
        <v>2200000</v>
      </c>
      <c r="T2155" s="26"/>
      <c r="V2155" s="2">
        <f t="shared" si="89"/>
        <v>-300000</v>
      </c>
      <c r="W2155" s="2">
        <f t="shared" si="90"/>
        <v>-0.12</v>
      </c>
    </row>
    <row r="2156" spans="1:23" customFormat="1" hidden="1" outlineLevel="2" x14ac:dyDescent="0.25">
      <c r="A2156" t="s">
        <v>133</v>
      </c>
      <c r="B2156">
        <v>1201</v>
      </c>
      <c r="C2156" t="s">
        <v>212</v>
      </c>
      <c r="D2156">
        <v>701</v>
      </c>
      <c r="E2156" t="s">
        <v>211</v>
      </c>
      <c r="F2156">
        <v>487</v>
      </c>
      <c r="G2156" t="s">
        <v>222</v>
      </c>
      <c r="H2156">
        <v>10701010487</v>
      </c>
      <c r="I2156" t="s">
        <v>223</v>
      </c>
      <c r="J2156" s="24" t="s">
        <v>960</v>
      </c>
      <c r="K2156" s="25">
        <v>11</v>
      </c>
      <c r="L2156" s="26">
        <v>0</v>
      </c>
      <c r="M2156" s="26">
        <v>465624.41</v>
      </c>
      <c r="N2156" s="27">
        <v>800000</v>
      </c>
      <c r="O2156" s="26">
        <v>-100000</v>
      </c>
      <c r="P2156" s="28">
        <v>700000</v>
      </c>
      <c r="Q2156" s="26">
        <v>210395.22</v>
      </c>
      <c r="R2156" s="31">
        <f t="shared" si="88"/>
        <v>800000</v>
      </c>
      <c r="S2156" s="29">
        <v>800000</v>
      </c>
      <c r="T2156" s="26"/>
      <c r="V2156" s="2">
        <f t="shared" si="89"/>
        <v>0</v>
      </c>
      <c r="W2156" s="2">
        <f t="shared" si="90"/>
        <v>0</v>
      </c>
    </row>
    <row r="2157" spans="1:23" customFormat="1" hidden="1" outlineLevel="2" x14ac:dyDescent="0.25">
      <c r="A2157" t="s">
        <v>133</v>
      </c>
      <c r="B2157">
        <v>1201</v>
      </c>
      <c r="C2157" t="s">
        <v>212</v>
      </c>
      <c r="D2157">
        <v>701</v>
      </c>
      <c r="E2157" t="s">
        <v>211</v>
      </c>
      <c r="F2157">
        <v>488</v>
      </c>
      <c r="G2157" t="s">
        <v>224</v>
      </c>
      <c r="H2157">
        <v>10701010488</v>
      </c>
      <c r="I2157" t="s">
        <v>225</v>
      </c>
      <c r="J2157" s="24" t="s">
        <v>960</v>
      </c>
      <c r="K2157" s="25">
        <v>11</v>
      </c>
      <c r="L2157" s="26">
        <v>0</v>
      </c>
      <c r="M2157" s="26">
        <v>20475.96</v>
      </c>
      <c r="N2157" s="27">
        <v>32195</v>
      </c>
      <c r="O2157" s="26">
        <v>0</v>
      </c>
      <c r="P2157" s="28">
        <v>32195</v>
      </c>
      <c r="Q2157" s="26">
        <v>0</v>
      </c>
      <c r="R2157" s="31">
        <f t="shared" si="88"/>
        <v>0</v>
      </c>
      <c r="S2157" s="29">
        <v>0</v>
      </c>
      <c r="T2157" s="26"/>
      <c r="V2157" s="2">
        <f t="shared" si="89"/>
        <v>-32195</v>
      </c>
      <c r="W2157" s="2">
        <f t="shared" si="90"/>
        <v>-1</v>
      </c>
    </row>
    <row r="2158" spans="1:23" customFormat="1" hidden="1" outlineLevel="2" x14ac:dyDescent="0.25">
      <c r="A2158" t="s">
        <v>254</v>
      </c>
      <c r="B2158">
        <v>1301</v>
      </c>
      <c r="C2158" t="s">
        <v>203</v>
      </c>
      <c r="D2158">
        <v>602</v>
      </c>
      <c r="E2158" t="s">
        <v>263</v>
      </c>
      <c r="F2158">
        <v>489</v>
      </c>
      <c r="G2158" t="s">
        <v>306</v>
      </c>
      <c r="H2158">
        <v>10602010489</v>
      </c>
      <c r="I2158" t="s">
        <v>307</v>
      </c>
      <c r="J2158" s="24" t="s">
        <v>960</v>
      </c>
      <c r="K2158" s="25">
        <v>11</v>
      </c>
      <c r="L2158" s="26">
        <v>580708.11</v>
      </c>
      <c r="M2158" s="26">
        <v>367181.92</v>
      </c>
      <c r="N2158" s="27">
        <v>689000</v>
      </c>
      <c r="O2158" s="26">
        <v>0</v>
      </c>
      <c r="P2158" s="28">
        <v>689000</v>
      </c>
      <c r="Q2158" s="26">
        <v>418131</v>
      </c>
      <c r="R2158" s="31">
        <f t="shared" ref="R2158:R2222" si="91">S2158</f>
        <v>689000</v>
      </c>
      <c r="S2158" s="29">
        <v>689000</v>
      </c>
      <c r="T2158" s="26"/>
      <c r="V2158" s="2">
        <f t="shared" si="89"/>
        <v>0</v>
      </c>
      <c r="W2158" s="2">
        <f t="shared" si="90"/>
        <v>0</v>
      </c>
    </row>
    <row r="2159" spans="1:23" customFormat="1" hidden="1" outlineLevel="2" x14ac:dyDescent="0.25">
      <c r="A2159" t="s">
        <v>309</v>
      </c>
      <c r="B2159">
        <v>503</v>
      </c>
      <c r="C2159" t="s">
        <v>310</v>
      </c>
      <c r="D2159">
        <v>10</v>
      </c>
      <c r="E2159" t="s">
        <v>311</v>
      </c>
      <c r="F2159">
        <v>490</v>
      </c>
      <c r="G2159" t="s">
        <v>77</v>
      </c>
      <c r="H2159">
        <v>10010010490</v>
      </c>
      <c r="I2159" t="s">
        <v>78</v>
      </c>
      <c r="J2159" s="24" t="s">
        <v>960</v>
      </c>
      <c r="K2159" s="25">
        <v>11</v>
      </c>
      <c r="L2159" s="26">
        <v>0</v>
      </c>
      <c r="M2159" s="26">
        <v>0</v>
      </c>
      <c r="N2159" s="27">
        <v>0</v>
      </c>
      <c r="O2159" s="26">
        <v>0</v>
      </c>
      <c r="P2159" s="28">
        <v>0</v>
      </c>
      <c r="Q2159" s="26">
        <v>0</v>
      </c>
      <c r="R2159" s="31">
        <f t="shared" si="91"/>
        <v>0</v>
      </c>
      <c r="S2159" s="29"/>
      <c r="T2159" s="26"/>
      <c r="V2159" s="2">
        <f t="shared" si="89"/>
        <v>0</v>
      </c>
      <c r="W2159" s="2" t="e">
        <f t="shared" si="90"/>
        <v>#DIV/0!</v>
      </c>
    </row>
    <row r="2160" spans="1:23" customFormat="1" hidden="1" outlineLevel="2" x14ac:dyDescent="0.25">
      <c r="A2160" t="s">
        <v>309</v>
      </c>
      <c r="B2160">
        <v>501</v>
      </c>
      <c r="C2160" t="s">
        <v>312</v>
      </c>
      <c r="D2160">
        <v>15</v>
      </c>
      <c r="E2160" t="s">
        <v>313</v>
      </c>
      <c r="F2160">
        <v>490</v>
      </c>
      <c r="G2160" t="s">
        <v>77</v>
      </c>
      <c r="H2160">
        <v>10015010490</v>
      </c>
      <c r="I2160" t="s">
        <v>78</v>
      </c>
      <c r="J2160" s="24" t="s">
        <v>960</v>
      </c>
      <c r="K2160" s="25">
        <v>11</v>
      </c>
      <c r="L2160" s="26">
        <v>3750</v>
      </c>
      <c r="M2160" s="26">
        <v>0</v>
      </c>
      <c r="N2160" s="27">
        <v>0</v>
      </c>
      <c r="O2160" s="26">
        <v>0</v>
      </c>
      <c r="P2160" s="28">
        <v>0</v>
      </c>
      <c r="Q2160" s="26">
        <v>0</v>
      </c>
      <c r="R2160" s="31">
        <f t="shared" si="91"/>
        <v>0</v>
      </c>
      <c r="S2160" s="29"/>
      <c r="T2160" s="26"/>
      <c r="V2160" s="2">
        <f t="shared" si="89"/>
        <v>0</v>
      </c>
      <c r="W2160" s="2" t="e">
        <f t="shared" si="90"/>
        <v>#DIV/0!</v>
      </c>
    </row>
    <row r="2161" spans="1:24" customFormat="1" hidden="1" outlineLevel="2" x14ac:dyDescent="0.25">
      <c r="A2161" t="s">
        <v>309</v>
      </c>
      <c r="B2161">
        <v>801</v>
      </c>
      <c r="C2161" t="s">
        <v>324</v>
      </c>
      <c r="D2161">
        <v>28</v>
      </c>
      <c r="E2161" t="s">
        <v>328</v>
      </c>
      <c r="F2161">
        <v>490</v>
      </c>
      <c r="G2161" t="s">
        <v>77</v>
      </c>
      <c r="H2161">
        <v>10028010490</v>
      </c>
      <c r="I2161" t="s">
        <v>78</v>
      </c>
      <c r="J2161" s="24" t="s">
        <v>960</v>
      </c>
      <c r="K2161" s="25">
        <v>11</v>
      </c>
      <c r="L2161" s="26">
        <v>0</v>
      </c>
      <c r="M2161" s="26">
        <v>0</v>
      </c>
      <c r="N2161" s="27">
        <v>0</v>
      </c>
      <c r="O2161" s="26">
        <v>0</v>
      </c>
      <c r="P2161" s="28">
        <v>0</v>
      </c>
      <c r="Q2161" s="26">
        <v>0</v>
      </c>
      <c r="R2161" s="31">
        <f t="shared" si="91"/>
        <v>0</v>
      </c>
      <c r="S2161" s="29">
        <v>0</v>
      </c>
      <c r="T2161" s="26"/>
      <c r="V2161" s="2">
        <f t="shared" si="89"/>
        <v>0</v>
      </c>
      <c r="W2161" s="2" t="e">
        <f t="shared" si="90"/>
        <v>#DIV/0!</v>
      </c>
    </row>
    <row r="2162" spans="1:24" customFormat="1" hidden="1" outlineLevel="2" x14ac:dyDescent="0.25">
      <c r="A2162" t="s">
        <v>309</v>
      </c>
      <c r="B2162">
        <v>503</v>
      </c>
      <c r="C2162" t="s">
        <v>310</v>
      </c>
      <c r="D2162">
        <v>60</v>
      </c>
      <c r="E2162" t="s">
        <v>329</v>
      </c>
      <c r="F2162">
        <v>490</v>
      </c>
      <c r="G2162" t="s">
        <v>77</v>
      </c>
      <c r="H2162">
        <v>10060010490</v>
      </c>
      <c r="I2162" t="s">
        <v>78</v>
      </c>
      <c r="J2162" s="24" t="s">
        <v>960</v>
      </c>
      <c r="K2162" s="25">
        <v>11</v>
      </c>
      <c r="L2162" s="26">
        <v>756.31</v>
      </c>
      <c r="M2162" s="26">
        <v>0</v>
      </c>
      <c r="N2162" s="27">
        <v>0</v>
      </c>
      <c r="O2162" s="26">
        <v>0</v>
      </c>
      <c r="P2162" s="28">
        <v>0</v>
      </c>
      <c r="Q2162" s="26">
        <v>0</v>
      </c>
      <c r="R2162" s="31">
        <f t="shared" si="91"/>
        <v>0</v>
      </c>
      <c r="S2162" s="29"/>
      <c r="T2162" s="26"/>
      <c r="V2162" s="2">
        <f t="shared" si="89"/>
        <v>0</v>
      </c>
      <c r="W2162" s="2" t="e">
        <f t="shared" si="90"/>
        <v>#DIV/0!</v>
      </c>
    </row>
    <row r="2163" spans="1:24" customFormat="1" hidden="1" outlineLevel="2" x14ac:dyDescent="0.25">
      <c r="A2163" t="s">
        <v>309</v>
      </c>
      <c r="B2163">
        <v>501</v>
      </c>
      <c r="C2163" t="s">
        <v>312</v>
      </c>
      <c r="D2163">
        <v>65</v>
      </c>
      <c r="E2163" t="s">
        <v>330</v>
      </c>
      <c r="F2163">
        <v>490</v>
      </c>
      <c r="G2163" t="s">
        <v>77</v>
      </c>
      <c r="H2163">
        <v>10065010490</v>
      </c>
      <c r="I2163" t="s">
        <v>78</v>
      </c>
      <c r="J2163" s="24" t="s">
        <v>960</v>
      </c>
      <c r="K2163" s="25">
        <v>11</v>
      </c>
      <c r="L2163" s="26">
        <v>0</v>
      </c>
      <c r="M2163" s="26">
        <v>0</v>
      </c>
      <c r="N2163" s="27">
        <v>0</v>
      </c>
      <c r="O2163" s="26">
        <v>0</v>
      </c>
      <c r="P2163" s="28">
        <v>0</v>
      </c>
      <c r="Q2163" s="26">
        <v>0</v>
      </c>
      <c r="R2163" s="31">
        <f t="shared" si="91"/>
        <v>0</v>
      </c>
      <c r="S2163" s="29"/>
      <c r="T2163" s="26"/>
      <c r="V2163" s="2">
        <f t="shared" si="89"/>
        <v>0</v>
      </c>
      <c r="W2163" s="2" t="e">
        <f t="shared" si="90"/>
        <v>#DIV/0!</v>
      </c>
    </row>
    <row r="2164" spans="1:24" customFormat="1" hidden="1" outlineLevel="2" x14ac:dyDescent="0.25">
      <c r="A2164" t="s">
        <v>309</v>
      </c>
      <c r="B2164">
        <v>801</v>
      </c>
      <c r="C2164" t="s">
        <v>324</v>
      </c>
      <c r="D2164">
        <v>75</v>
      </c>
      <c r="E2164" t="s">
        <v>331</v>
      </c>
      <c r="F2164">
        <v>490</v>
      </c>
      <c r="G2164" t="s">
        <v>77</v>
      </c>
      <c r="H2164">
        <v>10075010490</v>
      </c>
      <c r="I2164" t="s">
        <v>78</v>
      </c>
      <c r="J2164" s="24" t="s">
        <v>960</v>
      </c>
      <c r="K2164" s="25">
        <v>11</v>
      </c>
      <c r="L2164" s="26">
        <v>0</v>
      </c>
      <c r="M2164" s="26">
        <v>0</v>
      </c>
      <c r="N2164" s="27">
        <v>0</v>
      </c>
      <c r="O2164" s="26">
        <v>0</v>
      </c>
      <c r="P2164" s="28">
        <v>0</v>
      </c>
      <c r="Q2164" s="26">
        <v>0</v>
      </c>
      <c r="R2164" s="31">
        <f t="shared" si="91"/>
        <v>0</v>
      </c>
      <c r="S2164" s="29">
        <v>0</v>
      </c>
      <c r="T2164" s="26"/>
      <c r="V2164" s="2">
        <f t="shared" si="89"/>
        <v>0</v>
      </c>
      <c r="W2164" s="2" t="e">
        <f t="shared" si="90"/>
        <v>#DIV/0!</v>
      </c>
    </row>
    <row r="2165" spans="1:24" customFormat="1" hidden="1" outlineLevel="2" x14ac:dyDescent="0.25">
      <c r="A2165" t="s">
        <v>309</v>
      </c>
      <c r="B2165">
        <v>501</v>
      </c>
      <c r="C2165" t="s">
        <v>312</v>
      </c>
      <c r="D2165">
        <v>108</v>
      </c>
      <c r="E2165" t="s">
        <v>333</v>
      </c>
      <c r="F2165">
        <v>490</v>
      </c>
      <c r="G2165" t="s">
        <v>77</v>
      </c>
      <c r="H2165">
        <v>10108010490</v>
      </c>
      <c r="I2165" t="s">
        <v>78</v>
      </c>
      <c r="J2165" s="24" t="s">
        <v>960</v>
      </c>
      <c r="K2165" s="25">
        <v>11</v>
      </c>
      <c r="L2165" s="26">
        <v>2514.19</v>
      </c>
      <c r="M2165" s="26">
        <v>0</v>
      </c>
      <c r="N2165" s="27">
        <v>0</v>
      </c>
      <c r="O2165" s="26">
        <v>0</v>
      </c>
      <c r="P2165" s="28">
        <v>0</v>
      </c>
      <c r="Q2165" s="26">
        <v>0</v>
      </c>
      <c r="R2165" s="31">
        <f t="shared" si="91"/>
        <v>0</v>
      </c>
      <c r="S2165" s="29"/>
      <c r="T2165" s="26"/>
      <c r="V2165" s="2">
        <f t="shared" si="89"/>
        <v>0</v>
      </c>
      <c r="W2165" s="2" t="e">
        <f t="shared" si="90"/>
        <v>#DIV/0!</v>
      </c>
    </row>
    <row r="2166" spans="1:24" customFormat="1" hidden="1" outlineLevel="2" x14ac:dyDescent="0.25">
      <c r="A2166" t="s">
        <v>309</v>
      </c>
      <c r="B2166">
        <v>503</v>
      </c>
      <c r="C2166" t="s">
        <v>310</v>
      </c>
      <c r="D2166">
        <v>109</v>
      </c>
      <c r="E2166" t="s">
        <v>336</v>
      </c>
      <c r="F2166">
        <v>490</v>
      </c>
      <c r="G2166" t="s">
        <v>77</v>
      </c>
      <c r="H2166">
        <v>10109010490</v>
      </c>
      <c r="I2166" t="s">
        <v>78</v>
      </c>
      <c r="J2166" s="24" t="s">
        <v>960</v>
      </c>
      <c r="K2166" s="25">
        <v>11</v>
      </c>
      <c r="L2166" s="26">
        <v>1699.95</v>
      </c>
      <c r="M2166" s="26">
        <v>0</v>
      </c>
      <c r="N2166" s="27">
        <v>0</v>
      </c>
      <c r="O2166" s="26">
        <v>0</v>
      </c>
      <c r="P2166" s="28">
        <v>0</v>
      </c>
      <c r="Q2166" s="26">
        <v>0</v>
      </c>
      <c r="R2166" s="31">
        <f t="shared" si="91"/>
        <v>0</v>
      </c>
      <c r="S2166" s="29"/>
      <c r="T2166" s="26"/>
      <c r="V2166" s="2">
        <f t="shared" si="89"/>
        <v>0</v>
      </c>
      <c r="W2166" s="2" t="e">
        <f t="shared" si="90"/>
        <v>#DIV/0!</v>
      </c>
    </row>
    <row r="2167" spans="1:24" customFormat="1" hidden="1" outlineLevel="2" x14ac:dyDescent="0.25">
      <c r="A2167" t="s">
        <v>309</v>
      </c>
      <c r="B2167">
        <v>503</v>
      </c>
      <c r="C2167" t="s">
        <v>310</v>
      </c>
      <c r="D2167">
        <v>110</v>
      </c>
      <c r="E2167" t="s">
        <v>337</v>
      </c>
      <c r="F2167">
        <v>490</v>
      </c>
      <c r="G2167" t="s">
        <v>77</v>
      </c>
      <c r="H2167">
        <v>10110010490</v>
      </c>
      <c r="I2167" t="s">
        <v>78</v>
      </c>
      <c r="J2167" s="24" t="s">
        <v>960</v>
      </c>
      <c r="K2167" s="25">
        <v>11</v>
      </c>
      <c r="L2167" s="26">
        <v>0</v>
      </c>
      <c r="M2167" s="26">
        <v>0</v>
      </c>
      <c r="N2167" s="27">
        <v>0</v>
      </c>
      <c r="O2167" s="26">
        <v>0</v>
      </c>
      <c r="P2167" s="28">
        <v>0</v>
      </c>
      <c r="Q2167" s="26">
        <v>0</v>
      </c>
      <c r="R2167" s="31">
        <f t="shared" si="91"/>
        <v>0</v>
      </c>
      <c r="S2167" s="29"/>
      <c r="T2167" s="26"/>
      <c r="V2167" s="2">
        <f t="shared" si="89"/>
        <v>0</v>
      </c>
      <c r="W2167" s="2" t="e">
        <f t="shared" si="90"/>
        <v>#DIV/0!</v>
      </c>
    </row>
    <row r="2168" spans="1:24" customFormat="1" hidden="1" outlineLevel="2" x14ac:dyDescent="0.25">
      <c r="A2168" t="s">
        <v>781</v>
      </c>
      <c r="B2168">
        <v>204</v>
      </c>
      <c r="C2168" t="s">
        <v>782</v>
      </c>
      <c r="D2168">
        <v>111</v>
      </c>
      <c r="E2168" t="s">
        <v>801</v>
      </c>
      <c r="F2168">
        <v>490</v>
      </c>
      <c r="G2168" t="s">
        <v>77</v>
      </c>
      <c r="H2168">
        <v>10111010490</v>
      </c>
      <c r="I2168" t="s">
        <v>78</v>
      </c>
      <c r="J2168" s="24" t="s">
        <v>960</v>
      </c>
      <c r="K2168" s="25">
        <v>11</v>
      </c>
      <c r="L2168" s="26">
        <v>46.95</v>
      </c>
      <c r="M2168" s="26">
        <v>0</v>
      </c>
      <c r="N2168" s="27">
        <v>0</v>
      </c>
      <c r="O2168" s="26">
        <v>0</v>
      </c>
      <c r="P2168" s="28">
        <v>0</v>
      </c>
      <c r="Q2168" s="26">
        <v>0</v>
      </c>
      <c r="R2168" s="31">
        <f t="shared" si="91"/>
        <v>0</v>
      </c>
      <c r="S2168" s="29">
        <v>0</v>
      </c>
      <c r="T2168" s="26"/>
      <c r="V2168" s="2">
        <f t="shared" si="89"/>
        <v>0</v>
      </c>
      <c r="W2168" s="2" t="e">
        <f t="shared" si="90"/>
        <v>#DIV/0!</v>
      </c>
      <c r="X2168" s="18"/>
    </row>
    <row r="2169" spans="1:24" customFormat="1" hidden="1" outlineLevel="2" x14ac:dyDescent="0.25">
      <c r="A2169" t="s">
        <v>781</v>
      </c>
      <c r="B2169">
        <v>204</v>
      </c>
      <c r="C2169" t="s">
        <v>782</v>
      </c>
      <c r="D2169">
        <v>113</v>
      </c>
      <c r="E2169" t="s">
        <v>802</v>
      </c>
      <c r="F2169">
        <v>490</v>
      </c>
      <c r="G2169" t="s">
        <v>77</v>
      </c>
      <c r="H2169">
        <v>10113010490</v>
      </c>
      <c r="I2169" t="s">
        <v>78</v>
      </c>
      <c r="J2169" s="24" t="s">
        <v>960</v>
      </c>
      <c r="K2169" s="25">
        <v>11</v>
      </c>
      <c r="L2169" s="26">
        <v>0</v>
      </c>
      <c r="M2169" s="26">
        <v>0</v>
      </c>
      <c r="N2169" s="27">
        <v>0</v>
      </c>
      <c r="O2169" s="26">
        <v>0</v>
      </c>
      <c r="P2169" s="28">
        <v>0</v>
      </c>
      <c r="Q2169" s="26">
        <v>0</v>
      </c>
      <c r="R2169" s="31">
        <f t="shared" si="91"/>
        <v>26707</v>
      </c>
      <c r="S2169" s="29">
        <v>26707</v>
      </c>
      <c r="T2169" s="26"/>
      <c r="V2169" s="2">
        <f t="shared" si="89"/>
        <v>26707</v>
      </c>
      <c r="W2169" s="2" t="e">
        <f t="shared" si="90"/>
        <v>#DIV/0!</v>
      </c>
      <c r="X2169" s="18"/>
    </row>
    <row r="2170" spans="1:24" customFormat="1" hidden="1" outlineLevel="2" x14ac:dyDescent="0.25">
      <c r="A2170" t="s">
        <v>781</v>
      </c>
      <c r="B2170">
        <v>204</v>
      </c>
      <c r="C2170" t="s">
        <v>782</v>
      </c>
      <c r="D2170">
        <v>114</v>
      </c>
      <c r="E2170" t="s">
        <v>803</v>
      </c>
      <c r="F2170">
        <v>490</v>
      </c>
      <c r="G2170" t="s">
        <v>77</v>
      </c>
      <c r="H2170">
        <v>10114010490</v>
      </c>
      <c r="I2170" t="s">
        <v>78</v>
      </c>
      <c r="J2170" s="24" t="s">
        <v>960</v>
      </c>
      <c r="K2170" s="25">
        <v>11</v>
      </c>
      <c r="L2170" s="26">
        <v>0</v>
      </c>
      <c r="M2170" s="26">
        <v>0</v>
      </c>
      <c r="N2170" s="27">
        <v>0</v>
      </c>
      <c r="O2170" s="26">
        <v>0</v>
      </c>
      <c r="P2170" s="28">
        <v>0</v>
      </c>
      <c r="Q2170" s="26">
        <v>0</v>
      </c>
      <c r="R2170" s="31">
        <f t="shared" si="91"/>
        <v>0</v>
      </c>
      <c r="S2170" s="29">
        <v>0</v>
      </c>
      <c r="T2170" s="26"/>
      <c r="V2170" s="2">
        <f t="shared" si="89"/>
        <v>0</v>
      </c>
      <c r="W2170" s="2" t="e">
        <f t="shared" si="90"/>
        <v>#DIV/0!</v>
      </c>
      <c r="X2170" s="18"/>
    </row>
    <row r="2171" spans="1:24" customFormat="1" hidden="1" outlineLevel="2" x14ac:dyDescent="0.25">
      <c r="A2171" t="s">
        <v>781</v>
      </c>
      <c r="B2171">
        <v>205</v>
      </c>
      <c r="C2171" t="s">
        <v>123</v>
      </c>
      <c r="D2171">
        <v>115</v>
      </c>
      <c r="E2171" t="s">
        <v>812</v>
      </c>
      <c r="F2171">
        <v>490</v>
      </c>
      <c r="G2171" t="s">
        <v>77</v>
      </c>
      <c r="H2171">
        <v>10115010490</v>
      </c>
      <c r="I2171" t="s">
        <v>78</v>
      </c>
      <c r="J2171" s="24" t="s">
        <v>960</v>
      </c>
      <c r="K2171" s="25">
        <v>11</v>
      </c>
      <c r="L2171" s="26">
        <v>0</v>
      </c>
      <c r="M2171" s="26">
        <v>0</v>
      </c>
      <c r="N2171" s="27">
        <v>0</v>
      </c>
      <c r="O2171" s="26">
        <v>0</v>
      </c>
      <c r="P2171" s="28">
        <v>0</v>
      </c>
      <c r="Q2171" s="26">
        <v>0</v>
      </c>
      <c r="R2171" s="31">
        <f t="shared" si="91"/>
        <v>9639</v>
      </c>
      <c r="S2171" s="29">
        <v>9639</v>
      </c>
      <c r="T2171" s="26"/>
      <c r="V2171" s="2">
        <f t="shared" si="89"/>
        <v>9639</v>
      </c>
      <c r="W2171" s="2" t="e">
        <f t="shared" si="90"/>
        <v>#DIV/0!</v>
      </c>
      <c r="X2171" s="18"/>
    </row>
    <row r="2172" spans="1:24" customFormat="1" hidden="1" outlineLevel="2" x14ac:dyDescent="0.25">
      <c r="A2172" t="s">
        <v>309</v>
      </c>
      <c r="B2172">
        <v>503</v>
      </c>
      <c r="C2172" t="s">
        <v>310</v>
      </c>
      <c r="D2172">
        <v>116</v>
      </c>
      <c r="E2172" t="s">
        <v>338</v>
      </c>
      <c r="F2172">
        <v>490</v>
      </c>
      <c r="G2172" t="s">
        <v>77</v>
      </c>
      <c r="H2172">
        <v>10116010490</v>
      </c>
      <c r="I2172" t="s">
        <v>78</v>
      </c>
      <c r="J2172" s="24" t="s">
        <v>960</v>
      </c>
      <c r="K2172" s="25">
        <v>11</v>
      </c>
      <c r="L2172" s="26">
        <v>0</v>
      </c>
      <c r="M2172" s="26">
        <v>0</v>
      </c>
      <c r="N2172" s="27">
        <v>0</v>
      </c>
      <c r="O2172" s="26">
        <v>0</v>
      </c>
      <c r="P2172" s="28">
        <v>0</v>
      </c>
      <c r="Q2172" s="26">
        <v>0</v>
      </c>
      <c r="R2172" s="31">
        <f t="shared" si="91"/>
        <v>0</v>
      </c>
      <c r="S2172" s="29"/>
      <c r="T2172" s="26"/>
      <c r="V2172" s="2">
        <f t="shared" si="89"/>
        <v>0</v>
      </c>
      <c r="W2172" s="2" t="e">
        <f t="shared" si="90"/>
        <v>#DIV/0!</v>
      </c>
    </row>
    <row r="2173" spans="1:24" customFormat="1" hidden="1" outlineLevel="2" x14ac:dyDescent="0.25">
      <c r="A2173" t="s">
        <v>309</v>
      </c>
      <c r="B2173">
        <v>501</v>
      </c>
      <c r="C2173" t="s">
        <v>312</v>
      </c>
      <c r="D2173">
        <v>118</v>
      </c>
      <c r="E2173" t="s">
        <v>340</v>
      </c>
      <c r="F2173">
        <v>490</v>
      </c>
      <c r="G2173" t="s">
        <v>77</v>
      </c>
      <c r="H2173">
        <v>10118010490</v>
      </c>
      <c r="I2173" t="s">
        <v>78</v>
      </c>
      <c r="J2173" s="24" t="s">
        <v>960</v>
      </c>
      <c r="K2173" s="25">
        <v>11</v>
      </c>
      <c r="L2173" s="26">
        <v>0</v>
      </c>
      <c r="M2173" s="26">
        <v>2104.39</v>
      </c>
      <c r="N2173" s="27">
        <v>0</v>
      </c>
      <c r="O2173" s="26">
        <v>0</v>
      </c>
      <c r="P2173" s="28">
        <v>0</v>
      </c>
      <c r="Q2173" s="26">
        <v>0</v>
      </c>
      <c r="R2173" s="31">
        <f t="shared" si="91"/>
        <v>0</v>
      </c>
      <c r="S2173" s="29"/>
      <c r="T2173" s="26"/>
      <c r="V2173" s="2">
        <f t="shared" si="89"/>
        <v>0</v>
      </c>
      <c r="W2173" s="2" t="e">
        <f t="shared" si="90"/>
        <v>#DIV/0!</v>
      </c>
    </row>
    <row r="2174" spans="1:24" customFormat="1" hidden="1" outlineLevel="2" x14ac:dyDescent="0.25">
      <c r="A2174" t="s">
        <v>309</v>
      </c>
      <c r="B2174">
        <v>501</v>
      </c>
      <c r="C2174" t="s">
        <v>312</v>
      </c>
      <c r="D2174">
        <v>119</v>
      </c>
      <c r="E2174" t="s">
        <v>341</v>
      </c>
      <c r="F2174">
        <v>490</v>
      </c>
      <c r="G2174" t="s">
        <v>77</v>
      </c>
      <c r="H2174">
        <v>10119010490</v>
      </c>
      <c r="I2174" t="s">
        <v>78</v>
      </c>
      <c r="J2174" s="24" t="s">
        <v>960</v>
      </c>
      <c r="K2174" s="25">
        <v>11</v>
      </c>
      <c r="L2174" s="26">
        <v>2400</v>
      </c>
      <c r="M2174" s="26">
        <v>0</v>
      </c>
      <c r="N2174" s="27">
        <v>0</v>
      </c>
      <c r="O2174" s="26">
        <v>0</v>
      </c>
      <c r="P2174" s="28">
        <v>0</v>
      </c>
      <c r="Q2174" s="26">
        <v>0</v>
      </c>
      <c r="R2174" s="31">
        <f t="shared" si="91"/>
        <v>0</v>
      </c>
      <c r="S2174" s="29"/>
      <c r="T2174" s="26"/>
      <c r="V2174" s="2">
        <f t="shared" si="89"/>
        <v>0</v>
      </c>
      <c r="W2174" s="2" t="e">
        <f t="shared" si="90"/>
        <v>#DIV/0!</v>
      </c>
    </row>
    <row r="2175" spans="1:24" customFormat="1" hidden="1" outlineLevel="2" x14ac:dyDescent="0.25">
      <c r="A2175" t="s">
        <v>309</v>
      </c>
      <c r="B2175">
        <v>502</v>
      </c>
      <c r="C2175" t="s">
        <v>342</v>
      </c>
      <c r="D2175">
        <v>120</v>
      </c>
      <c r="E2175" t="s">
        <v>343</v>
      </c>
      <c r="F2175">
        <v>490</v>
      </c>
      <c r="G2175" t="s">
        <v>77</v>
      </c>
      <c r="H2175">
        <v>10120010490</v>
      </c>
      <c r="I2175" t="s">
        <v>78</v>
      </c>
      <c r="J2175" s="24" t="s">
        <v>960</v>
      </c>
      <c r="K2175" s="25">
        <v>11</v>
      </c>
      <c r="L2175" s="26">
        <v>1430</v>
      </c>
      <c r="M2175" s="26">
        <v>0</v>
      </c>
      <c r="N2175" s="27">
        <v>0</v>
      </c>
      <c r="O2175" s="26">
        <v>0</v>
      </c>
      <c r="P2175" s="28">
        <v>0</v>
      </c>
      <c r="Q2175" s="26">
        <v>0</v>
      </c>
      <c r="R2175" s="31">
        <f t="shared" si="91"/>
        <v>0</v>
      </c>
      <c r="S2175" s="29"/>
      <c r="T2175" s="26"/>
      <c r="V2175" s="2">
        <f t="shared" si="89"/>
        <v>0</v>
      </c>
      <c r="W2175" s="2" t="e">
        <f t="shared" si="90"/>
        <v>#DIV/0!</v>
      </c>
    </row>
    <row r="2176" spans="1:24" customFormat="1" hidden="1" outlineLevel="2" x14ac:dyDescent="0.25">
      <c r="A2176" t="s">
        <v>309</v>
      </c>
      <c r="B2176">
        <v>503</v>
      </c>
      <c r="C2176" t="s">
        <v>310</v>
      </c>
      <c r="D2176">
        <v>127</v>
      </c>
      <c r="E2176" t="s">
        <v>347</v>
      </c>
      <c r="F2176">
        <v>490</v>
      </c>
      <c r="G2176" t="s">
        <v>77</v>
      </c>
      <c r="H2176">
        <v>10127010490</v>
      </c>
      <c r="I2176" t="s">
        <v>78</v>
      </c>
      <c r="J2176" s="24" t="s">
        <v>960</v>
      </c>
      <c r="K2176" s="25">
        <v>11</v>
      </c>
      <c r="L2176" s="26">
        <v>1699.95</v>
      </c>
      <c r="M2176" s="26">
        <v>0</v>
      </c>
      <c r="N2176" s="27">
        <v>0</v>
      </c>
      <c r="O2176" s="26">
        <v>0</v>
      </c>
      <c r="P2176" s="28">
        <v>0</v>
      </c>
      <c r="Q2176" s="26">
        <v>0</v>
      </c>
      <c r="R2176" s="31">
        <f t="shared" si="91"/>
        <v>0</v>
      </c>
      <c r="S2176" s="29"/>
      <c r="T2176" s="26"/>
      <c r="V2176" s="2">
        <f t="shared" ref="V2176:V2239" si="92">S2176-N2176</f>
        <v>0</v>
      </c>
      <c r="W2176" s="2" t="e">
        <f t="shared" ref="W2176:W2239" si="93">V2176/N2176</f>
        <v>#DIV/0!</v>
      </c>
    </row>
    <row r="2177" spans="1:23" customFormat="1" hidden="1" outlineLevel="2" x14ac:dyDescent="0.25">
      <c r="A2177" t="s">
        <v>309</v>
      </c>
      <c r="B2177">
        <v>503</v>
      </c>
      <c r="C2177" t="s">
        <v>310</v>
      </c>
      <c r="D2177">
        <v>128</v>
      </c>
      <c r="E2177" t="s">
        <v>348</v>
      </c>
      <c r="F2177">
        <v>490</v>
      </c>
      <c r="G2177" t="s">
        <v>77</v>
      </c>
      <c r="H2177">
        <v>10128010490</v>
      </c>
      <c r="I2177" t="s">
        <v>78</v>
      </c>
      <c r="J2177" s="24" t="s">
        <v>960</v>
      </c>
      <c r="K2177" s="25">
        <v>11</v>
      </c>
      <c r="L2177" s="26">
        <v>0</v>
      </c>
      <c r="M2177" s="26">
        <v>0</v>
      </c>
      <c r="N2177" s="27">
        <v>0</v>
      </c>
      <c r="O2177" s="26">
        <v>0</v>
      </c>
      <c r="P2177" s="28">
        <v>0</v>
      </c>
      <c r="Q2177" s="26">
        <v>0</v>
      </c>
      <c r="R2177" s="31">
        <f t="shared" si="91"/>
        <v>0</v>
      </c>
      <c r="S2177" s="29"/>
      <c r="T2177" s="26"/>
      <c r="V2177" s="2">
        <f t="shared" si="92"/>
        <v>0</v>
      </c>
      <c r="W2177" s="2" t="e">
        <f t="shared" si="93"/>
        <v>#DIV/0!</v>
      </c>
    </row>
    <row r="2178" spans="1:23" customFormat="1" hidden="1" outlineLevel="2" x14ac:dyDescent="0.25">
      <c r="A2178" t="s">
        <v>596</v>
      </c>
      <c r="B2178">
        <v>302</v>
      </c>
      <c r="C2178" t="s">
        <v>597</v>
      </c>
      <c r="D2178">
        <v>161</v>
      </c>
      <c r="E2178" t="s">
        <v>596</v>
      </c>
      <c r="F2178">
        <v>490</v>
      </c>
      <c r="G2178" t="s">
        <v>77</v>
      </c>
      <c r="H2178">
        <v>10161010490</v>
      </c>
      <c r="I2178" t="s">
        <v>78</v>
      </c>
      <c r="J2178" s="24" t="s">
        <v>960</v>
      </c>
      <c r="K2178" s="25">
        <v>11</v>
      </c>
      <c r="L2178" s="26">
        <v>4762.34</v>
      </c>
      <c r="M2178" s="26">
        <v>0</v>
      </c>
      <c r="N2178" s="27">
        <v>0</v>
      </c>
      <c r="O2178" s="26">
        <v>0</v>
      </c>
      <c r="P2178" s="28">
        <v>0</v>
      </c>
      <c r="Q2178" s="26">
        <v>0</v>
      </c>
      <c r="R2178" s="31">
        <f t="shared" si="91"/>
        <v>0</v>
      </c>
      <c r="S2178" s="29">
        <v>0</v>
      </c>
      <c r="T2178" s="26"/>
      <c r="V2178" s="2">
        <f t="shared" si="92"/>
        <v>0</v>
      </c>
      <c r="W2178" s="2" t="e">
        <f t="shared" si="93"/>
        <v>#DIV/0!</v>
      </c>
    </row>
    <row r="2179" spans="1:23" customFormat="1" hidden="1" outlineLevel="2" x14ac:dyDescent="0.25">
      <c r="A2179" t="s">
        <v>133</v>
      </c>
      <c r="B2179">
        <v>205</v>
      </c>
      <c r="C2179" t="s">
        <v>123</v>
      </c>
      <c r="D2179">
        <v>162</v>
      </c>
      <c r="E2179" t="s">
        <v>137</v>
      </c>
      <c r="F2179">
        <v>490</v>
      </c>
      <c r="G2179" t="s">
        <v>77</v>
      </c>
      <c r="H2179">
        <v>10162010490</v>
      </c>
      <c r="I2179" t="s">
        <v>78</v>
      </c>
      <c r="J2179" s="24" t="s">
        <v>960</v>
      </c>
      <c r="K2179" s="25">
        <v>11</v>
      </c>
      <c r="L2179" s="26">
        <v>0</v>
      </c>
      <c r="M2179" s="26">
        <v>0</v>
      </c>
      <c r="N2179" s="27">
        <v>0</v>
      </c>
      <c r="O2179" s="26">
        <v>0</v>
      </c>
      <c r="P2179" s="28">
        <v>0</v>
      </c>
      <c r="Q2179" s="26">
        <v>0</v>
      </c>
      <c r="R2179" s="31">
        <f t="shared" si="91"/>
        <v>0</v>
      </c>
      <c r="S2179" s="29">
        <v>0</v>
      </c>
      <c r="T2179" s="26"/>
      <c r="V2179" s="2">
        <f t="shared" si="92"/>
        <v>0</v>
      </c>
      <c r="W2179" s="2" t="e">
        <f t="shared" si="93"/>
        <v>#DIV/0!</v>
      </c>
    </row>
    <row r="2180" spans="1:23" customFormat="1" hidden="1" outlineLevel="2" x14ac:dyDescent="0.25">
      <c r="A2180" t="s">
        <v>133</v>
      </c>
      <c r="B2180">
        <v>1101</v>
      </c>
      <c r="C2180" t="s">
        <v>134</v>
      </c>
      <c r="D2180">
        <v>165</v>
      </c>
      <c r="E2180" t="s">
        <v>145</v>
      </c>
      <c r="F2180">
        <v>490</v>
      </c>
      <c r="G2180" t="s">
        <v>77</v>
      </c>
      <c r="H2180">
        <v>10165010490</v>
      </c>
      <c r="I2180" t="s">
        <v>78</v>
      </c>
      <c r="J2180" s="24" t="s">
        <v>960</v>
      </c>
      <c r="K2180" s="25">
        <v>11</v>
      </c>
      <c r="L2180" s="26">
        <v>0</v>
      </c>
      <c r="M2180" s="26">
        <v>0</v>
      </c>
      <c r="N2180" s="27">
        <v>0</v>
      </c>
      <c r="O2180" s="26">
        <v>0</v>
      </c>
      <c r="P2180" s="28">
        <v>0</v>
      </c>
      <c r="Q2180" s="26">
        <v>0</v>
      </c>
      <c r="R2180" s="31">
        <f t="shared" si="91"/>
        <v>0</v>
      </c>
      <c r="S2180" s="29">
        <v>0</v>
      </c>
      <c r="T2180" s="26"/>
      <c r="V2180" s="2">
        <f t="shared" si="92"/>
        <v>0</v>
      </c>
      <c r="W2180" s="2" t="e">
        <f t="shared" si="93"/>
        <v>#DIV/0!</v>
      </c>
    </row>
    <row r="2181" spans="1:23" customFormat="1" hidden="1" outlineLevel="2" x14ac:dyDescent="0.25">
      <c r="A2181" t="s">
        <v>133</v>
      </c>
      <c r="B2181">
        <v>1101</v>
      </c>
      <c r="C2181" t="s">
        <v>134</v>
      </c>
      <c r="D2181">
        <v>170</v>
      </c>
      <c r="E2181" t="s">
        <v>154</v>
      </c>
      <c r="F2181">
        <v>490</v>
      </c>
      <c r="G2181" t="s">
        <v>77</v>
      </c>
      <c r="H2181">
        <v>10170010490</v>
      </c>
      <c r="I2181" t="s">
        <v>78</v>
      </c>
      <c r="J2181" s="24" t="s">
        <v>960</v>
      </c>
      <c r="K2181" s="25">
        <v>11</v>
      </c>
      <c r="L2181" s="26">
        <v>227.97</v>
      </c>
      <c r="M2181" s="26">
        <v>0</v>
      </c>
      <c r="N2181" s="27">
        <v>0</v>
      </c>
      <c r="O2181" s="26">
        <v>0</v>
      </c>
      <c r="P2181" s="28">
        <v>0</v>
      </c>
      <c r="Q2181" s="26">
        <v>0</v>
      </c>
      <c r="R2181" s="31">
        <f t="shared" si="91"/>
        <v>0</v>
      </c>
      <c r="S2181" s="29">
        <v>0</v>
      </c>
      <c r="T2181" s="26"/>
      <c r="V2181" s="2">
        <f t="shared" si="92"/>
        <v>0</v>
      </c>
      <c r="W2181" s="2" t="e">
        <f t="shared" si="93"/>
        <v>#DIV/0!</v>
      </c>
    </row>
    <row r="2182" spans="1:23" customFormat="1" hidden="1" outlineLevel="2" x14ac:dyDescent="0.25">
      <c r="A2182" t="s">
        <v>133</v>
      </c>
      <c r="B2182">
        <v>1101</v>
      </c>
      <c r="C2182" t="s">
        <v>134</v>
      </c>
      <c r="D2182">
        <v>173</v>
      </c>
      <c r="E2182" t="s">
        <v>166</v>
      </c>
      <c r="F2182">
        <v>490</v>
      </c>
      <c r="G2182" t="s">
        <v>77</v>
      </c>
      <c r="H2182">
        <v>10173010490</v>
      </c>
      <c r="I2182" t="s">
        <v>78</v>
      </c>
      <c r="J2182" s="24" t="s">
        <v>960</v>
      </c>
      <c r="K2182" s="25">
        <v>11</v>
      </c>
      <c r="L2182" s="26">
        <v>1070</v>
      </c>
      <c r="M2182" s="26">
        <v>2773.68</v>
      </c>
      <c r="N2182" s="27">
        <v>0</v>
      </c>
      <c r="O2182" s="26">
        <v>0</v>
      </c>
      <c r="P2182" s="28">
        <v>0</v>
      </c>
      <c r="Q2182" s="26">
        <v>0</v>
      </c>
      <c r="R2182" s="31">
        <f t="shared" si="91"/>
        <v>0</v>
      </c>
      <c r="S2182" s="29">
        <v>0</v>
      </c>
      <c r="T2182" s="26"/>
      <c r="V2182" s="2">
        <f t="shared" si="92"/>
        <v>0</v>
      </c>
      <c r="W2182" s="2" t="e">
        <f t="shared" si="93"/>
        <v>#DIV/0!</v>
      </c>
    </row>
    <row r="2183" spans="1:23" customFormat="1" hidden="1" outlineLevel="2" x14ac:dyDescent="0.25">
      <c r="A2183" t="s">
        <v>133</v>
      </c>
      <c r="B2183">
        <v>1101</v>
      </c>
      <c r="C2183" t="s">
        <v>134</v>
      </c>
      <c r="D2183">
        <v>174</v>
      </c>
      <c r="E2183" t="s">
        <v>167</v>
      </c>
      <c r="F2183">
        <v>490</v>
      </c>
      <c r="G2183" t="s">
        <v>77</v>
      </c>
      <c r="H2183">
        <v>10174010490</v>
      </c>
      <c r="I2183" t="s">
        <v>78</v>
      </c>
      <c r="J2183" s="24" t="s">
        <v>960</v>
      </c>
      <c r="K2183" s="25">
        <v>11</v>
      </c>
      <c r="L2183" s="26">
        <v>0</v>
      </c>
      <c r="M2183" s="26">
        <v>0</v>
      </c>
      <c r="N2183" s="27">
        <v>0</v>
      </c>
      <c r="O2183" s="26">
        <v>0</v>
      </c>
      <c r="P2183" s="28">
        <v>0</v>
      </c>
      <c r="Q2183" s="26">
        <v>0</v>
      </c>
      <c r="R2183" s="31">
        <f t="shared" si="91"/>
        <v>0</v>
      </c>
      <c r="S2183" s="29">
        <v>0</v>
      </c>
      <c r="T2183" s="26"/>
      <c r="V2183" s="2">
        <f t="shared" si="92"/>
        <v>0</v>
      </c>
      <c r="W2183" s="2" t="e">
        <f t="shared" si="93"/>
        <v>#DIV/0!</v>
      </c>
    </row>
    <row r="2184" spans="1:23" customFormat="1" hidden="1" outlineLevel="2" x14ac:dyDescent="0.25">
      <c r="A2184" t="s">
        <v>133</v>
      </c>
      <c r="B2184">
        <v>1101</v>
      </c>
      <c r="C2184" t="s">
        <v>134</v>
      </c>
      <c r="D2184">
        <v>176</v>
      </c>
      <c r="E2184" t="s">
        <v>170</v>
      </c>
      <c r="F2184">
        <v>490</v>
      </c>
      <c r="G2184" t="s">
        <v>77</v>
      </c>
      <c r="H2184">
        <v>10176010490</v>
      </c>
      <c r="I2184" t="s">
        <v>78</v>
      </c>
      <c r="J2184" s="24" t="s">
        <v>960</v>
      </c>
      <c r="K2184" s="25">
        <v>11</v>
      </c>
      <c r="L2184" s="26">
        <v>0</v>
      </c>
      <c r="M2184" s="26">
        <v>0</v>
      </c>
      <c r="N2184" s="27">
        <v>0</v>
      </c>
      <c r="O2184" s="26">
        <v>0</v>
      </c>
      <c r="P2184" s="28">
        <v>0</v>
      </c>
      <c r="Q2184" s="26">
        <v>0</v>
      </c>
      <c r="R2184" s="31">
        <f t="shared" si="91"/>
        <v>0</v>
      </c>
      <c r="S2184" s="29">
        <v>0</v>
      </c>
      <c r="T2184" s="26"/>
      <c r="V2184" s="2">
        <f t="shared" si="92"/>
        <v>0</v>
      </c>
      <c r="W2184" s="2" t="e">
        <f t="shared" si="93"/>
        <v>#DIV/0!</v>
      </c>
    </row>
    <row r="2185" spans="1:23" customFormat="1" hidden="1" outlineLevel="2" x14ac:dyDescent="0.25">
      <c r="A2185" t="s">
        <v>133</v>
      </c>
      <c r="B2185">
        <v>1105</v>
      </c>
      <c r="C2185" t="s">
        <v>174</v>
      </c>
      <c r="D2185">
        <v>180</v>
      </c>
      <c r="E2185" t="s">
        <v>175</v>
      </c>
      <c r="F2185">
        <v>490</v>
      </c>
      <c r="G2185" t="s">
        <v>77</v>
      </c>
      <c r="H2185">
        <v>10180010490</v>
      </c>
      <c r="I2185" t="s">
        <v>78</v>
      </c>
      <c r="J2185" s="24" t="s">
        <v>960</v>
      </c>
      <c r="K2185" s="25">
        <v>11</v>
      </c>
      <c r="L2185" s="26">
        <v>0</v>
      </c>
      <c r="M2185" s="26">
        <v>0</v>
      </c>
      <c r="N2185" s="27">
        <v>0</v>
      </c>
      <c r="O2185" s="26">
        <v>0</v>
      </c>
      <c r="P2185" s="28">
        <v>0</v>
      </c>
      <c r="Q2185" s="26">
        <v>0</v>
      </c>
      <c r="R2185" s="31">
        <f t="shared" si="91"/>
        <v>0</v>
      </c>
      <c r="S2185" s="29">
        <v>0</v>
      </c>
      <c r="T2185" s="26"/>
      <c r="V2185" s="2">
        <f t="shared" si="92"/>
        <v>0</v>
      </c>
      <c r="W2185" s="2" t="e">
        <f t="shared" si="93"/>
        <v>#DIV/0!</v>
      </c>
    </row>
    <row r="2186" spans="1:23" customFormat="1" hidden="1" outlineLevel="2" x14ac:dyDescent="0.25">
      <c r="A2186" t="s">
        <v>349</v>
      </c>
      <c r="B2186">
        <v>1011</v>
      </c>
      <c r="C2186" t="s">
        <v>365</v>
      </c>
      <c r="D2186">
        <v>221</v>
      </c>
      <c r="E2186" t="s">
        <v>366</v>
      </c>
      <c r="F2186">
        <v>490</v>
      </c>
      <c r="G2186" t="s">
        <v>77</v>
      </c>
      <c r="H2186">
        <v>10221010490</v>
      </c>
      <c r="I2186" t="s">
        <v>78</v>
      </c>
      <c r="J2186" s="24" t="s">
        <v>960</v>
      </c>
      <c r="K2186" s="25">
        <v>11</v>
      </c>
      <c r="L2186" s="26">
        <v>0</v>
      </c>
      <c r="M2186" s="26">
        <v>0</v>
      </c>
      <c r="N2186" s="27">
        <v>0</v>
      </c>
      <c r="O2186" s="26">
        <v>0</v>
      </c>
      <c r="P2186" s="28">
        <v>0</v>
      </c>
      <c r="Q2186" s="26">
        <v>0</v>
      </c>
      <c r="R2186" s="31">
        <f t="shared" si="91"/>
        <v>0</v>
      </c>
      <c r="S2186" s="29"/>
      <c r="T2186" s="26"/>
      <c r="V2186" s="2">
        <f t="shared" si="92"/>
        <v>0</v>
      </c>
      <c r="W2186" s="2" t="e">
        <f t="shared" si="93"/>
        <v>#DIV/0!</v>
      </c>
    </row>
    <row r="2187" spans="1:23" customFormat="1" hidden="1" outlineLevel="2" x14ac:dyDescent="0.25">
      <c r="A2187" t="s">
        <v>349</v>
      </c>
      <c r="B2187">
        <v>1011</v>
      </c>
      <c r="C2187" t="s">
        <v>365</v>
      </c>
      <c r="D2187">
        <v>222</v>
      </c>
      <c r="E2187" t="s">
        <v>367</v>
      </c>
      <c r="F2187">
        <v>490</v>
      </c>
      <c r="G2187" t="s">
        <v>77</v>
      </c>
      <c r="H2187">
        <v>10222010490</v>
      </c>
      <c r="I2187" t="s">
        <v>78</v>
      </c>
      <c r="J2187" s="24" t="s">
        <v>960</v>
      </c>
      <c r="K2187" s="25">
        <v>11</v>
      </c>
      <c r="L2187" s="26">
        <v>0</v>
      </c>
      <c r="M2187" s="26">
        <v>0</v>
      </c>
      <c r="N2187" s="27">
        <v>0</v>
      </c>
      <c r="O2187" s="26">
        <v>0</v>
      </c>
      <c r="P2187" s="28">
        <v>0</v>
      </c>
      <c r="Q2187" s="26">
        <v>0</v>
      </c>
      <c r="R2187" s="31">
        <f t="shared" si="91"/>
        <v>0</v>
      </c>
      <c r="S2187" s="29"/>
      <c r="T2187" s="26"/>
      <c r="V2187" s="2">
        <f t="shared" si="92"/>
        <v>0</v>
      </c>
      <c r="W2187" s="2" t="e">
        <f t="shared" si="93"/>
        <v>#DIV/0!</v>
      </c>
    </row>
    <row r="2188" spans="1:23" customFormat="1" hidden="1" outlineLevel="2" x14ac:dyDescent="0.25">
      <c r="A2188" t="s">
        <v>309</v>
      </c>
      <c r="B2188">
        <v>504</v>
      </c>
      <c r="C2188" t="s">
        <v>396</v>
      </c>
      <c r="D2188">
        <v>400</v>
      </c>
      <c r="E2188" t="s">
        <v>397</v>
      </c>
      <c r="F2188">
        <v>490</v>
      </c>
      <c r="G2188" t="s">
        <v>77</v>
      </c>
      <c r="H2188">
        <v>10400010490</v>
      </c>
      <c r="I2188" t="s">
        <v>78</v>
      </c>
      <c r="J2188" s="24" t="s">
        <v>960</v>
      </c>
      <c r="K2188" s="25">
        <v>11</v>
      </c>
      <c r="L2188" s="26">
        <v>0</v>
      </c>
      <c r="M2188" s="26">
        <v>0</v>
      </c>
      <c r="N2188" s="27">
        <v>0</v>
      </c>
      <c r="O2188" s="26">
        <v>0</v>
      </c>
      <c r="P2188" s="28">
        <v>0</v>
      </c>
      <c r="Q2188" s="26">
        <v>0</v>
      </c>
      <c r="R2188" s="31">
        <f t="shared" si="91"/>
        <v>0</v>
      </c>
      <c r="S2188" s="29">
        <v>0</v>
      </c>
      <c r="T2188" s="26"/>
      <c r="V2188" s="2">
        <f t="shared" si="92"/>
        <v>0</v>
      </c>
      <c r="W2188" s="2" t="e">
        <f t="shared" si="93"/>
        <v>#DIV/0!</v>
      </c>
    </row>
    <row r="2189" spans="1:23" customFormat="1" hidden="1" outlineLevel="2" x14ac:dyDescent="0.25">
      <c r="A2189" t="s">
        <v>309</v>
      </c>
      <c r="B2189">
        <v>801</v>
      </c>
      <c r="C2189" t="s">
        <v>324</v>
      </c>
      <c r="D2189">
        <v>403</v>
      </c>
      <c r="E2189" t="s">
        <v>401</v>
      </c>
      <c r="F2189">
        <v>490</v>
      </c>
      <c r="G2189" t="s">
        <v>77</v>
      </c>
      <c r="H2189">
        <v>10403010490</v>
      </c>
      <c r="I2189" t="s">
        <v>78</v>
      </c>
      <c r="J2189" s="24" t="s">
        <v>960</v>
      </c>
      <c r="K2189" s="25">
        <v>11</v>
      </c>
      <c r="L2189" s="26">
        <v>44581.7</v>
      </c>
      <c r="M2189" s="26">
        <v>0</v>
      </c>
      <c r="N2189" s="27">
        <v>0</v>
      </c>
      <c r="O2189" s="26">
        <v>0</v>
      </c>
      <c r="P2189" s="28">
        <v>0</v>
      </c>
      <c r="Q2189" s="26">
        <v>0</v>
      </c>
      <c r="R2189" s="31">
        <f t="shared" si="91"/>
        <v>0</v>
      </c>
      <c r="S2189" s="29">
        <v>0</v>
      </c>
      <c r="T2189" s="26"/>
      <c r="V2189" s="2">
        <f t="shared" si="92"/>
        <v>0</v>
      </c>
      <c r="W2189" s="2" t="e">
        <f t="shared" si="93"/>
        <v>#DIV/0!</v>
      </c>
    </row>
    <row r="2190" spans="1:23" customFormat="1" hidden="1" outlineLevel="2" x14ac:dyDescent="0.25">
      <c r="A2190" t="s">
        <v>309</v>
      </c>
      <c r="B2190">
        <v>801</v>
      </c>
      <c r="C2190" t="s">
        <v>324</v>
      </c>
      <c r="D2190">
        <v>404</v>
      </c>
      <c r="E2190" t="s">
        <v>404</v>
      </c>
      <c r="F2190">
        <v>490</v>
      </c>
      <c r="G2190" t="s">
        <v>77</v>
      </c>
      <c r="H2190">
        <v>10404010490</v>
      </c>
      <c r="I2190" t="s">
        <v>78</v>
      </c>
      <c r="J2190" s="24" t="s">
        <v>960</v>
      </c>
      <c r="K2190" s="25">
        <v>11</v>
      </c>
      <c r="L2190" s="26">
        <v>0</v>
      </c>
      <c r="M2190" s="26">
        <v>0</v>
      </c>
      <c r="N2190" s="27">
        <v>0</v>
      </c>
      <c r="O2190" s="26">
        <v>0</v>
      </c>
      <c r="P2190" s="28">
        <v>0</v>
      </c>
      <c r="Q2190" s="26">
        <v>0</v>
      </c>
      <c r="R2190" s="31">
        <f t="shared" si="91"/>
        <v>0</v>
      </c>
      <c r="S2190" s="29">
        <v>0</v>
      </c>
      <c r="T2190" s="26"/>
      <c r="V2190" s="2">
        <f t="shared" si="92"/>
        <v>0</v>
      </c>
      <c r="W2190" s="2" t="e">
        <f t="shared" si="93"/>
        <v>#DIV/0!</v>
      </c>
    </row>
    <row r="2191" spans="1:23" customFormat="1" hidden="1" outlineLevel="2" x14ac:dyDescent="0.25">
      <c r="A2191" t="s">
        <v>309</v>
      </c>
      <c r="B2191">
        <v>801</v>
      </c>
      <c r="C2191" t="s">
        <v>324</v>
      </c>
      <c r="D2191">
        <v>405</v>
      </c>
      <c r="E2191" t="s">
        <v>405</v>
      </c>
      <c r="F2191">
        <v>490</v>
      </c>
      <c r="G2191" t="s">
        <v>77</v>
      </c>
      <c r="H2191">
        <v>10405010490</v>
      </c>
      <c r="I2191" t="s">
        <v>78</v>
      </c>
      <c r="J2191" s="24" t="s">
        <v>960</v>
      </c>
      <c r="K2191" s="25">
        <v>11</v>
      </c>
      <c r="L2191" s="26">
        <v>0</v>
      </c>
      <c r="M2191" s="26">
        <v>0</v>
      </c>
      <c r="N2191" s="27">
        <v>0</v>
      </c>
      <c r="O2191" s="26">
        <v>0</v>
      </c>
      <c r="P2191" s="28">
        <v>0</v>
      </c>
      <c r="Q2191" s="26">
        <v>0</v>
      </c>
      <c r="R2191" s="31">
        <f t="shared" si="91"/>
        <v>0</v>
      </c>
      <c r="S2191" s="29">
        <v>0</v>
      </c>
      <c r="T2191" s="26"/>
      <c r="V2191" s="2">
        <f t="shared" si="92"/>
        <v>0</v>
      </c>
      <c r="W2191" s="2" t="e">
        <f t="shared" si="93"/>
        <v>#DIV/0!</v>
      </c>
    </row>
    <row r="2192" spans="1:23" customFormat="1" hidden="1" outlineLevel="2" x14ac:dyDescent="0.25">
      <c r="A2192" t="s">
        <v>309</v>
      </c>
      <c r="B2192">
        <v>801</v>
      </c>
      <c r="C2192" t="s">
        <v>324</v>
      </c>
      <c r="D2192">
        <v>406</v>
      </c>
      <c r="E2192" t="s">
        <v>434</v>
      </c>
      <c r="F2192">
        <v>490</v>
      </c>
      <c r="G2192" t="s">
        <v>77</v>
      </c>
      <c r="H2192">
        <v>10406010490</v>
      </c>
      <c r="I2192" t="s">
        <v>78</v>
      </c>
      <c r="J2192" s="24" t="s">
        <v>960</v>
      </c>
      <c r="K2192" s="25">
        <v>11</v>
      </c>
      <c r="L2192" s="26">
        <v>0</v>
      </c>
      <c r="M2192" s="26">
        <v>0</v>
      </c>
      <c r="N2192" s="27">
        <v>0</v>
      </c>
      <c r="O2192" s="26">
        <v>0</v>
      </c>
      <c r="P2192" s="28">
        <v>0</v>
      </c>
      <c r="Q2192" s="26">
        <v>0</v>
      </c>
      <c r="R2192" s="31">
        <f t="shared" si="91"/>
        <v>0</v>
      </c>
      <c r="S2192" s="29">
        <v>0</v>
      </c>
      <c r="T2192" s="26"/>
      <c r="V2192" s="2">
        <f t="shared" si="92"/>
        <v>0</v>
      </c>
      <c r="W2192" s="2" t="e">
        <f t="shared" si="93"/>
        <v>#DIV/0!</v>
      </c>
    </row>
    <row r="2193" spans="1:24" customFormat="1" hidden="1" outlineLevel="2" x14ac:dyDescent="0.25">
      <c r="A2193" t="s">
        <v>309</v>
      </c>
      <c r="B2193">
        <v>504</v>
      </c>
      <c r="C2193" t="s">
        <v>396</v>
      </c>
      <c r="D2193">
        <v>408</v>
      </c>
      <c r="E2193" t="s">
        <v>407</v>
      </c>
      <c r="F2193">
        <v>490</v>
      </c>
      <c r="G2193" t="s">
        <v>77</v>
      </c>
      <c r="H2193">
        <v>10408010490</v>
      </c>
      <c r="I2193" t="s">
        <v>78</v>
      </c>
      <c r="J2193" s="24" t="s">
        <v>960</v>
      </c>
      <c r="K2193" s="25">
        <v>11</v>
      </c>
      <c r="L2193" s="26">
        <v>0</v>
      </c>
      <c r="M2193" s="26">
        <v>0</v>
      </c>
      <c r="N2193" s="27">
        <v>0</v>
      </c>
      <c r="O2193" s="26">
        <v>0</v>
      </c>
      <c r="P2193" s="28">
        <v>0</v>
      </c>
      <c r="Q2193" s="26">
        <v>0</v>
      </c>
      <c r="R2193" s="31">
        <f t="shared" si="91"/>
        <v>0</v>
      </c>
      <c r="S2193" s="29">
        <v>0</v>
      </c>
      <c r="T2193" s="26"/>
      <c r="V2193" s="2">
        <f t="shared" si="92"/>
        <v>0</v>
      </c>
      <c r="W2193" s="2" t="e">
        <f t="shared" si="93"/>
        <v>#DIV/0!</v>
      </c>
    </row>
    <row r="2194" spans="1:24" customFormat="1" hidden="1" outlineLevel="2" x14ac:dyDescent="0.25">
      <c r="A2194" t="s">
        <v>309</v>
      </c>
      <c r="B2194">
        <v>504</v>
      </c>
      <c r="C2194" t="s">
        <v>396</v>
      </c>
      <c r="D2194">
        <v>409</v>
      </c>
      <c r="E2194" t="s">
        <v>410</v>
      </c>
      <c r="F2194">
        <v>490</v>
      </c>
      <c r="G2194" t="s">
        <v>77</v>
      </c>
      <c r="H2194">
        <v>10409010490</v>
      </c>
      <c r="I2194" t="s">
        <v>78</v>
      </c>
      <c r="J2194" s="24" t="s">
        <v>960</v>
      </c>
      <c r="K2194" s="25">
        <v>11</v>
      </c>
      <c r="L2194" s="26">
        <v>0</v>
      </c>
      <c r="M2194" s="26">
        <v>0</v>
      </c>
      <c r="N2194" s="27">
        <v>0</v>
      </c>
      <c r="O2194" s="26">
        <v>0</v>
      </c>
      <c r="P2194" s="28">
        <v>0</v>
      </c>
      <c r="Q2194" s="26">
        <v>0</v>
      </c>
      <c r="R2194" s="31">
        <f t="shared" si="91"/>
        <v>0</v>
      </c>
      <c r="S2194" s="29">
        <v>0</v>
      </c>
      <c r="T2194" s="26"/>
      <c r="V2194" s="2">
        <f t="shared" si="92"/>
        <v>0</v>
      </c>
      <c r="W2194" s="2" t="e">
        <f t="shared" si="93"/>
        <v>#DIV/0!</v>
      </c>
    </row>
    <row r="2195" spans="1:24" customFormat="1" hidden="1" outlineLevel="2" x14ac:dyDescent="0.25">
      <c r="A2195" t="s">
        <v>309</v>
      </c>
      <c r="B2195">
        <v>801</v>
      </c>
      <c r="C2195" t="s">
        <v>324</v>
      </c>
      <c r="D2195">
        <v>420</v>
      </c>
      <c r="E2195" t="s">
        <v>418</v>
      </c>
      <c r="F2195">
        <v>490</v>
      </c>
      <c r="G2195" t="s">
        <v>77</v>
      </c>
      <c r="H2195">
        <v>10420010490</v>
      </c>
      <c r="I2195" t="s">
        <v>78</v>
      </c>
      <c r="J2195" s="24" t="s">
        <v>960</v>
      </c>
      <c r="K2195" s="25">
        <v>11</v>
      </c>
      <c r="L2195" s="26">
        <v>0</v>
      </c>
      <c r="M2195" s="26">
        <v>0</v>
      </c>
      <c r="N2195" s="27">
        <v>0</v>
      </c>
      <c r="O2195" s="26">
        <v>0</v>
      </c>
      <c r="P2195" s="28">
        <v>0</v>
      </c>
      <c r="Q2195" s="26">
        <v>0</v>
      </c>
      <c r="R2195" s="31">
        <f t="shared" si="91"/>
        <v>0</v>
      </c>
      <c r="S2195" s="29">
        <v>0</v>
      </c>
      <c r="T2195" s="26"/>
      <c r="V2195" s="2">
        <f t="shared" si="92"/>
        <v>0</v>
      </c>
      <c r="W2195" s="2" t="e">
        <f t="shared" si="93"/>
        <v>#DIV/0!</v>
      </c>
    </row>
    <row r="2196" spans="1:24" customFormat="1" hidden="1" outlineLevel="2" x14ac:dyDescent="0.25">
      <c r="A2196" t="s">
        <v>309</v>
      </c>
      <c r="B2196">
        <v>801</v>
      </c>
      <c r="C2196" t="s">
        <v>324</v>
      </c>
      <c r="D2196">
        <v>421</v>
      </c>
      <c r="E2196" t="s">
        <v>419</v>
      </c>
      <c r="F2196">
        <v>490</v>
      </c>
      <c r="G2196" t="s">
        <v>77</v>
      </c>
      <c r="H2196">
        <v>10421010490</v>
      </c>
      <c r="I2196" t="s">
        <v>78</v>
      </c>
      <c r="J2196" s="24" t="s">
        <v>960</v>
      </c>
      <c r="K2196" s="25">
        <v>11</v>
      </c>
      <c r="L2196" s="26">
        <v>0</v>
      </c>
      <c r="M2196" s="26">
        <v>0</v>
      </c>
      <c r="N2196" s="27">
        <v>0</v>
      </c>
      <c r="O2196" s="26">
        <v>0</v>
      </c>
      <c r="P2196" s="28">
        <v>0</v>
      </c>
      <c r="Q2196" s="26">
        <v>0</v>
      </c>
      <c r="R2196" s="31">
        <f t="shared" si="91"/>
        <v>0</v>
      </c>
      <c r="S2196" s="29">
        <v>0</v>
      </c>
      <c r="T2196" s="26"/>
      <c r="V2196" s="2">
        <f t="shared" si="92"/>
        <v>0</v>
      </c>
      <c r="W2196" s="2" t="e">
        <f t="shared" si="93"/>
        <v>#DIV/0!</v>
      </c>
    </row>
    <row r="2197" spans="1:24" customFormat="1" hidden="1" outlineLevel="2" x14ac:dyDescent="0.25">
      <c r="A2197" t="s">
        <v>254</v>
      </c>
      <c r="B2197">
        <v>1301</v>
      </c>
      <c r="C2197" t="s">
        <v>203</v>
      </c>
      <c r="D2197">
        <v>440</v>
      </c>
      <c r="E2197" t="s">
        <v>255</v>
      </c>
      <c r="F2197">
        <v>490</v>
      </c>
      <c r="G2197" t="s">
        <v>77</v>
      </c>
      <c r="H2197">
        <v>10440010490</v>
      </c>
      <c r="I2197" t="s">
        <v>78</v>
      </c>
      <c r="J2197" s="24" t="s">
        <v>960</v>
      </c>
      <c r="K2197" s="25">
        <v>11</v>
      </c>
      <c r="L2197" s="26">
        <v>0</v>
      </c>
      <c r="M2197" s="26">
        <v>0</v>
      </c>
      <c r="N2197" s="27">
        <v>0</v>
      </c>
      <c r="O2197" s="26">
        <v>0</v>
      </c>
      <c r="P2197" s="28">
        <v>0</v>
      </c>
      <c r="Q2197" s="26">
        <v>0</v>
      </c>
      <c r="R2197" s="31">
        <f t="shared" si="91"/>
        <v>0</v>
      </c>
      <c r="S2197" s="29">
        <v>0</v>
      </c>
      <c r="T2197" s="26"/>
      <c r="V2197" s="2">
        <f t="shared" si="92"/>
        <v>0</v>
      </c>
      <c r="W2197" s="2" t="e">
        <f t="shared" si="93"/>
        <v>#DIV/0!</v>
      </c>
    </row>
    <row r="2198" spans="1:24" customFormat="1" hidden="1" outlineLevel="2" x14ac:dyDescent="0.25">
      <c r="A2198" t="s">
        <v>254</v>
      </c>
      <c r="B2198">
        <v>1301</v>
      </c>
      <c r="C2198" t="s">
        <v>203</v>
      </c>
      <c r="D2198">
        <v>601</v>
      </c>
      <c r="E2198" t="s">
        <v>256</v>
      </c>
      <c r="F2198">
        <v>490</v>
      </c>
      <c r="G2198" t="s">
        <v>77</v>
      </c>
      <c r="H2198">
        <v>10601010490</v>
      </c>
      <c r="I2198" t="s">
        <v>78</v>
      </c>
      <c r="J2198" s="24" t="s">
        <v>960</v>
      </c>
      <c r="K2198" s="25">
        <v>11</v>
      </c>
      <c r="L2198" s="26">
        <v>0</v>
      </c>
      <c r="M2198" s="26">
        <v>0</v>
      </c>
      <c r="N2198" s="27">
        <v>0</v>
      </c>
      <c r="O2198" s="26">
        <v>0</v>
      </c>
      <c r="P2198" s="28">
        <v>0</v>
      </c>
      <c r="Q2198" s="26">
        <v>0</v>
      </c>
      <c r="R2198" s="31">
        <f t="shared" si="91"/>
        <v>0</v>
      </c>
      <c r="S2198" s="29">
        <v>0</v>
      </c>
      <c r="T2198" s="26"/>
      <c r="V2198" s="2">
        <f t="shared" si="92"/>
        <v>0</v>
      </c>
      <c r="W2198" s="2" t="e">
        <f t="shared" si="93"/>
        <v>#DIV/0!</v>
      </c>
    </row>
    <row r="2199" spans="1:24" customFormat="1" hidden="1" outlineLevel="2" x14ac:dyDescent="0.25">
      <c r="A2199" t="s">
        <v>254</v>
      </c>
      <c r="B2199">
        <v>1301</v>
      </c>
      <c r="C2199" t="s">
        <v>203</v>
      </c>
      <c r="D2199">
        <v>602</v>
      </c>
      <c r="E2199" t="s">
        <v>263</v>
      </c>
      <c r="F2199">
        <v>490</v>
      </c>
      <c r="G2199" t="s">
        <v>77</v>
      </c>
      <c r="H2199">
        <v>10602010490</v>
      </c>
      <c r="I2199" t="s">
        <v>78</v>
      </c>
      <c r="J2199" s="24" t="s">
        <v>960</v>
      </c>
      <c r="K2199" s="25">
        <v>11</v>
      </c>
      <c r="L2199" s="26">
        <v>0</v>
      </c>
      <c r="M2199" s="26">
        <v>0</v>
      </c>
      <c r="N2199" s="27">
        <v>0</v>
      </c>
      <c r="O2199" s="26">
        <v>0</v>
      </c>
      <c r="P2199" s="28">
        <v>0</v>
      </c>
      <c r="Q2199" s="26">
        <v>0</v>
      </c>
      <c r="R2199" s="31">
        <f t="shared" si="91"/>
        <v>0</v>
      </c>
      <c r="S2199" s="29">
        <v>0</v>
      </c>
      <c r="T2199" s="26"/>
      <c r="V2199" s="2">
        <f t="shared" si="92"/>
        <v>0</v>
      </c>
      <c r="W2199" s="2" t="e">
        <f t="shared" si="93"/>
        <v>#DIV/0!</v>
      </c>
    </row>
    <row r="2200" spans="1:24" customFormat="1" hidden="1" outlineLevel="2" x14ac:dyDescent="0.25">
      <c r="A2200" t="s">
        <v>781</v>
      </c>
      <c r="D2200" s="20">
        <v>101</v>
      </c>
      <c r="F2200" s="20">
        <v>851</v>
      </c>
      <c r="I2200" t="s">
        <v>845</v>
      </c>
      <c r="J2200" s="24" t="s">
        <v>960</v>
      </c>
      <c r="K2200" s="25">
        <v>11</v>
      </c>
      <c r="L2200" s="26"/>
      <c r="M2200" s="26"/>
      <c r="N2200" s="27">
        <v>0</v>
      </c>
      <c r="O2200" s="26"/>
      <c r="P2200" s="28"/>
      <c r="Q2200" s="26">
        <v>0</v>
      </c>
      <c r="R2200" s="31">
        <f t="shared" si="91"/>
        <v>0</v>
      </c>
      <c r="S2200" s="29"/>
      <c r="T2200" s="26"/>
      <c r="V2200" s="2">
        <f t="shared" si="92"/>
        <v>0</v>
      </c>
      <c r="W2200" s="2" t="e">
        <f t="shared" si="93"/>
        <v>#DIV/0!</v>
      </c>
      <c r="X2200" s="18"/>
    </row>
    <row r="2201" spans="1:24" customFormat="1" outlineLevel="1" collapsed="1" x14ac:dyDescent="0.25">
      <c r="D2201" s="20"/>
      <c r="F2201" s="20"/>
      <c r="J2201" s="24" t="s">
        <v>998</v>
      </c>
      <c r="K2201" s="25"/>
      <c r="L2201" s="26">
        <f t="shared" ref="L2201:S2201" si="94">SUBTOTAL(9,L1807:L2200)</f>
        <v>69896870.380000055</v>
      </c>
      <c r="M2201" s="26">
        <f t="shared" si="94"/>
        <v>84962249.429999992</v>
      </c>
      <c r="N2201" s="27">
        <f t="shared" si="94"/>
        <v>95348326</v>
      </c>
      <c r="O2201" s="26">
        <f t="shared" si="94"/>
        <v>-746000</v>
      </c>
      <c r="P2201" s="28">
        <f t="shared" si="94"/>
        <v>94602326</v>
      </c>
      <c r="Q2201" s="26">
        <f t="shared" si="94"/>
        <v>37022535.519999973</v>
      </c>
      <c r="R2201" s="31">
        <f t="shared" si="94"/>
        <v>87372056</v>
      </c>
      <c r="S2201" s="29">
        <f t="shared" si="94"/>
        <v>87372056</v>
      </c>
      <c r="T2201" s="26">
        <f>S2201*0.8</f>
        <v>69897644.799999997</v>
      </c>
      <c r="V2201" s="2">
        <f t="shared" si="92"/>
        <v>-7976270</v>
      </c>
      <c r="W2201" s="2">
        <f t="shared" si="93"/>
        <v>-8.3654011922558558E-2</v>
      </c>
      <c r="X2201" s="18"/>
    </row>
    <row r="2202" spans="1:24" customFormat="1" hidden="1" outlineLevel="2" x14ac:dyDescent="0.25">
      <c r="A2202" t="s">
        <v>781</v>
      </c>
      <c r="B2202">
        <v>101</v>
      </c>
      <c r="C2202" t="s">
        <v>780</v>
      </c>
      <c r="D2202">
        <v>101</v>
      </c>
      <c r="E2202" t="s">
        <v>776</v>
      </c>
      <c r="F2202">
        <v>201</v>
      </c>
      <c r="G2202" t="s">
        <v>467</v>
      </c>
      <c r="H2202">
        <v>10101010201</v>
      </c>
      <c r="I2202" t="s">
        <v>468</v>
      </c>
      <c r="J2202" s="24" t="s">
        <v>958</v>
      </c>
      <c r="K2202" s="25">
        <v>12</v>
      </c>
      <c r="L2202" s="26">
        <v>1062245.69</v>
      </c>
      <c r="M2202" s="26">
        <v>1158596.58</v>
      </c>
      <c r="N2202" s="27">
        <v>1400000</v>
      </c>
      <c r="O2202" s="26">
        <v>0</v>
      </c>
      <c r="P2202" s="28">
        <v>1400000</v>
      </c>
      <c r="Q2202" s="26">
        <v>821253.52</v>
      </c>
      <c r="R2202" s="31">
        <f t="shared" si="91"/>
        <v>1400000</v>
      </c>
      <c r="S2202" s="29">
        <v>1400000</v>
      </c>
      <c r="T2202" s="26"/>
      <c r="V2202" s="2">
        <f t="shared" si="92"/>
        <v>0</v>
      </c>
      <c r="W2202" s="2">
        <f t="shared" si="93"/>
        <v>0</v>
      </c>
      <c r="X2202" s="18"/>
    </row>
    <row r="2203" spans="1:24" customFormat="1" hidden="1" outlineLevel="2" x14ac:dyDescent="0.25">
      <c r="A2203" t="s">
        <v>875</v>
      </c>
      <c r="B2203">
        <v>102</v>
      </c>
      <c r="C2203" t="s">
        <v>876</v>
      </c>
      <c r="D2203">
        <v>103</v>
      </c>
      <c r="E2203" t="s">
        <v>877</v>
      </c>
      <c r="F2203">
        <v>201</v>
      </c>
      <c r="G2203" t="s">
        <v>467</v>
      </c>
      <c r="H2203">
        <v>10103010201</v>
      </c>
      <c r="I2203" t="s">
        <v>468</v>
      </c>
      <c r="J2203" s="24" t="s">
        <v>958</v>
      </c>
      <c r="K2203" s="25">
        <v>12</v>
      </c>
      <c r="L2203" s="26">
        <v>21929.82</v>
      </c>
      <c r="M2203" s="26">
        <v>135710.76</v>
      </c>
      <c r="N2203" s="27">
        <v>150000</v>
      </c>
      <c r="O2203" s="26">
        <v>0</v>
      </c>
      <c r="P2203" s="28">
        <v>150000</v>
      </c>
      <c r="Q2203" s="26">
        <v>5250</v>
      </c>
      <c r="R2203" s="31">
        <f t="shared" si="91"/>
        <v>200000</v>
      </c>
      <c r="S2203" s="29">
        <v>200000</v>
      </c>
      <c r="T2203" s="26"/>
      <c r="V2203" s="2">
        <f t="shared" si="92"/>
        <v>50000</v>
      </c>
      <c r="W2203" s="2">
        <f t="shared" si="93"/>
        <v>0.33333333333333331</v>
      </c>
    </row>
    <row r="2204" spans="1:24" customFormat="1" hidden="1" outlineLevel="2" x14ac:dyDescent="0.25">
      <c r="A2204" t="s">
        <v>309</v>
      </c>
      <c r="B2204">
        <v>502</v>
      </c>
      <c r="C2204" t="s">
        <v>342</v>
      </c>
      <c r="D2204">
        <v>120</v>
      </c>
      <c r="E2204" t="s">
        <v>343</v>
      </c>
      <c r="F2204">
        <v>201</v>
      </c>
      <c r="G2204" t="s">
        <v>467</v>
      </c>
      <c r="H2204">
        <v>10120010201</v>
      </c>
      <c r="I2204" t="s">
        <v>468</v>
      </c>
      <c r="J2204" s="24" t="s">
        <v>958</v>
      </c>
      <c r="K2204" s="25">
        <v>12</v>
      </c>
      <c r="L2204" s="26">
        <v>0</v>
      </c>
      <c r="M2204" s="26">
        <v>0</v>
      </c>
      <c r="N2204" s="27">
        <v>4200</v>
      </c>
      <c r="O2204" s="26">
        <v>0</v>
      </c>
      <c r="P2204" s="28">
        <v>4200</v>
      </c>
      <c r="Q2204" s="26">
        <v>0</v>
      </c>
      <c r="R2204" s="31">
        <f t="shared" si="91"/>
        <v>4200</v>
      </c>
      <c r="S2204" s="29">
        <v>4200</v>
      </c>
      <c r="T2204" s="26"/>
      <c r="V2204" s="2">
        <f t="shared" si="92"/>
        <v>0</v>
      </c>
      <c r="W2204" s="2">
        <f t="shared" si="93"/>
        <v>0</v>
      </c>
    </row>
    <row r="2205" spans="1:24" customFormat="1" hidden="1" outlineLevel="2" x14ac:dyDescent="0.25">
      <c r="A2205" t="s">
        <v>562</v>
      </c>
      <c r="B2205">
        <v>301</v>
      </c>
      <c r="C2205" t="s">
        <v>355</v>
      </c>
      <c r="D2205">
        <v>121</v>
      </c>
      <c r="E2205" t="s">
        <v>562</v>
      </c>
      <c r="F2205">
        <v>201</v>
      </c>
      <c r="G2205" t="s">
        <v>467</v>
      </c>
      <c r="H2205">
        <v>10121010201</v>
      </c>
      <c r="I2205" t="s">
        <v>468</v>
      </c>
      <c r="J2205" s="24" t="s">
        <v>958</v>
      </c>
      <c r="K2205" s="25">
        <v>12</v>
      </c>
      <c r="L2205" s="26">
        <v>89654</v>
      </c>
      <c r="M2205" s="26">
        <v>88250</v>
      </c>
      <c r="N2205" s="27">
        <v>108160</v>
      </c>
      <c r="O2205" s="26">
        <v>0</v>
      </c>
      <c r="P2205" s="28">
        <v>108160</v>
      </c>
      <c r="Q2205" s="26">
        <v>0</v>
      </c>
      <c r="R2205" s="31">
        <f t="shared" si="91"/>
        <v>108160</v>
      </c>
      <c r="S2205" s="29">
        <v>108160</v>
      </c>
      <c r="T2205" s="26"/>
      <c r="V2205" s="2">
        <f t="shared" si="92"/>
        <v>0</v>
      </c>
      <c r="W2205" s="2">
        <f t="shared" si="93"/>
        <v>0</v>
      </c>
    </row>
    <row r="2206" spans="1:24" customFormat="1" hidden="1" outlineLevel="2" x14ac:dyDescent="0.25">
      <c r="A2206" t="s">
        <v>309</v>
      </c>
      <c r="B2206">
        <v>502</v>
      </c>
      <c r="C2206" t="s">
        <v>342</v>
      </c>
      <c r="D2206">
        <v>122</v>
      </c>
      <c r="E2206" t="s">
        <v>346</v>
      </c>
      <c r="F2206">
        <v>201</v>
      </c>
      <c r="G2206" t="s">
        <v>467</v>
      </c>
      <c r="H2206">
        <v>10122010201</v>
      </c>
      <c r="I2206" t="s">
        <v>468</v>
      </c>
      <c r="J2206" s="24" t="s">
        <v>958</v>
      </c>
      <c r="K2206" s="25">
        <v>12</v>
      </c>
      <c r="L2206" s="26">
        <v>4340.18</v>
      </c>
      <c r="M2206" s="26">
        <v>6046.32</v>
      </c>
      <c r="N2206" s="27">
        <v>12390</v>
      </c>
      <c r="O2206" s="26">
        <v>0</v>
      </c>
      <c r="P2206" s="28">
        <v>12390</v>
      </c>
      <c r="Q2206" s="26">
        <v>0</v>
      </c>
      <c r="R2206" s="31">
        <f t="shared" si="91"/>
        <v>12390</v>
      </c>
      <c r="S2206" s="29">
        <v>12390</v>
      </c>
      <c r="T2206" s="26"/>
      <c r="V2206" s="2">
        <f t="shared" si="92"/>
        <v>0</v>
      </c>
      <c r="W2206" s="2">
        <f t="shared" si="93"/>
        <v>0</v>
      </c>
    </row>
    <row r="2207" spans="1:24" customFormat="1" hidden="1" outlineLevel="2" x14ac:dyDescent="0.25">
      <c r="A2207" t="s">
        <v>781</v>
      </c>
      <c r="B2207">
        <v>202</v>
      </c>
      <c r="C2207" t="s">
        <v>808</v>
      </c>
      <c r="D2207">
        <v>130</v>
      </c>
      <c r="E2207" t="s">
        <v>807</v>
      </c>
      <c r="F2207">
        <v>201</v>
      </c>
      <c r="G2207" t="s">
        <v>467</v>
      </c>
      <c r="H2207">
        <v>10130010201</v>
      </c>
      <c r="I2207" t="s">
        <v>468</v>
      </c>
      <c r="J2207" s="24" t="s">
        <v>958</v>
      </c>
      <c r="K2207" s="25">
        <v>12</v>
      </c>
      <c r="L2207" s="26">
        <v>612581.28</v>
      </c>
      <c r="M2207" s="26">
        <v>378717.36</v>
      </c>
      <c r="N2207" s="27">
        <v>900000</v>
      </c>
      <c r="O2207" s="26">
        <v>-50000</v>
      </c>
      <c r="P2207" s="28">
        <v>850000</v>
      </c>
      <c r="Q2207" s="26">
        <v>349719.44</v>
      </c>
      <c r="R2207" s="31">
        <f t="shared" si="91"/>
        <v>850000</v>
      </c>
      <c r="S2207" s="29">
        <v>850000</v>
      </c>
      <c r="T2207" s="26"/>
      <c r="V2207" s="2">
        <f t="shared" si="92"/>
        <v>-50000</v>
      </c>
      <c r="W2207" s="2">
        <f t="shared" si="93"/>
        <v>-5.5555555555555552E-2</v>
      </c>
      <c r="X2207" s="18"/>
    </row>
    <row r="2208" spans="1:24" customFormat="1" hidden="1" outlineLevel="2" x14ac:dyDescent="0.25">
      <c r="A2208" t="s">
        <v>309</v>
      </c>
      <c r="B2208">
        <v>503</v>
      </c>
      <c r="C2208" t="s">
        <v>310</v>
      </c>
      <c r="D2208">
        <v>151</v>
      </c>
      <c r="E2208" t="s">
        <v>364</v>
      </c>
      <c r="F2208">
        <v>201</v>
      </c>
      <c r="G2208" t="s">
        <v>467</v>
      </c>
      <c r="H2208">
        <v>10151010201</v>
      </c>
      <c r="I2208" t="s">
        <v>468</v>
      </c>
      <c r="J2208" s="24" t="s">
        <v>958</v>
      </c>
      <c r="K2208" s="25">
        <v>12</v>
      </c>
      <c r="L2208" s="26">
        <v>0</v>
      </c>
      <c r="M2208" s="26">
        <v>0</v>
      </c>
      <c r="N2208" s="27">
        <v>100</v>
      </c>
      <c r="O2208" s="26">
        <v>0</v>
      </c>
      <c r="P2208" s="28">
        <v>100</v>
      </c>
      <c r="Q2208" s="26">
        <v>0</v>
      </c>
      <c r="R2208" s="31">
        <f t="shared" si="91"/>
        <v>0</v>
      </c>
      <c r="S2208" s="29">
        <v>0</v>
      </c>
      <c r="T2208" s="26"/>
      <c r="V2208" s="2">
        <f t="shared" si="92"/>
        <v>-100</v>
      </c>
      <c r="W2208" s="2">
        <f t="shared" si="93"/>
        <v>-1</v>
      </c>
    </row>
    <row r="2209" spans="1:24" customFormat="1" hidden="1" outlineLevel="2" x14ac:dyDescent="0.25">
      <c r="A2209" t="s">
        <v>875</v>
      </c>
      <c r="B2209">
        <v>102</v>
      </c>
      <c r="C2209" t="s">
        <v>876</v>
      </c>
      <c r="D2209">
        <v>276</v>
      </c>
      <c r="E2209" t="s">
        <v>880</v>
      </c>
      <c r="F2209">
        <v>201</v>
      </c>
      <c r="G2209" t="s">
        <v>467</v>
      </c>
      <c r="H2209">
        <v>10276010201</v>
      </c>
      <c r="I2209" t="s">
        <v>468</v>
      </c>
      <c r="J2209" s="24" t="s">
        <v>958</v>
      </c>
      <c r="K2209" s="25">
        <v>12</v>
      </c>
      <c r="L2209" s="26">
        <v>0</v>
      </c>
      <c r="M2209" s="26">
        <v>0</v>
      </c>
      <c r="N2209" s="27">
        <v>0</v>
      </c>
      <c r="O2209" s="26">
        <v>0</v>
      </c>
      <c r="P2209" s="28">
        <v>0</v>
      </c>
      <c r="Q2209" s="26">
        <v>0</v>
      </c>
      <c r="R2209" s="31">
        <f t="shared" si="91"/>
        <v>0</v>
      </c>
      <c r="S2209" s="29">
        <v>0</v>
      </c>
      <c r="T2209" s="26"/>
      <c r="V2209" s="2">
        <f t="shared" si="92"/>
        <v>0</v>
      </c>
      <c r="W2209" s="2" t="e">
        <f t="shared" si="93"/>
        <v>#DIV/0!</v>
      </c>
    </row>
    <row r="2210" spans="1:24" customFormat="1" hidden="1" outlineLevel="2" x14ac:dyDescent="0.25">
      <c r="A2210" t="s">
        <v>349</v>
      </c>
      <c r="B2210">
        <v>403</v>
      </c>
      <c r="C2210" t="s">
        <v>350</v>
      </c>
      <c r="D2210">
        <v>140</v>
      </c>
      <c r="E2210" t="s">
        <v>351</v>
      </c>
      <c r="F2210">
        <v>203</v>
      </c>
      <c r="G2210" t="s">
        <v>500</v>
      </c>
      <c r="H2210">
        <v>10140010203</v>
      </c>
      <c r="I2210" t="s">
        <v>501</v>
      </c>
      <c r="J2210" s="24" t="s">
        <v>958</v>
      </c>
      <c r="K2210" s="25">
        <v>12</v>
      </c>
      <c r="L2210" s="26">
        <v>6900</v>
      </c>
      <c r="M2210" s="26">
        <v>24685.439999999999</v>
      </c>
      <c r="N2210" s="27">
        <v>38936</v>
      </c>
      <c r="O2210" s="26">
        <v>0</v>
      </c>
      <c r="P2210" s="28">
        <v>38936</v>
      </c>
      <c r="Q2210" s="26">
        <v>0</v>
      </c>
      <c r="R2210" s="31">
        <f t="shared" si="91"/>
        <v>40490</v>
      </c>
      <c r="S2210" s="29">
        <v>40490</v>
      </c>
      <c r="T2210" s="26"/>
      <c r="V2210" s="2">
        <f t="shared" si="92"/>
        <v>1554</v>
      </c>
      <c r="W2210" s="2">
        <f t="shared" si="93"/>
        <v>3.9911649886994041E-2</v>
      </c>
    </row>
    <row r="2211" spans="1:24" customFormat="1" hidden="1" outlineLevel="2" x14ac:dyDescent="0.25">
      <c r="A2211" t="s">
        <v>781</v>
      </c>
      <c r="B2211">
        <v>204</v>
      </c>
      <c r="C2211" t="s">
        <v>782</v>
      </c>
      <c r="D2211">
        <v>5</v>
      </c>
      <c r="E2211" t="s">
        <v>783</v>
      </c>
      <c r="F2211">
        <v>204</v>
      </c>
      <c r="G2211" t="s">
        <v>282</v>
      </c>
      <c r="H2211">
        <v>10005010204</v>
      </c>
      <c r="I2211" t="s">
        <v>283</v>
      </c>
      <c r="J2211" s="24" t="s">
        <v>958</v>
      </c>
      <c r="K2211" s="25">
        <v>12</v>
      </c>
      <c r="L2211" s="26">
        <v>0</v>
      </c>
      <c r="M2211" s="26">
        <v>0</v>
      </c>
      <c r="N2211" s="27">
        <v>0</v>
      </c>
      <c r="O2211" s="26">
        <v>0</v>
      </c>
      <c r="P2211" s="28">
        <v>0</v>
      </c>
      <c r="Q2211" s="26">
        <v>0</v>
      </c>
      <c r="R2211" s="31">
        <f t="shared" si="91"/>
        <v>0</v>
      </c>
      <c r="S2211" s="29">
        <v>0</v>
      </c>
      <c r="T2211" s="26"/>
      <c r="V2211" s="2">
        <f t="shared" si="92"/>
        <v>0</v>
      </c>
      <c r="W2211" s="2" t="e">
        <f t="shared" si="93"/>
        <v>#DIV/0!</v>
      </c>
      <c r="X2211" s="18"/>
    </row>
    <row r="2212" spans="1:24" customFormat="1" hidden="1" outlineLevel="2" x14ac:dyDescent="0.25">
      <c r="A2212" t="s">
        <v>781</v>
      </c>
      <c r="B2212">
        <v>204</v>
      </c>
      <c r="C2212" t="s">
        <v>782</v>
      </c>
      <c r="D2212">
        <v>6</v>
      </c>
      <c r="E2212" t="s">
        <v>784</v>
      </c>
      <c r="F2212">
        <v>204</v>
      </c>
      <c r="G2212" t="s">
        <v>282</v>
      </c>
      <c r="H2212">
        <v>10006010204</v>
      </c>
      <c r="I2212" t="s">
        <v>283</v>
      </c>
      <c r="J2212" s="24" t="s">
        <v>958</v>
      </c>
      <c r="K2212" s="25">
        <v>12</v>
      </c>
      <c r="L2212" s="26">
        <v>0</v>
      </c>
      <c r="M2212" s="26">
        <v>0</v>
      </c>
      <c r="N2212" s="27">
        <v>0</v>
      </c>
      <c r="O2212" s="26">
        <v>0</v>
      </c>
      <c r="P2212" s="28">
        <v>0</v>
      </c>
      <c r="Q2212" s="26">
        <v>0</v>
      </c>
      <c r="R2212" s="31">
        <f t="shared" si="91"/>
        <v>0</v>
      </c>
      <c r="S2212" s="29">
        <v>0</v>
      </c>
      <c r="T2212" s="26"/>
      <c r="V2212" s="2">
        <f t="shared" si="92"/>
        <v>0</v>
      </c>
      <c r="W2212" s="2" t="e">
        <f t="shared" si="93"/>
        <v>#DIV/0!</v>
      </c>
      <c r="X2212" s="18"/>
    </row>
    <row r="2213" spans="1:24" customFormat="1" hidden="1" outlineLevel="2" x14ac:dyDescent="0.25">
      <c r="A2213" t="s">
        <v>349</v>
      </c>
      <c r="B2213">
        <v>1011</v>
      </c>
      <c r="C2213" t="s">
        <v>365</v>
      </c>
      <c r="D2213">
        <v>222</v>
      </c>
      <c r="E2213" t="s">
        <v>367</v>
      </c>
      <c r="F2213">
        <v>204</v>
      </c>
      <c r="G2213" t="s">
        <v>282</v>
      </c>
      <c r="H2213">
        <v>10222010204</v>
      </c>
      <c r="I2213" t="s">
        <v>283</v>
      </c>
      <c r="J2213" s="24" t="s">
        <v>958</v>
      </c>
      <c r="K2213" s="25">
        <v>12</v>
      </c>
      <c r="L2213" s="26">
        <v>0</v>
      </c>
      <c r="M2213" s="26">
        <v>0</v>
      </c>
      <c r="N2213" s="27">
        <v>0</v>
      </c>
      <c r="O2213" s="26">
        <v>0</v>
      </c>
      <c r="P2213" s="28">
        <v>0</v>
      </c>
      <c r="Q2213" s="26">
        <v>0</v>
      </c>
      <c r="R2213" s="31">
        <f t="shared" si="91"/>
        <v>0</v>
      </c>
      <c r="S2213" s="29"/>
      <c r="T2213" s="26"/>
      <c r="V2213" s="2">
        <f t="shared" si="92"/>
        <v>0</v>
      </c>
      <c r="W2213" s="2" t="e">
        <f t="shared" si="93"/>
        <v>#DIV/0!</v>
      </c>
    </row>
    <row r="2214" spans="1:24" customFormat="1" hidden="1" outlineLevel="2" x14ac:dyDescent="0.25">
      <c r="A2214" t="s">
        <v>349</v>
      </c>
      <c r="B2214">
        <v>1011</v>
      </c>
      <c r="C2214" t="s">
        <v>365</v>
      </c>
      <c r="D2214">
        <v>232</v>
      </c>
      <c r="E2214" t="s">
        <v>379</v>
      </c>
      <c r="F2214">
        <v>204</v>
      </c>
      <c r="G2214" t="s">
        <v>282</v>
      </c>
      <c r="H2214">
        <v>10232010204</v>
      </c>
      <c r="I2214" t="s">
        <v>283</v>
      </c>
      <c r="J2214" s="24" t="s">
        <v>958</v>
      </c>
      <c r="K2214" s="25">
        <v>12</v>
      </c>
      <c r="L2214" s="26">
        <v>0</v>
      </c>
      <c r="M2214" s="26">
        <v>0</v>
      </c>
      <c r="N2214" s="27">
        <v>0</v>
      </c>
      <c r="O2214" s="26">
        <v>0</v>
      </c>
      <c r="P2214" s="28">
        <v>0</v>
      </c>
      <c r="Q2214" s="26">
        <v>0</v>
      </c>
      <c r="R2214" s="31">
        <f t="shared" si="91"/>
        <v>0</v>
      </c>
      <c r="S2214" s="29"/>
      <c r="T2214" s="26"/>
      <c r="V2214" s="2">
        <f t="shared" si="92"/>
        <v>0</v>
      </c>
      <c r="W2214" s="2" t="e">
        <f t="shared" si="93"/>
        <v>#DIV/0!</v>
      </c>
    </row>
    <row r="2215" spans="1:24" customFormat="1" hidden="1" outlineLevel="2" x14ac:dyDescent="0.25">
      <c r="A2215" t="s">
        <v>349</v>
      </c>
      <c r="B2215">
        <v>1011</v>
      </c>
      <c r="C2215" t="s">
        <v>365</v>
      </c>
      <c r="D2215">
        <v>236</v>
      </c>
      <c r="E2215" t="s">
        <v>380</v>
      </c>
      <c r="F2215">
        <v>204</v>
      </c>
      <c r="G2215" t="s">
        <v>282</v>
      </c>
      <c r="H2215">
        <v>10236010204</v>
      </c>
      <c r="I2215" t="s">
        <v>283</v>
      </c>
      <c r="J2215" s="24" t="s">
        <v>958</v>
      </c>
      <c r="K2215" s="25">
        <v>12</v>
      </c>
      <c r="L2215" s="26">
        <v>0</v>
      </c>
      <c r="M2215" s="26">
        <v>0</v>
      </c>
      <c r="N2215" s="27">
        <v>0</v>
      </c>
      <c r="O2215" s="26">
        <v>0</v>
      </c>
      <c r="P2215" s="28">
        <v>0</v>
      </c>
      <c r="Q2215" s="26">
        <v>0</v>
      </c>
      <c r="R2215" s="31">
        <f t="shared" si="91"/>
        <v>0</v>
      </c>
      <c r="S2215" s="29"/>
      <c r="T2215" s="26"/>
      <c r="V2215" s="2">
        <f t="shared" si="92"/>
        <v>0</v>
      </c>
      <c r="W2215" s="2" t="e">
        <f t="shared" si="93"/>
        <v>#DIV/0!</v>
      </c>
    </row>
    <row r="2216" spans="1:24" customFormat="1" hidden="1" outlineLevel="2" x14ac:dyDescent="0.25">
      <c r="A2216" t="s">
        <v>254</v>
      </c>
      <c r="B2216">
        <v>1301</v>
      </c>
      <c r="C2216" t="s">
        <v>203</v>
      </c>
      <c r="D2216">
        <v>601</v>
      </c>
      <c r="E2216" t="s">
        <v>256</v>
      </c>
      <c r="F2216">
        <v>204</v>
      </c>
      <c r="G2216" t="s">
        <v>282</v>
      </c>
      <c r="H2216">
        <v>10601010204</v>
      </c>
      <c r="I2216" t="s">
        <v>283</v>
      </c>
      <c r="J2216" s="24" t="s">
        <v>958</v>
      </c>
      <c r="K2216" s="25">
        <v>12</v>
      </c>
      <c r="L2216" s="26">
        <v>0</v>
      </c>
      <c r="M2216" s="26">
        <v>0</v>
      </c>
      <c r="N2216" s="27">
        <v>0</v>
      </c>
      <c r="O2216" s="26">
        <v>0</v>
      </c>
      <c r="P2216" s="28">
        <v>0</v>
      </c>
      <c r="Q2216" s="26">
        <v>0</v>
      </c>
      <c r="R2216" s="31">
        <f t="shared" si="91"/>
        <v>0</v>
      </c>
      <c r="S2216" s="29">
        <v>0</v>
      </c>
      <c r="T2216" s="26"/>
      <c r="V2216" s="2">
        <f t="shared" si="92"/>
        <v>0</v>
      </c>
      <c r="W2216" s="2" t="e">
        <f t="shared" si="93"/>
        <v>#DIV/0!</v>
      </c>
    </row>
    <row r="2217" spans="1:24" customFormat="1" hidden="1" outlineLevel="2" x14ac:dyDescent="0.25">
      <c r="A2217" t="s">
        <v>571</v>
      </c>
      <c r="B2217">
        <v>601</v>
      </c>
      <c r="C2217" t="s">
        <v>572</v>
      </c>
      <c r="D2217">
        <v>40</v>
      </c>
      <c r="E2217" t="s">
        <v>576</v>
      </c>
      <c r="F2217">
        <v>205</v>
      </c>
      <c r="G2217" t="s">
        <v>642</v>
      </c>
      <c r="H2217">
        <v>10040010205</v>
      </c>
      <c r="I2217" t="s">
        <v>643</v>
      </c>
      <c r="J2217" s="24" t="s">
        <v>958</v>
      </c>
      <c r="K2217" s="25">
        <v>12</v>
      </c>
      <c r="L2217" s="26">
        <v>0</v>
      </c>
      <c r="M2217" s="26">
        <v>0</v>
      </c>
      <c r="N2217" s="27">
        <v>0</v>
      </c>
      <c r="O2217" s="26">
        <v>0</v>
      </c>
      <c r="P2217" s="28">
        <v>0</v>
      </c>
      <c r="Q2217" s="26">
        <v>0</v>
      </c>
      <c r="R2217" s="31">
        <f t="shared" si="91"/>
        <v>0</v>
      </c>
      <c r="S2217" s="29">
        <v>0</v>
      </c>
      <c r="T2217" s="26"/>
      <c r="V2217" s="2">
        <f t="shared" si="92"/>
        <v>0</v>
      </c>
      <c r="W2217" s="2" t="e">
        <f t="shared" si="93"/>
        <v>#DIV/0!</v>
      </c>
    </row>
    <row r="2218" spans="1:24" customFormat="1" hidden="1" outlineLevel="2" x14ac:dyDescent="0.25">
      <c r="A2218" t="s">
        <v>571</v>
      </c>
      <c r="B2218">
        <v>601</v>
      </c>
      <c r="C2218" t="s">
        <v>572</v>
      </c>
      <c r="D2218">
        <v>42</v>
      </c>
      <c r="E2218" t="s">
        <v>577</v>
      </c>
      <c r="F2218">
        <v>205</v>
      </c>
      <c r="G2218" t="s">
        <v>642</v>
      </c>
      <c r="H2218">
        <v>10042010205</v>
      </c>
      <c r="I2218" t="s">
        <v>643</v>
      </c>
      <c r="J2218" s="24" t="s">
        <v>958</v>
      </c>
      <c r="K2218" s="25">
        <v>12</v>
      </c>
      <c r="L2218" s="26">
        <v>0</v>
      </c>
      <c r="M2218" s="26">
        <v>0</v>
      </c>
      <c r="N2218" s="27">
        <v>0</v>
      </c>
      <c r="O2218" s="26">
        <v>0</v>
      </c>
      <c r="P2218" s="28">
        <v>0</v>
      </c>
      <c r="Q2218" s="26">
        <v>0</v>
      </c>
      <c r="R2218" s="31">
        <f t="shared" si="91"/>
        <v>0</v>
      </c>
      <c r="S2218" s="29">
        <v>0</v>
      </c>
      <c r="T2218" s="26"/>
      <c r="V2218" s="2">
        <f t="shared" si="92"/>
        <v>0</v>
      </c>
      <c r="W2218" s="2" t="e">
        <f t="shared" si="93"/>
        <v>#DIV/0!</v>
      </c>
    </row>
    <row r="2219" spans="1:24" customFormat="1" hidden="1" outlineLevel="2" x14ac:dyDescent="0.25">
      <c r="A2219" t="s">
        <v>571</v>
      </c>
      <c r="B2219">
        <v>601</v>
      </c>
      <c r="C2219" t="s">
        <v>572</v>
      </c>
      <c r="D2219">
        <v>44</v>
      </c>
      <c r="E2219" t="s">
        <v>578</v>
      </c>
      <c r="F2219">
        <v>205</v>
      </c>
      <c r="G2219" t="s">
        <v>642</v>
      </c>
      <c r="H2219">
        <v>10044010205</v>
      </c>
      <c r="I2219" t="s">
        <v>643</v>
      </c>
      <c r="J2219" s="24" t="s">
        <v>958</v>
      </c>
      <c r="K2219" s="25">
        <v>12</v>
      </c>
      <c r="L2219" s="26">
        <v>0</v>
      </c>
      <c r="M2219" s="26">
        <v>0</v>
      </c>
      <c r="N2219" s="27">
        <v>0</v>
      </c>
      <c r="O2219" s="26">
        <v>0</v>
      </c>
      <c r="P2219" s="28">
        <v>0</v>
      </c>
      <c r="Q2219" s="26">
        <v>0</v>
      </c>
      <c r="R2219" s="31">
        <f t="shared" si="91"/>
        <v>0</v>
      </c>
      <c r="S2219" s="29">
        <v>0</v>
      </c>
      <c r="T2219" s="26"/>
      <c r="V2219" s="2">
        <f t="shared" si="92"/>
        <v>0</v>
      </c>
      <c r="W2219" s="2" t="e">
        <f t="shared" si="93"/>
        <v>#DIV/0!</v>
      </c>
    </row>
    <row r="2220" spans="1:24" customFormat="1" hidden="1" outlineLevel="2" x14ac:dyDescent="0.25">
      <c r="A2220" t="s">
        <v>571</v>
      </c>
      <c r="B2220">
        <v>601</v>
      </c>
      <c r="C2220" t="s">
        <v>572</v>
      </c>
      <c r="D2220">
        <v>91</v>
      </c>
      <c r="E2220" t="s">
        <v>580</v>
      </c>
      <c r="F2220">
        <v>205</v>
      </c>
      <c r="G2220" t="s">
        <v>642</v>
      </c>
      <c r="H2220">
        <v>10091010205</v>
      </c>
      <c r="I2220" t="s">
        <v>643</v>
      </c>
      <c r="J2220" s="24" t="s">
        <v>958</v>
      </c>
      <c r="K2220" s="25">
        <v>12</v>
      </c>
      <c r="L2220" s="26">
        <v>0</v>
      </c>
      <c r="M2220" s="26">
        <v>0</v>
      </c>
      <c r="N2220" s="27">
        <v>0</v>
      </c>
      <c r="O2220" s="26">
        <v>0</v>
      </c>
      <c r="P2220" s="28">
        <v>0</v>
      </c>
      <c r="Q2220" s="26">
        <v>0</v>
      </c>
      <c r="R2220" s="31">
        <f t="shared" si="91"/>
        <v>0</v>
      </c>
      <c r="S2220" s="29">
        <v>0</v>
      </c>
      <c r="T2220" s="26"/>
      <c r="V2220" s="2">
        <f t="shared" si="92"/>
        <v>0</v>
      </c>
      <c r="W2220" s="2" t="e">
        <f t="shared" si="93"/>
        <v>#DIV/0!</v>
      </c>
    </row>
    <row r="2221" spans="1:24" customFormat="1" hidden="1" outlineLevel="2" x14ac:dyDescent="0.25">
      <c r="A2221" t="s">
        <v>571</v>
      </c>
      <c r="B2221">
        <v>601</v>
      </c>
      <c r="C2221" t="s">
        <v>572</v>
      </c>
      <c r="D2221">
        <v>92</v>
      </c>
      <c r="E2221" t="s">
        <v>581</v>
      </c>
      <c r="F2221">
        <v>205</v>
      </c>
      <c r="G2221" t="s">
        <v>642</v>
      </c>
      <c r="H2221">
        <v>10092010205</v>
      </c>
      <c r="I2221" t="s">
        <v>643</v>
      </c>
      <c r="J2221" s="24" t="s">
        <v>958</v>
      </c>
      <c r="K2221" s="25">
        <v>12</v>
      </c>
      <c r="L2221" s="26">
        <v>0</v>
      </c>
      <c r="M2221" s="26">
        <v>0</v>
      </c>
      <c r="N2221" s="27">
        <v>0</v>
      </c>
      <c r="O2221" s="26">
        <v>0</v>
      </c>
      <c r="P2221" s="28">
        <v>0</v>
      </c>
      <c r="Q2221" s="26">
        <v>0</v>
      </c>
      <c r="R2221" s="31">
        <f t="shared" si="91"/>
        <v>0</v>
      </c>
      <c r="S2221" s="29">
        <v>0</v>
      </c>
      <c r="T2221" s="26"/>
      <c r="V2221" s="2">
        <f t="shared" si="92"/>
        <v>0</v>
      </c>
      <c r="W2221" s="2" t="e">
        <f t="shared" si="93"/>
        <v>#DIV/0!</v>
      </c>
    </row>
    <row r="2222" spans="1:24" customFormat="1" hidden="1" outlineLevel="2" x14ac:dyDescent="0.25">
      <c r="A2222" t="s">
        <v>571</v>
      </c>
      <c r="B2222">
        <v>601</v>
      </c>
      <c r="C2222" t="s">
        <v>572</v>
      </c>
      <c r="D2222">
        <v>94</v>
      </c>
      <c r="E2222" t="s">
        <v>582</v>
      </c>
      <c r="F2222">
        <v>205</v>
      </c>
      <c r="G2222" t="s">
        <v>642</v>
      </c>
      <c r="H2222">
        <v>10094010205</v>
      </c>
      <c r="I2222" t="s">
        <v>643</v>
      </c>
      <c r="J2222" s="24" t="s">
        <v>958</v>
      </c>
      <c r="K2222" s="25">
        <v>12</v>
      </c>
      <c r="L2222" s="26">
        <v>0</v>
      </c>
      <c r="M2222" s="26">
        <v>0</v>
      </c>
      <c r="N2222" s="27">
        <v>0</v>
      </c>
      <c r="O2222" s="26">
        <v>0</v>
      </c>
      <c r="P2222" s="28">
        <v>0</v>
      </c>
      <c r="Q2222" s="26">
        <v>0</v>
      </c>
      <c r="R2222" s="31">
        <f t="shared" si="91"/>
        <v>0</v>
      </c>
      <c r="S2222" s="29">
        <v>0</v>
      </c>
      <c r="T2222" s="26"/>
      <c r="V2222" s="2">
        <f t="shared" si="92"/>
        <v>0</v>
      </c>
      <c r="W2222" s="2" t="e">
        <f t="shared" si="93"/>
        <v>#DIV/0!</v>
      </c>
    </row>
    <row r="2223" spans="1:24" customFormat="1" hidden="1" outlineLevel="2" x14ac:dyDescent="0.25">
      <c r="A2223" t="s">
        <v>571</v>
      </c>
      <c r="B2223">
        <v>601</v>
      </c>
      <c r="C2223" t="s">
        <v>572</v>
      </c>
      <c r="D2223">
        <v>450</v>
      </c>
      <c r="E2223" t="s">
        <v>589</v>
      </c>
      <c r="F2223">
        <v>205</v>
      </c>
      <c r="G2223" t="s">
        <v>642</v>
      </c>
      <c r="H2223">
        <v>10450010205</v>
      </c>
      <c r="I2223" t="s">
        <v>643</v>
      </c>
      <c r="J2223" s="24" t="s">
        <v>958</v>
      </c>
      <c r="K2223" s="25">
        <v>12</v>
      </c>
      <c r="L2223" s="26">
        <v>0</v>
      </c>
      <c r="M2223" s="26">
        <v>0</v>
      </c>
      <c r="N2223" s="27">
        <v>0</v>
      </c>
      <c r="O2223" s="26">
        <v>0</v>
      </c>
      <c r="P2223" s="28">
        <v>0</v>
      </c>
      <c r="Q2223" s="26">
        <v>0</v>
      </c>
      <c r="R2223" s="31">
        <f t="shared" ref="R2223:R2286" si="95">S2223</f>
        <v>0</v>
      </c>
      <c r="S2223" s="29">
        <v>0</v>
      </c>
      <c r="T2223" s="26"/>
      <c r="V2223" s="2">
        <f t="shared" si="92"/>
        <v>0</v>
      </c>
      <c r="W2223" s="2" t="e">
        <f t="shared" si="93"/>
        <v>#DIV/0!</v>
      </c>
    </row>
    <row r="2224" spans="1:24" customFormat="1" hidden="1" outlineLevel="2" x14ac:dyDescent="0.25">
      <c r="A2224" t="s">
        <v>571</v>
      </c>
      <c r="B2224">
        <v>601</v>
      </c>
      <c r="C2224" t="s">
        <v>572</v>
      </c>
      <c r="D2224">
        <v>451</v>
      </c>
      <c r="E2224" t="s">
        <v>590</v>
      </c>
      <c r="F2224">
        <v>205</v>
      </c>
      <c r="G2224" t="s">
        <v>642</v>
      </c>
      <c r="H2224">
        <v>10451010205</v>
      </c>
      <c r="I2224" t="s">
        <v>643</v>
      </c>
      <c r="J2224" s="24" t="s">
        <v>958</v>
      </c>
      <c r="K2224" s="25">
        <v>12</v>
      </c>
      <c r="L2224" s="26">
        <v>0</v>
      </c>
      <c r="M2224" s="26">
        <v>0</v>
      </c>
      <c r="N2224" s="27">
        <v>0</v>
      </c>
      <c r="O2224" s="26">
        <v>0</v>
      </c>
      <c r="P2224" s="28">
        <v>0</v>
      </c>
      <c r="Q2224" s="26">
        <v>0</v>
      </c>
      <c r="R2224" s="31">
        <f t="shared" si="95"/>
        <v>0</v>
      </c>
      <c r="S2224" s="29">
        <v>0</v>
      </c>
      <c r="T2224" s="26"/>
      <c r="V2224" s="2">
        <f t="shared" si="92"/>
        <v>0</v>
      </c>
      <c r="W2224" s="2" t="e">
        <f t="shared" si="93"/>
        <v>#DIV/0!</v>
      </c>
    </row>
    <row r="2225" spans="1:24" customFormat="1" hidden="1" outlineLevel="2" x14ac:dyDescent="0.25">
      <c r="A2225" t="s">
        <v>781</v>
      </c>
      <c r="B2225">
        <v>204</v>
      </c>
      <c r="C2225" t="s">
        <v>782</v>
      </c>
      <c r="D2225">
        <v>5</v>
      </c>
      <c r="E2225" t="s">
        <v>783</v>
      </c>
      <c r="F2225">
        <v>212</v>
      </c>
      <c r="G2225" t="s">
        <v>16</v>
      </c>
      <c r="H2225">
        <v>10005010212</v>
      </c>
      <c r="I2225" t="s">
        <v>17</v>
      </c>
      <c r="J2225" s="24" t="s">
        <v>958</v>
      </c>
      <c r="K2225" s="25">
        <v>12</v>
      </c>
      <c r="L2225" s="26">
        <v>0</v>
      </c>
      <c r="M2225" s="26">
        <v>0</v>
      </c>
      <c r="N2225" s="27">
        <v>0</v>
      </c>
      <c r="O2225" s="26">
        <v>0</v>
      </c>
      <c r="P2225" s="28">
        <v>0</v>
      </c>
      <c r="Q2225" s="26">
        <v>0</v>
      </c>
      <c r="R2225" s="31">
        <f t="shared" si="95"/>
        <v>0</v>
      </c>
      <c r="S2225" s="29">
        <v>0</v>
      </c>
      <c r="T2225" s="26"/>
      <c r="V2225" s="2">
        <f t="shared" si="92"/>
        <v>0</v>
      </c>
      <c r="W2225" s="2" t="e">
        <f t="shared" si="93"/>
        <v>#DIV/0!</v>
      </c>
      <c r="X2225" s="18"/>
    </row>
    <row r="2226" spans="1:24" customFormat="1" hidden="1" outlineLevel="2" x14ac:dyDescent="0.25">
      <c r="A2226" t="s">
        <v>781</v>
      </c>
      <c r="B2226">
        <v>204</v>
      </c>
      <c r="C2226" t="s">
        <v>782</v>
      </c>
      <c r="D2226">
        <v>6</v>
      </c>
      <c r="E2226" t="s">
        <v>784</v>
      </c>
      <c r="F2226">
        <v>212</v>
      </c>
      <c r="G2226" t="s">
        <v>16</v>
      </c>
      <c r="H2226">
        <v>10006010212</v>
      </c>
      <c r="I2226" t="s">
        <v>17</v>
      </c>
      <c r="J2226" s="24" t="s">
        <v>958</v>
      </c>
      <c r="K2226" s="25">
        <v>12</v>
      </c>
      <c r="L2226" s="26">
        <v>0</v>
      </c>
      <c r="M2226" s="26">
        <v>0</v>
      </c>
      <c r="N2226" s="27">
        <v>0</v>
      </c>
      <c r="O2226" s="26">
        <v>0</v>
      </c>
      <c r="P2226" s="28">
        <v>0</v>
      </c>
      <c r="Q2226" s="26">
        <v>0</v>
      </c>
      <c r="R2226" s="31">
        <f t="shared" si="95"/>
        <v>0</v>
      </c>
      <c r="S2226" s="29">
        <v>0</v>
      </c>
      <c r="T2226" s="26"/>
      <c r="V2226" s="2">
        <f t="shared" si="92"/>
        <v>0</v>
      </c>
      <c r="W2226" s="2" t="e">
        <f t="shared" si="93"/>
        <v>#DIV/0!</v>
      </c>
      <c r="X2226" s="18"/>
    </row>
    <row r="2227" spans="1:24" customFormat="1" hidden="1" outlineLevel="2" x14ac:dyDescent="0.25">
      <c r="A2227" t="s">
        <v>349</v>
      </c>
      <c r="B2227">
        <v>1011</v>
      </c>
      <c r="C2227" t="s">
        <v>365</v>
      </c>
      <c r="D2227">
        <v>222</v>
      </c>
      <c r="E2227" t="s">
        <v>367</v>
      </c>
      <c r="F2227">
        <v>212</v>
      </c>
      <c r="G2227" t="s">
        <v>16</v>
      </c>
      <c r="H2227">
        <v>10222010212</v>
      </c>
      <c r="I2227" t="s">
        <v>17</v>
      </c>
      <c r="J2227" s="24" t="s">
        <v>958</v>
      </c>
      <c r="K2227" s="25">
        <v>12</v>
      </c>
      <c r="L2227" s="26">
        <v>0</v>
      </c>
      <c r="M2227" s="26">
        <v>0</v>
      </c>
      <c r="N2227" s="27">
        <v>0</v>
      </c>
      <c r="O2227" s="26">
        <v>0</v>
      </c>
      <c r="P2227" s="28">
        <v>0</v>
      </c>
      <c r="Q2227" s="26">
        <v>0</v>
      </c>
      <c r="R2227" s="31">
        <f t="shared" si="95"/>
        <v>0</v>
      </c>
      <c r="S2227" s="29"/>
      <c r="T2227" s="26"/>
      <c r="V2227" s="2">
        <f t="shared" si="92"/>
        <v>0</v>
      </c>
      <c r="W2227" s="2" t="e">
        <f t="shared" si="93"/>
        <v>#DIV/0!</v>
      </c>
    </row>
    <row r="2228" spans="1:24" customFormat="1" hidden="1" outlineLevel="2" x14ac:dyDescent="0.25">
      <c r="A2228" t="s">
        <v>349</v>
      </c>
      <c r="B2228">
        <v>1011</v>
      </c>
      <c r="C2228" t="s">
        <v>365</v>
      </c>
      <c r="D2228">
        <v>232</v>
      </c>
      <c r="E2228" t="s">
        <v>379</v>
      </c>
      <c r="F2228">
        <v>212</v>
      </c>
      <c r="G2228" t="s">
        <v>16</v>
      </c>
      <c r="H2228">
        <v>10232010212</v>
      </c>
      <c r="I2228" t="s">
        <v>17</v>
      </c>
      <c r="J2228" s="24" t="s">
        <v>958</v>
      </c>
      <c r="K2228" s="25">
        <v>12</v>
      </c>
      <c r="L2228" s="26">
        <v>0</v>
      </c>
      <c r="M2228" s="26">
        <v>0</v>
      </c>
      <c r="N2228" s="27">
        <v>0</v>
      </c>
      <c r="O2228" s="26">
        <v>0</v>
      </c>
      <c r="P2228" s="28">
        <v>0</v>
      </c>
      <c r="Q2228" s="26">
        <v>0</v>
      </c>
      <c r="R2228" s="31">
        <f t="shared" si="95"/>
        <v>0</v>
      </c>
      <c r="S2228" s="29"/>
      <c r="T2228" s="26"/>
      <c r="V2228" s="2">
        <f t="shared" si="92"/>
        <v>0</v>
      </c>
      <c r="W2228" s="2" t="e">
        <f t="shared" si="93"/>
        <v>#DIV/0!</v>
      </c>
    </row>
    <row r="2229" spans="1:24" customFormat="1" hidden="1" outlineLevel="2" x14ac:dyDescent="0.25">
      <c r="A2229" t="s">
        <v>349</v>
      </c>
      <c r="B2229">
        <v>1011</v>
      </c>
      <c r="C2229" t="s">
        <v>365</v>
      </c>
      <c r="D2229">
        <v>236</v>
      </c>
      <c r="E2229" t="s">
        <v>380</v>
      </c>
      <c r="F2229">
        <v>212</v>
      </c>
      <c r="G2229" t="s">
        <v>16</v>
      </c>
      <c r="H2229">
        <v>10236010212</v>
      </c>
      <c r="I2229" t="s">
        <v>17</v>
      </c>
      <c r="J2229" s="24" t="s">
        <v>958</v>
      </c>
      <c r="K2229" s="25">
        <v>12</v>
      </c>
      <c r="L2229" s="26">
        <v>0</v>
      </c>
      <c r="M2229" s="26">
        <v>0.08</v>
      </c>
      <c r="N2229" s="27">
        <v>0</v>
      </c>
      <c r="O2229" s="26">
        <v>0</v>
      </c>
      <c r="P2229" s="28">
        <v>0</v>
      </c>
      <c r="Q2229" s="26">
        <v>0</v>
      </c>
      <c r="R2229" s="31">
        <f t="shared" si="95"/>
        <v>0</v>
      </c>
      <c r="S2229" s="29"/>
      <c r="T2229" s="26"/>
      <c r="V2229" s="2">
        <f t="shared" si="92"/>
        <v>0</v>
      </c>
      <c r="W2229" s="2" t="e">
        <f t="shared" si="93"/>
        <v>#DIV/0!</v>
      </c>
    </row>
    <row r="2230" spans="1:24" customFormat="1" hidden="1" outlineLevel="2" x14ac:dyDescent="0.25">
      <c r="A2230" t="s">
        <v>254</v>
      </c>
      <c r="B2230">
        <v>1301</v>
      </c>
      <c r="C2230" t="s">
        <v>203</v>
      </c>
      <c r="D2230">
        <v>601</v>
      </c>
      <c r="E2230" t="s">
        <v>256</v>
      </c>
      <c r="F2230">
        <v>212</v>
      </c>
      <c r="G2230" t="s">
        <v>16</v>
      </c>
      <c r="H2230">
        <v>10601010212</v>
      </c>
      <c r="I2230" t="s">
        <v>17</v>
      </c>
      <c r="J2230" s="24" t="s">
        <v>958</v>
      </c>
      <c r="K2230" s="25">
        <v>12</v>
      </c>
      <c r="L2230" s="26">
        <v>0</v>
      </c>
      <c r="M2230" s="26">
        <v>0</v>
      </c>
      <c r="N2230" s="27">
        <v>0</v>
      </c>
      <c r="O2230" s="26">
        <v>0</v>
      </c>
      <c r="P2230" s="28">
        <v>0</v>
      </c>
      <c r="Q2230" s="26">
        <v>0</v>
      </c>
      <c r="R2230" s="31">
        <f t="shared" si="95"/>
        <v>0</v>
      </c>
      <c r="S2230" s="29">
        <v>0</v>
      </c>
      <c r="T2230" s="26"/>
      <c r="V2230" s="2">
        <f t="shared" si="92"/>
        <v>0</v>
      </c>
      <c r="W2230" s="2" t="e">
        <f t="shared" si="93"/>
        <v>#DIV/0!</v>
      </c>
    </row>
    <row r="2231" spans="1:24" customFormat="1" hidden="1" outlineLevel="2" x14ac:dyDescent="0.25">
      <c r="A2231" t="s">
        <v>133</v>
      </c>
      <c r="B2231">
        <v>1201</v>
      </c>
      <c r="C2231" t="s">
        <v>212</v>
      </c>
      <c r="D2231">
        <v>701</v>
      </c>
      <c r="E2231" t="s">
        <v>211</v>
      </c>
      <c r="F2231">
        <v>212</v>
      </c>
      <c r="G2231" t="s">
        <v>16</v>
      </c>
      <c r="H2231">
        <v>10701010212</v>
      </c>
      <c r="I2231" t="s">
        <v>17</v>
      </c>
      <c r="J2231" s="24" t="s">
        <v>958</v>
      </c>
      <c r="K2231" s="25">
        <v>12</v>
      </c>
      <c r="L2231" s="26">
        <v>0</v>
      </c>
      <c r="M2231" s="26">
        <v>0</v>
      </c>
      <c r="N2231" s="27">
        <v>0</v>
      </c>
      <c r="O2231" s="26">
        <v>0</v>
      </c>
      <c r="P2231" s="28">
        <v>0</v>
      </c>
      <c r="Q2231" s="26">
        <v>0</v>
      </c>
      <c r="R2231" s="31">
        <f t="shared" si="95"/>
        <v>0</v>
      </c>
      <c r="S2231" s="29">
        <v>0</v>
      </c>
      <c r="T2231" s="26"/>
      <c r="V2231" s="2">
        <f t="shared" si="92"/>
        <v>0</v>
      </c>
      <c r="W2231" s="2" t="e">
        <f t="shared" si="93"/>
        <v>#DIV/0!</v>
      </c>
    </row>
    <row r="2232" spans="1:24" customFormat="1" hidden="1" outlineLevel="2" x14ac:dyDescent="0.25">
      <c r="A2232" t="s">
        <v>781</v>
      </c>
      <c r="B2232">
        <v>204</v>
      </c>
      <c r="C2232" t="s">
        <v>782</v>
      </c>
      <c r="D2232">
        <v>5</v>
      </c>
      <c r="E2232" t="s">
        <v>783</v>
      </c>
      <c r="F2232">
        <v>213</v>
      </c>
      <c r="G2232" t="s">
        <v>18</v>
      </c>
      <c r="H2232">
        <v>10005010213</v>
      </c>
      <c r="I2232" t="s">
        <v>19</v>
      </c>
      <c r="J2232" s="24" t="s">
        <v>958</v>
      </c>
      <c r="K2232" s="25">
        <v>12</v>
      </c>
      <c r="L2232" s="26">
        <v>0</v>
      </c>
      <c r="M2232" s="26">
        <v>0</v>
      </c>
      <c r="N2232" s="27">
        <v>0</v>
      </c>
      <c r="O2232" s="26">
        <v>0</v>
      </c>
      <c r="P2232" s="28">
        <v>0</v>
      </c>
      <c r="Q2232" s="26">
        <v>0</v>
      </c>
      <c r="R2232" s="31">
        <f t="shared" si="95"/>
        <v>0</v>
      </c>
      <c r="S2232" s="29">
        <v>0</v>
      </c>
      <c r="T2232" s="26"/>
      <c r="V2232" s="2">
        <f t="shared" si="92"/>
        <v>0</v>
      </c>
      <c r="W2232" s="2" t="e">
        <f t="shared" si="93"/>
        <v>#DIV/0!</v>
      </c>
      <c r="X2232" s="18"/>
    </row>
    <row r="2233" spans="1:24" customFormat="1" hidden="1" outlineLevel="2" x14ac:dyDescent="0.25">
      <c r="A2233" t="s">
        <v>781</v>
      </c>
      <c r="B2233">
        <v>204</v>
      </c>
      <c r="C2233" t="s">
        <v>782</v>
      </c>
      <c r="D2233">
        <v>6</v>
      </c>
      <c r="E2233" t="s">
        <v>784</v>
      </c>
      <c r="F2233">
        <v>213</v>
      </c>
      <c r="G2233" t="s">
        <v>18</v>
      </c>
      <c r="H2233">
        <v>10006010213</v>
      </c>
      <c r="I2233" t="s">
        <v>19</v>
      </c>
      <c r="J2233" s="24" t="s">
        <v>958</v>
      </c>
      <c r="K2233" s="25">
        <v>12</v>
      </c>
      <c r="L2233" s="26">
        <v>0</v>
      </c>
      <c r="M2233" s="26">
        <v>0</v>
      </c>
      <c r="N2233" s="27">
        <v>0</v>
      </c>
      <c r="O2233" s="26">
        <v>0</v>
      </c>
      <c r="P2233" s="28">
        <v>0</v>
      </c>
      <c r="Q2233" s="26">
        <v>0</v>
      </c>
      <c r="R2233" s="31">
        <f t="shared" si="95"/>
        <v>0</v>
      </c>
      <c r="S2233" s="29">
        <v>0</v>
      </c>
      <c r="T2233" s="26"/>
      <c r="V2233" s="2">
        <f t="shared" si="92"/>
        <v>0</v>
      </c>
      <c r="W2233" s="2" t="e">
        <f t="shared" si="93"/>
        <v>#DIV/0!</v>
      </c>
      <c r="X2233" s="18"/>
    </row>
    <row r="2234" spans="1:24" customFormat="1" hidden="1" outlineLevel="2" x14ac:dyDescent="0.25">
      <c r="A2234" t="s">
        <v>349</v>
      </c>
      <c r="B2234">
        <v>1011</v>
      </c>
      <c r="C2234" t="s">
        <v>365</v>
      </c>
      <c r="D2234">
        <v>222</v>
      </c>
      <c r="E2234" t="s">
        <v>367</v>
      </c>
      <c r="F2234">
        <v>213</v>
      </c>
      <c r="G2234" t="s">
        <v>18</v>
      </c>
      <c r="H2234">
        <v>10222010213</v>
      </c>
      <c r="I2234" t="s">
        <v>19</v>
      </c>
      <c r="J2234" s="24" t="s">
        <v>958</v>
      </c>
      <c r="K2234" s="25">
        <v>12</v>
      </c>
      <c r="L2234" s="26">
        <v>0</v>
      </c>
      <c r="M2234" s="26">
        <v>0</v>
      </c>
      <c r="N2234" s="27">
        <v>0</v>
      </c>
      <c r="O2234" s="26">
        <v>0</v>
      </c>
      <c r="P2234" s="28">
        <v>0</v>
      </c>
      <c r="Q2234" s="26">
        <v>0</v>
      </c>
      <c r="R2234" s="31">
        <f t="shared" si="95"/>
        <v>0</v>
      </c>
      <c r="S2234" s="29"/>
      <c r="T2234" s="26"/>
      <c r="V2234" s="2">
        <f t="shared" si="92"/>
        <v>0</v>
      </c>
      <c r="W2234" s="2" t="e">
        <f t="shared" si="93"/>
        <v>#DIV/0!</v>
      </c>
    </row>
    <row r="2235" spans="1:24" customFormat="1" hidden="1" outlineLevel="2" x14ac:dyDescent="0.25">
      <c r="A2235" t="s">
        <v>349</v>
      </c>
      <c r="B2235">
        <v>1011</v>
      </c>
      <c r="C2235" t="s">
        <v>365</v>
      </c>
      <c r="D2235">
        <v>232</v>
      </c>
      <c r="E2235" t="s">
        <v>379</v>
      </c>
      <c r="F2235">
        <v>213</v>
      </c>
      <c r="G2235" t="s">
        <v>18</v>
      </c>
      <c r="H2235">
        <v>10232010213</v>
      </c>
      <c r="I2235" t="s">
        <v>19</v>
      </c>
      <c r="J2235" s="24" t="s">
        <v>958</v>
      </c>
      <c r="K2235" s="25">
        <v>12</v>
      </c>
      <c r="L2235" s="26">
        <v>0</v>
      </c>
      <c r="M2235" s="26">
        <v>0</v>
      </c>
      <c r="N2235" s="27">
        <v>0</v>
      </c>
      <c r="O2235" s="26">
        <v>0</v>
      </c>
      <c r="P2235" s="28">
        <v>0</v>
      </c>
      <c r="Q2235" s="26">
        <v>0</v>
      </c>
      <c r="R2235" s="31">
        <f t="shared" si="95"/>
        <v>0</v>
      </c>
      <c r="S2235" s="29"/>
      <c r="T2235" s="26"/>
      <c r="V2235" s="2">
        <f t="shared" si="92"/>
        <v>0</v>
      </c>
      <c r="W2235" s="2" t="e">
        <f t="shared" si="93"/>
        <v>#DIV/0!</v>
      </c>
    </row>
    <row r="2236" spans="1:24" customFormat="1" hidden="1" outlineLevel="2" x14ac:dyDescent="0.25">
      <c r="A2236" t="s">
        <v>349</v>
      </c>
      <c r="B2236">
        <v>1011</v>
      </c>
      <c r="C2236" t="s">
        <v>365</v>
      </c>
      <c r="D2236">
        <v>236</v>
      </c>
      <c r="E2236" t="s">
        <v>380</v>
      </c>
      <c r="F2236">
        <v>213</v>
      </c>
      <c r="G2236" t="s">
        <v>18</v>
      </c>
      <c r="H2236">
        <v>10236010213</v>
      </c>
      <c r="I2236" t="s">
        <v>19</v>
      </c>
      <c r="J2236" s="24" t="s">
        <v>958</v>
      </c>
      <c r="K2236" s="25">
        <v>12</v>
      </c>
      <c r="L2236" s="26">
        <v>0</v>
      </c>
      <c r="M2236" s="26">
        <v>0</v>
      </c>
      <c r="N2236" s="27">
        <v>0</v>
      </c>
      <c r="O2236" s="26">
        <v>0</v>
      </c>
      <c r="P2236" s="28">
        <v>0</v>
      </c>
      <c r="Q2236" s="26">
        <v>0</v>
      </c>
      <c r="R2236" s="31">
        <f t="shared" si="95"/>
        <v>0</v>
      </c>
      <c r="S2236" s="29"/>
      <c r="T2236" s="26"/>
      <c r="V2236" s="2">
        <f t="shared" si="92"/>
        <v>0</v>
      </c>
      <c r="W2236" s="2" t="e">
        <f t="shared" si="93"/>
        <v>#DIV/0!</v>
      </c>
    </row>
    <row r="2237" spans="1:24" customFormat="1" hidden="1" outlineLevel="2" x14ac:dyDescent="0.25">
      <c r="A2237" t="s">
        <v>254</v>
      </c>
      <c r="B2237">
        <v>1301</v>
      </c>
      <c r="C2237" t="s">
        <v>203</v>
      </c>
      <c r="D2237">
        <v>601</v>
      </c>
      <c r="E2237" t="s">
        <v>256</v>
      </c>
      <c r="F2237">
        <v>213</v>
      </c>
      <c r="G2237" t="s">
        <v>18</v>
      </c>
      <c r="H2237">
        <v>10601010213</v>
      </c>
      <c r="I2237" t="s">
        <v>19</v>
      </c>
      <c r="J2237" s="24" t="s">
        <v>958</v>
      </c>
      <c r="K2237" s="25">
        <v>12</v>
      </c>
      <c r="L2237" s="26">
        <v>0</v>
      </c>
      <c r="M2237" s="26">
        <v>0</v>
      </c>
      <c r="N2237" s="27">
        <v>0</v>
      </c>
      <c r="O2237" s="26">
        <v>0</v>
      </c>
      <c r="P2237" s="28">
        <v>0</v>
      </c>
      <c r="Q2237" s="26">
        <v>0</v>
      </c>
      <c r="R2237" s="31">
        <f t="shared" si="95"/>
        <v>0</v>
      </c>
      <c r="S2237" s="29">
        <v>0</v>
      </c>
      <c r="T2237" s="26"/>
      <c r="V2237" s="2">
        <f t="shared" si="92"/>
        <v>0</v>
      </c>
      <c r="W2237" s="2" t="e">
        <f t="shared" si="93"/>
        <v>#DIV/0!</v>
      </c>
    </row>
    <row r="2238" spans="1:24" customFormat="1" hidden="1" outlineLevel="2" x14ac:dyDescent="0.25">
      <c r="A2238" t="s">
        <v>133</v>
      </c>
      <c r="B2238">
        <v>1201</v>
      </c>
      <c r="C2238" t="s">
        <v>212</v>
      </c>
      <c r="D2238">
        <v>701</v>
      </c>
      <c r="E2238" t="s">
        <v>211</v>
      </c>
      <c r="F2238">
        <v>213</v>
      </c>
      <c r="G2238" t="s">
        <v>18</v>
      </c>
      <c r="H2238">
        <v>10701010213</v>
      </c>
      <c r="I2238" t="s">
        <v>19</v>
      </c>
      <c r="J2238" s="24" t="s">
        <v>958</v>
      </c>
      <c r="K2238" s="25">
        <v>12</v>
      </c>
      <c r="L2238" s="26">
        <v>0</v>
      </c>
      <c r="M2238" s="26">
        <v>0</v>
      </c>
      <c r="N2238" s="27">
        <v>0</v>
      </c>
      <c r="O2238" s="26">
        <v>0</v>
      </c>
      <c r="P2238" s="28">
        <v>0</v>
      </c>
      <c r="Q2238" s="26">
        <v>0</v>
      </c>
      <c r="R2238" s="31">
        <f t="shared" si="95"/>
        <v>0</v>
      </c>
      <c r="S2238" s="29">
        <v>0</v>
      </c>
      <c r="T2238" s="26"/>
      <c r="V2238" s="2">
        <f t="shared" si="92"/>
        <v>0</v>
      </c>
      <c r="W2238" s="2" t="e">
        <f t="shared" si="93"/>
        <v>#DIV/0!</v>
      </c>
    </row>
    <row r="2239" spans="1:24" customFormat="1" hidden="1" outlineLevel="2" x14ac:dyDescent="0.25">
      <c r="A2239" t="s">
        <v>875</v>
      </c>
      <c r="B2239">
        <v>102</v>
      </c>
      <c r="C2239" t="s">
        <v>876</v>
      </c>
      <c r="D2239">
        <v>105</v>
      </c>
      <c r="E2239" t="s">
        <v>875</v>
      </c>
      <c r="F2239">
        <v>230</v>
      </c>
      <c r="G2239" t="s">
        <v>886</v>
      </c>
      <c r="H2239">
        <v>10105010230</v>
      </c>
      <c r="I2239" t="s">
        <v>887</v>
      </c>
      <c r="J2239" s="24" t="s">
        <v>958</v>
      </c>
      <c r="K2239" s="25">
        <v>12</v>
      </c>
      <c r="L2239" s="26">
        <v>942773.47</v>
      </c>
      <c r="M2239" s="26">
        <v>271188.40000000002</v>
      </c>
      <c r="N2239" s="27">
        <v>700000</v>
      </c>
      <c r="O2239" s="26">
        <v>-70000</v>
      </c>
      <c r="P2239" s="28">
        <v>630000</v>
      </c>
      <c r="Q2239" s="26">
        <v>523154.71</v>
      </c>
      <c r="R2239" s="31">
        <f t="shared" si="95"/>
        <v>726202</v>
      </c>
      <c r="S2239" s="29">
        <v>726202</v>
      </c>
      <c r="T2239" s="26"/>
      <c r="V2239" s="2">
        <f t="shared" si="92"/>
        <v>26202</v>
      </c>
      <c r="W2239" s="2">
        <f t="shared" si="93"/>
        <v>3.7431428571428574E-2</v>
      </c>
    </row>
    <row r="2240" spans="1:24" customFormat="1" hidden="1" outlineLevel="2" x14ac:dyDescent="0.25">
      <c r="A2240" t="s">
        <v>781</v>
      </c>
      <c r="B2240">
        <v>204</v>
      </c>
      <c r="C2240" t="s">
        <v>782</v>
      </c>
      <c r="D2240">
        <v>5</v>
      </c>
      <c r="E2240" t="s">
        <v>783</v>
      </c>
      <c r="F2240">
        <v>231</v>
      </c>
      <c r="G2240" t="s">
        <v>757</v>
      </c>
      <c r="H2240">
        <v>10005010231</v>
      </c>
      <c r="I2240" t="s">
        <v>758</v>
      </c>
      <c r="J2240" s="24" t="s">
        <v>958</v>
      </c>
      <c r="K2240" s="25">
        <v>12</v>
      </c>
      <c r="L2240" s="26">
        <v>114972.44</v>
      </c>
      <c r="M2240" s="26">
        <v>137231.87</v>
      </c>
      <c r="N2240" s="27">
        <v>141010</v>
      </c>
      <c r="O2240" s="26">
        <v>0</v>
      </c>
      <c r="P2240" s="28">
        <v>141010</v>
      </c>
      <c r="Q2240" s="26">
        <v>58786.89</v>
      </c>
      <c r="R2240" s="31">
        <f t="shared" si="95"/>
        <v>150000</v>
      </c>
      <c r="S2240" s="29">
        <v>150000</v>
      </c>
      <c r="T2240" s="26"/>
      <c r="V2240" s="2">
        <f t="shared" ref="V2240:V2303" si="96">S2240-N2240</f>
        <v>8990</v>
      </c>
      <c r="W2240" s="2">
        <f t="shared" ref="W2240:W2303" si="97">V2240/N2240</f>
        <v>6.3754343663569954E-2</v>
      </c>
      <c r="X2240" s="18"/>
    </row>
    <row r="2241" spans="1:24" customFormat="1" hidden="1" outlineLevel="2" x14ac:dyDescent="0.25">
      <c r="A2241" t="s">
        <v>781</v>
      </c>
      <c r="B2241">
        <v>204</v>
      </c>
      <c r="C2241" t="s">
        <v>782</v>
      </c>
      <c r="D2241">
        <v>6</v>
      </c>
      <c r="E2241" t="s">
        <v>784</v>
      </c>
      <c r="F2241">
        <v>231</v>
      </c>
      <c r="G2241" t="s">
        <v>757</v>
      </c>
      <c r="H2241">
        <v>10006010231</v>
      </c>
      <c r="I2241" t="s">
        <v>758</v>
      </c>
      <c r="J2241" s="24" t="s">
        <v>958</v>
      </c>
      <c r="K2241" s="25">
        <v>12</v>
      </c>
      <c r="L2241" s="26">
        <v>43681.21</v>
      </c>
      <c r="M2241" s="26">
        <v>51952.86</v>
      </c>
      <c r="N2241" s="27">
        <v>53574</v>
      </c>
      <c r="O2241" s="26">
        <v>0</v>
      </c>
      <c r="P2241" s="28">
        <v>53574</v>
      </c>
      <c r="Q2241" s="26">
        <v>26857.86</v>
      </c>
      <c r="R2241" s="31">
        <f t="shared" si="95"/>
        <v>60000</v>
      </c>
      <c r="S2241" s="29">
        <v>60000</v>
      </c>
      <c r="T2241" s="26"/>
      <c r="V2241" s="2">
        <f t="shared" si="96"/>
        <v>6426</v>
      </c>
      <c r="W2241" s="2">
        <f t="shared" si="97"/>
        <v>0.11994624258035615</v>
      </c>
      <c r="X2241" s="18"/>
    </row>
    <row r="2242" spans="1:24" customFormat="1" hidden="1" outlineLevel="2" x14ac:dyDescent="0.25">
      <c r="A2242" t="s">
        <v>706</v>
      </c>
      <c r="B2242">
        <v>191</v>
      </c>
      <c r="C2242" t="s">
        <v>707</v>
      </c>
      <c r="D2242">
        <v>200</v>
      </c>
      <c r="E2242" t="s">
        <v>708</v>
      </c>
      <c r="F2242">
        <v>231</v>
      </c>
      <c r="G2242" t="s">
        <v>757</v>
      </c>
      <c r="H2242">
        <v>10200010231</v>
      </c>
      <c r="I2242" t="s">
        <v>758</v>
      </c>
      <c r="J2242" s="24" t="s">
        <v>958</v>
      </c>
      <c r="K2242" s="25">
        <v>12</v>
      </c>
      <c r="L2242" s="26">
        <v>2187115.64</v>
      </c>
      <c r="M2242" s="26">
        <v>2569911.04</v>
      </c>
      <c r="N2242" s="27">
        <v>2352951</v>
      </c>
      <c r="O2242" s="26">
        <v>0</v>
      </c>
      <c r="P2242" s="28">
        <v>2352951</v>
      </c>
      <c r="Q2242" s="26">
        <v>1611011.29</v>
      </c>
      <c r="R2242" s="31">
        <f t="shared" si="95"/>
        <v>2761733.64</v>
      </c>
      <c r="S2242" s="29">
        <v>2761733.64</v>
      </c>
      <c r="T2242" s="26"/>
      <c r="V2242" s="2">
        <f t="shared" si="96"/>
        <v>408782.64000000013</v>
      </c>
      <c r="W2242" s="2">
        <f t="shared" si="97"/>
        <v>0.17373189666933145</v>
      </c>
    </row>
    <row r="2243" spans="1:24" customFormat="1" hidden="1" outlineLevel="2" x14ac:dyDescent="0.25">
      <c r="A2243" t="s">
        <v>133</v>
      </c>
      <c r="B2243">
        <v>1101</v>
      </c>
      <c r="C2243" t="s">
        <v>134</v>
      </c>
      <c r="D2243">
        <v>170</v>
      </c>
      <c r="E2243" t="s">
        <v>154</v>
      </c>
      <c r="F2243">
        <v>232</v>
      </c>
      <c r="G2243" t="s">
        <v>157</v>
      </c>
      <c r="H2243">
        <v>10170010232</v>
      </c>
      <c r="I2243" t="s">
        <v>158</v>
      </c>
      <c r="J2243" s="24" t="s">
        <v>958</v>
      </c>
      <c r="K2243" s="25">
        <v>12</v>
      </c>
      <c r="L2243" s="26">
        <v>4402</v>
      </c>
      <c r="M2243" s="26">
        <v>550</v>
      </c>
      <c r="N2243" s="27">
        <v>2956</v>
      </c>
      <c r="O2243" s="26">
        <v>0</v>
      </c>
      <c r="P2243" s="28">
        <v>2956</v>
      </c>
      <c r="Q2243" s="26">
        <v>2657.9</v>
      </c>
      <c r="R2243" s="31">
        <f t="shared" si="95"/>
        <v>3956</v>
      </c>
      <c r="S2243" s="29">
        <v>3956</v>
      </c>
      <c r="T2243" s="26"/>
      <c r="V2243" s="2">
        <f t="shared" si="96"/>
        <v>1000</v>
      </c>
      <c r="W2243" s="2">
        <f t="shared" si="97"/>
        <v>0.33829499323410012</v>
      </c>
    </row>
    <row r="2244" spans="1:24" customFormat="1" hidden="1" outlineLevel="2" x14ac:dyDescent="0.25">
      <c r="A2244" t="s">
        <v>133</v>
      </c>
      <c r="B2244">
        <v>1101</v>
      </c>
      <c r="C2244" t="s">
        <v>134</v>
      </c>
      <c r="D2244">
        <v>173</v>
      </c>
      <c r="E2244" t="s">
        <v>166</v>
      </c>
      <c r="F2244">
        <v>232</v>
      </c>
      <c r="G2244" t="s">
        <v>157</v>
      </c>
      <c r="H2244">
        <v>10173010232</v>
      </c>
      <c r="I2244" t="s">
        <v>158</v>
      </c>
      <c r="J2244" s="24" t="s">
        <v>958</v>
      </c>
      <c r="K2244" s="25">
        <v>12</v>
      </c>
      <c r="L2244" s="26">
        <v>2770</v>
      </c>
      <c r="M2244" s="26">
        <v>0</v>
      </c>
      <c r="N2244" s="27">
        <v>857</v>
      </c>
      <c r="O2244" s="26">
        <v>0</v>
      </c>
      <c r="P2244" s="28">
        <v>857</v>
      </c>
      <c r="Q2244" s="26">
        <v>473.68</v>
      </c>
      <c r="R2244" s="31">
        <f t="shared" si="95"/>
        <v>1807</v>
      </c>
      <c r="S2244" s="29">
        <v>1807</v>
      </c>
      <c r="T2244" s="26"/>
      <c r="V2244" s="2">
        <f t="shared" si="96"/>
        <v>950</v>
      </c>
      <c r="W2244" s="2">
        <f t="shared" si="97"/>
        <v>1.1085180863477246</v>
      </c>
    </row>
    <row r="2245" spans="1:24" customFormat="1" hidden="1" outlineLevel="2" x14ac:dyDescent="0.25">
      <c r="A2245" t="s">
        <v>133</v>
      </c>
      <c r="B2245">
        <v>1101</v>
      </c>
      <c r="C2245" t="s">
        <v>134</v>
      </c>
      <c r="D2245">
        <v>174</v>
      </c>
      <c r="E2245" t="s">
        <v>167</v>
      </c>
      <c r="F2245">
        <v>232</v>
      </c>
      <c r="G2245" t="s">
        <v>157</v>
      </c>
      <c r="H2245">
        <v>10174010232</v>
      </c>
      <c r="I2245" t="s">
        <v>158</v>
      </c>
      <c r="J2245" s="24" t="s">
        <v>958</v>
      </c>
      <c r="K2245" s="25">
        <v>12</v>
      </c>
      <c r="L2245" s="26">
        <v>570</v>
      </c>
      <c r="M2245" s="26">
        <v>0</v>
      </c>
      <c r="N2245" s="27">
        <v>857</v>
      </c>
      <c r="O2245" s="26">
        <v>0</v>
      </c>
      <c r="P2245" s="28">
        <v>857</v>
      </c>
      <c r="Q2245" s="26">
        <v>605.26</v>
      </c>
      <c r="R2245" s="31">
        <f t="shared" si="95"/>
        <v>1507</v>
      </c>
      <c r="S2245" s="29">
        <v>1507</v>
      </c>
      <c r="T2245" s="26"/>
      <c r="V2245" s="2">
        <f t="shared" si="96"/>
        <v>650</v>
      </c>
      <c r="W2245" s="2">
        <f t="shared" si="97"/>
        <v>0.75845974329054844</v>
      </c>
    </row>
    <row r="2246" spans="1:24" customFormat="1" hidden="1" outlineLevel="2" x14ac:dyDescent="0.25">
      <c r="A2246" t="s">
        <v>349</v>
      </c>
      <c r="B2246">
        <v>1011</v>
      </c>
      <c r="C2246" t="s">
        <v>365</v>
      </c>
      <c r="D2246">
        <v>222</v>
      </c>
      <c r="E2246" t="s">
        <v>367</v>
      </c>
      <c r="F2246">
        <v>232</v>
      </c>
      <c r="G2246" t="s">
        <v>157</v>
      </c>
      <c r="H2246">
        <v>10222010232</v>
      </c>
      <c r="I2246" t="s">
        <v>158</v>
      </c>
      <c r="J2246" s="24" t="s">
        <v>958</v>
      </c>
      <c r="K2246" s="25">
        <v>12</v>
      </c>
      <c r="L2246" s="26">
        <v>2415</v>
      </c>
      <c r="M2246" s="26">
        <v>2250</v>
      </c>
      <c r="N2246" s="27">
        <v>2865</v>
      </c>
      <c r="O2246" s="26">
        <v>0</v>
      </c>
      <c r="P2246" s="28">
        <v>2865</v>
      </c>
      <c r="Q2246" s="26">
        <v>877.2</v>
      </c>
      <c r="R2246" s="31">
        <f t="shared" si="95"/>
        <v>2865</v>
      </c>
      <c r="S2246" s="29">
        <v>2865</v>
      </c>
      <c r="T2246" s="26"/>
      <c r="V2246" s="2">
        <f t="shared" si="96"/>
        <v>0</v>
      </c>
      <c r="W2246" s="2">
        <f t="shared" si="97"/>
        <v>0</v>
      </c>
    </row>
    <row r="2247" spans="1:24" customFormat="1" hidden="1" outlineLevel="2" x14ac:dyDescent="0.25">
      <c r="A2247" t="s">
        <v>349</v>
      </c>
      <c r="B2247">
        <v>1011</v>
      </c>
      <c r="C2247" t="s">
        <v>365</v>
      </c>
      <c r="D2247">
        <v>232</v>
      </c>
      <c r="E2247" t="s">
        <v>379</v>
      </c>
      <c r="F2247">
        <v>232</v>
      </c>
      <c r="G2247" t="s">
        <v>157</v>
      </c>
      <c r="H2247">
        <v>10232010232</v>
      </c>
      <c r="I2247" t="s">
        <v>158</v>
      </c>
      <c r="J2247" s="24" t="s">
        <v>958</v>
      </c>
      <c r="K2247" s="25">
        <v>12</v>
      </c>
      <c r="L2247" s="26">
        <v>0</v>
      </c>
      <c r="M2247" s="26">
        <v>0</v>
      </c>
      <c r="N2247" s="27">
        <v>1406</v>
      </c>
      <c r="O2247" s="26">
        <v>0</v>
      </c>
      <c r="P2247" s="28">
        <v>1406</v>
      </c>
      <c r="Q2247" s="26">
        <v>0</v>
      </c>
      <c r="R2247" s="31">
        <f t="shared" si="95"/>
        <v>1406</v>
      </c>
      <c r="S2247" s="29">
        <v>1406</v>
      </c>
      <c r="T2247" s="26"/>
      <c r="V2247" s="2">
        <f t="shared" si="96"/>
        <v>0</v>
      </c>
      <c r="W2247" s="2">
        <f t="shared" si="97"/>
        <v>0</v>
      </c>
    </row>
    <row r="2248" spans="1:24" customFormat="1" hidden="1" outlineLevel="2" x14ac:dyDescent="0.25">
      <c r="A2248" t="s">
        <v>349</v>
      </c>
      <c r="B2248">
        <v>1011</v>
      </c>
      <c r="C2248" t="s">
        <v>365</v>
      </c>
      <c r="D2248">
        <v>236</v>
      </c>
      <c r="E2248" t="s">
        <v>380</v>
      </c>
      <c r="F2248">
        <v>232</v>
      </c>
      <c r="G2248" t="s">
        <v>157</v>
      </c>
      <c r="H2248">
        <v>10236010232</v>
      </c>
      <c r="I2248" t="s">
        <v>158</v>
      </c>
      <c r="J2248" s="24" t="s">
        <v>958</v>
      </c>
      <c r="K2248" s="25">
        <v>12</v>
      </c>
      <c r="L2248" s="26">
        <v>0</v>
      </c>
      <c r="M2248" s="26">
        <v>0</v>
      </c>
      <c r="N2248" s="27">
        <v>1384</v>
      </c>
      <c r="O2248" s="26">
        <v>0</v>
      </c>
      <c r="P2248" s="28">
        <v>1384</v>
      </c>
      <c r="Q2248" s="26">
        <v>0</v>
      </c>
      <c r="R2248" s="31">
        <f t="shared" si="95"/>
        <v>1384</v>
      </c>
      <c r="S2248" s="29">
        <v>1384</v>
      </c>
      <c r="T2248" s="26"/>
      <c r="V2248" s="2">
        <f t="shared" si="96"/>
        <v>0</v>
      </c>
      <c r="W2248" s="2">
        <f t="shared" si="97"/>
        <v>0</v>
      </c>
    </row>
    <row r="2249" spans="1:24" customFormat="1" hidden="1" outlineLevel="2" x14ac:dyDescent="0.25">
      <c r="A2249" t="s">
        <v>309</v>
      </c>
      <c r="B2249">
        <v>801</v>
      </c>
      <c r="C2249" t="s">
        <v>324</v>
      </c>
      <c r="D2249">
        <v>403</v>
      </c>
      <c r="E2249" t="s">
        <v>401</v>
      </c>
      <c r="F2249">
        <v>232</v>
      </c>
      <c r="G2249" t="s">
        <v>157</v>
      </c>
      <c r="H2249">
        <v>10403010232</v>
      </c>
      <c r="I2249" t="s">
        <v>158</v>
      </c>
      <c r="J2249" s="24" t="s">
        <v>958</v>
      </c>
      <c r="K2249" s="25">
        <v>12</v>
      </c>
      <c r="L2249" s="26">
        <v>1060</v>
      </c>
      <c r="M2249" s="26">
        <v>550</v>
      </c>
      <c r="N2249" s="27">
        <v>1251</v>
      </c>
      <c r="O2249" s="26">
        <v>0</v>
      </c>
      <c r="P2249" s="28">
        <v>1251</v>
      </c>
      <c r="Q2249" s="26">
        <v>929.82</v>
      </c>
      <c r="R2249" s="31">
        <f t="shared" si="95"/>
        <v>1251</v>
      </c>
      <c r="S2249" s="29">
        <v>1251</v>
      </c>
      <c r="T2249" s="26"/>
      <c r="V2249" s="2">
        <f t="shared" si="96"/>
        <v>0</v>
      </c>
      <c r="W2249" s="2">
        <f t="shared" si="97"/>
        <v>0</v>
      </c>
    </row>
    <row r="2250" spans="1:24" customFormat="1" hidden="1" outlineLevel="2" x14ac:dyDescent="0.25">
      <c r="A2250" t="s">
        <v>254</v>
      </c>
      <c r="B2250">
        <v>1301</v>
      </c>
      <c r="C2250" t="s">
        <v>203</v>
      </c>
      <c r="D2250">
        <v>602</v>
      </c>
      <c r="E2250" t="s">
        <v>263</v>
      </c>
      <c r="F2250">
        <v>232</v>
      </c>
      <c r="G2250" t="s">
        <v>157</v>
      </c>
      <c r="H2250">
        <v>10602010232</v>
      </c>
      <c r="I2250" t="s">
        <v>158</v>
      </c>
      <c r="J2250" s="24" t="s">
        <v>958</v>
      </c>
      <c r="K2250" s="25">
        <v>12</v>
      </c>
      <c r="L2250" s="26">
        <v>3290</v>
      </c>
      <c r="M2250" s="26">
        <v>800</v>
      </c>
      <c r="N2250" s="27">
        <v>3661</v>
      </c>
      <c r="O2250" s="26">
        <v>0</v>
      </c>
      <c r="P2250" s="28">
        <v>3661</v>
      </c>
      <c r="Q2250" s="26">
        <v>1105.26</v>
      </c>
      <c r="R2250" s="31">
        <f t="shared" si="95"/>
        <v>3661</v>
      </c>
      <c r="S2250" s="29">
        <v>3661</v>
      </c>
      <c r="T2250" s="26"/>
      <c r="V2250" s="2">
        <f t="shared" si="96"/>
        <v>0</v>
      </c>
      <c r="W2250" s="2">
        <f t="shared" si="97"/>
        <v>0</v>
      </c>
    </row>
    <row r="2251" spans="1:24" customFormat="1" hidden="1" outlineLevel="2" x14ac:dyDescent="0.25">
      <c r="A2251" t="s">
        <v>781</v>
      </c>
      <c r="B2251">
        <v>101</v>
      </c>
      <c r="C2251" t="s">
        <v>780</v>
      </c>
      <c r="D2251">
        <v>101</v>
      </c>
      <c r="E2251" t="s">
        <v>776</v>
      </c>
      <c r="F2251">
        <v>234</v>
      </c>
      <c r="G2251" t="s">
        <v>814</v>
      </c>
      <c r="H2251">
        <v>10101010234</v>
      </c>
      <c r="I2251" t="s">
        <v>815</v>
      </c>
      <c r="J2251" s="24" t="s">
        <v>958</v>
      </c>
      <c r="K2251" s="25">
        <v>12</v>
      </c>
      <c r="L2251" s="26">
        <v>0</v>
      </c>
      <c r="M2251" s="26">
        <v>0</v>
      </c>
      <c r="N2251" s="27">
        <v>5200</v>
      </c>
      <c r="O2251" s="26">
        <v>0</v>
      </c>
      <c r="P2251" s="28">
        <v>5200</v>
      </c>
      <c r="Q2251" s="26">
        <v>0</v>
      </c>
      <c r="R2251" s="31">
        <f t="shared" si="95"/>
        <v>5200</v>
      </c>
      <c r="S2251" s="29">
        <v>5200</v>
      </c>
      <c r="T2251" s="26"/>
      <c r="V2251" s="2">
        <f t="shared" si="96"/>
        <v>0</v>
      </c>
      <c r="W2251" s="2">
        <f t="shared" si="97"/>
        <v>0</v>
      </c>
      <c r="X2251" s="18"/>
    </row>
    <row r="2252" spans="1:24" customFormat="1" hidden="1" outlineLevel="2" x14ac:dyDescent="0.25">
      <c r="A2252" t="s">
        <v>875</v>
      </c>
      <c r="B2252">
        <v>101</v>
      </c>
      <c r="C2252" t="s">
        <v>780</v>
      </c>
      <c r="D2252">
        <v>302</v>
      </c>
      <c r="E2252" t="s">
        <v>920</v>
      </c>
      <c r="F2252">
        <v>234</v>
      </c>
      <c r="G2252" t="s">
        <v>814</v>
      </c>
      <c r="H2252">
        <v>10302010234</v>
      </c>
      <c r="I2252" t="s">
        <v>815</v>
      </c>
      <c r="J2252" s="24" t="s">
        <v>958</v>
      </c>
      <c r="K2252" s="25">
        <v>12</v>
      </c>
      <c r="L2252" s="26">
        <v>9460</v>
      </c>
      <c r="M2252" s="26">
        <v>0</v>
      </c>
      <c r="N2252" s="27">
        <v>5000</v>
      </c>
      <c r="O2252" s="26">
        <v>0</v>
      </c>
      <c r="P2252" s="28">
        <v>5000</v>
      </c>
      <c r="Q2252" s="26">
        <v>0</v>
      </c>
      <c r="R2252" s="31">
        <f t="shared" si="95"/>
        <v>0</v>
      </c>
      <c r="S2252" s="29">
        <v>0</v>
      </c>
      <c r="T2252" s="26"/>
      <c r="V2252" s="2">
        <f t="shared" si="96"/>
        <v>-5000</v>
      </c>
      <c r="W2252" s="2">
        <f t="shared" si="97"/>
        <v>-1</v>
      </c>
    </row>
    <row r="2253" spans="1:24" customFormat="1" hidden="1" outlineLevel="2" x14ac:dyDescent="0.25">
      <c r="A2253" t="s">
        <v>309</v>
      </c>
      <c r="B2253">
        <v>801</v>
      </c>
      <c r="C2253" t="s">
        <v>324</v>
      </c>
      <c r="D2253">
        <v>25</v>
      </c>
      <c r="E2253" t="s">
        <v>325</v>
      </c>
      <c r="F2253">
        <v>235</v>
      </c>
      <c r="G2253" t="s">
        <v>455</v>
      </c>
      <c r="H2253">
        <v>10025010235</v>
      </c>
      <c r="I2253" t="s">
        <v>456</v>
      </c>
      <c r="J2253" s="24" t="s">
        <v>958</v>
      </c>
      <c r="K2253" s="25">
        <v>12</v>
      </c>
      <c r="L2253" s="26">
        <v>7027.7</v>
      </c>
      <c r="M2253" s="26">
        <v>5202.92</v>
      </c>
      <c r="N2253" s="27">
        <v>17445</v>
      </c>
      <c r="O2253" s="26">
        <v>0</v>
      </c>
      <c r="P2253" s="28">
        <v>17445</v>
      </c>
      <c r="Q2253" s="26">
        <v>6952.99</v>
      </c>
      <c r="R2253" s="31">
        <f t="shared" si="95"/>
        <v>17445</v>
      </c>
      <c r="S2253" s="29">
        <v>17445</v>
      </c>
      <c r="T2253" s="26"/>
      <c r="V2253" s="2">
        <f t="shared" si="96"/>
        <v>0</v>
      </c>
      <c r="W2253" s="2">
        <f t="shared" si="97"/>
        <v>0</v>
      </c>
    </row>
    <row r="2254" spans="1:24" customFormat="1" hidden="1" outlineLevel="2" x14ac:dyDescent="0.25">
      <c r="A2254" t="s">
        <v>309</v>
      </c>
      <c r="B2254">
        <v>801</v>
      </c>
      <c r="C2254" t="s">
        <v>324</v>
      </c>
      <c r="D2254">
        <v>75</v>
      </c>
      <c r="E2254" t="s">
        <v>331</v>
      </c>
      <c r="F2254">
        <v>235</v>
      </c>
      <c r="G2254" t="s">
        <v>455</v>
      </c>
      <c r="H2254">
        <v>10075010235</v>
      </c>
      <c r="I2254" t="s">
        <v>456</v>
      </c>
      <c r="J2254" s="24" t="s">
        <v>958</v>
      </c>
      <c r="K2254" s="25">
        <v>12</v>
      </c>
      <c r="L2254" s="26">
        <v>10729.21</v>
      </c>
      <c r="M2254" s="26">
        <v>12005.4</v>
      </c>
      <c r="N2254" s="27">
        <v>360174</v>
      </c>
      <c r="O2254" s="26">
        <v>0</v>
      </c>
      <c r="P2254" s="28">
        <v>360174</v>
      </c>
      <c r="Q2254" s="26">
        <v>3504.57</v>
      </c>
      <c r="R2254" s="31">
        <f t="shared" si="95"/>
        <v>60174</v>
      </c>
      <c r="S2254" s="29">
        <v>60174</v>
      </c>
      <c r="T2254" s="26"/>
      <c r="V2254" s="2">
        <f t="shared" si="96"/>
        <v>-300000</v>
      </c>
      <c r="W2254" s="2">
        <f t="shared" si="97"/>
        <v>-0.83293075013743356</v>
      </c>
    </row>
    <row r="2255" spans="1:24" customFormat="1" hidden="1" outlineLevel="2" x14ac:dyDescent="0.25">
      <c r="A2255" t="s">
        <v>349</v>
      </c>
      <c r="B2255">
        <v>902</v>
      </c>
      <c r="C2255" t="s">
        <v>358</v>
      </c>
      <c r="D2255">
        <v>144</v>
      </c>
      <c r="E2255" t="s">
        <v>359</v>
      </c>
      <c r="F2255">
        <v>235</v>
      </c>
      <c r="G2255" t="s">
        <v>455</v>
      </c>
      <c r="H2255">
        <v>10144010235</v>
      </c>
      <c r="I2255" t="s">
        <v>456</v>
      </c>
      <c r="J2255" s="24" t="s">
        <v>958</v>
      </c>
      <c r="K2255" s="25">
        <v>12</v>
      </c>
      <c r="L2255" s="26">
        <v>21159.55</v>
      </c>
      <c r="M2255" s="26">
        <v>28250.83</v>
      </c>
      <c r="N2255" s="27">
        <v>24627</v>
      </c>
      <c r="O2255" s="26">
        <v>0</v>
      </c>
      <c r="P2255" s="28">
        <v>24627</v>
      </c>
      <c r="Q2255" s="26">
        <v>1296</v>
      </c>
      <c r="R2255" s="31">
        <f t="shared" si="95"/>
        <v>24627</v>
      </c>
      <c r="S2255" s="29">
        <v>24627</v>
      </c>
      <c r="T2255" s="26"/>
      <c r="V2255" s="2">
        <f t="shared" si="96"/>
        <v>0</v>
      </c>
      <c r="W2255" s="2">
        <f t="shared" si="97"/>
        <v>0</v>
      </c>
    </row>
    <row r="2256" spans="1:24" customFormat="1" hidden="1" outlineLevel="2" x14ac:dyDescent="0.25">
      <c r="A2256" t="s">
        <v>309</v>
      </c>
      <c r="B2256">
        <v>801</v>
      </c>
      <c r="C2256" t="s">
        <v>324</v>
      </c>
      <c r="D2256">
        <v>412</v>
      </c>
      <c r="E2256" t="s">
        <v>412</v>
      </c>
      <c r="F2256">
        <v>235</v>
      </c>
      <c r="G2256" t="s">
        <v>455</v>
      </c>
      <c r="H2256">
        <v>10412010235</v>
      </c>
      <c r="I2256" t="s">
        <v>456</v>
      </c>
      <c r="J2256" s="24" t="s">
        <v>958</v>
      </c>
      <c r="K2256" s="25">
        <v>12</v>
      </c>
      <c r="L2256" s="26">
        <v>20123.21</v>
      </c>
      <c r="M2256" s="26">
        <v>19080.75</v>
      </c>
      <c r="N2256" s="27">
        <v>31851</v>
      </c>
      <c r="O2256" s="26">
        <v>0</v>
      </c>
      <c r="P2256" s="28">
        <v>31851</v>
      </c>
      <c r="Q2256" s="26">
        <v>6952.99</v>
      </c>
      <c r="R2256" s="31">
        <f t="shared" si="95"/>
        <v>31851</v>
      </c>
      <c r="S2256" s="29">
        <v>31851</v>
      </c>
      <c r="T2256" s="26"/>
      <c r="V2256" s="2">
        <f t="shared" si="96"/>
        <v>0</v>
      </c>
      <c r="W2256" s="2">
        <f t="shared" si="97"/>
        <v>0</v>
      </c>
    </row>
    <row r="2257" spans="1:24" customFormat="1" hidden="1" outlineLevel="2" x14ac:dyDescent="0.25">
      <c r="A2257" t="s">
        <v>309</v>
      </c>
      <c r="B2257">
        <v>801</v>
      </c>
      <c r="C2257" t="s">
        <v>324</v>
      </c>
      <c r="D2257">
        <v>413</v>
      </c>
      <c r="E2257" t="s">
        <v>415</v>
      </c>
      <c r="F2257">
        <v>235</v>
      </c>
      <c r="G2257" t="s">
        <v>455</v>
      </c>
      <c r="H2257">
        <v>10413010235</v>
      </c>
      <c r="I2257" t="s">
        <v>456</v>
      </c>
      <c r="J2257" s="24" t="s">
        <v>958</v>
      </c>
      <c r="K2257" s="25">
        <v>12</v>
      </c>
      <c r="L2257" s="26">
        <v>33319.89</v>
      </c>
      <c r="M2257" s="26">
        <v>35484.11</v>
      </c>
      <c r="N2257" s="27">
        <v>82239</v>
      </c>
      <c r="O2257" s="26">
        <v>0</v>
      </c>
      <c r="P2257" s="28">
        <v>82239</v>
      </c>
      <c r="Q2257" s="26">
        <v>45567.88</v>
      </c>
      <c r="R2257" s="31">
        <f t="shared" si="95"/>
        <v>82239</v>
      </c>
      <c r="S2257" s="29">
        <v>82239</v>
      </c>
      <c r="T2257" s="26"/>
      <c r="V2257" s="2">
        <f t="shared" si="96"/>
        <v>0</v>
      </c>
      <c r="W2257" s="2">
        <f t="shared" si="97"/>
        <v>0</v>
      </c>
    </row>
    <row r="2258" spans="1:24" customFormat="1" hidden="1" outlineLevel="2" x14ac:dyDescent="0.25">
      <c r="A2258" t="s">
        <v>309</v>
      </c>
      <c r="B2258">
        <v>801</v>
      </c>
      <c r="C2258" t="s">
        <v>324</v>
      </c>
      <c r="D2258">
        <v>420</v>
      </c>
      <c r="E2258" t="s">
        <v>418</v>
      </c>
      <c r="F2258">
        <v>235</v>
      </c>
      <c r="G2258" t="s">
        <v>455</v>
      </c>
      <c r="H2258">
        <v>10420010235</v>
      </c>
      <c r="I2258" t="s">
        <v>456</v>
      </c>
      <c r="J2258" s="24" t="s">
        <v>958</v>
      </c>
      <c r="K2258" s="25">
        <v>12</v>
      </c>
      <c r="L2258" s="26">
        <v>95507.26</v>
      </c>
      <c r="M2258" s="26">
        <v>85102.76</v>
      </c>
      <c r="N2258" s="27">
        <v>150048</v>
      </c>
      <c r="O2258" s="26">
        <v>0</v>
      </c>
      <c r="P2258" s="28">
        <v>150048</v>
      </c>
      <c r="Q2258" s="26">
        <v>119073.66</v>
      </c>
      <c r="R2258" s="31">
        <f t="shared" si="95"/>
        <v>150048</v>
      </c>
      <c r="S2258" s="29">
        <v>150048</v>
      </c>
      <c r="T2258" s="26"/>
      <c r="V2258" s="2">
        <f t="shared" si="96"/>
        <v>0</v>
      </c>
      <c r="W2258" s="2">
        <f t="shared" si="97"/>
        <v>0</v>
      </c>
    </row>
    <row r="2259" spans="1:24" customFormat="1" hidden="1" outlineLevel="2" x14ac:dyDescent="0.25">
      <c r="A2259" t="s">
        <v>309</v>
      </c>
      <c r="B2259">
        <v>801</v>
      </c>
      <c r="C2259" t="s">
        <v>324</v>
      </c>
      <c r="D2259">
        <v>430</v>
      </c>
      <c r="E2259" t="s">
        <v>421</v>
      </c>
      <c r="F2259">
        <v>235</v>
      </c>
      <c r="G2259" t="s">
        <v>455</v>
      </c>
      <c r="H2259">
        <v>10430010235</v>
      </c>
      <c r="I2259" t="s">
        <v>456</v>
      </c>
      <c r="J2259" s="24" t="s">
        <v>958</v>
      </c>
      <c r="K2259" s="25">
        <v>12</v>
      </c>
      <c r="L2259" s="26">
        <v>0</v>
      </c>
      <c r="M2259" s="26">
        <v>0</v>
      </c>
      <c r="N2259" s="27">
        <v>200000</v>
      </c>
      <c r="O2259" s="26">
        <v>0</v>
      </c>
      <c r="P2259" s="28">
        <v>200000</v>
      </c>
      <c r="Q2259" s="26">
        <v>0</v>
      </c>
      <c r="R2259" s="31">
        <f t="shared" si="95"/>
        <v>200000</v>
      </c>
      <c r="S2259" s="29">
        <v>200000</v>
      </c>
      <c r="T2259" s="26"/>
      <c r="V2259" s="2">
        <f t="shared" si="96"/>
        <v>0</v>
      </c>
      <c r="W2259" s="2">
        <f t="shared" si="97"/>
        <v>0</v>
      </c>
    </row>
    <row r="2260" spans="1:24" customFormat="1" hidden="1" outlineLevel="2" x14ac:dyDescent="0.25">
      <c r="A2260" t="s">
        <v>781</v>
      </c>
      <c r="B2260">
        <v>204</v>
      </c>
      <c r="C2260" t="s">
        <v>782</v>
      </c>
      <c r="D2260">
        <v>5</v>
      </c>
      <c r="E2260" t="s">
        <v>783</v>
      </c>
      <c r="F2260">
        <v>236</v>
      </c>
      <c r="G2260" t="s">
        <v>20</v>
      </c>
      <c r="H2260">
        <v>10005010236</v>
      </c>
      <c r="I2260" t="s">
        <v>21</v>
      </c>
      <c r="J2260" s="24" t="s">
        <v>958</v>
      </c>
      <c r="K2260" s="25">
        <v>12</v>
      </c>
      <c r="L2260" s="26">
        <v>83725.41</v>
      </c>
      <c r="M2260" s="26">
        <v>93101.8</v>
      </c>
      <c r="N2260" s="27">
        <v>202293</v>
      </c>
      <c r="O2260" s="26">
        <v>0</v>
      </c>
      <c r="P2260" s="28">
        <v>202293</v>
      </c>
      <c r="Q2260" s="26">
        <v>333402.38</v>
      </c>
      <c r="R2260" s="31">
        <f t="shared" si="95"/>
        <v>600124.28</v>
      </c>
      <c r="S2260" s="29">
        <v>600124.28</v>
      </c>
      <c r="T2260" s="26"/>
      <c r="V2260" s="2">
        <f t="shared" si="96"/>
        <v>397831.28</v>
      </c>
      <c r="W2260" s="2">
        <f t="shared" si="97"/>
        <v>1.9666092252327072</v>
      </c>
      <c r="X2260" s="18"/>
    </row>
    <row r="2261" spans="1:24" customFormat="1" hidden="1" outlineLevel="2" x14ac:dyDescent="0.25">
      <c r="A2261" t="s">
        <v>781</v>
      </c>
      <c r="B2261">
        <v>204</v>
      </c>
      <c r="C2261" t="s">
        <v>782</v>
      </c>
      <c r="D2261">
        <v>6</v>
      </c>
      <c r="E2261" t="s">
        <v>784</v>
      </c>
      <c r="F2261">
        <v>236</v>
      </c>
      <c r="G2261" t="s">
        <v>20</v>
      </c>
      <c r="H2261">
        <v>10006010236</v>
      </c>
      <c r="I2261" t="s">
        <v>21</v>
      </c>
      <c r="J2261" s="24" t="s">
        <v>958</v>
      </c>
      <c r="K2261" s="25">
        <v>12</v>
      </c>
      <c r="L2261" s="26">
        <v>172241.18</v>
      </c>
      <c r="M2261" s="26">
        <v>172311.1</v>
      </c>
      <c r="N2261" s="27">
        <v>133640</v>
      </c>
      <c r="O2261" s="26">
        <v>0</v>
      </c>
      <c r="P2261" s="28">
        <v>133640</v>
      </c>
      <c r="Q2261" s="26">
        <v>560.04999999999995</v>
      </c>
      <c r="R2261" s="31">
        <f t="shared" si="95"/>
        <v>1008.09</v>
      </c>
      <c r="S2261" s="29">
        <v>1008.09</v>
      </c>
      <c r="T2261" s="26"/>
      <c r="V2261" s="2">
        <f t="shared" si="96"/>
        <v>-132631.91</v>
      </c>
      <c r="W2261" s="2">
        <f t="shared" si="97"/>
        <v>-0.99245667464830889</v>
      </c>
      <c r="X2261" s="18"/>
    </row>
    <row r="2262" spans="1:24" customFormat="1" hidden="1" outlineLevel="2" x14ac:dyDescent="0.25">
      <c r="A2262" t="s">
        <v>571</v>
      </c>
      <c r="B2262">
        <v>601</v>
      </c>
      <c r="C2262" t="s">
        <v>572</v>
      </c>
      <c r="D2262">
        <v>9</v>
      </c>
      <c r="E2262" t="s">
        <v>573</v>
      </c>
      <c r="F2262">
        <v>236</v>
      </c>
      <c r="G2262" t="s">
        <v>20</v>
      </c>
      <c r="H2262">
        <v>10009010236</v>
      </c>
      <c r="I2262" t="s">
        <v>21</v>
      </c>
      <c r="J2262" s="24" t="s">
        <v>958</v>
      </c>
      <c r="K2262" s="25">
        <v>12</v>
      </c>
      <c r="L2262" s="26">
        <v>11496.84</v>
      </c>
      <c r="M2262" s="26">
        <v>14582.72</v>
      </c>
      <c r="N2262" s="27">
        <v>38209</v>
      </c>
      <c r="O2262" s="26">
        <v>0</v>
      </c>
      <c r="P2262" s="28">
        <v>38209</v>
      </c>
      <c r="Q2262" s="26">
        <v>31306.19</v>
      </c>
      <c r="R2262" s="31">
        <f t="shared" si="95"/>
        <v>56351.14</v>
      </c>
      <c r="S2262" s="29">
        <v>56351.14</v>
      </c>
      <c r="T2262" s="26"/>
      <c r="V2262" s="2">
        <f t="shared" si="96"/>
        <v>18142.14</v>
      </c>
      <c r="W2262" s="2">
        <f t="shared" si="97"/>
        <v>0.47481326389070638</v>
      </c>
    </row>
    <row r="2263" spans="1:24" customFormat="1" hidden="1" outlineLevel="2" x14ac:dyDescent="0.25">
      <c r="A2263" t="s">
        <v>309</v>
      </c>
      <c r="B2263">
        <v>501</v>
      </c>
      <c r="C2263" t="s">
        <v>312</v>
      </c>
      <c r="D2263">
        <v>15</v>
      </c>
      <c r="E2263" t="s">
        <v>313</v>
      </c>
      <c r="F2263">
        <v>236</v>
      </c>
      <c r="G2263" t="s">
        <v>20</v>
      </c>
      <c r="H2263">
        <v>10015010236</v>
      </c>
      <c r="I2263" t="s">
        <v>21</v>
      </c>
      <c r="J2263" s="24" t="s">
        <v>958</v>
      </c>
      <c r="K2263" s="25">
        <v>12</v>
      </c>
      <c r="L2263" s="26">
        <v>25190.04</v>
      </c>
      <c r="M2263" s="26">
        <v>13523.39</v>
      </c>
      <c r="N2263" s="27">
        <v>27221</v>
      </c>
      <c r="O2263" s="26">
        <v>0</v>
      </c>
      <c r="P2263" s="28">
        <v>27221</v>
      </c>
      <c r="Q2263" s="26">
        <v>4500.8</v>
      </c>
      <c r="R2263" s="31">
        <f t="shared" si="95"/>
        <v>8101.44</v>
      </c>
      <c r="S2263" s="29">
        <v>8101.44</v>
      </c>
      <c r="T2263" s="26"/>
      <c r="V2263" s="2">
        <f t="shared" si="96"/>
        <v>-19119.560000000001</v>
      </c>
      <c r="W2263" s="2">
        <f t="shared" si="97"/>
        <v>-0.70238271922412843</v>
      </c>
    </row>
    <row r="2264" spans="1:24" customFormat="1" hidden="1" outlineLevel="2" x14ac:dyDescent="0.25">
      <c r="A2264" t="s">
        <v>571</v>
      </c>
      <c r="B2264">
        <v>601</v>
      </c>
      <c r="C2264" t="s">
        <v>572</v>
      </c>
      <c r="D2264">
        <v>40</v>
      </c>
      <c r="E2264" t="s">
        <v>576</v>
      </c>
      <c r="F2264">
        <v>236</v>
      </c>
      <c r="G2264" t="s">
        <v>20</v>
      </c>
      <c r="H2264">
        <v>10040010236</v>
      </c>
      <c r="I2264" t="s">
        <v>21</v>
      </c>
      <c r="J2264" s="24" t="s">
        <v>958</v>
      </c>
      <c r="K2264" s="25">
        <v>12</v>
      </c>
      <c r="L2264" s="26">
        <v>7014.84</v>
      </c>
      <c r="M2264" s="26">
        <v>2868.92</v>
      </c>
      <c r="N2264" s="27">
        <v>7633</v>
      </c>
      <c r="O2264" s="26">
        <v>0</v>
      </c>
      <c r="P2264" s="28">
        <v>7633</v>
      </c>
      <c r="Q2264" s="26">
        <v>3958.36</v>
      </c>
      <c r="R2264" s="31">
        <f t="shared" si="95"/>
        <v>7125.05</v>
      </c>
      <c r="S2264" s="29">
        <v>7125.05</v>
      </c>
      <c r="T2264" s="26"/>
      <c r="V2264" s="2">
        <f t="shared" si="96"/>
        <v>-507.94999999999982</v>
      </c>
      <c r="W2264" s="2">
        <f t="shared" si="97"/>
        <v>-6.654657408620461E-2</v>
      </c>
    </row>
    <row r="2265" spans="1:24" customFormat="1" hidden="1" outlineLevel="2" x14ac:dyDescent="0.25">
      <c r="A2265" t="s">
        <v>571</v>
      </c>
      <c r="B2265">
        <v>601</v>
      </c>
      <c r="C2265" t="s">
        <v>572</v>
      </c>
      <c r="D2265">
        <v>42</v>
      </c>
      <c r="E2265" t="s">
        <v>577</v>
      </c>
      <c r="F2265">
        <v>236</v>
      </c>
      <c r="G2265" t="s">
        <v>20</v>
      </c>
      <c r="H2265">
        <v>10042010236</v>
      </c>
      <c r="I2265" t="s">
        <v>21</v>
      </c>
      <c r="J2265" s="24" t="s">
        <v>958</v>
      </c>
      <c r="K2265" s="25">
        <v>12</v>
      </c>
      <c r="L2265" s="26">
        <v>24869.52</v>
      </c>
      <c r="M2265" s="26">
        <v>37208.800000000003</v>
      </c>
      <c r="N2265" s="27">
        <v>24997</v>
      </c>
      <c r="O2265" s="26">
        <v>0</v>
      </c>
      <c r="P2265" s="28">
        <v>24997</v>
      </c>
      <c r="Q2265" s="26">
        <v>77875.88</v>
      </c>
      <c r="R2265" s="31">
        <f t="shared" si="95"/>
        <v>140176.56</v>
      </c>
      <c r="S2265" s="29">
        <v>140176.56</v>
      </c>
      <c r="T2265" s="26"/>
      <c r="V2265" s="2">
        <f t="shared" si="96"/>
        <v>115179.56</v>
      </c>
      <c r="W2265" s="2">
        <f t="shared" si="97"/>
        <v>4.6077353282393885</v>
      </c>
    </row>
    <row r="2266" spans="1:24" customFormat="1" hidden="1" outlineLevel="2" x14ac:dyDescent="0.25">
      <c r="A2266" t="s">
        <v>571</v>
      </c>
      <c r="B2266">
        <v>601</v>
      </c>
      <c r="C2266" t="s">
        <v>572</v>
      </c>
      <c r="D2266">
        <v>44</v>
      </c>
      <c r="E2266" t="s">
        <v>578</v>
      </c>
      <c r="F2266">
        <v>236</v>
      </c>
      <c r="G2266" t="s">
        <v>20</v>
      </c>
      <c r="H2266">
        <v>10044010236</v>
      </c>
      <c r="I2266" t="s">
        <v>21</v>
      </c>
      <c r="J2266" s="24" t="s">
        <v>958</v>
      </c>
      <c r="K2266" s="25">
        <v>12</v>
      </c>
      <c r="L2266" s="26">
        <v>0</v>
      </c>
      <c r="M2266" s="26">
        <v>0</v>
      </c>
      <c r="N2266" s="27">
        <v>4673</v>
      </c>
      <c r="O2266" s="26">
        <v>0</v>
      </c>
      <c r="P2266" s="28">
        <v>4673</v>
      </c>
      <c r="Q2266" s="26">
        <v>0</v>
      </c>
      <c r="R2266" s="31">
        <f t="shared" si="95"/>
        <v>0</v>
      </c>
      <c r="S2266" s="29">
        <v>0</v>
      </c>
      <c r="T2266" s="26"/>
      <c r="V2266" s="2">
        <f t="shared" si="96"/>
        <v>-4673</v>
      </c>
      <c r="W2266" s="2">
        <f t="shared" si="97"/>
        <v>-1</v>
      </c>
    </row>
    <row r="2267" spans="1:24" customFormat="1" hidden="1" outlineLevel="2" x14ac:dyDescent="0.25">
      <c r="A2267" t="s">
        <v>309</v>
      </c>
      <c r="B2267">
        <v>503</v>
      </c>
      <c r="C2267" t="s">
        <v>310</v>
      </c>
      <c r="D2267">
        <v>60</v>
      </c>
      <c r="E2267" t="s">
        <v>329</v>
      </c>
      <c r="F2267">
        <v>236</v>
      </c>
      <c r="G2267" t="s">
        <v>20</v>
      </c>
      <c r="H2267">
        <v>10060010236</v>
      </c>
      <c r="I2267" t="s">
        <v>21</v>
      </c>
      <c r="J2267" s="24" t="s">
        <v>958</v>
      </c>
      <c r="K2267" s="25">
        <v>12</v>
      </c>
      <c r="L2267" s="26">
        <v>3249</v>
      </c>
      <c r="M2267" s="26">
        <v>0</v>
      </c>
      <c r="N2267" s="27">
        <v>3397</v>
      </c>
      <c r="O2267" s="26">
        <v>0</v>
      </c>
      <c r="P2267" s="28">
        <v>3397</v>
      </c>
      <c r="Q2267" s="26">
        <v>0</v>
      </c>
      <c r="R2267" s="31">
        <f t="shared" si="95"/>
        <v>0</v>
      </c>
      <c r="S2267" s="29">
        <v>0</v>
      </c>
      <c r="T2267" s="26"/>
      <c r="V2267" s="2">
        <f t="shared" si="96"/>
        <v>-3397</v>
      </c>
      <c r="W2267" s="2">
        <f t="shared" si="97"/>
        <v>-1</v>
      </c>
    </row>
    <row r="2268" spans="1:24" customFormat="1" hidden="1" outlineLevel="2" x14ac:dyDescent="0.25">
      <c r="A2268" t="s">
        <v>309</v>
      </c>
      <c r="B2268">
        <v>501</v>
      </c>
      <c r="C2268" t="s">
        <v>312</v>
      </c>
      <c r="D2268">
        <v>65</v>
      </c>
      <c r="E2268" t="s">
        <v>330</v>
      </c>
      <c r="F2268">
        <v>236</v>
      </c>
      <c r="G2268" t="s">
        <v>20</v>
      </c>
      <c r="H2268">
        <v>10065010236</v>
      </c>
      <c r="I2268" t="s">
        <v>21</v>
      </c>
      <c r="J2268" s="24" t="s">
        <v>958</v>
      </c>
      <c r="K2268" s="25">
        <v>12</v>
      </c>
      <c r="L2268" s="26">
        <v>3249</v>
      </c>
      <c r="M2268" s="26">
        <v>0</v>
      </c>
      <c r="N2268" s="27">
        <v>3446</v>
      </c>
      <c r="O2268" s="26">
        <v>0</v>
      </c>
      <c r="P2268" s="28">
        <v>3446</v>
      </c>
      <c r="Q2268" s="26">
        <v>0</v>
      </c>
      <c r="R2268" s="31">
        <f t="shared" si="95"/>
        <v>0</v>
      </c>
      <c r="S2268" s="29">
        <v>0</v>
      </c>
      <c r="T2268" s="26"/>
      <c r="V2268" s="2">
        <f t="shared" si="96"/>
        <v>-3446</v>
      </c>
      <c r="W2268" s="2">
        <f t="shared" si="97"/>
        <v>-1</v>
      </c>
    </row>
    <row r="2269" spans="1:24" customFormat="1" hidden="1" outlineLevel="2" x14ac:dyDescent="0.25">
      <c r="A2269" t="s">
        <v>309</v>
      </c>
      <c r="B2269">
        <v>801</v>
      </c>
      <c r="C2269" t="s">
        <v>324</v>
      </c>
      <c r="D2269">
        <v>75</v>
      </c>
      <c r="E2269" t="s">
        <v>331</v>
      </c>
      <c r="F2269">
        <v>236</v>
      </c>
      <c r="G2269" t="s">
        <v>20</v>
      </c>
      <c r="H2269">
        <v>10075010236</v>
      </c>
      <c r="I2269" t="s">
        <v>21</v>
      </c>
      <c r="J2269" s="24" t="s">
        <v>958</v>
      </c>
      <c r="K2269" s="25">
        <v>12</v>
      </c>
      <c r="L2269" s="26">
        <v>3249</v>
      </c>
      <c r="M2269" s="26">
        <v>6084.75</v>
      </c>
      <c r="N2269" s="27">
        <v>2031</v>
      </c>
      <c r="O2269" s="26">
        <v>0</v>
      </c>
      <c r="P2269" s="28">
        <v>2031</v>
      </c>
      <c r="Q2269" s="26">
        <v>0</v>
      </c>
      <c r="R2269" s="31">
        <f t="shared" si="95"/>
        <v>0</v>
      </c>
      <c r="S2269" s="29">
        <v>0</v>
      </c>
      <c r="T2269" s="26"/>
      <c r="V2269" s="2">
        <f t="shared" si="96"/>
        <v>-2031</v>
      </c>
      <c r="W2269" s="2">
        <f t="shared" si="97"/>
        <v>-1</v>
      </c>
    </row>
    <row r="2270" spans="1:24" customFormat="1" hidden="1" outlineLevel="2" x14ac:dyDescent="0.25">
      <c r="A2270" t="s">
        <v>571</v>
      </c>
      <c r="B2270">
        <v>601</v>
      </c>
      <c r="C2270" t="s">
        <v>572</v>
      </c>
      <c r="D2270">
        <v>90</v>
      </c>
      <c r="E2270" t="s">
        <v>579</v>
      </c>
      <c r="F2270">
        <v>236</v>
      </c>
      <c r="G2270" t="s">
        <v>20</v>
      </c>
      <c r="H2270">
        <v>10090010236</v>
      </c>
      <c r="I2270" t="s">
        <v>21</v>
      </c>
      <c r="J2270" s="24" t="s">
        <v>958</v>
      </c>
      <c r="K2270" s="25">
        <v>12</v>
      </c>
      <c r="L2270" s="26">
        <v>10795.32</v>
      </c>
      <c r="M2270" s="26">
        <v>12516.53</v>
      </c>
      <c r="N2270" s="27">
        <v>11444</v>
      </c>
      <c r="O2270" s="26">
        <v>0</v>
      </c>
      <c r="P2270" s="28">
        <v>11444</v>
      </c>
      <c r="Q2270" s="26">
        <v>8933.64</v>
      </c>
      <c r="R2270" s="31">
        <f t="shared" si="95"/>
        <v>16080.55</v>
      </c>
      <c r="S2270" s="29">
        <v>16080.55</v>
      </c>
      <c r="T2270" s="26"/>
      <c r="V2270" s="2">
        <f t="shared" si="96"/>
        <v>4636.5499999999993</v>
      </c>
      <c r="W2270" s="2">
        <f t="shared" si="97"/>
        <v>0.40515117091925895</v>
      </c>
    </row>
    <row r="2271" spans="1:24" customFormat="1" hidden="1" outlineLevel="2" x14ac:dyDescent="0.25">
      <c r="A2271" t="s">
        <v>571</v>
      </c>
      <c r="B2271">
        <v>601</v>
      </c>
      <c r="C2271" t="s">
        <v>572</v>
      </c>
      <c r="D2271">
        <v>91</v>
      </c>
      <c r="E2271" t="s">
        <v>580</v>
      </c>
      <c r="F2271">
        <v>236</v>
      </c>
      <c r="G2271" t="s">
        <v>20</v>
      </c>
      <c r="H2271">
        <v>10091010236</v>
      </c>
      <c r="I2271" t="s">
        <v>21</v>
      </c>
      <c r="J2271" s="24" t="s">
        <v>958</v>
      </c>
      <c r="K2271" s="25">
        <v>12</v>
      </c>
      <c r="L2271" s="26">
        <v>18950.88</v>
      </c>
      <c r="M2271" s="26">
        <v>23010</v>
      </c>
      <c r="N2271" s="27">
        <v>19043</v>
      </c>
      <c r="O2271" s="26">
        <v>0</v>
      </c>
      <c r="P2271" s="28">
        <v>19043</v>
      </c>
      <c r="Q2271" s="26">
        <v>8013.36</v>
      </c>
      <c r="R2271" s="31">
        <f t="shared" si="95"/>
        <v>14424.05</v>
      </c>
      <c r="S2271" s="29">
        <v>14424.05</v>
      </c>
      <c r="T2271" s="26"/>
      <c r="V2271" s="2">
        <f t="shared" si="96"/>
        <v>-4618.9500000000007</v>
      </c>
      <c r="W2271" s="2">
        <f t="shared" si="97"/>
        <v>-0.24255369427086071</v>
      </c>
    </row>
    <row r="2272" spans="1:24" customFormat="1" hidden="1" outlineLevel="2" x14ac:dyDescent="0.25">
      <c r="A2272" t="s">
        <v>571</v>
      </c>
      <c r="B2272">
        <v>601</v>
      </c>
      <c r="C2272" t="s">
        <v>572</v>
      </c>
      <c r="D2272">
        <v>92</v>
      </c>
      <c r="E2272" t="s">
        <v>581</v>
      </c>
      <c r="F2272">
        <v>236</v>
      </c>
      <c r="G2272" t="s">
        <v>20</v>
      </c>
      <c r="H2272">
        <v>10092010236</v>
      </c>
      <c r="I2272" t="s">
        <v>21</v>
      </c>
      <c r="J2272" s="24" t="s">
        <v>958</v>
      </c>
      <c r="K2272" s="25">
        <v>12</v>
      </c>
      <c r="L2272" s="26">
        <v>0</v>
      </c>
      <c r="M2272" s="26">
        <v>0</v>
      </c>
      <c r="N2272" s="27">
        <v>11751</v>
      </c>
      <c r="O2272" s="26">
        <v>0</v>
      </c>
      <c r="P2272" s="28">
        <v>11751</v>
      </c>
      <c r="Q2272" s="26">
        <v>0</v>
      </c>
      <c r="R2272" s="31">
        <f t="shared" si="95"/>
        <v>0</v>
      </c>
      <c r="S2272" s="29">
        <v>0</v>
      </c>
      <c r="T2272" s="26"/>
      <c r="V2272" s="2">
        <f t="shared" si="96"/>
        <v>-11751</v>
      </c>
      <c r="W2272" s="2">
        <f t="shared" si="97"/>
        <v>-1</v>
      </c>
    </row>
    <row r="2273" spans="1:24" customFormat="1" hidden="1" outlineLevel="2" x14ac:dyDescent="0.25">
      <c r="A2273" t="s">
        <v>571</v>
      </c>
      <c r="B2273">
        <v>601</v>
      </c>
      <c r="C2273" t="s">
        <v>572</v>
      </c>
      <c r="D2273">
        <v>94</v>
      </c>
      <c r="E2273" t="s">
        <v>582</v>
      </c>
      <c r="F2273">
        <v>236</v>
      </c>
      <c r="G2273" t="s">
        <v>20</v>
      </c>
      <c r="H2273">
        <v>10094010236</v>
      </c>
      <c r="I2273" t="s">
        <v>21</v>
      </c>
      <c r="J2273" s="24" t="s">
        <v>958</v>
      </c>
      <c r="K2273" s="25">
        <v>12</v>
      </c>
      <c r="L2273" s="26">
        <v>783.48</v>
      </c>
      <c r="M2273" s="26">
        <v>549.86</v>
      </c>
      <c r="N2273" s="27">
        <v>2257</v>
      </c>
      <c r="O2273" s="26">
        <v>0</v>
      </c>
      <c r="P2273" s="28">
        <v>2257</v>
      </c>
      <c r="Q2273" s="26">
        <v>504.84</v>
      </c>
      <c r="R2273" s="31">
        <f t="shared" si="95"/>
        <v>908.71</v>
      </c>
      <c r="S2273" s="29">
        <v>908.71</v>
      </c>
      <c r="T2273" s="26"/>
      <c r="V2273" s="2">
        <f t="shared" si="96"/>
        <v>-1348.29</v>
      </c>
      <c r="W2273" s="2">
        <f t="shared" si="97"/>
        <v>-0.59738147984049617</v>
      </c>
    </row>
    <row r="2274" spans="1:24" customFormat="1" hidden="1" outlineLevel="2" x14ac:dyDescent="0.25">
      <c r="A2274" t="s">
        <v>781</v>
      </c>
      <c r="B2274">
        <v>101</v>
      </c>
      <c r="C2274" t="s">
        <v>780</v>
      </c>
      <c r="D2274">
        <v>101</v>
      </c>
      <c r="E2274" t="s">
        <v>776</v>
      </c>
      <c r="F2274">
        <v>236</v>
      </c>
      <c r="G2274" t="s">
        <v>20</v>
      </c>
      <c r="H2274">
        <v>10101010236</v>
      </c>
      <c r="I2274" t="s">
        <v>21</v>
      </c>
      <c r="J2274" s="24" t="s">
        <v>958</v>
      </c>
      <c r="K2274" s="25">
        <v>12</v>
      </c>
      <c r="L2274" s="26">
        <v>3413418.57</v>
      </c>
      <c r="M2274" s="26">
        <v>2975602.44</v>
      </c>
      <c r="N2274" s="27">
        <v>3594919</v>
      </c>
      <c r="O2274" s="26">
        <v>0</v>
      </c>
      <c r="P2274" s="28">
        <v>3594919</v>
      </c>
      <c r="Q2274" s="26">
        <v>2053971.87</v>
      </c>
      <c r="R2274" s="31">
        <f t="shared" si="95"/>
        <v>3697149.37</v>
      </c>
      <c r="S2274" s="29">
        <v>3697149.37</v>
      </c>
      <c r="T2274" s="26"/>
      <c r="V2274" s="2">
        <f t="shared" si="96"/>
        <v>102230.37000000011</v>
      </c>
      <c r="W2274" s="2">
        <f t="shared" si="97"/>
        <v>2.8437461316930954E-2</v>
      </c>
      <c r="X2274" s="18"/>
    </row>
    <row r="2275" spans="1:24" customFormat="1" hidden="1" outlineLevel="2" x14ac:dyDescent="0.25">
      <c r="A2275" t="s">
        <v>781</v>
      </c>
      <c r="B2275">
        <v>204</v>
      </c>
      <c r="C2275" t="s">
        <v>782</v>
      </c>
      <c r="D2275">
        <v>111</v>
      </c>
      <c r="E2275" t="s">
        <v>801</v>
      </c>
      <c r="F2275">
        <v>236</v>
      </c>
      <c r="G2275" t="s">
        <v>20</v>
      </c>
      <c r="H2275">
        <v>10111010236</v>
      </c>
      <c r="I2275" t="s">
        <v>21</v>
      </c>
      <c r="J2275" s="24" t="s">
        <v>958</v>
      </c>
      <c r="K2275" s="25">
        <v>12</v>
      </c>
      <c r="L2275" s="26">
        <v>489613.42</v>
      </c>
      <c r="M2275" s="26">
        <v>425273.73</v>
      </c>
      <c r="N2275" s="27">
        <v>493458</v>
      </c>
      <c r="O2275" s="26">
        <v>0</v>
      </c>
      <c r="P2275" s="28">
        <v>493458</v>
      </c>
      <c r="Q2275" s="26">
        <v>-274320.55</v>
      </c>
      <c r="R2275" s="31">
        <f t="shared" si="95"/>
        <v>493776.99</v>
      </c>
      <c r="S2275" s="29">
        <v>493776.99</v>
      </c>
      <c r="T2275" s="26"/>
      <c r="V2275" s="2">
        <f t="shared" si="96"/>
        <v>318.98999999999069</v>
      </c>
      <c r="W2275" s="2">
        <f t="shared" si="97"/>
        <v>6.4643799472293632E-4</v>
      </c>
      <c r="X2275" s="18"/>
    </row>
    <row r="2276" spans="1:24" customFormat="1" hidden="1" outlineLevel="2" x14ac:dyDescent="0.25">
      <c r="A2276" t="s">
        <v>571</v>
      </c>
      <c r="B2276">
        <v>601</v>
      </c>
      <c r="C2276" t="s">
        <v>572</v>
      </c>
      <c r="D2276">
        <v>131</v>
      </c>
      <c r="E2276" t="s">
        <v>584</v>
      </c>
      <c r="F2276">
        <v>236</v>
      </c>
      <c r="G2276" t="s">
        <v>20</v>
      </c>
      <c r="H2276">
        <v>10131010236</v>
      </c>
      <c r="I2276" t="s">
        <v>21</v>
      </c>
      <c r="J2276" s="24" t="s">
        <v>958</v>
      </c>
      <c r="K2276" s="25">
        <v>12</v>
      </c>
      <c r="L2276" s="26">
        <v>136194.48000000001</v>
      </c>
      <c r="M2276" s="26">
        <v>103835.95</v>
      </c>
      <c r="N2276" s="27">
        <v>148120</v>
      </c>
      <c r="O2276" s="26">
        <v>0</v>
      </c>
      <c r="P2276" s="28">
        <v>148120</v>
      </c>
      <c r="Q2276" s="26">
        <v>107607.66</v>
      </c>
      <c r="R2276" s="31">
        <f t="shared" si="95"/>
        <v>193693.79</v>
      </c>
      <c r="S2276" s="29">
        <v>193693.79</v>
      </c>
      <c r="T2276" s="26"/>
      <c r="V2276" s="2">
        <f t="shared" si="96"/>
        <v>45573.790000000008</v>
      </c>
      <c r="W2276" s="2">
        <f t="shared" si="97"/>
        <v>0.3076815419929787</v>
      </c>
    </row>
    <row r="2277" spans="1:24" customFormat="1" hidden="1" outlineLevel="2" x14ac:dyDescent="0.25">
      <c r="A2277" t="s">
        <v>571</v>
      </c>
      <c r="B2277">
        <v>601</v>
      </c>
      <c r="C2277" t="s">
        <v>572</v>
      </c>
      <c r="D2277">
        <v>132</v>
      </c>
      <c r="E2277" t="s">
        <v>587</v>
      </c>
      <c r="F2277">
        <v>236</v>
      </c>
      <c r="G2277" t="s">
        <v>20</v>
      </c>
      <c r="H2277">
        <v>10132010236</v>
      </c>
      <c r="I2277" t="s">
        <v>21</v>
      </c>
      <c r="J2277" s="24" t="s">
        <v>958</v>
      </c>
      <c r="K2277" s="25">
        <v>12</v>
      </c>
      <c r="L2277" s="26">
        <v>96292.800000000003</v>
      </c>
      <c r="M2277" s="26">
        <v>60116.84</v>
      </c>
      <c r="N2277" s="27">
        <v>102063</v>
      </c>
      <c r="O2277" s="26">
        <v>0</v>
      </c>
      <c r="P2277" s="28">
        <v>102063</v>
      </c>
      <c r="Q2277" s="26">
        <v>248488.51</v>
      </c>
      <c r="R2277" s="31">
        <f t="shared" si="95"/>
        <v>447279.32</v>
      </c>
      <c r="S2277" s="29">
        <v>447279.32</v>
      </c>
      <c r="T2277" s="26"/>
      <c r="V2277" s="2">
        <f t="shared" si="96"/>
        <v>345216.32</v>
      </c>
      <c r="W2277" s="2">
        <f t="shared" si="97"/>
        <v>3.3823846055867457</v>
      </c>
    </row>
    <row r="2278" spans="1:24" customFormat="1" hidden="1" outlineLevel="2" x14ac:dyDescent="0.25">
      <c r="A2278" t="s">
        <v>133</v>
      </c>
      <c r="B2278">
        <v>1105</v>
      </c>
      <c r="C2278" t="s">
        <v>174</v>
      </c>
      <c r="D2278">
        <v>179</v>
      </c>
      <c r="E2278" t="s">
        <v>173</v>
      </c>
      <c r="F2278">
        <v>236</v>
      </c>
      <c r="G2278" t="s">
        <v>20</v>
      </c>
      <c r="H2278">
        <v>10179010236</v>
      </c>
      <c r="I2278" t="s">
        <v>21</v>
      </c>
      <c r="J2278" s="24" t="s">
        <v>958</v>
      </c>
      <c r="K2278" s="25">
        <v>12</v>
      </c>
      <c r="L2278" s="26">
        <v>30915</v>
      </c>
      <c r="M2278" s="26">
        <v>2756.25</v>
      </c>
      <c r="N2278" s="27">
        <v>27306</v>
      </c>
      <c r="O2278" s="26">
        <v>0</v>
      </c>
      <c r="P2278" s="28">
        <v>27306</v>
      </c>
      <c r="Q2278" s="26">
        <v>0</v>
      </c>
      <c r="R2278" s="31">
        <f t="shared" si="95"/>
        <v>0</v>
      </c>
      <c r="S2278" s="29">
        <v>0</v>
      </c>
      <c r="T2278" s="26"/>
      <c r="V2278" s="2">
        <f t="shared" si="96"/>
        <v>-27306</v>
      </c>
      <c r="W2278" s="2">
        <f t="shared" si="97"/>
        <v>-1</v>
      </c>
    </row>
    <row r="2279" spans="1:24" customFormat="1" hidden="1" outlineLevel="2" x14ac:dyDescent="0.25">
      <c r="A2279" t="s">
        <v>706</v>
      </c>
      <c r="B2279">
        <v>191</v>
      </c>
      <c r="C2279" t="s">
        <v>707</v>
      </c>
      <c r="D2279">
        <v>208</v>
      </c>
      <c r="E2279" t="s">
        <v>734</v>
      </c>
      <c r="F2279">
        <v>236</v>
      </c>
      <c r="G2279" t="s">
        <v>20</v>
      </c>
      <c r="H2279">
        <v>10208010236</v>
      </c>
      <c r="I2279" t="s">
        <v>21</v>
      </c>
      <c r="J2279" s="24" t="s">
        <v>958</v>
      </c>
      <c r="K2279" s="25">
        <v>12</v>
      </c>
      <c r="L2279" s="26">
        <v>30915</v>
      </c>
      <c r="M2279" s="26">
        <v>22291.83</v>
      </c>
      <c r="N2279" s="27">
        <v>26440</v>
      </c>
      <c r="O2279" s="26">
        <v>0</v>
      </c>
      <c r="P2279" s="28">
        <v>26440</v>
      </c>
      <c r="Q2279" s="26">
        <v>6794</v>
      </c>
      <c r="R2279" s="31">
        <f t="shared" si="95"/>
        <v>12229.2</v>
      </c>
      <c r="S2279" s="29">
        <v>12229.2</v>
      </c>
      <c r="T2279" s="26"/>
      <c r="V2279" s="2">
        <f t="shared" si="96"/>
        <v>-14210.8</v>
      </c>
      <c r="W2279" s="2">
        <f t="shared" si="97"/>
        <v>-0.53747352496217848</v>
      </c>
    </row>
    <row r="2280" spans="1:24" customFormat="1" hidden="1" outlineLevel="2" x14ac:dyDescent="0.25">
      <c r="A2280" t="s">
        <v>309</v>
      </c>
      <c r="B2280">
        <v>801</v>
      </c>
      <c r="C2280" t="s">
        <v>324</v>
      </c>
      <c r="D2280">
        <v>401</v>
      </c>
      <c r="E2280" t="s">
        <v>400</v>
      </c>
      <c r="F2280">
        <v>236</v>
      </c>
      <c r="G2280" t="s">
        <v>20</v>
      </c>
      <c r="H2280">
        <v>10401010236</v>
      </c>
      <c r="I2280" t="s">
        <v>21</v>
      </c>
      <c r="J2280" s="24" t="s">
        <v>958</v>
      </c>
      <c r="K2280" s="25">
        <v>12</v>
      </c>
      <c r="L2280" s="26">
        <v>77631</v>
      </c>
      <c r="M2280" s="26">
        <v>49448.75</v>
      </c>
      <c r="N2280" s="27">
        <v>81206</v>
      </c>
      <c r="O2280" s="26">
        <v>0</v>
      </c>
      <c r="P2280" s="28">
        <v>81206</v>
      </c>
      <c r="Q2280" s="26">
        <v>24178.44</v>
      </c>
      <c r="R2280" s="31">
        <f t="shared" si="95"/>
        <v>43521.19</v>
      </c>
      <c r="S2280" s="29">
        <v>43521.19</v>
      </c>
      <c r="T2280" s="26"/>
      <c r="V2280" s="2">
        <f t="shared" si="96"/>
        <v>-37684.81</v>
      </c>
      <c r="W2280" s="2">
        <f t="shared" si="97"/>
        <v>-0.46406435485062675</v>
      </c>
    </row>
    <row r="2281" spans="1:24" customFormat="1" hidden="1" outlineLevel="2" x14ac:dyDescent="0.25">
      <c r="A2281" t="s">
        <v>254</v>
      </c>
      <c r="B2281">
        <v>1301</v>
      </c>
      <c r="C2281" t="s">
        <v>203</v>
      </c>
      <c r="D2281">
        <v>440</v>
      </c>
      <c r="E2281" t="s">
        <v>255</v>
      </c>
      <c r="F2281">
        <v>236</v>
      </c>
      <c r="G2281" t="s">
        <v>20</v>
      </c>
      <c r="H2281">
        <v>10440010236</v>
      </c>
      <c r="I2281" t="s">
        <v>21</v>
      </c>
      <c r="J2281" s="24" t="s">
        <v>958</v>
      </c>
      <c r="K2281" s="25">
        <v>12</v>
      </c>
      <c r="L2281" s="26">
        <v>0</v>
      </c>
      <c r="M2281" s="26">
        <v>14291.66</v>
      </c>
      <c r="N2281" s="27">
        <v>0</v>
      </c>
      <c r="O2281" s="26">
        <v>0</v>
      </c>
      <c r="P2281" s="28">
        <v>0</v>
      </c>
      <c r="Q2281" s="26">
        <v>0</v>
      </c>
      <c r="R2281" s="31">
        <f t="shared" si="95"/>
        <v>0</v>
      </c>
      <c r="S2281" s="29">
        <v>0</v>
      </c>
      <c r="T2281" s="26"/>
      <c r="V2281" s="2">
        <f t="shared" si="96"/>
        <v>0</v>
      </c>
      <c r="W2281" s="2" t="e">
        <f t="shared" si="97"/>
        <v>#DIV/0!</v>
      </c>
    </row>
    <row r="2282" spans="1:24" customFormat="1" hidden="1" outlineLevel="2" x14ac:dyDescent="0.25">
      <c r="A2282" t="s">
        <v>571</v>
      </c>
      <c r="B2282">
        <v>601</v>
      </c>
      <c r="C2282" t="s">
        <v>572</v>
      </c>
      <c r="D2282">
        <v>450</v>
      </c>
      <c r="E2282" t="s">
        <v>589</v>
      </c>
      <c r="F2282">
        <v>236</v>
      </c>
      <c r="G2282" t="s">
        <v>20</v>
      </c>
      <c r="H2282">
        <v>10450010236</v>
      </c>
      <c r="I2282" t="s">
        <v>21</v>
      </c>
      <c r="J2282" s="24" t="s">
        <v>958</v>
      </c>
      <c r="K2282" s="25">
        <v>12</v>
      </c>
      <c r="L2282" s="26">
        <v>3279.64</v>
      </c>
      <c r="M2282" s="26">
        <v>1872.25</v>
      </c>
      <c r="N2282" s="27">
        <v>8371</v>
      </c>
      <c r="O2282" s="26">
        <v>0</v>
      </c>
      <c r="P2282" s="28">
        <v>8371</v>
      </c>
      <c r="Q2282" s="26">
        <v>3237.65</v>
      </c>
      <c r="R2282" s="31">
        <f t="shared" si="95"/>
        <v>5827.77</v>
      </c>
      <c r="S2282" s="29">
        <v>5827.77</v>
      </c>
      <c r="T2282" s="26"/>
      <c r="V2282" s="2">
        <f t="shared" si="96"/>
        <v>-2543.2299999999996</v>
      </c>
      <c r="W2282" s="2">
        <f t="shared" si="97"/>
        <v>-0.30381435909688204</v>
      </c>
    </row>
    <row r="2283" spans="1:24" customFormat="1" hidden="1" outlineLevel="2" x14ac:dyDescent="0.25">
      <c r="A2283" t="s">
        <v>571</v>
      </c>
      <c r="B2283">
        <v>601</v>
      </c>
      <c r="C2283" t="s">
        <v>572</v>
      </c>
      <c r="D2283">
        <v>451</v>
      </c>
      <c r="E2283" t="s">
        <v>590</v>
      </c>
      <c r="F2283">
        <v>236</v>
      </c>
      <c r="G2283" t="s">
        <v>20</v>
      </c>
      <c r="H2283">
        <v>10451010236</v>
      </c>
      <c r="I2283" t="s">
        <v>21</v>
      </c>
      <c r="J2283" s="24" t="s">
        <v>958</v>
      </c>
      <c r="K2283" s="25">
        <v>12</v>
      </c>
      <c r="L2283" s="26">
        <v>10795.32</v>
      </c>
      <c r="M2283" s="26">
        <v>14442.15</v>
      </c>
      <c r="N2283" s="27">
        <v>11751</v>
      </c>
      <c r="O2283" s="26">
        <v>0</v>
      </c>
      <c r="P2283" s="28">
        <v>11751</v>
      </c>
      <c r="Q2283" s="26">
        <v>0</v>
      </c>
      <c r="R2283" s="31">
        <f t="shared" si="95"/>
        <v>0</v>
      </c>
      <c r="S2283" s="29">
        <v>0</v>
      </c>
      <c r="T2283" s="26"/>
      <c r="V2283" s="2">
        <f t="shared" si="96"/>
        <v>-11751</v>
      </c>
      <c r="W2283" s="2">
        <f t="shared" si="97"/>
        <v>-1</v>
      </c>
    </row>
    <row r="2284" spans="1:24" customFormat="1" hidden="1" outlineLevel="2" x14ac:dyDescent="0.25">
      <c r="A2284" t="s">
        <v>254</v>
      </c>
      <c r="B2284">
        <v>1301</v>
      </c>
      <c r="C2284" t="s">
        <v>203</v>
      </c>
      <c r="D2284">
        <v>601</v>
      </c>
      <c r="E2284" t="s">
        <v>256</v>
      </c>
      <c r="F2284">
        <v>236</v>
      </c>
      <c r="G2284" t="s">
        <v>20</v>
      </c>
      <c r="H2284">
        <v>10601010236</v>
      </c>
      <c r="I2284" t="s">
        <v>21</v>
      </c>
      <c r="J2284" s="24" t="s">
        <v>958</v>
      </c>
      <c r="K2284" s="25">
        <v>12</v>
      </c>
      <c r="L2284" s="26">
        <v>80150.039999999994</v>
      </c>
      <c r="M2284" s="26">
        <v>71604.13</v>
      </c>
      <c r="N2284" s="27">
        <v>83840</v>
      </c>
      <c r="O2284" s="26">
        <v>0</v>
      </c>
      <c r="P2284" s="28">
        <v>83840</v>
      </c>
      <c r="Q2284" s="26">
        <v>7372.44</v>
      </c>
      <c r="R2284" s="31">
        <f t="shared" si="95"/>
        <v>13270.39</v>
      </c>
      <c r="S2284" s="29">
        <v>13270.39</v>
      </c>
      <c r="T2284" s="26"/>
      <c r="V2284" s="2">
        <f t="shared" si="96"/>
        <v>-70569.61</v>
      </c>
      <c r="W2284" s="2">
        <f t="shared" si="97"/>
        <v>-0.84171767652671758</v>
      </c>
    </row>
    <row r="2285" spans="1:24" customFormat="1" hidden="1" outlineLevel="2" x14ac:dyDescent="0.25">
      <c r="A2285" t="s">
        <v>349</v>
      </c>
      <c r="B2285">
        <v>1103</v>
      </c>
      <c r="C2285" t="s">
        <v>424</v>
      </c>
      <c r="D2285">
        <v>801</v>
      </c>
      <c r="E2285" t="s">
        <v>425</v>
      </c>
      <c r="F2285">
        <v>236</v>
      </c>
      <c r="G2285" t="s">
        <v>20</v>
      </c>
      <c r="H2285">
        <v>10801010236</v>
      </c>
      <c r="I2285" t="s">
        <v>21</v>
      </c>
      <c r="J2285" s="24" t="s">
        <v>958</v>
      </c>
      <c r="K2285" s="25">
        <v>12</v>
      </c>
      <c r="L2285" s="26">
        <v>2711.52</v>
      </c>
      <c r="M2285" s="26">
        <v>22928.55</v>
      </c>
      <c r="N2285" s="27">
        <v>2836</v>
      </c>
      <c r="O2285" s="26">
        <v>0</v>
      </c>
      <c r="P2285" s="28">
        <v>2836</v>
      </c>
      <c r="Q2285" s="26">
        <v>18634.57</v>
      </c>
      <c r="R2285" s="31">
        <f t="shared" si="95"/>
        <v>33542.230000000003</v>
      </c>
      <c r="S2285" s="29">
        <v>33542.230000000003</v>
      </c>
      <c r="T2285" s="26"/>
      <c r="V2285" s="2">
        <f t="shared" si="96"/>
        <v>30706.230000000003</v>
      </c>
      <c r="W2285" s="2">
        <f t="shared" si="97"/>
        <v>10.827302538787025</v>
      </c>
    </row>
    <row r="2286" spans="1:24" customFormat="1" hidden="1" outlineLevel="2" x14ac:dyDescent="0.25">
      <c r="A2286" t="s">
        <v>571</v>
      </c>
      <c r="B2286">
        <v>601</v>
      </c>
      <c r="C2286" t="s">
        <v>572</v>
      </c>
      <c r="D2286">
        <v>9</v>
      </c>
      <c r="E2286" t="s">
        <v>573</v>
      </c>
      <c r="F2286">
        <v>237</v>
      </c>
      <c r="G2286" t="s">
        <v>490</v>
      </c>
      <c r="H2286">
        <v>10009010237</v>
      </c>
      <c r="I2286" t="s">
        <v>491</v>
      </c>
      <c r="J2286" s="24" t="s">
        <v>958</v>
      </c>
      <c r="K2286" s="25">
        <v>12</v>
      </c>
      <c r="L2286" s="26">
        <v>4093.44</v>
      </c>
      <c r="M2286" s="26">
        <v>3838.92</v>
      </c>
      <c r="N2286" s="27">
        <v>2172</v>
      </c>
      <c r="O2286" s="26">
        <v>0</v>
      </c>
      <c r="P2286" s="28">
        <v>2172</v>
      </c>
      <c r="Q2286" s="26">
        <v>171</v>
      </c>
      <c r="R2286" s="31">
        <f t="shared" si="95"/>
        <v>307.8</v>
      </c>
      <c r="S2286" s="29">
        <v>307.8</v>
      </c>
      <c r="T2286" s="26"/>
      <c r="V2286" s="2">
        <f t="shared" si="96"/>
        <v>-1864.2</v>
      </c>
      <c r="W2286" s="2">
        <f t="shared" si="97"/>
        <v>-0.85828729281767957</v>
      </c>
    </row>
    <row r="2287" spans="1:24" customFormat="1" hidden="1" outlineLevel="2" x14ac:dyDescent="0.25">
      <c r="A2287" t="s">
        <v>571</v>
      </c>
      <c r="B2287">
        <v>601</v>
      </c>
      <c r="C2287" t="s">
        <v>572</v>
      </c>
      <c r="D2287">
        <v>40</v>
      </c>
      <c r="E2287" t="s">
        <v>576</v>
      </c>
      <c r="F2287">
        <v>237</v>
      </c>
      <c r="G2287" t="s">
        <v>490</v>
      </c>
      <c r="H2287">
        <v>10040010237</v>
      </c>
      <c r="I2287" t="s">
        <v>491</v>
      </c>
      <c r="J2287" s="24" t="s">
        <v>958</v>
      </c>
      <c r="K2287" s="25">
        <v>12</v>
      </c>
      <c r="L2287" s="26">
        <v>12280.32</v>
      </c>
      <c r="M2287" s="26">
        <v>3710.97</v>
      </c>
      <c r="N2287" s="27">
        <v>13384</v>
      </c>
      <c r="O2287" s="26">
        <v>0</v>
      </c>
      <c r="P2287" s="28">
        <v>13384</v>
      </c>
      <c r="Q2287" s="26">
        <v>3762</v>
      </c>
      <c r="R2287" s="31">
        <f t="shared" ref="R2287:R2350" si="98">S2287</f>
        <v>6771.6</v>
      </c>
      <c r="S2287" s="29">
        <v>6771.6</v>
      </c>
      <c r="T2287" s="26"/>
      <c r="V2287" s="2">
        <f t="shared" si="96"/>
        <v>-6612.4</v>
      </c>
      <c r="W2287" s="2">
        <f t="shared" si="97"/>
        <v>-0.49405260011954572</v>
      </c>
    </row>
    <row r="2288" spans="1:24" customFormat="1" hidden="1" outlineLevel="2" x14ac:dyDescent="0.25">
      <c r="A2288" t="s">
        <v>571</v>
      </c>
      <c r="B2288">
        <v>601</v>
      </c>
      <c r="C2288" t="s">
        <v>572</v>
      </c>
      <c r="D2288">
        <v>42</v>
      </c>
      <c r="E2288" t="s">
        <v>577</v>
      </c>
      <c r="F2288">
        <v>237</v>
      </c>
      <c r="G2288" t="s">
        <v>490</v>
      </c>
      <c r="H2288">
        <v>10042010237</v>
      </c>
      <c r="I2288" t="s">
        <v>491</v>
      </c>
      <c r="J2288" s="24" t="s">
        <v>958</v>
      </c>
      <c r="K2288" s="25">
        <v>12</v>
      </c>
      <c r="L2288" s="26">
        <v>79822.080000000002</v>
      </c>
      <c r="M2288" s="26">
        <v>101285.6</v>
      </c>
      <c r="N2288" s="27">
        <v>80290</v>
      </c>
      <c r="O2288" s="26">
        <v>0</v>
      </c>
      <c r="P2288" s="28">
        <v>80290</v>
      </c>
      <c r="Q2288" s="26">
        <v>89580.68</v>
      </c>
      <c r="R2288" s="31">
        <f t="shared" si="98"/>
        <v>161245.22</v>
      </c>
      <c r="S2288" s="29">
        <v>161245.22</v>
      </c>
      <c r="T2288" s="26"/>
      <c r="V2288" s="2">
        <f t="shared" si="96"/>
        <v>80955.22</v>
      </c>
      <c r="W2288" s="2">
        <f t="shared" si="97"/>
        <v>1.0082852160916678</v>
      </c>
    </row>
    <row r="2289" spans="1:24" customFormat="1" hidden="1" outlineLevel="2" x14ac:dyDescent="0.25">
      <c r="A2289" t="s">
        <v>571</v>
      </c>
      <c r="B2289">
        <v>601</v>
      </c>
      <c r="C2289" t="s">
        <v>572</v>
      </c>
      <c r="D2289">
        <v>90</v>
      </c>
      <c r="E2289" t="s">
        <v>579</v>
      </c>
      <c r="F2289">
        <v>237</v>
      </c>
      <c r="G2289" t="s">
        <v>490</v>
      </c>
      <c r="H2289">
        <v>10090010237</v>
      </c>
      <c r="I2289" t="s">
        <v>491</v>
      </c>
      <c r="J2289" s="24" t="s">
        <v>958</v>
      </c>
      <c r="K2289" s="25">
        <v>12</v>
      </c>
      <c r="L2289" s="26">
        <v>2046.72</v>
      </c>
      <c r="M2289" s="26">
        <v>182.49</v>
      </c>
      <c r="N2289" s="27">
        <v>2172</v>
      </c>
      <c r="O2289" s="26">
        <v>0</v>
      </c>
      <c r="P2289" s="28">
        <v>2172</v>
      </c>
      <c r="Q2289" s="26">
        <v>1026</v>
      </c>
      <c r="R2289" s="31">
        <f t="shared" si="98"/>
        <v>1846.8</v>
      </c>
      <c r="S2289" s="29">
        <v>1846.8</v>
      </c>
      <c r="T2289" s="26"/>
      <c r="V2289" s="2">
        <f t="shared" si="96"/>
        <v>-325.20000000000005</v>
      </c>
      <c r="W2289" s="2">
        <f t="shared" si="97"/>
        <v>-0.14972375690607737</v>
      </c>
    </row>
    <row r="2290" spans="1:24" customFormat="1" hidden="1" outlineLevel="2" x14ac:dyDescent="0.25">
      <c r="A2290" t="s">
        <v>571</v>
      </c>
      <c r="B2290">
        <v>601</v>
      </c>
      <c r="C2290" t="s">
        <v>572</v>
      </c>
      <c r="D2290">
        <v>91</v>
      </c>
      <c r="E2290" t="s">
        <v>580</v>
      </c>
      <c r="F2290">
        <v>237</v>
      </c>
      <c r="G2290" t="s">
        <v>490</v>
      </c>
      <c r="H2290">
        <v>10091010237</v>
      </c>
      <c r="I2290" t="s">
        <v>491</v>
      </c>
      <c r="J2290" s="24" t="s">
        <v>958</v>
      </c>
      <c r="K2290" s="25">
        <v>12</v>
      </c>
      <c r="L2290" s="26">
        <v>53214.720000000001</v>
      </c>
      <c r="M2290" s="26">
        <v>59326.2</v>
      </c>
      <c r="N2290" s="27">
        <v>53522</v>
      </c>
      <c r="O2290" s="26">
        <v>0</v>
      </c>
      <c r="P2290" s="28">
        <v>53522</v>
      </c>
      <c r="Q2290" s="26">
        <v>7969.99</v>
      </c>
      <c r="R2290" s="31">
        <f t="shared" si="98"/>
        <v>14345.98</v>
      </c>
      <c r="S2290" s="29">
        <v>14345.98</v>
      </c>
      <c r="T2290" s="26"/>
      <c r="V2290" s="2">
        <f t="shared" si="96"/>
        <v>-39176.020000000004</v>
      </c>
      <c r="W2290" s="2">
        <f t="shared" si="97"/>
        <v>-0.73196106274055539</v>
      </c>
    </row>
    <row r="2291" spans="1:24" customFormat="1" hidden="1" outlineLevel="2" x14ac:dyDescent="0.25">
      <c r="A2291" t="s">
        <v>571</v>
      </c>
      <c r="B2291">
        <v>601</v>
      </c>
      <c r="C2291" t="s">
        <v>572</v>
      </c>
      <c r="D2291">
        <v>92</v>
      </c>
      <c r="E2291" t="s">
        <v>581</v>
      </c>
      <c r="F2291">
        <v>237</v>
      </c>
      <c r="G2291" t="s">
        <v>490</v>
      </c>
      <c r="H2291">
        <v>10092010237</v>
      </c>
      <c r="I2291" t="s">
        <v>491</v>
      </c>
      <c r="J2291" s="24" t="s">
        <v>958</v>
      </c>
      <c r="K2291" s="25">
        <v>12</v>
      </c>
      <c r="L2291" s="26">
        <v>0</v>
      </c>
      <c r="M2291" s="26">
        <v>0</v>
      </c>
      <c r="N2291" s="27">
        <v>2234</v>
      </c>
      <c r="O2291" s="26">
        <v>0</v>
      </c>
      <c r="P2291" s="28">
        <v>2234</v>
      </c>
      <c r="Q2291" s="26">
        <v>0</v>
      </c>
      <c r="R2291" s="31">
        <f t="shared" si="98"/>
        <v>0</v>
      </c>
      <c r="S2291" s="29">
        <v>0</v>
      </c>
      <c r="T2291" s="26"/>
      <c r="V2291" s="2">
        <f t="shared" si="96"/>
        <v>-2234</v>
      </c>
      <c r="W2291" s="2">
        <f t="shared" si="97"/>
        <v>-1</v>
      </c>
    </row>
    <row r="2292" spans="1:24" customFormat="1" hidden="1" outlineLevel="2" x14ac:dyDescent="0.25">
      <c r="A2292" t="s">
        <v>571</v>
      </c>
      <c r="B2292">
        <v>601</v>
      </c>
      <c r="C2292" t="s">
        <v>572</v>
      </c>
      <c r="D2292">
        <v>94</v>
      </c>
      <c r="E2292" t="s">
        <v>582</v>
      </c>
      <c r="F2292">
        <v>237</v>
      </c>
      <c r="G2292" t="s">
        <v>490</v>
      </c>
      <c r="H2292">
        <v>10094010237</v>
      </c>
      <c r="I2292" t="s">
        <v>491</v>
      </c>
      <c r="J2292" s="24" t="s">
        <v>958</v>
      </c>
      <c r="K2292" s="25">
        <v>12</v>
      </c>
      <c r="L2292" s="26">
        <v>2046.72</v>
      </c>
      <c r="M2292" s="26">
        <v>1325.9</v>
      </c>
      <c r="N2292" s="27">
        <v>6692</v>
      </c>
      <c r="O2292" s="26">
        <v>0</v>
      </c>
      <c r="P2292" s="28">
        <v>6692</v>
      </c>
      <c r="Q2292" s="26">
        <v>1026</v>
      </c>
      <c r="R2292" s="31">
        <f t="shared" si="98"/>
        <v>1846.8</v>
      </c>
      <c r="S2292" s="29">
        <v>1846.8</v>
      </c>
      <c r="T2292" s="26"/>
      <c r="V2292" s="2">
        <f t="shared" si="96"/>
        <v>-4845.2</v>
      </c>
      <c r="W2292" s="2">
        <f t="shared" si="97"/>
        <v>-0.72402869097429767</v>
      </c>
    </row>
    <row r="2293" spans="1:24" customFormat="1" hidden="1" outlineLevel="2" x14ac:dyDescent="0.25">
      <c r="A2293" t="s">
        <v>781</v>
      </c>
      <c r="B2293">
        <v>101</v>
      </c>
      <c r="C2293" t="s">
        <v>780</v>
      </c>
      <c r="D2293">
        <v>101</v>
      </c>
      <c r="E2293" t="s">
        <v>776</v>
      </c>
      <c r="F2293">
        <v>237</v>
      </c>
      <c r="G2293" t="s">
        <v>490</v>
      </c>
      <c r="H2293">
        <v>10101010237</v>
      </c>
      <c r="I2293" t="s">
        <v>491</v>
      </c>
      <c r="J2293" s="24" t="s">
        <v>958</v>
      </c>
      <c r="K2293" s="25">
        <v>12</v>
      </c>
      <c r="L2293" s="26">
        <v>14792.96</v>
      </c>
      <c r="M2293" s="26">
        <v>124456.4</v>
      </c>
      <c r="N2293" s="27">
        <v>17631</v>
      </c>
      <c r="O2293" s="26">
        <v>0</v>
      </c>
      <c r="P2293" s="28">
        <v>17631</v>
      </c>
      <c r="Q2293" s="26">
        <v>3397.2</v>
      </c>
      <c r="R2293" s="31">
        <f t="shared" si="98"/>
        <v>6114.96</v>
      </c>
      <c r="S2293" s="29">
        <v>6114.96</v>
      </c>
      <c r="T2293" s="26"/>
      <c r="V2293" s="2">
        <f t="shared" si="96"/>
        <v>-11516.04</v>
      </c>
      <c r="W2293" s="2">
        <f t="shared" si="97"/>
        <v>-0.65316998468606435</v>
      </c>
      <c r="X2293" s="18"/>
    </row>
    <row r="2294" spans="1:24" customFormat="1" hidden="1" outlineLevel="2" x14ac:dyDescent="0.25">
      <c r="A2294" t="s">
        <v>571</v>
      </c>
      <c r="B2294">
        <v>601</v>
      </c>
      <c r="C2294" t="s">
        <v>572</v>
      </c>
      <c r="D2294">
        <v>131</v>
      </c>
      <c r="E2294" t="s">
        <v>584</v>
      </c>
      <c r="F2294">
        <v>237</v>
      </c>
      <c r="G2294" t="s">
        <v>490</v>
      </c>
      <c r="H2294">
        <v>10131010237</v>
      </c>
      <c r="I2294" t="s">
        <v>491</v>
      </c>
      <c r="J2294" s="24" t="s">
        <v>958</v>
      </c>
      <c r="K2294" s="25">
        <v>12</v>
      </c>
      <c r="L2294" s="26">
        <v>0</v>
      </c>
      <c r="M2294" s="26">
        <v>41102.370000000003</v>
      </c>
      <c r="N2294" s="27">
        <v>0</v>
      </c>
      <c r="O2294" s="26">
        <v>0</v>
      </c>
      <c r="P2294" s="28">
        <v>0</v>
      </c>
      <c r="Q2294" s="26">
        <v>0</v>
      </c>
      <c r="R2294" s="31">
        <f t="shared" si="98"/>
        <v>0</v>
      </c>
      <c r="S2294" s="29">
        <v>0</v>
      </c>
      <c r="T2294" s="26"/>
      <c r="V2294" s="2">
        <f t="shared" si="96"/>
        <v>0</v>
      </c>
      <c r="W2294" s="2" t="e">
        <f t="shared" si="97"/>
        <v>#DIV/0!</v>
      </c>
    </row>
    <row r="2295" spans="1:24" customFormat="1" hidden="1" outlineLevel="2" x14ac:dyDescent="0.25">
      <c r="A2295" t="s">
        <v>571</v>
      </c>
      <c r="B2295">
        <v>601</v>
      </c>
      <c r="C2295" t="s">
        <v>572</v>
      </c>
      <c r="D2295">
        <v>132</v>
      </c>
      <c r="E2295" t="s">
        <v>587</v>
      </c>
      <c r="F2295">
        <v>237</v>
      </c>
      <c r="G2295" t="s">
        <v>490</v>
      </c>
      <c r="H2295">
        <v>10132010237</v>
      </c>
      <c r="I2295" t="s">
        <v>491</v>
      </c>
      <c r="J2295" s="24" t="s">
        <v>958</v>
      </c>
      <c r="K2295" s="25">
        <v>12</v>
      </c>
      <c r="L2295" s="26">
        <v>73681.919999999998</v>
      </c>
      <c r="M2295" s="26">
        <v>7530.12</v>
      </c>
      <c r="N2295" s="27">
        <v>4345</v>
      </c>
      <c r="O2295" s="26">
        <v>0</v>
      </c>
      <c r="P2295" s="28">
        <v>4345</v>
      </c>
      <c r="Q2295" s="26">
        <v>5985</v>
      </c>
      <c r="R2295" s="31">
        <f t="shared" si="98"/>
        <v>10773</v>
      </c>
      <c r="S2295" s="29">
        <v>10773</v>
      </c>
      <c r="T2295" s="26"/>
      <c r="V2295" s="2">
        <f t="shared" si="96"/>
        <v>6428</v>
      </c>
      <c r="W2295" s="2">
        <f t="shared" si="97"/>
        <v>1.4794016110471806</v>
      </c>
    </row>
    <row r="2296" spans="1:24" customFormat="1" hidden="1" outlineLevel="2" x14ac:dyDescent="0.25">
      <c r="A2296" t="s">
        <v>309</v>
      </c>
      <c r="B2296">
        <v>801</v>
      </c>
      <c r="C2296" t="s">
        <v>324</v>
      </c>
      <c r="D2296">
        <v>425</v>
      </c>
      <c r="E2296" t="s">
        <v>420</v>
      </c>
      <c r="F2296">
        <v>237</v>
      </c>
      <c r="G2296" t="s">
        <v>490</v>
      </c>
      <c r="H2296">
        <v>10425010237</v>
      </c>
      <c r="I2296" t="s">
        <v>491</v>
      </c>
      <c r="J2296" s="24" t="s">
        <v>958</v>
      </c>
      <c r="K2296" s="25">
        <v>12</v>
      </c>
      <c r="L2296" s="26">
        <v>0</v>
      </c>
      <c r="M2296" s="26">
        <v>0</v>
      </c>
      <c r="N2296" s="27">
        <v>2172</v>
      </c>
      <c r="O2296" s="26">
        <v>0</v>
      </c>
      <c r="P2296" s="28">
        <v>2172</v>
      </c>
      <c r="Q2296" s="26">
        <v>0</v>
      </c>
      <c r="R2296" s="31">
        <f t="shared" si="98"/>
        <v>0</v>
      </c>
      <c r="S2296" s="29">
        <v>0</v>
      </c>
      <c r="T2296" s="26"/>
      <c r="V2296" s="2">
        <f t="shared" si="96"/>
        <v>-2172</v>
      </c>
      <c r="W2296" s="2">
        <f t="shared" si="97"/>
        <v>-1</v>
      </c>
    </row>
    <row r="2297" spans="1:24" customFormat="1" hidden="1" outlineLevel="2" x14ac:dyDescent="0.25">
      <c r="A2297" t="s">
        <v>571</v>
      </c>
      <c r="B2297">
        <v>601</v>
      </c>
      <c r="C2297" t="s">
        <v>572</v>
      </c>
      <c r="D2297">
        <v>450</v>
      </c>
      <c r="E2297" t="s">
        <v>589</v>
      </c>
      <c r="F2297">
        <v>237</v>
      </c>
      <c r="G2297" t="s">
        <v>490</v>
      </c>
      <c r="H2297">
        <v>10450010237</v>
      </c>
      <c r="I2297" t="s">
        <v>491</v>
      </c>
      <c r="J2297" s="24" t="s">
        <v>958</v>
      </c>
      <c r="K2297" s="25">
        <v>12</v>
      </c>
      <c r="L2297" s="26">
        <v>2387.84</v>
      </c>
      <c r="M2297" s="26">
        <v>1142.97</v>
      </c>
      <c r="N2297" s="27">
        <v>6692</v>
      </c>
      <c r="O2297" s="26">
        <v>0</v>
      </c>
      <c r="P2297" s="28">
        <v>6692</v>
      </c>
      <c r="Q2297" s="26">
        <v>1197</v>
      </c>
      <c r="R2297" s="31">
        <f t="shared" si="98"/>
        <v>2154.6</v>
      </c>
      <c r="S2297" s="29">
        <v>2154.6</v>
      </c>
      <c r="T2297" s="26"/>
      <c r="V2297" s="2">
        <f t="shared" si="96"/>
        <v>-4537.3999999999996</v>
      </c>
      <c r="W2297" s="2">
        <f t="shared" si="97"/>
        <v>-0.67803347280334725</v>
      </c>
    </row>
    <row r="2298" spans="1:24" customFormat="1" hidden="1" outlineLevel="2" x14ac:dyDescent="0.25">
      <c r="A2298" t="s">
        <v>571</v>
      </c>
      <c r="B2298">
        <v>601</v>
      </c>
      <c r="C2298" t="s">
        <v>572</v>
      </c>
      <c r="D2298">
        <v>451</v>
      </c>
      <c r="E2298" t="s">
        <v>590</v>
      </c>
      <c r="F2298">
        <v>237</v>
      </c>
      <c r="G2298" t="s">
        <v>490</v>
      </c>
      <c r="H2298">
        <v>10451010237</v>
      </c>
      <c r="I2298" t="s">
        <v>491</v>
      </c>
      <c r="J2298" s="24" t="s">
        <v>958</v>
      </c>
      <c r="K2298" s="25">
        <v>12</v>
      </c>
      <c r="L2298" s="26">
        <v>2046.72</v>
      </c>
      <c r="M2298" s="26">
        <v>3535.87</v>
      </c>
      <c r="N2298" s="27">
        <v>2234</v>
      </c>
      <c r="O2298" s="26">
        <v>0</v>
      </c>
      <c r="P2298" s="28">
        <v>2234</v>
      </c>
      <c r="Q2298" s="26">
        <v>0</v>
      </c>
      <c r="R2298" s="31">
        <f t="shared" si="98"/>
        <v>0</v>
      </c>
      <c r="S2298" s="29">
        <v>0</v>
      </c>
      <c r="T2298" s="26"/>
      <c r="V2298" s="2">
        <f t="shared" si="96"/>
        <v>-2234</v>
      </c>
      <c r="W2298" s="2">
        <f t="shared" si="97"/>
        <v>-1</v>
      </c>
    </row>
    <row r="2299" spans="1:24" customFormat="1" hidden="1" outlineLevel="2" x14ac:dyDescent="0.25">
      <c r="A2299" t="s">
        <v>349</v>
      </c>
      <c r="B2299">
        <v>1103</v>
      </c>
      <c r="C2299" t="s">
        <v>424</v>
      </c>
      <c r="D2299">
        <v>801</v>
      </c>
      <c r="E2299" t="s">
        <v>425</v>
      </c>
      <c r="F2299">
        <v>237</v>
      </c>
      <c r="G2299" t="s">
        <v>490</v>
      </c>
      <c r="H2299">
        <v>10801010237</v>
      </c>
      <c r="I2299" t="s">
        <v>491</v>
      </c>
      <c r="J2299" s="24" t="s">
        <v>958</v>
      </c>
      <c r="K2299" s="25">
        <v>12</v>
      </c>
      <c r="L2299" s="26">
        <v>2046.72</v>
      </c>
      <c r="M2299" s="26">
        <v>3519.47</v>
      </c>
      <c r="N2299" s="27">
        <v>548</v>
      </c>
      <c r="O2299" s="26">
        <v>0</v>
      </c>
      <c r="P2299" s="28">
        <v>548</v>
      </c>
      <c r="Q2299" s="26">
        <v>1539</v>
      </c>
      <c r="R2299" s="31">
        <f t="shared" si="98"/>
        <v>2770.2</v>
      </c>
      <c r="S2299" s="29">
        <v>2770.2</v>
      </c>
      <c r="T2299" s="26"/>
      <c r="V2299" s="2">
        <f t="shared" si="96"/>
        <v>2222.1999999999998</v>
      </c>
      <c r="W2299" s="2">
        <f t="shared" si="97"/>
        <v>4.0551094890510946</v>
      </c>
    </row>
    <row r="2300" spans="1:24" customFormat="1" hidden="1" outlineLevel="2" x14ac:dyDescent="0.25">
      <c r="A2300" t="s">
        <v>781</v>
      </c>
      <c r="B2300">
        <v>204</v>
      </c>
      <c r="C2300" t="s">
        <v>782</v>
      </c>
      <c r="D2300">
        <v>5</v>
      </c>
      <c r="E2300" t="s">
        <v>783</v>
      </c>
      <c r="F2300">
        <v>239</v>
      </c>
      <c r="G2300" t="s">
        <v>22</v>
      </c>
      <c r="H2300">
        <v>10005010239</v>
      </c>
      <c r="I2300" t="s">
        <v>23</v>
      </c>
      <c r="J2300" s="24" t="s">
        <v>958</v>
      </c>
      <c r="K2300" s="25">
        <v>12</v>
      </c>
      <c r="L2300" s="26">
        <v>5876568.1200000001</v>
      </c>
      <c r="M2300" s="26">
        <v>6335409.4900000002</v>
      </c>
      <c r="N2300" s="27">
        <v>5578382</v>
      </c>
      <c r="O2300" s="26">
        <v>0</v>
      </c>
      <c r="P2300" s="28">
        <v>5578382</v>
      </c>
      <c r="Q2300" s="26">
        <v>3075000.21</v>
      </c>
      <c r="R2300" s="31">
        <f t="shared" si="98"/>
        <v>5535000.3799999999</v>
      </c>
      <c r="S2300" s="29">
        <v>5535000.3799999999</v>
      </c>
      <c r="T2300" s="26"/>
      <c r="V2300" s="2">
        <f t="shared" si="96"/>
        <v>-43381.620000000112</v>
      </c>
      <c r="W2300" s="2">
        <f t="shared" si="97"/>
        <v>-7.7767388464970869E-3</v>
      </c>
      <c r="X2300" s="18"/>
    </row>
    <row r="2301" spans="1:24" customFormat="1" hidden="1" outlineLevel="2" x14ac:dyDescent="0.25">
      <c r="A2301" t="s">
        <v>781</v>
      </c>
      <c r="B2301">
        <v>204</v>
      </c>
      <c r="C2301" t="s">
        <v>782</v>
      </c>
      <c r="D2301">
        <v>6</v>
      </c>
      <c r="E2301" t="s">
        <v>784</v>
      </c>
      <c r="F2301">
        <v>239</v>
      </c>
      <c r="G2301" t="s">
        <v>22</v>
      </c>
      <c r="H2301">
        <v>10006010239</v>
      </c>
      <c r="I2301" t="s">
        <v>23</v>
      </c>
      <c r="J2301" s="24" t="s">
        <v>958</v>
      </c>
      <c r="K2301" s="25">
        <v>12</v>
      </c>
      <c r="L2301" s="26">
        <v>1721891.45</v>
      </c>
      <c r="M2301" s="26">
        <v>1862955.74</v>
      </c>
      <c r="N2301" s="27">
        <v>1628732</v>
      </c>
      <c r="O2301" s="26">
        <v>0</v>
      </c>
      <c r="P2301" s="28">
        <v>1628732</v>
      </c>
      <c r="Q2301" s="26">
        <v>277261.38</v>
      </c>
      <c r="R2301" s="31">
        <f t="shared" si="98"/>
        <v>499070.48</v>
      </c>
      <c r="S2301" s="29">
        <v>499070.48</v>
      </c>
      <c r="T2301" s="26"/>
      <c r="V2301" s="2">
        <f t="shared" si="96"/>
        <v>-1129661.52</v>
      </c>
      <c r="W2301" s="2">
        <f t="shared" si="97"/>
        <v>-0.6935834256341743</v>
      </c>
      <c r="X2301" s="18"/>
    </row>
    <row r="2302" spans="1:24" customFormat="1" hidden="1" outlineLevel="2" x14ac:dyDescent="0.25">
      <c r="A2302" t="s">
        <v>571</v>
      </c>
      <c r="B2302">
        <v>601</v>
      </c>
      <c r="C2302" t="s">
        <v>572</v>
      </c>
      <c r="D2302">
        <v>9</v>
      </c>
      <c r="E2302" t="s">
        <v>573</v>
      </c>
      <c r="F2302">
        <v>239</v>
      </c>
      <c r="G2302" t="s">
        <v>22</v>
      </c>
      <c r="H2302">
        <v>10009010239</v>
      </c>
      <c r="I2302" t="s">
        <v>23</v>
      </c>
      <c r="J2302" s="24" t="s">
        <v>958</v>
      </c>
      <c r="K2302" s="25">
        <v>12</v>
      </c>
      <c r="L2302" s="26">
        <v>69259.48</v>
      </c>
      <c r="M2302" s="26">
        <v>127253.86</v>
      </c>
      <c r="N2302" s="27">
        <v>40009</v>
      </c>
      <c r="O2302" s="26">
        <v>0</v>
      </c>
      <c r="P2302" s="28">
        <v>40009</v>
      </c>
      <c r="Q2302" s="26">
        <v>65481.22</v>
      </c>
      <c r="R2302" s="31">
        <f t="shared" si="98"/>
        <v>117866.2</v>
      </c>
      <c r="S2302" s="29">
        <v>117866.2</v>
      </c>
      <c r="T2302" s="26"/>
      <c r="V2302" s="2">
        <f t="shared" si="96"/>
        <v>77857.2</v>
      </c>
      <c r="W2302" s="2">
        <f t="shared" si="97"/>
        <v>1.9459921517658527</v>
      </c>
    </row>
    <row r="2303" spans="1:24" customFormat="1" hidden="1" outlineLevel="2" x14ac:dyDescent="0.25">
      <c r="A2303" t="s">
        <v>309</v>
      </c>
      <c r="B2303">
        <v>503</v>
      </c>
      <c r="C2303" t="s">
        <v>310</v>
      </c>
      <c r="D2303">
        <v>10</v>
      </c>
      <c r="E2303" t="s">
        <v>311</v>
      </c>
      <c r="F2303">
        <v>239</v>
      </c>
      <c r="G2303" t="s">
        <v>22</v>
      </c>
      <c r="H2303">
        <v>10010010239</v>
      </c>
      <c r="I2303" t="s">
        <v>23</v>
      </c>
      <c r="J2303" s="24" t="s">
        <v>958</v>
      </c>
      <c r="K2303" s="25">
        <v>12</v>
      </c>
      <c r="L2303" s="26">
        <v>65692.28</v>
      </c>
      <c r="M2303" s="26">
        <v>68223.81</v>
      </c>
      <c r="N2303" s="27">
        <v>70013</v>
      </c>
      <c r="O2303" s="26">
        <v>0</v>
      </c>
      <c r="P2303" s="28">
        <v>70013</v>
      </c>
      <c r="Q2303" s="26">
        <v>43945.06</v>
      </c>
      <c r="R2303" s="31">
        <f t="shared" si="98"/>
        <v>79101.11</v>
      </c>
      <c r="S2303" s="29">
        <v>79101.11</v>
      </c>
      <c r="T2303" s="26"/>
      <c r="V2303" s="2">
        <f t="shared" si="96"/>
        <v>9088.11</v>
      </c>
      <c r="W2303" s="2">
        <f t="shared" si="97"/>
        <v>0.12980603602188165</v>
      </c>
    </row>
    <row r="2304" spans="1:24" customFormat="1" hidden="1" outlineLevel="2" x14ac:dyDescent="0.25">
      <c r="A2304" t="s">
        <v>309</v>
      </c>
      <c r="B2304">
        <v>501</v>
      </c>
      <c r="C2304" t="s">
        <v>312</v>
      </c>
      <c r="D2304">
        <v>15</v>
      </c>
      <c r="E2304" t="s">
        <v>313</v>
      </c>
      <c r="F2304">
        <v>239</v>
      </c>
      <c r="G2304" t="s">
        <v>22</v>
      </c>
      <c r="H2304">
        <v>10015010239</v>
      </c>
      <c r="I2304" t="s">
        <v>23</v>
      </c>
      <c r="J2304" s="24" t="s">
        <v>958</v>
      </c>
      <c r="K2304" s="25">
        <v>12</v>
      </c>
      <c r="L2304" s="26">
        <v>47577.35</v>
      </c>
      <c r="M2304" s="26">
        <v>45997.77</v>
      </c>
      <c r="N2304" s="27">
        <v>64067</v>
      </c>
      <c r="O2304" s="26">
        <v>0</v>
      </c>
      <c r="P2304" s="28">
        <v>64067</v>
      </c>
      <c r="Q2304" s="26">
        <v>30354.63</v>
      </c>
      <c r="R2304" s="31">
        <f t="shared" si="98"/>
        <v>54638.33</v>
      </c>
      <c r="S2304" s="29">
        <v>54638.33</v>
      </c>
      <c r="T2304" s="26"/>
      <c r="V2304" s="2">
        <f t="shared" ref="V2304:V2367" si="99">S2304-N2304</f>
        <v>-9428.6699999999983</v>
      </c>
      <c r="W2304" s="2">
        <f t="shared" ref="W2304:W2367" si="100">V2304/N2304</f>
        <v>-0.14716890130644478</v>
      </c>
    </row>
    <row r="2305" spans="1:24" customFormat="1" hidden="1" outlineLevel="2" x14ac:dyDescent="0.25">
      <c r="A2305" t="s">
        <v>309</v>
      </c>
      <c r="B2305">
        <v>801</v>
      </c>
      <c r="C2305" t="s">
        <v>324</v>
      </c>
      <c r="D2305">
        <v>25</v>
      </c>
      <c r="E2305" t="s">
        <v>325</v>
      </c>
      <c r="F2305">
        <v>239</v>
      </c>
      <c r="G2305" t="s">
        <v>22</v>
      </c>
      <c r="H2305">
        <v>10025010239</v>
      </c>
      <c r="I2305" t="s">
        <v>23</v>
      </c>
      <c r="J2305" s="24" t="s">
        <v>958</v>
      </c>
      <c r="K2305" s="25">
        <v>12</v>
      </c>
      <c r="L2305" s="26">
        <v>182960.29</v>
      </c>
      <c r="M2305" s="26">
        <v>155864.39000000001</v>
      </c>
      <c r="N2305" s="27">
        <v>136117</v>
      </c>
      <c r="O2305" s="26">
        <v>0</v>
      </c>
      <c r="P2305" s="28">
        <v>136117</v>
      </c>
      <c r="Q2305" s="26">
        <v>108515.17</v>
      </c>
      <c r="R2305" s="31">
        <f t="shared" si="98"/>
        <v>195327.31</v>
      </c>
      <c r="S2305" s="29">
        <v>195327.31</v>
      </c>
      <c r="T2305" s="26"/>
      <c r="V2305" s="2">
        <f t="shared" si="99"/>
        <v>59210.31</v>
      </c>
      <c r="W2305" s="2">
        <f t="shared" si="100"/>
        <v>0.43499570222676076</v>
      </c>
    </row>
    <row r="2306" spans="1:24" customFormat="1" hidden="1" outlineLevel="2" x14ac:dyDescent="0.25">
      <c r="A2306" t="s">
        <v>309</v>
      </c>
      <c r="B2306">
        <v>801</v>
      </c>
      <c r="C2306" t="s">
        <v>324</v>
      </c>
      <c r="D2306">
        <v>28</v>
      </c>
      <c r="E2306" t="s">
        <v>328</v>
      </c>
      <c r="F2306">
        <v>239</v>
      </c>
      <c r="G2306" t="s">
        <v>22</v>
      </c>
      <c r="H2306">
        <v>10028010239</v>
      </c>
      <c r="I2306" t="s">
        <v>23</v>
      </c>
      <c r="J2306" s="24" t="s">
        <v>958</v>
      </c>
      <c r="K2306" s="25">
        <v>12</v>
      </c>
      <c r="L2306" s="26">
        <v>92595.05</v>
      </c>
      <c r="M2306" s="26">
        <v>100500.97</v>
      </c>
      <c r="N2306" s="27">
        <v>87477</v>
      </c>
      <c r="O2306" s="26">
        <v>0</v>
      </c>
      <c r="P2306" s="28">
        <v>87477</v>
      </c>
      <c r="Q2306" s="26">
        <v>90453.21</v>
      </c>
      <c r="R2306" s="31">
        <f t="shared" si="98"/>
        <v>162815.78</v>
      </c>
      <c r="S2306" s="29">
        <v>162815.78</v>
      </c>
      <c r="T2306" s="26"/>
      <c r="V2306" s="2">
        <f t="shared" si="99"/>
        <v>75338.78</v>
      </c>
      <c r="W2306" s="2">
        <f t="shared" si="100"/>
        <v>0.86124101192313407</v>
      </c>
    </row>
    <row r="2307" spans="1:24" customFormat="1" hidden="1" outlineLevel="2" x14ac:dyDescent="0.25">
      <c r="A2307" t="s">
        <v>571</v>
      </c>
      <c r="B2307">
        <v>601</v>
      </c>
      <c r="C2307" t="s">
        <v>572</v>
      </c>
      <c r="D2307">
        <v>42</v>
      </c>
      <c r="E2307" t="s">
        <v>577</v>
      </c>
      <c r="F2307">
        <v>239</v>
      </c>
      <c r="G2307" t="s">
        <v>22</v>
      </c>
      <c r="H2307">
        <v>10042010239</v>
      </c>
      <c r="I2307" t="s">
        <v>23</v>
      </c>
      <c r="J2307" s="24" t="s">
        <v>958</v>
      </c>
      <c r="K2307" s="25">
        <v>12</v>
      </c>
      <c r="L2307" s="26">
        <v>164320.31</v>
      </c>
      <c r="M2307" s="26">
        <v>162957.43</v>
      </c>
      <c r="N2307" s="27">
        <v>189051</v>
      </c>
      <c r="O2307" s="26">
        <v>0</v>
      </c>
      <c r="P2307" s="28">
        <v>189051</v>
      </c>
      <c r="Q2307" s="26">
        <v>90882.58</v>
      </c>
      <c r="R2307" s="31">
        <f t="shared" si="98"/>
        <v>163588.64000000001</v>
      </c>
      <c r="S2307" s="29">
        <v>163588.64000000001</v>
      </c>
      <c r="T2307" s="26"/>
      <c r="V2307" s="2">
        <f t="shared" si="99"/>
        <v>-25462.359999999986</v>
      </c>
      <c r="W2307" s="2">
        <f t="shared" si="100"/>
        <v>-0.13468513787284905</v>
      </c>
    </row>
    <row r="2308" spans="1:24" customFormat="1" hidden="1" outlineLevel="2" x14ac:dyDescent="0.25">
      <c r="A2308" t="s">
        <v>309</v>
      </c>
      <c r="B2308">
        <v>503</v>
      </c>
      <c r="C2308" t="s">
        <v>310</v>
      </c>
      <c r="D2308">
        <v>60</v>
      </c>
      <c r="E2308" t="s">
        <v>329</v>
      </c>
      <c r="F2308">
        <v>239</v>
      </c>
      <c r="G2308" t="s">
        <v>22</v>
      </c>
      <c r="H2308">
        <v>10060010239</v>
      </c>
      <c r="I2308" t="s">
        <v>23</v>
      </c>
      <c r="J2308" s="24" t="s">
        <v>958</v>
      </c>
      <c r="K2308" s="25">
        <v>12</v>
      </c>
      <c r="L2308" s="26">
        <v>92348.5</v>
      </c>
      <c r="M2308" s="26">
        <v>84220.69</v>
      </c>
      <c r="N2308" s="27">
        <v>80694</v>
      </c>
      <c r="O2308" s="26">
        <v>0</v>
      </c>
      <c r="P2308" s="28">
        <v>80694</v>
      </c>
      <c r="Q2308" s="26">
        <v>46830.25</v>
      </c>
      <c r="R2308" s="31">
        <f t="shared" si="98"/>
        <v>84294.45</v>
      </c>
      <c r="S2308" s="29">
        <v>84294.45</v>
      </c>
      <c r="T2308" s="26"/>
      <c r="V2308" s="2">
        <f t="shared" si="99"/>
        <v>3600.4499999999971</v>
      </c>
      <c r="W2308" s="2">
        <f t="shared" si="100"/>
        <v>4.4618559000669161E-2</v>
      </c>
    </row>
    <row r="2309" spans="1:24" customFormat="1" hidden="1" outlineLevel="2" x14ac:dyDescent="0.25">
      <c r="A2309" t="s">
        <v>309</v>
      </c>
      <c r="B2309">
        <v>501</v>
      </c>
      <c r="C2309" t="s">
        <v>312</v>
      </c>
      <c r="D2309">
        <v>65</v>
      </c>
      <c r="E2309" t="s">
        <v>330</v>
      </c>
      <c r="F2309">
        <v>239</v>
      </c>
      <c r="G2309" t="s">
        <v>22</v>
      </c>
      <c r="H2309">
        <v>10065010239</v>
      </c>
      <c r="I2309" t="s">
        <v>23</v>
      </c>
      <c r="J2309" s="24" t="s">
        <v>958</v>
      </c>
      <c r="K2309" s="25">
        <v>12</v>
      </c>
      <c r="L2309" s="26">
        <v>13669.76</v>
      </c>
      <c r="M2309" s="26">
        <v>13915.77</v>
      </c>
      <c r="N2309" s="27">
        <v>19497</v>
      </c>
      <c r="O2309" s="26">
        <v>0</v>
      </c>
      <c r="P2309" s="28">
        <v>19497</v>
      </c>
      <c r="Q2309" s="26">
        <v>8943.85</v>
      </c>
      <c r="R2309" s="31">
        <f t="shared" si="98"/>
        <v>16098.93</v>
      </c>
      <c r="S2309" s="29">
        <v>16098.93</v>
      </c>
      <c r="T2309" s="26"/>
      <c r="V2309" s="2">
        <f t="shared" si="99"/>
        <v>-3398.0699999999997</v>
      </c>
      <c r="W2309" s="2">
        <f t="shared" si="100"/>
        <v>-0.1742868133559009</v>
      </c>
    </row>
    <row r="2310" spans="1:24" customFormat="1" hidden="1" outlineLevel="2" x14ac:dyDescent="0.25">
      <c r="A2310" t="s">
        <v>309</v>
      </c>
      <c r="B2310">
        <v>801</v>
      </c>
      <c r="C2310" t="s">
        <v>324</v>
      </c>
      <c r="D2310">
        <v>75</v>
      </c>
      <c r="E2310" t="s">
        <v>331</v>
      </c>
      <c r="F2310">
        <v>239</v>
      </c>
      <c r="G2310" t="s">
        <v>22</v>
      </c>
      <c r="H2310">
        <v>10075010239</v>
      </c>
      <c r="I2310" t="s">
        <v>23</v>
      </c>
      <c r="J2310" s="24" t="s">
        <v>958</v>
      </c>
      <c r="K2310" s="25">
        <v>12</v>
      </c>
      <c r="L2310" s="26">
        <v>39165.14</v>
      </c>
      <c r="M2310" s="26">
        <v>38979.43</v>
      </c>
      <c r="N2310" s="27">
        <v>34590</v>
      </c>
      <c r="O2310" s="26">
        <v>0</v>
      </c>
      <c r="P2310" s="28">
        <v>34590</v>
      </c>
      <c r="Q2310" s="26">
        <v>25580.95</v>
      </c>
      <c r="R2310" s="31">
        <f t="shared" si="98"/>
        <v>46045.71</v>
      </c>
      <c r="S2310" s="29">
        <v>46045.71</v>
      </c>
      <c r="T2310" s="26"/>
      <c r="V2310" s="2">
        <f t="shared" si="99"/>
        <v>11455.71</v>
      </c>
      <c r="W2310" s="2">
        <f t="shared" si="100"/>
        <v>0.33118560277536857</v>
      </c>
    </row>
    <row r="2311" spans="1:24" customFormat="1" hidden="1" outlineLevel="2" x14ac:dyDescent="0.25">
      <c r="A2311" t="s">
        <v>571</v>
      </c>
      <c r="B2311">
        <v>601</v>
      </c>
      <c r="C2311" t="s">
        <v>572</v>
      </c>
      <c r="D2311">
        <v>91</v>
      </c>
      <c r="E2311" t="s">
        <v>580</v>
      </c>
      <c r="F2311">
        <v>239</v>
      </c>
      <c r="G2311" t="s">
        <v>22</v>
      </c>
      <c r="H2311">
        <v>10091010239</v>
      </c>
      <c r="I2311" t="s">
        <v>23</v>
      </c>
      <c r="J2311" s="24" t="s">
        <v>958</v>
      </c>
      <c r="K2311" s="25">
        <v>12</v>
      </c>
      <c r="L2311" s="26">
        <v>114724.78</v>
      </c>
      <c r="M2311" s="26">
        <v>103998.18</v>
      </c>
      <c r="N2311" s="27">
        <v>147592</v>
      </c>
      <c r="O2311" s="26">
        <v>0</v>
      </c>
      <c r="P2311" s="28">
        <v>147592</v>
      </c>
      <c r="Q2311" s="26">
        <v>67876.55</v>
      </c>
      <c r="R2311" s="31">
        <f t="shared" si="98"/>
        <v>122177.79</v>
      </c>
      <c r="S2311" s="29">
        <v>122177.79</v>
      </c>
      <c r="T2311" s="26"/>
      <c r="V2311" s="2">
        <f t="shared" si="99"/>
        <v>-25414.210000000006</v>
      </c>
      <c r="W2311" s="2">
        <f t="shared" si="100"/>
        <v>-0.17219232749742538</v>
      </c>
    </row>
    <row r="2312" spans="1:24" customFormat="1" hidden="1" outlineLevel="2" x14ac:dyDescent="0.25">
      <c r="A2312" t="s">
        <v>571</v>
      </c>
      <c r="B2312">
        <v>601</v>
      </c>
      <c r="C2312" t="s">
        <v>572</v>
      </c>
      <c r="D2312">
        <v>92</v>
      </c>
      <c r="E2312" t="s">
        <v>581</v>
      </c>
      <c r="F2312">
        <v>239</v>
      </c>
      <c r="G2312" t="s">
        <v>22</v>
      </c>
      <c r="H2312">
        <v>10092010239</v>
      </c>
      <c r="I2312" t="s">
        <v>23</v>
      </c>
      <c r="J2312" s="24" t="s">
        <v>958</v>
      </c>
      <c r="K2312" s="25">
        <v>12</v>
      </c>
      <c r="L2312" s="26">
        <v>0</v>
      </c>
      <c r="M2312" s="26">
        <v>0</v>
      </c>
      <c r="N2312" s="27">
        <v>9455</v>
      </c>
      <c r="O2312" s="26">
        <v>0</v>
      </c>
      <c r="P2312" s="28">
        <v>9455</v>
      </c>
      <c r="Q2312" s="26">
        <v>0</v>
      </c>
      <c r="R2312" s="31">
        <f t="shared" si="98"/>
        <v>0</v>
      </c>
      <c r="S2312" s="29">
        <v>0</v>
      </c>
      <c r="T2312" s="26"/>
      <c r="V2312" s="2">
        <f t="shared" si="99"/>
        <v>-9455</v>
      </c>
      <c r="W2312" s="2">
        <f t="shared" si="100"/>
        <v>-1</v>
      </c>
    </row>
    <row r="2313" spans="1:24" customFormat="1" hidden="1" outlineLevel="2" x14ac:dyDescent="0.25">
      <c r="A2313" t="s">
        <v>781</v>
      </c>
      <c r="B2313">
        <v>101</v>
      </c>
      <c r="C2313" t="s">
        <v>780</v>
      </c>
      <c r="D2313">
        <v>101</v>
      </c>
      <c r="E2313" t="s">
        <v>776</v>
      </c>
      <c r="F2313">
        <v>239</v>
      </c>
      <c r="G2313" t="s">
        <v>22</v>
      </c>
      <c r="H2313">
        <v>10101010239</v>
      </c>
      <c r="I2313" t="s">
        <v>23</v>
      </c>
      <c r="J2313" s="24" t="s">
        <v>958</v>
      </c>
      <c r="K2313" s="25">
        <v>12</v>
      </c>
      <c r="L2313" s="26">
        <v>1995180.78</v>
      </c>
      <c r="M2313" s="26">
        <v>1495340.88</v>
      </c>
      <c r="N2313" s="27">
        <v>2239108</v>
      </c>
      <c r="O2313" s="26">
        <v>0</v>
      </c>
      <c r="P2313" s="28">
        <v>2239108</v>
      </c>
      <c r="Q2313" s="26">
        <v>895151.47</v>
      </c>
      <c r="R2313" s="31">
        <f t="shared" si="98"/>
        <v>1611272.65</v>
      </c>
      <c r="S2313" s="29">
        <v>1611272.65</v>
      </c>
      <c r="T2313" s="26"/>
      <c r="V2313" s="2">
        <f t="shared" si="99"/>
        <v>-627835.35000000009</v>
      </c>
      <c r="W2313" s="2">
        <f t="shared" si="100"/>
        <v>-0.28039529580529393</v>
      </c>
      <c r="X2313" s="18"/>
    </row>
    <row r="2314" spans="1:24" customFormat="1" hidden="1" outlineLevel="2" x14ac:dyDescent="0.25">
      <c r="A2314" t="s">
        <v>309</v>
      </c>
      <c r="B2314">
        <v>501</v>
      </c>
      <c r="C2314" t="s">
        <v>312</v>
      </c>
      <c r="D2314">
        <v>108</v>
      </c>
      <c r="E2314" t="s">
        <v>333</v>
      </c>
      <c r="F2314">
        <v>239</v>
      </c>
      <c r="G2314" t="s">
        <v>22</v>
      </c>
      <c r="H2314">
        <v>10108010239</v>
      </c>
      <c r="I2314" t="s">
        <v>23</v>
      </c>
      <c r="J2314" s="24" t="s">
        <v>958</v>
      </c>
      <c r="K2314" s="25">
        <v>12</v>
      </c>
      <c r="L2314" s="26">
        <v>286472.73</v>
      </c>
      <c r="M2314" s="26">
        <v>297816.39</v>
      </c>
      <c r="N2314" s="27">
        <v>364252</v>
      </c>
      <c r="O2314" s="26">
        <v>0</v>
      </c>
      <c r="P2314" s="28">
        <v>364252</v>
      </c>
      <c r="Q2314" s="26">
        <v>182621.89</v>
      </c>
      <c r="R2314" s="31">
        <f t="shared" si="98"/>
        <v>328719.40000000002</v>
      </c>
      <c r="S2314" s="29">
        <v>328719.40000000002</v>
      </c>
      <c r="T2314" s="26"/>
      <c r="V2314" s="2">
        <f t="shared" si="99"/>
        <v>-35532.599999999977</v>
      </c>
      <c r="W2314" s="2">
        <f t="shared" si="100"/>
        <v>-9.7549498698703038E-2</v>
      </c>
    </row>
    <row r="2315" spans="1:24" customFormat="1" hidden="1" outlineLevel="2" x14ac:dyDescent="0.25">
      <c r="A2315" t="s">
        <v>309</v>
      </c>
      <c r="B2315">
        <v>503</v>
      </c>
      <c r="C2315" t="s">
        <v>310</v>
      </c>
      <c r="D2315">
        <v>109</v>
      </c>
      <c r="E2315" t="s">
        <v>336</v>
      </c>
      <c r="F2315">
        <v>239</v>
      </c>
      <c r="G2315" t="s">
        <v>22</v>
      </c>
      <c r="H2315">
        <v>10109010239</v>
      </c>
      <c r="I2315" t="s">
        <v>23</v>
      </c>
      <c r="J2315" s="24" t="s">
        <v>958</v>
      </c>
      <c r="K2315" s="25">
        <v>12</v>
      </c>
      <c r="L2315" s="26">
        <v>94055.76</v>
      </c>
      <c r="M2315" s="26">
        <v>114047.56</v>
      </c>
      <c r="N2315" s="27">
        <v>120792</v>
      </c>
      <c r="O2315" s="26">
        <v>0</v>
      </c>
      <c r="P2315" s="28">
        <v>120792</v>
      </c>
      <c r="Q2315" s="26">
        <v>48348.94</v>
      </c>
      <c r="R2315" s="31">
        <f t="shared" si="98"/>
        <v>87028.09</v>
      </c>
      <c r="S2315" s="29">
        <v>87028.09</v>
      </c>
      <c r="T2315" s="26"/>
      <c r="V2315" s="2">
        <f t="shared" si="99"/>
        <v>-33763.910000000003</v>
      </c>
      <c r="W2315" s="2">
        <f t="shared" si="100"/>
        <v>-0.27952107755480499</v>
      </c>
    </row>
    <row r="2316" spans="1:24" customFormat="1" hidden="1" outlineLevel="2" x14ac:dyDescent="0.25">
      <c r="A2316" t="s">
        <v>309</v>
      </c>
      <c r="B2316">
        <v>503</v>
      </c>
      <c r="C2316" t="s">
        <v>310</v>
      </c>
      <c r="D2316">
        <v>110</v>
      </c>
      <c r="E2316" t="s">
        <v>337</v>
      </c>
      <c r="F2316">
        <v>239</v>
      </c>
      <c r="G2316" t="s">
        <v>22</v>
      </c>
      <c r="H2316">
        <v>10110010239</v>
      </c>
      <c r="I2316" t="s">
        <v>23</v>
      </c>
      <c r="J2316" s="24" t="s">
        <v>958</v>
      </c>
      <c r="K2316" s="25">
        <v>12</v>
      </c>
      <c r="L2316" s="26">
        <v>31627.279999999999</v>
      </c>
      <c r="M2316" s="26">
        <v>29182.67</v>
      </c>
      <c r="N2316" s="27">
        <v>45189</v>
      </c>
      <c r="O2316" s="26">
        <v>0</v>
      </c>
      <c r="P2316" s="28">
        <v>45189</v>
      </c>
      <c r="Q2316" s="26">
        <v>13435.36</v>
      </c>
      <c r="R2316" s="31">
        <f t="shared" si="98"/>
        <v>24183.65</v>
      </c>
      <c r="S2316" s="29">
        <v>24183.65</v>
      </c>
      <c r="T2316" s="26"/>
      <c r="V2316" s="2">
        <f t="shared" si="99"/>
        <v>-21005.35</v>
      </c>
      <c r="W2316" s="2">
        <f t="shared" si="100"/>
        <v>-0.46483325588085594</v>
      </c>
    </row>
    <row r="2317" spans="1:24" customFormat="1" hidden="1" outlineLevel="2" x14ac:dyDescent="0.25">
      <c r="A2317" t="s">
        <v>781</v>
      </c>
      <c r="B2317">
        <v>204</v>
      </c>
      <c r="C2317" t="s">
        <v>782</v>
      </c>
      <c r="D2317">
        <v>111</v>
      </c>
      <c r="E2317" t="s">
        <v>801</v>
      </c>
      <c r="F2317">
        <v>239</v>
      </c>
      <c r="G2317" t="s">
        <v>22</v>
      </c>
      <c r="H2317">
        <v>10111010239</v>
      </c>
      <c r="I2317" t="s">
        <v>23</v>
      </c>
      <c r="J2317" s="24" t="s">
        <v>958</v>
      </c>
      <c r="K2317" s="25">
        <v>12</v>
      </c>
      <c r="L2317" s="26">
        <v>1354933.28</v>
      </c>
      <c r="M2317" s="26">
        <v>1285776.8500000001</v>
      </c>
      <c r="N2317" s="27">
        <v>1604117</v>
      </c>
      <c r="O2317" s="26">
        <v>0</v>
      </c>
      <c r="P2317" s="28">
        <v>1604117</v>
      </c>
      <c r="Q2317" s="26">
        <v>890381.05</v>
      </c>
      <c r="R2317" s="31">
        <f t="shared" si="98"/>
        <v>1602685.89</v>
      </c>
      <c r="S2317" s="29">
        <v>1602685.89</v>
      </c>
      <c r="T2317" s="26"/>
      <c r="V2317" s="2">
        <f t="shared" si="99"/>
        <v>-1431.1100000001024</v>
      </c>
      <c r="W2317" s="2">
        <f t="shared" si="100"/>
        <v>-8.9214814131394562E-4</v>
      </c>
      <c r="X2317" s="18"/>
    </row>
    <row r="2318" spans="1:24" customFormat="1" hidden="1" outlineLevel="2" x14ac:dyDescent="0.25">
      <c r="A2318" t="s">
        <v>781</v>
      </c>
      <c r="B2318">
        <v>204</v>
      </c>
      <c r="C2318" t="s">
        <v>782</v>
      </c>
      <c r="D2318">
        <v>113</v>
      </c>
      <c r="E2318" t="s">
        <v>802</v>
      </c>
      <c r="F2318">
        <v>239</v>
      </c>
      <c r="G2318" t="s">
        <v>22</v>
      </c>
      <c r="H2318">
        <v>10113010239</v>
      </c>
      <c r="I2318" t="s">
        <v>23</v>
      </c>
      <c r="J2318" s="24" t="s">
        <v>958</v>
      </c>
      <c r="K2318" s="25">
        <v>12</v>
      </c>
      <c r="L2318" s="26">
        <v>69962.78</v>
      </c>
      <c r="M2318" s="26">
        <v>271624.86</v>
      </c>
      <c r="N2318" s="27">
        <v>99768</v>
      </c>
      <c r="O2318" s="26">
        <v>0</v>
      </c>
      <c r="P2318" s="28">
        <v>99768</v>
      </c>
      <c r="Q2318" s="26">
        <v>34000.160000000003</v>
      </c>
      <c r="R2318" s="31">
        <f t="shared" si="98"/>
        <v>61200.29</v>
      </c>
      <c r="S2318" s="29">
        <v>61200.29</v>
      </c>
      <c r="T2318" s="26"/>
      <c r="V2318" s="2">
        <f t="shared" si="99"/>
        <v>-38567.71</v>
      </c>
      <c r="W2318" s="2">
        <f t="shared" si="100"/>
        <v>-0.38657395156763691</v>
      </c>
      <c r="X2318" s="18"/>
    </row>
    <row r="2319" spans="1:24" customFormat="1" hidden="1" outlineLevel="2" x14ac:dyDescent="0.25">
      <c r="A2319" t="s">
        <v>781</v>
      </c>
      <c r="B2319">
        <v>204</v>
      </c>
      <c r="C2319" t="s">
        <v>782</v>
      </c>
      <c r="D2319">
        <v>114</v>
      </c>
      <c r="E2319" t="s">
        <v>803</v>
      </c>
      <c r="F2319">
        <v>239</v>
      </c>
      <c r="G2319" t="s">
        <v>22</v>
      </c>
      <c r="H2319">
        <v>10114010239</v>
      </c>
      <c r="I2319" t="s">
        <v>23</v>
      </c>
      <c r="J2319" s="24" t="s">
        <v>958</v>
      </c>
      <c r="K2319" s="25">
        <v>12</v>
      </c>
      <c r="L2319" s="26">
        <v>22682.74</v>
      </c>
      <c r="M2319" s="26">
        <v>35466.879999999997</v>
      </c>
      <c r="N2319" s="27">
        <v>40168</v>
      </c>
      <c r="O2319" s="26">
        <v>0</v>
      </c>
      <c r="P2319" s="28">
        <v>40168</v>
      </c>
      <c r="Q2319" s="26">
        <v>19340.78</v>
      </c>
      <c r="R2319" s="31">
        <f t="shared" si="98"/>
        <v>34813.4</v>
      </c>
      <c r="S2319" s="29">
        <v>34813.4</v>
      </c>
      <c r="T2319" s="26"/>
      <c r="V2319" s="2">
        <f t="shared" si="99"/>
        <v>-5354.5999999999985</v>
      </c>
      <c r="W2319" s="2">
        <f t="shared" si="100"/>
        <v>-0.13330511850229035</v>
      </c>
      <c r="X2319" s="18"/>
    </row>
    <row r="2320" spans="1:24" customFormat="1" hidden="1" outlineLevel="2" x14ac:dyDescent="0.25">
      <c r="A2320" t="s">
        <v>309</v>
      </c>
      <c r="B2320">
        <v>503</v>
      </c>
      <c r="C2320" t="s">
        <v>310</v>
      </c>
      <c r="D2320">
        <v>116</v>
      </c>
      <c r="E2320" t="s">
        <v>338</v>
      </c>
      <c r="F2320">
        <v>239</v>
      </c>
      <c r="G2320" t="s">
        <v>22</v>
      </c>
      <c r="H2320">
        <v>10116010239</v>
      </c>
      <c r="I2320" t="s">
        <v>23</v>
      </c>
      <c r="J2320" s="24" t="s">
        <v>958</v>
      </c>
      <c r="K2320" s="25">
        <v>12</v>
      </c>
      <c r="L2320" s="26">
        <v>28481.65</v>
      </c>
      <c r="M2320" s="26">
        <v>22005.41</v>
      </c>
      <c r="N2320" s="27">
        <v>34573</v>
      </c>
      <c r="O2320" s="26">
        <v>0</v>
      </c>
      <c r="P2320" s="28">
        <v>34573</v>
      </c>
      <c r="Q2320" s="26">
        <v>11898.97</v>
      </c>
      <c r="R2320" s="31">
        <f t="shared" si="98"/>
        <v>21418.15</v>
      </c>
      <c r="S2320" s="29">
        <v>21418.15</v>
      </c>
      <c r="T2320" s="26"/>
      <c r="V2320" s="2">
        <f t="shared" si="99"/>
        <v>-13154.849999999999</v>
      </c>
      <c r="W2320" s="2">
        <f t="shared" si="100"/>
        <v>-0.38049489486015092</v>
      </c>
    </row>
    <row r="2321" spans="1:24" customFormat="1" hidden="1" outlineLevel="2" x14ac:dyDescent="0.25">
      <c r="A2321" t="s">
        <v>309</v>
      </c>
      <c r="B2321">
        <v>503</v>
      </c>
      <c r="C2321" t="s">
        <v>310</v>
      </c>
      <c r="D2321">
        <v>117</v>
      </c>
      <c r="E2321" t="s">
        <v>339</v>
      </c>
      <c r="F2321">
        <v>239</v>
      </c>
      <c r="G2321" t="s">
        <v>22</v>
      </c>
      <c r="H2321">
        <v>10117010239</v>
      </c>
      <c r="I2321" t="s">
        <v>23</v>
      </c>
      <c r="J2321" s="24" t="s">
        <v>958</v>
      </c>
      <c r="K2321" s="25">
        <v>12</v>
      </c>
      <c r="L2321" s="26">
        <v>207888.47</v>
      </c>
      <c r="M2321" s="26">
        <v>114165.27</v>
      </c>
      <c r="N2321" s="27">
        <v>247790</v>
      </c>
      <c r="O2321" s="26">
        <v>0</v>
      </c>
      <c r="P2321" s="28">
        <v>247790</v>
      </c>
      <c r="Q2321" s="26">
        <v>50111.1</v>
      </c>
      <c r="R2321" s="31">
        <f t="shared" si="98"/>
        <v>90199.98</v>
      </c>
      <c r="S2321" s="29">
        <v>90199.98</v>
      </c>
      <c r="T2321" s="26"/>
      <c r="V2321" s="2">
        <f t="shared" si="99"/>
        <v>-157590.02000000002</v>
      </c>
      <c r="W2321" s="2">
        <f t="shared" si="100"/>
        <v>-0.63598216231486349</v>
      </c>
    </row>
    <row r="2322" spans="1:24" customFormat="1" hidden="1" outlineLevel="2" x14ac:dyDescent="0.25">
      <c r="A2322" t="s">
        <v>309</v>
      </c>
      <c r="B2322">
        <v>501</v>
      </c>
      <c r="C2322" t="s">
        <v>312</v>
      </c>
      <c r="D2322">
        <v>118</v>
      </c>
      <c r="E2322" t="s">
        <v>340</v>
      </c>
      <c r="F2322">
        <v>239</v>
      </c>
      <c r="G2322" t="s">
        <v>22</v>
      </c>
      <c r="H2322">
        <v>10118010239</v>
      </c>
      <c r="I2322" t="s">
        <v>23</v>
      </c>
      <c r="J2322" s="24" t="s">
        <v>958</v>
      </c>
      <c r="K2322" s="25">
        <v>12</v>
      </c>
      <c r="L2322" s="26">
        <v>125454.48</v>
      </c>
      <c r="M2322" s="26">
        <v>66856.56</v>
      </c>
      <c r="N2322" s="27">
        <v>104333</v>
      </c>
      <c r="O2322" s="26">
        <v>0</v>
      </c>
      <c r="P2322" s="28">
        <v>104333</v>
      </c>
      <c r="Q2322" s="26">
        <v>36372.14</v>
      </c>
      <c r="R2322" s="31">
        <f t="shared" si="98"/>
        <v>65469.85</v>
      </c>
      <c r="S2322" s="29">
        <v>65469.85</v>
      </c>
      <c r="T2322" s="26"/>
      <c r="V2322" s="2">
        <f t="shared" si="99"/>
        <v>-38863.15</v>
      </c>
      <c r="W2322" s="2">
        <f t="shared" si="100"/>
        <v>-0.37249144565957082</v>
      </c>
    </row>
    <row r="2323" spans="1:24" customFormat="1" hidden="1" outlineLevel="2" x14ac:dyDescent="0.25">
      <c r="A2323" t="s">
        <v>309</v>
      </c>
      <c r="B2323">
        <v>501</v>
      </c>
      <c r="C2323" t="s">
        <v>312</v>
      </c>
      <c r="D2323">
        <v>119</v>
      </c>
      <c r="E2323" t="s">
        <v>341</v>
      </c>
      <c r="F2323">
        <v>239</v>
      </c>
      <c r="G2323" t="s">
        <v>22</v>
      </c>
      <c r="H2323">
        <v>10119010239</v>
      </c>
      <c r="I2323" t="s">
        <v>23</v>
      </c>
      <c r="J2323" s="24" t="s">
        <v>958</v>
      </c>
      <c r="K2323" s="25">
        <v>12</v>
      </c>
      <c r="L2323" s="26">
        <v>111663.46</v>
      </c>
      <c r="M2323" s="26">
        <v>102429.52</v>
      </c>
      <c r="N2323" s="27">
        <v>104333</v>
      </c>
      <c r="O2323" s="26">
        <v>0</v>
      </c>
      <c r="P2323" s="28">
        <v>104333</v>
      </c>
      <c r="Q2323" s="26">
        <v>23914.35</v>
      </c>
      <c r="R2323" s="31">
        <f t="shared" si="98"/>
        <v>43045.83</v>
      </c>
      <c r="S2323" s="29">
        <v>43045.83</v>
      </c>
      <c r="T2323" s="26"/>
      <c r="V2323" s="2">
        <f t="shared" si="99"/>
        <v>-61287.17</v>
      </c>
      <c r="W2323" s="2">
        <f t="shared" si="100"/>
        <v>-0.58741884159374314</v>
      </c>
    </row>
    <row r="2324" spans="1:24" customFormat="1" hidden="1" outlineLevel="2" x14ac:dyDescent="0.25">
      <c r="A2324" t="s">
        <v>309</v>
      </c>
      <c r="B2324">
        <v>502</v>
      </c>
      <c r="C2324" t="s">
        <v>342</v>
      </c>
      <c r="D2324">
        <v>120</v>
      </c>
      <c r="E2324" t="s">
        <v>343</v>
      </c>
      <c r="F2324">
        <v>239</v>
      </c>
      <c r="G2324" t="s">
        <v>22</v>
      </c>
      <c r="H2324">
        <v>10120010239</v>
      </c>
      <c r="I2324" t="s">
        <v>23</v>
      </c>
      <c r="J2324" s="24" t="s">
        <v>958</v>
      </c>
      <c r="K2324" s="25">
        <v>12</v>
      </c>
      <c r="L2324" s="26">
        <v>31772.42</v>
      </c>
      <c r="M2324" s="26">
        <v>28342.82</v>
      </c>
      <c r="N2324" s="27">
        <v>35995</v>
      </c>
      <c r="O2324" s="26">
        <v>0</v>
      </c>
      <c r="P2324" s="28">
        <v>35995</v>
      </c>
      <c r="Q2324" s="26">
        <v>15835.09</v>
      </c>
      <c r="R2324" s="31">
        <f t="shared" si="98"/>
        <v>28503.16</v>
      </c>
      <c r="S2324" s="29">
        <v>28503.16</v>
      </c>
      <c r="T2324" s="26"/>
      <c r="V2324" s="2">
        <f t="shared" si="99"/>
        <v>-7491.84</v>
      </c>
      <c r="W2324" s="2">
        <f t="shared" si="100"/>
        <v>-0.20813557438533131</v>
      </c>
    </row>
    <row r="2325" spans="1:24" customFormat="1" hidden="1" outlineLevel="2" x14ac:dyDescent="0.25">
      <c r="A2325" t="s">
        <v>309</v>
      </c>
      <c r="B2325">
        <v>502</v>
      </c>
      <c r="C2325" t="s">
        <v>342</v>
      </c>
      <c r="D2325">
        <v>122</v>
      </c>
      <c r="E2325" t="s">
        <v>346</v>
      </c>
      <c r="F2325">
        <v>239</v>
      </c>
      <c r="G2325" t="s">
        <v>22</v>
      </c>
      <c r="H2325">
        <v>10122010239</v>
      </c>
      <c r="I2325" t="s">
        <v>23</v>
      </c>
      <c r="J2325" s="24" t="s">
        <v>958</v>
      </c>
      <c r="K2325" s="25">
        <v>12</v>
      </c>
      <c r="L2325" s="26">
        <v>148253.19</v>
      </c>
      <c r="M2325" s="26">
        <v>124867.07</v>
      </c>
      <c r="N2325" s="27">
        <v>199027</v>
      </c>
      <c r="O2325" s="26">
        <v>0</v>
      </c>
      <c r="P2325" s="28">
        <v>199027</v>
      </c>
      <c r="Q2325" s="26">
        <v>51287.96</v>
      </c>
      <c r="R2325" s="31">
        <f t="shared" si="98"/>
        <v>92318.33</v>
      </c>
      <c r="S2325" s="29">
        <v>92318.33</v>
      </c>
      <c r="T2325" s="26"/>
      <c r="V2325" s="2">
        <f t="shared" si="99"/>
        <v>-106708.67</v>
      </c>
      <c r="W2325" s="2">
        <f t="shared" si="100"/>
        <v>-0.53615172815748613</v>
      </c>
    </row>
    <row r="2326" spans="1:24" customFormat="1" hidden="1" outlineLevel="2" x14ac:dyDescent="0.25">
      <c r="A2326" t="s">
        <v>571</v>
      </c>
      <c r="B2326">
        <v>601</v>
      </c>
      <c r="C2326" t="s">
        <v>572</v>
      </c>
      <c r="D2326">
        <v>123</v>
      </c>
      <c r="E2326" t="s">
        <v>583</v>
      </c>
      <c r="F2326">
        <v>239</v>
      </c>
      <c r="G2326" t="s">
        <v>22</v>
      </c>
      <c r="H2326">
        <v>10123010239</v>
      </c>
      <c r="I2326" t="s">
        <v>23</v>
      </c>
      <c r="J2326" s="24" t="s">
        <v>958</v>
      </c>
      <c r="K2326" s="25">
        <v>12</v>
      </c>
      <c r="L2326" s="26">
        <v>0</v>
      </c>
      <c r="M2326" s="26">
        <v>0</v>
      </c>
      <c r="N2326" s="27">
        <v>292</v>
      </c>
      <c r="O2326" s="26">
        <v>0</v>
      </c>
      <c r="P2326" s="28">
        <v>292</v>
      </c>
      <c r="Q2326" s="26">
        <v>0</v>
      </c>
      <c r="R2326" s="31">
        <f t="shared" si="98"/>
        <v>0</v>
      </c>
      <c r="S2326" s="29">
        <v>0</v>
      </c>
      <c r="T2326" s="26"/>
      <c r="V2326" s="2">
        <f t="shared" si="99"/>
        <v>-292</v>
      </c>
      <c r="W2326" s="2">
        <f t="shared" si="100"/>
        <v>-1</v>
      </c>
    </row>
    <row r="2327" spans="1:24" customFormat="1" hidden="1" outlineLevel="2" x14ac:dyDescent="0.25">
      <c r="A2327" t="s">
        <v>562</v>
      </c>
      <c r="B2327">
        <v>1401</v>
      </c>
      <c r="C2327" t="s">
        <v>563</v>
      </c>
      <c r="D2327">
        <v>125</v>
      </c>
      <c r="E2327" t="s">
        <v>564</v>
      </c>
      <c r="F2327">
        <v>239</v>
      </c>
      <c r="G2327" t="s">
        <v>22</v>
      </c>
      <c r="H2327">
        <v>10125010239</v>
      </c>
      <c r="I2327" t="s">
        <v>23</v>
      </c>
      <c r="J2327" s="24" t="s">
        <v>958</v>
      </c>
      <c r="K2327" s="25">
        <v>12</v>
      </c>
      <c r="L2327" s="26">
        <v>44091.18</v>
      </c>
      <c r="M2327" s="26">
        <v>46257.54</v>
      </c>
      <c r="N2327" s="27">
        <v>43551</v>
      </c>
      <c r="O2327" s="26">
        <v>0</v>
      </c>
      <c r="P2327" s="28">
        <v>43551</v>
      </c>
      <c r="Q2327" s="26">
        <v>9534.65</v>
      </c>
      <c r="R2327" s="31">
        <f t="shared" si="98"/>
        <v>17162.37</v>
      </c>
      <c r="S2327" s="29">
        <v>17162.37</v>
      </c>
      <c r="T2327" s="26"/>
      <c r="V2327" s="2">
        <f t="shared" si="99"/>
        <v>-26388.63</v>
      </c>
      <c r="W2327" s="2">
        <f t="shared" si="100"/>
        <v>-0.60592477784666254</v>
      </c>
    </row>
    <row r="2328" spans="1:24" customFormat="1" hidden="1" outlineLevel="2" x14ac:dyDescent="0.25">
      <c r="A2328" t="s">
        <v>309</v>
      </c>
      <c r="B2328">
        <v>503</v>
      </c>
      <c r="C2328" t="s">
        <v>310</v>
      </c>
      <c r="D2328">
        <v>127</v>
      </c>
      <c r="E2328" t="s">
        <v>347</v>
      </c>
      <c r="F2328">
        <v>239</v>
      </c>
      <c r="G2328" t="s">
        <v>22</v>
      </c>
      <c r="H2328">
        <v>10127010239</v>
      </c>
      <c r="I2328" t="s">
        <v>23</v>
      </c>
      <c r="J2328" s="24" t="s">
        <v>958</v>
      </c>
      <c r="K2328" s="25">
        <v>12</v>
      </c>
      <c r="L2328" s="26">
        <v>64811.19</v>
      </c>
      <c r="M2328" s="26">
        <v>55446.01</v>
      </c>
      <c r="N2328" s="27">
        <v>63696</v>
      </c>
      <c r="O2328" s="26">
        <v>0</v>
      </c>
      <c r="P2328" s="28">
        <v>63696</v>
      </c>
      <c r="Q2328" s="26">
        <v>109943.95</v>
      </c>
      <c r="R2328" s="31">
        <f t="shared" si="98"/>
        <v>197899.11</v>
      </c>
      <c r="S2328" s="29">
        <v>197899.11</v>
      </c>
      <c r="T2328" s="26"/>
      <c r="V2328" s="2">
        <f t="shared" si="99"/>
        <v>134203.10999999999</v>
      </c>
      <c r="W2328" s="2">
        <f t="shared" si="100"/>
        <v>2.1069315184626976</v>
      </c>
    </row>
    <row r="2329" spans="1:24" customFormat="1" hidden="1" outlineLevel="2" x14ac:dyDescent="0.25">
      <c r="A2329" t="s">
        <v>309</v>
      </c>
      <c r="B2329">
        <v>503</v>
      </c>
      <c r="C2329" t="s">
        <v>310</v>
      </c>
      <c r="D2329">
        <v>128</v>
      </c>
      <c r="E2329" t="s">
        <v>348</v>
      </c>
      <c r="F2329">
        <v>239</v>
      </c>
      <c r="G2329" t="s">
        <v>22</v>
      </c>
      <c r="H2329">
        <v>10128010239</v>
      </c>
      <c r="I2329" t="s">
        <v>23</v>
      </c>
      <c r="J2329" s="24" t="s">
        <v>958</v>
      </c>
      <c r="K2329" s="25">
        <v>12</v>
      </c>
      <c r="L2329" s="26">
        <v>11444.91</v>
      </c>
      <c r="M2329" s="26">
        <v>10924.07</v>
      </c>
      <c r="N2329" s="27">
        <v>20345</v>
      </c>
      <c r="O2329" s="26">
        <v>0</v>
      </c>
      <c r="P2329" s="28">
        <v>20345</v>
      </c>
      <c r="Q2329" s="26">
        <v>5641.43</v>
      </c>
      <c r="R2329" s="31">
        <f t="shared" si="98"/>
        <v>10154.57</v>
      </c>
      <c r="S2329" s="29">
        <v>10154.57</v>
      </c>
      <c r="T2329" s="26"/>
      <c r="V2329" s="2">
        <f t="shared" si="99"/>
        <v>-10190.43</v>
      </c>
      <c r="W2329" s="2">
        <f t="shared" si="100"/>
        <v>-0.50088129761612188</v>
      </c>
    </row>
    <row r="2330" spans="1:24" customFormat="1" hidden="1" outlineLevel="2" x14ac:dyDescent="0.25">
      <c r="A2330" t="s">
        <v>571</v>
      </c>
      <c r="B2330">
        <v>601</v>
      </c>
      <c r="C2330" t="s">
        <v>572</v>
      </c>
      <c r="D2330">
        <v>132</v>
      </c>
      <c r="E2330" t="s">
        <v>587</v>
      </c>
      <c r="F2330">
        <v>239</v>
      </c>
      <c r="G2330" t="s">
        <v>22</v>
      </c>
      <c r="H2330">
        <v>10132010239</v>
      </c>
      <c r="I2330" t="s">
        <v>23</v>
      </c>
      <c r="J2330" s="24" t="s">
        <v>958</v>
      </c>
      <c r="K2330" s="25">
        <v>12</v>
      </c>
      <c r="L2330" s="26">
        <v>276676.92</v>
      </c>
      <c r="M2330" s="26">
        <v>175352.55</v>
      </c>
      <c r="N2330" s="27">
        <v>301898</v>
      </c>
      <c r="O2330" s="26">
        <v>0</v>
      </c>
      <c r="P2330" s="28">
        <v>301898</v>
      </c>
      <c r="Q2330" s="26">
        <v>86883.34</v>
      </c>
      <c r="R2330" s="31">
        <f t="shared" si="98"/>
        <v>156390.01</v>
      </c>
      <c r="S2330" s="29">
        <v>156390.01</v>
      </c>
      <c r="T2330" s="26"/>
      <c r="V2330" s="2">
        <f t="shared" si="99"/>
        <v>-145507.99</v>
      </c>
      <c r="W2330" s="2">
        <f t="shared" si="100"/>
        <v>-0.48197732346686628</v>
      </c>
    </row>
    <row r="2331" spans="1:24" customFormat="1" hidden="1" outlineLevel="2" x14ac:dyDescent="0.25">
      <c r="A2331" t="s">
        <v>781</v>
      </c>
      <c r="B2331">
        <v>202</v>
      </c>
      <c r="C2331" t="s">
        <v>808</v>
      </c>
      <c r="D2331" s="20">
        <v>133</v>
      </c>
      <c r="E2331" t="s">
        <v>809</v>
      </c>
      <c r="F2331">
        <v>239</v>
      </c>
      <c r="G2331" t="s">
        <v>22</v>
      </c>
      <c r="H2331">
        <v>10133010239</v>
      </c>
      <c r="I2331" t="s">
        <v>23</v>
      </c>
      <c r="J2331" s="24" t="s">
        <v>958</v>
      </c>
      <c r="K2331" s="25">
        <v>12</v>
      </c>
      <c r="L2331" s="26">
        <v>30205.99</v>
      </c>
      <c r="M2331" s="26">
        <v>35588.17</v>
      </c>
      <c r="N2331" s="27">
        <v>61768</v>
      </c>
      <c r="O2331" s="26">
        <v>0</v>
      </c>
      <c r="P2331" s="28">
        <v>61768</v>
      </c>
      <c r="Q2331" s="26">
        <v>23326.560000000001</v>
      </c>
      <c r="R2331" s="31">
        <f t="shared" si="98"/>
        <v>41987.81</v>
      </c>
      <c r="S2331" s="29">
        <v>41987.81</v>
      </c>
      <c r="T2331" s="26"/>
      <c r="V2331" s="2">
        <f t="shared" si="99"/>
        <v>-19780.190000000002</v>
      </c>
      <c r="W2331" s="2">
        <f t="shared" si="100"/>
        <v>-0.32023361611190265</v>
      </c>
      <c r="X2331" s="18"/>
    </row>
    <row r="2332" spans="1:24" customFormat="1" hidden="1" outlineLevel="2" x14ac:dyDescent="0.25">
      <c r="A2332" t="s">
        <v>349</v>
      </c>
      <c r="B2332">
        <v>1003</v>
      </c>
      <c r="C2332" t="s">
        <v>360</v>
      </c>
      <c r="D2332">
        <v>146</v>
      </c>
      <c r="E2332" t="s">
        <v>361</v>
      </c>
      <c r="F2332">
        <v>239</v>
      </c>
      <c r="G2332" t="s">
        <v>22</v>
      </c>
      <c r="H2332">
        <v>10146010239</v>
      </c>
      <c r="I2332" t="s">
        <v>23</v>
      </c>
      <c r="J2332" s="24" t="s">
        <v>958</v>
      </c>
      <c r="K2332" s="25">
        <v>12</v>
      </c>
      <c r="L2332" s="26">
        <v>316413.77</v>
      </c>
      <c r="M2332" s="26">
        <v>349131.77</v>
      </c>
      <c r="N2332" s="27">
        <v>245703</v>
      </c>
      <c r="O2332" s="26">
        <v>0</v>
      </c>
      <c r="P2332" s="28">
        <v>245703</v>
      </c>
      <c r="Q2332" s="26">
        <v>96277.2</v>
      </c>
      <c r="R2332" s="31">
        <f t="shared" si="98"/>
        <v>173298.96</v>
      </c>
      <c r="S2332" s="29">
        <v>173298.96</v>
      </c>
      <c r="T2332" s="26"/>
      <c r="V2332" s="2">
        <f t="shared" si="99"/>
        <v>-72404.040000000008</v>
      </c>
      <c r="W2332" s="2">
        <f t="shared" si="100"/>
        <v>-0.29468113942442709</v>
      </c>
    </row>
    <row r="2333" spans="1:24" customFormat="1" hidden="1" outlineLevel="2" x14ac:dyDescent="0.25">
      <c r="A2333" t="s">
        <v>349</v>
      </c>
      <c r="B2333">
        <v>401</v>
      </c>
      <c r="C2333" t="s">
        <v>362</v>
      </c>
      <c r="D2333">
        <v>148</v>
      </c>
      <c r="E2333" t="s">
        <v>363</v>
      </c>
      <c r="F2333">
        <v>239</v>
      </c>
      <c r="G2333" t="s">
        <v>22</v>
      </c>
      <c r="H2333">
        <v>10148010239</v>
      </c>
      <c r="I2333" t="s">
        <v>23</v>
      </c>
      <c r="J2333" s="24" t="s">
        <v>958</v>
      </c>
      <c r="K2333" s="25">
        <v>12</v>
      </c>
      <c r="L2333" s="26">
        <v>41903.81</v>
      </c>
      <c r="M2333" s="26">
        <v>19935.23</v>
      </c>
      <c r="N2333" s="27">
        <v>39971</v>
      </c>
      <c r="O2333" s="26">
        <v>0</v>
      </c>
      <c r="P2333" s="28">
        <v>39971</v>
      </c>
      <c r="Q2333" s="26">
        <v>19626.169999999998</v>
      </c>
      <c r="R2333" s="31">
        <f t="shared" si="98"/>
        <v>35327.11</v>
      </c>
      <c r="S2333" s="29">
        <v>35327.11</v>
      </c>
      <c r="T2333" s="26"/>
      <c r="V2333" s="2">
        <f t="shared" si="99"/>
        <v>-4643.8899999999994</v>
      </c>
      <c r="W2333" s="2">
        <f t="shared" si="100"/>
        <v>-0.11618148157414124</v>
      </c>
    </row>
    <row r="2334" spans="1:24" customFormat="1" hidden="1" outlineLevel="2" x14ac:dyDescent="0.25">
      <c r="A2334" t="s">
        <v>133</v>
      </c>
      <c r="B2334">
        <v>205</v>
      </c>
      <c r="C2334" t="s">
        <v>123</v>
      </c>
      <c r="D2334">
        <v>162</v>
      </c>
      <c r="E2334" t="s">
        <v>137</v>
      </c>
      <c r="F2334">
        <v>239</v>
      </c>
      <c r="G2334" t="s">
        <v>22</v>
      </c>
      <c r="H2334">
        <v>10162010239</v>
      </c>
      <c r="I2334" t="s">
        <v>23</v>
      </c>
      <c r="J2334" s="24" t="s">
        <v>958</v>
      </c>
      <c r="K2334" s="25">
        <v>12</v>
      </c>
      <c r="L2334" s="26">
        <v>88180.25</v>
      </c>
      <c r="M2334" s="26">
        <v>94804.37</v>
      </c>
      <c r="N2334" s="27">
        <v>119530</v>
      </c>
      <c r="O2334" s="26">
        <v>0</v>
      </c>
      <c r="P2334" s="28">
        <v>119530</v>
      </c>
      <c r="Q2334" s="26">
        <v>59055.99</v>
      </c>
      <c r="R2334" s="31">
        <f t="shared" si="98"/>
        <v>106300.78</v>
      </c>
      <c r="S2334" s="29">
        <v>106300.78</v>
      </c>
      <c r="T2334" s="26"/>
      <c r="V2334" s="2">
        <f t="shared" si="99"/>
        <v>-13229.220000000001</v>
      </c>
      <c r="W2334" s="2">
        <f t="shared" si="100"/>
        <v>-0.110676984857358</v>
      </c>
    </row>
    <row r="2335" spans="1:24" customFormat="1" hidden="1" outlineLevel="2" x14ac:dyDescent="0.25">
      <c r="A2335" t="s">
        <v>254</v>
      </c>
      <c r="B2335">
        <v>706</v>
      </c>
      <c r="C2335" t="s">
        <v>273</v>
      </c>
      <c r="D2335">
        <v>171</v>
      </c>
      <c r="E2335" t="s">
        <v>274</v>
      </c>
      <c r="F2335">
        <v>239</v>
      </c>
      <c r="G2335" t="s">
        <v>22</v>
      </c>
      <c r="H2335">
        <v>10171010239</v>
      </c>
      <c r="I2335" t="s">
        <v>23</v>
      </c>
      <c r="J2335" s="24" t="s">
        <v>958</v>
      </c>
      <c r="K2335" s="25">
        <v>12</v>
      </c>
      <c r="L2335" s="26">
        <v>6389226.3200000003</v>
      </c>
      <c r="M2335" s="26">
        <v>6214918.6200000001</v>
      </c>
      <c r="N2335" s="27">
        <v>4154709</v>
      </c>
      <c r="O2335" s="26">
        <v>0</v>
      </c>
      <c r="P2335" s="28">
        <v>4154709</v>
      </c>
      <c r="Q2335" s="26">
        <v>2580753.0299999998</v>
      </c>
      <c r="R2335" s="31">
        <f t="shared" si="98"/>
        <v>4645355.45</v>
      </c>
      <c r="S2335" s="29">
        <v>4645355.45</v>
      </c>
      <c r="T2335" s="26"/>
      <c r="V2335" s="2">
        <f t="shared" si="99"/>
        <v>490646.45000000019</v>
      </c>
      <c r="W2335" s="2">
        <f t="shared" si="100"/>
        <v>0.11809405905443683</v>
      </c>
    </row>
    <row r="2336" spans="1:24" customFormat="1" hidden="1" outlineLevel="2" x14ac:dyDescent="0.25">
      <c r="A2336" t="s">
        <v>133</v>
      </c>
      <c r="B2336">
        <v>1105</v>
      </c>
      <c r="C2336" t="s">
        <v>174</v>
      </c>
      <c r="D2336">
        <v>179</v>
      </c>
      <c r="E2336" t="s">
        <v>173</v>
      </c>
      <c r="F2336">
        <v>239</v>
      </c>
      <c r="G2336" t="s">
        <v>22</v>
      </c>
      <c r="H2336">
        <v>10179010239</v>
      </c>
      <c r="I2336" t="s">
        <v>23</v>
      </c>
      <c r="J2336" s="24" t="s">
        <v>958</v>
      </c>
      <c r="K2336" s="25">
        <v>12</v>
      </c>
      <c r="L2336" s="26">
        <v>77417.399999999994</v>
      </c>
      <c r="M2336" s="26">
        <v>72354.25</v>
      </c>
      <c r="N2336" s="27">
        <v>134589</v>
      </c>
      <c r="O2336" s="26">
        <v>0</v>
      </c>
      <c r="P2336" s="28">
        <v>134589</v>
      </c>
      <c r="Q2336" s="26">
        <v>45718.71</v>
      </c>
      <c r="R2336" s="31">
        <f t="shared" si="98"/>
        <v>82293.679999999993</v>
      </c>
      <c r="S2336" s="29">
        <v>82293.679999999993</v>
      </c>
      <c r="T2336" s="26"/>
      <c r="V2336" s="2">
        <f t="shared" si="99"/>
        <v>-52295.320000000007</v>
      </c>
      <c r="W2336" s="2">
        <f t="shared" si="100"/>
        <v>-0.38855567691267495</v>
      </c>
    </row>
    <row r="2337" spans="1:23" customFormat="1" hidden="1" outlineLevel="2" x14ac:dyDescent="0.25">
      <c r="A2337" t="s">
        <v>706</v>
      </c>
      <c r="B2337">
        <v>191</v>
      </c>
      <c r="C2337" t="s">
        <v>707</v>
      </c>
      <c r="D2337">
        <v>208</v>
      </c>
      <c r="E2337" t="s">
        <v>734</v>
      </c>
      <c r="F2337">
        <v>239</v>
      </c>
      <c r="G2337" t="s">
        <v>22</v>
      </c>
      <c r="H2337">
        <v>10208010239</v>
      </c>
      <c r="I2337" t="s">
        <v>23</v>
      </c>
      <c r="J2337" s="24" t="s">
        <v>958</v>
      </c>
      <c r="K2337" s="25">
        <v>12</v>
      </c>
      <c r="L2337" s="26">
        <v>101044.94</v>
      </c>
      <c r="M2337" s="26">
        <v>93634.95</v>
      </c>
      <c r="N2337" s="27">
        <v>125394</v>
      </c>
      <c r="O2337" s="26">
        <v>0</v>
      </c>
      <c r="P2337" s="28">
        <v>125394</v>
      </c>
      <c r="Q2337" s="26">
        <v>62342.7</v>
      </c>
      <c r="R2337" s="31">
        <f t="shared" si="98"/>
        <v>112216.86</v>
      </c>
      <c r="S2337" s="29">
        <v>112216.86</v>
      </c>
      <c r="T2337" s="26"/>
      <c r="V2337" s="2">
        <f t="shared" si="99"/>
        <v>-13177.14</v>
      </c>
      <c r="W2337" s="2">
        <f t="shared" si="100"/>
        <v>-0.1050858892769989</v>
      </c>
    </row>
    <row r="2338" spans="1:23" customFormat="1" hidden="1" outlineLevel="2" x14ac:dyDescent="0.25">
      <c r="A2338" t="s">
        <v>349</v>
      </c>
      <c r="B2338">
        <v>702</v>
      </c>
      <c r="C2338" t="s">
        <v>383</v>
      </c>
      <c r="D2338">
        <v>262</v>
      </c>
      <c r="E2338" t="s">
        <v>384</v>
      </c>
      <c r="F2338">
        <v>239</v>
      </c>
      <c r="G2338" t="s">
        <v>22</v>
      </c>
      <c r="H2338">
        <v>10262010239</v>
      </c>
      <c r="I2338" t="s">
        <v>23</v>
      </c>
      <c r="J2338" s="24" t="s">
        <v>958</v>
      </c>
      <c r="K2338" s="25">
        <v>12</v>
      </c>
      <c r="L2338" s="26">
        <v>169155.02</v>
      </c>
      <c r="M2338" s="26">
        <v>184364.83</v>
      </c>
      <c r="N2338" s="27">
        <v>193148</v>
      </c>
      <c r="O2338" s="26">
        <v>0</v>
      </c>
      <c r="P2338" s="28">
        <v>193148</v>
      </c>
      <c r="Q2338" s="26">
        <v>109917.62</v>
      </c>
      <c r="R2338" s="31">
        <f t="shared" si="98"/>
        <v>197851.72</v>
      </c>
      <c r="S2338" s="29">
        <v>197851.72</v>
      </c>
      <c r="T2338" s="26"/>
      <c r="V2338" s="2">
        <f t="shared" si="99"/>
        <v>4703.7200000000012</v>
      </c>
      <c r="W2338" s="2">
        <f t="shared" si="100"/>
        <v>2.4352931430819895E-2</v>
      </c>
    </row>
    <row r="2339" spans="1:23" customFormat="1" hidden="1" outlineLevel="2" x14ac:dyDescent="0.25">
      <c r="A2339" t="s">
        <v>349</v>
      </c>
      <c r="B2339">
        <v>702</v>
      </c>
      <c r="C2339" t="s">
        <v>383</v>
      </c>
      <c r="D2339">
        <v>265</v>
      </c>
      <c r="E2339" t="s">
        <v>433</v>
      </c>
      <c r="F2339">
        <v>239</v>
      </c>
      <c r="G2339" t="s">
        <v>22</v>
      </c>
      <c r="H2339">
        <v>10265010239</v>
      </c>
      <c r="I2339" t="s">
        <v>23</v>
      </c>
      <c r="J2339" s="24" t="s">
        <v>958</v>
      </c>
      <c r="K2339" s="25">
        <v>12</v>
      </c>
      <c r="L2339" s="26">
        <v>2886.29</v>
      </c>
      <c r="M2339" s="26">
        <v>2298.41</v>
      </c>
      <c r="N2339" s="27">
        <v>1443</v>
      </c>
      <c r="O2339" s="26">
        <v>0</v>
      </c>
      <c r="P2339" s="28">
        <v>1443</v>
      </c>
      <c r="Q2339" s="26">
        <v>0</v>
      </c>
      <c r="R2339" s="31">
        <f t="shared" si="98"/>
        <v>0</v>
      </c>
      <c r="S2339" s="29">
        <v>0</v>
      </c>
      <c r="T2339" s="26"/>
      <c r="V2339" s="2">
        <f t="shared" si="99"/>
        <v>-1443</v>
      </c>
      <c r="W2339" s="2">
        <f t="shared" si="100"/>
        <v>-1</v>
      </c>
    </row>
    <row r="2340" spans="1:23" customFormat="1" hidden="1" outlineLevel="2" x14ac:dyDescent="0.25">
      <c r="A2340" t="s">
        <v>349</v>
      </c>
      <c r="B2340">
        <v>1105</v>
      </c>
      <c r="C2340" t="s">
        <v>174</v>
      </c>
      <c r="D2340">
        <v>280</v>
      </c>
      <c r="E2340" t="s">
        <v>395</v>
      </c>
      <c r="F2340">
        <v>239</v>
      </c>
      <c r="G2340" t="s">
        <v>22</v>
      </c>
      <c r="H2340">
        <v>10280010239</v>
      </c>
      <c r="I2340" t="s">
        <v>23</v>
      </c>
      <c r="J2340" s="24" t="s">
        <v>958</v>
      </c>
      <c r="K2340" s="25">
        <v>12</v>
      </c>
      <c r="L2340" s="26">
        <v>99117.28</v>
      </c>
      <c r="M2340" s="26">
        <v>101443.57</v>
      </c>
      <c r="N2340" s="27">
        <v>144811</v>
      </c>
      <c r="O2340" s="26">
        <v>0</v>
      </c>
      <c r="P2340" s="28">
        <v>144811</v>
      </c>
      <c r="Q2340" s="26">
        <v>113444.34</v>
      </c>
      <c r="R2340" s="31">
        <f t="shared" si="98"/>
        <v>204199.81</v>
      </c>
      <c r="S2340" s="29">
        <v>204199.81</v>
      </c>
      <c r="T2340" s="26"/>
      <c r="V2340" s="2">
        <f t="shared" si="99"/>
        <v>59388.81</v>
      </c>
      <c r="W2340" s="2">
        <f t="shared" si="100"/>
        <v>0.41011256050990602</v>
      </c>
    </row>
    <row r="2341" spans="1:23" customFormat="1" hidden="1" outlineLevel="2" x14ac:dyDescent="0.25">
      <c r="A2341" t="s">
        <v>309</v>
      </c>
      <c r="B2341">
        <v>504</v>
      </c>
      <c r="C2341" t="s">
        <v>396</v>
      </c>
      <c r="D2341">
        <v>400</v>
      </c>
      <c r="E2341" t="s">
        <v>397</v>
      </c>
      <c r="F2341">
        <v>239</v>
      </c>
      <c r="G2341" t="s">
        <v>22</v>
      </c>
      <c r="H2341">
        <v>10400010239</v>
      </c>
      <c r="I2341" t="s">
        <v>23</v>
      </c>
      <c r="J2341" s="24" t="s">
        <v>958</v>
      </c>
      <c r="K2341" s="25">
        <v>12</v>
      </c>
      <c r="L2341" s="26">
        <v>1476.45</v>
      </c>
      <c r="M2341" s="26">
        <v>474.18</v>
      </c>
      <c r="N2341" s="27">
        <v>9596</v>
      </c>
      <c r="O2341" s="26">
        <v>0</v>
      </c>
      <c r="P2341" s="28">
        <v>9596</v>
      </c>
      <c r="Q2341" s="26">
        <v>283.64999999999998</v>
      </c>
      <c r="R2341" s="31">
        <f t="shared" si="98"/>
        <v>510.57</v>
      </c>
      <c r="S2341" s="29">
        <v>510.57</v>
      </c>
      <c r="T2341" s="26"/>
      <c r="V2341" s="2">
        <f t="shared" si="99"/>
        <v>-9085.43</v>
      </c>
      <c r="W2341" s="2">
        <f t="shared" si="100"/>
        <v>-0.94679345560650274</v>
      </c>
    </row>
    <row r="2342" spans="1:23" customFormat="1" hidden="1" outlineLevel="2" x14ac:dyDescent="0.25">
      <c r="A2342" t="s">
        <v>309</v>
      </c>
      <c r="B2342">
        <v>801</v>
      </c>
      <c r="C2342" t="s">
        <v>324</v>
      </c>
      <c r="D2342">
        <v>401</v>
      </c>
      <c r="E2342" t="s">
        <v>400</v>
      </c>
      <c r="F2342">
        <v>239</v>
      </c>
      <c r="G2342" t="s">
        <v>22</v>
      </c>
      <c r="H2342">
        <v>10401010239</v>
      </c>
      <c r="I2342" t="s">
        <v>23</v>
      </c>
      <c r="J2342" s="24" t="s">
        <v>958</v>
      </c>
      <c r="K2342" s="25">
        <v>12</v>
      </c>
      <c r="L2342" s="26">
        <v>883804.35</v>
      </c>
      <c r="M2342" s="26">
        <v>321367.8</v>
      </c>
      <c r="N2342" s="27">
        <v>199863</v>
      </c>
      <c r="O2342" s="26">
        <v>0</v>
      </c>
      <c r="P2342" s="28">
        <v>199863</v>
      </c>
      <c r="Q2342" s="26">
        <v>143946.88</v>
      </c>
      <c r="R2342" s="31">
        <f t="shared" si="98"/>
        <v>259104.38</v>
      </c>
      <c r="S2342" s="29">
        <v>259104.38</v>
      </c>
      <c r="T2342" s="26"/>
      <c r="V2342" s="2">
        <f t="shared" si="99"/>
        <v>59241.380000000005</v>
      </c>
      <c r="W2342" s="2">
        <f t="shared" si="100"/>
        <v>0.29640994080945449</v>
      </c>
    </row>
    <row r="2343" spans="1:23" customFormat="1" hidden="1" outlineLevel="2" x14ac:dyDescent="0.25">
      <c r="A2343" t="s">
        <v>309</v>
      </c>
      <c r="B2343">
        <v>801</v>
      </c>
      <c r="C2343" t="s">
        <v>324</v>
      </c>
      <c r="D2343">
        <v>403</v>
      </c>
      <c r="E2343" t="s">
        <v>401</v>
      </c>
      <c r="F2343">
        <v>239</v>
      </c>
      <c r="G2343" t="s">
        <v>22</v>
      </c>
      <c r="H2343">
        <v>10403010239</v>
      </c>
      <c r="I2343" t="s">
        <v>23</v>
      </c>
      <c r="J2343" s="24" t="s">
        <v>958</v>
      </c>
      <c r="K2343" s="25">
        <v>12</v>
      </c>
      <c r="L2343" s="26">
        <v>176768.02</v>
      </c>
      <c r="M2343" s="26">
        <v>250391.72</v>
      </c>
      <c r="N2343" s="27">
        <v>259042</v>
      </c>
      <c r="O2343" s="26">
        <v>0</v>
      </c>
      <c r="P2343" s="28">
        <v>259042</v>
      </c>
      <c r="Q2343" s="26">
        <v>82158.710000000006</v>
      </c>
      <c r="R2343" s="31">
        <f t="shared" si="98"/>
        <v>147885.68</v>
      </c>
      <c r="S2343" s="29">
        <v>147885.68</v>
      </c>
      <c r="T2343" s="26"/>
      <c r="V2343" s="2">
        <f t="shared" si="99"/>
        <v>-111156.32</v>
      </c>
      <c r="W2343" s="2">
        <f t="shared" si="100"/>
        <v>-0.42910539603616404</v>
      </c>
    </row>
    <row r="2344" spans="1:23" customFormat="1" hidden="1" outlineLevel="2" x14ac:dyDescent="0.25">
      <c r="A2344" t="s">
        <v>309</v>
      </c>
      <c r="B2344">
        <v>801</v>
      </c>
      <c r="C2344" t="s">
        <v>324</v>
      </c>
      <c r="D2344">
        <v>406</v>
      </c>
      <c r="E2344" t="s">
        <v>434</v>
      </c>
      <c r="F2344">
        <v>239</v>
      </c>
      <c r="G2344" t="s">
        <v>22</v>
      </c>
      <c r="H2344">
        <v>10406010239</v>
      </c>
      <c r="I2344" t="s">
        <v>23</v>
      </c>
      <c r="J2344" s="24" t="s">
        <v>958</v>
      </c>
      <c r="K2344" s="25">
        <v>12</v>
      </c>
      <c r="L2344" s="26">
        <v>75317.81</v>
      </c>
      <c r="M2344" s="26">
        <v>40063.1</v>
      </c>
      <c r="N2344" s="27">
        <v>102544</v>
      </c>
      <c r="O2344" s="26">
        <v>0</v>
      </c>
      <c r="P2344" s="28">
        <v>102544</v>
      </c>
      <c r="Q2344" s="26">
        <v>3666.22</v>
      </c>
      <c r="R2344" s="31">
        <f t="shared" si="98"/>
        <v>6599.2</v>
      </c>
      <c r="S2344" s="29">
        <v>6599.2</v>
      </c>
      <c r="T2344" s="26"/>
      <c r="V2344" s="2">
        <f t="shared" si="99"/>
        <v>-95944.8</v>
      </c>
      <c r="W2344" s="2">
        <f t="shared" si="100"/>
        <v>-0.93564518645654549</v>
      </c>
    </row>
    <row r="2345" spans="1:23" customFormat="1" hidden="1" outlineLevel="2" x14ac:dyDescent="0.25">
      <c r="A2345" t="s">
        <v>309</v>
      </c>
      <c r="B2345">
        <v>801</v>
      </c>
      <c r="C2345" t="s">
        <v>324</v>
      </c>
      <c r="D2345">
        <v>407</v>
      </c>
      <c r="E2345" t="s">
        <v>406</v>
      </c>
      <c r="F2345">
        <v>239</v>
      </c>
      <c r="G2345" t="s">
        <v>22</v>
      </c>
      <c r="H2345">
        <v>10407010239</v>
      </c>
      <c r="I2345" t="s">
        <v>23</v>
      </c>
      <c r="J2345" s="24" t="s">
        <v>958</v>
      </c>
      <c r="K2345" s="25">
        <v>12</v>
      </c>
      <c r="L2345" s="26">
        <v>68992.100000000006</v>
      </c>
      <c r="M2345" s="26">
        <v>135778.10999999999</v>
      </c>
      <c r="N2345" s="27">
        <v>119321</v>
      </c>
      <c r="O2345" s="26">
        <v>0</v>
      </c>
      <c r="P2345" s="28">
        <v>119321</v>
      </c>
      <c r="Q2345" s="26">
        <v>107827.13</v>
      </c>
      <c r="R2345" s="31">
        <f t="shared" si="98"/>
        <v>194088.83</v>
      </c>
      <c r="S2345" s="29">
        <v>194088.83</v>
      </c>
      <c r="T2345" s="26"/>
      <c r="V2345" s="2">
        <f t="shared" si="99"/>
        <v>74767.829999999987</v>
      </c>
      <c r="W2345" s="2">
        <f t="shared" si="100"/>
        <v>0.6266108229062779</v>
      </c>
    </row>
    <row r="2346" spans="1:23" customFormat="1" hidden="1" outlineLevel="2" x14ac:dyDescent="0.25">
      <c r="A2346" t="s">
        <v>309</v>
      </c>
      <c r="B2346">
        <v>801</v>
      </c>
      <c r="C2346" t="s">
        <v>324</v>
      </c>
      <c r="D2346">
        <v>410</v>
      </c>
      <c r="E2346" t="s">
        <v>435</v>
      </c>
      <c r="F2346">
        <v>239</v>
      </c>
      <c r="G2346" t="s">
        <v>22</v>
      </c>
      <c r="H2346">
        <v>10410010239</v>
      </c>
      <c r="I2346" t="s">
        <v>23</v>
      </c>
      <c r="J2346" s="24" t="s">
        <v>958</v>
      </c>
      <c r="K2346" s="25">
        <v>12</v>
      </c>
      <c r="L2346" s="26">
        <v>37755.160000000003</v>
      </c>
      <c r="M2346" s="26">
        <v>36923.160000000003</v>
      </c>
      <c r="N2346" s="27">
        <v>41380</v>
      </c>
      <c r="O2346" s="26">
        <v>0</v>
      </c>
      <c r="P2346" s="28">
        <v>41380</v>
      </c>
      <c r="Q2346" s="26">
        <v>30126.73</v>
      </c>
      <c r="R2346" s="31">
        <f t="shared" si="98"/>
        <v>54228.11</v>
      </c>
      <c r="S2346" s="29">
        <v>54228.11</v>
      </c>
      <c r="T2346" s="26"/>
      <c r="V2346" s="2">
        <f t="shared" si="99"/>
        <v>12848.11</v>
      </c>
      <c r="W2346" s="2">
        <f t="shared" si="100"/>
        <v>0.31049081681971968</v>
      </c>
    </row>
    <row r="2347" spans="1:23" customFormat="1" hidden="1" outlineLevel="2" x14ac:dyDescent="0.25">
      <c r="A2347" t="s">
        <v>309</v>
      </c>
      <c r="B2347">
        <v>801</v>
      </c>
      <c r="C2347" t="s">
        <v>324</v>
      </c>
      <c r="D2347">
        <v>412</v>
      </c>
      <c r="E2347" t="s">
        <v>412</v>
      </c>
      <c r="F2347">
        <v>239</v>
      </c>
      <c r="G2347" t="s">
        <v>22</v>
      </c>
      <c r="H2347">
        <v>10412010239</v>
      </c>
      <c r="I2347" t="s">
        <v>23</v>
      </c>
      <c r="J2347" s="24" t="s">
        <v>958</v>
      </c>
      <c r="K2347" s="25">
        <v>12</v>
      </c>
      <c r="L2347" s="26">
        <v>37408.120000000003</v>
      </c>
      <c r="M2347" s="26">
        <v>38840.39</v>
      </c>
      <c r="N2347" s="27">
        <v>33795</v>
      </c>
      <c r="O2347" s="26">
        <v>0</v>
      </c>
      <c r="P2347" s="28">
        <v>33795</v>
      </c>
      <c r="Q2347" s="26">
        <v>11182.27</v>
      </c>
      <c r="R2347" s="31">
        <f t="shared" si="98"/>
        <v>20128.09</v>
      </c>
      <c r="S2347" s="29">
        <v>20128.09</v>
      </c>
      <c r="T2347" s="26"/>
      <c r="V2347" s="2">
        <f t="shared" si="99"/>
        <v>-13666.91</v>
      </c>
      <c r="W2347" s="2">
        <f t="shared" si="100"/>
        <v>-0.40440627311732502</v>
      </c>
    </row>
    <row r="2348" spans="1:23" customFormat="1" hidden="1" outlineLevel="2" x14ac:dyDescent="0.25">
      <c r="A2348" t="s">
        <v>309</v>
      </c>
      <c r="B2348">
        <v>801</v>
      </c>
      <c r="C2348" t="s">
        <v>324</v>
      </c>
      <c r="D2348">
        <v>413</v>
      </c>
      <c r="E2348" t="s">
        <v>415</v>
      </c>
      <c r="F2348">
        <v>239</v>
      </c>
      <c r="G2348" t="s">
        <v>22</v>
      </c>
      <c r="H2348">
        <v>10413010239</v>
      </c>
      <c r="I2348" t="s">
        <v>23</v>
      </c>
      <c r="J2348" s="24" t="s">
        <v>958</v>
      </c>
      <c r="K2348" s="25">
        <v>12</v>
      </c>
      <c r="L2348" s="26">
        <v>110836.47</v>
      </c>
      <c r="M2348" s="26">
        <v>125229.28</v>
      </c>
      <c r="N2348" s="27">
        <v>63092</v>
      </c>
      <c r="O2348" s="26">
        <v>0</v>
      </c>
      <c r="P2348" s="28">
        <v>63092</v>
      </c>
      <c r="Q2348" s="26">
        <v>84363.47</v>
      </c>
      <c r="R2348" s="31">
        <f t="shared" si="98"/>
        <v>151854.25</v>
      </c>
      <c r="S2348" s="29">
        <v>151854.25</v>
      </c>
      <c r="T2348" s="26"/>
      <c r="V2348" s="2">
        <f t="shared" si="99"/>
        <v>88762.25</v>
      </c>
      <c r="W2348" s="2">
        <f t="shared" si="100"/>
        <v>1.4068701261649654</v>
      </c>
    </row>
    <row r="2349" spans="1:23" customFormat="1" hidden="1" outlineLevel="2" x14ac:dyDescent="0.25">
      <c r="A2349" t="s">
        <v>309</v>
      </c>
      <c r="B2349">
        <v>801</v>
      </c>
      <c r="C2349" t="s">
        <v>324</v>
      </c>
      <c r="D2349">
        <v>420</v>
      </c>
      <c r="E2349" t="s">
        <v>418</v>
      </c>
      <c r="F2349">
        <v>239</v>
      </c>
      <c r="G2349" t="s">
        <v>22</v>
      </c>
      <c r="H2349">
        <v>10420010239</v>
      </c>
      <c r="I2349" t="s">
        <v>23</v>
      </c>
      <c r="J2349" s="24" t="s">
        <v>958</v>
      </c>
      <c r="K2349" s="25">
        <v>12</v>
      </c>
      <c r="L2349" s="26">
        <v>282418.27</v>
      </c>
      <c r="M2349" s="26">
        <v>285054.44</v>
      </c>
      <c r="N2349" s="27">
        <v>349179</v>
      </c>
      <c r="O2349" s="26">
        <v>0</v>
      </c>
      <c r="P2349" s="28">
        <v>349179</v>
      </c>
      <c r="Q2349" s="26">
        <v>169144.62</v>
      </c>
      <c r="R2349" s="31">
        <f t="shared" si="98"/>
        <v>304460.32</v>
      </c>
      <c r="S2349" s="29">
        <v>304460.32</v>
      </c>
      <c r="T2349" s="26"/>
      <c r="V2349" s="2">
        <f t="shared" si="99"/>
        <v>-44718.679999999993</v>
      </c>
      <c r="W2349" s="2">
        <f t="shared" si="100"/>
        <v>-0.12806806824007169</v>
      </c>
    </row>
    <row r="2350" spans="1:23" customFormat="1" hidden="1" outlineLevel="2" x14ac:dyDescent="0.25">
      <c r="A2350" t="s">
        <v>309</v>
      </c>
      <c r="B2350">
        <v>801</v>
      </c>
      <c r="C2350" t="s">
        <v>324</v>
      </c>
      <c r="D2350">
        <v>425</v>
      </c>
      <c r="E2350" t="s">
        <v>420</v>
      </c>
      <c r="F2350">
        <v>239</v>
      </c>
      <c r="G2350" t="s">
        <v>22</v>
      </c>
      <c r="H2350">
        <v>10425010239</v>
      </c>
      <c r="I2350" t="s">
        <v>23</v>
      </c>
      <c r="J2350" s="24" t="s">
        <v>958</v>
      </c>
      <c r="K2350" s="25">
        <v>12</v>
      </c>
      <c r="L2350" s="26">
        <v>50571.73</v>
      </c>
      <c r="M2350" s="26">
        <v>54623.61</v>
      </c>
      <c r="N2350" s="27">
        <v>46493</v>
      </c>
      <c r="O2350" s="26">
        <v>0</v>
      </c>
      <c r="P2350" s="28">
        <v>46493</v>
      </c>
      <c r="Q2350" s="26">
        <v>31978.69</v>
      </c>
      <c r="R2350" s="31">
        <f t="shared" si="98"/>
        <v>57561.64</v>
      </c>
      <c r="S2350" s="29">
        <v>57561.64</v>
      </c>
      <c r="T2350" s="26"/>
      <c r="V2350" s="2">
        <f t="shared" si="99"/>
        <v>11068.64</v>
      </c>
      <c r="W2350" s="2">
        <f t="shared" si="100"/>
        <v>0.23807110747854515</v>
      </c>
    </row>
    <row r="2351" spans="1:23" customFormat="1" hidden="1" outlineLevel="2" x14ac:dyDescent="0.25">
      <c r="A2351" t="s">
        <v>309</v>
      </c>
      <c r="B2351">
        <v>801</v>
      </c>
      <c r="C2351" t="s">
        <v>324</v>
      </c>
      <c r="D2351">
        <v>431</v>
      </c>
      <c r="E2351" t="s">
        <v>422</v>
      </c>
      <c r="F2351">
        <v>239</v>
      </c>
      <c r="G2351" t="s">
        <v>22</v>
      </c>
      <c r="H2351">
        <v>10431010239</v>
      </c>
      <c r="I2351" t="s">
        <v>23</v>
      </c>
      <c r="J2351" s="24" t="s">
        <v>958</v>
      </c>
      <c r="K2351" s="25">
        <v>12</v>
      </c>
      <c r="L2351" s="26">
        <v>52809.11</v>
      </c>
      <c r="M2351" s="26">
        <v>30298.09</v>
      </c>
      <c r="N2351" s="27">
        <v>100657</v>
      </c>
      <c r="O2351" s="26">
        <v>0</v>
      </c>
      <c r="P2351" s="28">
        <v>100657</v>
      </c>
      <c r="Q2351" s="26">
        <v>63938.02</v>
      </c>
      <c r="R2351" s="31">
        <f t="shared" ref="R2351:R2414" si="101">S2351</f>
        <v>115088.44</v>
      </c>
      <c r="S2351" s="29">
        <v>115088.44</v>
      </c>
      <c r="T2351" s="26"/>
      <c r="V2351" s="2">
        <f t="shared" si="99"/>
        <v>14431.440000000002</v>
      </c>
      <c r="W2351" s="2">
        <f t="shared" si="100"/>
        <v>0.14337244304916699</v>
      </c>
    </row>
    <row r="2352" spans="1:23" customFormat="1" hidden="1" outlineLevel="2" x14ac:dyDescent="0.25">
      <c r="A2352" t="s">
        <v>254</v>
      </c>
      <c r="B2352">
        <v>1301</v>
      </c>
      <c r="C2352" t="s">
        <v>203</v>
      </c>
      <c r="D2352">
        <v>440</v>
      </c>
      <c r="E2352" t="s">
        <v>255</v>
      </c>
      <c r="F2352">
        <v>239</v>
      </c>
      <c r="G2352" t="s">
        <v>22</v>
      </c>
      <c r="H2352">
        <v>10440010239</v>
      </c>
      <c r="I2352" t="s">
        <v>23</v>
      </c>
      <c r="J2352" s="24" t="s">
        <v>958</v>
      </c>
      <c r="K2352" s="25">
        <v>12</v>
      </c>
      <c r="L2352" s="26">
        <v>29030.42</v>
      </c>
      <c r="M2352" s="26">
        <v>25066.65</v>
      </c>
      <c r="N2352" s="27">
        <v>37353</v>
      </c>
      <c r="O2352" s="26">
        <v>0</v>
      </c>
      <c r="P2352" s="28">
        <v>37353</v>
      </c>
      <c r="Q2352" s="26">
        <v>20224.310000000001</v>
      </c>
      <c r="R2352" s="31">
        <f t="shared" si="101"/>
        <v>36403.760000000002</v>
      </c>
      <c r="S2352" s="29">
        <v>36403.760000000002</v>
      </c>
      <c r="T2352" s="26"/>
      <c r="V2352" s="2">
        <f t="shared" si="99"/>
        <v>-949.23999999999796</v>
      </c>
      <c r="W2352" s="2">
        <f t="shared" si="100"/>
        <v>-2.5412684389473347E-2</v>
      </c>
    </row>
    <row r="2353" spans="1:24" customFormat="1" hidden="1" outlineLevel="2" x14ac:dyDescent="0.25">
      <c r="A2353" t="s">
        <v>254</v>
      </c>
      <c r="B2353">
        <v>1301</v>
      </c>
      <c r="C2353" t="s">
        <v>203</v>
      </c>
      <c r="D2353">
        <v>601</v>
      </c>
      <c r="E2353" t="s">
        <v>256</v>
      </c>
      <c r="F2353">
        <v>239</v>
      </c>
      <c r="G2353" t="s">
        <v>22</v>
      </c>
      <c r="H2353">
        <v>10601010239</v>
      </c>
      <c r="I2353" t="s">
        <v>23</v>
      </c>
      <c r="J2353" s="24" t="s">
        <v>958</v>
      </c>
      <c r="K2353" s="25">
        <v>12</v>
      </c>
      <c r="L2353" s="26">
        <v>820155.26</v>
      </c>
      <c r="M2353" s="26">
        <v>939510.49</v>
      </c>
      <c r="N2353" s="27">
        <v>743830</v>
      </c>
      <c r="O2353" s="26">
        <v>0</v>
      </c>
      <c r="P2353" s="28">
        <v>743830</v>
      </c>
      <c r="Q2353" s="26">
        <v>659574.07999999996</v>
      </c>
      <c r="R2353" s="31">
        <f t="shared" si="101"/>
        <v>1187233.3400000001</v>
      </c>
      <c r="S2353" s="29">
        <v>1187233.3400000001</v>
      </c>
      <c r="T2353" s="26"/>
      <c r="V2353" s="2">
        <f t="shared" si="99"/>
        <v>443403.34000000008</v>
      </c>
      <c r="W2353" s="2">
        <f t="shared" si="100"/>
        <v>0.59610843875616748</v>
      </c>
    </row>
    <row r="2354" spans="1:24" customFormat="1" hidden="1" outlineLevel="2" x14ac:dyDescent="0.25">
      <c r="A2354" t="s">
        <v>133</v>
      </c>
      <c r="B2354">
        <v>1201</v>
      </c>
      <c r="C2354" t="s">
        <v>212</v>
      </c>
      <c r="D2354">
        <v>701</v>
      </c>
      <c r="E2354" t="s">
        <v>211</v>
      </c>
      <c r="F2354">
        <v>239</v>
      </c>
      <c r="G2354" t="s">
        <v>22</v>
      </c>
      <c r="H2354">
        <v>10701010239</v>
      </c>
      <c r="I2354" t="s">
        <v>23</v>
      </c>
      <c r="J2354" s="24" t="s">
        <v>958</v>
      </c>
      <c r="K2354" s="25">
        <v>12</v>
      </c>
      <c r="L2354" s="26">
        <v>0</v>
      </c>
      <c r="M2354" s="26">
        <v>6220734.04</v>
      </c>
      <c r="N2354" s="27">
        <v>4911922</v>
      </c>
      <c r="O2354" s="26">
        <v>0</v>
      </c>
      <c r="P2354" s="28">
        <v>4911922</v>
      </c>
      <c r="Q2354" s="26">
        <v>3060680.43</v>
      </c>
      <c r="R2354" s="31">
        <f t="shared" si="101"/>
        <v>5509224.7699999996</v>
      </c>
      <c r="S2354" s="29">
        <v>5509224.7699999996</v>
      </c>
      <c r="T2354" s="26"/>
      <c r="V2354" s="2">
        <f t="shared" si="99"/>
        <v>597302.76999999955</v>
      </c>
      <c r="W2354" s="2">
        <f t="shared" si="100"/>
        <v>0.12160265777836039</v>
      </c>
    </row>
    <row r="2355" spans="1:24" customFormat="1" hidden="1" outlineLevel="2" x14ac:dyDescent="0.25">
      <c r="A2355" t="s">
        <v>349</v>
      </c>
      <c r="B2355">
        <v>1103</v>
      </c>
      <c r="C2355" t="s">
        <v>424</v>
      </c>
      <c r="D2355">
        <v>801</v>
      </c>
      <c r="E2355" t="s">
        <v>425</v>
      </c>
      <c r="F2355">
        <v>240</v>
      </c>
      <c r="G2355" t="s">
        <v>544</v>
      </c>
      <c r="H2355">
        <v>10801010240</v>
      </c>
      <c r="I2355" t="s">
        <v>545</v>
      </c>
      <c r="J2355" s="24" t="s">
        <v>958</v>
      </c>
      <c r="K2355" s="25">
        <v>12</v>
      </c>
      <c r="L2355" s="26">
        <v>16402</v>
      </c>
      <c r="M2355" s="26">
        <v>9515</v>
      </c>
      <c r="N2355" s="27">
        <v>20000</v>
      </c>
      <c r="O2355" s="26">
        <v>0</v>
      </c>
      <c r="P2355" s="28">
        <v>20000</v>
      </c>
      <c r="Q2355" s="26">
        <v>14200</v>
      </c>
      <c r="R2355" s="31">
        <f t="shared" si="101"/>
        <v>22000</v>
      </c>
      <c r="S2355" s="29">
        <v>22000</v>
      </c>
      <c r="T2355" s="26"/>
      <c r="V2355" s="2">
        <f t="shared" si="99"/>
        <v>2000</v>
      </c>
      <c r="W2355" s="2">
        <f t="shared" si="100"/>
        <v>0.1</v>
      </c>
    </row>
    <row r="2356" spans="1:24" customFormat="1" hidden="1" outlineLevel="2" x14ac:dyDescent="0.25">
      <c r="A2356" t="s">
        <v>781</v>
      </c>
      <c r="B2356">
        <v>101</v>
      </c>
      <c r="C2356" t="s">
        <v>780</v>
      </c>
      <c r="D2356">
        <v>101</v>
      </c>
      <c r="E2356" t="s">
        <v>776</v>
      </c>
      <c r="F2356">
        <v>241</v>
      </c>
      <c r="G2356" t="s">
        <v>816</v>
      </c>
      <c r="H2356">
        <v>10101010241</v>
      </c>
      <c r="I2356" t="s">
        <v>817</v>
      </c>
      <c r="J2356" s="24" t="s">
        <v>958</v>
      </c>
      <c r="K2356" s="25">
        <v>12</v>
      </c>
      <c r="L2356" s="26">
        <v>180</v>
      </c>
      <c r="M2356" s="26">
        <v>0</v>
      </c>
      <c r="N2356" s="27">
        <v>260</v>
      </c>
      <c r="O2356" s="26">
        <v>0</v>
      </c>
      <c r="P2356" s="28">
        <v>260</v>
      </c>
      <c r="Q2356" s="26">
        <v>0</v>
      </c>
      <c r="R2356" s="31">
        <f t="shared" si="101"/>
        <v>260</v>
      </c>
      <c r="S2356" s="29">
        <v>260</v>
      </c>
      <c r="T2356" s="26"/>
      <c r="V2356" s="2">
        <f t="shared" si="99"/>
        <v>0</v>
      </c>
      <c r="W2356" s="2">
        <f t="shared" si="100"/>
        <v>0</v>
      </c>
      <c r="X2356" s="18"/>
    </row>
    <row r="2357" spans="1:24" customFormat="1" hidden="1" outlineLevel="2" x14ac:dyDescent="0.25">
      <c r="A2357" t="s">
        <v>349</v>
      </c>
      <c r="B2357">
        <v>703</v>
      </c>
      <c r="C2357" t="s">
        <v>381</v>
      </c>
      <c r="D2357">
        <v>260</v>
      </c>
      <c r="E2357" t="s">
        <v>382</v>
      </c>
      <c r="F2357">
        <v>242</v>
      </c>
      <c r="G2357" t="s">
        <v>526</v>
      </c>
      <c r="H2357">
        <v>10260010242</v>
      </c>
      <c r="I2357" t="s">
        <v>527</v>
      </c>
      <c r="J2357" s="24" t="s">
        <v>958</v>
      </c>
      <c r="K2357" s="25">
        <v>12</v>
      </c>
      <c r="L2357" s="26">
        <v>1100757.56</v>
      </c>
      <c r="M2357" s="26">
        <v>772252.65</v>
      </c>
      <c r="N2357" s="27">
        <v>1000000</v>
      </c>
      <c r="O2357" s="26">
        <v>0</v>
      </c>
      <c r="P2357" s="28">
        <v>1000000</v>
      </c>
      <c r="Q2357" s="26">
        <v>0</v>
      </c>
      <c r="R2357" s="31">
        <f t="shared" si="101"/>
        <v>985000</v>
      </c>
      <c r="S2357" s="29">
        <v>985000</v>
      </c>
      <c r="T2357" s="26"/>
      <c r="V2357" s="2">
        <f t="shared" si="99"/>
        <v>-15000</v>
      </c>
      <c r="W2357" s="2">
        <f t="shared" si="100"/>
        <v>-1.4999999999999999E-2</v>
      </c>
    </row>
    <row r="2358" spans="1:24" customFormat="1" hidden="1" outlineLevel="2" x14ac:dyDescent="0.25">
      <c r="A2358" t="s">
        <v>309</v>
      </c>
      <c r="B2358">
        <v>501</v>
      </c>
      <c r="C2358" t="s">
        <v>312</v>
      </c>
      <c r="D2358">
        <v>15</v>
      </c>
      <c r="E2358" t="s">
        <v>313</v>
      </c>
      <c r="F2358">
        <v>243</v>
      </c>
      <c r="G2358" t="s">
        <v>83</v>
      </c>
      <c r="H2358">
        <v>10015010243</v>
      </c>
      <c r="I2358" t="s">
        <v>84</v>
      </c>
      <c r="J2358" s="24" t="s">
        <v>958</v>
      </c>
      <c r="K2358" s="25">
        <v>12</v>
      </c>
      <c r="L2358" s="26">
        <v>14540.99</v>
      </c>
      <c r="M2358" s="26">
        <v>9156.86</v>
      </c>
      <c r="N2358" s="27">
        <v>20050</v>
      </c>
      <c r="O2358" s="26">
        <v>0</v>
      </c>
      <c r="P2358" s="28">
        <v>20050</v>
      </c>
      <c r="Q2358" s="26">
        <v>4090.4</v>
      </c>
      <c r="R2358" s="31">
        <f t="shared" si="101"/>
        <v>20050</v>
      </c>
      <c r="S2358" s="29">
        <v>20050</v>
      </c>
      <c r="T2358" s="26"/>
      <c r="V2358" s="2">
        <f t="shared" si="99"/>
        <v>0</v>
      </c>
      <c r="W2358" s="2">
        <f t="shared" si="100"/>
        <v>0</v>
      </c>
    </row>
    <row r="2359" spans="1:24" customFormat="1" hidden="1" outlineLevel="2" x14ac:dyDescent="0.25">
      <c r="A2359" t="s">
        <v>309</v>
      </c>
      <c r="B2359">
        <v>801</v>
      </c>
      <c r="C2359" t="s">
        <v>324</v>
      </c>
      <c r="D2359">
        <v>25</v>
      </c>
      <c r="E2359" t="s">
        <v>325</v>
      </c>
      <c r="F2359">
        <v>243</v>
      </c>
      <c r="G2359" t="s">
        <v>83</v>
      </c>
      <c r="H2359">
        <v>10025010243</v>
      </c>
      <c r="I2359" t="s">
        <v>84</v>
      </c>
      <c r="J2359" s="24" t="s">
        <v>958</v>
      </c>
      <c r="K2359" s="25">
        <v>12</v>
      </c>
      <c r="L2359" s="26">
        <v>813.61</v>
      </c>
      <c r="M2359" s="26">
        <v>0</v>
      </c>
      <c r="N2359" s="27">
        <v>0</v>
      </c>
      <c r="O2359" s="26">
        <v>0</v>
      </c>
      <c r="P2359" s="28">
        <v>0</v>
      </c>
      <c r="Q2359" s="26">
        <v>0</v>
      </c>
      <c r="R2359" s="31">
        <f t="shared" si="101"/>
        <v>0</v>
      </c>
      <c r="S2359" s="29">
        <v>0</v>
      </c>
      <c r="T2359" s="26"/>
      <c r="V2359" s="2">
        <f t="shared" si="99"/>
        <v>0</v>
      </c>
      <c r="W2359" s="2" t="e">
        <f t="shared" si="100"/>
        <v>#DIV/0!</v>
      </c>
    </row>
    <row r="2360" spans="1:24" customFormat="1" hidden="1" outlineLevel="2" x14ac:dyDescent="0.25">
      <c r="A2360" t="s">
        <v>309</v>
      </c>
      <c r="B2360">
        <v>801</v>
      </c>
      <c r="C2360" t="s">
        <v>324</v>
      </c>
      <c r="D2360">
        <v>28</v>
      </c>
      <c r="E2360" t="s">
        <v>328</v>
      </c>
      <c r="F2360">
        <v>243</v>
      </c>
      <c r="G2360" t="s">
        <v>83</v>
      </c>
      <c r="H2360">
        <v>10028010243</v>
      </c>
      <c r="I2360" t="s">
        <v>84</v>
      </c>
      <c r="J2360" s="24" t="s">
        <v>958</v>
      </c>
      <c r="K2360" s="25">
        <v>12</v>
      </c>
      <c r="L2360" s="26">
        <v>0</v>
      </c>
      <c r="M2360" s="26">
        <v>0</v>
      </c>
      <c r="N2360" s="27">
        <v>204</v>
      </c>
      <c r="O2360" s="26">
        <v>0</v>
      </c>
      <c r="P2360" s="28">
        <v>204</v>
      </c>
      <c r="Q2360" s="26">
        <v>0</v>
      </c>
      <c r="R2360" s="31">
        <f t="shared" si="101"/>
        <v>204</v>
      </c>
      <c r="S2360" s="29">
        <v>204</v>
      </c>
      <c r="T2360" s="26"/>
      <c r="V2360" s="2">
        <f t="shared" si="99"/>
        <v>0</v>
      </c>
      <c r="W2360" s="2">
        <f t="shared" si="100"/>
        <v>0</v>
      </c>
    </row>
    <row r="2361" spans="1:24" customFormat="1" hidden="1" outlineLevel="2" x14ac:dyDescent="0.25">
      <c r="A2361" t="s">
        <v>309</v>
      </c>
      <c r="B2361">
        <v>501</v>
      </c>
      <c r="C2361" t="s">
        <v>312</v>
      </c>
      <c r="D2361">
        <v>65</v>
      </c>
      <c r="E2361" t="s">
        <v>330</v>
      </c>
      <c r="F2361">
        <v>243</v>
      </c>
      <c r="G2361" t="s">
        <v>83</v>
      </c>
      <c r="H2361">
        <v>10065010243</v>
      </c>
      <c r="I2361" t="s">
        <v>84</v>
      </c>
      <c r="J2361" s="24" t="s">
        <v>958</v>
      </c>
      <c r="K2361" s="25">
        <v>12</v>
      </c>
      <c r="L2361" s="26">
        <v>8184.44</v>
      </c>
      <c r="M2361" s="26">
        <v>6480.79</v>
      </c>
      <c r="N2361" s="27">
        <v>9040</v>
      </c>
      <c r="O2361" s="26">
        <v>0</v>
      </c>
      <c r="P2361" s="28">
        <v>9040</v>
      </c>
      <c r="Q2361" s="26">
        <v>1333.1</v>
      </c>
      <c r="R2361" s="31">
        <f t="shared" si="101"/>
        <v>9040</v>
      </c>
      <c r="S2361" s="29">
        <v>9040</v>
      </c>
      <c r="T2361" s="26"/>
      <c r="V2361" s="2">
        <f t="shared" si="99"/>
        <v>0</v>
      </c>
      <c r="W2361" s="2">
        <f t="shared" si="100"/>
        <v>0</v>
      </c>
    </row>
    <row r="2362" spans="1:24" customFormat="1" hidden="1" outlineLevel="2" x14ac:dyDescent="0.25">
      <c r="A2362" t="s">
        <v>309</v>
      </c>
      <c r="B2362">
        <v>801</v>
      </c>
      <c r="C2362" t="s">
        <v>324</v>
      </c>
      <c r="D2362">
        <v>75</v>
      </c>
      <c r="E2362" t="s">
        <v>331</v>
      </c>
      <c r="F2362">
        <v>243</v>
      </c>
      <c r="G2362" t="s">
        <v>83</v>
      </c>
      <c r="H2362">
        <v>10075010243</v>
      </c>
      <c r="I2362" t="s">
        <v>84</v>
      </c>
      <c r="J2362" s="24" t="s">
        <v>958</v>
      </c>
      <c r="K2362" s="25">
        <v>12</v>
      </c>
      <c r="L2362" s="26">
        <v>89.95</v>
      </c>
      <c r="M2362" s="26">
        <v>0</v>
      </c>
      <c r="N2362" s="27">
        <v>302</v>
      </c>
      <c r="O2362" s="26">
        <v>0</v>
      </c>
      <c r="P2362" s="28">
        <v>302</v>
      </c>
      <c r="Q2362" s="26">
        <v>0</v>
      </c>
      <c r="R2362" s="31">
        <f t="shared" si="101"/>
        <v>302</v>
      </c>
      <c r="S2362" s="29">
        <v>302</v>
      </c>
      <c r="T2362" s="26"/>
      <c r="V2362" s="2">
        <f t="shared" si="99"/>
        <v>0</v>
      </c>
      <c r="W2362" s="2">
        <f t="shared" si="100"/>
        <v>0</v>
      </c>
    </row>
    <row r="2363" spans="1:24" customFormat="1" hidden="1" outlineLevel="2" x14ac:dyDescent="0.25">
      <c r="A2363" t="s">
        <v>781</v>
      </c>
      <c r="B2363">
        <v>101</v>
      </c>
      <c r="C2363" t="s">
        <v>780</v>
      </c>
      <c r="D2363">
        <v>100</v>
      </c>
      <c r="E2363" t="s">
        <v>785</v>
      </c>
      <c r="F2363">
        <v>243</v>
      </c>
      <c r="G2363" t="s">
        <v>83</v>
      </c>
      <c r="H2363">
        <v>10100010243</v>
      </c>
      <c r="I2363" t="s">
        <v>84</v>
      </c>
      <c r="J2363" s="24" t="s">
        <v>958</v>
      </c>
      <c r="K2363" s="25">
        <v>12</v>
      </c>
      <c r="L2363" s="26">
        <v>0</v>
      </c>
      <c r="M2363" s="26">
        <v>790</v>
      </c>
      <c r="N2363" s="27">
        <v>0</v>
      </c>
      <c r="O2363" s="26">
        <v>0</v>
      </c>
      <c r="P2363" s="28">
        <v>0</v>
      </c>
      <c r="Q2363" s="26">
        <v>0</v>
      </c>
      <c r="R2363" s="31">
        <f t="shared" si="101"/>
        <v>5000</v>
      </c>
      <c r="S2363" s="29">
        <v>5000</v>
      </c>
      <c r="T2363" s="26"/>
      <c r="V2363" s="2">
        <f t="shared" si="99"/>
        <v>5000</v>
      </c>
      <c r="W2363" s="2" t="e">
        <f t="shared" si="100"/>
        <v>#DIV/0!</v>
      </c>
      <c r="X2363" s="18"/>
    </row>
    <row r="2364" spans="1:24" customFormat="1" hidden="1" outlineLevel="2" x14ac:dyDescent="0.25">
      <c r="A2364" t="s">
        <v>781</v>
      </c>
      <c r="B2364">
        <v>101</v>
      </c>
      <c r="C2364" t="s">
        <v>780</v>
      </c>
      <c r="D2364">
        <v>101</v>
      </c>
      <c r="E2364" t="s">
        <v>776</v>
      </c>
      <c r="F2364">
        <v>243</v>
      </c>
      <c r="G2364" t="s">
        <v>83</v>
      </c>
      <c r="H2364">
        <v>10101010243</v>
      </c>
      <c r="I2364" t="s">
        <v>84</v>
      </c>
      <c r="J2364" s="24" t="s">
        <v>958</v>
      </c>
      <c r="K2364" s="25">
        <v>12</v>
      </c>
      <c r="L2364" s="26">
        <v>118709.14</v>
      </c>
      <c r="M2364" s="26">
        <v>90635.59</v>
      </c>
      <c r="N2364" s="27">
        <v>180000</v>
      </c>
      <c r="O2364" s="26">
        <v>0</v>
      </c>
      <c r="P2364" s="28">
        <v>180000</v>
      </c>
      <c r="Q2364" s="26">
        <v>14313.83</v>
      </c>
      <c r="R2364" s="31">
        <f t="shared" si="101"/>
        <v>50000</v>
      </c>
      <c r="S2364" s="29">
        <v>50000</v>
      </c>
      <c r="T2364" s="26"/>
      <c r="V2364" s="2">
        <f t="shared" si="99"/>
        <v>-130000</v>
      </c>
      <c r="W2364" s="2">
        <f t="shared" si="100"/>
        <v>-0.72222222222222221</v>
      </c>
      <c r="X2364" s="18"/>
    </row>
    <row r="2365" spans="1:24" customFormat="1" hidden="1" outlineLevel="2" x14ac:dyDescent="0.25">
      <c r="A2365" t="s">
        <v>875</v>
      </c>
      <c r="B2365">
        <v>102</v>
      </c>
      <c r="C2365" t="s">
        <v>876</v>
      </c>
      <c r="D2365">
        <v>103</v>
      </c>
      <c r="E2365" t="s">
        <v>877</v>
      </c>
      <c r="F2365">
        <v>243</v>
      </c>
      <c r="G2365" t="s">
        <v>83</v>
      </c>
      <c r="H2365">
        <v>10103010243</v>
      </c>
      <c r="I2365" t="s">
        <v>84</v>
      </c>
      <c r="J2365" s="24" t="s">
        <v>958</v>
      </c>
      <c r="K2365" s="25">
        <v>12</v>
      </c>
      <c r="L2365" s="26">
        <v>47318.19</v>
      </c>
      <c r="M2365" s="26">
        <v>9460.0499999999993</v>
      </c>
      <c r="N2365" s="27">
        <v>150000</v>
      </c>
      <c r="O2365" s="26">
        <v>0</v>
      </c>
      <c r="P2365" s="28">
        <v>150000</v>
      </c>
      <c r="Q2365" s="26">
        <v>1397.62</v>
      </c>
      <c r="R2365" s="31">
        <f t="shared" si="101"/>
        <v>50000</v>
      </c>
      <c r="S2365" s="29">
        <v>50000</v>
      </c>
      <c r="T2365" s="26"/>
      <c r="V2365" s="2">
        <f t="shared" si="99"/>
        <v>-100000</v>
      </c>
      <c r="W2365" s="2">
        <f t="shared" si="100"/>
        <v>-0.66666666666666663</v>
      </c>
    </row>
    <row r="2366" spans="1:24" customFormat="1" hidden="1" outlineLevel="2" x14ac:dyDescent="0.25">
      <c r="A2366" t="s">
        <v>781</v>
      </c>
      <c r="B2366">
        <v>101</v>
      </c>
      <c r="C2366" t="s">
        <v>780</v>
      </c>
      <c r="D2366">
        <v>104</v>
      </c>
      <c r="E2366" t="s">
        <v>799</v>
      </c>
      <c r="F2366">
        <v>243</v>
      </c>
      <c r="G2366" t="s">
        <v>83</v>
      </c>
      <c r="H2366">
        <v>10104010243</v>
      </c>
      <c r="I2366" t="s">
        <v>84</v>
      </c>
      <c r="J2366" s="24" t="s">
        <v>958</v>
      </c>
      <c r="K2366" s="25">
        <v>12</v>
      </c>
      <c r="L2366" s="26">
        <v>4344.25</v>
      </c>
      <c r="M2366" s="26">
        <v>1401.65</v>
      </c>
      <c r="N2366" s="27">
        <v>26000</v>
      </c>
      <c r="O2366" s="26">
        <v>0</v>
      </c>
      <c r="P2366" s="28">
        <v>26000</v>
      </c>
      <c r="Q2366" s="26">
        <v>0</v>
      </c>
      <c r="R2366" s="31">
        <f t="shared" si="101"/>
        <v>0</v>
      </c>
      <c r="S2366" s="29">
        <v>0</v>
      </c>
      <c r="T2366" s="26"/>
      <c r="V2366" s="2">
        <f t="shared" si="99"/>
        <v>-26000</v>
      </c>
      <c r="W2366" s="2">
        <f t="shared" si="100"/>
        <v>-1</v>
      </c>
      <c r="X2366" s="18"/>
    </row>
    <row r="2367" spans="1:24" customFormat="1" hidden="1" outlineLevel="2" x14ac:dyDescent="0.25">
      <c r="A2367" t="s">
        <v>875</v>
      </c>
      <c r="B2367">
        <v>102</v>
      </c>
      <c r="C2367" t="s">
        <v>876</v>
      </c>
      <c r="D2367">
        <v>105</v>
      </c>
      <c r="E2367" t="s">
        <v>875</v>
      </c>
      <c r="F2367">
        <v>243</v>
      </c>
      <c r="G2367" t="s">
        <v>83</v>
      </c>
      <c r="H2367">
        <v>10105010243</v>
      </c>
      <c r="I2367" t="s">
        <v>84</v>
      </c>
      <c r="J2367" s="24" t="s">
        <v>958</v>
      </c>
      <c r="K2367" s="25">
        <v>12</v>
      </c>
      <c r="L2367" s="26">
        <v>45030.37</v>
      </c>
      <c r="M2367" s="26">
        <v>64906.48</v>
      </c>
      <c r="N2367" s="27">
        <v>100000</v>
      </c>
      <c r="O2367" s="26">
        <v>0</v>
      </c>
      <c r="P2367" s="28">
        <v>100000</v>
      </c>
      <c r="Q2367" s="26">
        <v>11045.62</v>
      </c>
      <c r="R2367" s="31">
        <f t="shared" si="101"/>
        <v>150000</v>
      </c>
      <c r="S2367" s="29">
        <v>150000</v>
      </c>
      <c r="T2367" s="26"/>
      <c r="V2367" s="2">
        <f t="shared" si="99"/>
        <v>50000</v>
      </c>
      <c r="W2367" s="2">
        <f t="shared" si="100"/>
        <v>0.5</v>
      </c>
    </row>
    <row r="2368" spans="1:24" customFormat="1" hidden="1" outlineLevel="2" x14ac:dyDescent="0.25">
      <c r="A2368" t="s">
        <v>781</v>
      </c>
      <c r="B2368">
        <v>205</v>
      </c>
      <c r="C2368" t="s">
        <v>123</v>
      </c>
      <c r="D2368">
        <v>106</v>
      </c>
      <c r="E2368" t="s">
        <v>800</v>
      </c>
      <c r="F2368">
        <v>243</v>
      </c>
      <c r="G2368" t="s">
        <v>83</v>
      </c>
      <c r="H2368">
        <v>10106010243</v>
      </c>
      <c r="I2368" t="s">
        <v>84</v>
      </c>
      <c r="J2368" s="24" t="s">
        <v>958</v>
      </c>
      <c r="K2368" s="25">
        <v>12</v>
      </c>
      <c r="L2368" s="26">
        <v>48023.1</v>
      </c>
      <c r="M2368" s="26">
        <v>45936.29</v>
      </c>
      <c r="N2368" s="27">
        <v>70000</v>
      </c>
      <c r="O2368" s="26">
        <v>0</v>
      </c>
      <c r="P2368" s="28">
        <v>70000</v>
      </c>
      <c r="Q2368" s="26">
        <v>52550.41</v>
      </c>
      <c r="R2368" s="31">
        <f t="shared" si="101"/>
        <v>100000</v>
      </c>
      <c r="S2368" s="29">
        <v>100000</v>
      </c>
      <c r="T2368" s="26"/>
      <c r="V2368" s="2">
        <f t="shared" ref="V2368:V2431" si="102">S2368-N2368</f>
        <v>30000</v>
      </c>
      <c r="W2368" s="2">
        <f t="shared" ref="W2368:W2431" si="103">V2368/N2368</f>
        <v>0.42857142857142855</v>
      </c>
      <c r="X2368" s="18"/>
    </row>
    <row r="2369" spans="1:24" customFormat="1" hidden="1" outlineLevel="2" x14ac:dyDescent="0.25">
      <c r="A2369" t="s">
        <v>309</v>
      </c>
      <c r="B2369">
        <v>501</v>
      </c>
      <c r="C2369" t="s">
        <v>312</v>
      </c>
      <c r="D2369">
        <v>108</v>
      </c>
      <c r="E2369" t="s">
        <v>333</v>
      </c>
      <c r="F2369">
        <v>243</v>
      </c>
      <c r="G2369" t="s">
        <v>83</v>
      </c>
      <c r="H2369">
        <v>10108010243</v>
      </c>
      <c r="I2369" t="s">
        <v>84</v>
      </c>
      <c r="J2369" s="24" t="s">
        <v>958</v>
      </c>
      <c r="K2369" s="25">
        <v>12</v>
      </c>
      <c r="L2369" s="26">
        <v>61066.5</v>
      </c>
      <c r="M2369" s="26">
        <v>61272.53</v>
      </c>
      <c r="N2369" s="27">
        <v>118200</v>
      </c>
      <c r="O2369" s="26">
        <v>0</v>
      </c>
      <c r="P2369" s="28">
        <v>118200</v>
      </c>
      <c r="Q2369" s="26">
        <v>29007.71</v>
      </c>
      <c r="R2369" s="31">
        <f t="shared" si="101"/>
        <v>118200</v>
      </c>
      <c r="S2369" s="29">
        <v>118200</v>
      </c>
      <c r="T2369" s="26"/>
      <c r="V2369" s="2">
        <f t="shared" si="102"/>
        <v>0</v>
      </c>
      <c r="W2369" s="2">
        <f t="shared" si="103"/>
        <v>0</v>
      </c>
    </row>
    <row r="2370" spans="1:24" customFormat="1" hidden="1" outlineLevel="2" x14ac:dyDescent="0.25">
      <c r="A2370" t="s">
        <v>781</v>
      </c>
      <c r="B2370">
        <v>204</v>
      </c>
      <c r="C2370" t="s">
        <v>782</v>
      </c>
      <c r="D2370">
        <v>111</v>
      </c>
      <c r="E2370" t="s">
        <v>801</v>
      </c>
      <c r="F2370">
        <v>243</v>
      </c>
      <c r="G2370" t="s">
        <v>83</v>
      </c>
      <c r="H2370">
        <v>10111010243</v>
      </c>
      <c r="I2370" t="s">
        <v>84</v>
      </c>
      <c r="J2370" s="24" t="s">
        <v>958</v>
      </c>
      <c r="K2370" s="25">
        <v>12</v>
      </c>
      <c r="L2370" s="26">
        <v>73.78</v>
      </c>
      <c r="M2370" s="26">
        <v>0</v>
      </c>
      <c r="N2370" s="27">
        <v>0</v>
      </c>
      <c r="O2370" s="26">
        <v>0</v>
      </c>
      <c r="P2370" s="28">
        <v>0</v>
      </c>
      <c r="Q2370" s="26">
        <v>0</v>
      </c>
      <c r="R2370" s="31">
        <f t="shared" si="101"/>
        <v>0</v>
      </c>
      <c r="S2370" s="29">
        <v>0</v>
      </c>
      <c r="T2370" s="26"/>
      <c r="V2370" s="2">
        <f t="shared" si="102"/>
        <v>0</v>
      </c>
      <c r="W2370" s="2" t="e">
        <f t="shared" si="103"/>
        <v>#DIV/0!</v>
      </c>
      <c r="X2370" s="18"/>
    </row>
    <row r="2371" spans="1:24" customFormat="1" hidden="1" outlineLevel="2" x14ac:dyDescent="0.25">
      <c r="A2371" t="s">
        <v>781</v>
      </c>
      <c r="B2371">
        <v>204</v>
      </c>
      <c r="C2371" t="s">
        <v>782</v>
      </c>
      <c r="D2371">
        <v>113</v>
      </c>
      <c r="E2371" t="s">
        <v>802</v>
      </c>
      <c r="F2371">
        <v>243</v>
      </c>
      <c r="G2371" t="s">
        <v>83</v>
      </c>
      <c r="H2371">
        <v>10113010243</v>
      </c>
      <c r="I2371" t="s">
        <v>84</v>
      </c>
      <c r="J2371" s="24" t="s">
        <v>958</v>
      </c>
      <c r="K2371" s="25">
        <v>12</v>
      </c>
      <c r="L2371" s="26">
        <v>966.37</v>
      </c>
      <c r="M2371" s="26">
        <v>270.07</v>
      </c>
      <c r="N2371" s="27">
        <v>1540</v>
      </c>
      <c r="O2371" s="26">
        <v>0</v>
      </c>
      <c r="P2371" s="28">
        <v>1540</v>
      </c>
      <c r="Q2371" s="26">
        <v>0</v>
      </c>
      <c r="R2371" s="31">
        <f t="shared" si="101"/>
        <v>0</v>
      </c>
      <c r="S2371" s="29">
        <v>0</v>
      </c>
      <c r="T2371" s="26"/>
      <c r="V2371" s="2">
        <f t="shared" si="102"/>
        <v>-1540</v>
      </c>
      <c r="W2371" s="2">
        <f t="shared" si="103"/>
        <v>-1</v>
      </c>
      <c r="X2371" s="18"/>
    </row>
    <row r="2372" spans="1:24" customFormat="1" hidden="1" outlineLevel="2" x14ac:dyDescent="0.25">
      <c r="A2372" t="s">
        <v>781</v>
      </c>
      <c r="B2372">
        <v>204</v>
      </c>
      <c r="C2372" t="s">
        <v>782</v>
      </c>
      <c r="D2372">
        <v>114</v>
      </c>
      <c r="E2372" t="s">
        <v>803</v>
      </c>
      <c r="F2372">
        <v>243</v>
      </c>
      <c r="G2372" t="s">
        <v>83</v>
      </c>
      <c r="H2372">
        <v>10114010243</v>
      </c>
      <c r="I2372" t="s">
        <v>84</v>
      </c>
      <c r="J2372" s="24" t="s">
        <v>958</v>
      </c>
      <c r="K2372" s="25">
        <v>12</v>
      </c>
      <c r="L2372" s="26">
        <v>0</v>
      </c>
      <c r="M2372" s="26">
        <v>0</v>
      </c>
      <c r="N2372" s="27">
        <v>2100</v>
      </c>
      <c r="O2372" s="26">
        <v>0</v>
      </c>
      <c r="P2372" s="28">
        <v>2100</v>
      </c>
      <c r="Q2372" s="26">
        <v>0</v>
      </c>
      <c r="R2372" s="31">
        <f t="shared" si="101"/>
        <v>0</v>
      </c>
      <c r="S2372" s="29">
        <v>0</v>
      </c>
      <c r="T2372" s="26"/>
      <c r="V2372" s="2">
        <f t="shared" si="102"/>
        <v>-2100</v>
      </c>
      <c r="W2372" s="2">
        <f t="shared" si="103"/>
        <v>-1</v>
      </c>
      <c r="X2372" s="18"/>
    </row>
    <row r="2373" spans="1:24" customFormat="1" hidden="1" outlineLevel="2" x14ac:dyDescent="0.25">
      <c r="A2373" t="s">
        <v>781</v>
      </c>
      <c r="B2373">
        <v>205</v>
      </c>
      <c r="C2373" t="s">
        <v>123</v>
      </c>
      <c r="D2373">
        <v>115</v>
      </c>
      <c r="E2373" t="s">
        <v>812</v>
      </c>
      <c r="F2373">
        <v>243</v>
      </c>
      <c r="G2373" t="s">
        <v>83</v>
      </c>
      <c r="H2373">
        <v>10115010243</v>
      </c>
      <c r="I2373" t="s">
        <v>84</v>
      </c>
      <c r="J2373" s="24" t="s">
        <v>958</v>
      </c>
      <c r="K2373" s="25">
        <v>12</v>
      </c>
      <c r="L2373" s="26">
        <v>159888.29999999999</v>
      </c>
      <c r="M2373" s="26">
        <v>155265.12</v>
      </c>
      <c r="N2373" s="27">
        <v>180000</v>
      </c>
      <c r="O2373" s="26">
        <v>0</v>
      </c>
      <c r="P2373" s="28">
        <v>180000</v>
      </c>
      <c r="Q2373" s="26">
        <v>100302.47</v>
      </c>
      <c r="R2373" s="31">
        <f t="shared" si="101"/>
        <v>140000</v>
      </c>
      <c r="S2373" s="29">
        <v>140000</v>
      </c>
      <c r="T2373" s="26"/>
      <c r="V2373" s="2">
        <f t="shared" si="102"/>
        <v>-40000</v>
      </c>
      <c r="W2373" s="2">
        <f t="shared" si="103"/>
        <v>-0.22222222222222221</v>
      </c>
      <c r="X2373" s="18"/>
    </row>
    <row r="2374" spans="1:24" customFormat="1" hidden="1" outlineLevel="2" x14ac:dyDescent="0.25">
      <c r="A2374" t="s">
        <v>309</v>
      </c>
      <c r="B2374">
        <v>501</v>
      </c>
      <c r="C2374" t="s">
        <v>312</v>
      </c>
      <c r="D2374">
        <v>118</v>
      </c>
      <c r="E2374" t="s">
        <v>340</v>
      </c>
      <c r="F2374">
        <v>243</v>
      </c>
      <c r="G2374" t="s">
        <v>83</v>
      </c>
      <c r="H2374">
        <v>10118010243</v>
      </c>
      <c r="I2374" t="s">
        <v>84</v>
      </c>
      <c r="J2374" s="24" t="s">
        <v>958</v>
      </c>
      <c r="K2374" s="25">
        <v>12</v>
      </c>
      <c r="L2374" s="26">
        <v>15853.27</v>
      </c>
      <c r="M2374" s="26">
        <v>12711.4</v>
      </c>
      <c r="N2374" s="27">
        <v>36150</v>
      </c>
      <c r="O2374" s="26">
        <v>0</v>
      </c>
      <c r="P2374" s="28">
        <v>36150</v>
      </c>
      <c r="Q2374" s="26">
        <v>10885.21</v>
      </c>
      <c r="R2374" s="31">
        <f t="shared" si="101"/>
        <v>36150</v>
      </c>
      <c r="S2374" s="29">
        <v>36150</v>
      </c>
      <c r="T2374" s="26"/>
      <c r="V2374" s="2">
        <f t="shared" si="102"/>
        <v>0</v>
      </c>
      <c r="W2374" s="2">
        <f t="shared" si="103"/>
        <v>0</v>
      </c>
    </row>
    <row r="2375" spans="1:24" customFormat="1" hidden="1" outlineLevel="2" x14ac:dyDescent="0.25">
      <c r="A2375" t="s">
        <v>309</v>
      </c>
      <c r="B2375">
        <v>501</v>
      </c>
      <c r="C2375" t="s">
        <v>312</v>
      </c>
      <c r="D2375">
        <v>119</v>
      </c>
      <c r="E2375" t="s">
        <v>341</v>
      </c>
      <c r="F2375">
        <v>243</v>
      </c>
      <c r="G2375" t="s">
        <v>83</v>
      </c>
      <c r="H2375">
        <v>10119010243</v>
      </c>
      <c r="I2375" t="s">
        <v>84</v>
      </c>
      <c r="J2375" s="24" t="s">
        <v>958</v>
      </c>
      <c r="K2375" s="25">
        <v>12</v>
      </c>
      <c r="L2375" s="26">
        <v>33117.08</v>
      </c>
      <c r="M2375" s="26">
        <v>33203.97</v>
      </c>
      <c r="N2375" s="27">
        <v>51540</v>
      </c>
      <c r="O2375" s="26">
        <v>0</v>
      </c>
      <c r="P2375" s="28">
        <v>51540</v>
      </c>
      <c r="Q2375" s="26">
        <v>21201.35</v>
      </c>
      <c r="R2375" s="31">
        <f t="shared" si="101"/>
        <v>51540</v>
      </c>
      <c r="S2375" s="29">
        <v>51540</v>
      </c>
      <c r="T2375" s="26"/>
      <c r="V2375" s="2">
        <f t="shared" si="102"/>
        <v>0</v>
      </c>
      <c r="W2375" s="2">
        <f t="shared" si="103"/>
        <v>0</v>
      </c>
    </row>
    <row r="2376" spans="1:24" customFormat="1" hidden="1" outlineLevel="2" x14ac:dyDescent="0.25">
      <c r="A2376" t="s">
        <v>309</v>
      </c>
      <c r="B2376">
        <v>502</v>
      </c>
      <c r="C2376" t="s">
        <v>342</v>
      </c>
      <c r="D2376">
        <v>120</v>
      </c>
      <c r="E2376" t="s">
        <v>343</v>
      </c>
      <c r="F2376">
        <v>243</v>
      </c>
      <c r="G2376" t="s">
        <v>83</v>
      </c>
      <c r="H2376">
        <v>10120010243</v>
      </c>
      <c r="I2376" t="s">
        <v>84</v>
      </c>
      <c r="J2376" s="24" t="s">
        <v>958</v>
      </c>
      <c r="K2376" s="25">
        <v>12</v>
      </c>
      <c r="L2376" s="26">
        <v>5799.33</v>
      </c>
      <c r="M2376" s="26">
        <v>6043.2</v>
      </c>
      <c r="N2376" s="27">
        <v>6980</v>
      </c>
      <c r="O2376" s="26">
        <v>0</v>
      </c>
      <c r="P2376" s="28">
        <v>6980</v>
      </c>
      <c r="Q2376" s="26">
        <v>7769.18</v>
      </c>
      <c r="R2376" s="31">
        <f t="shared" si="101"/>
        <v>21980</v>
      </c>
      <c r="S2376" s="29">
        <v>21980</v>
      </c>
      <c r="T2376" s="26"/>
      <c r="V2376" s="2">
        <f t="shared" si="102"/>
        <v>15000</v>
      </c>
      <c r="W2376" s="2">
        <f t="shared" si="103"/>
        <v>2.1489971346704873</v>
      </c>
    </row>
    <row r="2377" spans="1:24" customFormat="1" hidden="1" outlineLevel="2" x14ac:dyDescent="0.25">
      <c r="A2377" t="s">
        <v>562</v>
      </c>
      <c r="B2377">
        <v>301</v>
      </c>
      <c r="C2377" t="s">
        <v>355</v>
      </c>
      <c r="D2377">
        <v>121</v>
      </c>
      <c r="E2377" t="s">
        <v>562</v>
      </c>
      <c r="F2377">
        <v>243</v>
      </c>
      <c r="G2377" t="s">
        <v>83</v>
      </c>
      <c r="H2377">
        <v>10121010243</v>
      </c>
      <c r="I2377" t="s">
        <v>84</v>
      </c>
      <c r="J2377" s="24" t="s">
        <v>958</v>
      </c>
      <c r="K2377" s="25">
        <v>12</v>
      </c>
      <c r="L2377" s="26">
        <v>19638.98</v>
      </c>
      <c r="M2377" s="26">
        <v>28799.57</v>
      </c>
      <c r="N2377" s="27">
        <v>40000</v>
      </c>
      <c r="O2377" s="26">
        <v>0</v>
      </c>
      <c r="P2377" s="28">
        <v>40000</v>
      </c>
      <c r="Q2377" s="26">
        <v>4669.59</v>
      </c>
      <c r="R2377" s="31">
        <f t="shared" si="101"/>
        <v>40000</v>
      </c>
      <c r="S2377" s="29">
        <v>40000</v>
      </c>
      <c r="T2377" s="26"/>
      <c r="V2377" s="2">
        <f t="shared" si="102"/>
        <v>0</v>
      </c>
      <c r="W2377" s="2">
        <f t="shared" si="103"/>
        <v>0</v>
      </c>
    </row>
    <row r="2378" spans="1:24" customFormat="1" hidden="1" outlineLevel="2" x14ac:dyDescent="0.25">
      <c r="A2378" t="s">
        <v>309</v>
      </c>
      <c r="B2378">
        <v>502</v>
      </c>
      <c r="C2378" t="s">
        <v>342</v>
      </c>
      <c r="D2378">
        <v>122</v>
      </c>
      <c r="E2378" t="s">
        <v>346</v>
      </c>
      <c r="F2378">
        <v>243</v>
      </c>
      <c r="G2378" t="s">
        <v>83</v>
      </c>
      <c r="H2378">
        <v>10122010243</v>
      </c>
      <c r="I2378" t="s">
        <v>84</v>
      </c>
      <c r="J2378" s="24" t="s">
        <v>958</v>
      </c>
      <c r="K2378" s="25">
        <v>12</v>
      </c>
      <c r="L2378" s="26">
        <v>4063.61</v>
      </c>
      <c r="M2378" s="26">
        <v>7454.82</v>
      </c>
      <c r="N2378" s="27">
        <v>9320</v>
      </c>
      <c r="O2378" s="26">
        <v>0</v>
      </c>
      <c r="P2378" s="28">
        <v>9320</v>
      </c>
      <c r="Q2378" s="26">
        <v>781.64</v>
      </c>
      <c r="R2378" s="31">
        <f t="shared" si="101"/>
        <v>9320</v>
      </c>
      <c r="S2378" s="29">
        <v>9320</v>
      </c>
      <c r="T2378" s="26"/>
      <c r="V2378" s="2">
        <f t="shared" si="102"/>
        <v>0</v>
      </c>
      <c r="W2378" s="2">
        <f t="shared" si="103"/>
        <v>0</v>
      </c>
    </row>
    <row r="2379" spans="1:24" customFormat="1" hidden="1" outlineLevel="2" x14ac:dyDescent="0.25">
      <c r="A2379" t="s">
        <v>571</v>
      </c>
      <c r="B2379">
        <v>601</v>
      </c>
      <c r="C2379" t="s">
        <v>572</v>
      </c>
      <c r="D2379">
        <v>123</v>
      </c>
      <c r="E2379" t="s">
        <v>583</v>
      </c>
      <c r="F2379">
        <v>243</v>
      </c>
      <c r="G2379" t="s">
        <v>83</v>
      </c>
      <c r="H2379">
        <v>10123010243</v>
      </c>
      <c r="I2379" t="s">
        <v>84</v>
      </c>
      <c r="J2379" s="24" t="s">
        <v>958</v>
      </c>
      <c r="K2379" s="25">
        <v>12</v>
      </c>
      <c r="L2379" s="26">
        <v>68846.8</v>
      </c>
      <c r="M2379" s="26">
        <v>68182.36</v>
      </c>
      <c r="N2379" s="27">
        <v>70000</v>
      </c>
      <c r="O2379" s="26">
        <v>0</v>
      </c>
      <c r="P2379" s="28">
        <v>70000</v>
      </c>
      <c r="Q2379" s="26">
        <v>67255.33</v>
      </c>
      <c r="R2379" s="31">
        <f t="shared" si="101"/>
        <v>100000</v>
      </c>
      <c r="S2379" s="29">
        <v>100000</v>
      </c>
      <c r="T2379" s="26"/>
      <c r="V2379" s="2">
        <f t="shared" si="102"/>
        <v>30000</v>
      </c>
      <c r="W2379" s="2">
        <f t="shared" si="103"/>
        <v>0.42857142857142855</v>
      </c>
    </row>
    <row r="2380" spans="1:24" customFormat="1" hidden="1" outlineLevel="2" x14ac:dyDescent="0.25">
      <c r="A2380" t="s">
        <v>562</v>
      </c>
      <c r="B2380">
        <v>1401</v>
      </c>
      <c r="C2380" t="s">
        <v>563</v>
      </c>
      <c r="D2380">
        <v>125</v>
      </c>
      <c r="E2380" t="s">
        <v>564</v>
      </c>
      <c r="F2380">
        <v>243</v>
      </c>
      <c r="G2380" t="s">
        <v>83</v>
      </c>
      <c r="H2380">
        <v>10125010243</v>
      </c>
      <c r="I2380" t="s">
        <v>84</v>
      </c>
      <c r="J2380" s="24" t="s">
        <v>958</v>
      </c>
      <c r="K2380" s="25">
        <v>12</v>
      </c>
      <c r="L2380" s="26">
        <v>0</v>
      </c>
      <c r="M2380" s="26">
        <v>0</v>
      </c>
      <c r="N2380" s="27">
        <v>308</v>
      </c>
      <c r="O2380" s="26">
        <v>0</v>
      </c>
      <c r="P2380" s="28">
        <v>308</v>
      </c>
      <c r="Q2380" s="26">
        <v>0</v>
      </c>
      <c r="R2380" s="31">
        <f t="shared" si="101"/>
        <v>308</v>
      </c>
      <c r="S2380" s="29">
        <v>308</v>
      </c>
      <c r="T2380" s="26"/>
      <c r="V2380" s="2">
        <f t="shared" si="102"/>
        <v>0</v>
      </c>
      <c r="W2380" s="2">
        <f t="shared" si="103"/>
        <v>0</v>
      </c>
    </row>
    <row r="2381" spans="1:24" customFormat="1" hidden="1" outlineLevel="2" x14ac:dyDescent="0.25">
      <c r="A2381" t="s">
        <v>781</v>
      </c>
      <c r="B2381">
        <v>202</v>
      </c>
      <c r="C2381" t="s">
        <v>808</v>
      </c>
      <c r="D2381" s="20">
        <v>130</v>
      </c>
      <c r="E2381" t="s">
        <v>807</v>
      </c>
      <c r="F2381" s="19">
        <v>243</v>
      </c>
      <c r="G2381" t="s">
        <v>83</v>
      </c>
      <c r="H2381">
        <v>10130010243</v>
      </c>
      <c r="I2381" t="s">
        <v>84</v>
      </c>
      <c r="J2381" s="24" t="s">
        <v>958</v>
      </c>
      <c r="K2381" s="25">
        <v>12</v>
      </c>
      <c r="L2381" s="26">
        <v>65239.28</v>
      </c>
      <c r="M2381" s="26">
        <v>73190.64</v>
      </c>
      <c r="N2381" s="27">
        <v>84184</v>
      </c>
      <c r="O2381" s="26">
        <v>0</v>
      </c>
      <c r="P2381" s="28">
        <v>84184</v>
      </c>
      <c r="Q2381" s="26">
        <v>55108.69</v>
      </c>
      <c r="R2381" s="31">
        <f t="shared" si="101"/>
        <v>104184</v>
      </c>
      <c r="S2381" s="29">
        <v>104184</v>
      </c>
      <c r="T2381" s="26"/>
      <c r="V2381" s="2">
        <f t="shared" si="102"/>
        <v>20000</v>
      </c>
      <c r="W2381" s="2">
        <f t="shared" si="103"/>
        <v>0.2375748360733631</v>
      </c>
      <c r="X2381" s="18"/>
    </row>
    <row r="2382" spans="1:24" customFormat="1" hidden="1" outlineLevel="2" x14ac:dyDescent="0.25">
      <c r="A2382" t="s">
        <v>781</v>
      </c>
      <c r="B2382">
        <v>202</v>
      </c>
      <c r="C2382" t="s">
        <v>808</v>
      </c>
      <c r="D2382" s="20">
        <v>134</v>
      </c>
      <c r="E2382" t="s">
        <v>810</v>
      </c>
      <c r="F2382" s="19">
        <v>243</v>
      </c>
      <c r="G2382" t="s">
        <v>83</v>
      </c>
      <c r="H2382">
        <v>10134010243</v>
      </c>
      <c r="I2382" t="s">
        <v>84</v>
      </c>
      <c r="J2382" s="24" t="s">
        <v>958</v>
      </c>
      <c r="K2382" s="25">
        <v>12</v>
      </c>
      <c r="L2382" s="26">
        <v>84183.65</v>
      </c>
      <c r="M2382" s="26">
        <v>67843.600000000006</v>
      </c>
      <c r="N2382" s="27">
        <v>109680</v>
      </c>
      <c r="O2382" s="26">
        <v>0</v>
      </c>
      <c r="P2382" s="28">
        <v>109680</v>
      </c>
      <c r="Q2382" s="26">
        <v>21957.040000000001</v>
      </c>
      <c r="R2382" s="31">
        <f t="shared" si="101"/>
        <v>109680</v>
      </c>
      <c r="S2382" s="29">
        <v>109680</v>
      </c>
      <c r="T2382" s="26"/>
      <c r="V2382" s="2">
        <f t="shared" si="102"/>
        <v>0</v>
      </c>
      <c r="W2382" s="2">
        <f t="shared" si="103"/>
        <v>0</v>
      </c>
      <c r="X2382" s="18"/>
    </row>
    <row r="2383" spans="1:24" customFormat="1" hidden="1" outlineLevel="2" x14ac:dyDescent="0.25">
      <c r="A2383" t="s">
        <v>781</v>
      </c>
      <c r="B2383">
        <v>202</v>
      </c>
      <c r="C2383" t="s">
        <v>808</v>
      </c>
      <c r="D2383" s="20">
        <v>138</v>
      </c>
      <c r="E2383" t="s">
        <v>811</v>
      </c>
      <c r="F2383" s="19">
        <v>243</v>
      </c>
      <c r="G2383" t="s">
        <v>83</v>
      </c>
      <c r="H2383">
        <v>10138010243</v>
      </c>
      <c r="I2383" t="s">
        <v>84</v>
      </c>
      <c r="J2383" s="24" t="s">
        <v>958</v>
      </c>
      <c r="K2383" s="25">
        <v>12</v>
      </c>
      <c r="L2383" s="26">
        <v>3406.2</v>
      </c>
      <c r="M2383" s="26">
        <v>0</v>
      </c>
      <c r="N2383" s="27">
        <v>6508</v>
      </c>
      <c r="O2383" s="26">
        <v>0</v>
      </c>
      <c r="P2383" s="28">
        <v>6508</v>
      </c>
      <c r="Q2383" s="26">
        <v>4074</v>
      </c>
      <c r="R2383" s="31">
        <f t="shared" si="101"/>
        <v>6508</v>
      </c>
      <c r="S2383" s="29">
        <v>6508</v>
      </c>
      <c r="T2383" s="26"/>
      <c r="V2383" s="2">
        <f t="shared" si="102"/>
        <v>0</v>
      </c>
      <c r="W2383" s="2">
        <f t="shared" si="103"/>
        <v>0</v>
      </c>
      <c r="X2383" s="18"/>
    </row>
    <row r="2384" spans="1:24" customFormat="1" hidden="1" outlineLevel="2" x14ac:dyDescent="0.25">
      <c r="A2384" t="s">
        <v>571</v>
      </c>
      <c r="B2384">
        <v>601</v>
      </c>
      <c r="C2384" t="s">
        <v>572</v>
      </c>
      <c r="D2384">
        <v>139</v>
      </c>
      <c r="E2384" t="s">
        <v>588</v>
      </c>
      <c r="F2384">
        <v>243</v>
      </c>
      <c r="G2384" t="s">
        <v>83</v>
      </c>
      <c r="H2384">
        <v>10139010243</v>
      </c>
      <c r="I2384" t="s">
        <v>84</v>
      </c>
      <c r="J2384" s="24" t="s">
        <v>958</v>
      </c>
      <c r="K2384" s="25">
        <v>12</v>
      </c>
      <c r="L2384" s="26">
        <v>0</v>
      </c>
      <c r="M2384" s="26">
        <v>2009.57</v>
      </c>
      <c r="N2384" s="27">
        <v>0</v>
      </c>
      <c r="O2384" s="26">
        <v>0</v>
      </c>
      <c r="P2384" s="28">
        <v>0</v>
      </c>
      <c r="Q2384" s="26">
        <v>0</v>
      </c>
      <c r="R2384" s="31">
        <f t="shared" si="101"/>
        <v>0</v>
      </c>
      <c r="S2384" s="29">
        <v>0</v>
      </c>
      <c r="T2384" s="26"/>
      <c r="V2384" s="2">
        <f t="shared" si="102"/>
        <v>0</v>
      </c>
      <c r="W2384" s="2" t="e">
        <f t="shared" si="103"/>
        <v>#DIV/0!</v>
      </c>
    </row>
    <row r="2385" spans="1:23" customFormat="1" hidden="1" outlineLevel="2" x14ac:dyDescent="0.25">
      <c r="A2385" t="s">
        <v>349</v>
      </c>
      <c r="B2385">
        <v>403</v>
      </c>
      <c r="C2385" t="s">
        <v>350</v>
      </c>
      <c r="D2385">
        <v>140</v>
      </c>
      <c r="E2385" t="s">
        <v>351</v>
      </c>
      <c r="F2385">
        <v>243</v>
      </c>
      <c r="G2385" t="s">
        <v>83</v>
      </c>
      <c r="H2385">
        <v>10140010243</v>
      </c>
      <c r="I2385" t="s">
        <v>84</v>
      </c>
      <c r="J2385" s="24" t="s">
        <v>958</v>
      </c>
      <c r="K2385" s="25">
        <v>12</v>
      </c>
      <c r="L2385" s="26">
        <v>4880.84</v>
      </c>
      <c r="M2385" s="26">
        <v>5543.92</v>
      </c>
      <c r="N2385" s="27">
        <v>6582</v>
      </c>
      <c r="O2385" s="26">
        <v>0</v>
      </c>
      <c r="P2385" s="28">
        <v>6582</v>
      </c>
      <c r="Q2385" s="26">
        <v>4930.6000000000004</v>
      </c>
      <c r="R2385" s="31">
        <f t="shared" si="101"/>
        <v>6850</v>
      </c>
      <c r="S2385" s="29">
        <v>6850</v>
      </c>
      <c r="T2385" s="26"/>
      <c r="V2385" s="2">
        <f t="shared" si="102"/>
        <v>268</v>
      </c>
      <c r="W2385" s="2">
        <f t="shared" si="103"/>
        <v>4.0717107262230323E-2</v>
      </c>
    </row>
    <row r="2386" spans="1:23" customFormat="1" hidden="1" outlineLevel="2" x14ac:dyDescent="0.25">
      <c r="A2386" t="s">
        <v>562</v>
      </c>
      <c r="B2386">
        <v>303</v>
      </c>
      <c r="C2386" t="s">
        <v>567</v>
      </c>
      <c r="D2386">
        <v>142</v>
      </c>
      <c r="E2386" t="s">
        <v>568</v>
      </c>
      <c r="F2386">
        <v>243</v>
      </c>
      <c r="G2386" t="s">
        <v>83</v>
      </c>
      <c r="H2386">
        <v>10142010243</v>
      </c>
      <c r="I2386" t="s">
        <v>84</v>
      </c>
      <c r="J2386" s="24" t="s">
        <v>958</v>
      </c>
      <c r="K2386" s="25">
        <v>12</v>
      </c>
      <c r="L2386" s="26">
        <v>1518.39</v>
      </c>
      <c r="M2386" s="26">
        <v>0</v>
      </c>
      <c r="N2386" s="27">
        <v>0</v>
      </c>
      <c r="O2386" s="26">
        <v>0</v>
      </c>
      <c r="P2386" s="28">
        <v>0</v>
      </c>
      <c r="Q2386" s="26">
        <v>0</v>
      </c>
      <c r="R2386" s="31">
        <f t="shared" si="101"/>
        <v>0</v>
      </c>
      <c r="S2386" s="29"/>
      <c r="T2386" s="26"/>
      <c r="V2386" s="2">
        <f t="shared" si="102"/>
        <v>0</v>
      </c>
      <c r="W2386" s="2" t="e">
        <f t="shared" si="103"/>
        <v>#DIV/0!</v>
      </c>
    </row>
    <row r="2387" spans="1:23" customFormat="1" hidden="1" outlineLevel="2" x14ac:dyDescent="0.25">
      <c r="A2387" t="s">
        <v>349</v>
      </c>
      <c r="B2387">
        <v>902</v>
      </c>
      <c r="C2387" t="s">
        <v>358</v>
      </c>
      <c r="D2387">
        <v>144</v>
      </c>
      <c r="E2387" t="s">
        <v>359</v>
      </c>
      <c r="F2387">
        <v>243</v>
      </c>
      <c r="G2387" t="s">
        <v>83</v>
      </c>
      <c r="H2387">
        <v>10144010243</v>
      </c>
      <c r="I2387" t="s">
        <v>84</v>
      </c>
      <c r="J2387" s="24" t="s">
        <v>958</v>
      </c>
      <c r="K2387" s="25">
        <v>12</v>
      </c>
      <c r="L2387" s="26">
        <v>3374.65</v>
      </c>
      <c r="M2387" s="26">
        <v>2892.28</v>
      </c>
      <c r="N2387" s="27">
        <v>3716</v>
      </c>
      <c r="O2387" s="26">
        <v>0</v>
      </c>
      <c r="P2387" s="28">
        <v>3716</v>
      </c>
      <c r="Q2387" s="26">
        <v>1289.95</v>
      </c>
      <c r="R2387" s="31">
        <f t="shared" si="101"/>
        <v>3716</v>
      </c>
      <c r="S2387" s="29">
        <v>3716</v>
      </c>
      <c r="T2387" s="26"/>
      <c r="V2387" s="2">
        <f t="shared" si="102"/>
        <v>0</v>
      </c>
      <c r="W2387" s="2">
        <f t="shared" si="103"/>
        <v>0</v>
      </c>
    </row>
    <row r="2388" spans="1:23" customFormat="1" hidden="1" outlineLevel="2" x14ac:dyDescent="0.25">
      <c r="A2388" t="s">
        <v>349</v>
      </c>
      <c r="B2388">
        <v>1003</v>
      </c>
      <c r="C2388" t="s">
        <v>360</v>
      </c>
      <c r="D2388">
        <v>146</v>
      </c>
      <c r="E2388" t="s">
        <v>361</v>
      </c>
      <c r="F2388">
        <v>243</v>
      </c>
      <c r="G2388" t="s">
        <v>83</v>
      </c>
      <c r="H2388">
        <v>10146010243</v>
      </c>
      <c r="I2388" t="s">
        <v>84</v>
      </c>
      <c r="J2388" s="24" t="s">
        <v>958</v>
      </c>
      <c r="K2388" s="25">
        <v>12</v>
      </c>
      <c r="L2388" s="26">
        <v>0</v>
      </c>
      <c r="M2388" s="26">
        <v>0</v>
      </c>
      <c r="N2388" s="27">
        <v>0</v>
      </c>
      <c r="O2388" s="26">
        <v>0</v>
      </c>
      <c r="P2388" s="28">
        <v>0</v>
      </c>
      <c r="Q2388" s="26">
        <v>0</v>
      </c>
      <c r="R2388" s="31">
        <f t="shared" si="101"/>
        <v>0</v>
      </c>
      <c r="S2388" s="29">
        <v>0</v>
      </c>
      <c r="T2388" s="26"/>
      <c r="V2388" s="2">
        <f t="shared" si="102"/>
        <v>0</v>
      </c>
      <c r="W2388" s="2" t="e">
        <f t="shared" si="103"/>
        <v>#DIV/0!</v>
      </c>
    </row>
    <row r="2389" spans="1:23" customFormat="1" hidden="1" outlineLevel="2" x14ac:dyDescent="0.25">
      <c r="A2389" t="s">
        <v>349</v>
      </c>
      <c r="B2389">
        <v>401</v>
      </c>
      <c r="C2389" t="s">
        <v>362</v>
      </c>
      <c r="D2389">
        <v>148</v>
      </c>
      <c r="E2389" t="s">
        <v>363</v>
      </c>
      <c r="F2389">
        <v>243</v>
      </c>
      <c r="G2389" t="s">
        <v>83</v>
      </c>
      <c r="H2389">
        <v>10148010243</v>
      </c>
      <c r="I2389" t="s">
        <v>84</v>
      </c>
      <c r="J2389" s="24" t="s">
        <v>958</v>
      </c>
      <c r="K2389" s="25">
        <v>12</v>
      </c>
      <c r="L2389" s="26">
        <v>7876.63</v>
      </c>
      <c r="M2389" s="26">
        <v>0</v>
      </c>
      <c r="N2389" s="27">
        <v>0</v>
      </c>
      <c r="O2389" s="26">
        <v>0</v>
      </c>
      <c r="P2389" s="28">
        <v>0</v>
      </c>
      <c r="Q2389" s="26">
        <v>0</v>
      </c>
      <c r="R2389" s="31">
        <f t="shared" si="101"/>
        <v>0</v>
      </c>
      <c r="S2389" s="29">
        <v>0</v>
      </c>
      <c r="T2389" s="26"/>
      <c r="V2389" s="2">
        <f t="shared" si="102"/>
        <v>0</v>
      </c>
      <c r="W2389" s="2" t="e">
        <f t="shared" si="103"/>
        <v>#DIV/0!</v>
      </c>
    </row>
    <row r="2390" spans="1:23" customFormat="1" hidden="1" outlineLevel="2" x14ac:dyDescent="0.25">
      <c r="A2390" t="s">
        <v>309</v>
      </c>
      <c r="B2390">
        <v>501</v>
      </c>
      <c r="C2390" t="s">
        <v>312</v>
      </c>
      <c r="D2390">
        <v>149</v>
      </c>
      <c r="E2390" t="s">
        <v>428</v>
      </c>
      <c r="F2390">
        <v>243</v>
      </c>
      <c r="G2390" t="s">
        <v>83</v>
      </c>
      <c r="H2390">
        <v>10149010243</v>
      </c>
      <c r="I2390" t="s">
        <v>477</v>
      </c>
      <c r="J2390" s="24" t="s">
        <v>958</v>
      </c>
      <c r="K2390" s="25">
        <v>12</v>
      </c>
      <c r="L2390" s="26">
        <v>0</v>
      </c>
      <c r="M2390" s="26">
        <v>811.14</v>
      </c>
      <c r="N2390" s="27">
        <v>10350</v>
      </c>
      <c r="O2390" s="26">
        <v>0</v>
      </c>
      <c r="P2390" s="28">
        <v>10350</v>
      </c>
      <c r="Q2390" s="26">
        <v>2927.65</v>
      </c>
      <c r="R2390" s="31">
        <f t="shared" si="101"/>
        <v>10350</v>
      </c>
      <c r="S2390" s="29">
        <v>10350</v>
      </c>
      <c r="T2390" s="26"/>
      <c r="V2390" s="2">
        <f t="shared" si="102"/>
        <v>0</v>
      </c>
      <c r="W2390" s="2">
        <f t="shared" si="103"/>
        <v>0</v>
      </c>
    </row>
    <row r="2391" spans="1:23" customFormat="1" hidden="1" outlineLevel="2" x14ac:dyDescent="0.25">
      <c r="A2391" t="s">
        <v>133</v>
      </c>
      <c r="B2391">
        <v>1101</v>
      </c>
      <c r="C2391" t="s">
        <v>134</v>
      </c>
      <c r="D2391">
        <v>150</v>
      </c>
      <c r="E2391" t="s">
        <v>132</v>
      </c>
      <c r="F2391">
        <v>243</v>
      </c>
      <c r="G2391" t="s">
        <v>83</v>
      </c>
      <c r="H2391">
        <v>10150010243</v>
      </c>
      <c r="I2391" t="s">
        <v>84</v>
      </c>
      <c r="J2391" s="24" t="s">
        <v>958</v>
      </c>
      <c r="K2391" s="25">
        <v>12</v>
      </c>
      <c r="L2391" s="26">
        <v>35883.39</v>
      </c>
      <c r="M2391" s="26">
        <v>26599.18</v>
      </c>
      <c r="N2391" s="27">
        <v>25000</v>
      </c>
      <c r="O2391" s="26">
        <v>0</v>
      </c>
      <c r="P2391" s="28">
        <v>25000</v>
      </c>
      <c r="Q2391" s="26">
        <v>22623.09</v>
      </c>
      <c r="R2391" s="31">
        <f t="shared" si="101"/>
        <v>31000</v>
      </c>
      <c r="S2391" s="29">
        <v>31000</v>
      </c>
      <c r="T2391" s="26"/>
      <c r="V2391" s="2">
        <f t="shared" si="102"/>
        <v>6000</v>
      </c>
      <c r="W2391" s="2">
        <f t="shared" si="103"/>
        <v>0.24</v>
      </c>
    </row>
    <row r="2392" spans="1:23" customFormat="1" hidden="1" outlineLevel="2" x14ac:dyDescent="0.25">
      <c r="A2392" t="s">
        <v>309</v>
      </c>
      <c r="B2392">
        <v>503</v>
      </c>
      <c r="C2392" t="s">
        <v>310</v>
      </c>
      <c r="D2392">
        <v>151</v>
      </c>
      <c r="E2392" t="s">
        <v>364</v>
      </c>
      <c r="F2392">
        <v>243</v>
      </c>
      <c r="G2392" t="s">
        <v>83</v>
      </c>
      <c r="H2392">
        <v>10151010243</v>
      </c>
      <c r="I2392" t="s">
        <v>477</v>
      </c>
      <c r="J2392" s="24" t="s">
        <v>958</v>
      </c>
      <c r="K2392" s="25">
        <v>12</v>
      </c>
      <c r="L2392" s="26">
        <v>0</v>
      </c>
      <c r="M2392" s="26">
        <v>1246.8</v>
      </c>
      <c r="N2392" s="27">
        <v>4000</v>
      </c>
      <c r="O2392" s="26">
        <v>0</v>
      </c>
      <c r="P2392" s="28">
        <v>4000</v>
      </c>
      <c r="Q2392" s="26">
        <v>2550.21</v>
      </c>
      <c r="R2392" s="31">
        <f t="shared" si="101"/>
        <v>4000</v>
      </c>
      <c r="S2392" s="29">
        <v>4000</v>
      </c>
      <c r="T2392" s="26"/>
      <c r="V2392" s="2">
        <f t="shared" si="102"/>
        <v>0</v>
      </c>
      <c r="W2392" s="2">
        <f t="shared" si="103"/>
        <v>0</v>
      </c>
    </row>
    <row r="2393" spans="1:23" customFormat="1" hidden="1" outlineLevel="2" x14ac:dyDescent="0.25">
      <c r="A2393" t="s">
        <v>596</v>
      </c>
      <c r="B2393">
        <v>302</v>
      </c>
      <c r="C2393" t="s">
        <v>597</v>
      </c>
      <c r="D2393">
        <v>160</v>
      </c>
      <c r="E2393" t="s">
        <v>598</v>
      </c>
      <c r="F2393">
        <v>243</v>
      </c>
      <c r="G2393" t="s">
        <v>83</v>
      </c>
      <c r="H2393">
        <v>10160010243</v>
      </c>
      <c r="I2393" t="s">
        <v>84</v>
      </c>
      <c r="J2393" s="24" t="s">
        <v>958</v>
      </c>
      <c r="K2393" s="25">
        <v>12</v>
      </c>
      <c r="L2393" s="26">
        <v>21642.15</v>
      </c>
      <c r="M2393" s="26">
        <v>25045.02</v>
      </c>
      <c r="N2393" s="27">
        <v>27238</v>
      </c>
      <c r="O2393" s="26">
        <v>0</v>
      </c>
      <c r="P2393" s="28">
        <v>27238</v>
      </c>
      <c r="Q2393" s="26">
        <v>6271.4</v>
      </c>
      <c r="R2393" s="31">
        <f t="shared" si="101"/>
        <v>27238</v>
      </c>
      <c r="S2393" s="29">
        <v>27238</v>
      </c>
      <c r="T2393" s="26"/>
      <c r="V2393" s="2">
        <f t="shared" si="102"/>
        <v>0</v>
      </c>
      <c r="W2393" s="2">
        <f t="shared" si="103"/>
        <v>0</v>
      </c>
    </row>
    <row r="2394" spans="1:23" customFormat="1" hidden="1" outlineLevel="2" x14ac:dyDescent="0.25">
      <c r="A2394" t="s">
        <v>596</v>
      </c>
      <c r="B2394">
        <v>302</v>
      </c>
      <c r="C2394" t="s">
        <v>597</v>
      </c>
      <c r="D2394">
        <v>161</v>
      </c>
      <c r="E2394" t="s">
        <v>596</v>
      </c>
      <c r="F2394">
        <v>243</v>
      </c>
      <c r="G2394" t="s">
        <v>83</v>
      </c>
      <c r="H2394">
        <v>10161010243</v>
      </c>
      <c r="I2394" t="s">
        <v>84</v>
      </c>
      <c r="J2394" s="24" t="s">
        <v>958</v>
      </c>
      <c r="K2394" s="25">
        <v>12</v>
      </c>
      <c r="L2394" s="26">
        <v>188876.35</v>
      </c>
      <c r="M2394" s="26">
        <v>181037.86</v>
      </c>
      <c r="N2394" s="27">
        <v>200000</v>
      </c>
      <c r="O2394" s="26">
        <v>0</v>
      </c>
      <c r="P2394" s="28">
        <v>200000</v>
      </c>
      <c r="Q2394" s="26">
        <v>117748.43</v>
      </c>
      <c r="R2394" s="31">
        <f t="shared" si="101"/>
        <v>200000</v>
      </c>
      <c r="S2394" s="29">
        <v>200000</v>
      </c>
      <c r="T2394" s="26"/>
      <c r="V2394" s="2">
        <f t="shared" si="102"/>
        <v>0</v>
      </c>
      <c r="W2394" s="2">
        <f t="shared" si="103"/>
        <v>0</v>
      </c>
    </row>
    <row r="2395" spans="1:23" customFormat="1" hidden="1" outlineLevel="2" x14ac:dyDescent="0.25">
      <c r="A2395" t="s">
        <v>133</v>
      </c>
      <c r="B2395">
        <v>205</v>
      </c>
      <c r="C2395" t="s">
        <v>123</v>
      </c>
      <c r="D2395">
        <v>163</v>
      </c>
      <c r="E2395" t="s">
        <v>139</v>
      </c>
      <c r="F2395">
        <v>243</v>
      </c>
      <c r="G2395" t="s">
        <v>83</v>
      </c>
      <c r="H2395">
        <v>10163010243</v>
      </c>
      <c r="I2395" t="s">
        <v>84</v>
      </c>
      <c r="J2395" s="24" t="s">
        <v>958</v>
      </c>
      <c r="K2395" s="25">
        <v>12</v>
      </c>
      <c r="L2395" s="26">
        <v>63398.55</v>
      </c>
      <c r="M2395" s="26">
        <v>69780.53</v>
      </c>
      <c r="N2395" s="27">
        <v>50000</v>
      </c>
      <c r="O2395" s="26">
        <v>0</v>
      </c>
      <c r="P2395" s="28">
        <v>50000</v>
      </c>
      <c r="Q2395" s="26">
        <v>36612.339999999997</v>
      </c>
      <c r="R2395" s="31">
        <f t="shared" si="101"/>
        <v>50000</v>
      </c>
      <c r="S2395" s="29">
        <v>50000</v>
      </c>
      <c r="T2395" s="26"/>
      <c r="V2395" s="2">
        <f t="shared" si="102"/>
        <v>0</v>
      </c>
      <c r="W2395" s="2">
        <f t="shared" si="103"/>
        <v>0</v>
      </c>
    </row>
    <row r="2396" spans="1:23" customFormat="1" hidden="1" outlineLevel="2" x14ac:dyDescent="0.25">
      <c r="A2396" t="s">
        <v>133</v>
      </c>
      <c r="B2396">
        <v>1101</v>
      </c>
      <c r="C2396" t="s">
        <v>134</v>
      </c>
      <c r="D2396">
        <v>170</v>
      </c>
      <c r="E2396" t="s">
        <v>154</v>
      </c>
      <c r="F2396">
        <v>243</v>
      </c>
      <c r="G2396" t="s">
        <v>83</v>
      </c>
      <c r="H2396">
        <v>10170010243</v>
      </c>
      <c r="I2396" t="s">
        <v>84</v>
      </c>
      <c r="J2396" s="24" t="s">
        <v>958</v>
      </c>
      <c r="K2396" s="25">
        <v>12</v>
      </c>
      <c r="L2396" s="26">
        <v>974.04</v>
      </c>
      <c r="M2396" s="26">
        <v>988.1</v>
      </c>
      <c r="N2396" s="27">
        <v>1141</v>
      </c>
      <c r="O2396" s="26">
        <v>0</v>
      </c>
      <c r="P2396" s="28">
        <v>1141</v>
      </c>
      <c r="Q2396" s="26">
        <v>283.20999999999998</v>
      </c>
      <c r="R2396" s="31">
        <f t="shared" si="101"/>
        <v>1141</v>
      </c>
      <c r="S2396" s="29">
        <v>1141</v>
      </c>
      <c r="T2396" s="26"/>
      <c r="V2396" s="2">
        <f t="shared" si="102"/>
        <v>0</v>
      </c>
      <c r="W2396" s="2">
        <f t="shared" si="103"/>
        <v>0</v>
      </c>
    </row>
    <row r="2397" spans="1:23" customFormat="1" hidden="1" outlineLevel="2" x14ac:dyDescent="0.25">
      <c r="A2397" t="s">
        <v>875</v>
      </c>
      <c r="B2397">
        <v>203</v>
      </c>
      <c r="C2397" t="s">
        <v>878</v>
      </c>
      <c r="D2397">
        <v>191</v>
      </c>
      <c r="E2397" t="s">
        <v>879</v>
      </c>
      <c r="F2397">
        <v>243</v>
      </c>
      <c r="G2397" t="s">
        <v>83</v>
      </c>
      <c r="H2397">
        <v>10191010243</v>
      </c>
      <c r="I2397" t="s">
        <v>84</v>
      </c>
      <c r="J2397" s="24" t="s">
        <v>958</v>
      </c>
      <c r="K2397" s="25">
        <v>12</v>
      </c>
      <c r="L2397" s="26">
        <v>30311.58</v>
      </c>
      <c r="M2397" s="26">
        <v>31973.9</v>
      </c>
      <c r="N2397" s="27">
        <v>37856</v>
      </c>
      <c r="O2397" s="26">
        <v>0</v>
      </c>
      <c r="P2397" s="28">
        <v>37856</v>
      </c>
      <c r="Q2397" s="26">
        <v>11423.75</v>
      </c>
      <c r="R2397" s="31">
        <f t="shared" si="101"/>
        <v>32856</v>
      </c>
      <c r="S2397" s="29">
        <v>32856</v>
      </c>
      <c r="T2397" s="26"/>
      <c r="V2397" s="2">
        <f t="shared" si="102"/>
        <v>-5000</v>
      </c>
      <c r="W2397" s="2">
        <f t="shared" si="103"/>
        <v>-0.13207945900253593</v>
      </c>
    </row>
    <row r="2398" spans="1:23" customFormat="1" hidden="1" outlineLevel="2" x14ac:dyDescent="0.25">
      <c r="A2398" t="s">
        <v>875</v>
      </c>
      <c r="B2398">
        <v>102</v>
      </c>
      <c r="C2398" t="s">
        <v>876</v>
      </c>
      <c r="D2398">
        <v>195</v>
      </c>
      <c r="E2398" t="s">
        <v>902</v>
      </c>
      <c r="F2398">
        <v>243</v>
      </c>
      <c r="G2398" t="s">
        <v>83</v>
      </c>
      <c r="H2398">
        <v>10195010243</v>
      </c>
      <c r="I2398" t="s">
        <v>84</v>
      </c>
      <c r="J2398" s="24" t="s">
        <v>958</v>
      </c>
      <c r="K2398" s="25">
        <v>12</v>
      </c>
      <c r="L2398" s="26">
        <v>18789.29</v>
      </c>
      <c r="M2398" s="26">
        <v>22623.71</v>
      </c>
      <c r="N2398" s="27">
        <v>30000</v>
      </c>
      <c r="O2398" s="26">
        <v>0</v>
      </c>
      <c r="P2398" s="28">
        <v>30000</v>
      </c>
      <c r="Q2398" s="26">
        <v>15414.71</v>
      </c>
      <c r="R2398" s="31">
        <f t="shared" si="101"/>
        <v>30000</v>
      </c>
      <c r="S2398" s="29">
        <v>30000</v>
      </c>
      <c r="T2398" s="26"/>
      <c r="V2398" s="2">
        <f t="shared" si="102"/>
        <v>0</v>
      </c>
      <c r="W2398" s="2">
        <f t="shared" si="103"/>
        <v>0</v>
      </c>
    </row>
    <row r="2399" spans="1:23" customFormat="1" hidden="1" outlineLevel="2" x14ac:dyDescent="0.25">
      <c r="A2399" t="s">
        <v>874</v>
      </c>
      <c r="C2399" t="s">
        <v>876</v>
      </c>
      <c r="D2399">
        <v>196</v>
      </c>
      <c r="E2399" t="s">
        <v>906</v>
      </c>
      <c r="F2399">
        <v>243</v>
      </c>
      <c r="G2399" t="s">
        <v>83</v>
      </c>
      <c r="I2399" t="s">
        <v>84</v>
      </c>
      <c r="J2399" s="24" t="s">
        <v>958</v>
      </c>
      <c r="K2399" s="25">
        <v>12</v>
      </c>
      <c r="L2399" s="26"/>
      <c r="M2399" s="26"/>
      <c r="N2399" s="27"/>
      <c r="O2399" s="26"/>
      <c r="P2399" s="28"/>
      <c r="Q2399" s="26">
        <v>0</v>
      </c>
      <c r="R2399" s="31">
        <f t="shared" si="101"/>
        <v>0</v>
      </c>
      <c r="S2399" s="29"/>
      <c r="T2399" s="26"/>
      <c r="V2399" s="2">
        <f t="shared" si="102"/>
        <v>0</v>
      </c>
      <c r="W2399" s="2" t="e">
        <f t="shared" si="103"/>
        <v>#DIV/0!</v>
      </c>
    </row>
    <row r="2400" spans="1:23" customFormat="1" hidden="1" outlineLevel="2" x14ac:dyDescent="0.25">
      <c r="A2400" t="s">
        <v>706</v>
      </c>
      <c r="B2400">
        <v>191</v>
      </c>
      <c r="C2400" t="s">
        <v>707</v>
      </c>
      <c r="D2400">
        <v>200</v>
      </c>
      <c r="E2400" t="s">
        <v>708</v>
      </c>
      <c r="F2400">
        <v>243</v>
      </c>
      <c r="G2400" t="s">
        <v>83</v>
      </c>
      <c r="H2400">
        <v>10200010243</v>
      </c>
      <c r="I2400" t="s">
        <v>84</v>
      </c>
      <c r="J2400" s="24" t="s">
        <v>958</v>
      </c>
      <c r="K2400" s="25">
        <v>12</v>
      </c>
      <c r="L2400" s="26">
        <v>1013288.53</v>
      </c>
      <c r="M2400" s="26">
        <v>1245820.9099999999</v>
      </c>
      <c r="N2400" s="27">
        <v>1200000</v>
      </c>
      <c r="O2400" s="26">
        <v>0</v>
      </c>
      <c r="P2400" s="28">
        <v>1200000</v>
      </c>
      <c r="Q2400" s="26">
        <v>591803.1</v>
      </c>
      <c r="R2400" s="31">
        <f t="shared" si="101"/>
        <v>1200000</v>
      </c>
      <c r="S2400" s="29">
        <v>1200000</v>
      </c>
      <c r="T2400" s="26"/>
      <c r="V2400" s="2">
        <f t="shared" si="102"/>
        <v>0</v>
      </c>
      <c r="W2400" s="2">
        <f t="shared" si="103"/>
        <v>0</v>
      </c>
    </row>
    <row r="2401" spans="1:23" customFormat="1" hidden="1" outlineLevel="2" x14ac:dyDescent="0.25">
      <c r="A2401" t="s">
        <v>706</v>
      </c>
      <c r="B2401">
        <v>191</v>
      </c>
      <c r="C2401" t="s">
        <v>707</v>
      </c>
      <c r="D2401">
        <v>205</v>
      </c>
      <c r="E2401" t="s">
        <v>733</v>
      </c>
      <c r="F2401">
        <v>243</v>
      </c>
      <c r="G2401" t="s">
        <v>83</v>
      </c>
      <c r="H2401">
        <v>10205010243</v>
      </c>
      <c r="I2401" t="s">
        <v>84</v>
      </c>
      <c r="J2401" s="24" t="s">
        <v>958</v>
      </c>
      <c r="K2401" s="25">
        <v>12</v>
      </c>
      <c r="L2401" s="26">
        <v>40426.720000000001</v>
      </c>
      <c r="M2401" s="26">
        <v>15812.87</v>
      </c>
      <c r="N2401" s="27">
        <v>40000</v>
      </c>
      <c r="O2401" s="26">
        <v>0</v>
      </c>
      <c r="P2401" s="28">
        <v>40000</v>
      </c>
      <c r="Q2401" s="26">
        <v>5680.79</v>
      </c>
      <c r="R2401" s="31">
        <f t="shared" si="101"/>
        <v>40000</v>
      </c>
      <c r="S2401" s="29">
        <v>40000</v>
      </c>
      <c r="T2401" s="26"/>
      <c r="V2401" s="2">
        <f t="shared" si="102"/>
        <v>0</v>
      </c>
      <c r="W2401" s="2">
        <f t="shared" si="103"/>
        <v>0</v>
      </c>
    </row>
    <row r="2402" spans="1:23" customFormat="1" hidden="1" outlineLevel="2" x14ac:dyDescent="0.25">
      <c r="A2402" t="s">
        <v>706</v>
      </c>
      <c r="B2402">
        <v>191</v>
      </c>
      <c r="C2402" t="s">
        <v>707</v>
      </c>
      <c r="D2402">
        <v>208</v>
      </c>
      <c r="E2402" t="s">
        <v>734</v>
      </c>
      <c r="F2402">
        <v>243</v>
      </c>
      <c r="G2402" t="s">
        <v>83</v>
      </c>
      <c r="H2402">
        <v>10208010243</v>
      </c>
      <c r="I2402" t="s">
        <v>84</v>
      </c>
      <c r="J2402" s="24" t="s">
        <v>958</v>
      </c>
      <c r="K2402" s="25">
        <v>12</v>
      </c>
      <c r="L2402" s="26">
        <v>33270.94</v>
      </c>
      <c r="M2402" s="26">
        <v>30324.95</v>
      </c>
      <c r="N2402" s="27">
        <v>35000</v>
      </c>
      <c r="O2402" s="26">
        <v>0</v>
      </c>
      <c r="P2402" s="28">
        <v>35000</v>
      </c>
      <c r="Q2402" s="26">
        <v>16247.43</v>
      </c>
      <c r="R2402" s="31">
        <f t="shared" si="101"/>
        <v>35000</v>
      </c>
      <c r="S2402" s="29">
        <v>35000</v>
      </c>
      <c r="T2402" s="26"/>
      <c r="V2402" s="2">
        <f t="shared" si="102"/>
        <v>0</v>
      </c>
      <c r="W2402" s="2">
        <f t="shared" si="103"/>
        <v>0</v>
      </c>
    </row>
    <row r="2403" spans="1:23" customFormat="1" hidden="1" outlineLevel="2" x14ac:dyDescent="0.25">
      <c r="A2403" t="s">
        <v>349</v>
      </c>
      <c r="B2403">
        <v>1011</v>
      </c>
      <c r="C2403" t="s">
        <v>365</v>
      </c>
      <c r="D2403">
        <v>222</v>
      </c>
      <c r="E2403" t="s">
        <v>367</v>
      </c>
      <c r="F2403">
        <v>243</v>
      </c>
      <c r="G2403" t="s">
        <v>83</v>
      </c>
      <c r="H2403">
        <v>10222010243</v>
      </c>
      <c r="I2403" t="s">
        <v>84</v>
      </c>
      <c r="J2403" s="24" t="s">
        <v>958</v>
      </c>
      <c r="K2403" s="25">
        <v>12</v>
      </c>
      <c r="L2403" s="26">
        <v>19356.18</v>
      </c>
      <c r="M2403" s="26">
        <v>20175.11</v>
      </c>
      <c r="N2403" s="27">
        <v>21161</v>
      </c>
      <c r="O2403" s="26">
        <v>0</v>
      </c>
      <c r="P2403" s="28">
        <v>21161</v>
      </c>
      <c r="Q2403" s="26">
        <v>21096.38</v>
      </c>
      <c r="R2403" s="31">
        <f t="shared" si="101"/>
        <v>24161</v>
      </c>
      <c r="S2403" s="29">
        <v>24161</v>
      </c>
      <c r="T2403" s="26"/>
      <c r="V2403" s="2">
        <f t="shared" si="102"/>
        <v>3000</v>
      </c>
      <c r="W2403" s="2">
        <f t="shared" si="103"/>
        <v>0.14177023770143188</v>
      </c>
    </row>
    <row r="2404" spans="1:23" customFormat="1" hidden="1" outlineLevel="2" x14ac:dyDescent="0.25">
      <c r="A2404" t="s">
        <v>349</v>
      </c>
      <c r="B2404">
        <v>1011</v>
      </c>
      <c r="C2404" t="s">
        <v>365</v>
      </c>
      <c r="D2404">
        <v>232</v>
      </c>
      <c r="E2404" t="s">
        <v>379</v>
      </c>
      <c r="F2404">
        <v>243</v>
      </c>
      <c r="G2404" t="s">
        <v>83</v>
      </c>
      <c r="H2404">
        <v>10232010243</v>
      </c>
      <c r="I2404" t="s">
        <v>84</v>
      </c>
      <c r="J2404" s="24" t="s">
        <v>958</v>
      </c>
      <c r="K2404" s="25">
        <v>12</v>
      </c>
      <c r="L2404" s="26">
        <v>7303.77</v>
      </c>
      <c r="M2404" s="26">
        <v>2224.79</v>
      </c>
      <c r="N2404" s="27">
        <v>2600</v>
      </c>
      <c r="O2404" s="26">
        <v>0</v>
      </c>
      <c r="P2404" s="28">
        <v>2600</v>
      </c>
      <c r="Q2404" s="26">
        <v>1458.72</v>
      </c>
      <c r="R2404" s="31">
        <f t="shared" si="101"/>
        <v>5600</v>
      </c>
      <c r="S2404" s="29">
        <v>5600</v>
      </c>
      <c r="T2404" s="26"/>
      <c r="V2404" s="2">
        <f t="shared" si="102"/>
        <v>3000</v>
      </c>
      <c r="W2404" s="2">
        <f t="shared" si="103"/>
        <v>1.1538461538461537</v>
      </c>
    </row>
    <row r="2405" spans="1:23" customFormat="1" hidden="1" outlineLevel="2" x14ac:dyDescent="0.25">
      <c r="A2405" t="s">
        <v>349</v>
      </c>
      <c r="B2405">
        <v>1011</v>
      </c>
      <c r="C2405" t="s">
        <v>365</v>
      </c>
      <c r="D2405">
        <v>236</v>
      </c>
      <c r="E2405" t="s">
        <v>380</v>
      </c>
      <c r="F2405">
        <v>243</v>
      </c>
      <c r="G2405" t="s">
        <v>83</v>
      </c>
      <c r="H2405">
        <v>10236010243</v>
      </c>
      <c r="I2405" t="s">
        <v>84</v>
      </c>
      <c r="J2405" s="24" t="s">
        <v>958</v>
      </c>
      <c r="K2405" s="25">
        <v>12</v>
      </c>
      <c r="L2405" s="26">
        <v>3976.82</v>
      </c>
      <c r="M2405" s="26">
        <v>4163.5</v>
      </c>
      <c r="N2405" s="27">
        <v>4349</v>
      </c>
      <c r="O2405" s="26">
        <v>0</v>
      </c>
      <c r="P2405" s="28">
        <v>4349</v>
      </c>
      <c r="Q2405" s="26">
        <v>4330.75</v>
      </c>
      <c r="R2405" s="31">
        <f t="shared" si="101"/>
        <v>4349</v>
      </c>
      <c r="S2405" s="29">
        <v>4349</v>
      </c>
      <c r="T2405" s="26"/>
      <c r="V2405" s="2">
        <f t="shared" si="102"/>
        <v>0</v>
      </c>
      <c r="W2405" s="2">
        <f t="shared" si="103"/>
        <v>0</v>
      </c>
    </row>
    <row r="2406" spans="1:23" customFormat="1" hidden="1" outlineLevel="2" x14ac:dyDescent="0.25">
      <c r="A2406" t="s">
        <v>349</v>
      </c>
      <c r="B2406">
        <v>703</v>
      </c>
      <c r="C2406" t="s">
        <v>381</v>
      </c>
      <c r="D2406">
        <v>260</v>
      </c>
      <c r="E2406" t="s">
        <v>382</v>
      </c>
      <c r="F2406">
        <v>243</v>
      </c>
      <c r="G2406" t="s">
        <v>83</v>
      </c>
      <c r="H2406">
        <v>10260010243</v>
      </c>
      <c r="I2406" t="s">
        <v>84</v>
      </c>
      <c r="J2406" s="24" t="s">
        <v>958</v>
      </c>
      <c r="K2406" s="25">
        <v>12</v>
      </c>
      <c r="L2406" s="26">
        <v>2072.83</v>
      </c>
      <c r="M2406" s="26">
        <v>1566.9</v>
      </c>
      <c r="N2406" s="27">
        <v>2310</v>
      </c>
      <c r="O2406" s="26">
        <v>0</v>
      </c>
      <c r="P2406" s="28">
        <v>2310</v>
      </c>
      <c r="Q2406" s="26">
        <v>963.33</v>
      </c>
      <c r="R2406" s="31">
        <f t="shared" si="101"/>
        <v>2310</v>
      </c>
      <c r="S2406" s="29">
        <v>2310</v>
      </c>
      <c r="T2406" s="26"/>
      <c r="V2406" s="2">
        <f t="shared" si="102"/>
        <v>0</v>
      </c>
      <c r="W2406" s="2">
        <f t="shared" si="103"/>
        <v>0</v>
      </c>
    </row>
    <row r="2407" spans="1:23" customFormat="1" hidden="1" outlineLevel="2" x14ac:dyDescent="0.25">
      <c r="A2407" t="s">
        <v>349</v>
      </c>
      <c r="B2407">
        <v>702</v>
      </c>
      <c r="C2407" t="s">
        <v>383</v>
      </c>
      <c r="D2407">
        <v>262</v>
      </c>
      <c r="E2407" t="s">
        <v>384</v>
      </c>
      <c r="F2407">
        <v>243</v>
      </c>
      <c r="G2407" t="s">
        <v>83</v>
      </c>
      <c r="H2407">
        <v>10262010243</v>
      </c>
      <c r="I2407" t="s">
        <v>84</v>
      </c>
      <c r="J2407" s="24" t="s">
        <v>958</v>
      </c>
      <c r="K2407" s="25">
        <v>12</v>
      </c>
      <c r="L2407" s="26">
        <v>1436.55</v>
      </c>
      <c r="M2407" s="26">
        <v>1145.51</v>
      </c>
      <c r="N2407" s="27">
        <v>1550</v>
      </c>
      <c r="O2407" s="26">
        <v>0</v>
      </c>
      <c r="P2407" s="28">
        <v>1550</v>
      </c>
      <c r="Q2407" s="26">
        <v>203.06</v>
      </c>
      <c r="R2407" s="31">
        <f t="shared" si="101"/>
        <v>1550</v>
      </c>
      <c r="S2407" s="29">
        <v>1550</v>
      </c>
      <c r="T2407" s="26"/>
      <c r="V2407" s="2">
        <f t="shared" si="102"/>
        <v>0</v>
      </c>
      <c r="W2407" s="2">
        <f t="shared" si="103"/>
        <v>0</v>
      </c>
    </row>
    <row r="2408" spans="1:23" customFormat="1" hidden="1" outlineLevel="2" x14ac:dyDescent="0.25">
      <c r="A2408" t="s">
        <v>349</v>
      </c>
      <c r="B2408">
        <v>704</v>
      </c>
      <c r="C2408" t="s">
        <v>385</v>
      </c>
      <c r="D2408">
        <v>264</v>
      </c>
      <c r="E2408" t="s">
        <v>386</v>
      </c>
      <c r="F2408">
        <v>243</v>
      </c>
      <c r="G2408" t="s">
        <v>83</v>
      </c>
      <c r="H2408">
        <v>10264010243</v>
      </c>
      <c r="I2408" t="s">
        <v>84</v>
      </c>
      <c r="J2408" s="24" t="s">
        <v>958</v>
      </c>
      <c r="K2408" s="25">
        <v>12</v>
      </c>
      <c r="L2408" s="26">
        <v>64265.5</v>
      </c>
      <c r="M2408" s="26">
        <v>69009.13</v>
      </c>
      <c r="N2408" s="27">
        <v>70000</v>
      </c>
      <c r="O2408" s="26">
        <v>0</v>
      </c>
      <c r="P2408" s="28">
        <v>70000</v>
      </c>
      <c r="Q2408" s="26">
        <v>46745.64</v>
      </c>
      <c r="R2408" s="31">
        <f t="shared" si="101"/>
        <v>70000</v>
      </c>
      <c r="S2408" s="29">
        <v>70000</v>
      </c>
      <c r="T2408" s="26"/>
      <c r="V2408" s="2">
        <f t="shared" si="102"/>
        <v>0</v>
      </c>
      <c r="W2408" s="2">
        <f t="shared" si="103"/>
        <v>0</v>
      </c>
    </row>
    <row r="2409" spans="1:23" customFormat="1" hidden="1" outlineLevel="2" x14ac:dyDescent="0.25">
      <c r="A2409" t="s">
        <v>349</v>
      </c>
      <c r="B2409">
        <v>702</v>
      </c>
      <c r="C2409" t="s">
        <v>383</v>
      </c>
      <c r="D2409">
        <v>265</v>
      </c>
      <c r="E2409" t="s">
        <v>433</v>
      </c>
      <c r="F2409">
        <v>243</v>
      </c>
      <c r="G2409" t="s">
        <v>83</v>
      </c>
      <c r="H2409">
        <v>10265010243</v>
      </c>
      <c r="I2409" t="s">
        <v>84</v>
      </c>
      <c r="J2409" s="24" t="s">
        <v>958</v>
      </c>
      <c r="K2409" s="25">
        <v>12</v>
      </c>
      <c r="L2409" s="26">
        <v>636.84</v>
      </c>
      <c r="M2409" s="26">
        <v>311.45</v>
      </c>
      <c r="N2409" s="27">
        <v>720</v>
      </c>
      <c r="O2409" s="26">
        <v>0</v>
      </c>
      <c r="P2409" s="28">
        <v>720</v>
      </c>
      <c r="Q2409" s="26">
        <v>309.95</v>
      </c>
      <c r="R2409" s="31">
        <f t="shared" si="101"/>
        <v>4500</v>
      </c>
      <c r="S2409" s="29">
        <v>4500</v>
      </c>
      <c r="T2409" s="26"/>
      <c r="V2409" s="2">
        <f t="shared" si="102"/>
        <v>3780</v>
      </c>
      <c r="W2409" s="2">
        <f t="shared" si="103"/>
        <v>5.25</v>
      </c>
    </row>
    <row r="2410" spans="1:23" customFormat="1" hidden="1" outlineLevel="2" x14ac:dyDescent="0.25">
      <c r="A2410" t="s">
        <v>349</v>
      </c>
      <c r="B2410">
        <v>702</v>
      </c>
      <c r="C2410" t="s">
        <v>383</v>
      </c>
      <c r="D2410">
        <v>266</v>
      </c>
      <c r="E2410" t="s">
        <v>387</v>
      </c>
      <c r="F2410">
        <v>243</v>
      </c>
      <c r="G2410" t="s">
        <v>83</v>
      </c>
      <c r="H2410">
        <v>10266010243</v>
      </c>
      <c r="I2410" t="s">
        <v>84</v>
      </c>
      <c r="J2410" s="24" t="s">
        <v>958</v>
      </c>
      <c r="K2410" s="25">
        <v>12</v>
      </c>
      <c r="L2410" s="26">
        <v>697.59</v>
      </c>
      <c r="M2410" s="26">
        <v>328.4</v>
      </c>
      <c r="N2410" s="27">
        <v>1920</v>
      </c>
      <c r="O2410" s="26">
        <v>0</v>
      </c>
      <c r="P2410" s="28">
        <v>1920</v>
      </c>
      <c r="Q2410" s="26">
        <v>432.82</v>
      </c>
      <c r="R2410" s="31">
        <f t="shared" si="101"/>
        <v>1920</v>
      </c>
      <c r="S2410" s="29">
        <v>1920</v>
      </c>
      <c r="T2410" s="26"/>
      <c r="V2410" s="2">
        <f t="shared" si="102"/>
        <v>0</v>
      </c>
      <c r="W2410" s="2">
        <f t="shared" si="103"/>
        <v>0</v>
      </c>
    </row>
    <row r="2411" spans="1:23" customFormat="1" hidden="1" outlineLevel="2" x14ac:dyDescent="0.25">
      <c r="A2411" t="s">
        <v>349</v>
      </c>
      <c r="B2411">
        <v>507</v>
      </c>
      <c r="C2411" t="s">
        <v>390</v>
      </c>
      <c r="D2411">
        <v>267</v>
      </c>
      <c r="E2411" t="s">
        <v>391</v>
      </c>
      <c r="F2411">
        <v>243</v>
      </c>
      <c r="G2411" t="s">
        <v>83</v>
      </c>
      <c r="H2411">
        <v>10267010243</v>
      </c>
      <c r="I2411" t="s">
        <v>84</v>
      </c>
      <c r="J2411" s="24" t="s">
        <v>958</v>
      </c>
      <c r="K2411" s="25">
        <v>12</v>
      </c>
      <c r="L2411" s="26">
        <v>3072.87</v>
      </c>
      <c r="M2411" s="26">
        <v>4990.79</v>
      </c>
      <c r="N2411" s="27">
        <v>6562</v>
      </c>
      <c r="O2411" s="26">
        <v>0</v>
      </c>
      <c r="P2411" s="28">
        <v>6562</v>
      </c>
      <c r="Q2411" s="26">
        <v>215.52</v>
      </c>
      <c r="R2411" s="31">
        <f t="shared" si="101"/>
        <v>6562</v>
      </c>
      <c r="S2411" s="29">
        <v>6562</v>
      </c>
      <c r="T2411" s="26"/>
      <c r="V2411" s="2">
        <f t="shared" si="102"/>
        <v>0</v>
      </c>
      <c r="W2411" s="2">
        <f t="shared" si="103"/>
        <v>0</v>
      </c>
    </row>
    <row r="2412" spans="1:23" customFormat="1" hidden="1" outlineLevel="2" x14ac:dyDescent="0.25">
      <c r="A2412" t="s">
        <v>349</v>
      </c>
      <c r="B2412">
        <v>507</v>
      </c>
      <c r="C2412" t="s">
        <v>390</v>
      </c>
      <c r="D2412">
        <v>268</v>
      </c>
      <c r="E2412" t="s">
        <v>392</v>
      </c>
      <c r="F2412">
        <v>243</v>
      </c>
      <c r="G2412" t="s">
        <v>83</v>
      </c>
      <c r="H2412">
        <v>10268010243</v>
      </c>
      <c r="I2412" t="s">
        <v>84</v>
      </c>
      <c r="J2412" s="24" t="s">
        <v>958</v>
      </c>
      <c r="K2412" s="25">
        <v>12</v>
      </c>
      <c r="L2412" s="26">
        <v>13033.81</v>
      </c>
      <c r="M2412" s="26">
        <v>10986.27</v>
      </c>
      <c r="N2412" s="27">
        <v>15450</v>
      </c>
      <c r="O2412" s="26">
        <v>0</v>
      </c>
      <c r="P2412" s="28">
        <v>15450</v>
      </c>
      <c r="Q2412" s="26">
        <v>3456.06</v>
      </c>
      <c r="R2412" s="31">
        <f t="shared" si="101"/>
        <v>15450</v>
      </c>
      <c r="S2412" s="29">
        <v>15450</v>
      </c>
      <c r="T2412" s="26"/>
      <c r="V2412" s="2">
        <f t="shared" si="102"/>
        <v>0</v>
      </c>
      <c r="W2412" s="2">
        <f t="shared" si="103"/>
        <v>0</v>
      </c>
    </row>
    <row r="2413" spans="1:23" customFormat="1" hidden="1" outlineLevel="2" x14ac:dyDescent="0.25">
      <c r="A2413" t="s">
        <v>349</v>
      </c>
      <c r="B2413">
        <v>507</v>
      </c>
      <c r="C2413" t="s">
        <v>390</v>
      </c>
      <c r="D2413">
        <v>269</v>
      </c>
      <c r="E2413" t="s">
        <v>393</v>
      </c>
      <c r="F2413">
        <v>243</v>
      </c>
      <c r="G2413" t="s">
        <v>83</v>
      </c>
      <c r="H2413">
        <v>10269010243</v>
      </c>
      <c r="I2413" t="s">
        <v>84</v>
      </c>
      <c r="J2413" s="24" t="s">
        <v>958</v>
      </c>
      <c r="K2413" s="25">
        <v>12</v>
      </c>
      <c r="L2413" s="26">
        <v>309.33</v>
      </c>
      <c r="M2413" s="26">
        <v>282.24</v>
      </c>
      <c r="N2413" s="27">
        <v>470</v>
      </c>
      <c r="O2413" s="26">
        <v>0</v>
      </c>
      <c r="P2413" s="28">
        <v>470</v>
      </c>
      <c r="Q2413" s="26">
        <v>0</v>
      </c>
      <c r="R2413" s="31">
        <f t="shared" si="101"/>
        <v>470</v>
      </c>
      <c r="S2413" s="29">
        <v>470</v>
      </c>
      <c r="T2413" s="26"/>
      <c r="V2413" s="2">
        <f t="shared" si="102"/>
        <v>0</v>
      </c>
      <c r="W2413" s="2">
        <f t="shared" si="103"/>
        <v>0</v>
      </c>
    </row>
    <row r="2414" spans="1:23" customFormat="1" hidden="1" outlineLevel="2" x14ac:dyDescent="0.25">
      <c r="A2414" t="s">
        <v>349</v>
      </c>
      <c r="B2414">
        <v>507</v>
      </c>
      <c r="C2414" t="s">
        <v>390</v>
      </c>
      <c r="D2414">
        <v>270</v>
      </c>
      <c r="E2414" t="s">
        <v>349</v>
      </c>
      <c r="F2414">
        <v>243</v>
      </c>
      <c r="G2414" t="s">
        <v>83</v>
      </c>
      <c r="H2414">
        <v>10270010243</v>
      </c>
      <c r="I2414" t="s">
        <v>84</v>
      </c>
      <c r="J2414" s="24" t="s">
        <v>958</v>
      </c>
      <c r="K2414" s="25">
        <v>12</v>
      </c>
      <c r="L2414" s="26">
        <v>13048.98</v>
      </c>
      <c r="M2414" s="26">
        <v>31864.63</v>
      </c>
      <c r="N2414" s="27">
        <v>20000</v>
      </c>
      <c r="O2414" s="26">
        <v>0</v>
      </c>
      <c r="P2414" s="28">
        <v>20000</v>
      </c>
      <c r="Q2414" s="26">
        <v>18044.93</v>
      </c>
      <c r="R2414" s="31">
        <f t="shared" si="101"/>
        <v>38000</v>
      </c>
      <c r="S2414" s="29">
        <v>38000</v>
      </c>
      <c r="T2414" s="26"/>
      <c r="V2414" s="2">
        <f t="shared" si="102"/>
        <v>18000</v>
      </c>
      <c r="W2414" s="2">
        <f t="shared" si="103"/>
        <v>0.9</v>
      </c>
    </row>
    <row r="2415" spans="1:23" customFormat="1" hidden="1" outlineLevel="2" x14ac:dyDescent="0.25">
      <c r="A2415" t="s">
        <v>875</v>
      </c>
      <c r="B2415">
        <v>102</v>
      </c>
      <c r="C2415" t="s">
        <v>876</v>
      </c>
      <c r="D2415">
        <v>276</v>
      </c>
      <c r="E2415" t="s">
        <v>880</v>
      </c>
      <c r="F2415">
        <v>243</v>
      </c>
      <c r="G2415" t="s">
        <v>83</v>
      </c>
      <c r="H2415">
        <v>10276010243</v>
      </c>
      <c r="I2415" t="s">
        <v>84</v>
      </c>
      <c r="J2415" s="24" t="s">
        <v>958</v>
      </c>
      <c r="K2415" s="25">
        <v>12</v>
      </c>
      <c r="L2415" s="26">
        <v>29337.32</v>
      </c>
      <c r="M2415" s="26">
        <v>27623.360000000001</v>
      </c>
      <c r="N2415" s="27">
        <v>30135</v>
      </c>
      <c r="O2415" s="26">
        <v>0</v>
      </c>
      <c r="P2415" s="28">
        <v>30135</v>
      </c>
      <c r="Q2415" s="26">
        <v>8761.52</v>
      </c>
      <c r="R2415" s="31">
        <f t="shared" ref="R2415:R2478" si="104">S2415</f>
        <v>30000</v>
      </c>
      <c r="S2415" s="29">
        <v>30000</v>
      </c>
      <c r="T2415" s="26"/>
      <c r="V2415" s="2">
        <f t="shared" si="102"/>
        <v>-135</v>
      </c>
      <c r="W2415" s="2">
        <f t="shared" si="103"/>
        <v>-4.4798407167745144E-3</v>
      </c>
    </row>
    <row r="2416" spans="1:23" customFormat="1" hidden="1" outlineLevel="2" x14ac:dyDescent="0.25">
      <c r="A2416" t="s">
        <v>875</v>
      </c>
      <c r="B2416">
        <v>102</v>
      </c>
      <c r="C2416" t="s">
        <v>876</v>
      </c>
      <c r="D2416">
        <v>277</v>
      </c>
      <c r="E2416" t="s">
        <v>911</v>
      </c>
      <c r="F2416">
        <v>243</v>
      </c>
      <c r="G2416" t="s">
        <v>83</v>
      </c>
      <c r="H2416">
        <v>10277010243</v>
      </c>
      <c r="I2416" t="s">
        <v>84</v>
      </c>
      <c r="J2416" s="24" t="s">
        <v>958</v>
      </c>
      <c r="K2416" s="25">
        <v>12</v>
      </c>
      <c r="L2416" s="26">
        <v>29882.67</v>
      </c>
      <c r="M2416" s="26">
        <v>26529.37</v>
      </c>
      <c r="N2416" s="27">
        <v>167925</v>
      </c>
      <c r="O2416" s="26">
        <v>0</v>
      </c>
      <c r="P2416" s="28">
        <v>167925</v>
      </c>
      <c r="Q2416" s="26">
        <v>32150.74</v>
      </c>
      <c r="R2416" s="31">
        <f t="shared" si="104"/>
        <v>167925</v>
      </c>
      <c r="S2416" s="29">
        <v>167925</v>
      </c>
      <c r="T2416" s="26"/>
      <c r="V2416" s="2">
        <f t="shared" si="102"/>
        <v>0</v>
      </c>
      <c r="W2416" s="2">
        <f t="shared" si="103"/>
        <v>0</v>
      </c>
    </row>
    <row r="2417" spans="1:23" customFormat="1" hidden="1" outlineLevel="2" x14ac:dyDescent="0.25">
      <c r="A2417" t="s">
        <v>875</v>
      </c>
      <c r="B2417">
        <v>102</v>
      </c>
      <c r="C2417" t="s">
        <v>876</v>
      </c>
      <c r="D2417">
        <v>300</v>
      </c>
      <c r="E2417" t="s">
        <v>912</v>
      </c>
      <c r="F2417">
        <v>243</v>
      </c>
      <c r="G2417" t="s">
        <v>83</v>
      </c>
      <c r="H2417">
        <v>10300010243</v>
      </c>
      <c r="I2417" t="s">
        <v>84</v>
      </c>
      <c r="J2417" s="24" t="s">
        <v>958</v>
      </c>
      <c r="K2417" s="25">
        <v>12</v>
      </c>
      <c r="L2417" s="26">
        <v>22436.43</v>
      </c>
      <c r="M2417" s="26">
        <v>29097.01</v>
      </c>
      <c r="N2417" s="27">
        <v>31200</v>
      </c>
      <c r="O2417" s="26">
        <v>0</v>
      </c>
      <c r="P2417" s="28">
        <v>31200</v>
      </c>
      <c r="Q2417" s="26">
        <v>21705.79</v>
      </c>
      <c r="R2417" s="31">
        <f t="shared" si="104"/>
        <v>31200</v>
      </c>
      <c r="S2417" s="29">
        <v>31200</v>
      </c>
      <c r="T2417" s="26"/>
      <c r="V2417" s="2">
        <f t="shared" si="102"/>
        <v>0</v>
      </c>
      <c r="W2417" s="2">
        <f t="shared" si="103"/>
        <v>0</v>
      </c>
    </row>
    <row r="2418" spans="1:23" customFormat="1" hidden="1" outlineLevel="2" x14ac:dyDescent="0.25">
      <c r="A2418" t="s">
        <v>875</v>
      </c>
      <c r="B2418">
        <v>102</v>
      </c>
      <c r="C2418" t="s">
        <v>876</v>
      </c>
      <c r="D2418">
        <v>301</v>
      </c>
      <c r="E2418" t="s">
        <v>917</v>
      </c>
      <c r="F2418">
        <v>243</v>
      </c>
      <c r="G2418" t="s">
        <v>83</v>
      </c>
      <c r="H2418">
        <v>10301010243</v>
      </c>
      <c r="I2418" t="s">
        <v>84</v>
      </c>
      <c r="J2418" s="24" t="s">
        <v>958</v>
      </c>
      <c r="K2418" s="25">
        <v>12</v>
      </c>
      <c r="L2418" s="26">
        <v>12383.45</v>
      </c>
      <c r="M2418" s="26">
        <v>20081.830000000002</v>
      </c>
      <c r="N2418" s="27">
        <v>20000</v>
      </c>
      <c r="O2418" s="26">
        <v>0</v>
      </c>
      <c r="P2418" s="28">
        <v>20000</v>
      </c>
      <c r="Q2418" s="26">
        <v>16095.53</v>
      </c>
      <c r="R2418" s="31">
        <f t="shared" si="104"/>
        <v>20000</v>
      </c>
      <c r="S2418" s="29">
        <v>20000</v>
      </c>
      <c r="T2418" s="26"/>
      <c r="V2418" s="2">
        <f t="shared" si="102"/>
        <v>0</v>
      </c>
      <c r="W2418" s="2">
        <f t="shared" si="103"/>
        <v>0</v>
      </c>
    </row>
    <row r="2419" spans="1:23" customFormat="1" hidden="1" outlineLevel="2" x14ac:dyDescent="0.25">
      <c r="A2419" t="s">
        <v>875</v>
      </c>
      <c r="B2419">
        <v>101</v>
      </c>
      <c r="C2419" t="s">
        <v>780</v>
      </c>
      <c r="D2419">
        <v>302</v>
      </c>
      <c r="E2419" t="s">
        <v>920</v>
      </c>
      <c r="F2419">
        <v>243</v>
      </c>
      <c r="G2419" t="s">
        <v>83</v>
      </c>
      <c r="H2419">
        <v>10302010243</v>
      </c>
      <c r="I2419" t="s">
        <v>84</v>
      </c>
      <c r="J2419" s="24" t="s">
        <v>958</v>
      </c>
      <c r="K2419" s="25">
        <v>12</v>
      </c>
      <c r="L2419" s="26">
        <v>10370.23</v>
      </c>
      <c r="M2419" s="26">
        <v>40556.17</v>
      </c>
      <c r="N2419" s="27">
        <v>30000</v>
      </c>
      <c r="O2419" s="26">
        <v>0</v>
      </c>
      <c r="P2419" s="28">
        <v>30000</v>
      </c>
      <c r="Q2419" s="26">
        <v>27335.25</v>
      </c>
      <c r="R2419" s="31">
        <f t="shared" si="104"/>
        <v>35000</v>
      </c>
      <c r="S2419" s="29">
        <v>35000</v>
      </c>
      <c r="T2419" s="26"/>
      <c r="V2419" s="2">
        <f t="shared" si="102"/>
        <v>5000</v>
      </c>
      <c r="W2419" s="2">
        <f t="shared" si="103"/>
        <v>0.16666666666666666</v>
      </c>
    </row>
    <row r="2420" spans="1:23" customFormat="1" hidden="1" outlineLevel="2" x14ac:dyDescent="0.25">
      <c r="A2420" t="s">
        <v>309</v>
      </c>
      <c r="B2420">
        <v>801</v>
      </c>
      <c r="C2420" t="s">
        <v>324</v>
      </c>
      <c r="D2420">
        <v>401</v>
      </c>
      <c r="E2420" t="s">
        <v>400</v>
      </c>
      <c r="F2420">
        <v>243</v>
      </c>
      <c r="G2420" t="s">
        <v>83</v>
      </c>
      <c r="H2420">
        <v>10401010243</v>
      </c>
      <c r="I2420" t="s">
        <v>84</v>
      </c>
      <c r="J2420" s="24" t="s">
        <v>958</v>
      </c>
      <c r="K2420" s="25">
        <v>12</v>
      </c>
      <c r="L2420" s="26">
        <v>5481.71</v>
      </c>
      <c r="M2420" s="26">
        <v>7492.56</v>
      </c>
      <c r="N2420" s="27">
        <v>9270</v>
      </c>
      <c r="O2420" s="26">
        <v>0</v>
      </c>
      <c r="P2420" s="28">
        <v>9270</v>
      </c>
      <c r="Q2420" s="26">
        <v>8529.27</v>
      </c>
      <c r="R2420" s="31">
        <f t="shared" si="104"/>
        <v>9270</v>
      </c>
      <c r="S2420" s="29">
        <v>9270</v>
      </c>
      <c r="T2420" s="26"/>
      <c r="V2420" s="2">
        <f t="shared" si="102"/>
        <v>0</v>
      </c>
      <c r="W2420" s="2">
        <f t="shared" si="103"/>
        <v>0</v>
      </c>
    </row>
    <row r="2421" spans="1:23" customFormat="1" hidden="1" outlineLevel="2" x14ac:dyDescent="0.25">
      <c r="A2421" t="s">
        <v>309</v>
      </c>
      <c r="B2421">
        <v>504</v>
      </c>
      <c r="C2421" t="s">
        <v>396</v>
      </c>
      <c r="D2421">
        <v>408</v>
      </c>
      <c r="E2421" t="s">
        <v>407</v>
      </c>
      <c r="F2421">
        <v>243</v>
      </c>
      <c r="G2421" t="s">
        <v>83</v>
      </c>
      <c r="H2421">
        <v>10408010243</v>
      </c>
      <c r="I2421" t="s">
        <v>84</v>
      </c>
      <c r="J2421" s="24" t="s">
        <v>958</v>
      </c>
      <c r="K2421" s="25">
        <v>12</v>
      </c>
      <c r="L2421" s="26">
        <v>2392.65</v>
      </c>
      <c r="M2421" s="26">
        <v>3136.2</v>
      </c>
      <c r="N2421" s="27">
        <v>3477</v>
      </c>
      <c r="O2421" s="26">
        <v>0</v>
      </c>
      <c r="P2421" s="28">
        <v>3477</v>
      </c>
      <c r="Q2421" s="26">
        <v>0</v>
      </c>
      <c r="R2421" s="31">
        <f t="shared" si="104"/>
        <v>3477</v>
      </c>
      <c r="S2421" s="29">
        <v>3477</v>
      </c>
      <c r="T2421" s="26"/>
      <c r="V2421" s="2">
        <f t="shared" si="102"/>
        <v>0</v>
      </c>
      <c r="W2421" s="2">
        <f t="shared" si="103"/>
        <v>0</v>
      </c>
    </row>
    <row r="2422" spans="1:23" customFormat="1" hidden="1" outlineLevel="2" x14ac:dyDescent="0.25">
      <c r="A2422" t="s">
        <v>309</v>
      </c>
      <c r="B2422">
        <v>504</v>
      </c>
      <c r="C2422" t="s">
        <v>396</v>
      </c>
      <c r="D2422">
        <v>409</v>
      </c>
      <c r="E2422" t="s">
        <v>410</v>
      </c>
      <c r="F2422">
        <v>243</v>
      </c>
      <c r="G2422" t="s">
        <v>83</v>
      </c>
      <c r="H2422">
        <v>10409010243</v>
      </c>
      <c r="I2422" t="s">
        <v>84</v>
      </c>
      <c r="J2422" s="24" t="s">
        <v>958</v>
      </c>
      <c r="K2422" s="25">
        <v>12</v>
      </c>
      <c r="L2422" s="26">
        <v>4000.35</v>
      </c>
      <c r="M2422" s="26">
        <v>6831.76</v>
      </c>
      <c r="N2422" s="27">
        <v>7825</v>
      </c>
      <c r="O2422" s="26">
        <v>0</v>
      </c>
      <c r="P2422" s="28">
        <v>7825</v>
      </c>
      <c r="Q2422" s="26">
        <v>1759.79</v>
      </c>
      <c r="R2422" s="31">
        <f t="shared" si="104"/>
        <v>7825</v>
      </c>
      <c r="S2422" s="29">
        <v>7825</v>
      </c>
      <c r="T2422" s="26"/>
      <c r="V2422" s="2">
        <f t="shared" si="102"/>
        <v>0</v>
      </c>
      <c r="W2422" s="2">
        <f t="shared" si="103"/>
        <v>0</v>
      </c>
    </row>
    <row r="2423" spans="1:23" customFormat="1" hidden="1" outlineLevel="2" x14ac:dyDescent="0.25">
      <c r="A2423" t="s">
        <v>309</v>
      </c>
      <c r="B2423">
        <v>801</v>
      </c>
      <c r="C2423" t="s">
        <v>324</v>
      </c>
      <c r="D2423">
        <v>410</v>
      </c>
      <c r="E2423" t="s">
        <v>435</v>
      </c>
      <c r="F2423">
        <v>243</v>
      </c>
      <c r="G2423" t="s">
        <v>83</v>
      </c>
      <c r="H2423">
        <v>10410010243</v>
      </c>
      <c r="I2423" t="s">
        <v>84</v>
      </c>
      <c r="J2423" s="24" t="s">
        <v>958</v>
      </c>
      <c r="K2423" s="25">
        <v>12</v>
      </c>
      <c r="L2423" s="26">
        <v>0</v>
      </c>
      <c r="M2423" s="26">
        <v>982.83</v>
      </c>
      <c r="N2423" s="27">
        <v>2687</v>
      </c>
      <c r="O2423" s="26">
        <v>0</v>
      </c>
      <c r="P2423" s="28">
        <v>2687</v>
      </c>
      <c r="Q2423" s="26">
        <v>405.07</v>
      </c>
      <c r="R2423" s="31">
        <f t="shared" si="104"/>
        <v>2687</v>
      </c>
      <c r="S2423" s="29">
        <v>2687</v>
      </c>
      <c r="T2423" s="26"/>
      <c r="V2423" s="2">
        <f t="shared" si="102"/>
        <v>0</v>
      </c>
      <c r="W2423" s="2">
        <f t="shared" si="103"/>
        <v>0</v>
      </c>
    </row>
    <row r="2424" spans="1:23" customFormat="1" hidden="1" outlineLevel="2" x14ac:dyDescent="0.25">
      <c r="A2424" t="s">
        <v>309</v>
      </c>
      <c r="B2424">
        <v>801</v>
      </c>
      <c r="C2424" t="s">
        <v>324</v>
      </c>
      <c r="D2424">
        <v>411</v>
      </c>
      <c r="E2424" t="s">
        <v>411</v>
      </c>
      <c r="F2424">
        <v>243</v>
      </c>
      <c r="G2424" t="s">
        <v>83</v>
      </c>
      <c r="H2424">
        <v>10411010243</v>
      </c>
      <c r="I2424" t="s">
        <v>84</v>
      </c>
      <c r="J2424" s="24" t="s">
        <v>958</v>
      </c>
      <c r="K2424" s="25">
        <v>12</v>
      </c>
      <c r="L2424" s="26">
        <v>7458.61</v>
      </c>
      <c r="M2424" s="26">
        <v>10259.93</v>
      </c>
      <c r="N2424" s="27">
        <v>175890</v>
      </c>
      <c r="O2424" s="26">
        <v>0</v>
      </c>
      <c r="P2424" s="28">
        <v>175890</v>
      </c>
      <c r="Q2424" s="26">
        <v>20675.93</v>
      </c>
      <c r="R2424" s="31">
        <f t="shared" si="104"/>
        <v>157350</v>
      </c>
      <c r="S2424" s="29">
        <v>157350</v>
      </c>
      <c r="T2424" s="26"/>
      <c r="V2424" s="2">
        <f t="shared" si="102"/>
        <v>-18540</v>
      </c>
      <c r="W2424" s="2">
        <f t="shared" si="103"/>
        <v>-0.10540678833361761</v>
      </c>
    </row>
    <row r="2425" spans="1:23" customFormat="1" hidden="1" outlineLevel="2" x14ac:dyDescent="0.25">
      <c r="A2425" t="s">
        <v>309</v>
      </c>
      <c r="B2425">
        <v>801</v>
      </c>
      <c r="C2425" t="s">
        <v>324</v>
      </c>
      <c r="D2425">
        <v>412</v>
      </c>
      <c r="E2425" t="s">
        <v>412</v>
      </c>
      <c r="F2425">
        <v>243</v>
      </c>
      <c r="G2425" t="s">
        <v>83</v>
      </c>
      <c r="H2425">
        <v>10412010243</v>
      </c>
      <c r="I2425" t="s">
        <v>84</v>
      </c>
      <c r="J2425" s="24" t="s">
        <v>958</v>
      </c>
      <c r="K2425" s="25">
        <v>12</v>
      </c>
      <c r="L2425" s="26">
        <v>0</v>
      </c>
      <c r="M2425" s="26">
        <v>0</v>
      </c>
      <c r="N2425" s="27">
        <v>1159</v>
      </c>
      <c r="O2425" s="26">
        <v>0</v>
      </c>
      <c r="P2425" s="28">
        <v>1159</v>
      </c>
      <c r="Q2425" s="26">
        <v>0</v>
      </c>
      <c r="R2425" s="31">
        <f t="shared" si="104"/>
        <v>1159</v>
      </c>
      <c r="S2425" s="29">
        <v>1159</v>
      </c>
      <c r="T2425" s="26"/>
      <c r="V2425" s="2">
        <f t="shared" si="102"/>
        <v>0</v>
      </c>
      <c r="W2425" s="2">
        <f t="shared" si="103"/>
        <v>0</v>
      </c>
    </row>
    <row r="2426" spans="1:23" customFormat="1" hidden="1" outlineLevel="2" x14ac:dyDescent="0.25">
      <c r="A2426" t="s">
        <v>309</v>
      </c>
      <c r="B2426">
        <v>801</v>
      </c>
      <c r="C2426" t="s">
        <v>324</v>
      </c>
      <c r="D2426">
        <v>413</v>
      </c>
      <c r="E2426" t="s">
        <v>415</v>
      </c>
      <c r="F2426">
        <v>243</v>
      </c>
      <c r="G2426" t="s">
        <v>83</v>
      </c>
      <c r="H2426">
        <v>10413010243</v>
      </c>
      <c r="I2426" t="s">
        <v>84</v>
      </c>
      <c r="J2426" s="24" t="s">
        <v>958</v>
      </c>
      <c r="K2426" s="25">
        <v>12</v>
      </c>
      <c r="L2426" s="26">
        <v>56.91</v>
      </c>
      <c r="M2426" s="26">
        <v>407.37</v>
      </c>
      <c r="N2426" s="27">
        <v>1509</v>
      </c>
      <c r="O2426" s="26">
        <v>0</v>
      </c>
      <c r="P2426" s="28">
        <v>1509</v>
      </c>
      <c r="Q2426" s="26">
        <v>242.53</v>
      </c>
      <c r="R2426" s="31">
        <f t="shared" si="104"/>
        <v>1509</v>
      </c>
      <c r="S2426" s="29">
        <v>1509</v>
      </c>
      <c r="T2426" s="26"/>
      <c r="V2426" s="2">
        <f t="shared" si="102"/>
        <v>0</v>
      </c>
      <c r="W2426" s="2">
        <f t="shared" si="103"/>
        <v>0</v>
      </c>
    </row>
    <row r="2427" spans="1:23" customFormat="1" hidden="1" outlineLevel="2" x14ac:dyDescent="0.25">
      <c r="A2427" t="s">
        <v>309</v>
      </c>
      <c r="B2427">
        <v>801</v>
      </c>
      <c r="C2427" t="s">
        <v>324</v>
      </c>
      <c r="D2427">
        <v>420</v>
      </c>
      <c r="E2427" t="s">
        <v>418</v>
      </c>
      <c r="F2427">
        <v>243</v>
      </c>
      <c r="G2427" t="s">
        <v>83</v>
      </c>
      <c r="H2427">
        <v>10420010243</v>
      </c>
      <c r="I2427" t="s">
        <v>84</v>
      </c>
      <c r="J2427" s="24" t="s">
        <v>958</v>
      </c>
      <c r="K2427" s="25">
        <v>12</v>
      </c>
      <c r="L2427" s="26">
        <v>351.46</v>
      </c>
      <c r="M2427" s="26">
        <v>878.58</v>
      </c>
      <c r="N2427" s="27">
        <v>4420</v>
      </c>
      <c r="O2427" s="26">
        <v>0</v>
      </c>
      <c r="P2427" s="28">
        <v>4420</v>
      </c>
      <c r="Q2427" s="26">
        <v>624.51</v>
      </c>
      <c r="R2427" s="31">
        <f t="shared" si="104"/>
        <v>4420</v>
      </c>
      <c r="S2427" s="29">
        <v>4420</v>
      </c>
      <c r="T2427" s="26"/>
      <c r="V2427" s="2">
        <f t="shared" si="102"/>
        <v>0</v>
      </c>
      <c r="W2427" s="2">
        <f t="shared" si="103"/>
        <v>0</v>
      </c>
    </row>
    <row r="2428" spans="1:23" customFormat="1" hidden="1" outlineLevel="2" x14ac:dyDescent="0.25">
      <c r="A2428" t="s">
        <v>309</v>
      </c>
      <c r="B2428">
        <v>801</v>
      </c>
      <c r="C2428" t="s">
        <v>324</v>
      </c>
      <c r="D2428">
        <v>430</v>
      </c>
      <c r="E2428" t="s">
        <v>421</v>
      </c>
      <c r="F2428">
        <v>243</v>
      </c>
      <c r="G2428" t="s">
        <v>83</v>
      </c>
      <c r="H2428">
        <v>10430010239</v>
      </c>
      <c r="I2428" t="s">
        <v>84</v>
      </c>
      <c r="J2428" s="24" t="s">
        <v>958</v>
      </c>
      <c r="K2428" s="25">
        <v>12</v>
      </c>
      <c r="L2428" s="26">
        <v>16838.21</v>
      </c>
      <c r="M2428" s="26">
        <v>15056.23</v>
      </c>
      <c r="N2428" s="27">
        <v>403736</v>
      </c>
      <c r="O2428" s="26">
        <v>0</v>
      </c>
      <c r="P2428" s="28">
        <v>403736</v>
      </c>
      <c r="Q2428" s="26">
        <v>0</v>
      </c>
      <c r="R2428" s="31">
        <f t="shared" si="104"/>
        <v>3736</v>
      </c>
      <c r="S2428" s="29">
        <v>3736</v>
      </c>
      <c r="T2428" s="26"/>
      <c r="V2428" s="2">
        <f t="shared" si="102"/>
        <v>-400000</v>
      </c>
      <c r="W2428" s="2">
        <f t="shared" si="103"/>
        <v>-0.99074642835912574</v>
      </c>
    </row>
    <row r="2429" spans="1:23" customFormat="1" hidden="1" outlineLevel="2" x14ac:dyDescent="0.25">
      <c r="A2429" t="s">
        <v>254</v>
      </c>
      <c r="B2429">
        <v>1301</v>
      </c>
      <c r="C2429" t="s">
        <v>203</v>
      </c>
      <c r="D2429">
        <v>440</v>
      </c>
      <c r="E2429" t="s">
        <v>255</v>
      </c>
      <c r="F2429">
        <v>243</v>
      </c>
      <c r="G2429" t="s">
        <v>83</v>
      </c>
      <c r="H2429">
        <v>10440010243</v>
      </c>
      <c r="I2429" t="s">
        <v>84</v>
      </c>
      <c r="J2429" s="24" t="s">
        <v>958</v>
      </c>
      <c r="K2429" s="25">
        <v>12</v>
      </c>
      <c r="L2429" s="26">
        <v>11034.2</v>
      </c>
      <c r="M2429" s="26">
        <v>10509.05</v>
      </c>
      <c r="N2429" s="27">
        <v>11278</v>
      </c>
      <c r="O2429" s="26">
        <v>0</v>
      </c>
      <c r="P2429" s="28">
        <v>11278</v>
      </c>
      <c r="Q2429" s="26">
        <v>7417.37</v>
      </c>
      <c r="R2429" s="31">
        <f t="shared" si="104"/>
        <v>10000</v>
      </c>
      <c r="S2429" s="29">
        <v>10000</v>
      </c>
      <c r="T2429" s="26"/>
      <c r="V2429" s="2">
        <f t="shared" si="102"/>
        <v>-1278</v>
      </c>
      <c r="W2429" s="2">
        <f t="shared" si="103"/>
        <v>-0.11331796417804575</v>
      </c>
    </row>
    <row r="2430" spans="1:23" customFormat="1" hidden="1" outlineLevel="2" x14ac:dyDescent="0.25">
      <c r="A2430" t="s">
        <v>254</v>
      </c>
      <c r="B2430">
        <v>1301</v>
      </c>
      <c r="C2430" t="s">
        <v>203</v>
      </c>
      <c r="D2430">
        <v>601</v>
      </c>
      <c r="E2430" t="s">
        <v>256</v>
      </c>
      <c r="F2430">
        <v>243</v>
      </c>
      <c r="G2430" t="s">
        <v>83</v>
      </c>
      <c r="H2430">
        <v>10601010243</v>
      </c>
      <c r="I2430" t="s">
        <v>84</v>
      </c>
      <c r="J2430" s="24" t="s">
        <v>958</v>
      </c>
      <c r="K2430" s="25">
        <v>12</v>
      </c>
      <c r="L2430" s="26">
        <v>41472.449999999997</v>
      </c>
      <c r="M2430" s="26">
        <v>53241.31</v>
      </c>
      <c r="N2430" s="27">
        <v>52000</v>
      </c>
      <c r="O2430" s="26">
        <v>60000</v>
      </c>
      <c r="P2430" s="28">
        <v>112000</v>
      </c>
      <c r="Q2430" s="26">
        <v>54364.38</v>
      </c>
      <c r="R2430" s="31">
        <f t="shared" si="104"/>
        <v>112000</v>
      </c>
      <c r="S2430" s="29">
        <v>112000</v>
      </c>
      <c r="T2430" s="26"/>
      <c r="V2430" s="2">
        <f t="shared" si="102"/>
        <v>60000</v>
      </c>
      <c r="W2430" s="2">
        <f t="shared" si="103"/>
        <v>1.1538461538461537</v>
      </c>
    </row>
    <row r="2431" spans="1:23" customFormat="1" hidden="1" outlineLevel="2" x14ac:dyDescent="0.25">
      <c r="A2431" t="s">
        <v>254</v>
      </c>
      <c r="B2431">
        <v>1301</v>
      </c>
      <c r="C2431" t="s">
        <v>203</v>
      </c>
      <c r="D2431">
        <v>602</v>
      </c>
      <c r="E2431" t="s">
        <v>263</v>
      </c>
      <c r="F2431">
        <v>243</v>
      </c>
      <c r="G2431" t="s">
        <v>83</v>
      </c>
      <c r="H2431">
        <v>10602010243</v>
      </c>
      <c r="I2431" t="s">
        <v>84</v>
      </c>
      <c r="J2431" s="24" t="s">
        <v>958</v>
      </c>
      <c r="K2431" s="25">
        <v>12</v>
      </c>
      <c r="L2431" s="26">
        <v>0</v>
      </c>
      <c r="M2431" s="26">
        <v>0</v>
      </c>
      <c r="N2431" s="27">
        <v>0</v>
      </c>
      <c r="O2431" s="26">
        <v>100000</v>
      </c>
      <c r="P2431" s="28">
        <v>100000</v>
      </c>
      <c r="Q2431" s="26">
        <v>54288.55</v>
      </c>
      <c r="R2431" s="31">
        <f t="shared" si="104"/>
        <v>100000</v>
      </c>
      <c r="S2431" s="29">
        <v>100000</v>
      </c>
      <c r="T2431" s="26"/>
      <c r="V2431" s="2">
        <f t="shared" si="102"/>
        <v>100000</v>
      </c>
      <c r="W2431" s="2" t="e">
        <f t="shared" si="103"/>
        <v>#DIV/0!</v>
      </c>
    </row>
    <row r="2432" spans="1:23" customFormat="1" hidden="1" outlineLevel="2" x14ac:dyDescent="0.25">
      <c r="A2432" t="s">
        <v>133</v>
      </c>
      <c r="B2432">
        <v>1201</v>
      </c>
      <c r="C2432" t="s">
        <v>212</v>
      </c>
      <c r="D2432">
        <v>701</v>
      </c>
      <c r="E2432" t="s">
        <v>211</v>
      </c>
      <c r="F2432">
        <v>243</v>
      </c>
      <c r="G2432" t="s">
        <v>83</v>
      </c>
      <c r="H2432">
        <v>10701010243</v>
      </c>
      <c r="I2432" t="s">
        <v>84</v>
      </c>
      <c r="J2432" s="24" t="s">
        <v>958</v>
      </c>
      <c r="K2432" s="25">
        <v>12</v>
      </c>
      <c r="L2432" s="26">
        <v>0</v>
      </c>
      <c r="M2432" s="26">
        <v>24620.92</v>
      </c>
      <c r="N2432" s="27">
        <v>25000</v>
      </c>
      <c r="O2432" s="26">
        <v>0</v>
      </c>
      <c r="P2432" s="28">
        <v>25000</v>
      </c>
      <c r="Q2432" s="26">
        <v>17925.88</v>
      </c>
      <c r="R2432" s="31">
        <f t="shared" si="104"/>
        <v>40000</v>
      </c>
      <c r="S2432" s="29">
        <v>40000</v>
      </c>
      <c r="T2432" s="26"/>
      <c r="V2432" s="2">
        <f t="shared" ref="V2432:V2495" si="105">S2432-N2432</f>
        <v>15000</v>
      </c>
      <c r="W2432" s="2">
        <f t="shared" ref="W2432:W2495" si="106">V2432/N2432</f>
        <v>0.6</v>
      </c>
    </row>
    <row r="2433" spans="1:24" customFormat="1" hidden="1" outlineLevel="2" x14ac:dyDescent="0.25">
      <c r="A2433" t="s">
        <v>349</v>
      </c>
      <c r="B2433">
        <v>1103</v>
      </c>
      <c r="C2433" t="s">
        <v>424</v>
      </c>
      <c r="D2433">
        <v>801</v>
      </c>
      <c r="E2433" t="s">
        <v>425</v>
      </c>
      <c r="F2433">
        <v>243</v>
      </c>
      <c r="G2433" t="s">
        <v>83</v>
      </c>
      <c r="H2433">
        <v>10801010243</v>
      </c>
      <c r="I2433" t="s">
        <v>84</v>
      </c>
      <c r="J2433" s="24" t="s">
        <v>958</v>
      </c>
      <c r="K2433" s="25">
        <v>12</v>
      </c>
      <c r="L2433" s="26">
        <v>18170.61</v>
      </c>
      <c r="M2433" s="26">
        <v>21459.43</v>
      </c>
      <c r="N2433" s="27">
        <v>25000</v>
      </c>
      <c r="O2433" s="26">
        <v>0</v>
      </c>
      <c r="P2433" s="28">
        <v>25000</v>
      </c>
      <c r="Q2433" s="26">
        <v>3591.82</v>
      </c>
      <c r="R2433" s="31">
        <f t="shared" si="104"/>
        <v>25000</v>
      </c>
      <c r="S2433" s="29">
        <v>25000</v>
      </c>
      <c r="T2433" s="26"/>
      <c r="V2433" s="2">
        <f t="shared" si="105"/>
        <v>0</v>
      </c>
      <c r="W2433" s="2">
        <f t="shared" si="106"/>
        <v>0</v>
      </c>
    </row>
    <row r="2434" spans="1:24" customFormat="1" hidden="1" outlineLevel="2" x14ac:dyDescent="0.25">
      <c r="A2434" t="s">
        <v>133</v>
      </c>
      <c r="B2434">
        <v>1101</v>
      </c>
      <c r="C2434" t="s">
        <v>134</v>
      </c>
      <c r="D2434">
        <v>150</v>
      </c>
      <c r="E2434" t="s">
        <v>132</v>
      </c>
      <c r="F2434">
        <v>245</v>
      </c>
      <c r="G2434" t="s">
        <v>135</v>
      </c>
      <c r="H2434">
        <v>10150010245</v>
      </c>
      <c r="I2434" t="s">
        <v>136</v>
      </c>
      <c r="J2434" s="24" t="s">
        <v>958</v>
      </c>
      <c r="K2434" s="25">
        <v>12</v>
      </c>
      <c r="L2434" s="26">
        <v>2652.99</v>
      </c>
      <c r="M2434" s="26">
        <v>2386.61</v>
      </c>
      <c r="N2434" s="27">
        <v>2852</v>
      </c>
      <c r="O2434" s="26">
        <v>0</v>
      </c>
      <c r="P2434" s="28">
        <v>2852</v>
      </c>
      <c r="Q2434" s="26">
        <v>2557.8000000000002</v>
      </c>
      <c r="R2434" s="31">
        <f t="shared" si="104"/>
        <v>2852</v>
      </c>
      <c r="S2434" s="29">
        <v>2852</v>
      </c>
      <c r="T2434" s="26"/>
      <c r="V2434" s="2">
        <f t="shared" si="105"/>
        <v>0</v>
      </c>
      <c r="W2434" s="2">
        <f t="shared" si="106"/>
        <v>0</v>
      </c>
    </row>
    <row r="2435" spans="1:24" customFormat="1" hidden="1" outlineLevel="2" x14ac:dyDescent="0.25">
      <c r="A2435" t="s">
        <v>596</v>
      </c>
      <c r="B2435">
        <v>302</v>
      </c>
      <c r="C2435" t="s">
        <v>597</v>
      </c>
      <c r="D2435">
        <v>161</v>
      </c>
      <c r="E2435" t="s">
        <v>596</v>
      </c>
      <c r="F2435">
        <v>245</v>
      </c>
      <c r="G2435" t="s">
        <v>135</v>
      </c>
      <c r="H2435">
        <v>10161010245</v>
      </c>
      <c r="I2435" t="s">
        <v>136</v>
      </c>
      <c r="J2435" s="24" t="s">
        <v>958</v>
      </c>
      <c r="K2435" s="25">
        <v>12</v>
      </c>
      <c r="L2435" s="26">
        <v>65083.44</v>
      </c>
      <c r="M2435" s="26">
        <v>34856.49</v>
      </c>
      <c r="N2435" s="27">
        <v>70000</v>
      </c>
      <c r="O2435" s="26">
        <v>0</v>
      </c>
      <c r="P2435" s="28">
        <v>70000</v>
      </c>
      <c r="Q2435" s="26">
        <v>17253.3</v>
      </c>
      <c r="R2435" s="31">
        <f t="shared" si="104"/>
        <v>70000</v>
      </c>
      <c r="S2435" s="29">
        <v>70000</v>
      </c>
      <c r="T2435" s="26"/>
      <c r="V2435" s="2">
        <f t="shared" si="105"/>
        <v>0</v>
      </c>
      <c r="W2435" s="2">
        <f t="shared" si="106"/>
        <v>0</v>
      </c>
    </row>
    <row r="2436" spans="1:24" customFormat="1" hidden="1" outlineLevel="2" x14ac:dyDescent="0.25">
      <c r="A2436" t="s">
        <v>133</v>
      </c>
      <c r="B2436">
        <v>205</v>
      </c>
      <c r="C2436" t="s">
        <v>123</v>
      </c>
      <c r="D2436">
        <v>163</v>
      </c>
      <c r="E2436" t="s">
        <v>139</v>
      </c>
      <c r="F2436">
        <v>245</v>
      </c>
      <c r="G2436" t="s">
        <v>135</v>
      </c>
      <c r="H2436">
        <v>10163010245</v>
      </c>
      <c r="I2436" t="s">
        <v>136</v>
      </c>
      <c r="J2436" s="24" t="s">
        <v>958</v>
      </c>
      <c r="K2436" s="25">
        <v>12</v>
      </c>
      <c r="L2436" s="26">
        <v>1374.73</v>
      </c>
      <c r="M2436" s="26">
        <v>1525.49</v>
      </c>
      <c r="N2436" s="27">
        <v>0</v>
      </c>
      <c r="O2436" s="26">
        <v>0</v>
      </c>
      <c r="P2436" s="28">
        <v>0</v>
      </c>
      <c r="Q2436" s="26">
        <v>0</v>
      </c>
      <c r="R2436" s="31">
        <f t="shared" si="104"/>
        <v>0</v>
      </c>
      <c r="S2436" s="29">
        <v>0</v>
      </c>
      <c r="T2436" s="26"/>
      <c r="V2436" s="2">
        <f t="shared" si="105"/>
        <v>0</v>
      </c>
      <c r="W2436" s="2" t="e">
        <f t="shared" si="106"/>
        <v>#DIV/0!</v>
      </c>
    </row>
    <row r="2437" spans="1:24" customFormat="1" hidden="1" outlineLevel="2" x14ac:dyDescent="0.25">
      <c r="A2437" t="s">
        <v>254</v>
      </c>
      <c r="B2437">
        <v>1301</v>
      </c>
      <c r="C2437" t="s">
        <v>203</v>
      </c>
      <c r="D2437">
        <v>601</v>
      </c>
      <c r="E2437" t="s">
        <v>256</v>
      </c>
      <c r="F2437">
        <v>245</v>
      </c>
      <c r="G2437" t="s">
        <v>135</v>
      </c>
      <c r="H2437">
        <v>10601010245</v>
      </c>
      <c r="I2437" t="s">
        <v>136</v>
      </c>
      <c r="J2437" s="24" t="s">
        <v>958</v>
      </c>
      <c r="K2437" s="25">
        <v>12</v>
      </c>
      <c r="L2437" s="26">
        <v>19058.07</v>
      </c>
      <c r="M2437" s="26">
        <v>22789.89</v>
      </c>
      <c r="N2437" s="27">
        <v>23980</v>
      </c>
      <c r="O2437" s="26">
        <v>0</v>
      </c>
      <c r="P2437" s="28">
        <v>23980</v>
      </c>
      <c r="Q2437" s="26">
        <v>22798.85</v>
      </c>
      <c r="R2437" s="31">
        <f t="shared" si="104"/>
        <v>30000</v>
      </c>
      <c r="S2437" s="29">
        <v>30000</v>
      </c>
      <c r="T2437" s="26"/>
      <c r="V2437" s="2">
        <f t="shared" si="105"/>
        <v>6020</v>
      </c>
      <c r="W2437" s="2">
        <f t="shared" si="106"/>
        <v>0.2510425354462052</v>
      </c>
    </row>
    <row r="2438" spans="1:24" customFormat="1" hidden="1" outlineLevel="2" x14ac:dyDescent="0.25">
      <c r="A2438" t="s">
        <v>309</v>
      </c>
      <c r="B2438">
        <v>801</v>
      </c>
      <c r="C2438" t="s">
        <v>324</v>
      </c>
      <c r="D2438">
        <v>411</v>
      </c>
      <c r="E2438" t="s">
        <v>411</v>
      </c>
      <c r="F2438">
        <v>246</v>
      </c>
      <c r="G2438" t="s">
        <v>505</v>
      </c>
      <c r="H2438">
        <v>10411010246</v>
      </c>
      <c r="I2438" t="s">
        <v>506</v>
      </c>
      <c r="J2438" s="24" t="s">
        <v>958</v>
      </c>
      <c r="K2438" s="25">
        <v>12</v>
      </c>
      <c r="L2438" s="26">
        <v>355837.43</v>
      </c>
      <c r="M2438" s="26">
        <v>385408.54</v>
      </c>
      <c r="N2438" s="27">
        <v>467940</v>
      </c>
      <c r="O2438" s="26">
        <v>0</v>
      </c>
      <c r="P2438" s="28">
        <v>467940</v>
      </c>
      <c r="Q2438" s="26">
        <v>329018.59999999998</v>
      </c>
      <c r="R2438" s="31">
        <f t="shared" si="104"/>
        <v>467940</v>
      </c>
      <c r="S2438" s="29">
        <v>467940</v>
      </c>
      <c r="T2438" s="26"/>
      <c r="V2438" s="2">
        <f t="shared" si="105"/>
        <v>0</v>
      </c>
      <c r="W2438" s="2">
        <f t="shared" si="106"/>
        <v>0</v>
      </c>
    </row>
    <row r="2439" spans="1:24" customFormat="1" hidden="1" outlineLevel="2" x14ac:dyDescent="0.25">
      <c r="A2439" t="s">
        <v>349</v>
      </c>
      <c r="B2439">
        <v>403</v>
      </c>
      <c r="C2439" t="s">
        <v>350</v>
      </c>
      <c r="D2439">
        <v>140</v>
      </c>
      <c r="E2439" t="s">
        <v>351</v>
      </c>
      <c r="F2439">
        <v>249</v>
      </c>
      <c r="G2439" t="s">
        <v>549</v>
      </c>
      <c r="H2439">
        <v>10140010249</v>
      </c>
      <c r="I2439" t="s">
        <v>550</v>
      </c>
      <c r="J2439" s="24" t="s">
        <v>958</v>
      </c>
      <c r="K2439" s="25">
        <v>12</v>
      </c>
      <c r="L2439" s="26">
        <v>2479.4699999999998</v>
      </c>
      <c r="M2439" s="26">
        <v>56463.360000000001</v>
      </c>
      <c r="N2439" s="27">
        <v>60000</v>
      </c>
      <c r="O2439" s="26">
        <v>0</v>
      </c>
      <c r="P2439" s="28">
        <v>60000</v>
      </c>
      <c r="Q2439" s="26">
        <v>33692.660000000003</v>
      </c>
      <c r="R2439" s="31">
        <f t="shared" si="104"/>
        <v>60000</v>
      </c>
      <c r="S2439" s="29">
        <v>60000</v>
      </c>
      <c r="T2439" s="26"/>
      <c r="V2439" s="2">
        <f t="shared" si="105"/>
        <v>0</v>
      </c>
      <c r="W2439" s="2">
        <f t="shared" si="106"/>
        <v>0</v>
      </c>
    </row>
    <row r="2440" spans="1:24" customFormat="1" hidden="1" outlineLevel="2" x14ac:dyDescent="0.25">
      <c r="A2440" t="s">
        <v>875</v>
      </c>
      <c r="B2440">
        <v>102</v>
      </c>
      <c r="C2440" t="s">
        <v>876</v>
      </c>
      <c r="D2440">
        <v>300</v>
      </c>
      <c r="E2440" t="s">
        <v>912</v>
      </c>
      <c r="F2440">
        <v>249</v>
      </c>
      <c r="G2440" t="s">
        <v>549</v>
      </c>
      <c r="H2440">
        <v>10300010249</v>
      </c>
      <c r="I2440" t="s">
        <v>550</v>
      </c>
      <c r="J2440" s="24" t="s">
        <v>958</v>
      </c>
      <c r="K2440" s="25">
        <v>12</v>
      </c>
      <c r="L2440" s="26">
        <v>678390.53</v>
      </c>
      <c r="M2440" s="26">
        <v>268367.84999999998</v>
      </c>
      <c r="N2440" s="27">
        <v>279864</v>
      </c>
      <c r="O2440" s="26">
        <v>0</v>
      </c>
      <c r="P2440" s="28">
        <v>279864</v>
      </c>
      <c r="Q2440" s="26">
        <v>249819.54</v>
      </c>
      <c r="R2440" s="31">
        <f t="shared" si="104"/>
        <v>279862</v>
      </c>
      <c r="S2440" s="29">
        <v>279862</v>
      </c>
      <c r="T2440" s="26"/>
      <c r="V2440" s="2">
        <f t="shared" si="105"/>
        <v>-2</v>
      </c>
      <c r="W2440" s="2">
        <f t="shared" si="106"/>
        <v>-7.1463282165623303E-6</v>
      </c>
    </row>
    <row r="2441" spans="1:24" customFormat="1" hidden="1" outlineLevel="2" x14ac:dyDescent="0.25">
      <c r="A2441" t="s">
        <v>875</v>
      </c>
      <c r="B2441">
        <v>102</v>
      </c>
      <c r="C2441" t="s">
        <v>876</v>
      </c>
      <c r="D2441">
        <v>105</v>
      </c>
      <c r="E2441" t="s">
        <v>875</v>
      </c>
      <c r="F2441">
        <v>250</v>
      </c>
      <c r="G2441" t="s">
        <v>119</v>
      </c>
      <c r="H2441">
        <v>10105010250</v>
      </c>
      <c r="I2441" t="s">
        <v>120</v>
      </c>
      <c r="J2441" s="24" t="s">
        <v>958</v>
      </c>
      <c r="K2441" s="25">
        <v>12</v>
      </c>
      <c r="L2441" s="26">
        <v>8674.65</v>
      </c>
      <c r="M2441" s="26">
        <v>834.92</v>
      </c>
      <c r="N2441" s="27">
        <v>13000</v>
      </c>
      <c r="O2441" s="26">
        <v>0</v>
      </c>
      <c r="P2441" s="28">
        <v>13000</v>
      </c>
      <c r="Q2441" s="26">
        <v>8513.82</v>
      </c>
      <c r="R2441" s="31">
        <f t="shared" si="104"/>
        <v>13000</v>
      </c>
      <c r="S2441" s="29">
        <v>13000</v>
      </c>
      <c r="T2441" s="26"/>
      <c r="V2441" s="2">
        <f t="shared" si="105"/>
        <v>0</v>
      </c>
      <c r="W2441" s="2">
        <f t="shared" si="106"/>
        <v>0</v>
      </c>
    </row>
    <row r="2442" spans="1:24" customFormat="1" hidden="1" outlineLevel="2" x14ac:dyDescent="0.25">
      <c r="A2442" t="s">
        <v>781</v>
      </c>
      <c r="B2442">
        <v>205</v>
      </c>
      <c r="C2442" t="s">
        <v>123</v>
      </c>
      <c r="D2442">
        <v>106</v>
      </c>
      <c r="E2442" t="s">
        <v>800</v>
      </c>
      <c r="F2442">
        <v>250</v>
      </c>
      <c r="G2442" t="s">
        <v>119</v>
      </c>
      <c r="H2442">
        <v>10106010250</v>
      </c>
      <c r="I2442" t="s">
        <v>120</v>
      </c>
      <c r="J2442" s="24" t="s">
        <v>958</v>
      </c>
      <c r="K2442" s="25">
        <v>12</v>
      </c>
      <c r="L2442" s="26">
        <v>5506.9</v>
      </c>
      <c r="M2442" s="26">
        <v>8506.58</v>
      </c>
      <c r="N2442" s="27">
        <v>10000</v>
      </c>
      <c r="O2442" s="26">
        <v>0</v>
      </c>
      <c r="P2442" s="28">
        <v>10000</v>
      </c>
      <c r="Q2442" s="26">
        <v>344.85</v>
      </c>
      <c r="R2442" s="31">
        <f t="shared" si="104"/>
        <v>10000</v>
      </c>
      <c r="S2442" s="29">
        <v>10000</v>
      </c>
      <c r="T2442" s="26"/>
      <c r="V2442" s="2">
        <f t="shared" si="105"/>
        <v>0</v>
      </c>
      <c r="W2442" s="2">
        <f t="shared" si="106"/>
        <v>0</v>
      </c>
      <c r="X2442" s="18"/>
    </row>
    <row r="2443" spans="1:24" customFormat="1" hidden="1" outlineLevel="2" x14ac:dyDescent="0.25">
      <c r="A2443" t="s">
        <v>596</v>
      </c>
      <c r="B2443">
        <v>302</v>
      </c>
      <c r="C2443" t="s">
        <v>597</v>
      </c>
      <c r="D2443">
        <v>161</v>
      </c>
      <c r="E2443" t="s">
        <v>596</v>
      </c>
      <c r="F2443">
        <v>250</v>
      </c>
      <c r="G2443" t="s">
        <v>119</v>
      </c>
      <c r="H2443">
        <v>10161010250</v>
      </c>
      <c r="I2443" t="s">
        <v>120</v>
      </c>
      <c r="J2443" s="24" t="s">
        <v>958</v>
      </c>
      <c r="K2443" s="25">
        <v>12</v>
      </c>
      <c r="L2443" s="26">
        <v>7267.46</v>
      </c>
      <c r="M2443" s="26">
        <v>4445.74</v>
      </c>
      <c r="N2443" s="27">
        <v>10000</v>
      </c>
      <c r="O2443" s="26">
        <v>0</v>
      </c>
      <c r="P2443" s="28">
        <v>10000</v>
      </c>
      <c r="Q2443" s="26">
        <v>1312.1</v>
      </c>
      <c r="R2443" s="31">
        <f t="shared" si="104"/>
        <v>10000</v>
      </c>
      <c r="S2443" s="29">
        <v>10000</v>
      </c>
      <c r="T2443" s="26"/>
      <c r="V2443" s="2">
        <f t="shared" si="105"/>
        <v>0</v>
      </c>
      <c r="W2443" s="2">
        <f t="shared" si="106"/>
        <v>0</v>
      </c>
    </row>
    <row r="2444" spans="1:24" customFormat="1" hidden="1" outlineLevel="2" x14ac:dyDescent="0.25">
      <c r="A2444" t="s">
        <v>133</v>
      </c>
      <c r="B2444">
        <v>205</v>
      </c>
      <c r="C2444" t="s">
        <v>123</v>
      </c>
      <c r="D2444">
        <v>163</v>
      </c>
      <c r="E2444" t="s">
        <v>139</v>
      </c>
      <c r="F2444">
        <v>250</v>
      </c>
      <c r="G2444" t="s">
        <v>119</v>
      </c>
      <c r="H2444">
        <v>10163010250</v>
      </c>
      <c r="I2444" t="s">
        <v>120</v>
      </c>
      <c r="J2444" s="24" t="s">
        <v>958</v>
      </c>
      <c r="K2444" s="25">
        <v>12</v>
      </c>
      <c r="L2444" s="26">
        <v>13673.59</v>
      </c>
      <c r="M2444" s="26">
        <v>11840.55</v>
      </c>
      <c r="N2444" s="27">
        <v>10600</v>
      </c>
      <c r="O2444" s="26">
        <v>0</v>
      </c>
      <c r="P2444" s="28">
        <v>10600</v>
      </c>
      <c r="Q2444" s="26">
        <v>3490.61</v>
      </c>
      <c r="R2444" s="31">
        <f t="shared" si="104"/>
        <v>10600</v>
      </c>
      <c r="S2444" s="29">
        <v>10600</v>
      </c>
      <c r="T2444" s="26"/>
      <c r="V2444" s="2">
        <f t="shared" si="105"/>
        <v>0</v>
      </c>
      <c r="W2444" s="2">
        <f t="shared" si="106"/>
        <v>0</v>
      </c>
    </row>
    <row r="2445" spans="1:24" customFormat="1" hidden="1" outlineLevel="2" x14ac:dyDescent="0.25">
      <c r="A2445" t="s">
        <v>706</v>
      </c>
      <c r="B2445">
        <v>191</v>
      </c>
      <c r="C2445" t="s">
        <v>707</v>
      </c>
      <c r="D2445">
        <v>200</v>
      </c>
      <c r="E2445" t="s">
        <v>708</v>
      </c>
      <c r="F2445">
        <v>250</v>
      </c>
      <c r="G2445" t="s">
        <v>119</v>
      </c>
      <c r="H2445">
        <v>10200010250</v>
      </c>
      <c r="I2445" t="s">
        <v>120</v>
      </c>
      <c r="J2445" s="24" t="s">
        <v>958</v>
      </c>
      <c r="K2445" s="25">
        <v>12</v>
      </c>
      <c r="L2445" s="26">
        <v>17386.8</v>
      </c>
      <c r="M2445" s="26">
        <v>6359.57</v>
      </c>
      <c r="N2445" s="27">
        <v>10000</v>
      </c>
      <c r="O2445" s="26">
        <v>0</v>
      </c>
      <c r="P2445" s="28">
        <v>10000</v>
      </c>
      <c r="Q2445" s="26">
        <v>5328</v>
      </c>
      <c r="R2445" s="31">
        <f t="shared" si="104"/>
        <v>10000</v>
      </c>
      <c r="S2445" s="29">
        <v>10000</v>
      </c>
      <c r="T2445" s="26"/>
      <c r="V2445" s="2">
        <f t="shared" si="105"/>
        <v>0</v>
      </c>
      <c r="W2445" s="2">
        <f t="shared" si="106"/>
        <v>0</v>
      </c>
    </row>
    <row r="2446" spans="1:24" customFormat="1" hidden="1" outlineLevel="2" x14ac:dyDescent="0.25">
      <c r="A2446" t="s">
        <v>349</v>
      </c>
      <c r="B2446">
        <v>507</v>
      </c>
      <c r="C2446" t="s">
        <v>390</v>
      </c>
      <c r="D2446">
        <v>270</v>
      </c>
      <c r="E2446" t="s">
        <v>349</v>
      </c>
      <c r="F2446">
        <v>250</v>
      </c>
      <c r="G2446" t="s">
        <v>119</v>
      </c>
      <c r="H2446">
        <v>10270010250</v>
      </c>
      <c r="I2446" t="s">
        <v>120</v>
      </c>
      <c r="J2446" s="24" t="s">
        <v>958</v>
      </c>
      <c r="K2446" s="25">
        <v>12</v>
      </c>
      <c r="L2446" s="26">
        <v>8300.7000000000007</v>
      </c>
      <c r="M2446" s="26">
        <v>9085.57</v>
      </c>
      <c r="N2446" s="27">
        <v>10000</v>
      </c>
      <c r="O2446" s="26">
        <v>0</v>
      </c>
      <c r="P2446" s="28">
        <v>10000</v>
      </c>
      <c r="Q2446" s="26">
        <v>3775.43</v>
      </c>
      <c r="R2446" s="31">
        <f t="shared" si="104"/>
        <v>10000</v>
      </c>
      <c r="S2446" s="29">
        <v>10000</v>
      </c>
      <c r="T2446" s="26"/>
      <c r="V2446" s="2">
        <f t="shared" si="105"/>
        <v>0</v>
      </c>
      <c r="W2446" s="2">
        <f t="shared" si="106"/>
        <v>0</v>
      </c>
    </row>
    <row r="2447" spans="1:24" customFormat="1" hidden="1" outlineLevel="2" x14ac:dyDescent="0.25">
      <c r="A2447" t="s">
        <v>781</v>
      </c>
      <c r="B2447">
        <v>101</v>
      </c>
      <c r="C2447" t="s">
        <v>780</v>
      </c>
      <c r="D2447">
        <v>101</v>
      </c>
      <c r="E2447" t="s">
        <v>776</v>
      </c>
      <c r="F2447">
        <v>252</v>
      </c>
      <c r="G2447" t="s">
        <v>818</v>
      </c>
      <c r="H2447">
        <v>10101010252</v>
      </c>
      <c r="I2447" t="s">
        <v>819</v>
      </c>
      <c r="J2447" s="24" t="s">
        <v>958</v>
      </c>
      <c r="K2447" s="25">
        <v>12</v>
      </c>
      <c r="L2447" s="26">
        <v>124432839.8</v>
      </c>
      <c r="M2447" s="26">
        <v>32214724.050000001</v>
      </c>
      <c r="N2447" s="27">
        <v>0</v>
      </c>
      <c r="O2447" s="26">
        <v>0</v>
      </c>
      <c r="P2447" s="28">
        <v>0</v>
      </c>
      <c r="Q2447" s="26">
        <v>0</v>
      </c>
      <c r="R2447" s="31">
        <f t="shared" si="104"/>
        <v>0</v>
      </c>
      <c r="S2447" s="29">
        <v>0</v>
      </c>
      <c r="T2447" s="26"/>
      <c r="V2447" s="2">
        <f t="shared" si="105"/>
        <v>0</v>
      </c>
      <c r="W2447" s="2" t="e">
        <f t="shared" si="106"/>
        <v>#DIV/0!</v>
      </c>
      <c r="X2447" s="18"/>
    </row>
    <row r="2448" spans="1:24" customFormat="1" hidden="1" outlineLevel="2" x14ac:dyDescent="0.25">
      <c r="A2448" t="s">
        <v>133</v>
      </c>
      <c r="B2448">
        <v>1201</v>
      </c>
      <c r="C2448" t="s">
        <v>212</v>
      </c>
      <c r="D2448">
        <v>701</v>
      </c>
      <c r="E2448" t="s">
        <v>211</v>
      </c>
      <c r="F2448">
        <v>253</v>
      </c>
      <c r="G2448" t="s">
        <v>218</v>
      </c>
      <c r="H2448">
        <v>10701010253</v>
      </c>
      <c r="I2448" t="s">
        <v>219</v>
      </c>
      <c r="J2448" s="24" t="s">
        <v>958</v>
      </c>
      <c r="K2448" s="25">
        <v>12</v>
      </c>
      <c r="L2448" s="26">
        <v>1824276.43</v>
      </c>
      <c r="M2448" s="26">
        <v>745929.76</v>
      </c>
      <c r="N2448" s="27">
        <v>950000</v>
      </c>
      <c r="O2448" s="26">
        <v>0</v>
      </c>
      <c r="P2448" s="28">
        <v>950000</v>
      </c>
      <c r="Q2448" s="26">
        <v>384780.61</v>
      </c>
      <c r="R2448" s="31">
        <f t="shared" si="104"/>
        <v>950000</v>
      </c>
      <c r="S2448" s="29">
        <v>950000</v>
      </c>
      <c r="T2448" s="26"/>
      <c r="V2448" s="2">
        <f t="shared" si="105"/>
        <v>0</v>
      </c>
      <c r="W2448" s="2">
        <f t="shared" si="106"/>
        <v>0</v>
      </c>
    </row>
    <row r="2449" spans="1:24" customFormat="1" hidden="1" outlineLevel="2" x14ac:dyDescent="0.25">
      <c r="A2449" t="s">
        <v>706</v>
      </c>
      <c r="B2449">
        <v>191</v>
      </c>
      <c r="C2449" t="s">
        <v>707</v>
      </c>
      <c r="D2449">
        <v>202</v>
      </c>
      <c r="E2449" t="s">
        <v>710</v>
      </c>
      <c r="F2449">
        <v>254</v>
      </c>
      <c r="G2449" t="s">
        <v>759</v>
      </c>
      <c r="H2449">
        <v>10202010254</v>
      </c>
      <c r="I2449" t="s">
        <v>760</v>
      </c>
      <c r="J2449" s="24" t="s">
        <v>958</v>
      </c>
      <c r="K2449" s="25">
        <v>12</v>
      </c>
      <c r="L2449" s="26">
        <v>4200007.16</v>
      </c>
      <c r="M2449" s="26">
        <v>6811883.25</v>
      </c>
      <c r="N2449" s="27">
        <v>7286700</v>
      </c>
      <c r="O2449" s="26">
        <v>0</v>
      </c>
      <c r="P2449" s="28">
        <v>7286700</v>
      </c>
      <c r="Q2449" s="26">
        <v>5204256.47</v>
      </c>
      <c r="R2449" s="31">
        <f t="shared" si="104"/>
        <v>9000000</v>
      </c>
      <c r="S2449" s="29">
        <v>9000000</v>
      </c>
      <c r="T2449" s="26"/>
      <c r="V2449" s="2">
        <f t="shared" si="105"/>
        <v>1713300</v>
      </c>
      <c r="W2449" s="2">
        <f t="shared" si="106"/>
        <v>0.23512701222775742</v>
      </c>
    </row>
    <row r="2450" spans="1:24" customFormat="1" hidden="1" outlineLevel="2" x14ac:dyDescent="0.25">
      <c r="A2450" t="s">
        <v>781</v>
      </c>
      <c r="B2450">
        <v>204</v>
      </c>
      <c r="C2450" t="s">
        <v>782</v>
      </c>
      <c r="D2450">
        <v>5</v>
      </c>
      <c r="E2450" t="s">
        <v>783</v>
      </c>
      <c r="F2450">
        <v>255</v>
      </c>
      <c r="G2450" t="s">
        <v>546</v>
      </c>
      <c r="H2450">
        <v>10005010255</v>
      </c>
      <c r="I2450" t="s">
        <v>547</v>
      </c>
      <c r="J2450" s="24" t="s">
        <v>958</v>
      </c>
      <c r="K2450" s="25">
        <v>12</v>
      </c>
      <c r="L2450" s="26">
        <v>226659.8</v>
      </c>
      <c r="M2450" s="26">
        <v>175593.37</v>
      </c>
      <c r="N2450" s="27">
        <v>226044</v>
      </c>
      <c r="O2450" s="26">
        <v>0</v>
      </c>
      <c r="P2450" s="28">
        <v>226044</v>
      </c>
      <c r="Q2450" s="26">
        <v>123933.62</v>
      </c>
      <c r="R2450" s="31">
        <f t="shared" si="104"/>
        <v>240000</v>
      </c>
      <c r="S2450" s="29">
        <v>240000</v>
      </c>
      <c r="T2450" s="26"/>
      <c r="V2450" s="2">
        <f t="shared" si="105"/>
        <v>13956</v>
      </c>
      <c r="W2450" s="2">
        <f t="shared" si="106"/>
        <v>6.1740192174974784E-2</v>
      </c>
      <c r="X2450" s="18"/>
    </row>
    <row r="2451" spans="1:24" customFormat="1" hidden="1" outlineLevel="2" x14ac:dyDescent="0.25">
      <c r="A2451" t="s">
        <v>571</v>
      </c>
      <c r="B2451">
        <v>601</v>
      </c>
      <c r="C2451" t="s">
        <v>572</v>
      </c>
      <c r="D2451">
        <v>42</v>
      </c>
      <c r="E2451" t="s">
        <v>577</v>
      </c>
      <c r="F2451">
        <v>255</v>
      </c>
      <c r="G2451" t="s">
        <v>546</v>
      </c>
      <c r="H2451">
        <v>10042010255</v>
      </c>
      <c r="I2451" t="s">
        <v>547</v>
      </c>
      <c r="J2451" s="24" t="s">
        <v>958</v>
      </c>
      <c r="K2451" s="25">
        <v>12</v>
      </c>
      <c r="L2451" s="26">
        <v>0</v>
      </c>
      <c r="M2451" s="26">
        <v>0</v>
      </c>
      <c r="N2451" s="27">
        <v>1620</v>
      </c>
      <c r="O2451" s="26">
        <v>0</v>
      </c>
      <c r="P2451" s="28">
        <v>1620</v>
      </c>
      <c r="Q2451" s="26">
        <v>0</v>
      </c>
      <c r="R2451" s="31">
        <f t="shared" si="104"/>
        <v>0</v>
      </c>
      <c r="S2451" s="29">
        <v>0</v>
      </c>
      <c r="T2451" s="26"/>
      <c r="V2451" s="2">
        <f t="shared" si="105"/>
        <v>-1620</v>
      </c>
      <c r="W2451" s="2">
        <f t="shared" si="106"/>
        <v>-1</v>
      </c>
    </row>
    <row r="2452" spans="1:24" customFormat="1" hidden="1" outlineLevel="2" x14ac:dyDescent="0.25">
      <c r="A2452" t="s">
        <v>571</v>
      </c>
      <c r="B2452">
        <v>601</v>
      </c>
      <c r="C2452" t="s">
        <v>572</v>
      </c>
      <c r="D2452">
        <v>91</v>
      </c>
      <c r="E2452" t="s">
        <v>580</v>
      </c>
      <c r="F2452">
        <v>255</v>
      </c>
      <c r="G2452" t="s">
        <v>546</v>
      </c>
      <c r="H2452">
        <v>10091010255</v>
      </c>
      <c r="I2452" t="s">
        <v>547</v>
      </c>
      <c r="J2452" s="24" t="s">
        <v>958</v>
      </c>
      <c r="K2452" s="25">
        <v>12</v>
      </c>
      <c r="L2452" s="26">
        <v>0</v>
      </c>
      <c r="M2452" s="26">
        <v>0</v>
      </c>
      <c r="N2452" s="27">
        <v>394</v>
      </c>
      <c r="O2452" s="26">
        <v>0</v>
      </c>
      <c r="P2452" s="28">
        <v>394</v>
      </c>
      <c r="Q2452" s="26">
        <v>0</v>
      </c>
      <c r="R2452" s="31">
        <f t="shared" si="104"/>
        <v>0</v>
      </c>
      <c r="S2452" s="29">
        <v>0</v>
      </c>
      <c r="T2452" s="26"/>
      <c r="V2452" s="2">
        <f t="shared" si="105"/>
        <v>-394</v>
      </c>
      <c r="W2452" s="2">
        <f t="shared" si="106"/>
        <v>-1</v>
      </c>
    </row>
    <row r="2453" spans="1:24" customFormat="1" hidden="1" outlineLevel="2" x14ac:dyDescent="0.25">
      <c r="A2453" t="s">
        <v>571</v>
      </c>
      <c r="B2453">
        <v>601</v>
      </c>
      <c r="C2453" t="s">
        <v>572</v>
      </c>
      <c r="D2453">
        <v>92</v>
      </c>
      <c r="E2453" t="s">
        <v>581</v>
      </c>
      <c r="F2453">
        <v>255</v>
      </c>
      <c r="G2453" t="s">
        <v>546</v>
      </c>
      <c r="H2453">
        <v>10092010255</v>
      </c>
      <c r="I2453" t="s">
        <v>547</v>
      </c>
      <c r="J2453" s="24" t="s">
        <v>958</v>
      </c>
      <c r="K2453" s="25">
        <v>12</v>
      </c>
      <c r="L2453" s="26">
        <v>0</v>
      </c>
      <c r="M2453" s="26">
        <v>0</v>
      </c>
      <c r="N2453" s="27">
        <v>191</v>
      </c>
      <c r="O2453" s="26">
        <v>0</v>
      </c>
      <c r="P2453" s="28">
        <v>191</v>
      </c>
      <c r="Q2453" s="26">
        <v>0</v>
      </c>
      <c r="R2453" s="31">
        <f t="shared" si="104"/>
        <v>0</v>
      </c>
      <c r="S2453" s="29">
        <v>0</v>
      </c>
      <c r="T2453" s="26"/>
      <c r="V2453" s="2">
        <f t="shared" si="105"/>
        <v>-191</v>
      </c>
      <c r="W2453" s="2">
        <f t="shared" si="106"/>
        <v>-1</v>
      </c>
    </row>
    <row r="2454" spans="1:24" customFormat="1" hidden="1" outlineLevel="2" x14ac:dyDescent="0.25">
      <c r="A2454" t="s">
        <v>571</v>
      </c>
      <c r="B2454">
        <v>601</v>
      </c>
      <c r="C2454" t="s">
        <v>572</v>
      </c>
      <c r="D2454">
        <v>94</v>
      </c>
      <c r="E2454" t="s">
        <v>582</v>
      </c>
      <c r="F2454">
        <v>255</v>
      </c>
      <c r="G2454" t="s">
        <v>546</v>
      </c>
      <c r="H2454">
        <v>10094010255</v>
      </c>
      <c r="I2454" t="s">
        <v>547</v>
      </c>
      <c r="J2454" s="24" t="s">
        <v>958</v>
      </c>
      <c r="K2454" s="25">
        <v>12</v>
      </c>
      <c r="L2454" s="26">
        <v>0</v>
      </c>
      <c r="M2454" s="26">
        <v>0</v>
      </c>
      <c r="N2454" s="27">
        <v>102</v>
      </c>
      <c r="O2454" s="26">
        <v>0</v>
      </c>
      <c r="P2454" s="28">
        <v>102</v>
      </c>
      <c r="Q2454" s="26">
        <v>0</v>
      </c>
      <c r="R2454" s="31">
        <f t="shared" si="104"/>
        <v>0</v>
      </c>
      <c r="S2454" s="29">
        <v>0</v>
      </c>
      <c r="T2454" s="26"/>
      <c r="V2454" s="2">
        <f t="shared" si="105"/>
        <v>-102</v>
      </c>
      <c r="W2454" s="2">
        <f t="shared" si="106"/>
        <v>-1</v>
      </c>
    </row>
    <row r="2455" spans="1:24" customFormat="1" hidden="1" outlineLevel="2" x14ac:dyDescent="0.25">
      <c r="A2455" t="s">
        <v>781</v>
      </c>
      <c r="B2455">
        <v>101</v>
      </c>
      <c r="C2455" t="s">
        <v>780</v>
      </c>
      <c r="D2455">
        <v>101</v>
      </c>
      <c r="E2455" t="s">
        <v>776</v>
      </c>
      <c r="F2455">
        <v>255</v>
      </c>
      <c r="G2455" t="s">
        <v>546</v>
      </c>
      <c r="H2455">
        <v>10101010255</v>
      </c>
      <c r="I2455" t="s">
        <v>547</v>
      </c>
      <c r="J2455" s="24" t="s">
        <v>958</v>
      </c>
      <c r="K2455" s="25">
        <v>12</v>
      </c>
      <c r="L2455" s="26">
        <v>4473567.99</v>
      </c>
      <c r="M2455" s="26">
        <v>7256317.9199999999</v>
      </c>
      <c r="N2455" s="27">
        <v>9464000</v>
      </c>
      <c r="O2455" s="26">
        <v>0</v>
      </c>
      <c r="P2455" s="28">
        <v>9464000</v>
      </c>
      <c r="Q2455" s="26">
        <v>5260027.92</v>
      </c>
      <c r="R2455" s="31">
        <f t="shared" si="104"/>
        <v>9464000</v>
      </c>
      <c r="S2455" s="29">
        <v>9464000</v>
      </c>
      <c r="T2455" s="26"/>
      <c r="V2455" s="2">
        <f t="shared" si="105"/>
        <v>0</v>
      </c>
      <c r="W2455" s="2">
        <f t="shared" si="106"/>
        <v>0</v>
      </c>
      <c r="X2455" s="18"/>
    </row>
    <row r="2456" spans="1:24" customFormat="1" hidden="1" outlineLevel="2" x14ac:dyDescent="0.25">
      <c r="A2456" t="s">
        <v>571</v>
      </c>
      <c r="B2456">
        <v>601</v>
      </c>
      <c r="C2456" t="s">
        <v>572</v>
      </c>
      <c r="D2456">
        <v>123</v>
      </c>
      <c r="E2456" t="s">
        <v>583</v>
      </c>
      <c r="F2456">
        <v>255</v>
      </c>
      <c r="G2456" t="s">
        <v>546</v>
      </c>
      <c r="H2456">
        <v>10123010255</v>
      </c>
      <c r="I2456" t="s">
        <v>547</v>
      </c>
      <c r="J2456" s="24" t="s">
        <v>958</v>
      </c>
      <c r="K2456" s="25">
        <v>12</v>
      </c>
      <c r="L2456" s="26">
        <v>12615</v>
      </c>
      <c r="M2456" s="26">
        <v>0</v>
      </c>
      <c r="N2456" s="27">
        <v>13971</v>
      </c>
      <c r="O2456" s="26">
        <v>0</v>
      </c>
      <c r="P2456" s="28">
        <v>13971</v>
      </c>
      <c r="Q2456" s="26">
        <v>0</v>
      </c>
      <c r="R2456" s="31">
        <f t="shared" si="104"/>
        <v>13971</v>
      </c>
      <c r="S2456" s="29">
        <v>13971</v>
      </c>
      <c r="T2456" s="26"/>
      <c r="V2456" s="2">
        <f t="shared" si="105"/>
        <v>0</v>
      </c>
      <c r="W2456" s="2">
        <f t="shared" si="106"/>
        <v>0</v>
      </c>
    </row>
    <row r="2457" spans="1:24" customFormat="1" hidden="1" outlineLevel="2" x14ac:dyDescent="0.25">
      <c r="A2457" t="s">
        <v>875</v>
      </c>
      <c r="B2457">
        <v>102</v>
      </c>
      <c r="C2457" t="s">
        <v>876</v>
      </c>
      <c r="D2457">
        <v>195</v>
      </c>
      <c r="E2457" t="s">
        <v>902</v>
      </c>
      <c r="F2457">
        <v>255</v>
      </c>
      <c r="G2457" t="s">
        <v>546</v>
      </c>
      <c r="H2457">
        <v>10195010255</v>
      </c>
      <c r="I2457" t="s">
        <v>547</v>
      </c>
      <c r="J2457" s="24" t="s">
        <v>958</v>
      </c>
      <c r="K2457" s="25">
        <v>12</v>
      </c>
      <c r="L2457" s="26">
        <v>0</v>
      </c>
      <c r="M2457" s="26">
        <v>0</v>
      </c>
      <c r="N2457" s="27">
        <v>0</v>
      </c>
      <c r="O2457" s="26">
        <v>0</v>
      </c>
      <c r="P2457" s="28">
        <v>0</v>
      </c>
      <c r="Q2457" s="26">
        <v>0</v>
      </c>
      <c r="R2457" s="31">
        <f t="shared" si="104"/>
        <v>0</v>
      </c>
      <c r="S2457" s="29"/>
      <c r="T2457" s="26"/>
      <c r="V2457" s="2">
        <f t="shared" si="105"/>
        <v>0</v>
      </c>
      <c r="W2457" s="2" t="e">
        <f t="shared" si="106"/>
        <v>#DIV/0!</v>
      </c>
    </row>
    <row r="2458" spans="1:24" customFormat="1" hidden="1" outlineLevel="2" x14ac:dyDescent="0.25">
      <c r="A2458" t="s">
        <v>349</v>
      </c>
      <c r="B2458">
        <v>507</v>
      </c>
      <c r="C2458" t="s">
        <v>390</v>
      </c>
      <c r="D2458">
        <v>268</v>
      </c>
      <c r="E2458" t="s">
        <v>392</v>
      </c>
      <c r="F2458">
        <v>255</v>
      </c>
      <c r="G2458" t="s">
        <v>546</v>
      </c>
      <c r="H2458">
        <v>10268010255</v>
      </c>
      <c r="I2458" t="s">
        <v>547</v>
      </c>
      <c r="J2458" s="24" t="s">
        <v>958</v>
      </c>
      <c r="K2458" s="25">
        <v>12</v>
      </c>
      <c r="L2458" s="26">
        <v>2291474.9</v>
      </c>
      <c r="M2458" s="26">
        <v>2864386.36</v>
      </c>
      <c r="N2458" s="27">
        <v>2478459</v>
      </c>
      <c r="O2458" s="26">
        <v>0</v>
      </c>
      <c r="P2458" s="28">
        <v>2478459</v>
      </c>
      <c r="Q2458" s="26">
        <v>1572469.1</v>
      </c>
      <c r="R2458" s="31">
        <f t="shared" si="104"/>
        <v>2478459</v>
      </c>
      <c r="S2458" s="29">
        <v>2478459</v>
      </c>
      <c r="T2458" s="26"/>
      <c r="V2458" s="2">
        <f t="shared" si="105"/>
        <v>0</v>
      </c>
      <c r="W2458" s="2">
        <f t="shared" si="106"/>
        <v>0</v>
      </c>
    </row>
    <row r="2459" spans="1:24" customFormat="1" hidden="1" outlineLevel="2" x14ac:dyDescent="0.25">
      <c r="A2459" t="s">
        <v>571</v>
      </c>
      <c r="B2459">
        <v>601</v>
      </c>
      <c r="C2459" t="s">
        <v>572</v>
      </c>
      <c r="D2459">
        <v>450</v>
      </c>
      <c r="E2459" t="s">
        <v>589</v>
      </c>
      <c r="F2459">
        <v>255</v>
      </c>
      <c r="G2459" t="s">
        <v>546</v>
      </c>
      <c r="H2459">
        <v>10450010255</v>
      </c>
      <c r="I2459" t="s">
        <v>547</v>
      </c>
      <c r="J2459" s="24" t="s">
        <v>958</v>
      </c>
      <c r="K2459" s="25">
        <v>12</v>
      </c>
      <c r="L2459" s="26">
        <v>0</v>
      </c>
      <c r="M2459" s="26">
        <v>0</v>
      </c>
      <c r="N2459" s="27">
        <v>484</v>
      </c>
      <c r="O2459" s="26">
        <v>0</v>
      </c>
      <c r="P2459" s="28">
        <v>484</v>
      </c>
      <c r="Q2459" s="26">
        <v>0</v>
      </c>
      <c r="R2459" s="31">
        <f t="shared" si="104"/>
        <v>0</v>
      </c>
      <c r="S2459" s="29">
        <v>0</v>
      </c>
      <c r="T2459" s="26"/>
      <c r="V2459" s="2">
        <f t="shared" si="105"/>
        <v>-484</v>
      </c>
      <c r="W2459" s="2">
        <f t="shared" si="106"/>
        <v>-1</v>
      </c>
    </row>
    <row r="2460" spans="1:24" customFormat="1" hidden="1" outlineLevel="2" x14ac:dyDescent="0.25">
      <c r="A2460" t="s">
        <v>571</v>
      </c>
      <c r="B2460">
        <v>601</v>
      </c>
      <c r="C2460" t="s">
        <v>572</v>
      </c>
      <c r="D2460">
        <v>451</v>
      </c>
      <c r="E2460" t="s">
        <v>590</v>
      </c>
      <c r="F2460">
        <v>255</v>
      </c>
      <c r="G2460" t="s">
        <v>546</v>
      </c>
      <c r="H2460">
        <v>10451010255</v>
      </c>
      <c r="I2460" t="s">
        <v>547</v>
      </c>
      <c r="J2460" s="24" t="s">
        <v>958</v>
      </c>
      <c r="K2460" s="25">
        <v>12</v>
      </c>
      <c r="L2460" s="26">
        <v>0</v>
      </c>
      <c r="M2460" s="26">
        <v>0</v>
      </c>
      <c r="N2460" s="27">
        <v>102</v>
      </c>
      <c r="O2460" s="26">
        <v>0</v>
      </c>
      <c r="P2460" s="28">
        <v>102</v>
      </c>
      <c r="Q2460" s="26">
        <v>0</v>
      </c>
      <c r="R2460" s="31">
        <f t="shared" si="104"/>
        <v>0</v>
      </c>
      <c r="S2460" s="29">
        <v>0</v>
      </c>
      <c r="T2460" s="26"/>
      <c r="V2460" s="2">
        <f t="shared" si="105"/>
        <v>-102</v>
      </c>
      <c r="W2460" s="2">
        <f t="shared" si="106"/>
        <v>-1</v>
      </c>
    </row>
    <row r="2461" spans="1:24" customFormat="1" hidden="1" outlineLevel="2" x14ac:dyDescent="0.25">
      <c r="A2461" t="s">
        <v>309</v>
      </c>
      <c r="B2461">
        <v>501</v>
      </c>
      <c r="C2461" t="s">
        <v>312</v>
      </c>
      <c r="D2461">
        <v>15</v>
      </c>
      <c r="E2461" t="s">
        <v>313</v>
      </c>
      <c r="F2461">
        <v>257</v>
      </c>
      <c r="G2461" t="s">
        <v>464</v>
      </c>
      <c r="H2461">
        <v>10015010257</v>
      </c>
      <c r="I2461" t="s">
        <v>465</v>
      </c>
      <c r="J2461" s="24" t="s">
        <v>958</v>
      </c>
      <c r="K2461" s="25">
        <v>12</v>
      </c>
      <c r="L2461" s="26">
        <v>20249.689999999999</v>
      </c>
      <c r="M2461" s="26">
        <v>21099.29</v>
      </c>
      <c r="N2461" s="27">
        <v>27040</v>
      </c>
      <c r="O2461" s="26">
        <v>0</v>
      </c>
      <c r="P2461" s="28">
        <v>27040</v>
      </c>
      <c r="Q2461" s="26">
        <v>11314.6</v>
      </c>
      <c r="R2461" s="31">
        <f t="shared" si="104"/>
        <v>27040</v>
      </c>
      <c r="S2461" s="29">
        <v>27040</v>
      </c>
      <c r="T2461" s="26"/>
      <c r="V2461" s="2">
        <f t="shared" si="105"/>
        <v>0</v>
      </c>
      <c r="W2461" s="2">
        <f t="shared" si="106"/>
        <v>0</v>
      </c>
    </row>
    <row r="2462" spans="1:24" customFormat="1" hidden="1" outlineLevel="2" x14ac:dyDescent="0.25">
      <c r="A2462" t="s">
        <v>309</v>
      </c>
      <c r="B2462">
        <v>501</v>
      </c>
      <c r="C2462" t="s">
        <v>312</v>
      </c>
      <c r="D2462">
        <v>65</v>
      </c>
      <c r="E2462" t="s">
        <v>330</v>
      </c>
      <c r="F2462">
        <v>257</v>
      </c>
      <c r="G2462" t="s">
        <v>464</v>
      </c>
      <c r="H2462">
        <v>10065010257</v>
      </c>
      <c r="I2462" t="s">
        <v>465</v>
      </c>
      <c r="J2462" s="24" t="s">
        <v>958</v>
      </c>
      <c r="K2462" s="25">
        <v>12</v>
      </c>
      <c r="L2462" s="26">
        <v>20714.28</v>
      </c>
      <c r="M2462" s="26">
        <v>22623.3</v>
      </c>
      <c r="N2462" s="27">
        <v>24482</v>
      </c>
      <c r="O2462" s="26">
        <v>0</v>
      </c>
      <c r="P2462" s="28">
        <v>24482</v>
      </c>
      <c r="Q2462" s="26">
        <v>11733.84</v>
      </c>
      <c r="R2462" s="31">
        <f t="shared" si="104"/>
        <v>24482</v>
      </c>
      <c r="S2462" s="29">
        <v>24482</v>
      </c>
      <c r="T2462" s="26"/>
      <c r="V2462" s="2">
        <f t="shared" si="105"/>
        <v>0</v>
      </c>
      <c r="W2462" s="2">
        <f t="shared" si="106"/>
        <v>0</v>
      </c>
    </row>
    <row r="2463" spans="1:24" customFormat="1" hidden="1" outlineLevel="2" x14ac:dyDescent="0.25">
      <c r="A2463" t="s">
        <v>781</v>
      </c>
      <c r="B2463">
        <v>101</v>
      </c>
      <c r="C2463" t="s">
        <v>780</v>
      </c>
      <c r="D2463">
        <v>101</v>
      </c>
      <c r="E2463" t="s">
        <v>776</v>
      </c>
      <c r="F2463">
        <v>257</v>
      </c>
      <c r="G2463" t="s">
        <v>464</v>
      </c>
      <c r="H2463">
        <v>10101010257</v>
      </c>
      <c r="I2463" t="s">
        <v>465</v>
      </c>
      <c r="J2463" s="24" t="s">
        <v>958</v>
      </c>
      <c r="K2463" s="25">
        <v>12</v>
      </c>
      <c r="L2463" s="26">
        <v>6877.54</v>
      </c>
      <c r="M2463" s="26">
        <v>-413.59</v>
      </c>
      <c r="N2463" s="27">
        <v>8112</v>
      </c>
      <c r="O2463" s="26">
        <v>0</v>
      </c>
      <c r="P2463" s="28">
        <v>8112</v>
      </c>
      <c r="Q2463" s="26">
        <v>7944.98</v>
      </c>
      <c r="R2463" s="31">
        <f t="shared" si="104"/>
        <v>8112</v>
      </c>
      <c r="S2463" s="29">
        <v>8112</v>
      </c>
      <c r="T2463" s="26"/>
      <c r="V2463" s="2">
        <f t="shared" si="105"/>
        <v>0</v>
      </c>
      <c r="W2463" s="2">
        <f t="shared" si="106"/>
        <v>0</v>
      </c>
      <c r="X2463" s="18"/>
    </row>
    <row r="2464" spans="1:24" customFormat="1" hidden="1" outlineLevel="2" x14ac:dyDescent="0.25">
      <c r="A2464" t="s">
        <v>875</v>
      </c>
      <c r="B2464">
        <v>102</v>
      </c>
      <c r="C2464" t="s">
        <v>876</v>
      </c>
      <c r="D2464">
        <v>103</v>
      </c>
      <c r="E2464" t="s">
        <v>877</v>
      </c>
      <c r="F2464">
        <v>257</v>
      </c>
      <c r="G2464" t="s">
        <v>464</v>
      </c>
      <c r="H2464">
        <v>10103010257</v>
      </c>
      <c r="I2464" t="s">
        <v>465</v>
      </c>
      <c r="J2464" s="24" t="s">
        <v>958</v>
      </c>
      <c r="K2464" s="25">
        <v>12</v>
      </c>
      <c r="L2464" s="26">
        <v>13743</v>
      </c>
      <c r="M2464" s="26">
        <v>17665.759999999998</v>
      </c>
      <c r="N2464" s="27">
        <v>19091</v>
      </c>
      <c r="O2464" s="26">
        <v>0</v>
      </c>
      <c r="P2464" s="28">
        <v>19091</v>
      </c>
      <c r="Q2464" s="26">
        <v>7712.05</v>
      </c>
      <c r="R2464" s="31">
        <f t="shared" si="104"/>
        <v>19091</v>
      </c>
      <c r="S2464" s="29">
        <v>19091</v>
      </c>
      <c r="T2464" s="26"/>
      <c r="V2464" s="2">
        <f t="shared" si="105"/>
        <v>0</v>
      </c>
      <c r="W2464" s="2">
        <f t="shared" si="106"/>
        <v>0</v>
      </c>
    </row>
    <row r="2465" spans="1:24" customFormat="1" hidden="1" outlineLevel="2" x14ac:dyDescent="0.25">
      <c r="A2465" t="s">
        <v>875</v>
      </c>
      <c r="B2465">
        <v>102</v>
      </c>
      <c r="C2465" t="s">
        <v>876</v>
      </c>
      <c r="D2465">
        <v>105</v>
      </c>
      <c r="E2465" t="s">
        <v>875</v>
      </c>
      <c r="F2465">
        <v>257</v>
      </c>
      <c r="G2465" t="s">
        <v>464</v>
      </c>
      <c r="H2465">
        <v>10105010257</v>
      </c>
      <c r="I2465" t="s">
        <v>465</v>
      </c>
      <c r="J2465" s="24" t="s">
        <v>958</v>
      </c>
      <c r="K2465" s="25">
        <v>12</v>
      </c>
      <c r="L2465" s="26">
        <v>0</v>
      </c>
      <c r="M2465" s="26">
        <v>0</v>
      </c>
      <c r="N2465" s="27">
        <v>36000</v>
      </c>
      <c r="O2465" s="26">
        <v>0</v>
      </c>
      <c r="P2465" s="28">
        <v>36000</v>
      </c>
      <c r="Q2465" s="26">
        <v>21093.8</v>
      </c>
      <c r="R2465" s="31">
        <f t="shared" si="104"/>
        <v>60000</v>
      </c>
      <c r="S2465" s="29">
        <v>60000</v>
      </c>
      <c r="T2465" s="26"/>
      <c r="V2465" s="2">
        <f t="shared" si="105"/>
        <v>24000</v>
      </c>
      <c r="W2465" s="2">
        <f t="shared" si="106"/>
        <v>0.66666666666666663</v>
      </c>
    </row>
    <row r="2466" spans="1:24" customFormat="1" hidden="1" outlineLevel="2" x14ac:dyDescent="0.25">
      <c r="A2466" t="s">
        <v>781</v>
      </c>
      <c r="B2466">
        <v>205</v>
      </c>
      <c r="C2466" t="s">
        <v>123</v>
      </c>
      <c r="D2466">
        <v>106</v>
      </c>
      <c r="E2466" t="s">
        <v>800</v>
      </c>
      <c r="F2466">
        <v>257</v>
      </c>
      <c r="G2466" t="s">
        <v>464</v>
      </c>
      <c r="H2466">
        <v>10106010257</v>
      </c>
      <c r="I2466" t="s">
        <v>465</v>
      </c>
      <c r="J2466" s="24" t="s">
        <v>958</v>
      </c>
      <c r="K2466" s="25">
        <v>12</v>
      </c>
      <c r="L2466" s="26">
        <v>11546.66</v>
      </c>
      <c r="M2466" s="26">
        <v>63446.12</v>
      </c>
      <c r="N2466" s="27">
        <v>135594</v>
      </c>
      <c r="O2466" s="26">
        <v>0</v>
      </c>
      <c r="P2466" s="28">
        <v>135594</v>
      </c>
      <c r="Q2466" s="26">
        <v>33288.050000000003</v>
      </c>
      <c r="R2466" s="31">
        <f t="shared" si="104"/>
        <v>135594</v>
      </c>
      <c r="S2466" s="29">
        <v>135594</v>
      </c>
      <c r="T2466" s="26"/>
      <c r="V2466" s="2">
        <f t="shared" si="105"/>
        <v>0</v>
      </c>
      <c r="W2466" s="2">
        <f t="shared" si="106"/>
        <v>0</v>
      </c>
      <c r="X2466" s="18"/>
    </row>
    <row r="2467" spans="1:24" customFormat="1" hidden="1" outlineLevel="2" x14ac:dyDescent="0.25">
      <c r="A2467" t="s">
        <v>309</v>
      </c>
      <c r="B2467">
        <v>501</v>
      </c>
      <c r="C2467" t="s">
        <v>312</v>
      </c>
      <c r="D2467">
        <v>108</v>
      </c>
      <c r="E2467" t="s">
        <v>333</v>
      </c>
      <c r="F2467">
        <v>257</v>
      </c>
      <c r="G2467" t="s">
        <v>464</v>
      </c>
      <c r="H2467">
        <v>10108010257</v>
      </c>
      <c r="I2467" t="s">
        <v>465</v>
      </c>
      <c r="J2467" s="24" t="s">
        <v>958</v>
      </c>
      <c r="K2467" s="25">
        <v>12</v>
      </c>
      <c r="L2467" s="26">
        <v>41930.35</v>
      </c>
      <c r="M2467" s="26">
        <v>43696.02</v>
      </c>
      <c r="N2467" s="27">
        <v>60008</v>
      </c>
      <c r="O2467" s="26">
        <v>0</v>
      </c>
      <c r="P2467" s="28">
        <v>60008</v>
      </c>
      <c r="Q2467" s="26">
        <v>21445.94</v>
      </c>
      <c r="R2467" s="31">
        <f t="shared" si="104"/>
        <v>60008</v>
      </c>
      <c r="S2467" s="29">
        <v>60008</v>
      </c>
      <c r="T2467" s="26"/>
      <c r="V2467" s="2">
        <f t="shared" si="105"/>
        <v>0</v>
      </c>
      <c r="W2467" s="2">
        <f t="shared" si="106"/>
        <v>0</v>
      </c>
    </row>
    <row r="2468" spans="1:24" customFormat="1" hidden="1" outlineLevel="2" x14ac:dyDescent="0.25">
      <c r="A2468" t="s">
        <v>781</v>
      </c>
      <c r="B2468">
        <v>204</v>
      </c>
      <c r="C2468" t="s">
        <v>782</v>
      </c>
      <c r="D2468">
        <v>111</v>
      </c>
      <c r="E2468" t="s">
        <v>801</v>
      </c>
      <c r="F2468">
        <v>257</v>
      </c>
      <c r="G2468" t="s">
        <v>464</v>
      </c>
      <c r="H2468">
        <v>10111010257</v>
      </c>
      <c r="I2468" t="s">
        <v>465</v>
      </c>
      <c r="J2468" s="24" t="s">
        <v>958</v>
      </c>
      <c r="K2468" s="25">
        <v>12</v>
      </c>
      <c r="L2468" s="26">
        <v>1327</v>
      </c>
      <c r="M2468" s="26">
        <v>4630.45</v>
      </c>
      <c r="N2468" s="27">
        <v>5408</v>
      </c>
      <c r="O2468" s="26">
        <v>0</v>
      </c>
      <c r="P2468" s="28">
        <v>5408</v>
      </c>
      <c r="Q2468" s="26">
        <v>0</v>
      </c>
      <c r="R2468" s="31">
        <f t="shared" si="104"/>
        <v>5408</v>
      </c>
      <c r="S2468" s="29">
        <v>5408</v>
      </c>
      <c r="T2468" s="26"/>
      <c r="V2468" s="2">
        <f t="shared" si="105"/>
        <v>0</v>
      </c>
      <c r="W2468" s="2">
        <f t="shared" si="106"/>
        <v>0</v>
      </c>
      <c r="X2468" s="18"/>
    </row>
    <row r="2469" spans="1:24" customFormat="1" hidden="1" outlineLevel="2" x14ac:dyDescent="0.25">
      <c r="A2469" t="s">
        <v>781</v>
      </c>
      <c r="B2469">
        <v>204</v>
      </c>
      <c r="C2469" t="s">
        <v>782</v>
      </c>
      <c r="D2469">
        <v>113</v>
      </c>
      <c r="E2469" t="s">
        <v>802</v>
      </c>
      <c r="F2469">
        <v>257</v>
      </c>
      <c r="G2469" t="s">
        <v>464</v>
      </c>
      <c r="H2469">
        <v>10113010257</v>
      </c>
      <c r="I2469" t="s">
        <v>465</v>
      </c>
      <c r="J2469" s="24" t="s">
        <v>958</v>
      </c>
      <c r="K2469" s="25">
        <v>12</v>
      </c>
      <c r="L2469" s="26">
        <v>19235.689999999999</v>
      </c>
      <c r="M2469" s="26">
        <v>12647.98</v>
      </c>
      <c r="N2469" s="27">
        <v>15350</v>
      </c>
      <c r="O2469" s="26">
        <v>0</v>
      </c>
      <c r="P2469" s="28">
        <v>15350</v>
      </c>
      <c r="Q2469" s="26">
        <v>8976</v>
      </c>
      <c r="R2469" s="31">
        <f t="shared" si="104"/>
        <v>15350</v>
      </c>
      <c r="S2469" s="29">
        <v>15350</v>
      </c>
      <c r="T2469" s="26"/>
      <c r="V2469" s="2">
        <f t="shared" si="105"/>
        <v>0</v>
      </c>
      <c r="W2469" s="2">
        <f t="shared" si="106"/>
        <v>0</v>
      </c>
      <c r="X2469" s="18"/>
    </row>
    <row r="2470" spans="1:24" customFormat="1" hidden="1" outlineLevel="2" x14ac:dyDescent="0.25">
      <c r="A2470" t="s">
        <v>781</v>
      </c>
      <c r="B2470">
        <v>204</v>
      </c>
      <c r="C2470" t="s">
        <v>782</v>
      </c>
      <c r="D2470">
        <v>114</v>
      </c>
      <c r="E2470" t="s">
        <v>803</v>
      </c>
      <c r="F2470">
        <v>257</v>
      </c>
      <c r="G2470" t="s">
        <v>464</v>
      </c>
      <c r="H2470">
        <v>10114010257</v>
      </c>
      <c r="I2470" t="s">
        <v>465</v>
      </c>
      <c r="J2470" s="24" t="s">
        <v>958</v>
      </c>
      <c r="K2470" s="25">
        <v>12</v>
      </c>
      <c r="L2470" s="26">
        <v>8054.81</v>
      </c>
      <c r="M2470" s="26">
        <v>10772.02</v>
      </c>
      <c r="N2470" s="27">
        <v>10494</v>
      </c>
      <c r="O2470" s="26">
        <v>0</v>
      </c>
      <c r="P2470" s="28">
        <v>10494</v>
      </c>
      <c r="Q2470" s="26">
        <v>4439.84</v>
      </c>
      <c r="R2470" s="31">
        <f t="shared" si="104"/>
        <v>10494</v>
      </c>
      <c r="S2470" s="29">
        <v>10494</v>
      </c>
      <c r="T2470" s="26"/>
      <c r="V2470" s="2">
        <f t="shared" si="105"/>
        <v>0</v>
      </c>
      <c r="W2470" s="2">
        <f t="shared" si="106"/>
        <v>0</v>
      </c>
      <c r="X2470" s="18"/>
    </row>
    <row r="2471" spans="1:24" customFormat="1" hidden="1" outlineLevel="2" x14ac:dyDescent="0.25">
      <c r="A2471" t="s">
        <v>781</v>
      </c>
      <c r="B2471">
        <v>205</v>
      </c>
      <c r="C2471" t="s">
        <v>123</v>
      </c>
      <c r="D2471">
        <v>115</v>
      </c>
      <c r="E2471" t="s">
        <v>812</v>
      </c>
      <c r="F2471">
        <v>257</v>
      </c>
      <c r="G2471" t="s">
        <v>464</v>
      </c>
      <c r="H2471">
        <v>10115010257</v>
      </c>
      <c r="I2471" t="s">
        <v>465</v>
      </c>
      <c r="J2471" s="24" t="s">
        <v>958</v>
      </c>
      <c r="K2471" s="25">
        <v>12</v>
      </c>
      <c r="L2471" s="26">
        <v>78044.820000000007</v>
      </c>
      <c r="M2471" s="26">
        <v>245133.1</v>
      </c>
      <c r="N2471" s="27">
        <v>280436</v>
      </c>
      <c r="O2471" s="26">
        <v>0</v>
      </c>
      <c r="P2471" s="28">
        <v>280436</v>
      </c>
      <c r="Q2471" s="26">
        <v>97610.91</v>
      </c>
      <c r="R2471" s="31">
        <f t="shared" si="104"/>
        <v>280436</v>
      </c>
      <c r="S2471" s="29">
        <v>280436</v>
      </c>
      <c r="T2471" s="26"/>
      <c r="V2471" s="2">
        <f t="shared" si="105"/>
        <v>0</v>
      </c>
      <c r="W2471" s="2">
        <f t="shared" si="106"/>
        <v>0</v>
      </c>
      <c r="X2471" s="18"/>
    </row>
    <row r="2472" spans="1:24" customFormat="1" hidden="1" outlineLevel="2" x14ac:dyDescent="0.25">
      <c r="A2472" t="s">
        <v>309</v>
      </c>
      <c r="B2472">
        <v>501</v>
      </c>
      <c r="C2472" t="s">
        <v>312</v>
      </c>
      <c r="D2472">
        <v>118</v>
      </c>
      <c r="E2472" t="s">
        <v>340</v>
      </c>
      <c r="F2472">
        <v>257</v>
      </c>
      <c r="G2472" t="s">
        <v>464</v>
      </c>
      <c r="H2472">
        <v>10118010257</v>
      </c>
      <c r="I2472" t="s">
        <v>465</v>
      </c>
      <c r="J2472" s="24" t="s">
        <v>958</v>
      </c>
      <c r="K2472" s="25">
        <v>12</v>
      </c>
      <c r="L2472" s="26">
        <v>18925.060000000001</v>
      </c>
      <c r="M2472" s="26">
        <v>25230.77</v>
      </c>
      <c r="N2472" s="27">
        <v>30056</v>
      </c>
      <c r="O2472" s="26">
        <v>0</v>
      </c>
      <c r="P2472" s="28">
        <v>30056</v>
      </c>
      <c r="Q2472" s="26">
        <v>12518.37</v>
      </c>
      <c r="R2472" s="31">
        <f t="shared" si="104"/>
        <v>30056</v>
      </c>
      <c r="S2472" s="29">
        <v>30056</v>
      </c>
      <c r="T2472" s="26"/>
      <c r="V2472" s="2">
        <f t="shared" si="105"/>
        <v>0</v>
      </c>
      <c r="W2472" s="2">
        <f t="shared" si="106"/>
        <v>0</v>
      </c>
    </row>
    <row r="2473" spans="1:24" customFormat="1" hidden="1" outlineLevel="2" x14ac:dyDescent="0.25">
      <c r="A2473" t="s">
        <v>309</v>
      </c>
      <c r="B2473">
        <v>501</v>
      </c>
      <c r="C2473" t="s">
        <v>312</v>
      </c>
      <c r="D2473">
        <v>119</v>
      </c>
      <c r="E2473" t="s">
        <v>341</v>
      </c>
      <c r="F2473">
        <v>257</v>
      </c>
      <c r="G2473" t="s">
        <v>464</v>
      </c>
      <c r="H2473">
        <v>10119010257</v>
      </c>
      <c r="I2473" t="s">
        <v>465</v>
      </c>
      <c r="J2473" s="24" t="s">
        <v>958</v>
      </c>
      <c r="K2473" s="25">
        <v>12</v>
      </c>
      <c r="L2473" s="26">
        <v>41859.279999999999</v>
      </c>
      <c r="M2473" s="26">
        <v>48079.23</v>
      </c>
      <c r="N2473" s="27">
        <v>50658</v>
      </c>
      <c r="O2473" s="26">
        <v>0</v>
      </c>
      <c r="P2473" s="28">
        <v>50658</v>
      </c>
      <c r="Q2473" s="26">
        <v>22502.81</v>
      </c>
      <c r="R2473" s="31">
        <f t="shared" si="104"/>
        <v>50658</v>
      </c>
      <c r="S2473" s="29">
        <v>50658</v>
      </c>
      <c r="T2473" s="26"/>
      <c r="V2473" s="2">
        <f t="shared" si="105"/>
        <v>0</v>
      </c>
      <c r="W2473" s="2">
        <f t="shared" si="106"/>
        <v>0</v>
      </c>
    </row>
    <row r="2474" spans="1:24" customFormat="1" hidden="1" outlineLevel="2" x14ac:dyDescent="0.25">
      <c r="A2474" t="s">
        <v>309</v>
      </c>
      <c r="B2474">
        <v>502</v>
      </c>
      <c r="C2474" t="s">
        <v>342</v>
      </c>
      <c r="D2474">
        <v>120</v>
      </c>
      <c r="E2474" t="s">
        <v>343</v>
      </c>
      <c r="F2474">
        <v>257</v>
      </c>
      <c r="G2474" t="s">
        <v>464</v>
      </c>
      <c r="H2474">
        <v>10120010257</v>
      </c>
      <c r="I2474" t="s">
        <v>465</v>
      </c>
      <c r="J2474" s="24" t="s">
        <v>958</v>
      </c>
      <c r="K2474" s="25">
        <v>12</v>
      </c>
      <c r="L2474" s="26">
        <v>10403.5</v>
      </c>
      <c r="M2474" s="26">
        <v>10103.469999999999</v>
      </c>
      <c r="N2474" s="27">
        <v>12376</v>
      </c>
      <c r="O2474" s="26">
        <v>0</v>
      </c>
      <c r="P2474" s="28">
        <v>12376</v>
      </c>
      <c r="Q2474" s="26">
        <v>8599.36</v>
      </c>
      <c r="R2474" s="31">
        <f t="shared" si="104"/>
        <v>12736</v>
      </c>
      <c r="S2474" s="29">
        <v>12736</v>
      </c>
      <c r="T2474" s="26"/>
      <c r="V2474" s="2">
        <f t="shared" si="105"/>
        <v>360</v>
      </c>
      <c r="W2474" s="2">
        <f t="shared" si="106"/>
        <v>2.9088558500323207E-2</v>
      </c>
    </row>
    <row r="2475" spans="1:24" customFormat="1" hidden="1" outlineLevel="2" x14ac:dyDescent="0.25">
      <c r="A2475" t="s">
        <v>562</v>
      </c>
      <c r="B2475">
        <v>301</v>
      </c>
      <c r="C2475" t="s">
        <v>355</v>
      </c>
      <c r="D2475">
        <v>121</v>
      </c>
      <c r="E2475" t="s">
        <v>562</v>
      </c>
      <c r="F2475">
        <v>257</v>
      </c>
      <c r="G2475" t="s">
        <v>464</v>
      </c>
      <c r="H2475">
        <v>10121010257</v>
      </c>
      <c r="I2475" t="s">
        <v>465</v>
      </c>
      <c r="J2475" s="24" t="s">
        <v>958</v>
      </c>
      <c r="K2475" s="25">
        <v>12</v>
      </c>
      <c r="L2475" s="26">
        <v>2590.4</v>
      </c>
      <c r="M2475" s="26">
        <v>0</v>
      </c>
      <c r="N2475" s="27">
        <v>4326</v>
      </c>
      <c r="O2475" s="26">
        <v>0</v>
      </c>
      <c r="P2475" s="28">
        <v>4326</v>
      </c>
      <c r="Q2475" s="26">
        <v>0</v>
      </c>
      <c r="R2475" s="31">
        <f t="shared" si="104"/>
        <v>4326</v>
      </c>
      <c r="S2475" s="29">
        <v>4326</v>
      </c>
      <c r="T2475" s="26"/>
      <c r="V2475" s="2">
        <f t="shared" si="105"/>
        <v>0</v>
      </c>
      <c r="W2475" s="2">
        <f t="shared" si="106"/>
        <v>0</v>
      </c>
    </row>
    <row r="2476" spans="1:24" customFormat="1" hidden="1" outlineLevel="2" x14ac:dyDescent="0.25">
      <c r="A2476" t="s">
        <v>571</v>
      </c>
      <c r="B2476">
        <v>601</v>
      </c>
      <c r="C2476" t="s">
        <v>572</v>
      </c>
      <c r="D2476">
        <v>123</v>
      </c>
      <c r="E2476" t="s">
        <v>583</v>
      </c>
      <c r="F2476">
        <v>257</v>
      </c>
      <c r="G2476" t="s">
        <v>464</v>
      </c>
      <c r="H2476">
        <v>10123010257</v>
      </c>
      <c r="I2476" t="s">
        <v>465</v>
      </c>
      <c r="J2476" s="24" t="s">
        <v>958</v>
      </c>
      <c r="K2476" s="25">
        <v>12</v>
      </c>
      <c r="L2476" s="26">
        <v>22152.3</v>
      </c>
      <c r="M2476" s="26">
        <v>15704.69</v>
      </c>
      <c r="N2476" s="27">
        <v>26000</v>
      </c>
      <c r="O2476" s="26">
        <v>0</v>
      </c>
      <c r="P2476" s="28">
        <v>26000</v>
      </c>
      <c r="Q2476" s="26">
        <v>16488.37</v>
      </c>
      <c r="R2476" s="31">
        <f t="shared" si="104"/>
        <v>26000</v>
      </c>
      <c r="S2476" s="29">
        <v>26000</v>
      </c>
      <c r="T2476" s="26"/>
      <c r="V2476" s="2">
        <f t="shared" si="105"/>
        <v>0</v>
      </c>
      <c r="W2476" s="2">
        <f t="shared" si="106"/>
        <v>0</v>
      </c>
    </row>
    <row r="2477" spans="1:24" customFormat="1" hidden="1" outlineLevel="2" x14ac:dyDescent="0.25">
      <c r="A2477" t="s">
        <v>781</v>
      </c>
      <c r="B2477">
        <v>202</v>
      </c>
      <c r="C2477" t="s">
        <v>808</v>
      </c>
      <c r="D2477" s="20">
        <v>130</v>
      </c>
      <c r="E2477" t="s">
        <v>807</v>
      </c>
      <c r="F2477">
        <v>257</v>
      </c>
      <c r="G2477" t="s">
        <v>464</v>
      </c>
      <c r="H2477">
        <v>10130010257</v>
      </c>
      <c r="I2477" t="s">
        <v>465</v>
      </c>
      <c r="J2477" s="24" t="s">
        <v>958</v>
      </c>
      <c r="K2477" s="25">
        <v>12</v>
      </c>
      <c r="L2477" s="26">
        <v>3261.3</v>
      </c>
      <c r="M2477" s="26">
        <v>3753.37</v>
      </c>
      <c r="N2477" s="27">
        <v>10000</v>
      </c>
      <c r="O2477" s="26">
        <v>0</v>
      </c>
      <c r="P2477" s="28">
        <v>10000</v>
      </c>
      <c r="Q2477" s="26">
        <v>1390.66</v>
      </c>
      <c r="R2477" s="31">
        <f t="shared" si="104"/>
        <v>10000</v>
      </c>
      <c r="S2477" s="29">
        <v>10000</v>
      </c>
      <c r="T2477" s="26"/>
      <c r="V2477" s="2">
        <f t="shared" si="105"/>
        <v>0</v>
      </c>
      <c r="W2477" s="2">
        <f t="shared" si="106"/>
        <v>0</v>
      </c>
      <c r="X2477" s="18"/>
    </row>
    <row r="2478" spans="1:24" customFormat="1" hidden="1" outlineLevel="2" x14ac:dyDescent="0.25">
      <c r="A2478" t="s">
        <v>571</v>
      </c>
      <c r="B2478">
        <v>601</v>
      </c>
      <c r="C2478" t="s">
        <v>572</v>
      </c>
      <c r="D2478">
        <v>139</v>
      </c>
      <c r="E2478" t="s">
        <v>588</v>
      </c>
      <c r="F2478">
        <v>257</v>
      </c>
      <c r="G2478" t="s">
        <v>464</v>
      </c>
      <c r="H2478">
        <v>10139010257</v>
      </c>
      <c r="I2478" t="s">
        <v>465</v>
      </c>
      <c r="J2478" s="24" t="s">
        <v>958</v>
      </c>
      <c r="K2478" s="25">
        <v>12</v>
      </c>
      <c r="L2478" s="26">
        <v>0</v>
      </c>
      <c r="M2478" s="26">
        <v>592.29</v>
      </c>
      <c r="N2478" s="27">
        <v>0</v>
      </c>
      <c r="O2478" s="26">
        <v>0</v>
      </c>
      <c r="P2478" s="28">
        <v>0</v>
      </c>
      <c r="Q2478" s="26">
        <v>0</v>
      </c>
      <c r="R2478" s="31">
        <f t="shared" si="104"/>
        <v>0</v>
      </c>
      <c r="S2478" s="29">
        <v>0</v>
      </c>
      <c r="T2478" s="26"/>
      <c r="V2478" s="2">
        <f t="shared" si="105"/>
        <v>0</v>
      </c>
      <c r="W2478" s="2" t="e">
        <f t="shared" si="106"/>
        <v>#DIV/0!</v>
      </c>
    </row>
    <row r="2479" spans="1:24" customFormat="1" hidden="1" outlineLevel="2" x14ac:dyDescent="0.25">
      <c r="A2479" t="s">
        <v>309</v>
      </c>
      <c r="B2479">
        <v>501</v>
      </c>
      <c r="C2479" t="s">
        <v>312</v>
      </c>
      <c r="D2479">
        <v>149</v>
      </c>
      <c r="E2479" t="s">
        <v>428</v>
      </c>
      <c r="F2479">
        <v>257</v>
      </c>
      <c r="G2479" t="s">
        <v>464</v>
      </c>
      <c r="H2479">
        <v>10149010257</v>
      </c>
      <c r="I2479" t="s">
        <v>465</v>
      </c>
      <c r="J2479" s="24" t="s">
        <v>958</v>
      </c>
      <c r="K2479" s="25">
        <v>12</v>
      </c>
      <c r="L2479" s="26">
        <v>0</v>
      </c>
      <c r="M2479" s="26">
        <v>7989.8</v>
      </c>
      <c r="N2479" s="27">
        <v>9360</v>
      </c>
      <c r="O2479" s="26">
        <v>0</v>
      </c>
      <c r="P2479" s="28">
        <v>9360</v>
      </c>
      <c r="Q2479" s="26">
        <v>6718.51</v>
      </c>
      <c r="R2479" s="31">
        <f t="shared" ref="R2479:R2518" si="107">S2479</f>
        <v>15360</v>
      </c>
      <c r="S2479" s="29">
        <v>15360</v>
      </c>
      <c r="T2479" s="26"/>
      <c r="V2479" s="2">
        <f t="shared" si="105"/>
        <v>6000</v>
      </c>
      <c r="W2479" s="2">
        <f t="shared" si="106"/>
        <v>0.64102564102564108</v>
      </c>
    </row>
    <row r="2480" spans="1:24" customFormat="1" hidden="1" outlineLevel="2" x14ac:dyDescent="0.25">
      <c r="A2480" t="s">
        <v>596</v>
      </c>
      <c r="B2480">
        <v>302</v>
      </c>
      <c r="C2480" t="s">
        <v>597</v>
      </c>
      <c r="D2480">
        <v>160</v>
      </c>
      <c r="E2480" t="s">
        <v>598</v>
      </c>
      <c r="F2480">
        <v>257</v>
      </c>
      <c r="G2480" t="s">
        <v>464</v>
      </c>
      <c r="H2480">
        <v>10160010257</v>
      </c>
      <c r="I2480" t="s">
        <v>465</v>
      </c>
      <c r="J2480" s="24" t="s">
        <v>958</v>
      </c>
      <c r="K2480" s="25">
        <v>12</v>
      </c>
      <c r="L2480" s="26">
        <v>12044.39</v>
      </c>
      <c r="M2480" s="26">
        <v>14053.77</v>
      </c>
      <c r="N2480" s="27">
        <v>15600</v>
      </c>
      <c r="O2480" s="26">
        <v>0</v>
      </c>
      <c r="P2480" s="28">
        <v>15600</v>
      </c>
      <c r="Q2480" s="26">
        <v>4516.6499999999996</v>
      </c>
      <c r="R2480" s="31">
        <f t="shared" si="107"/>
        <v>20640</v>
      </c>
      <c r="S2480" s="29">
        <v>20640</v>
      </c>
      <c r="T2480" s="26"/>
      <c r="V2480" s="2">
        <f t="shared" si="105"/>
        <v>5040</v>
      </c>
      <c r="W2480" s="2">
        <f t="shared" si="106"/>
        <v>0.32307692307692309</v>
      </c>
    </row>
    <row r="2481" spans="1:23" customFormat="1" hidden="1" outlineLevel="2" x14ac:dyDescent="0.25">
      <c r="A2481" t="s">
        <v>596</v>
      </c>
      <c r="B2481">
        <v>302</v>
      </c>
      <c r="C2481" t="s">
        <v>597</v>
      </c>
      <c r="D2481">
        <v>161</v>
      </c>
      <c r="E2481" t="s">
        <v>596</v>
      </c>
      <c r="F2481">
        <v>257</v>
      </c>
      <c r="G2481" t="s">
        <v>464</v>
      </c>
      <c r="H2481">
        <v>10161010257</v>
      </c>
      <c r="I2481" t="s">
        <v>465</v>
      </c>
      <c r="J2481" s="24" t="s">
        <v>958</v>
      </c>
      <c r="K2481" s="25">
        <v>12</v>
      </c>
      <c r="L2481" s="26">
        <v>127861.68</v>
      </c>
      <c r="M2481" s="26">
        <v>140486.07999999999</v>
      </c>
      <c r="N2481" s="27">
        <v>135200</v>
      </c>
      <c r="O2481" s="26">
        <v>0</v>
      </c>
      <c r="P2481" s="28">
        <v>135200</v>
      </c>
      <c r="Q2481" s="26">
        <v>66714.789999999994</v>
      </c>
      <c r="R2481" s="31">
        <f t="shared" si="107"/>
        <v>148824</v>
      </c>
      <c r="S2481" s="29">
        <v>148824</v>
      </c>
      <c r="T2481" s="26"/>
      <c r="V2481" s="2">
        <f t="shared" si="105"/>
        <v>13624</v>
      </c>
      <c r="W2481" s="2">
        <f t="shared" si="106"/>
        <v>0.10076923076923076</v>
      </c>
    </row>
    <row r="2482" spans="1:23" customFormat="1" hidden="1" outlineLevel="2" x14ac:dyDescent="0.25">
      <c r="A2482" t="s">
        <v>875</v>
      </c>
      <c r="B2482">
        <v>203</v>
      </c>
      <c r="C2482" t="s">
        <v>878</v>
      </c>
      <c r="D2482">
        <v>191</v>
      </c>
      <c r="E2482" t="s">
        <v>879</v>
      </c>
      <c r="F2482">
        <v>257</v>
      </c>
      <c r="G2482" t="s">
        <v>464</v>
      </c>
      <c r="H2482">
        <v>10191010257</v>
      </c>
      <c r="I2482" t="s">
        <v>465</v>
      </c>
      <c r="J2482" s="24" t="s">
        <v>958</v>
      </c>
      <c r="K2482" s="25">
        <v>12</v>
      </c>
      <c r="L2482" s="26">
        <v>0</v>
      </c>
      <c r="M2482" s="26">
        <v>2275.1999999999998</v>
      </c>
      <c r="N2482" s="27">
        <v>4499</v>
      </c>
      <c r="O2482" s="26">
        <v>0</v>
      </c>
      <c r="P2482" s="28">
        <v>4499</v>
      </c>
      <c r="Q2482" s="26">
        <v>0</v>
      </c>
      <c r="R2482" s="31">
        <f t="shared" si="107"/>
        <v>0</v>
      </c>
      <c r="S2482" s="29">
        <v>0</v>
      </c>
      <c r="T2482" s="26"/>
      <c r="V2482" s="2">
        <f t="shared" si="105"/>
        <v>-4499</v>
      </c>
      <c r="W2482" s="2">
        <f t="shared" si="106"/>
        <v>-1</v>
      </c>
    </row>
    <row r="2483" spans="1:23" customFormat="1" hidden="1" outlineLevel="2" x14ac:dyDescent="0.25">
      <c r="A2483" t="s">
        <v>875</v>
      </c>
      <c r="B2483">
        <v>102</v>
      </c>
      <c r="C2483" t="s">
        <v>876</v>
      </c>
      <c r="D2483">
        <v>195</v>
      </c>
      <c r="E2483" t="s">
        <v>902</v>
      </c>
      <c r="F2483">
        <v>257</v>
      </c>
      <c r="G2483" t="s">
        <v>464</v>
      </c>
      <c r="H2483">
        <v>10195010257</v>
      </c>
      <c r="I2483" t="s">
        <v>465</v>
      </c>
      <c r="J2483" s="24" t="s">
        <v>958</v>
      </c>
      <c r="K2483" s="25">
        <v>12</v>
      </c>
      <c r="L2483" s="26">
        <v>18444.330000000002</v>
      </c>
      <c r="M2483" s="26">
        <v>32803.910000000003</v>
      </c>
      <c r="N2483" s="27">
        <v>27040</v>
      </c>
      <c r="O2483" s="26">
        <v>0</v>
      </c>
      <c r="P2483" s="28">
        <v>27040</v>
      </c>
      <c r="Q2483" s="26">
        <v>24458.080000000002</v>
      </c>
      <c r="R2483" s="31">
        <f t="shared" si="107"/>
        <v>57040</v>
      </c>
      <c r="S2483" s="29">
        <v>57040</v>
      </c>
      <c r="T2483" s="26"/>
      <c r="V2483" s="2">
        <f t="shared" si="105"/>
        <v>30000</v>
      </c>
      <c r="W2483" s="2">
        <f t="shared" si="106"/>
        <v>1.1094674556213018</v>
      </c>
    </row>
    <row r="2484" spans="1:23" customFormat="1" hidden="1" outlineLevel="2" x14ac:dyDescent="0.25">
      <c r="A2484" t="s">
        <v>874</v>
      </c>
      <c r="C2484" t="s">
        <v>876</v>
      </c>
      <c r="D2484">
        <v>196</v>
      </c>
      <c r="E2484" t="s">
        <v>906</v>
      </c>
      <c r="F2484">
        <v>257</v>
      </c>
      <c r="G2484" t="s">
        <v>464</v>
      </c>
      <c r="I2484" t="s">
        <v>465</v>
      </c>
      <c r="J2484" s="24" t="s">
        <v>958</v>
      </c>
      <c r="K2484" s="25">
        <v>12</v>
      </c>
      <c r="L2484" s="26"/>
      <c r="M2484" s="26"/>
      <c r="N2484" s="27"/>
      <c r="O2484" s="26"/>
      <c r="P2484" s="28"/>
      <c r="Q2484" s="26">
        <v>0</v>
      </c>
      <c r="R2484" s="31">
        <f t="shared" si="107"/>
        <v>0</v>
      </c>
      <c r="S2484" s="29"/>
      <c r="T2484" s="26"/>
      <c r="V2484" s="2">
        <f t="shared" si="105"/>
        <v>0</v>
      </c>
      <c r="W2484" s="2" t="e">
        <f t="shared" si="106"/>
        <v>#DIV/0!</v>
      </c>
    </row>
    <row r="2485" spans="1:23" customFormat="1" hidden="1" outlineLevel="2" x14ac:dyDescent="0.25">
      <c r="A2485" t="s">
        <v>706</v>
      </c>
      <c r="B2485">
        <v>191</v>
      </c>
      <c r="C2485" t="s">
        <v>707</v>
      </c>
      <c r="D2485">
        <v>200</v>
      </c>
      <c r="E2485" t="s">
        <v>708</v>
      </c>
      <c r="F2485">
        <v>257</v>
      </c>
      <c r="G2485" t="s">
        <v>464</v>
      </c>
      <c r="H2485">
        <v>10200010257</v>
      </c>
      <c r="I2485" t="s">
        <v>465</v>
      </c>
      <c r="J2485" s="24" t="s">
        <v>958</v>
      </c>
      <c r="K2485" s="25">
        <v>12</v>
      </c>
      <c r="L2485" s="26">
        <v>24650.12</v>
      </c>
      <c r="M2485" s="26">
        <v>31093.23</v>
      </c>
      <c r="N2485" s="27">
        <v>11440</v>
      </c>
      <c r="O2485" s="26">
        <v>0</v>
      </c>
      <c r="P2485" s="28">
        <v>11440</v>
      </c>
      <c r="Q2485" s="26">
        <v>16898.669999999998</v>
      </c>
      <c r="R2485" s="31">
        <f t="shared" si="107"/>
        <v>28969.14857142857</v>
      </c>
      <c r="S2485" s="29">
        <v>28969.14857142857</v>
      </c>
      <c r="T2485" s="26"/>
      <c r="V2485" s="2">
        <f t="shared" si="105"/>
        <v>17529.14857142857</v>
      </c>
      <c r="W2485" s="2">
        <f t="shared" si="106"/>
        <v>1.5322682317682317</v>
      </c>
    </row>
    <row r="2486" spans="1:23" customFormat="1" hidden="1" outlineLevel="2" x14ac:dyDescent="0.25">
      <c r="A2486" t="s">
        <v>706</v>
      </c>
      <c r="B2486">
        <v>191</v>
      </c>
      <c r="C2486" t="s">
        <v>707</v>
      </c>
      <c r="D2486">
        <v>205</v>
      </c>
      <c r="E2486" t="s">
        <v>733</v>
      </c>
      <c r="F2486">
        <v>257</v>
      </c>
      <c r="G2486" t="s">
        <v>464</v>
      </c>
      <c r="H2486">
        <v>10205010257</v>
      </c>
      <c r="I2486" t="s">
        <v>465</v>
      </c>
      <c r="J2486" s="24" t="s">
        <v>958</v>
      </c>
      <c r="K2486" s="25">
        <v>12</v>
      </c>
      <c r="L2486" s="26">
        <v>4162.08</v>
      </c>
      <c r="M2486" s="26">
        <v>12391.1</v>
      </c>
      <c r="N2486" s="27">
        <v>14471</v>
      </c>
      <c r="O2486" s="26">
        <v>0</v>
      </c>
      <c r="P2486" s="28">
        <v>14471</v>
      </c>
      <c r="Q2486" s="26">
        <v>20078.28</v>
      </c>
      <c r="R2486" s="31">
        <f t="shared" si="107"/>
        <v>80619.908571428561</v>
      </c>
      <c r="S2486" s="29">
        <v>80619.908571428561</v>
      </c>
      <c r="T2486" s="26"/>
      <c r="V2486" s="2">
        <f t="shared" si="105"/>
        <v>66148.908571428561</v>
      </c>
      <c r="W2486" s="2">
        <f t="shared" si="106"/>
        <v>4.5711359665143085</v>
      </c>
    </row>
    <row r="2487" spans="1:23" customFormat="1" hidden="1" outlineLevel="2" x14ac:dyDescent="0.25">
      <c r="A2487" t="s">
        <v>349</v>
      </c>
      <c r="B2487">
        <v>507</v>
      </c>
      <c r="C2487" t="s">
        <v>390</v>
      </c>
      <c r="D2487">
        <v>270</v>
      </c>
      <c r="E2487" t="s">
        <v>349</v>
      </c>
      <c r="F2487">
        <v>257</v>
      </c>
      <c r="G2487" t="s">
        <v>464</v>
      </c>
      <c r="H2487">
        <v>10270010257</v>
      </c>
      <c r="I2487" t="s">
        <v>465</v>
      </c>
      <c r="J2487" s="24" t="s">
        <v>958</v>
      </c>
      <c r="K2487" s="25">
        <v>12</v>
      </c>
      <c r="L2487" s="26">
        <v>15117.04</v>
      </c>
      <c r="M2487" s="26">
        <v>4328.7</v>
      </c>
      <c r="N2487" s="27">
        <v>20373</v>
      </c>
      <c r="O2487" s="26">
        <v>0</v>
      </c>
      <c r="P2487" s="28">
        <v>20373</v>
      </c>
      <c r="Q2487" s="26">
        <v>1771.15</v>
      </c>
      <c r="R2487" s="31">
        <f t="shared" si="107"/>
        <v>20000</v>
      </c>
      <c r="S2487" s="29">
        <v>20000</v>
      </c>
      <c r="T2487" s="26"/>
      <c r="V2487" s="2">
        <f t="shared" si="105"/>
        <v>-373</v>
      </c>
      <c r="W2487" s="2">
        <f t="shared" si="106"/>
        <v>-1.8308545624110342E-2</v>
      </c>
    </row>
    <row r="2488" spans="1:23" customFormat="1" hidden="1" outlineLevel="2" x14ac:dyDescent="0.25">
      <c r="A2488" t="s">
        <v>875</v>
      </c>
      <c r="B2488">
        <v>102</v>
      </c>
      <c r="C2488" t="s">
        <v>876</v>
      </c>
      <c r="D2488">
        <v>276</v>
      </c>
      <c r="E2488" t="s">
        <v>880</v>
      </c>
      <c r="F2488">
        <v>257</v>
      </c>
      <c r="G2488" t="s">
        <v>464</v>
      </c>
      <c r="H2488">
        <v>10276010257</v>
      </c>
      <c r="I2488" t="s">
        <v>465</v>
      </c>
      <c r="J2488" s="24" t="s">
        <v>958</v>
      </c>
      <c r="K2488" s="25">
        <v>12</v>
      </c>
      <c r="L2488" s="26">
        <v>1295.2</v>
      </c>
      <c r="M2488" s="26">
        <v>12257.93</v>
      </c>
      <c r="N2488" s="27">
        <v>40000</v>
      </c>
      <c r="O2488" s="26">
        <v>0</v>
      </c>
      <c r="P2488" s="28">
        <v>40000</v>
      </c>
      <c r="Q2488" s="26">
        <v>12048.19</v>
      </c>
      <c r="R2488" s="31">
        <f t="shared" si="107"/>
        <v>40000</v>
      </c>
      <c r="S2488" s="29">
        <v>40000</v>
      </c>
      <c r="T2488" s="26"/>
      <c r="V2488" s="2">
        <f t="shared" si="105"/>
        <v>0</v>
      </c>
      <c r="W2488" s="2">
        <f t="shared" si="106"/>
        <v>0</v>
      </c>
    </row>
    <row r="2489" spans="1:23" customFormat="1" hidden="1" outlineLevel="2" x14ac:dyDescent="0.25">
      <c r="A2489" t="s">
        <v>875</v>
      </c>
      <c r="B2489">
        <v>102</v>
      </c>
      <c r="C2489" t="s">
        <v>876</v>
      </c>
      <c r="D2489">
        <v>301</v>
      </c>
      <c r="E2489" t="s">
        <v>917</v>
      </c>
      <c r="F2489">
        <v>257</v>
      </c>
      <c r="G2489" t="s">
        <v>464</v>
      </c>
      <c r="H2489">
        <v>10301010257</v>
      </c>
      <c r="I2489" t="s">
        <v>465</v>
      </c>
      <c r="J2489" s="24" t="s">
        <v>958</v>
      </c>
      <c r="K2489" s="25">
        <v>12</v>
      </c>
      <c r="L2489" s="26">
        <v>8500</v>
      </c>
      <c r="M2489" s="26">
        <v>1542.41</v>
      </c>
      <c r="N2489" s="27">
        <v>52000</v>
      </c>
      <c r="O2489" s="26">
        <v>0</v>
      </c>
      <c r="P2489" s="28">
        <v>52000</v>
      </c>
      <c r="Q2489" s="26">
        <v>0</v>
      </c>
      <c r="R2489" s="31">
        <f t="shared" si="107"/>
        <v>0</v>
      </c>
      <c r="S2489" s="29">
        <v>0</v>
      </c>
      <c r="T2489" s="26"/>
      <c r="V2489" s="2">
        <f t="shared" si="105"/>
        <v>-52000</v>
      </c>
      <c r="W2489" s="2">
        <f t="shared" si="106"/>
        <v>-1</v>
      </c>
    </row>
    <row r="2490" spans="1:23" customFormat="1" hidden="1" outlineLevel="2" x14ac:dyDescent="0.25">
      <c r="A2490" t="s">
        <v>875</v>
      </c>
      <c r="B2490">
        <v>101</v>
      </c>
      <c r="C2490" t="s">
        <v>780</v>
      </c>
      <c r="D2490">
        <v>302</v>
      </c>
      <c r="E2490" t="s">
        <v>920</v>
      </c>
      <c r="F2490">
        <v>257</v>
      </c>
      <c r="G2490" t="s">
        <v>464</v>
      </c>
      <c r="H2490">
        <v>10302010257</v>
      </c>
      <c r="I2490" t="s">
        <v>465</v>
      </c>
      <c r="J2490" s="24" t="s">
        <v>958</v>
      </c>
      <c r="K2490" s="25">
        <v>12</v>
      </c>
      <c r="L2490" s="26">
        <v>7422.74</v>
      </c>
      <c r="M2490" s="26">
        <v>7460.8</v>
      </c>
      <c r="N2490" s="27">
        <v>13208</v>
      </c>
      <c r="O2490" s="26">
        <v>0</v>
      </c>
      <c r="P2490" s="28">
        <v>13208</v>
      </c>
      <c r="Q2490" s="26">
        <v>4931.28</v>
      </c>
      <c r="R2490" s="31">
        <f t="shared" si="107"/>
        <v>13208</v>
      </c>
      <c r="S2490" s="29">
        <v>13208</v>
      </c>
      <c r="T2490" s="26"/>
      <c r="V2490" s="2">
        <f t="shared" si="105"/>
        <v>0</v>
      </c>
      <c r="W2490" s="2">
        <f t="shared" si="106"/>
        <v>0</v>
      </c>
    </row>
    <row r="2491" spans="1:23" customFormat="1" hidden="1" outlineLevel="2" x14ac:dyDescent="0.25">
      <c r="A2491" t="s">
        <v>309</v>
      </c>
      <c r="B2491">
        <v>801</v>
      </c>
      <c r="C2491" t="s">
        <v>324</v>
      </c>
      <c r="D2491">
        <v>411</v>
      </c>
      <c r="E2491" t="s">
        <v>411</v>
      </c>
      <c r="F2491">
        <v>257</v>
      </c>
      <c r="G2491" t="s">
        <v>464</v>
      </c>
      <c r="H2491">
        <v>10411010257</v>
      </c>
      <c r="I2491" t="s">
        <v>465</v>
      </c>
      <c r="J2491" s="24" t="s">
        <v>958</v>
      </c>
      <c r="K2491" s="25">
        <v>12</v>
      </c>
      <c r="L2491" s="26">
        <v>10497.62</v>
      </c>
      <c r="M2491" s="26">
        <v>11068.31</v>
      </c>
      <c r="N2491" s="27">
        <v>12374</v>
      </c>
      <c r="O2491" s="26">
        <v>0</v>
      </c>
      <c r="P2491" s="28">
        <v>12374</v>
      </c>
      <c r="Q2491" s="26">
        <v>3131.67</v>
      </c>
      <c r="R2491" s="31">
        <f t="shared" si="107"/>
        <v>18700</v>
      </c>
      <c r="S2491" s="29">
        <v>18700</v>
      </c>
      <c r="T2491" s="26"/>
      <c r="V2491" s="2">
        <f t="shared" si="105"/>
        <v>6326</v>
      </c>
      <c r="W2491" s="2">
        <f t="shared" si="106"/>
        <v>0.51123323096815909</v>
      </c>
    </row>
    <row r="2492" spans="1:23" customFormat="1" hidden="1" outlineLevel="2" x14ac:dyDescent="0.25">
      <c r="A2492" t="s">
        <v>309</v>
      </c>
      <c r="B2492">
        <v>501</v>
      </c>
      <c r="C2492" t="s">
        <v>312</v>
      </c>
      <c r="D2492">
        <v>15</v>
      </c>
      <c r="E2492" t="s">
        <v>313</v>
      </c>
      <c r="F2492">
        <v>258</v>
      </c>
      <c r="G2492" t="s">
        <v>85</v>
      </c>
      <c r="H2492">
        <v>10015010258</v>
      </c>
      <c r="I2492" t="s">
        <v>86</v>
      </c>
      <c r="J2492" s="24" t="s">
        <v>958</v>
      </c>
      <c r="K2492" s="25">
        <v>12</v>
      </c>
      <c r="L2492" s="26">
        <v>11605.2</v>
      </c>
      <c r="M2492" s="26">
        <v>12894.73</v>
      </c>
      <c r="N2492" s="27">
        <v>15288</v>
      </c>
      <c r="O2492" s="26">
        <v>0</v>
      </c>
      <c r="P2492" s="28">
        <v>15288</v>
      </c>
      <c r="Q2492" s="26">
        <v>4298.25</v>
      </c>
      <c r="R2492" s="31">
        <f t="shared" si="107"/>
        <v>15000</v>
      </c>
      <c r="S2492" s="29">
        <v>15000</v>
      </c>
      <c r="T2492" s="26"/>
      <c r="V2492" s="2">
        <f t="shared" si="105"/>
        <v>-288</v>
      </c>
      <c r="W2492" s="2">
        <f t="shared" si="106"/>
        <v>-1.8838304552590265E-2</v>
      </c>
    </row>
    <row r="2493" spans="1:23" customFormat="1" hidden="1" outlineLevel="2" x14ac:dyDescent="0.25">
      <c r="A2493" t="s">
        <v>309</v>
      </c>
      <c r="B2493">
        <v>501</v>
      </c>
      <c r="C2493" t="s">
        <v>312</v>
      </c>
      <c r="D2493">
        <v>65</v>
      </c>
      <c r="E2493" t="s">
        <v>330</v>
      </c>
      <c r="F2493">
        <v>258</v>
      </c>
      <c r="G2493" t="s">
        <v>85</v>
      </c>
      <c r="H2493">
        <v>10065010258</v>
      </c>
      <c r="I2493" t="s">
        <v>86</v>
      </c>
      <c r="J2493" s="24" t="s">
        <v>958</v>
      </c>
      <c r="K2493" s="25">
        <v>12</v>
      </c>
      <c r="L2493" s="26">
        <v>8596.4599999999991</v>
      </c>
      <c r="M2493" s="26">
        <v>8596.48</v>
      </c>
      <c r="N2493" s="27">
        <v>14700</v>
      </c>
      <c r="O2493" s="26">
        <v>0</v>
      </c>
      <c r="P2493" s="28">
        <v>14700</v>
      </c>
      <c r="Q2493" s="26">
        <v>4298.25</v>
      </c>
      <c r="R2493" s="31">
        <f t="shared" si="107"/>
        <v>14700</v>
      </c>
      <c r="S2493" s="29">
        <v>14700</v>
      </c>
      <c r="T2493" s="26"/>
      <c r="V2493" s="2">
        <f t="shared" si="105"/>
        <v>0</v>
      </c>
      <c r="W2493" s="2">
        <f t="shared" si="106"/>
        <v>0</v>
      </c>
    </row>
    <row r="2494" spans="1:23" customFormat="1" hidden="1" outlineLevel="2" x14ac:dyDescent="0.25">
      <c r="A2494" t="s">
        <v>309</v>
      </c>
      <c r="B2494">
        <v>501</v>
      </c>
      <c r="C2494" t="s">
        <v>312</v>
      </c>
      <c r="D2494">
        <v>108</v>
      </c>
      <c r="E2494" t="s">
        <v>333</v>
      </c>
      <c r="F2494">
        <v>258</v>
      </c>
      <c r="G2494" t="s">
        <v>85</v>
      </c>
      <c r="H2494">
        <v>10108010258</v>
      </c>
      <c r="I2494" t="s">
        <v>86</v>
      </c>
      <c r="J2494" s="24" t="s">
        <v>958</v>
      </c>
      <c r="K2494" s="25">
        <v>12</v>
      </c>
      <c r="L2494" s="26">
        <v>61666.64</v>
      </c>
      <c r="M2494" s="26">
        <v>62192.97</v>
      </c>
      <c r="N2494" s="27">
        <v>70855</v>
      </c>
      <c r="O2494" s="26">
        <v>0</v>
      </c>
      <c r="P2494" s="28">
        <v>70855</v>
      </c>
      <c r="Q2494" s="26">
        <v>19298.240000000002</v>
      </c>
      <c r="R2494" s="31">
        <f t="shared" si="107"/>
        <v>70000</v>
      </c>
      <c r="S2494" s="29">
        <v>70000</v>
      </c>
      <c r="T2494" s="26"/>
      <c r="V2494" s="2">
        <f t="shared" si="105"/>
        <v>-855</v>
      </c>
      <c r="W2494" s="2">
        <f t="shared" si="106"/>
        <v>-1.2066897184390657E-2</v>
      </c>
    </row>
    <row r="2495" spans="1:23" customFormat="1" hidden="1" outlineLevel="2" x14ac:dyDescent="0.25">
      <c r="A2495" t="s">
        <v>309</v>
      </c>
      <c r="B2495">
        <v>501</v>
      </c>
      <c r="C2495" t="s">
        <v>312</v>
      </c>
      <c r="D2495">
        <v>118</v>
      </c>
      <c r="E2495" t="s">
        <v>340</v>
      </c>
      <c r="F2495">
        <v>258</v>
      </c>
      <c r="G2495" t="s">
        <v>85</v>
      </c>
      <c r="H2495">
        <v>10118010258</v>
      </c>
      <c r="I2495" t="s">
        <v>86</v>
      </c>
      <c r="J2495" s="24" t="s">
        <v>958</v>
      </c>
      <c r="K2495" s="25">
        <v>12</v>
      </c>
      <c r="L2495" s="26">
        <v>7736.81</v>
      </c>
      <c r="M2495" s="26">
        <v>12894.74</v>
      </c>
      <c r="N2495" s="27">
        <v>14664</v>
      </c>
      <c r="O2495" s="26">
        <v>0</v>
      </c>
      <c r="P2495" s="28">
        <v>14664</v>
      </c>
      <c r="Q2495" s="26">
        <v>4298.25</v>
      </c>
      <c r="R2495" s="31">
        <f t="shared" si="107"/>
        <v>14600</v>
      </c>
      <c r="S2495" s="29">
        <v>14600</v>
      </c>
      <c r="T2495" s="26"/>
      <c r="V2495" s="2">
        <f t="shared" si="105"/>
        <v>-64</v>
      </c>
      <c r="W2495" s="2">
        <f t="shared" si="106"/>
        <v>-4.3644298963447896E-3</v>
      </c>
    </row>
    <row r="2496" spans="1:23" customFormat="1" hidden="1" outlineLevel="2" x14ac:dyDescent="0.25">
      <c r="A2496" t="s">
        <v>309</v>
      </c>
      <c r="B2496">
        <v>501</v>
      </c>
      <c r="C2496" t="s">
        <v>312</v>
      </c>
      <c r="D2496">
        <v>119</v>
      </c>
      <c r="E2496" t="s">
        <v>341</v>
      </c>
      <c r="F2496">
        <v>258</v>
      </c>
      <c r="G2496" t="s">
        <v>85</v>
      </c>
      <c r="H2496">
        <v>10119010258</v>
      </c>
      <c r="I2496" t="s">
        <v>86</v>
      </c>
      <c r="J2496" s="24" t="s">
        <v>958</v>
      </c>
      <c r="K2496" s="25">
        <v>12</v>
      </c>
      <c r="L2496" s="26">
        <v>7736.81</v>
      </c>
      <c r="M2496" s="26">
        <v>12894.74</v>
      </c>
      <c r="N2496" s="27">
        <v>15288</v>
      </c>
      <c r="O2496" s="26">
        <v>0</v>
      </c>
      <c r="P2496" s="28">
        <v>15288</v>
      </c>
      <c r="Q2496" s="26">
        <v>4298.25</v>
      </c>
      <c r="R2496" s="31">
        <f t="shared" si="107"/>
        <v>15000</v>
      </c>
      <c r="S2496" s="29">
        <v>15000</v>
      </c>
      <c r="T2496" s="26"/>
      <c r="V2496" s="2">
        <f t="shared" ref="V2496:V2559" si="108">S2496-N2496</f>
        <v>-288</v>
      </c>
      <c r="W2496" s="2">
        <f t="shared" ref="W2496:W2559" si="109">V2496/N2496</f>
        <v>-1.8838304552590265E-2</v>
      </c>
    </row>
    <row r="2497" spans="1:24" customFormat="1" hidden="1" outlineLevel="2" x14ac:dyDescent="0.25">
      <c r="A2497" t="s">
        <v>781</v>
      </c>
      <c r="B2497">
        <v>202</v>
      </c>
      <c r="C2497" t="s">
        <v>808</v>
      </c>
      <c r="D2497" s="20">
        <v>130</v>
      </c>
      <c r="E2497" t="s">
        <v>807</v>
      </c>
      <c r="F2497" s="20">
        <v>258</v>
      </c>
      <c r="G2497" t="s">
        <v>85</v>
      </c>
      <c r="H2497">
        <v>10130010258</v>
      </c>
      <c r="I2497" t="s">
        <v>86</v>
      </c>
      <c r="J2497" s="24" t="s">
        <v>958</v>
      </c>
      <c r="K2497" s="25">
        <v>12</v>
      </c>
      <c r="L2497" s="26">
        <v>6158.93</v>
      </c>
      <c r="M2497" s="26">
        <v>11380.75</v>
      </c>
      <c r="N2497" s="27">
        <v>17262</v>
      </c>
      <c r="O2497" s="26">
        <v>0</v>
      </c>
      <c r="P2497" s="28">
        <v>17262</v>
      </c>
      <c r="Q2497" s="26">
        <v>4150.75</v>
      </c>
      <c r="R2497" s="31">
        <f t="shared" si="107"/>
        <v>17262</v>
      </c>
      <c r="S2497" s="29">
        <v>17262</v>
      </c>
      <c r="T2497" s="26"/>
      <c r="V2497" s="2">
        <f t="shared" si="108"/>
        <v>0</v>
      </c>
      <c r="W2497" s="2">
        <f t="shared" si="109"/>
        <v>0</v>
      </c>
      <c r="X2497" s="18"/>
    </row>
    <row r="2498" spans="1:24" customFormat="1" hidden="1" outlineLevel="2" x14ac:dyDescent="0.25">
      <c r="A2498" t="s">
        <v>781</v>
      </c>
      <c r="B2498">
        <v>202</v>
      </c>
      <c r="C2498" t="s">
        <v>808</v>
      </c>
      <c r="D2498" s="20">
        <v>134</v>
      </c>
      <c r="E2498" t="s">
        <v>810</v>
      </c>
      <c r="F2498" s="20">
        <v>258</v>
      </c>
      <c r="G2498" t="s">
        <v>85</v>
      </c>
      <c r="H2498">
        <v>10134010258</v>
      </c>
      <c r="I2498" t="s">
        <v>86</v>
      </c>
      <c r="J2498" s="24" t="s">
        <v>958</v>
      </c>
      <c r="K2498" s="25">
        <v>12</v>
      </c>
      <c r="L2498" s="26">
        <v>0</v>
      </c>
      <c r="M2498" s="26">
        <v>0</v>
      </c>
      <c r="N2498" s="27">
        <v>613</v>
      </c>
      <c r="O2498" s="26">
        <v>0</v>
      </c>
      <c r="P2498" s="28">
        <v>613</v>
      </c>
      <c r="Q2498" s="26">
        <v>0</v>
      </c>
      <c r="R2498" s="31">
        <f t="shared" si="107"/>
        <v>613</v>
      </c>
      <c r="S2498" s="29">
        <v>613</v>
      </c>
      <c r="T2498" s="26"/>
      <c r="V2498" s="2">
        <f t="shared" si="108"/>
        <v>0</v>
      </c>
      <c r="W2498" s="2">
        <f t="shared" si="109"/>
        <v>0</v>
      </c>
      <c r="X2498" s="18"/>
    </row>
    <row r="2499" spans="1:24" customFormat="1" hidden="1" outlineLevel="2" x14ac:dyDescent="0.25">
      <c r="A2499" t="s">
        <v>309</v>
      </c>
      <c r="B2499">
        <v>501</v>
      </c>
      <c r="C2499" t="s">
        <v>312</v>
      </c>
      <c r="D2499">
        <v>149</v>
      </c>
      <c r="E2499" t="s">
        <v>428</v>
      </c>
      <c r="F2499">
        <v>258</v>
      </c>
      <c r="G2499" t="s">
        <v>85</v>
      </c>
      <c r="H2499">
        <v>10149010258</v>
      </c>
      <c r="I2499" t="s">
        <v>429</v>
      </c>
      <c r="J2499" s="24" t="s">
        <v>958</v>
      </c>
      <c r="K2499" s="25">
        <v>12</v>
      </c>
      <c r="L2499" s="26">
        <v>0</v>
      </c>
      <c r="M2499" s="26">
        <v>0</v>
      </c>
      <c r="N2499" s="27">
        <v>104</v>
      </c>
      <c r="O2499" s="26">
        <v>0</v>
      </c>
      <c r="P2499" s="28">
        <v>104</v>
      </c>
      <c r="Q2499" s="26">
        <v>0</v>
      </c>
      <c r="R2499" s="31">
        <f t="shared" si="107"/>
        <v>0</v>
      </c>
      <c r="S2499" s="29">
        <v>0</v>
      </c>
      <c r="T2499" s="26"/>
      <c r="V2499" s="2">
        <f t="shared" si="108"/>
        <v>-104</v>
      </c>
      <c r="W2499" s="2">
        <f t="shared" si="109"/>
        <v>-1</v>
      </c>
    </row>
    <row r="2500" spans="1:24" customFormat="1" hidden="1" outlineLevel="2" x14ac:dyDescent="0.25">
      <c r="A2500" t="s">
        <v>133</v>
      </c>
      <c r="B2500">
        <v>205</v>
      </c>
      <c r="C2500" t="s">
        <v>123</v>
      </c>
      <c r="D2500">
        <v>162</v>
      </c>
      <c r="E2500" t="s">
        <v>137</v>
      </c>
      <c r="F2500">
        <v>258</v>
      </c>
      <c r="G2500" t="s">
        <v>85</v>
      </c>
      <c r="H2500">
        <v>10162010258</v>
      </c>
      <c r="I2500" t="s">
        <v>86</v>
      </c>
      <c r="J2500" s="24" t="s">
        <v>958</v>
      </c>
      <c r="K2500" s="25">
        <v>12</v>
      </c>
      <c r="L2500" s="26">
        <v>84042.880000000005</v>
      </c>
      <c r="M2500" s="26">
        <v>119571.99</v>
      </c>
      <c r="N2500" s="27">
        <v>83200</v>
      </c>
      <c r="O2500" s="26">
        <v>0</v>
      </c>
      <c r="P2500" s="28">
        <v>83200</v>
      </c>
      <c r="Q2500" s="26">
        <v>112250.3</v>
      </c>
      <c r="R2500" s="31">
        <f t="shared" si="107"/>
        <v>200000</v>
      </c>
      <c r="S2500" s="29">
        <v>200000</v>
      </c>
      <c r="T2500" s="26"/>
      <c r="V2500" s="2">
        <f t="shared" si="108"/>
        <v>116800</v>
      </c>
      <c r="W2500" s="2">
        <f t="shared" si="109"/>
        <v>1.4038461538461537</v>
      </c>
    </row>
    <row r="2501" spans="1:24" customFormat="1" hidden="1" outlineLevel="2" x14ac:dyDescent="0.25">
      <c r="A2501" t="s">
        <v>875</v>
      </c>
      <c r="B2501">
        <v>203</v>
      </c>
      <c r="C2501" t="s">
        <v>878</v>
      </c>
      <c r="D2501">
        <v>191</v>
      </c>
      <c r="E2501" t="s">
        <v>879</v>
      </c>
      <c r="F2501">
        <v>258</v>
      </c>
      <c r="G2501" t="s">
        <v>85</v>
      </c>
      <c r="H2501">
        <v>10191010258</v>
      </c>
      <c r="I2501" t="s">
        <v>86</v>
      </c>
      <c r="J2501" s="24" t="s">
        <v>958</v>
      </c>
      <c r="K2501" s="25">
        <v>12</v>
      </c>
      <c r="L2501" s="26">
        <v>122622.2</v>
      </c>
      <c r="M2501" s="26">
        <v>80301.19</v>
      </c>
      <c r="N2501" s="27">
        <v>188560</v>
      </c>
      <c r="O2501" s="26">
        <v>0</v>
      </c>
      <c r="P2501" s="28">
        <v>188560</v>
      </c>
      <c r="Q2501" s="26">
        <v>28031.89</v>
      </c>
      <c r="R2501" s="31">
        <f t="shared" si="107"/>
        <v>28032</v>
      </c>
      <c r="S2501" s="29">
        <v>28032</v>
      </c>
      <c r="T2501" s="26"/>
      <c r="V2501" s="2">
        <f t="shared" si="108"/>
        <v>-160528</v>
      </c>
      <c r="W2501" s="2">
        <f t="shared" si="109"/>
        <v>-0.85133644463300806</v>
      </c>
    </row>
    <row r="2502" spans="1:24" customFormat="1" hidden="1" outlineLevel="2" x14ac:dyDescent="0.25">
      <c r="A2502" t="s">
        <v>706</v>
      </c>
      <c r="B2502">
        <v>191</v>
      </c>
      <c r="C2502" t="s">
        <v>707</v>
      </c>
      <c r="D2502">
        <v>205</v>
      </c>
      <c r="E2502" t="s">
        <v>733</v>
      </c>
      <c r="F2502">
        <v>258</v>
      </c>
      <c r="G2502" t="s">
        <v>85</v>
      </c>
      <c r="H2502">
        <v>10205010258</v>
      </c>
      <c r="I2502" t="s">
        <v>86</v>
      </c>
      <c r="J2502" s="24" t="s">
        <v>958</v>
      </c>
      <c r="K2502" s="25">
        <v>12</v>
      </c>
      <c r="L2502" s="26">
        <v>0</v>
      </c>
      <c r="M2502" s="26">
        <v>0</v>
      </c>
      <c r="N2502" s="27">
        <v>31200</v>
      </c>
      <c r="O2502" s="26">
        <v>0</v>
      </c>
      <c r="P2502" s="28">
        <v>31200</v>
      </c>
      <c r="Q2502" s="26">
        <v>0</v>
      </c>
      <c r="R2502" s="31">
        <f t="shared" si="107"/>
        <v>0</v>
      </c>
      <c r="S2502" s="29">
        <v>0</v>
      </c>
      <c r="T2502" s="26"/>
      <c r="V2502" s="2">
        <f t="shared" si="108"/>
        <v>-31200</v>
      </c>
      <c r="W2502" s="2">
        <f t="shared" si="109"/>
        <v>-1</v>
      </c>
    </row>
    <row r="2503" spans="1:24" customFormat="1" hidden="1" outlineLevel="2" x14ac:dyDescent="0.25">
      <c r="A2503" t="s">
        <v>349</v>
      </c>
      <c r="B2503">
        <v>702</v>
      </c>
      <c r="C2503" t="s">
        <v>383</v>
      </c>
      <c r="D2503">
        <v>262</v>
      </c>
      <c r="E2503" t="s">
        <v>384</v>
      </c>
      <c r="F2503">
        <v>258</v>
      </c>
      <c r="G2503" t="s">
        <v>85</v>
      </c>
      <c r="H2503">
        <v>10262010258</v>
      </c>
      <c r="I2503" t="s">
        <v>86</v>
      </c>
      <c r="J2503" s="24" t="s">
        <v>958</v>
      </c>
      <c r="K2503" s="25">
        <v>12</v>
      </c>
      <c r="L2503" s="26">
        <v>18813.57</v>
      </c>
      <c r="M2503" s="26">
        <v>17562.099999999999</v>
      </c>
      <c r="N2503" s="27">
        <v>29640</v>
      </c>
      <c r="O2503" s="26">
        <v>0</v>
      </c>
      <c r="P2503" s="28">
        <v>29640</v>
      </c>
      <c r="Q2503" s="26">
        <v>12496.56</v>
      </c>
      <c r="R2503" s="31">
        <f t="shared" si="107"/>
        <v>29640</v>
      </c>
      <c r="S2503" s="29">
        <v>29640</v>
      </c>
      <c r="T2503" s="26"/>
      <c r="V2503" s="2">
        <f t="shared" si="108"/>
        <v>0</v>
      </c>
      <c r="W2503" s="2">
        <f t="shared" si="109"/>
        <v>0</v>
      </c>
    </row>
    <row r="2504" spans="1:24" customFormat="1" hidden="1" outlineLevel="2" x14ac:dyDescent="0.25">
      <c r="A2504" t="s">
        <v>349</v>
      </c>
      <c r="B2504">
        <v>507</v>
      </c>
      <c r="C2504" t="s">
        <v>390</v>
      </c>
      <c r="D2504">
        <v>270</v>
      </c>
      <c r="E2504" t="s">
        <v>349</v>
      </c>
      <c r="F2504">
        <v>258</v>
      </c>
      <c r="G2504" t="s">
        <v>85</v>
      </c>
      <c r="H2504">
        <v>10270010258</v>
      </c>
      <c r="I2504" t="s">
        <v>86</v>
      </c>
      <c r="J2504" s="24" t="s">
        <v>958</v>
      </c>
      <c r="K2504" s="25">
        <v>12</v>
      </c>
      <c r="L2504" s="26">
        <v>0</v>
      </c>
      <c r="M2504" s="26">
        <v>0</v>
      </c>
      <c r="N2504" s="27">
        <v>0</v>
      </c>
      <c r="O2504" s="26">
        <v>0</v>
      </c>
      <c r="P2504" s="28">
        <v>0</v>
      </c>
      <c r="Q2504" s="26">
        <v>0</v>
      </c>
      <c r="R2504" s="31">
        <f t="shared" si="107"/>
        <v>0</v>
      </c>
      <c r="S2504" s="29"/>
      <c r="T2504" s="26"/>
      <c r="V2504" s="2">
        <f t="shared" si="108"/>
        <v>0</v>
      </c>
      <c r="W2504" s="2" t="e">
        <f t="shared" si="109"/>
        <v>#DIV/0!</v>
      </c>
    </row>
    <row r="2505" spans="1:24" customFormat="1" hidden="1" outlineLevel="2" x14ac:dyDescent="0.25">
      <c r="A2505" t="s">
        <v>781</v>
      </c>
      <c r="B2505">
        <v>101</v>
      </c>
      <c r="C2505" t="s">
        <v>780</v>
      </c>
      <c r="D2505">
        <v>101</v>
      </c>
      <c r="E2505" t="s">
        <v>776</v>
      </c>
      <c r="F2505">
        <v>259</v>
      </c>
      <c r="G2505" t="s">
        <v>820</v>
      </c>
      <c r="H2505">
        <v>10101010259</v>
      </c>
      <c r="I2505" t="s">
        <v>821</v>
      </c>
      <c r="J2505" s="24" t="s">
        <v>958</v>
      </c>
      <c r="K2505" s="25">
        <v>12</v>
      </c>
      <c r="L2505" s="26">
        <v>292005.68</v>
      </c>
      <c r="M2505" s="26">
        <v>484436.2</v>
      </c>
      <c r="N2505" s="27">
        <v>722280</v>
      </c>
      <c r="O2505" s="26">
        <v>0</v>
      </c>
      <c r="P2505" s="28">
        <v>722280</v>
      </c>
      <c r="Q2505" s="26">
        <v>299400</v>
      </c>
      <c r="R2505" s="31">
        <f t="shared" si="107"/>
        <v>722280</v>
      </c>
      <c r="S2505" s="29">
        <v>722280</v>
      </c>
      <c r="T2505" s="26"/>
      <c r="V2505" s="2">
        <f t="shared" si="108"/>
        <v>0</v>
      </c>
      <c r="W2505" s="2">
        <f t="shared" si="109"/>
        <v>0</v>
      </c>
      <c r="X2505" s="18"/>
    </row>
    <row r="2506" spans="1:24" customFormat="1" hidden="1" outlineLevel="2" x14ac:dyDescent="0.25">
      <c r="A2506" t="s">
        <v>349</v>
      </c>
      <c r="B2506">
        <v>704</v>
      </c>
      <c r="C2506" t="s">
        <v>385</v>
      </c>
      <c r="D2506">
        <v>264</v>
      </c>
      <c r="E2506" t="s">
        <v>386</v>
      </c>
      <c r="F2506">
        <v>261</v>
      </c>
      <c r="G2506" t="s">
        <v>530</v>
      </c>
      <c r="H2506">
        <v>10264010261</v>
      </c>
      <c r="I2506" t="s">
        <v>531</v>
      </c>
      <c r="J2506" s="24" t="s">
        <v>958</v>
      </c>
      <c r="K2506" s="25">
        <v>12</v>
      </c>
      <c r="L2506" s="26">
        <v>33566.400000000001</v>
      </c>
      <c r="M2506" s="26">
        <v>6000</v>
      </c>
      <c r="N2506" s="27">
        <v>500000</v>
      </c>
      <c r="O2506" s="26">
        <v>0</v>
      </c>
      <c r="P2506" s="28">
        <v>500000</v>
      </c>
      <c r="Q2506" s="26">
        <v>0</v>
      </c>
      <c r="R2506" s="31">
        <f t="shared" si="107"/>
        <v>500000</v>
      </c>
      <c r="S2506" s="29">
        <v>500000</v>
      </c>
      <c r="T2506" s="26"/>
      <c r="V2506" s="2">
        <f t="shared" si="108"/>
        <v>0</v>
      </c>
      <c r="W2506" s="2">
        <f t="shared" si="109"/>
        <v>0</v>
      </c>
    </row>
    <row r="2507" spans="1:24" customFormat="1" hidden="1" outlineLevel="2" x14ac:dyDescent="0.25">
      <c r="A2507" t="s">
        <v>562</v>
      </c>
      <c r="B2507">
        <v>301</v>
      </c>
      <c r="C2507" t="s">
        <v>355</v>
      </c>
      <c r="D2507">
        <v>121</v>
      </c>
      <c r="E2507" t="s">
        <v>562</v>
      </c>
      <c r="F2507">
        <v>262</v>
      </c>
      <c r="G2507" t="s">
        <v>606</v>
      </c>
      <c r="H2507">
        <v>10121010262</v>
      </c>
      <c r="I2507" t="s">
        <v>607</v>
      </c>
      <c r="J2507" s="24" t="s">
        <v>958</v>
      </c>
      <c r="K2507" s="25">
        <v>12</v>
      </c>
      <c r="L2507" s="26">
        <v>1523623.15</v>
      </c>
      <c r="M2507" s="26">
        <v>1988921.85</v>
      </c>
      <c r="N2507" s="27">
        <v>2500000</v>
      </c>
      <c r="O2507" s="26">
        <v>0</v>
      </c>
      <c r="P2507" s="28">
        <v>2500000</v>
      </c>
      <c r="Q2507" s="26">
        <v>0</v>
      </c>
      <c r="R2507" s="31">
        <f t="shared" si="107"/>
        <v>2500000</v>
      </c>
      <c r="S2507" s="29">
        <v>2500000</v>
      </c>
      <c r="T2507" s="26"/>
      <c r="V2507" s="2">
        <f t="shared" si="108"/>
        <v>0</v>
      </c>
      <c r="W2507" s="2">
        <f t="shared" si="109"/>
        <v>0</v>
      </c>
    </row>
    <row r="2508" spans="1:24" customFormat="1" hidden="1" outlineLevel="2" x14ac:dyDescent="0.25">
      <c r="A2508" t="s">
        <v>875</v>
      </c>
      <c r="B2508">
        <v>102</v>
      </c>
      <c r="C2508" t="s">
        <v>876</v>
      </c>
      <c r="D2508">
        <v>301</v>
      </c>
      <c r="E2508" t="s">
        <v>917</v>
      </c>
      <c r="F2508">
        <v>263</v>
      </c>
      <c r="G2508" t="s">
        <v>918</v>
      </c>
      <c r="H2508">
        <v>10301010263</v>
      </c>
      <c r="I2508" t="s">
        <v>919</v>
      </c>
      <c r="J2508" s="24" t="s">
        <v>958</v>
      </c>
      <c r="K2508" s="25">
        <v>12</v>
      </c>
      <c r="L2508" s="26">
        <v>0</v>
      </c>
      <c r="M2508" s="26">
        <v>0</v>
      </c>
      <c r="N2508" s="27">
        <v>0</v>
      </c>
      <c r="O2508" s="26">
        <v>0</v>
      </c>
      <c r="P2508" s="28">
        <v>0</v>
      </c>
      <c r="Q2508" s="26">
        <v>0</v>
      </c>
      <c r="R2508" s="31">
        <f t="shared" si="107"/>
        <v>0</v>
      </c>
      <c r="S2508" s="29"/>
      <c r="T2508" s="26"/>
      <c r="V2508" s="2">
        <f t="shared" si="108"/>
        <v>0</v>
      </c>
      <c r="W2508" s="2" t="e">
        <f t="shared" si="109"/>
        <v>#DIV/0!</v>
      </c>
    </row>
    <row r="2509" spans="1:24" customFormat="1" hidden="1" outlineLevel="2" x14ac:dyDescent="0.25">
      <c r="A2509" t="s">
        <v>309</v>
      </c>
      <c r="B2509">
        <v>801</v>
      </c>
      <c r="C2509" t="s">
        <v>324</v>
      </c>
      <c r="D2509">
        <v>28</v>
      </c>
      <c r="E2509" t="s">
        <v>328</v>
      </c>
      <c r="F2509">
        <v>265</v>
      </c>
      <c r="G2509" t="s">
        <v>447</v>
      </c>
      <c r="H2509">
        <v>10028010265</v>
      </c>
      <c r="I2509" t="s">
        <v>448</v>
      </c>
      <c r="J2509" s="24" t="s">
        <v>958</v>
      </c>
      <c r="K2509" s="25">
        <v>12</v>
      </c>
      <c r="L2509" s="26">
        <v>6700</v>
      </c>
      <c r="M2509" s="26">
        <v>0</v>
      </c>
      <c r="N2509" s="27">
        <v>7010</v>
      </c>
      <c r="O2509" s="26">
        <v>0</v>
      </c>
      <c r="P2509" s="28">
        <v>7010</v>
      </c>
      <c r="Q2509" s="26">
        <v>0</v>
      </c>
      <c r="R2509" s="31">
        <f t="shared" si="107"/>
        <v>7010</v>
      </c>
      <c r="S2509" s="29">
        <v>7010</v>
      </c>
      <c r="T2509" s="26"/>
      <c r="V2509" s="2">
        <f t="shared" si="108"/>
        <v>0</v>
      </c>
      <c r="W2509" s="2">
        <f t="shared" si="109"/>
        <v>0</v>
      </c>
    </row>
    <row r="2510" spans="1:24" customFormat="1" hidden="1" outlineLevel="2" x14ac:dyDescent="0.25">
      <c r="A2510" t="s">
        <v>349</v>
      </c>
      <c r="B2510">
        <v>1011</v>
      </c>
      <c r="C2510" t="s">
        <v>365</v>
      </c>
      <c r="D2510">
        <v>221</v>
      </c>
      <c r="E2510" t="s">
        <v>366</v>
      </c>
      <c r="F2510">
        <v>265</v>
      </c>
      <c r="G2510" t="s">
        <v>447</v>
      </c>
      <c r="H2510">
        <v>10221010265</v>
      </c>
      <c r="I2510" t="s">
        <v>448</v>
      </c>
      <c r="J2510" s="24" t="s">
        <v>958</v>
      </c>
      <c r="K2510" s="25">
        <v>12</v>
      </c>
      <c r="L2510" s="26">
        <v>40950.910000000003</v>
      </c>
      <c r="M2510" s="26">
        <v>0</v>
      </c>
      <c r="N2510" s="27">
        <v>49277</v>
      </c>
      <c r="O2510" s="26">
        <v>0</v>
      </c>
      <c r="P2510" s="28">
        <v>49277</v>
      </c>
      <c r="Q2510" s="26">
        <v>0</v>
      </c>
      <c r="R2510" s="31">
        <f t="shared" si="107"/>
        <v>49277</v>
      </c>
      <c r="S2510" s="29">
        <v>49277</v>
      </c>
      <c r="T2510" s="26"/>
      <c r="V2510" s="2">
        <f t="shared" si="108"/>
        <v>0</v>
      </c>
      <c r="W2510" s="2">
        <f t="shared" si="109"/>
        <v>0</v>
      </c>
    </row>
    <row r="2511" spans="1:24" customFormat="1" hidden="1" outlineLevel="2" x14ac:dyDescent="0.25">
      <c r="A2511" t="s">
        <v>349</v>
      </c>
      <c r="B2511">
        <v>1011</v>
      </c>
      <c r="C2511" t="s">
        <v>365</v>
      </c>
      <c r="D2511">
        <v>235</v>
      </c>
      <c r="E2511" t="s">
        <v>504</v>
      </c>
      <c r="F2511">
        <v>265</v>
      </c>
      <c r="G2511" t="s">
        <v>447</v>
      </c>
      <c r="H2511">
        <v>10235010265</v>
      </c>
      <c r="I2511" t="s">
        <v>448</v>
      </c>
      <c r="J2511" s="24" t="s">
        <v>958</v>
      </c>
      <c r="K2511" s="25">
        <v>12</v>
      </c>
      <c r="L2511" s="26">
        <v>0</v>
      </c>
      <c r="M2511" s="26">
        <v>0</v>
      </c>
      <c r="N2511" s="27">
        <v>5862</v>
      </c>
      <c r="O2511" s="26">
        <v>0</v>
      </c>
      <c r="P2511" s="28">
        <v>5862</v>
      </c>
      <c r="Q2511" s="26">
        <v>0</v>
      </c>
      <c r="R2511" s="31">
        <f t="shared" si="107"/>
        <v>5862</v>
      </c>
      <c r="S2511" s="29">
        <v>5862</v>
      </c>
      <c r="T2511" s="26"/>
      <c r="V2511" s="2">
        <f t="shared" si="108"/>
        <v>0</v>
      </c>
      <c r="W2511" s="2">
        <f t="shared" si="109"/>
        <v>0</v>
      </c>
    </row>
    <row r="2512" spans="1:24" customFormat="1" hidden="1" outlineLevel="2" x14ac:dyDescent="0.25">
      <c r="A2512" t="s">
        <v>309</v>
      </c>
      <c r="B2512">
        <v>504</v>
      </c>
      <c r="C2512" t="s">
        <v>396</v>
      </c>
      <c r="D2512">
        <v>400</v>
      </c>
      <c r="E2512" t="s">
        <v>397</v>
      </c>
      <c r="F2512">
        <v>265</v>
      </c>
      <c r="G2512" t="s">
        <v>447</v>
      </c>
      <c r="H2512">
        <v>10400010265</v>
      </c>
      <c r="I2512" t="s">
        <v>448</v>
      </c>
      <c r="J2512" s="24" t="s">
        <v>958</v>
      </c>
      <c r="K2512" s="25">
        <v>12</v>
      </c>
      <c r="L2512" s="26">
        <v>0</v>
      </c>
      <c r="M2512" s="26">
        <v>0</v>
      </c>
      <c r="N2512" s="27">
        <v>1413</v>
      </c>
      <c r="O2512" s="26">
        <v>0</v>
      </c>
      <c r="P2512" s="28">
        <v>1413</v>
      </c>
      <c r="Q2512" s="26">
        <v>0</v>
      </c>
      <c r="R2512" s="31">
        <f t="shared" si="107"/>
        <v>1413</v>
      </c>
      <c r="S2512" s="29">
        <v>1413</v>
      </c>
      <c r="T2512" s="26"/>
      <c r="V2512" s="2">
        <f t="shared" si="108"/>
        <v>0</v>
      </c>
      <c r="W2512" s="2">
        <f t="shared" si="109"/>
        <v>0</v>
      </c>
    </row>
    <row r="2513" spans="1:24" customFormat="1" hidden="1" outlineLevel="2" x14ac:dyDescent="0.25">
      <c r="A2513" t="s">
        <v>309</v>
      </c>
      <c r="B2513">
        <v>801</v>
      </c>
      <c r="C2513" t="s">
        <v>324</v>
      </c>
      <c r="D2513">
        <v>403</v>
      </c>
      <c r="E2513" t="s">
        <v>401</v>
      </c>
      <c r="F2513">
        <v>265</v>
      </c>
      <c r="G2513" t="s">
        <v>447</v>
      </c>
      <c r="H2513">
        <v>10403010265</v>
      </c>
      <c r="I2513" t="s">
        <v>448</v>
      </c>
      <c r="J2513" s="24" t="s">
        <v>958</v>
      </c>
      <c r="K2513" s="25">
        <v>12</v>
      </c>
      <c r="L2513" s="26">
        <v>8057.36</v>
      </c>
      <c r="M2513" s="26">
        <v>9409.7099999999991</v>
      </c>
      <c r="N2513" s="27">
        <v>12341</v>
      </c>
      <c r="O2513" s="26">
        <v>0</v>
      </c>
      <c r="P2513" s="28">
        <v>12341</v>
      </c>
      <c r="Q2513" s="26">
        <v>2047.69</v>
      </c>
      <c r="R2513" s="31">
        <f t="shared" si="107"/>
        <v>12341</v>
      </c>
      <c r="S2513" s="29">
        <v>12341</v>
      </c>
      <c r="T2513" s="26"/>
      <c r="V2513" s="2">
        <f t="shared" si="108"/>
        <v>0</v>
      </c>
      <c r="W2513" s="2">
        <f t="shared" si="109"/>
        <v>0</v>
      </c>
    </row>
    <row r="2514" spans="1:24" customFormat="1" hidden="1" outlineLevel="2" x14ac:dyDescent="0.25">
      <c r="A2514" t="s">
        <v>309</v>
      </c>
      <c r="B2514">
        <v>801</v>
      </c>
      <c r="C2514" t="s">
        <v>324</v>
      </c>
      <c r="D2514">
        <v>406</v>
      </c>
      <c r="E2514" t="s">
        <v>434</v>
      </c>
      <c r="F2514">
        <v>265</v>
      </c>
      <c r="G2514" t="s">
        <v>447</v>
      </c>
      <c r="H2514">
        <v>10406010265</v>
      </c>
      <c r="I2514" t="s">
        <v>448</v>
      </c>
      <c r="J2514" s="24" t="s">
        <v>958</v>
      </c>
      <c r="K2514" s="25">
        <v>12</v>
      </c>
      <c r="L2514" s="26">
        <v>0</v>
      </c>
      <c r="M2514" s="26">
        <v>0</v>
      </c>
      <c r="N2514" s="27">
        <v>1413</v>
      </c>
      <c r="O2514" s="26">
        <v>0</v>
      </c>
      <c r="P2514" s="28">
        <v>1413</v>
      </c>
      <c r="Q2514" s="26">
        <v>0</v>
      </c>
      <c r="R2514" s="31">
        <f t="shared" si="107"/>
        <v>1413</v>
      </c>
      <c r="S2514" s="29">
        <v>1413</v>
      </c>
      <c r="T2514" s="26"/>
      <c r="V2514" s="2">
        <f t="shared" si="108"/>
        <v>0</v>
      </c>
      <c r="W2514" s="2">
        <f t="shared" si="109"/>
        <v>0</v>
      </c>
    </row>
    <row r="2515" spans="1:24" customFormat="1" hidden="1" outlineLevel="2" x14ac:dyDescent="0.25">
      <c r="A2515" t="s">
        <v>309</v>
      </c>
      <c r="B2515">
        <v>801</v>
      </c>
      <c r="C2515" t="s">
        <v>324</v>
      </c>
      <c r="D2515">
        <v>407</v>
      </c>
      <c r="E2515" t="s">
        <v>406</v>
      </c>
      <c r="F2515">
        <v>265</v>
      </c>
      <c r="G2515" t="s">
        <v>447</v>
      </c>
      <c r="H2515">
        <v>10407010265</v>
      </c>
      <c r="I2515" t="s">
        <v>448</v>
      </c>
      <c r="J2515" s="24" t="s">
        <v>958</v>
      </c>
      <c r="K2515" s="25">
        <v>12</v>
      </c>
      <c r="L2515" s="26">
        <v>0</v>
      </c>
      <c r="M2515" s="26">
        <v>0</v>
      </c>
      <c r="N2515" s="27">
        <v>2805</v>
      </c>
      <c r="O2515" s="26">
        <v>0</v>
      </c>
      <c r="P2515" s="28">
        <v>2805</v>
      </c>
      <c r="Q2515" s="26">
        <v>0</v>
      </c>
      <c r="R2515" s="31">
        <f t="shared" si="107"/>
        <v>2805</v>
      </c>
      <c r="S2515" s="29">
        <v>2805</v>
      </c>
      <c r="T2515" s="26"/>
      <c r="V2515" s="2">
        <f t="shared" si="108"/>
        <v>0</v>
      </c>
      <c r="W2515" s="2">
        <f t="shared" si="109"/>
        <v>0</v>
      </c>
    </row>
    <row r="2516" spans="1:24" customFormat="1" hidden="1" outlineLevel="2" x14ac:dyDescent="0.25">
      <c r="A2516" t="s">
        <v>309</v>
      </c>
      <c r="B2516">
        <v>801</v>
      </c>
      <c r="C2516" t="s">
        <v>324</v>
      </c>
      <c r="D2516">
        <v>421</v>
      </c>
      <c r="E2516" t="s">
        <v>419</v>
      </c>
      <c r="F2516">
        <v>265</v>
      </c>
      <c r="G2516" t="s">
        <v>447</v>
      </c>
      <c r="H2516">
        <v>10421010265</v>
      </c>
      <c r="I2516" t="s">
        <v>448</v>
      </c>
      <c r="J2516" s="24" t="s">
        <v>958</v>
      </c>
      <c r="K2516" s="25">
        <v>12</v>
      </c>
      <c r="L2516" s="26">
        <v>0</v>
      </c>
      <c r="M2516" s="26">
        <v>0</v>
      </c>
      <c r="N2516" s="27">
        <v>2252</v>
      </c>
      <c r="O2516" s="26">
        <v>0</v>
      </c>
      <c r="P2516" s="28">
        <v>2252</v>
      </c>
      <c r="Q2516" s="26">
        <v>0</v>
      </c>
      <c r="R2516" s="31">
        <f t="shared" si="107"/>
        <v>2252</v>
      </c>
      <c r="S2516" s="29">
        <v>2252</v>
      </c>
      <c r="T2516" s="26"/>
      <c r="V2516" s="2">
        <f t="shared" si="108"/>
        <v>0</v>
      </c>
      <c r="W2516" s="2">
        <f t="shared" si="109"/>
        <v>0</v>
      </c>
    </row>
    <row r="2517" spans="1:24" customFormat="1" hidden="1" outlineLevel="2" x14ac:dyDescent="0.25">
      <c r="A2517" t="s">
        <v>309</v>
      </c>
      <c r="B2517">
        <v>801</v>
      </c>
      <c r="C2517" t="s">
        <v>324</v>
      </c>
      <c r="D2517">
        <v>430</v>
      </c>
      <c r="E2517" t="s">
        <v>421</v>
      </c>
      <c r="F2517">
        <v>265</v>
      </c>
      <c r="G2517" t="s">
        <v>447</v>
      </c>
      <c r="H2517">
        <v>10430010265</v>
      </c>
      <c r="I2517" t="s">
        <v>448</v>
      </c>
      <c r="J2517" s="24" t="s">
        <v>958</v>
      </c>
      <c r="K2517" s="25">
        <v>12</v>
      </c>
      <c r="L2517" s="26">
        <v>0</v>
      </c>
      <c r="M2517" s="26">
        <v>0</v>
      </c>
      <c r="N2517" s="27">
        <v>2216</v>
      </c>
      <c r="O2517" s="26">
        <v>0</v>
      </c>
      <c r="P2517" s="28">
        <v>2216</v>
      </c>
      <c r="Q2517" s="26">
        <v>0</v>
      </c>
      <c r="R2517" s="31">
        <f t="shared" si="107"/>
        <v>2216</v>
      </c>
      <c r="S2517" s="29">
        <v>2216</v>
      </c>
      <c r="T2517" s="26"/>
      <c r="V2517" s="2">
        <f t="shared" si="108"/>
        <v>0</v>
      </c>
      <c r="W2517" s="2">
        <f t="shared" si="109"/>
        <v>0</v>
      </c>
    </row>
    <row r="2518" spans="1:24" customFormat="1" hidden="1" outlineLevel="2" x14ac:dyDescent="0.25">
      <c r="A2518" t="s">
        <v>309</v>
      </c>
      <c r="B2518">
        <v>801</v>
      </c>
      <c r="C2518" t="s">
        <v>324</v>
      </c>
      <c r="D2518">
        <v>431</v>
      </c>
      <c r="E2518" t="s">
        <v>422</v>
      </c>
      <c r="F2518">
        <v>265</v>
      </c>
      <c r="G2518" t="s">
        <v>447</v>
      </c>
      <c r="H2518">
        <v>10431010265</v>
      </c>
      <c r="I2518" t="s">
        <v>448</v>
      </c>
      <c r="J2518" s="24" t="s">
        <v>958</v>
      </c>
      <c r="K2518" s="25">
        <v>12</v>
      </c>
      <c r="L2518" s="26">
        <v>1900</v>
      </c>
      <c r="M2518" s="26">
        <v>0</v>
      </c>
      <c r="N2518" s="27">
        <v>2687</v>
      </c>
      <c r="O2518" s="26">
        <v>0</v>
      </c>
      <c r="P2518" s="28">
        <v>2687</v>
      </c>
      <c r="Q2518" s="26">
        <v>0</v>
      </c>
      <c r="R2518" s="31">
        <f t="shared" si="107"/>
        <v>2687</v>
      </c>
      <c r="S2518" s="29">
        <v>2687</v>
      </c>
      <c r="T2518" s="26"/>
      <c r="V2518" s="2">
        <f t="shared" si="108"/>
        <v>0</v>
      </c>
      <c r="W2518" s="2">
        <f t="shared" si="109"/>
        <v>0</v>
      </c>
    </row>
    <row r="2519" spans="1:24" customFormat="1" hidden="1" outlineLevel="2" x14ac:dyDescent="0.25">
      <c r="A2519" t="s">
        <v>349</v>
      </c>
      <c r="B2519">
        <v>1011</v>
      </c>
      <c r="C2519" t="s">
        <v>365</v>
      </c>
      <c r="D2519">
        <v>222</v>
      </c>
      <c r="E2519" t="s">
        <v>379</v>
      </c>
      <c r="F2519">
        <v>266</v>
      </c>
      <c r="G2519" t="s">
        <v>522</v>
      </c>
      <c r="H2519">
        <v>10222010266</v>
      </c>
      <c r="I2519" t="s">
        <v>523</v>
      </c>
      <c r="J2519" s="24" t="s">
        <v>958</v>
      </c>
      <c r="K2519" s="25">
        <v>12</v>
      </c>
      <c r="L2519" s="26"/>
      <c r="M2519" s="26"/>
      <c r="N2519" s="27"/>
      <c r="O2519" s="26"/>
      <c r="P2519" s="28"/>
      <c r="Q2519" s="26"/>
      <c r="R2519" s="31">
        <f>S2519</f>
        <v>900000</v>
      </c>
      <c r="S2519" s="29">
        <v>900000</v>
      </c>
      <c r="T2519" s="26"/>
      <c r="V2519" s="2">
        <f t="shared" si="108"/>
        <v>900000</v>
      </c>
      <c r="W2519" s="2" t="e">
        <f t="shared" si="109"/>
        <v>#DIV/0!</v>
      </c>
    </row>
    <row r="2520" spans="1:24" customFormat="1" hidden="1" outlineLevel="2" x14ac:dyDescent="0.25">
      <c r="A2520" t="s">
        <v>349</v>
      </c>
      <c r="B2520">
        <v>1011</v>
      </c>
      <c r="C2520" t="s">
        <v>365</v>
      </c>
      <c r="D2520">
        <v>232</v>
      </c>
      <c r="E2520" t="s">
        <v>379</v>
      </c>
      <c r="F2520">
        <v>266</v>
      </c>
      <c r="G2520" t="s">
        <v>522</v>
      </c>
      <c r="H2520">
        <v>10232010266</v>
      </c>
      <c r="I2520" t="s">
        <v>523</v>
      </c>
      <c r="J2520" s="24" t="s">
        <v>958</v>
      </c>
      <c r="K2520" s="25">
        <v>12</v>
      </c>
      <c r="L2520" s="26">
        <v>875763.31</v>
      </c>
      <c r="M2520" s="26">
        <v>1310296.3400000001</v>
      </c>
      <c r="N2520" s="27">
        <v>1200000</v>
      </c>
      <c r="O2520" s="26">
        <v>0</v>
      </c>
      <c r="P2520" s="28">
        <v>1200000</v>
      </c>
      <c r="Q2520" s="26">
        <v>1197339.3999999999</v>
      </c>
      <c r="R2520" s="31">
        <f>S2520</f>
        <v>1200000</v>
      </c>
      <c r="S2520" s="29">
        <v>1200000</v>
      </c>
      <c r="T2520" s="26"/>
      <c r="V2520" s="2">
        <f t="shared" si="108"/>
        <v>0</v>
      </c>
      <c r="W2520" s="2">
        <f t="shared" si="109"/>
        <v>0</v>
      </c>
    </row>
    <row r="2521" spans="1:24" customFormat="1" hidden="1" outlineLevel="2" x14ac:dyDescent="0.25">
      <c r="A2521" t="s">
        <v>349</v>
      </c>
      <c r="B2521">
        <v>1011</v>
      </c>
      <c r="C2521" t="s">
        <v>365</v>
      </c>
      <c r="D2521">
        <v>236</v>
      </c>
      <c r="E2521" t="s">
        <v>380</v>
      </c>
      <c r="F2521">
        <v>266</v>
      </c>
      <c r="G2521" t="s">
        <v>522</v>
      </c>
      <c r="H2521">
        <v>10236010266</v>
      </c>
      <c r="I2521" t="s">
        <v>523</v>
      </c>
      <c r="J2521" s="24" t="s">
        <v>958</v>
      </c>
      <c r="K2521" s="25">
        <v>12</v>
      </c>
      <c r="L2521" s="26">
        <v>862370.52</v>
      </c>
      <c r="M2521" s="26">
        <v>864650.94</v>
      </c>
      <c r="N2521" s="27">
        <v>1200000</v>
      </c>
      <c r="O2521" s="26">
        <v>0</v>
      </c>
      <c r="P2521" s="28">
        <v>1200000</v>
      </c>
      <c r="Q2521" s="26">
        <v>1197900</v>
      </c>
      <c r="R2521" s="31">
        <f t="shared" ref="R2521:R2584" si="110">S2521</f>
        <v>1200000</v>
      </c>
      <c r="S2521" s="29">
        <v>1200000</v>
      </c>
      <c r="T2521" s="26"/>
      <c r="V2521" s="2">
        <f t="shared" si="108"/>
        <v>0</v>
      </c>
      <c r="W2521" s="2">
        <f t="shared" si="109"/>
        <v>0</v>
      </c>
    </row>
    <row r="2522" spans="1:24" customFormat="1" hidden="1" outlineLevel="2" x14ac:dyDescent="0.25">
      <c r="A2522" t="s">
        <v>875</v>
      </c>
      <c r="B2522">
        <v>102</v>
      </c>
      <c r="C2522" t="s">
        <v>876</v>
      </c>
      <c r="D2522">
        <v>105</v>
      </c>
      <c r="E2522" t="s">
        <v>875</v>
      </c>
      <c r="F2522">
        <v>268</v>
      </c>
      <c r="G2522" t="s">
        <v>888</v>
      </c>
      <c r="H2522">
        <v>10105010268</v>
      </c>
      <c r="I2522" t="s">
        <v>889</v>
      </c>
      <c r="J2522" s="24" t="s">
        <v>958</v>
      </c>
      <c r="K2522" s="25">
        <v>12</v>
      </c>
      <c r="L2522" s="26">
        <v>0</v>
      </c>
      <c r="M2522" s="26">
        <v>0</v>
      </c>
      <c r="N2522" s="27">
        <v>0</v>
      </c>
      <c r="O2522" s="26">
        <v>0</v>
      </c>
      <c r="P2522" s="28">
        <v>0</v>
      </c>
      <c r="Q2522" s="26">
        <v>0</v>
      </c>
      <c r="R2522" s="31">
        <f t="shared" si="110"/>
        <v>0</v>
      </c>
      <c r="S2522" s="29"/>
      <c r="T2522" s="26"/>
      <c r="V2522" s="2">
        <f t="shared" si="108"/>
        <v>0</v>
      </c>
      <c r="W2522" s="2" t="e">
        <f t="shared" si="109"/>
        <v>#DIV/0!</v>
      </c>
    </row>
    <row r="2523" spans="1:24" customFormat="1" hidden="1" outlineLevel="2" x14ac:dyDescent="0.25">
      <c r="A2523" t="s">
        <v>875</v>
      </c>
      <c r="B2523">
        <v>102</v>
      </c>
      <c r="C2523" t="s">
        <v>876</v>
      </c>
      <c r="D2523">
        <v>276</v>
      </c>
      <c r="E2523" t="s">
        <v>880</v>
      </c>
      <c r="F2523">
        <v>268</v>
      </c>
      <c r="G2523" t="s">
        <v>888</v>
      </c>
      <c r="H2523">
        <v>10276010268</v>
      </c>
      <c r="I2523" t="s">
        <v>889</v>
      </c>
      <c r="J2523" s="24" t="s">
        <v>958</v>
      </c>
      <c r="K2523" s="25">
        <v>12</v>
      </c>
      <c r="L2523" s="26">
        <v>0</v>
      </c>
      <c r="M2523" s="26">
        <v>0</v>
      </c>
      <c r="N2523" s="27">
        <v>0</v>
      </c>
      <c r="O2523" s="26">
        <v>0</v>
      </c>
      <c r="P2523" s="28">
        <v>0</v>
      </c>
      <c r="Q2523" s="26">
        <v>0</v>
      </c>
      <c r="R2523" s="31">
        <f t="shared" si="110"/>
        <v>0</v>
      </c>
      <c r="S2523" s="29">
        <v>0</v>
      </c>
      <c r="T2523" s="26"/>
      <c r="V2523" s="2">
        <f t="shared" si="108"/>
        <v>0</v>
      </c>
      <c r="W2523" s="2" t="e">
        <f t="shared" si="109"/>
        <v>#DIV/0!</v>
      </c>
    </row>
    <row r="2524" spans="1:24" customFormat="1" hidden="1" outlineLevel="2" x14ac:dyDescent="0.25">
      <c r="A2524" t="s">
        <v>875</v>
      </c>
      <c r="B2524">
        <v>102</v>
      </c>
      <c r="C2524" t="s">
        <v>876</v>
      </c>
      <c r="D2524">
        <v>277</v>
      </c>
      <c r="E2524" t="s">
        <v>911</v>
      </c>
      <c r="F2524">
        <v>268</v>
      </c>
      <c r="G2524" t="s">
        <v>888</v>
      </c>
      <c r="H2524">
        <v>10277010268</v>
      </c>
      <c r="I2524" t="s">
        <v>889</v>
      </c>
      <c r="J2524" s="24" t="s">
        <v>958</v>
      </c>
      <c r="K2524" s="25">
        <v>12</v>
      </c>
      <c r="L2524" s="26">
        <v>15110.03</v>
      </c>
      <c r="M2524" s="26">
        <v>0</v>
      </c>
      <c r="N2524" s="27">
        <v>122334</v>
      </c>
      <c r="O2524" s="26">
        <v>0</v>
      </c>
      <c r="P2524" s="28">
        <v>122334</v>
      </c>
      <c r="Q2524" s="26">
        <v>8060</v>
      </c>
      <c r="R2524" s="31">
        <f t="shared" si="110"/>
        <v>122334</v>
      </c>
      <c r="S2524" s="29">
        <v>122334</v>
      </c>
      <c r="T2524" s="26"/>
      <c r="V2524" s="2">
        <f t="shared" si="108"/>
        <v>0</v>
      </c>
      <c r="W2524" s="2">
        <f t="shared" si="109"/>
        <v>0</v>
      </c>
    </row>
    <row r="2525" spans="1:24" customFormat="1" hidden="1" outlineLevel="2" x14ac:dyDescent="0.25">
      <c r="A2525" t="s">
        <v>309</v>
      </c>
      <c r="B2525">
        <v>501</v>
      </c>
      <c r="C2525" t="s">
        <v>312</v>
      </c>
      <c r="D2525">
        <v>15</v>
      </c>
      <c r="E2525" t="s">
        <v>313</v>
      </c>
      <c r="F2525">
        <v>270</v>
      </c>
      <c r="G2525" t="s">
        <v>87</v>
      </c>
      <c r="H2525">
        <v>10015010270</v>
      </c>
      <c r="I2525" t="s">
        <v>88</v>
      </c>
      <c r="J2525" s="24" t="s">
        <v>958</v>
      </c>
      <c r="K2525" s="25">
        <v>12</v>
      </c>
      <c r="L2525" s="26">
        <v>6916.38</v>
      </c>
      <c r="M2525" s="26">
        <v>5161.5600000000004</v>
      </c>
      <c r="N2525" s="27">
        <v>7530</v>
      </c>
      <c r="O2525" s="26">
        <v>0</v>
      </c>
      <c r="P2525" s="28">
        <v>7530</v>
      </c>
      <c r="Q2525" s="26">
        <v>2075</v>
      </c>
      <c r="R2525" s="31">
        <f t="shared" si="110"/>
        <v>7530</v>
      </c>
      <c r="S2525" s="29">
        <v>7530</v>
      </c>
      <c r="T2525" s="26"/>
      <c r="V2525" s="2">
        <f t="shared" si="108"/>
        <v>0</v>
      </c>
      <c r="W2525" s="2">
        <f t="shared" si="109"/>
        <v>0</v>
      </c>
    </row>
    <row r="2526" spans="1:24" customFormat="1" hidden="1" outlineLevel="2" x14ac:dyDescent="0.25">
      <c r="A2526" t="s">
        <v>309</v>
      </c>
      <c r="B2526">
        <v>501</v>
      </c>
      <c r="C2526" t="s">
        <v>312</v>
      </c>
      <c r="D2526">
        <v>65</v>
      </c>
      <c r="E2526" t="s">
        <v>330</v>
      </c>
      <c r="F2526">
        <v>270</v>
      </c>
      <c r="G2526" t="s">
        <v>87</v>
      </c>
      <c r="H2526">
        <v>10065010270</v>
      </c>
      <c r="I2526" t="s">
        <v>88</v>
      </c>
      <c r="J2526" s="24" t="s">
        <v>958</v>
      </c>
      <c r="K2526" s="25">
        <v>12</v>
      </c>
      <c r="L2526" s="26">
        <v>9130.58</v>
      </c>
      <c r="M2526" s="26">
        <v>5715.56</v>
      </c>
      <c r="N2526" s="27">
        <v>7190</v>
      </c>
      <c r="O2526" s="26">
        <v>0</v>
      </c>
      <c r="P2526" s="28">
        <v>7190</v>
      </c>
      <c r="Q2526" s="26">
        <v>4855.4799999999996</v>
      </c>
      <c r="R2526" s="31">
        <f t="shared" si="110"/>
        <v>7190</v>
      </c>
      <c r="S2526" s="29">
        <v>7190</v>
      </c>
      <c r="T2526" s="26"/>
      <c r="V2526" s="2">
        <f t="shared" si="108"/>
        <v>0</v>
      </c>
      <c r="W2526" s="2">
        <f t="shared" si="109"/>
        <v>0</v>
      </c>
    </row>
    <row r="2527" spans="1:24" customFormat="1" hidden="1" outlineLevel="2" x14ac:dyDescent="0.25">
      <c r="A2527" t="s">
        <v>781</v>
      </c>
      <c r="B2527">
        <v>101</v>
      </c>
      <c r="C2527" t="s">
        <v>780</v>
      </c>
      <c r="D2527">
        <v>101</v>
      </c>
      <c r="E2527" t="s">
        <v>776</v>
      </c>
      <c r="F2527">
        <v>270</v>
      </c>
      <c r="G2527" t="s">
        <v>87</v>
      </c>
      <c r="H2527">
        <v>10101010270</v>
      </c>
      <c r="I2527" t="s">
        <v>88</v>
      </c>
      <c r="J2527" s="24" t="s">
        <v>958</v>
      </c>
      <c r="K2527" s="25">
        <v>12</v>
      </c>
      <c r="L2527" s="26">
        <v>0</v>
      </c>
      <c r="M2527" s="26">
        <v>7643.4</v>
      </c>
      <c r="N2527" s="27">
        <v>0</v>
      </c>
      <c r="O2527" s="26">
        <v>0</v>
      </c>
      <c r="P2527" s="28">
        <v>0</v>
      </c>
      <c r="Q2527" s="26">
        <v>0</v>
      </c>
      <c r="R2527" s="31">
        <f t="shared" si="110"/>
        <v>0</v>
      </c>
      <c r="S2527" s="29">
        <v>0</v>
      </c>
      <c r="T2527" s="26"/>
      <c r="V2527" s="2">
        <f t="shared" si="108"/>
        <v>0</v>
      </c>
      <c r="W2527" s="2" t="e">
        <f t="shared" si="109"/>
        <v>#DIV/0!</v>
      </c>
      <c r="X2527" s="18"/>
    </row>
    <row r="2528" spans="1:24" customFormat="1" hidden="1" outlineLevel="2" x14ac:dyDescent="0.25">
      <c r="A2528" t="s">
        <v>875</v>
      </c>
      <c r="B2528">
        <v>102</v>
      </c>
      <c r="C2528" t="s">
        <v>876</v>
      </c>
      <c r="D2528">
        <v>103</v>
      </c>
      <c r="E2528" t="s">
        <v>877</v>
      </c>
      <c r="F2528">
        <v>270</v>
      </c>
      <c r="G2528" t="s">
        <v>87</v>
      </c>
      <c r="H2528">
        <v>10103010270</v>
      </c>
      <c r="I2528" t="s">
        <v>88</v>
      </c>
      <c r="J2528" s="24" t="s">
        <v>958</v>
      </c>
      <c r="K2528" s="25">
        <v>12</v>
      </c>
      <c r="L2528" s="26">
        <v>35148.199999999997</v>
      </c>
      <c r="M2528" s="26">
        <v>23391.58</v>
      </c>
      <c r="N2528" s="27">
        <v>24912</v>
      </c>
      <c r="O2528" s="26">
        <v>0</v>
      </c>
      <c r="P2528" s="28">
        <v>24912</v>
      </c>
      <c r="Q2528" s="26">
        <v>0</v>
      </c>
      <c r="R2528" s="31">
        <f t="shared" si="110"/>
        <v>24912</v>
      </c>
      <c r="S2528" s="29">
        <v>24912</v>
      </c>
      <c r="T2528" s="26"/>
      <c r="V2528" s="2">
        <f t="shared" si="108"/>
        <v>0</v>
      </c>
      <c r="W2528" s="2">
        <f t="shared" si="109"/>
        <v>0</v>
      </c>
    </row>
    <row r="2529" spans="1:24" customFormat="1" hidden="1" outlineLevel="2" x14ac:dyDescent="0.25">
      <c r="A2529" t="s">
        <v>781</v>
      </c>
      <c r="B2529">
        <v>101</v>
      </c>
      <c r="C2529" t="s">
        <v>780</v>
      </c>
      <c r="D2529">
        <v>104</v>
      </c>
      <c r="E2529" t="s">
        <v>799</v>
      </c>
      <c r="F2529">
        <v>270</v>
      </c>
      <c r="G2529" t="s">
        <v>87</v>
      </c>
      <c r="H2529">
        <v>10104010270</v>
      </c>
      <c r="I2529" t="s">
        <v>88</v>
      </c>
      <c r="J2529" s="24" t="s">
        <v>958</v>
      </c>
      <c r="K2529" s="25">
        <v>12</v>
      </c>
      <c r="L2529" s="26">
        <v>809336.15</v>
      </c>
      <c r="M2529" s="26">
        <v>1235808.54</v>
      </c>
      <c r="N2529" s="27">
        <v>1500000</v>
      </c>
      <c r="O2529" s="26">
        <v>0</v>
      </c>
      <c r="P2529" s="28">
        <v>1500000</v>
      </c>
      <c r="Q2529" s="26">
        <v>788053.6</v>
      </c>
      <c r="R2529" s="31">
        <f t="shared" si="110"/>
        <v>1200000</v>
      </c>
      <c r="S2529" s="29">
        <v>1200000</v>
      </c>
      <c r="T2529" s="26"/>
      <c r="V2529" s="2">
        <f t="shared" si="108"/>
        <v>-300000</v>
      </c>
      <c r="W2529" s="2">
        <f t="shared" si="109"/>
        <v>-0.2</v>
      </c>
      <c r="X2529" s="18"/>
    </row>
    <row r="2530" spans="1:24" customFormat="1" hidden="1" outlineLevel="2" x14ac:dyDescent="0.25">
      <c r="A2530" t="s">
        <v>875</v>
      </c>
      <c r="B2530">
        <v>102</v>
      </c>
      <c r="C2530" t="s">
        <v>876</v>
      </c>
      <c r="D2530">
        <v>105</v>
      </c>
      <c r="E2530" t="s">
        <v>875</v>
      </c>
      <c r="F2530">
        <v>270</v>
      </c>
      <c r="G2530" t="s">
        <v>87</v>
      </c>
      <c r="H2530">
        <v>10105010270</v>
      </c>
      <c r="I2530" t="s">
        <v>88</v>
      </c>
      <c r="J2530" s="24" t="s">
        <v>958</v>
      </c>
      <c r="K2530" s="25">
        <v>12</v>
      </c>
      <c r="L2530" s="26">
        <v>332802.92</v>
      </c>
      <c r="M2530" s="26">
        <v>409533.82</v>
      </c>
      <c r="N2530" s="27">
        <v>380813</v>
      </c>
      <c r="O2530" s="26">
        <v>20000</v>
      </c>
      <c r="P2530" s="28">
        <v>400813</v>
      </c>
      <c r="Q2530" s="26">
        <v>245050.5</v>
      </c>
      <c r="R2530" s="31">
        <f t="shared" si="110"/>
        <v>500000</v>
      </c>
      <c r="S2530" s="29">
        <v>500000</v>
      </c>
      <c r="T2530" s="26"/>
      <c r="V2530" s="2">
        <f t="shared" si="108"/>
        <v>119187</v>
      </c>
      <c r="W2530" s="2">
        <f t="shared" si="109"/>
        <v>0.31298038669898348</v>
      </c>
    </row>
    <row r="2531" spans="1:24" customFormat="1" hidden="1" outlineLevel="2" x14ac:dyDescent="0.25">
      <c r="A2531" t="s">
        <v>781</v>
      </c>
      <c r="B2531">
        <v>205</v>
      </c>
      <c r="C2531" t="s">
        <v>123</v>
      </c>
      <c r="D2531">
        <v>106</v>
      </c>
      <c r="E2531" t="s">
        <v>800</v>
      </c>
      <c r="F2531">
        <v>270</v>
      </c>
      <c r="G2531" t="s">
        <v>87</v>
      </c>
      <c r="H2531">
        <v>10106010270</v>
      </c>
      <c r="I2531" t="s">
        <v>88</v>
      </c>
      <c r="J2531" s="24" t="s">
        <v>958</v>
      </c>
      <c r="K2531" s="25">
        <v>12</v>
      </c>
      <c r="L2531" s="26">
        <v>48442.03</v>
      </c>
      <c r="M2531" s="26">
        <v>85929.97</v>
      </c>
      <c r="N2531" s="27">
        <v>153593</v>
      </c>
      <c r="O2531" s="26">
        <v>0</v>
      </c>
      <c r="P2531" s="28">
        <v>153593</v>
      </c>
      <c r="Q2531" s="26">
        <v>45278.19</v>
      </c>
      <c r="R2531" s="31">
        <f t="shared" si="110"/>
        <v>153593</v>
      </c>
      <c r="S2531" s="29">
        <v>153593</v>
      </c>
      <c r="T2531" s="26"/>
      <c r="V2531" s="2">
        <f t="shared" si="108"/>
        <v>0</v>
      </c>
      <c r="W2531" s="2">
        <f t="shared" si="109"/>
        <v>0</v>
      </c>
      <c r="X2531" s="18"/>
    </row>
    <row r="2532" spans="1:24" customFormat="1" hidden="1" outlineLevel="2" x14ac:dyDescent="0.25">
      <c r="A2532" t="s">
        <v>309</v>
      </c>
      <c r="B2532">
        <v>501</v>
      </c>
      <c r="C2532" t="s">
        <v>312</v>
      </c>
      <c r="D2532">
        <v>108</v>
      </c>
      <c r="E2532" t="s">
        <v>333</v>
      </c>
      <c r="F2532">
        <v>270</v>
      </c>
      <c r="G2532" t="s">
        <v>87</v>
      </c>
      <c r="H2532">
        <v>10108010270</v>
      </c>
      <c r="I2532" t="s">
        <v>88</v>
      </c>
      <c r="J2532" s="24" t="s">
        <v>958</v>
      </c>
      <c r="K2532" s="25">
        <v>12</v>
      </c>
      <c r="L2532" s="26">
        <v>19916.509999999998</v>
      </c>
      <c r="M2532" s="26">
        <v>26062.16</v>
      </c>
      <c r="N2532" s="27">
        <v>20000</v>
      </c>
      <c r="O2532" s="26">
        <v>0</v>
      </c>
      <c r="P2532" s="28">
        <v>20000</v>
      </c>
      <c r="Q2532" s="26">
        <v>19464.580000000002</v>
      </c>
      <c r="R2532" s="31">
        <f t="shared" si="110"/>
        <v>25000</v>
      </c>
      <c r="S2532" s="29">
        <v>25000</v>
      </c>
      <c r="T2532" s="26"/>
      <c r="V2532" s="2">
        <f t="shared" si="108"/>
        <v>5000</v>
      </c>
      <c r="W2532" s="2">
        <f t="shared" si="109"/>
        <v>0.25</v>
      </c>
    </row>
    <row r="2533" spans="1:24" customFormat="1" hidden="1" outlineLevel="2" x14ac:dyDescent="0.25">
      <c r="A2533" t="s">
        <v>309</v>
      </c>
      <c r="B2533">
        <v>501</v>
      </c>
      <c r="C2533" t="s">
        <v>312</v>
      </c>
      <c r="D2533">
        <v>118</v>
      </c>
      <c r="E2533" t="s">
        <v>340</v>
      </c>
      <c r="F2533">
        <v>270</v>
      </c>
      <c r="G2533" t="s">
        <v>87</v>
      </c>
      <c r="H2533">
        <v>10118010270</v>
      </c>
      <c r="I2533" t="s">
        <v>88</v>
      </c>
      <c r="J2533" s="24" t="s">
        <v>958</v>
      </c>
      <c r="K2533" s="25">
        <v>12</v>
      </c>
      <c r="L2533" s="26">
        <v>6736.07</v>
      </c>
      <c r="M2533" s="26">
        <v>4673.67</v>
      </c>
      <c r="N2533" s="27">
        <v>7840</v>
      </c>
      <c r="O2533" s="26">
        <v>0</v>
      </c>
      <c r="P2533" s="28">
        <v>7840</v>
      </c>
      <c r="Q2533" s="26">
        <v>6959.55</v>
      </c>
      <c r="R2533" s="31">
        <f t="shared" si="110"/>
        <v>7840</v>
      </c>
      <c r="S2533" s="29">
        <v>7840</v>
      </c>
      <c r="T2533" s="26"/>
      <c r="V2533" s="2">
        <f t="shared" si="108"/>
        <v>0</v>
      </c>
      <c r="W2533" s="2">
        <f t="shared" si="109"/>
        <v>0</v>
      </c>
    </row>
    <row r="2534" spans="1:24" customFormat="1" hidden="1" outlineLevel="2" x14ac:dyDescent="0.25">
      <c r="A2534" t="s">
        <v>309</v>
      </c>
      <c r="B2534">
        <v>501</v>
      </c>
      <c r="C2534" t="s">
        <v>312</v>
      </c>
      <c r="D2534">
        <v>119</v>
      </c>
      <c r="E2534" t="s">
        <v>341</v>
      </c>
      <c r="F2534">
        <v>270</v>
      </c>
      <c r="G2534" t="s">
        <v>87</v>
      </c>
      <c r="H2534">
        <v>10119010270</v>
      </c>
      <c r="I2534" t="s">
        <v>88</v>
      </c>
      <c r="J2534" s="24" t="s">
        <v>958</v>
      </c>
      <c r="K2534" s="25">
        <v>12</v>
      </c>
      <c r="L2534" s="26">
        <v>8734.14</v>
      </c>
      <c r="M2534" s="26">
        <v>6730.16</v>
      </c>
      <c r="N2534" s="27">
        <v>7840</v>
      </c>
      <c r="O2534" s="26">
        <v>0</v>
      </c>
      <c r="P2534" s="28">
        <v>7840</v>
      </c>
      <c r="Q2534" s="26">
        <v>2051.59</v>
      </c>
      <c r="R2534" s="31">
        <f t="shared" si="110"/>
        <v>7840</v>
      </c>
      <c r="S2534" s="29">
        <v>7840</v>
      </c>
      <c r="T2534" s="26"/>
      <c r="V2534" s="2">
        <f t="shared" si="108"/>
        <v>0</v>
      </c>
      <c r="W2534" s="2">
        <f t="shared" si="109"/>
        <v>0</v>
      </c>
    </row>
    <row r="2535" spans="1:24" customFormat="1" hidden="1" outlineLevel="2" x14ac:dyDescent="0.25">
      <c r="A2535" t="s">
        <v>309</v>
      </c>
      <c r="B2535">
        <v>502</v>
      </c>
      <c r="C2535" t="s">
        <v>342</v>
      </c>
      <c r="D2535">
        <v>120</v>
      </c>
      <c r="E2535" t="s">
        <v>343</v>
      </c>
      <c r="F2535">
        <v>270</v>
      </c>
      <c r="G2535" t="s">
        <v>87</v>
      </c>
      <c r="H2535">
        <v>10120010270</v>
      </c>
      <c r="I2535" t="s">
        <v>88</v>
      </c>
      <c r="J2535" s="24" t="s">
        <v>958</v>
      </c>
      <c r="K2535" s="25">
        <v>12</v>
      </c>
      <c r="L2535" s="26">
        <v>5333.78</v>
      </c>
      <c r="M2535" s="26">
        <v>0</v>
      </c>
      <c r="N2535" s="27">
        <v>15370</v>
      </c>
      <c r="O2535" s="26">
        <v>0</v>
      </c>
      <c r="P2535" s="28">
        <v>15370</v>
      </c>
      <c r="Q2535" s="26">
        <v>7271</v>
      </c>
      <c r="R2535" s="31">
        <f t="shared" si="110"/>
        <v>15370</v>
      </c>
      <c r="S2535" s="29">
        <v>15370</v>
      </c>
      <c r="T2535" s="26"/>
      <c r="V2535" s="2">
        <f t="shared" si="108"/>
        <v>0</v>
      </c>
      <c r="W2535" s="2">
        <f t="shared" si="109"/>
        <v>0</v>
      </c>
    </row>
    <row r="2536" spans="1:24" customFormat="1" hidden="1" outlineLevel="2" x14ac:dyDescent="0.25">
      <c r="A2536" t="s">
        <v>562</v>
      </c>
      <c r="B2536">
        <v>301</v>
      </c>
      <c r="C2536" t="s">
        <v>355</v>
      </c>
      <c r="D2536">
        <v>121</v>
      </c>
      <c r="E2536" t="s">
        <v>562</v>
      </c>
      <c r="F2536">
        <v>270</v>
      </c>
      <c r="G2536" t="s">
        <v>87</v>
      </c>
      <c r="H2536">
        <v>10121010270</v>
      </c>
      <c r="I2536" t="s">
        <v>88</v>
      </c>
      <c r="J2536" s="24" t="s">
        <v>958</v>
      </c>
      <c r="K2536" s="25">
        <v>12</v>
      </c>
      <c r="L2536" s="26">
        <v>191399.66</v>
      </c>
      <c r="M2536" s="26">
        <v>180327.03</v>
      </c>
      <c r="N2536" s="27">
        <v>200000</v>
      </c>
      <c r="O2536" s="26">
        <v>0</v>
      </c>
      <c r="P2536" s="28">
        <v>200000</v>
      </c>
      <c r="Q2536" s="26">
        <v>66106.7</v>
      </c>
      <c r="R2536" s="31">
        <f t="shared" si="110"/>
        <v>200000</v>
      </c>
      <c r="S2536" s="29">
        <v>200000</v>
      </c>
      <c r="T2536" s="26"/>
      <c r="V2536" s="2">
        <f t="shared" si="108"/>
        <v>0</v>
      </c>
      <c r="W2536" s="2">
        <f t="shared" si="109"/>
        <v>0</v>
      </c>
    </row>
    <row r="2537" spans="1:24" customFormat="1" hidden="1" outlineLevel="2" x14ac:dyDescent="0.25">
      <c r="A2537" t="s">
        <v>309</v>
      </c>
      <c r="B2537">
        <v>502</v>
      </c>
      <c r="C2537" t="s">
        <v>342</v>
      </c>
      <c r="D2537">
        <v>122</v>
      </c>
      <c r="E2537" t="s">
        <v>346</v>
      </c>
      <c r="F2537">
        <v>270</v>
      </c>
      <c r="G2537" t="s">
        <v>87</v>
      </c>
      <c r="H2537">
        <v>10122010270</v>
      </c>
      <c r="I2537" t="s">
        <v>88</v>
      </c>
      <c r="J2537" s="24" t="s">
        <v>958</v>
      </c>
      <c r="K2537" s="25">
        <v>12</v>
      </c>
      <c r="L2537" s="26">
        <v>21853.69</v>
      </c>
      <c r="M2537" s="26">
        <v>17243.73</v>
      </c>
      <c r="N2537" s="27">
        <v>25700</v>
      </c>
      <c r="O2537" s="26">
        <v>0</v>
      </c>
      <c r="P2537" s="28">
        <v>25700</v>
      </c>
      <c r="Q2537" s="26">
        <v>16285.65</v>
      </c>
      <c r="R2537" s="31">
        <f t="shared" si="110"/>
        <v>25700</v>
      </c>
      <c r="S2537" s="29">
        <v>25700</v>
      </c>
      <c r="T2537" s="26"/>
      <c r="V2537" s="2">
        <f t="shared" si="108"/>
        <v>0</v>
      </c>
      <c r="W2537" s="2">
        <f t="shared" si="109"/>
        <v>0</v>
      </c>
    </row>
    <row r="2538" spans="1:24" customFormat="1" hidden="1" outlineLevel="2" x14ac:dyDescent="0.25">
      <c r="A2538" t="s">
        <v>571</v>
      </c>
      <c r="B2538">
        <v>601</v>
      </c>
      <c r="C2538" t="s">
        <v>572</v>
      </c>
      <c r="D2538">
        <v>123</v>
      </c>
      <c r="E2538" t="s">
        <v>583</v>
      </c>
      <c r="F2538">
        <v>270</v>
      </c>
      <c r="G2538" t="s">
        <v>87</v>
      </c>
      <c r="H2538">
        <v>10123010270</v>
      </c>
      <c r="I2538" t="s">
        <v>88</v>
      </c>
      <c r="J2538" s="24" t="s">
        <v>958</v>
      </c>
      <c r="K2538" s="25">
        <v>12</v>
      </c>
      <c r="L2538" s="26">
        <v>141378.82999999999</v>
      </c>
      <c r="M2538" s="26">
        <v>39800.36</v>
      </c>
      <c r="N2538" s="27">
        <v>91422</v>
      </c>
      <c r="O2538" s="26">
        <v>0</v>
      </c>
      <c r="P2538" s="28">
        <v>91422</v>
      </c>
      <c r="Q2538" s="26">
        <v>76314.14</v>
      </c>
      <c r="R2538" s="31">
        <f t="shared" si="110"/>
        <v>91422</v>
      </c>
      <c r="S2538" s="29">
        <v>91422</v>
      </c>
      <c r="T2538" s="26"/>
      <c r="V2538" s="2">
        <f t="shared" si="108"/>
        <v>0</v>
      </c>
      <c r="W2538" s="2">
        <f t="shared" si="109"/>
        <v>0</v>
      </c>
    </row>
    <row r="2539" spans="1:24" customFormat="1" hidden="1" outlineLevel="2" x14ac:dyDescent="0.25">
      <c r="A2539" t="s">
        <v>781</v>
      </c>
      <c r="B2539">
        <v>202</v>
      </c>
      <c r="C2539" t="s">
        <v>808</v>
      </c>
      <c r="D2539" s="20">
        <v>130</v>
      </c>
      <c r="E2539" t="s">
        <v>807</v>
      </c>
      <c r="F2539" s="20">
        <v>270</v>
      </c>
      <c r="G2539" t="s">
        <v>87</v>
      </c>
      <c r="H2539">
        <v>10130010270</v>
      </c>
      <c r="I2539" t="s">
        <v>88</v>
      </c>
      <c r="J2539" s="24" t="s">
        <v>958</v>
      </c>
      <c r="K2539" s="25">
        <v>12</v>
      </c>
      <c r="L2539" s="26">
        <v>23598.18</v>
      </c>
      <c r="M2539" s="26">
        <v>35953.57</v>
      </c>
      <c r="N2539" s="27">
        <v>50000</v>
      </c>
      <c r="O2539" s="26">
        <v>0</v>
      </c>
      <c r="P2539" s="28">
        <v>50000</v>
      </c>
      <c r="Q2539" s="26">
        <v>48341.440000000002</v>
      </c>
      <c r="R2539" s="31">
        <f t="shared" si="110"/>
        <v>70000</v>
      </c>
      <c r="S2539" s="29">
        <v>70000</v>
      </c>
      <c r="T2539" s="26"/>
      <c r="V2539" s="2">
        <f t="shared" si="108"/>
        <v>20000</v>
      </c>
      <c r="W2539" s="2">
        <f t="shared" si="109"/>
        <v>0.4</v>
      </c>
      <c r="X2539" s="18"/>
    </row>
    <row r="2540" spans="1:24" customFormat="1" hidden="1" outlineLevel="2" x14ac:dyDescent="0.25">
      <c r="A2540" t="s">
        <v>781</v>
      </c>
      <c r="B2540">
        <v>202</v>
      </c>
      <c r="C2540" t="s">
        <v>808</v>
      </c>
      <c r="D2540" s="20">
        <v>134</v>
      </c>
      <c r="E2540" t="s">
        <v>810</v>
      </c>
      <c r="F2540" s="20">
        <v>270</v>
      </c>
      <c r="G2540" t="s">
        <v>87</v>
      </c>
      <c r="H2540">
        <v>10134010270</v>
      </c>
      <c r="I2540" t="s">
        <v>88</v>
      </c>
      <c r="J2540" s="24" t="s">
        <v>958</v>
      </c>
      <c r="K2540" s="25">
        <v>12</v>
      </c>
      <c r="L2540" s="26">
        <v>37462.839999999997</v>
      </c>
      <c r="M2540" s="26">
        <v>39072.300000000003</v>
      </c>
      <c r="N2540" s="27">
        <v>34980</v>
      </c>
      <c r="O2540" s="26">
        <v>0</v>
      </c>
      <c r="P2540" s="28">
        <v>34980</v>
      </c>
      <c r="Q2540" s="26">
        <v>20709.150000000001</v>
      </c>
      <c r="R2540" s="31">
        <f t="shared" si="110"/>
        <v>34980</v>
      </c>
      <c r="S2540" s="29">
        <v>34980</v>
      </c>
      <c r="T2540" s="26"/>
      <c r="V2540" s="2">
        <f t="shared" si="108"/>
        <v>0</v>
      </c>
      <c r="W2540" s="2">
        <f t="shared" si="109"/>
        <v>0</v>
      </c>
      <c r="X2540" s="18"/>
    </row>
    <row r="2541" spans="1:24" customFormat="1" hidden="1" outlineLevel="2" x14ac:dyDescent="0.25">
      <c r="A2541" t="s">
        <v>781</v>
      </c>
      <c r="B2541">
        <v>202</v>
      </c>
      <c r="C2541" t="s">
        <v>808</v>
      </c>
      <c r="D2541" s="20">
        <v>138</v>
      </c>
      <c r="E2541" t="s">
        <v>811</v>
      </c>
      <c r="F2541" s="20">
        <v>270</v>
      </c>
      <c r="G2541" t="s">
        <v>87</v>
      </c>
      <c r="H2541">
        <v>10138010270</v>
      </c>
      <c r="I2541" t="s">
        <v>88</v>
      </c>
      <c r="J2541" s="24" t="s">
        <v>958</v>
      </c>
      <c r="K2541" s="25">
        <v>12</v>
      </c>
      <c r="L2541" s="26">
        <v>3815.83</v>
      </c>
      <c r="M2541" s="26">
        <v>7368.1</v>
      </c>
      <c r="N2541" s="27">
        <v>10000</v>
      </c>
      <c r="O2541" s="26">
        <v>0</v>
      </c>
      <c r="P2541" s="28">
        <v>10000</v>
      </c>
      <c r="Q2541" s="26">
        <v>0</v>
      </c>
      <c r="R2541" s="31">
        <f t="shared" si="110"/>
        <v>10000</v>
      </c>
      <c r="S2541" s="29">
        <v>10000</v>
      </c>
      <c r="T2541" s="26"/>
      <c r="V2541" s="2">
        <f t="shared" si="108"/>
        <v>0</v>
      </c>
      <c r="W2541" s="2">
        <f t="shared" si="109"/>
        <v>0</v>
      </c>
      <c r="X2541" s="18"/>
    </row>
    <row r="2542" spans="1:24" customFormat="1" hidden="1" outlineLevel="2" x14ac:dyDescent="0.25">
      <c r="A2542" t="s">
        <v>571</v>
      </c>
      <c r="B2542">
        <v>601</v>
      </c>
      <c r="C2542" t="s">
        <v>572</v>
      </c>
      <c r="D2542">
        <v>139</v>
      </c>
      <c r="E2542" t="s">
        <v>588</v>
      </c>
      <c r="F2542">
        <v>270</v>
      </c>
      <c r="G2542" t="s">
        <v>87</v>
      </c>
      <c r="H2542">
        <v>10139010270</v>
      </c>
      <c r="I2542" t="s">
        <v>88</v>
      </c>
      <c r="J2542" s="24" t="s">
        <v>958</v>
      </c>
      <c r="K2542" s="25">
        <v>12</v>
      </c>
      <c r="L2542" s="26">
        <v>0</v>
      </c>
      <c r="M2542" s="26">
        <v>0</v>
      </c>
      <c r="N2542" s="27">
        <v>0</v>
      </c>
      <c r="O2542" s="26">
        <v>0</v>
      </c>
      <c r="P2542" s="28">
        <v>0</v>
      </c>
      <c r="Q2542" s="26">
        <v>0</v>
      </c>
      <c r="R2542" s="31">
        <f t="shared" si="110"/>
        <v>0</v>
      </c>
      <c r="S2542" s="29">
        <v>0</v>
      </c>
      <c r="T2542" s="26"/>
      <c r="V2542" s="2">
        <f t="shared" si="108"/>
        <v>0</v>
      </c>
      <c r="W2542" s="2" t="e">
        <f t="shared" si="109"/>
        <v>#DIV/0!</v>
      </c>
    </row>
    <row r="2543" spans="1:24" customFormat="1" hidden="1" outlineLevel="2" x14ac:dyDescent="0.25">
      <c r="A2543" t="s">
        <v>349</v>
      </c>
      <c r="B2543">
        <v>403</v>
      </c>
      <c r="C2543" t="s">
        <v>350</v>
      </c>
      <c r="D2543">
        <v>140</v>
      </c>
      <c r="E2543" t="s">
        <v>351</v>
      </c>
      <c r="F2543">
        <v>270</v>
      </c>
      <c r="G2543" t="s">
        <v>87</v>
      </c>
      <c r="H2543">
        <v>10140010270</v>
      </c>
      <c r="I2543" t="s">
        <v>88</v>
      </c>
      <c r="J2543" s="24" t="s">
        <v>958</v>
      </c>
      <c r="K2543" s="25">
        <v>12</v>
      </c>
      <c r="L2543" s="26">
        <v>29822.65</v>
      </c>
      <c r="M2543" s="26">
        <v>19820.59</v>
      </c>
      <c r="N2543" s="27">
        <v>22927</v>
      </c>
      <c r="O2543" s="26">
        <v>0</v>
      </c>
      <c r="P2543" s="28">
        <v>22927</v>
      </c>
      <c r="Q2543" s="26">
        <v>12183.73</v>
      </c>
      <c r="R2543" s="31">
        <f t="shared" si="110"/>
        <v>22927</v>
      </c>
      <c r="S2543" s="29">
        <v>22927</v>
      </c>
      <c r="T2543" s="26"/>
      <c r="V2543" s="2">
        <f t="shared" si="108"/>
        <v>0</v>
      </c>
      <c r="W2543" s="2">
        <f t="shared" si="109"/>
        <v>0</v>
      </c>
    </row>
    <row r="2544" spans="1:24" customFormat="1" hidden="1" outlineLevel="2" x14ac:dyDescent="0.25">
      <c r="A2544" t="s">
        <v>349</v>
      </c>
      <c r="B2544">
        <v>401</v>
      </c>
      <c r="C2544" t="s">
        <v>362</v>
      </c>
      <c r="D2544">
        <v>148</v>
      </c>
      <c r="E2544" t="s">
        <v>363</v>
      </c>
      <c r="F2544">
        <v>270</v>
      </c>
      <c r="G2544" t="s">
        <v>87</v>
      </c>
      <c r="H2544">
        <v>10148010270</v>
      </c>
      <c r="I2544" t="s">
        <v>88</v>
      </c>
      <c r="J2544" s="24" t="s">
        <v>958</v>
      </c>
      <c r="K2544" s="25">
        <v>12</v>
      </c>
      <c r="L2544" s="26">
        <v>1684</v>
      </c>
      <c r="M2544" s="26">
        <v>2134.63</v>
      </c>
      <c r="N2544" s="27">
        <v>6574</v>
      </c>
      <c r="O2544" s="26">
        <v>0</v>
      </c>
      <c r="P2544" s="28">
        <v>6574</v>
      </c>
      <c r="Q2544" s="26">
        <v>0</v>
      </c>
      <c r="R2544" s="31">
        <f t="shared" si="110"/>
        <v>6574</v>
      </c>
      <c r="S2544" s="29">
        <v>6574</v>
      </c>
      <c r="T2544" s="26"/>
      <c r="V2544" s="2">
        <f t="shared" si="108"/>
        <v>0</v>
      </c>
      <c r="W2544" s="2">
        <f t="shared" si="109"/>
        <v>0</v>
      </c>
    </row>
    <row r="2545" spans="1:23" customFormat="1" hidden="1" outlineLevel="2" x14ac:dyDescent="0.25">
      <c r="A2545" t="s">
        <v>309</v>
      </c>
      <c r="B2545">
        <v>501</v>
      </c>
      <c r="C2545" t="s">
        <v>312</v>
      </c>
      <c r="D2545">
        <v>149</v>
      </c>
      <c r="E2545" t="s">
        <v>428</v>
      </c>
      <c r="F2545">
        <v>270</v>
      </c>
      <c r="G2545" t="s">
        <v>87</v>
      </c>
      <c r="H2545">
        <v>10149010270</v>
      </c>
      <c r="I2545" t="s">
        <v>88</v>
      </c>
      <c r="J2545" s="24" t="s">
        <v>958</v>
      </c>
      <c r="K2545" s="25">
        <v>12</v>
      </c>
      <c r="L2545" s="26">
        <v>0</v>
      </c>
      <c r="M2545" s="26">
        <v>164</v>
      </c>
      <c r="N2545" s="27">
        <v>7190</v>
      </c>
      <c r="O2545" s="26">
        <v>0</v>
      </c>
      <c r="P2545" s="28">
        <v>7190</v>
      </c>
      <c r="Q2545" s="26">
        <v>3621.48</v>
      </c>
      <c r="R2545" s="31">
        <f t="shared" si="110"/>
        <v>7190</v>
      </c>
      <c r="S2545" s="29">
        <v>7190</v>
      </c>
      <c r="T2545" s="26"/>
      <c r="V2545" s="2">
        <f t="shared" si="108"/>
        <v>0</v>
      </c>
      <c r="W2545" s="2">
        <f t="shared" si="109"/>
        <v>0</v>
      </c>
    </row>
    <row r="2546" spans="1:23" customFormat="1" hidden="1" outlineLevel="2" x14ac:dyDescent="0.25">
      <c r="A2546" t="s">
        <v>133</v>
      </c>
      <c r="B2546">
        <v>1101</v>
      </c>
      <c r="C2546" t="s">
        <v>134</v>
      </c>
      <c r="D2546">
        <v>150</v>
      </c>
      <c r="E2546" t="s">
        <v>132</v>
      </c>
      <c r="F2546">
        <v>270</v>
      </c>
      <c r="G2546" t="s">
        <v>87</v>
      </c>
      <c r="H2546">
        <v>10150010270</v>
      </c>
      <c r="I2546" t="s">
        <v>88</v>
      </c>
      <c r="J2546" s="24" t="s">
        <v>958</v>
      </c>
      <c r="K2546" s="25">
        <v>12</v>
      </c>
      <c r="L2546" s="26">
        <v>40699.550000000003</v>
      </c>
      <c r="M2546" s="26">
        <v>35071.53</v>
      </c>
      <c r="N2546" s="27">
        <v>42357</v>
      </c>
      <c r="O2546" s="26">
        <v>0</v>
      </c>
      <c r="P2546" s="28">
        <v>42357</v>
      </c>
      <c r="Q2546" s="26">
        <v>22291.82</v>
      </c>
      <c r="R2546" s="31">
        <f t="shared" si="110"/>
        <v>42357</v>
      </c>
      <c r="S2546" s="29">
        <v>42357</v>
      </c>
      <c r="T2546" s="26"/>
      <c r="V2546" s="2">
        <f t="shared" si="108"/>
        <v>0</v>
      </c>
      <c r="W2546" s="2">
        <f t="shared" si="109"/>
        <v>0</v>
      </c>
    </row>
    <row r="2547" spans="1:23" customFormat="1" hidden="1" outlineLevel="2" x14ac:dyDescent="0.25">
      <c r="A2547" t="s">
        <v>596</v>
      </c>
      <c r="B2547">
        <v>302</v>
      </c>
      <c r="C2547" t="s">
        <v>597</v>
      </c>
      <c r="D2547">
        <v>161</v>
      </c>
      <c r="E2547" t="s">
        <v>596</v>
      </c>
      <c r="F2547">
        <v>270</v>
      </c>
      <c r="G2547" t="s">
        <v>87</v>
      </c>
      <c r="H2547">
        <v>10161010270</v>
      </c>
      <c r="I2547" t="s">
        <v>88</v>
      </c>
      <c r="J2547" s="24" t="s">
        <v>958</v>
      </c>
      <c r="K2547" s="25">
        <v>12</v>
      </c>
      <c r="L2547" s="26">
        <v>279790.09999999998</v>
      </c>
      <c r="M2547" s="26">
        <v>104882.72</v>
      </c>
      <c r="N2547" s="27">
        <v>200000</v>
      </c>
      <c r="O2547" s="26">
        <v>0</v>
      </c>
      <c r="P2547" s="28">
        <v>200000</v>
      </c>
      <c r="Q2547" s="26">
        <v>199837.32</v>
      </c>
      <c r="R2547" s="31">
        <f t="shared" si="110"/>
        <v>300000</v>
      </c>
      <c r="S2547" s="29">
        <v>300000</v>
      </c>
      <c r="T2547" s="26"/>
      <c r="V2547" s="2">
        <f t="shared" si="108"/>
        <v>100000</v>
      </c>
      <c r="W2547" s="2">
        <f t="shared" si="109"/>
        <v>0.5</v>
      </c>
    </row>
    <row r="2548" spans="1:23" customFormat="1" hidden="1" outlineLevel="2" x14ac:dyDescent="0.25">
      <c r="A2548" t="s">
        <v>133</v>
      </c>
      <c r="B2548">
        <v>205</v>
      </c>
      <c r="C2548" t="s">
        <v>123</v>
      </c>
      <c r="D2548">
        <v>163</v>
      </c>
      <c r="E2548" t="s">
        <v>139</v>
      </c>
      <c r="F2548">
        <v>270</v>
      </c>
      <c r="G2548" t="s">
        <v>87</v>
      </c>
      <c r="H2548">
        <v>10163010270</v>
      </c>
      <c r="I2548" t="s">
        <v>88</v>
      </c>
      <c r="J2548" s="24" t="s">
        <v>958</v>
      </c>
      <c r="K2548" s="25">
        <v>12</v>
      </c>
      <c r="L2548" s="26">
        <v>65884.899999999994</v>
      </c>
      <c r="M2548" s="26">
        <v>93349.49</v>
      </c>
      <c r="N2548" s="27">
        <v>100000</v>
      </c>
      <c r="O2548" s="26">
        <v>0</v>
      </c>
      <c r="P2548" s="28">
        <v>100000</v>
      </c>
      <c r="Q2548" s="26">
        <v>86480.43</v>
      </c>
      <c r="R2548" s="31">
        <f t="shared" si="110"/>
        <v>130000</v>
      </c>
      <c r="S2548" s="29">
        <v>130000</v>
      </c>
      <c r="T2548" s="26"/>
      <c r="V2548" s="2">
        <f t="shared" si="108"/>
        <v>30000</v>
      </c>
      <c r="W2548" s="2">
        <f t="shared" si="109"/>
        <v>0.3</v>
      </c>
    </row>
    <row r="2549" spans="1:23" customFormat="1" hidden="1" outlineLevel="2" x14ac:dyDescent="0.25">
      <c r="A2549" t="s">
        <v>133</v>
      </c>
      <c r="B2549">
        <v>1101</v>
      </c>
      <c r="C2549" t="s">
        <v>134</v>
      </c>
      <c r="D2549">
        <v>170</v>
      </c>
      <c r="E2549" t="s">
        <v>154</v>
      </c>
      <c r="F2549">
        <v>270</v>
      </c>
      <c r="G2549" t="s">
        <v>87</v>
      </c>
      <c r="H2549">
        <v>10170010270</v>
      </c>
      <c r="I2549" t="s">
        <v>88</v>
      </c>
      <c r="J2549" s="24" t="s">
        <v>958</v>
      </c>
      <c r="K2549" s="25">
        <v>12</v>
      </c>
      <c r="L2549" s="26">
        <v>24724.47</v>
      </c>
      <c r="M2549" s="26">
        <v>0</v>
      </c>
      <c r="N2549" s="27">
        <v>25000</v>
      </c>
      <c r="O2549" s="26">
        <v>0</v>
      </c>
      <c r="P2549" s="28">
        <v>25000</v>
      </c>
      <c r="Q2549" s="26">
        <v>0</v>
      </c>
      <c r="R2549" s="31">
        <f t="shared" si="110"/>
        <v>25000</v>
      </c>
      <c r="S2549" s="29">
        <v>25000</v>
      </c>
      <c r="T2549" s="26"/>
      <c r="V2549" s="2">
        <f t="shared" si="108"/>
        <v>0</v>
      </c>
      <c r="W2549" s="2">
        <f t="shared" si="109"/>
        <v>0</v>
      </c>
    </row>
    <row r="2550" spans="1:23" customFormat="1" hidden="1" outlineLevel="2" x14ac:dyDescent="0.25">
      <c r="A2550" t="s">
        <v>875</v>
      </c>
      <c r="B2550">
        <v>203</v>
      </c>
      <c r="C2550" t="s">
        <v>878</v>
      </c>
      <c r="D2550">
        <v>191</v>
      </c>
      <c r="E2550" t="s">
        <v>879</v>
      </c>
      <c r="F2550">
        <v>270</v>
      </c>
      <c r="G2550" t="s">
        <v>87</v>
      </c>
      <c r="H2550">
        <v>10191010270</v>
      </c>
      <c r="I2550" t="s">
        <v>88</v>
      </c>
      <c r="J2550" s="24" t="s">
        <v>958</v>
      </c>
      <c r="K2550" s="25">
        <v>12</v>
      </c>
      <c r="L2550" s="26">
        <v>126108.96</v>
      </c>
      <c r="M2550" s="26">
        <v>96553.25</v>
      </c>
      <c r="N2550" s="27">
        <v>91000</v>
      </c>
      <c r="O2550" s="26">
        <v>0</v>
      </c>
      <c r="P2550" s="28">
        <v>91000</v>
      </c>
      <c r="Q2550" s="26">
        <v>49764.97</v>
      </c>
      <c r="R2550" s="31">
        <f t="shared" si="110"/>
        <v>76500</v>
      </c>
      <c r="S2550" s="29">
        <v>76500</v>
      </c>
      <c r="T2550" s="26"/>
      <c r="V2550" s="2">
        <f t="shared" si="108"/>
        <v>-14500</v>
      </c>
      <c r="W2550" s="2">
        <f t="shared" si="109"/>
        <v>-0.15934065934065933</v>
      </c>
    </row>
    <row r="2551" spans="1:23" customFormat="1" hidden="1" outlineLevel="2" x14ac:dyDescent="0.25">
      <c r="A2551" t="s">
        <v>875</v>
      </c>
      <c r="B2551">
        <v>102</v>
      </c>
      <c r="C2551" t="s">
        <v>876</v>
      </c>
      <c r="D2551">
        <v>195</v>
      </c>
      <c r="E2551" t="s">
        <v>902</v>
      </c>
      <c r="F2551">
        <v>270</v>
      </c>
      <c r="G2551" t="s">
        <v>87</v>
      </c>
      <c r="H2551">
        <v>10195010270</v>
      </c>
      <c r="I2551" t="s">
        <v>88</v>
      </c>
      <c r="J2551" s="24" t="s">
        <v>958</v>
      </c>
      <c r="K2551" s="25">
        <v>12</v>
      </c>
      <c r="L2551" s="26">
        <v>162559.22</v>
      </c>
      <c r="M2551" s="26">
        <v>66457.81</v>
      </c>
      <c r="N2551" s="27">
        <v>86000</v>
      </c>
      <c r="O2551" s="26">
        <v>0</v>
      </c>
      <c r="P2551" s="28">
        <v>86000</v>
      </c>
      <c r="Q2551" s="26">
        <v>23786.35</v>
      </c>
      <c r="R2551" s="31">
        <f t="shared" si="110"/>
        <v>36000</v>
      </c>
      <c r="S2551" s="29">
        <v>36000</v>
      </c>
      <c r="T2551" s="26"/>
      <c r="V2551" s="2">
        <f t="shared" si="108"/>
        <v>-50000</v>
      </c>
      <c r="W2551" s="2">
        <f t="shared" si="109"/>
        <v>-0.58139534883720934</v>
      </c>
    </row>
    <row r="2552" spans="1:23" customFormat="1" hidden="1" outlineLevel="2" x14ac:dyDescent="0.25">
      <c r="A2552" t="s">
        <v>874</v>
      </c>
      <c r="C2552" t="s">
        <v>876</v>
      </c>
      <c r="D2552">
        <v>196</v>
      </c>
      <c r="E2552" t="s">
        <v>906</v>
      </c>
      <c r="F2552">
        <v>270</v>
      </c>
      <c r="G2552" t="s">
        <v>87</v>
      </c>
      <c r="I2552" t="s">
        <v>88</v>
      </c>
      <c r="J2552" s="24" t="s">
        <v>958</v>
      </c>
      <c r="K2552" s="25">
        <v>12</v>
      </c>
      <c r="L2552" s="26">
        <v>0</v>
      </c>
      <c r="M2552" s="26"/>
      <c r="N2552" s="27"/>
      <c r="O2552" s="26"/>
      <c r="P2552" s="28"/>
      <c r="Q2552" s="26">
        <v>0</v>
      </c>
      <c r="R2552" s="31">
        <f t="shared" si="110"/>
        <v>0</v>
      </c>
      <c r="S2552" s="29"/>
      <c r="T2552" s="26"/>
      <c r="V2552" s="2">
        <f t="shared" si="108"/>
        <v>0</v>
      </c>
      <c r="W2552" s="2" t="e">
        <f t="shared" si="109"/>
        <v>#DIV/0!</v>
      </c>
    </row>
    <row r="2553" spans="1:23" customFormat="1" hidden="1" outlineLevel="2" x14ac:dyDescent="0.25">
      <c r="A2553" t="s">
        <v>706</v>
      </c>
      <c r="B2553">
        <v>191</v>
      </c>
      <c r="C2553" t="s">
        <v>707</v>
      </c>
      <c r="D2553">
        <v>200</v>
      </c>
      <c r="E2553" t="s">
        <v>708</v>
      </c>
      <c r="F2553">
        <v>270</v>
      </c>
      <c r="G2553" t="s">
        <v>87</v>
      </c>
      <c r="H2553">
        <v>10200010270</v>
      </c>
      <c r="I2553" t="s">
        <v>88</v>
      </c>
      <c r="J2553" s="24" t="s">
        <v>958</v>
      </c>
      <c r="K2553" s="25">
        <v>12</v>
      </c>
      <c r="L2553" s="26">
        <v>221671.48</v>
      </c>
      <c r="M2553" s="26">
        <v>206148.99</v>
      </c>
      <c r="N2553" s="27">
        <v>200000</v>
      </c>
      <c r="O2553" s="26">
        <v>0</v>
      </c>
      <c r="P2553" s="28">
        <v>200000</v>
      </c>
      <c r="Q2553" s="26">
        <v>173412.54</v>
      </c>
      <c r="R2553" s="31">
        <f t="shared" si="110"/>
        <v>200000</v>
      </c>
      <c r="S2553" s="29">
        <v>200000</v>
      </c>
      <c r="T2553" s="26"/>
      <c r="V2553" s="2">
        <f t="shared" si="108"/>
        <v>0</v>
      </c>
      <c r="W2553" s="2">
        <f t="shared" si="109"/>
        <v>0</v>
      </c>
    </row>
    <row r="2554" spans="1:23" customFormat="1" hidden="1" outlineLevel="2" x14ac:dyDescent="0.25">
      <c r="A2554" t="s">
        <v>349</v>
      </c>
      <c r="B2554">
        <v>1011</v>
      </c>
      <c r="C2554" t="s">
        <v>365</v>
      </c>
      <c r="D2554">
        <v>222</v>
      </c>
      <c r="E2554" t="s">
        <v>367</v>
      </c>
      <c r="F2554">
        <v>270</v>
      </c>
      <c r="G2554" t="s">
        <v>87</v>
      </c>
      <c r="H2554">
        <v>10222010270</v>
      </c>
      <c r="I2554" t="s">
        <v>88</v>
      </c>
      <c r="J2554" s="24" t="s">
        <v>958</v>
      </c>
      <c r="K2554" s="25">
        <v>12</v>
      </c>
      <c r="L2554" s="26">
        <v>43684.55</v>
      </c>
      <c r="M2554" s="26">
        <v>33889.03</v>
      </c>
      <c r="N2554" s="27">
        <v>29241</v>
      </c>
      <c r="O2554" s="26">
        <v>0</v>
      </c>
      <c r="P2554" s="28">
        <v>29241</v>
      </c>
      <c r="Q2554" s="26">
        <v>17704.04</v>
      </c>
      <c r="R2554" s="31">
        <f t="shared" si="110"/>
        <v>29241</v>
      </c>
      <c r="S2554" s="29">
        <v>29241</v>
      </c>
      <c r="T2554" s="26"/>
      <c r="V2554" s="2">
        <f t="shared" si="108"/>
        <v>0</v>
      </c>
      <c r="W2554" s="2">
        <f t="shared" si="109"/>
        <v>0</v>
      </c>
    </row>
    <row r="2555" spans="1:23" customFormat="1" hidden="1" outlineLevel="2" x14ac:dyDescent="0.25">
      <c r="A2555" t="s">
        <v>349</v>
      </c>
      <c r="B2555">
        <v>1011</v>
      </c>
      <c r="C2555" t="s">
        <v>365</v>
      </c>
      <c r="D2555">
        <v>232</v>
      </c>
      <c r="E2555" t="s">
        <v>379</v>
      </c>
      <c r="F2555">
        <v>270</v>
      </c>
      <c r="G2555" t="s">
        <v>87</v>
      </c>
      <c r="H2555">
        <v>10232010270</v>
      </c>
      <c r="I2555" t="s">
        <v>88</v>
      </c>
      <c r="J2555" s="24" t="s">
        <v>958</v>
      </c>
      <c r="K2555" s="25">
        <v>12</v>
      </c>
      <c r="L2555" s="26">
        <v>25332.83</v>
      </c>
      <c r="M2555" s="26">
        <v>13089.17</v>
      </c>
      <c r="N2555" s="27">
        <v>17099</v>
      </c>
      <c r="O2555" s="26">
        <v>0</v>
      </c>
      <c r="P2555" s="28">
        <v>17099</v>
      </c>
      <c r="Q2555" s="26">
        <v>11722.24</v>
      </c>
      <c r="R2555" s="31">
        <f t="shared" si="110"/>
        <v>22100</v>
      </c>
      <c r="S2555" s="29">
        <v>22100</v>
      </c>
      <c r="T2555" s="26"/>
      <c r="V2555" s="2">
        <f t="shared" si="108"/>
        <v>5001</v>
      </c>
      <c r="W2555" s="2">
        <f t="shared" si="109"/>
        <v>0.29247324404935959</v>
      </c>
    </row>
    <row r="2556" spans="1:23" customFormat="1" hidden="1" outlineLevel="2" x14ac:dyDescent="0.25">
      <c r="A2556" t="s">
        <v>349</v>
      </c>
      <c r="B2556">
        <v>1011</v>
      </c>
      <c r="C2556" t="s">
        <v>365</v>
      </c>
      <c r="D2556">
        <v>236</v>
      </c>
      <c r="E2556" t="s">
        <v>380</v>
      </c>
      <c r="F2556">
        <v>270</v>
      </c>
      <c r="G2556" t="s">
        <v>87</v>
      </c>
      <c r="H2556">
        <v>10236010270</v>
      </c>
      <c r="I2556" t="s">
        <v>88</v>
      </c>
      <c r="J2556" s="24" t="s">
        <v>958</v>
      </c>
      <c r="K2556" s="25">
        <v>12</v>
      </c>
      <c r="L2556" s="26">
        <v>17725.53</v>
      </c>
      <c r="M2556" s="26">
        <v>5690.79</v>
      </c>
      <c r="N2556" s="27">
        <v>13831</v>
      </c>
      <c r="O2556" s="26">
        <v>0</v>
      </c>
      <c r="P2556" s="28">
        <v>13831</v>
      </c>
      <c r="Q2556" s="26">
        <v>3316.86</v>
      </c>
      <c r="R2556" s="31">
        <f t="shared" si="110"/>
        <v>13831</v>
      </c>
      <c r="S2556" s="29">
        <v>13831</v>
      </c>
      <c r="T2556" s="26"/>
      <c r="V2556" s="2">
        <f t="shared" si="108"/>
        <v>0</v>
      </c>
      <c r="W2556" s="2">
        <f t="shared" si="109"/>
        <v>0</v>
      </c>
    </row>
    <row r="2557" spans="1:23" customFormat="1" hidden="1" outlineLevel="2" x14ac:dyDescent="0.25">
      <c r="A2557" t="s">
        <v>349</v>
      </c>
      <c r="B2557">
        <v>703</v>
      </c>
      <c r="C2557" t="s">
        <v>381</v>
      </c>
      <c r="D2557">
        <v>260</v>
      </c>
      <c r="E2557" t="s">
        <v>382</v>
      </c>
      <c r="F2557">
        <v>270</v>
      </c>
      <c r="G2557" t="s">
        <v>87</v>
      </c>
      <c r="H2557">
        <v>10260010270</v>
      </c>
      <c r="I2557" t="s">
        <v>88</v>
      </c>
      <c r="J2557" s="24" t="s">
        <v>958</v>
      </c>
      <c r="K2557" s="25">
        <v>12</v>
      </c>
      <c r="L2557" s="26">
        <v>7173.98</v>
      </c>
      <c r="M2557" s="26">
        <v>10008.450000000001</v>
      </c>
      <c r="N2557" s="27">
        <v>9321</v>
      </c>
      <c r="O2557" s="26">
        <v>0</v>
      </c>
      <c r="P2557" s="28">
        <v>9321</v>
      </c>
      <c r="Q2557" s="26">
        <v>8629.09</v>
      </c>
      <c r="R2557" s="31">
        <f t="shared" si="110"/>
        <v>24321</v>
      </c>
      <c r="S2557" s="29">
        <v>24321</v>
      </c>
      <c r="T2557" s="26"/>
      <c r="V2557" s="2">
        <f t="shared" si="108"/>
        <v>15000</v>
      </c>
      <c r="W2557" s="2">
        <f t="shared" si="109"/>
        <v>1.60926939169617</v>
      </c>
    </row>
    <row r="2558" spans="1:23" customFormat="1" hidden="1" outlineLevel="2" x14ac:dyDescent="0.25">
      <c r="A2558" t="s">
        <v>349</v>
      </c>
      <c r="B2558">
        <v>704</v>
      </c>
      <c r="C2558" t="s">
        <v>385</v>
      </c>
      <c r="D2558">
        <v>264</v>
      </c>
      <c r="E2558" t="s">
        <v>386</v>
      </c>
      <c r="F2558">
        <v>270</v>
      </c>
      <c r="G2558" t="s">
        <v>87</v>
      </c>
      <c r="H2558">
        <v>10264010270</v>
      </c>
      <c r="I2558" t="s">
        <v>88</v>
      </c>
      <c r="J2558" s="24" t="s">
        <v>958</v>
      </c>
      <c r="K2558" s="25">
        <v>12</v>
      </c>
      <c r="L2558" s="26">
        <v>127197.8</v>
      </c>
      <c r="M2558" s="26">
        <v>69270.12</v>
      </c>
      <c r="N2558" s="27">
        <v>65078</v>
      </c>
      <c r="O2558" s="26">
        <v>0</v>
      </c>
      <c r="P2558" s="28">
        <v>65078</v>
      </c>
      <c r="Q2558" s="26">
        <v>27279.83</v>
      </c>
      <c r="R2558" s="31">
        <f t="shared" si="110"/>
        <v>65078</v>
      </c>
      <c r="S2558" s="29">
        <v>65078</v>
      </c>
      <c r="T2558" s="26"/>
      <c r="V2558" s="2">
        <f t="shared" si="108"/>
        <v>0</v>
      </c>
      <c r="W2558" s="2">
        <f t="shared" si="109"/>
        <v>0</v>
      </c>
    </row>
    <row r="2559" spans="1:23" customFormat="1" hidden="1" outlineLevel="2" x14ac:dyDescent="0.25">
      <c r="A2559" t="s">
        <v>349</v>
      </c>
      <c r="B2559">
        <v>702</v>
      </c>
      <c r="C2559" t="s">
        <v>383</v>
      </c>
      <c r="D2559">
        <v>266</v>
      </c>
      <c r="E2559" t="s">
        <v>387</v>
      </c>
      <c r="F2559">
        <v>270</v>
      </c>
      <c r="G2559" t="s">
        <v>87</v>
      </c>
      <c r="H2559">
        <v>10266010270</v>
      </c>
      <c r="I2559" t="s">
        <v>88</v>
      </c>
      <c r="J2559" s="24" t="s">
        <v>958</v>
      </c>
      <c r="K2559" s="25">
        <v>12</v>
      </c>
      <c r="L2559" s="26">
        <v>40094.76</v>
      </c>
      <c r="M2559" s="26">
        <v>36127.42</v>
      </c>
      <c r="N2559" s="27">
        <v>16582</v>
      </c>
      <c r="O2559" s="26">
        <v>0</v>
      </c>
      <c r="P2559" s="28">
        <v>16582</v>
      </c>
      <c r="Q2559" s="26">
        <v>16986.66</v>
      </c>
      <c r="R2559" s="31">
        <f t="shared" si="110"/>
        <v>16582</v>
      </c>
      <c r="S2559" s="29">
        <v>16582</v>
      </c>
      <c r="T2559" s="26"/>
      <c r="V2559" s="2">
        <f t="shared" si="108"/>
        <v>0</v>
      </c>
      <c r="W2559" s="2">
        <f t="shared" si="109"/>
        <v>0</v>
      </c>
    </row>
    <row r="2560" spans="1:23" customFormat="1" hidden="1" outlineLevel="2" x14ac:dyDescent="0.25">
      <c r="A2560" t="s">
        <v>349</v>
      </c>
      <c r="B2560">
        <v>507</v>
      </c>
      <c r="C2560" t="s">
        <v>390</v>
      </c>
      <c r="D2560">
        <v>268</v>
      </c>
      <c r="E2560" t="s">
        <v>392</v>
      </c>
      <c r="F2560">
        <v>270</v>
      </c>
      <c r="G2560" t="s">
        <v>87</v>
      </c>
      <c r="H2560">
        <v>10268010270</v>
      </c>
      <c r="I2560" t="s">
        <v>88</v>
      </c>
      <c r="J2560" s="24" t="s">
        <v>958</v>
      </c>
      <c r="K2560" s="25">
        <v>12</v>
      </c>
      <c r="L2560" s="26">
        <v>19996.169999999998</v>
      </c>
      <c r="M2560" s="26">
        <v>31497.77</v>
      </c>
      <c r="N2560" s="27">
        <v>22057</v>
      </c>
      <c r="O2560" s="26">
        <v>0</v>
      </c>
      <c r="P2560" s="28">
        <v>22057</v>
      </c>
      <c r="Q2560" s="26">
        <v>7899.8</v>
      </c>
      <c r="R2560" s="31">
        <f t="shared" si="110"/>
        <v>22057</v>
      </c>
      <c r="S2560" s="29">
        <v>22057</v>
      </c>
      <c r="T2560" s="26"/>
      <c r="V2560" s="2">
        <f t="shared" ref="V2560:V2623" si="111">S2560-N2560</f>
        <v>0</v>
      </c>
      <c r="W2560" s="2">
        <f t="shared" ref="W2560:W2623" si="112">V2560/N2560</f>
        <v>0</v>
      </c>
    </row>
    <row r="2561" spans="1:23" customFormat="1" hidden="1" outlineLevel="2" x14ac:dyDescent="0.25">
      <c r="A2561" t="s">
        <v>349</v>
      </c>
      <c r="B2561">
        <v>507</v>
      </c>
      <c r="C2561" t="s">
        <v>390</v>
      </c>
      <c r="D2561">
        <v>270</v>
      </c>
      <c r="E2561" t="s">
        <v>349</v>
      </c>
      <c r="F2561">
        <v>270</v>
      </c>
      <c r="G2561" t="s">
        <v>87</v>
      </c>
      <c r="H2561">
        <v>10270010270</v>
      </c>
      <c r="I2561" t="s">
        <v>88</v>
      </c>
      <c r="J2561" s="24" t="s">
        <v>958</v>
      </c>
      <c r="K2561" s="25">
        <v>12</v>
      </c>
      <c r="L2561" s="26">
        <v>0</v>
      </c>
      <c r="M2561" s="26">
        <v>21160.59</v>
      </c>
      <c r="N2561" s="27">
        <v>30282</v>
      </c>
      <c r="O2561" s="26">
        <v>0</v>
      </c>
      <c r="P2561" s="28">
        <v>30282</v>
      </c>
      <c r="Q2561" s="26">
        <v>31077.08</v>
      </c>
      <c r="R2561" s="31">
        <f t="shared" si="110"/>
        <v>52000</v>
      </c>
      <c r="S2561" s="29">
        <v>52000</v>
      </c>
      <c r="T2561" s="26"/>
      <c r="V2561" s="2">
        <f t="shared" si="111"/>
        <v>21718</v>
      </c>
      <c r="W2561" s="2">
        <f t="shared" si="112"/>
        <v>0.71719173106135659</v>
      </c>
    </row>
    <row r="2562" spans="1:23" customFormat="1" hidden="1" outlineLevel="2" x14ac:dyDescent="0.25">
      <c r="A2562" t="s">
        <v>875</v>
      </c>
      <c r="B2562">
        <v>102</v>
      </c>
      <c r="C2562" t="s">
        <v>876</v>
      </c>
      <c r="D2562">
        <v>276</v>
      </c>
      <c r="E2562" t="s">
        <v>880</v>
      </c>
      <c r="F2562">
        <v>270</v>
      </c>
      <c r="G2562" t="s">
        <v>87</v>
      </c>
      <c r="H2562">
        <v>10276010270</v>
      </c>
      <c r="I2562" t="s">
        <v>88</v>
      </c>
      <c r="J2562" s="24" t="s">
        <v>958</v>
      </c>
      <c r="K2562" s="25">
        <v>12</v>
      </c>
      <c r="L2562" s="26">
        <v>44973.77</v>
      </c>
      <c r="M2562" s="26">
        <v>22972.86</v>
      </c>
      <c r="N2562" s="27">
        <v>40000</v>
      </c>
      <c r="O2562" s="26">
        <v>70000</v>
      </c>
      <c r="P2562" s="28">
        <v>110000</v>
      </c>
      <c r="Q2562" s="26">
        <v>49973.45</v>
      </c>
      <c r="R2562" s="31">
        <f t="shared" si="110"/>
        <v>110000</v>
      </c>
      <c r="S2562" s="29">
        <v>110000</v>
      </c>
      <c r="T2562" s="26"/>
      <c r="V2562" s="2">
        <f t="shared" si="111"/>
        <v>70000</v>
      </c>
      <c r="W2562" s="2">
        <f t="shared" si="112"/>
        <v>1.75</v>
      </c>
    </row>
    <row r="2563" spans="1:23" customFormat="1" hidden="1" outlineLevel="2" x14ac:dyDescent="0.25">
      <c r="A2563" t="s">
        <v>875</v>
      </c>
      <c r="B2563">
        <v>102</v>
      </c>
      <c r="C2563" t="s">
        <v>876</v>
      </c>
      <c r="D2563">
        <v>277</v>
      </c>
      <c r="E2563" t="s">
        <v>911</v>
      </c>
      <c r="F2563">
        <v>270</v>
      </c>
      <c r="G2563" t="s">
        <v>87</v>
      </c>
      <c r="H2563">
        <v>10277010270</v>
      </c>
      <c r="I2563" t="s">
        <v>88</v>
      </c>
      <c r="J2563" s="24" t="s">
        <v>958</v>
      </c>
      <c r="K2563" s="25">
        <v>12</v>
      </c>
      <c r="L2563" s="26">
        <v>17146.96</v>
      </c>
      <c r="M2563" s="26">
        <v>14767.23</v>
      </c>
      <c r="N2563" s="27">
        <v>28175</v>
      </c>
      <c r="O2563" s="26">
        <v>0</v>
      </c>
      <c r="P2563" s="28">
        <v>28175</v>
      </c>
      <c r="Q2563" s="26">
        <v>12044.43</v>
      </c>
      <c r="R2563" s="31">
        <f t="shared" si="110"/>
        <v>28175</v>
      </c>
      <c r="S2563" s="29">
        <v>28175</v>
      </c>
      <c r="T2563" s="26"/>
      <c r="V2563" s="2">
        <f t="shared" si="111"/>
        <v>0</v>
      </c>
      <c r="W2563" s="2">
        <f t="shared" si="112"/>
        <v>0</v>
      </c>
    </row>
    <row r="2564" spans="1:23" customFormat="1" hidden="1" outlineLevel="2" x14ac:dyDescent="0.25">
      <c r="A2564" t="s">
        <v>875</v>
      </c>
      <c r="B2564">
        <v>102</v>
      </c>
      <c r="C2564" t="s">
        <v>876</v>
      </c>
      <c r="D2564">
        <v>300</v>
      </c>
      <c r="E2564" t="s">
        <v>912</v>
      </c>
      <c r="F2564">
        <v>270</v>
      </c>
      <c r="G2564" t="s">
        <v>87</v>
      </c>
      <c r="H2564">
        <v>10300010270</v>
      </c>
      <c r="I2564" t="s">
        <v>88</v>
      </c>
      <c r="J2564" s="24" t="s">
        <v>958</v>
      </c>
      <c r="K2564" s="25">
        <v>12</v>
      </c>
      <c r="L2564" s="26">
        <v>24798.76</v>
      </c>
      <c r="M2564" s="26">
        <v>21828.03</v>
      </c>
      <c r="N2564" s="27">
        <v>139932</v>
      </c>
      <c r="O2564" s="26">
        <v>0</v>
      </c>
      <c r="P2564" s="28">
        <v>139932</v>
      </c>
      <c r="Q2564" s="26">
        <v>37404.379999999997</v>
      </c>
      <c r="R2564" s="31">
        <f t="shared" si="110"/>
        <v>139932</v>
      </c>
      <c r="S2564" s="29">
        <v>139932</v>
      </c>
      <c r="T2564" s="26"/>
      <c r="V2564" s="2">
        <f t="shared" si="111"/>
        <v>0</v>
      </c>
      <c r="W2564" s="2">
        <f t="shared" si="112"/>
        <v>0</v>
      </c>
    </row>
    <row r="2565" spans="1:23" customFormat="1" hidden="1" outlineLevel="2" x14ac:dyDescent="0.25">
      <c r="A2565" t="s">
        <v>875</v>
      </c>
      <c r="B2565">
        <v>102</v>
      </c>
      <c r="C2565" t="s">
        <v>876</v>
      </c>
      <c r="D2565">
        <v>301</v>
      </c>
      <c r="E2565" t="s">
        <v>917</v>
      </c>
      <c r="F2565">
        <v>270</v>
      </c>
      <c r="G2565" t="s">
        <v>87</v>
      </c>
      <c r="H2565">
        <v>10301010270</v>
      </c>
      <c r="I2565" t="s">
        <v>88</v>
      </c>
      <c r="J2565" s="24" t="s">
        <v>958</v>
      </c>
      <c r="K2565" s="25">
        <v>12</v>
      </c>
      <c r="L2565" s="26">
        <v>48962.6</v>
      </c>
      <c r="M2565" s="26">
        <v>113835.75</v>
      </c>
      <c r="N2565" s="27">
        <v>40000</v>
      </c>
      <c r="O2565" s="26">
        <v>0</v>
      </c>
      <c r="P2565" s="28">
        <v>40000</v>
      </c>
      <c r="Q2565" s="26">
        <v>42769.919999999998</v>
      </c>
      <c r="R2565" s="31">
        <f t="shared" si="110"/>
        <v>70000</v>
      </c>
      <c r="S2565" s="29">
        <v>70000</v>
      </c>
      <c r="T2565" s="26"/>
      <c r="V2565" s="2">
        <f t="shared" si="111"/>
        <v>30000</v>
      </c>
      <c r="W2565" s="2">
        <f t="shared" si="112"/>
        <v>0.75</v>
      </c>
    </row>
    <row r="2566" spans="1:23" customFormat="1" hidden="1" outlineLevel="2" x14ac:dyDescent="0.25">
      <c r="A2566" t="s">
        <v>875</v>
      </c>
      <c r="B2566">
        <v>101</v>
      </c>
      <c r="C2566" t="s">
        <v>780</v>
      </c>
      <c r="D2566">
        <v>302</v>
      </c>
      <c r="E2566" t="s">
        <v>920</v>
      </c>
      <c r="F2566">
        <v>270</v>
      </c>
      <c r="G2566" t="s">
        <v>87</v>
      </c>
      <c r="H2566">
        <v>10302010270</v>
      </c>
      <c r="I2566" t="s">
        <v>88</v>
      </c>
      <c r="J2566" s="24" t="s">
        <v>958</v>
      </c>
      <c r="K2566" s="25">
        <v>12</v>
      </c>
      <c r="L2566" s="26">
        <v>254324.46</v>
      </c>
      <c r="M2566" s="26">
        <v>204864.07</v>
      </c>
      <c r="N2566" s="27">
        <v>170807</v>
      </c>
      <c r="O2566" s="26">
        <v>0</v>
      </c>
      <c r="P2566" s="28">
        <v>170807</v>
      </c>
      <c r="Q2566" s="26">
        <v>172807.43</v>
      </c>
      <c r="R2566" s="31">
        <f t="shared" si="110"/>
        <v>248780</v>
      </c>
      <c r="S2566" s="29">
        <v>248780</v>
      </c>
      <c r="T2566" s="26"/>
      <c r="V2566" s="2">
        <f t="shared" si="111"/>
        <v>77973</v>
      </c>
      <c r="W2566" s="2">
        <f t="shared" si="112"/>
        <v>0.45649768452112616</v>
      </c>
    </row>
    <row r="2567" spans="1:23" customFormat="1" hidden="1" outlineLevel="2" x14ac:dyDescent="0.25">
      <c r="A2567" t="s">
        <v>309</v>
      </c>
      <c r="B2567">
        <v>801</v>
      </c>
      <c r="C2567" t="s">
        <v>324</v>
      </c>
      <c r="D2567">
        <v>401</v>
      </c>
      <c r="E2567" t="s">
        <v>400</v>
      </c>
      <c r="F2567">
        <v>270</v>
      </c>
      <c r="G2567" t="s">
        <v>87</v>
      </c>
      <c r="H2567">
        <v>10401010270</v>
      </c>
      <c r="I2567" t="s">
        <v>88</v>
      </c>
      <c r="J2567" s="24" t="s">
        <v>958</v>
      </c>
      <c r="K2567" s="25">
        <v>12</v>
      </c>
      <c r="L2567" s="26">
        <v>75521.31</v>
      </c>
      <c r="M2567" s="26">
        <v>50528.47</v>
      </c>
      <c r="N2567" s="27">
        <v>33617</v>
      </c>
      <c r="O2567" s="26">
        <v>0</v>
      </c>
      <c r="P2567" s="28">
        <v>33617</v>
      </c>
      <c r="Q2567" s="26">
        <v>13913.62</v>
      </c>
      <c r="R2567" s="31">
        <f t="shared" si="110"/>
        <v>33617</v>
      </c>
      <c r="S2567" s="29">
        <v>33617</v>
      </c>
      <c r="T2567" s="26"/>
      <c r="V2567" s="2">
        <f t="shared" si="111"/>
        <v>0</v>
      </c>
      <c r="W2567" s="2">
        <f t="shared" si="112"/>
        <v>0</v>
      </c>
    </row>
    <row r="2568" spans="1:23" customFormat="1" hidden="1" outlineLevel="2" x14ac:dyDescent="0.25">
      <c r="A2568" t="s">
        <v>309</v>
      </c>
      <c r="B2568">
        <v>801</v>
      </c>
      <c r="C2568" t="s">
        <v>324</v>
      </c>
      <c r="D2568">
        <v>411</v>
      </c>
      <c r="E2568" t="s">
        <v>411</v>
      </c>
      <c r="F2568">
        <v>270</v>
      </c>
      <c r="G2568" t="s">
        <v>87</v>
      </c>
      <c r="H2568">
        <v>10411010270</v>
      </c>
      <c r="I2568" t="s">
        <v>88</v>
      </c>
      <c r="J2568" s="24" t="s">
        <v>958</v>
      </c>
      <c r="K2568" s="25">
        <v>12</v>
      </c>
      <c r="L2568" s="26">
        <v>2236.85</v>
      </c>
      <c r="M2568" s="26">
        <v>2612.44</v>
      </c>
      <c r="N2568" s="27">
        <v>6277</v>
      </c>
      <c r="O2568" s="26">
        <v>0</v>
      </c>
      <c r="P2568" s="28">
        <v>6277</v>
      </c>
      <c r="Q2568" s="26">
        <v>3847.18</v>
      </c>
      <c r="R2568" s="31">
        <f t="shared" si="110"/>
        <v>13480</v>
      </c>
      <c r="S2568" s="29">
        <v>13480</v>
      </c>
      <c r="T2568" s="26"/>
      <c r="V2568" s="2">
        <f t="shared" si="111"/>
        <v>7203</v>
      </c>
      <c r="W2568" s="2">
        <f t="shared" si="112"/>
        <v>1.1475227019276724</v>
      </c>
    </row>
    <row r="2569" spans="1:23" customFormat="1" hidden="1" outlineLevel="2" x14ac:dyDescent="0.25">
      <c r="A2569" t="s">
        <v>254</v>
      </c>
      <c r="B2569">
        <v>1301</v>
      </c>
      <c r="C2569" t="s">
        <v>203</v>
      </c>
      <c r="D2569">
        <v>601</v>
      </c>
      <c r="E2569" t="s">
        <v>256</v>
      </c>
      <c r="F2569">
        <v>270</v>
      </c>
      <c r="G2569" t="s">
        <v>87</v>
      </c>
      <c r="H2569">
        <v>10601010270</v>
      </c>
      <c r="I2569" t="s">
        <v>88</v>
      </c>
      <c r="J2569" s="24" t="s">
        <v>958</v>
      </c>
      <c r="K2569" s="25">
        <v>12</v>
      </c>
      <c r="L2569" s="26">
        <v>64671.58</v>
      </c>
      <c r="M2569" s="26">
        <v>112462.87</v>
      </c>
      <c r="N2569" s="27">
        <v>112000</v>
      </c>
      <c r="O2569" s="26">
        <v>0</v>
      </c>
      <c r="P2569" s="28">
        <v>112000</v>
      </c>
      <c r="Q2569" s="26">
        <v>139887.96</v>
      </c>
      <c r="R2569" s="31">
        <f t="shared" si="110"/>
        <v>212000</v>
      </c>
      <c r="S2569" s="29">
        <v>212000</v>
      </c>
      <c r="T2569" s="26"/>
      <c r="V2569" s="2">
        <f t="shared" si="111"/>
        <v>100000</v>
      </c>
      <c r="W2569" s="2">
        <f t="shared" si="112"/>
        <v>0.8928571428571429</v>
      </c>
    </row>
    <row r="2570" spans="1:23" customFormat="1" hidden="1" outlineLevel="2" x14ac:dyDescent="0.25">
      <c r="A2570" t="s">
        <v>133</v>
      </c>
      <c r="B2570">
        <v>1201</v>
      </c>
      <c r="C2570" t="s">
        <v>212</v>
      </c>
      <c r="D2570">
        <v>701</v>
      </c>
      <c r="E2570" t="s">
        <v>211</v>
      </c>
      <c r="F2570">
        <v>270</v>
      </c>
      <c r="G2570" t="s">
        <v>87</v>
      </c>
      <c r="H2570">
        <v>10701010270</v>
      </c>
      <c r="I2570" t="s">
        <v>88</v>
      </c>
      <c r="J2570" s="24" t="s">
        <v>958</v>
      </c>
      <c r="K2570" s="25">
        <v>12</v>
      </c>
      <c r="L2570" s="26">
        <v>54252.24</v>
      </c>
      <c r="M2570" s="26">
        <v>69909.58</v>
      </c>
      <c r="N2570" s="27">
        <v>86699</v>
      </c>
      <c r="O2570" s="26">
        <v>0</v>
      </c>
      <c r="P2570" s="28">
        <v>86699</v>
      </c>
      <c r="Q2570" s="26">
        <v>57821.25</v>
      </c>
      <c r="R2570" s="31">
        <f t="shared" si="110"/>
        <v>86700</v>
      </c>
      <c r="S2570" s="29">
        <v>86700</v>
      </c>
      <c r="T2570" s="26"/>
      <c r="V2570" s="2">
        <f t="shared" si="111"/>
        <v>1</v>
      </c>
      <c r="W2570" s="2">
        <f t="shared" si="112"/>
        <v>1.1534158410131605E-5</v>
      </c>
    </row>
    <row r="2571" spans="1:23" customFormat="1" hidden="1" outlineLevel="2" x14ac:dyDescent="0.25">
      <c r="A2571" t="s">
        <v>309</v>
      </c>
      <c r="B2571">
        <v>801</v>
      </c>
      <c r="C2571" t="s">
        <v>324</v>
      </c>
      <c r="D2571">
        <v>28</v>
      </c>
      <c r="E2571" t="s">
        <v>328</v>
      </c>
      <c r="F2571">
        <v>271</v>
      </c>
      <c r="G2571" t="s">
        <v>451</v>
      </c>
      <c r="H2571">
        <v>10028010271</v>
      </c>
      <c r="I2571" t="s">
        <v>452</v>
      </c>
      <c r="J2571" s="24" t="s">
        <v>958</v>
      </c>
      <c r="K2571" s="25">
        <v>12</v>
      </c>
      <c r="L2571" s="26">
        <v>8771.92</v>
      </c>
      <c r="M2571" s="26">
        <v>0</v>
      </c>
      <c r="N2571" s="27">
        <v>10787</v>
      </c>
      <c r="O2571" s="26">
        <v>0</v>
      </c>
      <c r="P2571" s="28">
        <v>10787</v>
      </c>
      <c r="Q2571" s="26">
        <v>10694.72</v>
      </c>
      <c r="R2571" s="31">
        <f t="shared" si="110"/>
        <v>10787</v>
      </c>
      <c r="S2571" s="29">
        <v>10787</v>
      </c>
      <c r="T2571" s="26"/>
      <c r="V2571" s="2">
        <f t="shared" si="111"/>
        <v>0</v>
      </c>
      <c r="W2571" s="2">
        <f t="shared" si="112"/>
        <v>0</v>
      </c>
    </row>
    <row r="2572" spans="1:23" customFormat="1" hidden="1" outlineLevel="2" x14ac:dyDescent="0.25">
      <c r="A2572" t="s">
        <v>309</v>
      </c>
      <c r="B2572">
        <v>801</v>
      </c>
      <c r="C2572" t="s">
        <v>324</v>
      </c>
      <c r="D2572">
        <v>78</v>
      </c>
      <c r="E2572" t="s">
        <v>332</v>
      </c>
      <c r="F2572">
        <v>271</v>
      </c>
      <c r="G2572" t="s">
        <v>451</v>
      </c>
      <c r="H2572">
        <v>10078010271</v>
      </c>
      <c r="I2572" t="s">
        <v>452</v>
      </c>
      <c r="J2572" s="24" t="s">
        <v>958</v>
      </c>
      <c r="K2572" s="25">
        <v>12</v>
      </c>
      <c r="L2572" s="26">
        <v>0</v>
      </c>
      <c r="M2572" s="26">
        <v>0</v>
      </c>
      <c r="N2572" s="27">
        <v>3477</v>
      </c>
      <c r="O2572" s="26">
        <v>0</v>
      </c>
      <c r="P2572" s="28">
        <v>3477</v>
      </c>
      <c r="Q2572" s="26">
        <v>0</v>
      </c>
      <c r="R2572" s="31">
        <f t="shared" si="110"/>
        <v>3477</v>
      </c>
      <c r="S2572" s="29">
        <v>3477</v>
      </c>
      <c r="T2572" s="26"/>
      <c r="V2572" s="2">
        <f t="shared" si="111"/>
        <v>0</v>
      </c>
      <c r="W2572" s="2">
        <f t="shared" si="112"/>
        <v>0</v>
      </c>
    </row>
    <row r="2573" spans="1:23" customFormat="1" hidden="1" outlineLevel="2" x14ac:dyDescent="0.25">
      <c r="A2573" t="s">
        <v>309</v>
      </c>
      <c r="B2573">
        <v>801</v>
      </c>
      <c r="C2573" t="s">
        <v>324</v>
      </c>
      <c r="D2573">
        <v>403</v>
      </c>
      <c r="E2573" t="s">
        <v>401</v>
      </c>
      <c r="F2573">
        <v>271</v>
      </c>
      <c r="G2573" t="s">
        <v>451</v>
      </c>
      <c r="H2573">
        <v>10403010271</v>
      </c>
      <c r="I2573" t="s">
        <v>452</v>
      </c>
      <c r="J2573" s="24" t="s">
        <v>958</v>
      </c>
      <c r="K2573" s="25">
        <v>12</v>
      </c>
      <c r="L2573" s="26">
        <v>22000</v>
      </c>
      <c r="M2573" s="26">
        <v>22271.33</v>
      </c>
      <c r="N2573" s="27">
        <v>22944</v>
      </c>
      <c r="O2573" s="26">
        <v>0</v>
      </c>
      <c r="P2573" s="28">
        <v>22944</v>
      </c>
      <c r="Q2573" s="26">
        <v>22900</v>
      </c>
      <c r="R2573" s="31">
        <f t="shared" si="110"/>
        <v>22944</v>
      </c>
      <c r="S2573" s="29">
        <v>22944</v>
      </c>
      <c r="T2573" s="26"/>
      <c r="V2573" s="2">
        <f t="shared" si="111"/>
        <v>0</v>
      </c>
      <c r="W2573" s="2">
        <f t="shared" si="112"/>
        <v>0</v>
      </c>
    </row>
    <row r="2574" spans="1:23" customFormat="1" hidden="1" outlineLevel="2" x14ac:dyDescent="0.25">
      <c r="A2574" t="s">
        <v>309</v>
      </c>
      <c r="B2574">
        <v>801</v>
      </c>
      <c r="C2574" t="s">
        <v>324</v>
      </c>
      <c r="D2574">
        <v>406</v>
      </c>
      <c r="E2574" t="s">
        <v>434</v>
      </c>
      <c r="F2574">
        <v>271</v>
      </c>
      <c r="G2574" t="s">
        <v>451</v>
      </c>
      <c r="H2574">
        <v>10406010271</v>
      </c>
      <c r="I2574" t="s">
        <v>452</v>
      </c>
      <c r="J2574" s="24" t="s">
        <v>958</v>
      </c>
      <c r="K2574" s="25">
        <v>12</v>
      </c>
      <c r="L2574" s="26">
        <v>0</v>
      </c>
      <c r="M2574" s="26">
        <v>541.82000000000005</v>
      </c>
      <c r="N2574" s="27">
        <v>1618</v>
      </c>
      <c r="O2574" s="26">
        <v>0</v>
      </c>
      <c r="P2574" s="28">
        <v>1618</v>
      </c>
      <c r="Q2574" s="26">
        <v>1470</v>
      </c>
      <c r="R2574" s="31">
        <f t="shared" si="110"/>
        <v>1618</v>
      </c>
      <c r="S2574" s="29">
        <v>1618</v>
      </c>
      <c r="T2574" s="26"/>
      <c r="V2574" s="2">
        <f t="shared" si="111"/>
        <v>0</v>
      </c>
      <c r="W2574" s="2">
        <f t="shared" si="112"/>
        <v>0</v>
      </c>
    </row>
    <row r="2575" spans="1:23" customFormat="1" hidden="1" outlineLevel="2" x14ac:dyDescent="0.25">
      <c r="A2575" t="s">
        <v>309</v>
      </c>
      <c r="B2575">
        <v>801</v>
      </c>
      <c r="C2575" t="s">
        <v>324</v>
      </c>
      <c r="D2575">
        <v>407</v>
      </c>
      <c r="E2575" t="s">
        <v>406</v>
      </c>
      <c r="F2575">
        <v>271</v>
      </c>
      <c r="G2575" t="s">
        <v>451</v>
      </c>
      <c r="H2575">
        <v>10407010271</v>
      </c>
      <c r="I2575" t="s">
        <v>452</v>
      </c>
      <c r="J2575" s="24" t="s">
        <v>958</v>
      </c>
      <c r="K2575" s="25">
        <v>12</v>
      </c>
      <c r="L2575" s="26">
        <v>8900</v>
      </c>
      <c r="M2575" s="26">
        <v>4334.17</v>
      </c>
      <c r="N2575" s="27">
        <v>9345</v>
      </c>
      <c r="O2575" s="26">
        <v>0</v>
      </c>
      <c r="P2575" s="28">
        <v>9345</v>
      </c>
      <c r="Q2575" s="26">
        <v>9300</v>
      </c>
      <c r="R2575" s="31">
        <f t="shared" si="110"/>
        <v>9345</v>
      </c>
      <c r="S2575" s="29">
        <v>9345</v>
      </c>
      <c r="T2575" s="26"/>
      <c r="V2575" s="2">
        <f t="shared" si="111"/>
        <v>0</v>
      </c>
      <c r="W2575" s="2">
        <f t="shared" si="112"/>
        <v>0</v>
      </c>
    </row>
    <row r="2576" spans="1:23" customFormat="1" hidden="1" outlineLevel="2" x14ac:dyDescent="0.25">
      <c r="A2576" t="s">
        <v>309</v>
      </c>
      <c r="B2576">
        <v>801</v>
      </c>
      <c r="C2576" t="s">
        <v>324</v>
      </c>
      <c r="D2576">
        <v>430</v>
      </c>
      <c r="E2576" t="s">
        <v>421</v>
      </c>
      <c r="F2576">
        <v>271</v>
      </c>
      <c r="G2576" t="s">
        <v>451</v>
      </c>
      <c r="H2576">
        <v>10430010271</v>
      </c>
      <c r="I2576" t="s">
        <v>452</v>
      </c>
      <c r="J2576" s="24" t="s">
        <v>958</v>
      </c>
      <c r="K2576" s="25">
        <v>12</v>
      </c>
      <c r="L2576" s="26">
        <v>7800</v>
      </c>
      <c r="M2576" s="26">
        <v>8127.3</v>
      </c>
      <c r="N2576" s="27">
        <v>8147</v>
      </c>
      <c r="O2576" s="26">
        <v>0</v>
      </c>
      <c r="P2576" s="28">
        <v>8147</v>
      </c>
      <c r="Q2576" s="26">
        <v>8100</v>
      </c>
      <c r="R2576" s="31">
        <f t="shared" si="110"/>
        <v>8147</v>
      </c>
      <c r="S2576" s="29">
        <v>8147</v>
      </c>
      <c r="T2576" s="26"/>
      <c r="V2576" s="2">
        <f t="shared" si="111"/>
        <v>0</v>
      </c>
      <c r="W2576" s="2">
        <f t="shared" si="112"/>
        <v>0</v>
      </c>
    </row>
    <row r="2577" spans="1:24" customFormat="1" hidden="1" outlineLevel="2" x14ac:dyDescent="0.25">
      <c r="A2577" t="s">
        <v>309</v>
      </c>
      <c r="B2577">
        <v>801</v>
      </c>
      <c r="C2577" t="s">
        <v>324</v>
      </c>
      <c r="D2577">
        <v>431</v>
      </c>
      <c r="E2577" t="s">
        <v>422</v>
      </c>
      <c r="F2577">
        <v>271</v>
      </c>
      <c r="G2577" t="s">
        <v>451</v>
      </c>
      <c r="H2577">
        <v>10431010271</v>
      </c>
      <c r="I2577" t="s">
        <v>452</v>
      </c>
      <c r="J2577" s="24" t="s">
        <v>958</v>
      </c>
      <c r="K2577" s="25">
        <v>12</v>
      </c>
      <c r="L2577" s="26">
        <v>6600</v>
      </c>
      <c r="M2577" s="26">
        <v>0</v>
      </c>
      <c r="N2577" s="27">
        <v>6951</v>
      </c>
      <c r="O2577" s="26">
        <v>0</v>
      </c>
      <c r="P2577" s="28">
        <v>6951</v>
      </c>
      <c r="Q2577" s="26">
        <v>6950</v>
      </c>
      <c r="R2577" s="31">
        <f t="shared" si="110"/>
        <v>50000</v>
      </c>
      <c r="S2577" s="29">
        <v>50000</v>
      </c>
      <c r="T2577" s="26"/>
      <c r="V2577" s="2">
        <f t="shared" si="111"/>
        <v>43049</v>
      </c>
      <c r="W2577" s="2">
        <f t="shared" si="112"/>
        <v>6.1932096101280392</v>
      </c>
    </row>
    <row r="2578" spans="1:24" customFormat="1" hidden="1" outlineLevel="2" x14ac:dyDescent="0.25">
      <c r="A2578" t="s">
        <v>309</v>
      </c>
      <c r="B2578">
        <v>502</v>
      </c>
      <c r="C2578" t="s">
        <v>342</v>
      </c>
      <c r="D2578">
        <v>122</v>
      </c>
      <c r="E2578" t="s">
        <v>346</v>
      </c>
      <c r="F2578">
        <v>272</v>
      </c>
      <c r="G2578" t="s">
        <v>453</v>
      </c>
      <c r="H2578">
        <v>10122010272</v>
      </c>
      <c r="I2578" t="s">
        <v>454</v>
      </c>
      <c r="J2578" s="24" t="s">
        <v>958</v>
      </c>
      <c r="K2578" s="25">
        <v>12</v>
      </c>
      <c r="L2578" s="26">
        <v>3395.45</v>
      </c>
      <c r="M2578" s="26">
        <v>777.03</v>
      </c>
      <c r="N2578" s="27">
        <v>2650</v>
      </c>
      <c r="O2578" s="26">
        <v>0</v>
      </c>
      <c r="P2578" s="28">
        <v>2650</v>
      </c>
      <c r="Q2578" s="26">
        <v>184.12</v>
      </c>
      <c r="R2578" s="31">
        <f t="shared" si="110"/>
        <v>184.12</v>
      </c>
      <c r="S2578" s="29">
        <v>184.12</v>
      </c>
      <c r="T2578" s="26"/>
      <c r="V2578" s="2">
        <f t="shared" si="111"/>
        <v>-2465.88</v>
      </c>
      <c r="W2578" s="2">
        <f t="shared" si="112"/>
        <v>-0.93052075471698115</v>
      </c>
    </row>
    <row r="2579" spans="1:24" customFormat="1" hidden="1" outlineLevel="2" x14ac:dyDescent="0.25">
      <c r="A2579" t="s">
        <v>875</v>
      </c>
      <c r="B2579">
        <v>102</v>
      </c>
      <c r="C2579" t="s">
        <v>876</v>
      </c>
      <c r="D2579">
        <v>103</v>
      </c>
      <c r="E2579" t="s">
        <v>877</v>
      </c>
      <c r="F2579">
        <v>273</v>
      </c>
      <c r="G2579" t="s">
        <v>673</v>
      </c>
      <c r="H2579">
        <v>10103010273</v>
      </c>
      <c r="I2579" t="s">
        <v>674</v>
      </c>
      <c r="J2579" s="24" t="s">
        <v>958</v>
      </c>
      <c r="K2579" s="25">
        <v>12</v>
      </c>
      <c r="L2579" s="26">
        <v>745125.5</v>
      </c>
      <c r="M2579" s="26">
        <v>643442.78</v>
      </c>
      <c r="N2579" s="27">
        <v>1000000</v>
      </c>
      <c r="O2579" s="26">
        <v>0</v>
      </c>
      <c r="P2579" s="28">
        <v>1000000</v>
      </c>
      <c r="Q2579" s="26">
        <v>53249.5</v>
      </c>
      <c r="R2579" s="31">
        <f t="shared" si="110"/>
        <v>1000000</v>
      </c>
      <c r="S2579" s="29">
        <v>1000000</v>
      </c>
      <c r="T2579" s="26"/>
      <c r="V2579" s="2">
        <f t="shared" si="111"/>
        <v>0</v>
      </c>
      <c r="W2579" s="2">
        <f t="shared" si="112"/>
        <v>0</v>
      </c>
    </row>
    <row r="2580" spans="1:24" customFormat="1" hidden="1" outlineLevel="2" x14ac:dyDescent="0.25">
      <c r="A2580" t="s">
        <v>571</v>
      </c>
      <c r="B2580">
        <v>601</v>
      </c>
      <c r="C2580" t="s">
        <v>572</v>
      </c>
      <c r="D2580">
        <v>139</v>
      </c>
      <c r="E2580" t="s">
        <v>588</v>
      </c>
      <c r="F2580">
        <v>273</v>
      </c>
      <c r="G2580" t="s">
        <v>673</v>
      </c>
      <c r="H2580">
        <v>10139010273</v>
      </c>
      <c r="I2580" t="s">
        <v>674</v>
      </c>
      <c r="J2580" s="24" t="s">
        <v>958</v>
      </c>
      <c r="K2580" s="25">
        <v>12</v>
      </c>
      <c r="L2580" s="26">
        <v>0</v>
      </c>
      <c r="M2580" s="26">
        <v>-239.31</v>
      </c>
      <c r="N2580" s="27">
        <v>0</v>
      </c>
      <c r="O2580" s="26">
        <v>0</v>
      </c>
      <c r="P2580" s="28">
        <v>0</v>
      </c>
      <c r="Q2580" s="26">
        <v>0</v>
      </c>
      <c r="R2580" s="31">
        <f t="shared" si="110"/>
        <v>0</v>
      </c>
      <c r="S2580" s="29">
        <v>0</v>
      </c>
      <c r="T2580" s="26"/>
      <c r="V2580" s="2">
        <f t="shared" si="111"/>
        <v>0</v>
      </c>
      <c r="W2580" s="2" t="e">
        <f t="shared" si="112"/>
        <v>#DIV/0!</v>
      </c>
    </row>
    <row r="2581" spans="1:24" customFormat="1" hidden="1" outlineLevel="2" x14ac:dyDescent="0.25">
      <c r="A2581" t="s">
        <v>875</v>
      </c>
      <c r="B2581">
        <v>101</v>
      </c>
      <c r="C2581" t="s">
        <v>780</v>
      </c>
      <c r="D2581">
        <v>302</v>
      </c>
      <c r="E2581" t="s">
        <v>920</v>
      </c>
      <c r="F2581">
        <v>273</v>
      </c>
      <c r="G2581" t="s">
        <v>673</v>
      </c>
      <c r="H2581">
        <v>10302010273</v>
      </c>
      <c r="I2581" t="s">
        <v>674</v>
      </c>
      <c r="J2581" s="24" t="s">
        <v>958</v>
      </c>
      <c r="K2581" s="25">
        <v>12</v>
      </c>
      <c r="L2581" s="26">
        <v>2595744.5499999998</v>
      </c>
      <c r="M2581" s="26">
        <v>4443686.3</v>
      </c>
      <c r="N2581" s="27">
        <v>2900000</v>
      </c>
      <c r="O2581" s="26">
        <v>0</v>
      </c>
      <c r="P2581" s="28">
        <v>2900000</v>
      </c>
      <c r="Q2581" s="26">
        <v>0</v>
      </c>
      <c r="R2581" s="31">
        <f t="shared" si="110"/>
        <v>2700000</v>
      </c>
      <c r="S2581" s="29">
        <v>2700000</v>
      </c>
      <c r="T2581" s="26"/>
      <c r="V2581" s="2">
        <f t="shared" si="111"/>
        <v>-200000</v>
      </c>
      <c r="W2581" s="2">
        <f t="shared" si="112"/>
        <v>-6.8965517241379309E-2</v>
      </c>
    </row>
    <row r="2582" spans="1:24" customFormat="1" hidden="1" outlineLevel="2" x14ac:dyDescent="0.25">
      <c r="A2582" t="s">
        <v>309</v>
      </c>
      <c r="B2582">
        <v>501</v>
      </c>
      <c r="C2582" t="s">
        <v>312</v>
      </c>
      <c r="D2582">
        <v>15</v>
      </c>
      <c r="E2582" t="s">
        <v>313</v>
      </c>
      <c r="F2582">
        <v>274</v>
      </c>
      <c r="G2582" t="s">
        <v>89</v>
      </c>
      <c r="H2582">
        <v>10015010274</v>
      </c>
      <c r="I2582" t="s">
        <v>90</v>
      </c>
      <c r="J2582" s="24" t="s">
        <v>958</v>
      </c>
      <c r="K2582" s="25">
        <v>12</v>
      </c>
      <c r="L2582" s="26">
        <v>219.3</v>
      </c>
      <c r="M2582" s="26">
        <v>199.92</v>
      </c>
      <c r="N2582" s="27">
        <v>330</v>
      </c>
      <c r="O2582" s="26">
        <v>0</v>
      </c>
      <c r="P2582" s="28">
        <v>330</v>
      </c>
      <c r="Q2582" s="26">
        <v>0</v>
      </c>
      <c r="R2582" s="31">
        <f t="shared" si="110"/>
        <v>330</v>
      </c>
      <c r="S2582" s="29">
        <v>330</v>
      </c>
      <c r="T2582" s="26"/>
      <c r="V2582" s="2">
        <f t="shared" si="111"/>
        <v>0</v>
      </c>
      <c r="W2582" s="2">
        <f t="shared" si="112"/>
        <v>0</v>
      </c>
    </row>
    <row r="2583" spans="1:24" customFormat="1" hidden="1" outlineLevel="2" x14ac:dyDescent="0.25">
      <c r="A2583" t="s">
        <v>309</v>
      </c>
      <c r="B2583">
        <v>501</v>
      </c>
      <c r="C2583" t="s">
        <v>312</v>
      </c>
      <c r="D2583">
        <v>65</v>
      </c>
      <c r="E2583" t="s">
        <v>330</v>
      </c>
      <c r="F2583">
        <v>274</v>
      </c>
      <c r="G2583" t="s">
        <v>89</v>
      </c>
      <c r="H2583">
        <v>10065010274</v>
      </c>
      <c r="I2583" t="s">
        <v>90</v>
      </c>
      <c r="J2583" s="24" t="s">
        <v>958</v>
      </c>
      <c r="K2583" s="25">
        <v>12</v>
      </c>
      <c r="L2583" s="26">
        <v>250</v>
      </c>
      <c r="M2583" s="26">
        <v>199.92</v>
      </c>
      <c r="N2583" s="27">
        <v>330</v>
      </c>
      <c r="O2583" s="26">
        <v>0</v>
      </c>
      <c r="P2583" s="28">
        <v>330</v>
      </c>
      <c r="Q2583" s="26">
        <v>0</v>
      </c>
      <c r="R2583" s="31">
        <f t="shared" si="110"/>
        <v>330</v>
      </c>
      <c r="S2583" s="29">
        <v>330</v>
      </c>
      <c r="T2583" s="26"/>
      <c r="V2583" s="2">
        <f t="shared" si="111"/>
        <v>0</v>
      </c>
      <c r="W2583" s="2">
        <f t="shared" si="112"/>
        <v>0</v>
      </c>
    </row>
    <row r="2584" spans="1:24" customFormat="1" hidden="1" outlineLevel="2" x14ac:dyDescent="0.25">
      <c r="A2584" t="s">
        <v>309</v>
      </c>
      <c r="B2584">
        <v>501</v>
      </c>
      <c r="C2584" t="s">
        <v>312</v>
      </c>
      <c r="D2584">
        <v>108</v>
      </c>
      <c r="E2584" t="s">
        <v>333</v>
      </c>
      <c r="F2584">
        <v>274</v>
      </c>
      <c r="G2584" t="s">
        <v>89</v>
      </c>
      <c r="H2584">
        <v>10108010274</v>
      </c>
      <c r="I2584" t="s">
        <v>90</v>
      </c>
      <c r="J2584" s="24" t="s">
        <v>958</v>
      </c>
      <c r="K2584" s="25">
        <v>12</v>
      </c>
      <c r="L2584" s="26">
        <v>458.6</v>
      </c>
      <c r="M2584" s="26">
        <v>500</v>
      </c>
      <c r="N2584" s="27">
        <v>590</v>
      </c>
      <c r="O2584" s="26">
        <v>0</v>
      </c>
      <c r="P2584" s="28">
        <v>590</v>
      </c>
      <c r="Q2584" s="26">
        <v>464.91</v>
      </c>
      <c r="R2584" s="31">
        <f t="shared" si="110"/>
        <v>590</v>
      </c>
      <c r="S2584" s="29">
        <v>590</v>
      </c>
      <c r="T2584" s="26"/>
      <c r="V2584" s="2">
        <f t="shared" si="111"/>
        <v>0</v>
      </c>
      <c r="W2584" s="2">
        <f t="shared" si="112"/>
        <v>0</v>
      </c>
    </row>
    <row r="2585" spans="1:24" customFormat="1" hidden="1" outlineLevel="2" x14ac:dyDescent="0.25">
      <c r="A2585" t="s">
        <v>309</v>
      </c>
      <c r="B2585">
        <v>501</v>
      </c>
      <c r="C2585" t="s">
        <v>312</v>
      </c>
      <c r="D2585">
        <v>118</v>
      </c>
      <c r="E2585" t="s">
        <v>340</v>
      </c>
      <c r="F2585">
        <v>274</v>
      </c>
      <c r="G2585" t="s">
        <v>89</v>
      </c>
      <c r="H2585">
        <v>10118010274</v>
      </c>
      <c r="I2585" t="s">
        <v>90</v>
      </c>
      <c r="J2585" s="24" t="s">
        <v>958</v>
      </c>
      <c r="K2585" s="25">
        <v>12</v>
      </c>
      <c r="L2585" s="26">
        <v>975.88</v>
      </c>
      <c r="M2585" s="26">
        <v>0</v>
      </c>
      <c r="N2585" s="27">
        <v>610</v>
      </c>
      <c r="O2585" s="26">
        <v>0</v>
      </c>
      <c r="P2585" s="28">
        <v>610</v>
      </c>
      <c r="Q2585" s="26">
        <v>464.91</v>
      </c>
      <c r="R2585" s="31">
        <f t="shared" ref="R2585:R2589" si="113">S2585</f>
        <v>610</v>
      </c>
      <c r="S2585" s="29">
        <v>610</v>
      </c>
      <c r="T2585" s="26"/>
      <c r="V2585" s="2">
        <f t="shared" si="111"/>
        <v>0</v>
      </c>
      <c r="W2585" s="2">
        <f t="shared" si="112"/>
        <v>0</v>
      </c>
    </row>
    <row r="2586" spans="1:24" customFormat="1" hidden="1" outlineLevel="2" x14ac:dyDescent="0.25">
      <c r="A2586" t="s">
        <v>309</v>
      </c>
      <c r="B2586">
        <v>501</v>
      </c>
      <c r="C2586" t="s">
        <v>312</v>
      </c>
      <c r="D2586">
        <v>119</v>
      </c>
      <c r="E2586" t="s">
        <v>341</v>
      </c>
      <c r="F2586">
        <v>274</v>
      </c>
      <c r="G2586" t="s">
        <v>89</v>
      </c>
      <c r="H2586">
        <v>10119010274</v>
      </c>
      <c r="I2586" t="s">
        <v>90</v>
      </c>
      <c r="J2586" s="24" t="s">
        <v>958</v>
      </c>
      <c r="K2586" s="25">
        <v>12</v>
      </c>
      <c r="L2586" s="26">
        <v>975.88</v>
      </c>
      <c r="M2586" s="26">
        <v>0</v>
      </c>
      <c r="N2586" s="27">
        <v>610</v>
      </c>
      <c r="O2586" s="26">
        <v>0</v>
      </c>
      <c r="P2586" s="28">
        <v>610</v>
      </c>
      <c r="Q2586" s="26">
        <v>464.91</v>
      </c>
      <c r="R2586" s="31">
        <f t="shared" si="113"/>
        <v>610</v>
      </c>
      <c r="S2586" s="29">
        <v>610</v>
      </c>
      <c r="T2586" s="26"/>
      <c r="V2586" s="2">
        <f t="shared" si="111"/>
        <v>0</v>
      </c>
      <c r="W2586" s="2">
        <f t="shared" si="112"/>
        <v>0</v>
      </c>
    </row>
    <row r="2587" spans="1:24" customFormat="1" hidden="1" outlineLevel="2" x14ac:dyDescent="0.25">
      <c r="A2587" t="s">
        <v>309</v>
      </c>
      <c r="B2587">
        <v>502</v>
      </c>
      <c r="C2587" t="s">
        <v>342</v>
      </c>
      <c r="D2587">
        <v>120</v>
      </c>
      <c r="E2587" t="s">
        <v>343</v>
      </c>
      <c r="F2587">
        <v>274</v>
      </c>
      <c r="G2587" t="s">
        <v>89</v>
      </c>
      <c r="H2587">
        <v>10120010274</v>
      </c>
      <c r="I2587" t="s">
        <v>90</v>
      </c>
      <c r="J2587" s="24" t="s">
        <v>958</v>
      </c>
      <c r="K2587" s="25">
        <v>12</v>
      </c>
      <c r="L2587" s="26">
        <v>600</v>
      </c>
      <c r="M2587" s="26">
        <v>265</v>
      </c>
      <c r="N2587" s="27">
        <v>630</v>
      </c>
      <c r="O2587" s="26">
        <v>0</v>
      </c>
      <c r="P2587" s="28">
        <v>630</v>
      </c>
      <c r="Q2587" s="26">
        <v>0</v>
      </c>
      <c r="R2587" s="31">
        <f t="shared" si="113"/>
        <v>630</v>
      </c>
      <c r="S2587" s="29">
        <v>630</v>
      </c>
      <c r="T2587" s="26"/>
      <c r="V2587" s="2">
        <f t="shared" si="111"/>
        <v>0</v>
      </c>
      <c r="W2587" s="2">
        <f t="shared" si="112"/>
        <v>0</v>
      </c>
    </row>
    <row r="2588" spans="1:24" customFormat="1" hidden="1" outlineLevel="2" x14ac:dyDescent="0.25">
      <c r="A2588" t="s">
        <v>562</v>
      </c>
      <c r="B2588">
        <v>1401</v>
      </c>
      <c r="C2588" t="s">
        <v>563</v>
      </c>
      <c r="D2588">
        <v>125</v>
      </c>
      <c r="E2588" t="s">
        <v>564</v>
      </c>
      <c r="F2588">
        <v>274</v>
      </c>
      <c r="G2588" t="s">
        <v>89</v>
      </c>
      <c r="H2588">
        <v>10125010274</v>
      </c>
      <c r="I2588" t="s">
        <v>90</v>
      </c>
      <c r="J2588" s="24" t="s">
        <v>958</v>
      </c>
      <c r="K2588" s="25">
        <v>12</v>
      </c>
      <c r="L2588" s="26">
        <v>5620</v>
      </c>
      <c r="M2588" s="26">
        <v>0</v>
      </c>
      <c r="N2588" s="27">
        <v>6219</v>
      </c>
      <c r="O2588" s="26">
        <v>0</v>
      </c>
      <c r="P2588" s="28">
        <v>6219</v>
      </c>
      <c r="Q2588" s="26">
        <v>0</v>
      </c>
      <c r="R2588" s="31">
        <f t="shared" si="113"/>
        <v>6219</v>
      </c>
      <c r="S2588" s="29">
        <v>6219</v>
      </c>
      <c r="T2588" s="26"/>
      <c r="V2588" s="2">
        <f t="shared" si="111"/>
        <v>0</v>
      </c>
      <c r="W2588" s="2">
        <f t="shared" si="112"/>
        <v>0</v>
      </c>
    </row>
    <row r="2589" spans="1:24" customFormat="1" hidden="1" outlineLevel="2" x14ac:dyDescent="0.25">
      <c r="A2589" t="s">
        <v>781</v>
      </c>
      <c r="B2589">
        <v>202</v>
      </c>
      <c r="C2589" t="s">
        <v>808</v>
      </c>
      <c r="D2589" s="20">
        <v>134</v>
      </c>
      <c r="E2589" t="s">
        <v>810</v>
      </c>
      <c r="F2589" s="20">
        <v>274</v>
      </c>
      <c r="G2589" t="s">
        <v>89</v>
      </c>
      <c r="H2589">
        <v>10134010274</v>
      </c>
      <c r="I2589" t="s">
        <v>90</v>
      </c>
      <c r="J2589" s="24" t="s">
        <v>958</v>
      </c>
      <c r="K2589" s="25">
        <v>12</v>
      </c>
      <c r="L2589" s="26">
        <v>438.6</v>
      </c>
      <c r="M2589" s="26">
        <v>381.63</v>
      </c>
      <c r="N2589" s="27">
        <v>4580</v>
      </c>
      <c r="O2589" s="26">
        <v>0</v>
      </c>
      <c r="P2589" s="28">
        <v>4580</v>
      </c>
      <c r="Q2589" s="26">
        <v>469.6</v>
      </c>
      <c r="R2589" s="31">
        <f t="shared" si="113"/>
        <v>4580</v>
      </c>
      <c r="S2589" s="29">
        <v>4580</v>
      </c>
      <c r="T2589" s="26"/>
      <c r="V2589" s="2">
        <f t="shared" si="111"/>
        <v>0</v>
      </c>
      <c r="W2589" s="2">
        <f t="shared" si="112"/>
        <v>0</v>
      </c>
      <c r="X2589" s="18"/>
    </row>
    <row r="2590" spans="1:24" customFormat="1" hidden="1" outlineLevel="2" x14ac:dyDescent="0.25">
      <c r="A2590" t="s">
        <v>309</v>
      </c>
      <c r="B2590">
        <v>501</v>
      </c>
      <c r="C2590" t="s">
        <v>312</v>
      </c>
      <c r="D2590">
        <v>149</v>
      </c>
      <c r="E2590" t="s">
        <v>428</v>
      </c>
      <c r="F2590">
        <v>274</v>
      </c>
      <c r="H2590">
        <v>10149010274</v>
      </c>
      <c r="I2590" t="s">
        <v>90</v>
      </c>
      <c r="J2590" s="24" t="s">
        <v>958</v>
      </c>
      <c r="K2590" s="25">
        <v>12</v>
      </c>
      <c r="L2590" s="26"/>
      <c r="M2590" s="26"/>
      <c r="N2590" s="27"/>
      <c r="O2590" s="26"/>
      <c r="P2590" s="28"/>
      <c r="Q2590" s="26"/>
      <c r="R2590" s="31">
        <f>S2590</f>
        <v>290</v>
      </c>
      <c r="S2590" s="29">
        <v>290</v>
      </c>
      <c r="T2590" s="26"/>
      <c r="V2590" s="2">
        <f t="shared" si="111"/>
        <v>290</v>
      </c>
      <c r="W2590" s="2" t="e">
        <f t="shared" si="112"/>
        <v>#DIV/0!</v>
      </c>
    </row>
    <row r="2591" spans="1:24" customFormat="1" hidden="1" outlineLevel="2" x14ac:dyDescent="0.25">
      <c r="A2591" t="s">
        <v>133</v>
      </c>
      <c r="B2591">
        <v>205</v>
      </c>
      <c r="C2591" t="s">
        <v>123</v>
      </c>
      <c r="D2591">
        <v>163</v>
      </c>
      <c r="E2591" t="s">
        <v>139</v>
      </c>
      <c r="F2591">
        <v>274</v>
      </c>
      <c r="G2591" t="s">
        <v>89</v>
      </c>
      <c r="H2591">
        <v>10163010274</v>
      </c>
      <c r="I2591" t="s">
        <v>90</v>
      </c>
      <c r="J2591" s="24" t="s">
        <v>958</v>
      </c>
      <c r="K2591" s="25">
        <v>12</v>
      </c>
      <c r="L2591" s="26">
        <v>930</v>
      </c>
      <c r="M2591" s="26">
        <v>1121.02</v>
      </c>
      <c r="N2591" s="27">
        <v>32000</v>
      </c>
      <c r="O2591" s="26">
        <v>0</v>
      </c>
      <c r="P2591" s="28">
        <v>32000</v>
      </c>
      <c r="Q2591" s="26">
        <v>0</v>
      </c>
      <c r="R2591" s="31">
        <f>S2591</f>
        <v>32000</v>
      </c>
      <c r="S2591" s="29">
        <v>32000</v>
      </c>
      <c r="T2591" s="26"/>
      <c r="V2591" s="2">
        <f t="shared" si="111"/>
        <v>0</v>
      </c>
      <c r="W2591" s="2">
        <f t="shared" si="112"/>
        <v>0</v>
      </c>
    </row>
    <row r="2592" spans="1:24" customFormat="1" hidden="1" outlineLevel="2" x14ac:dyDescent="0.25">
      <c r="A2592" t="s">
        <v>875</v>
      </c>
      <c r="B2592">
        <v>203</v>
      </c>
      <c r="C2592" t="s">
        <v>878</v>
      </c>
      <c r="D2592">
        <v>191</v>
      </c>
      <c r="E2592" t="s">
        <v>879</v>
      </c>
      <c r="F2592">
        <v>274</v>
      </c>
      <c r="H2592">
        <v>10191010274</v>
      </c>
      <c r="I2592" t="s">
        <v>90</v>
      </c>
      <c r="J2592" s="24" t="s">
        <v>958</v>
      </c>
      <c r="K2592" s="25">
        <v>12</v>
      </c>
      <c r="L2592" s="26"/>
      <c r="M2592" s="26"/>
      <c r="N2592" s="27"/>
      <c r="O2592" s="26"/>
      <c r="P2592" s="28"/>
      <c r="Q2592" s="26">
        <v>0</v>
      </c>
      <c r="R2592" s="31">
        <f t="shared" ref="R2592:R2655" si="114">S2592</f>
        <v>1970000</v>
      </c>
      <c r="S2592" s="29">
        <v>1970000</v>
      </c>
      <c r="T2592" s="26"/>
      <c r="V2592" s="2">
        <f t="shared" si="111"/>
        <v>1970000</v>
      </c>
      <c r="W2592" s="2" t="e">
        <f t="shared" si="112"/>
        <v>#DIV/0!</v>
      </c>
    </row>
    <row r="2593" spans="1:23" customFormat="1" hidden="1" outlineLevel="2" x14ac:dyDescent="0.25">
      <c r="A2593" t="s">
        <v>874</v>
      </c>
      <c r="C2593" t="s">
        <v>876</v>
      </c>
      <c r="D2593">
        <v>196</v>
      </c>
      <c r="E2593" t="s">
        <v>906</v>
      </c>
      <c r="F2593">
        <v>274</v>
      </c>
      <c r="G2593" t="s">
        <v>907</v>
      </c>
      <c r="H2593">
        <v>10196010274</v>
      </c>
      <c r="I2593" t="s">
        <v>907</v>
      </c>
      <c r="J2593" s="24" t="s">
        <v>958</v>
      </c>
      <c r="K2593" s="25">
        <v>12</v>
      </c>
      <c r="L2593" s="26"/>
      <c r="M2593" s="26"/>
      <c r="N2593" s="27"/>
      <c r="O2593" s="26"/>
      <c r="P2593" s="28"/>
      <c r="Q2593" s="26">
        <v>0</v>
      </c>
      <c r="R2593" s="31">
        <f t="shared" si="114"/>
        <v>0</v>
      </c>
      <c r="S2593" s="29"/>
      <c r="T2593" s="26"/>
      <c r="V2593" s="2">
        <f t="shared" si="111"/>
        <v>0</v>
      </c>
      <c r="W2593" s="2" t="e">
        <f t="shared" si="112"/>
        <v>#DIV/0!</v>
      </c>
    </row>
    <row r="2594" spans="1:23" customFormat="1" hidden="1" outlineLevel="2" x14ac:dyDescent="0.25">
      <c r="A2594" t="s">
        <v>706</v>
      </c>
      <c r="B2594">
        <v>191</v>
      </c>
      <c r="C2594" t="s">
        <v>707</v>
      </c>
      <c r="D2594">
        <v>200</v>
      </c>
      <c r="E2594" t="s">
        <v>708</v>
      </c>
      <c r="F2594">
        <v>274</v>
      </c>
      <c r="G2594" t="s">
        <v>89</v>
      </c>
      <c r="H2594">
        <v>10200010274</v>
      </c>
      <c r="I2594" t="s">
        <v>90</v>
      </c>
      <c r="J2594" s="24" t="s">
        <v>958</v>
      </c>
      <c r="K2594" s="25">
        <v>12</v>
      </c>
      <c r="L2594" s="26">
        <v>0</v>
      </c>
      <c r="M2594" s="26">
        <v>0</v>
      </c>
      <c r="N2594" s="27">
        <v>0</v>
      </c>
      <c r="O2594" s="26">
        <v>0</v>
      </c>
      <c r="P2594" s="28">
        <v>0</v>
      </c>
      <c r="Q2594" s="26">
        <v>0</v>
      </c>
      <c r="R2594" s="31">
        <f t="shared" si="114"/>
        <v>0</v>
      </c>
      <c r="S2594" s="29">
        <v>0</v>
      </c>
      <c r="T2594" s="26"/>
      <c r="V2594" s="2">
        <f t="shared" si="111"/>
        <v>0</v>
      </c>
      <c r="W2594" s="2" t="e">
        <f t="shared" si="112"/>
        <v>#DIV/0!</v>
      </c>
    </row>
    <row r="2595" spans="1:23" customFormat="1" hidden="1" outlineLevel="2" x14ac:dyDescent="0.25">
      <c r="A2595" t="s">
        <v>349</v>
      </c>
      <c r="B2595">
        <v>1011</v>
      </c>
      <c r="C2595" t="s">
        <v>365</v>
      </c>
      <c r="D2595">
        <v>222</v>
      </c>
      <c r="E2595" t="s">
        <v>367</v>
      </c>
      <c r="F2595">
        <v>274</v>
      </c>
      <c r="G2595" t="s">
        <v>89</v>
      </c>
      <c r="H2595">
        <v>10222010274</v>
      </c>
      <c r="I2595" t="s">
        <v>90</v>
      </c>
      <c r="J2595" s="24" t="s">
        <v>958</v>
      </c>
      <c r="K2595" s="25">
        <v>12</v>
      </c>
      <c r="L2595" s="26">
        <v>530</v>
      </c>
      <c r="M2595" s="26">
        <v>1865.79</v>
      </c>
      <c r="N2595" s="27">
        <v>3837</v>
      </c>
      <c r="O2595" s="26">
        <v>0</v>
      </c>
      <c r="P2595" s="28">
        <v>3837</v>
      </c>
      <c r="Q2595" s="26">
        <v>0</v>
      </c>
      <c r="R2595" s="31">
        <f t="shared" si="114"/>
        <v>3837</v>
      </c>
      <c r="S2595" s="29">
        <v>3837</v>
      </c>
      <c r="T2595" s="26"/>
      <c r="V2595" s="2">
        <f t="shared" si="111"/>
        <v>0</v>
      </c>
      <c r="W2595" s="2">
        <f t="shared" si="112"/>
        <v>0</v>
      </c>
    </row>
    <row r="2596" spans="1:23" customFormat="1" hidden="1" outlineLevel="2" x14ac:dyDescent="0.25">
      <c r="A2596" t="s">
        <v>349</v>
      </c>
      <c r="B2596">
        <v>1011</v>
      </c>
      <c r="C2596" t="s">
        <v>365</v>
      </c>
      <c r="D2596">
        <v>232</v>
      </c>
      <c r="E2596" t="s">
        <v>379</v>
      </c>
      <c r="F2596">
        <v>274</v>
      </c>
      <c r="G2596" t="s">
        <v>89</v>
      </c>
      <c r="H2596">
        <v>10232010274</v>
      </c>
      <c r="I2596" t="s">
        <v>90</v>
      </c>
      <c r="J2596" s="24" t="s">
        <v>958</v>
      </c>
      <c r="K2596" s="25">
        <v>12</v>
      </c>
      <c r="L2596" s="26">
        <v>1200</v>
      </c>
      <c r="M2596" s="26">
        <v>2070</v>
      </c>
      <c r="N2596" s="27">
        <v>2477</v>
      </c>
      <c r="O2596" s="26">
        <v>0</v>
      </c>
      <c r="P2596" s="28">
        <v>2477</v>
      </c>
      <c r="Q2596" s="26">
        <v>412.28</v>
      </c>
      <c r="R2596" s="31">
        <f t="shared" si="114"/>
        <v>2477</v>
      </c>
      <c r="S2596" s="29">
        <v>2477</v>
      </c>
      <c r="T2596" s="26"/>
      <c r="V2596" s="2">
        <f t="shared" si="111"/>
        <v>0</v>
      </c>
      <c r="W2596" s="2">
        <f t="shared" si="112"/>
        <v>0</v>
      </c>
    </row>
    <row r="2597" spans="1:23" customFormat="1" hidden="1" outlineLevel="2" x14ac:dyDescent="0.25">
      <c r="A2597" t="s">
        <v>349</v>
      </c>
      <c r="B2597">
        <v>1011</v>
      </c>
      <c r="C2597" t="s">
        <v>365</v>
      </c>
      <c r="D2597">
        <v>236</v>
      </c>
      <c r="E2597" t="s">
        <v>380</v>
      </c>
      <c r="F2597">
        <v>274</v>
      </c>
      <c r="G2597" t="s">
        <v>89</v>
      </c>
      <c r="H2597">
        <v>10236010274</v>
      </c>
      <c r="I2597" t="s">
        <v>90</v>
      </c>
      <c r="J2597" s="24" t="s">
        <v>958</v>
      </c>
      <c r="K2597" s="25">
        <v>12</v>
      </c>
      <c r="L2597" s="26">
        <v>0</v>
      </c>
      <c r="M2597" s="26">
        <v>550</v>
      </c>
      <c r="N2597" s="27">
        <v>645</v>
      </c>
      <c r="O2597" s="26">
        <v>0</v>
      </c>
      <c r="P2597" s="28">
        <v>645</v>
      </c>
      <c r="Q2597" s="26">
        <v>912.28</v>
      </c>
      <c r="R2597" s="31">
        <f t="shared" si="114"/>
        <v>645</v>
      </c>
      <c r="S2597" s="29">
        <v>645</v>
      </c>
      <c r="T2597" s="26"/>
      <c r="V2597" s="2">
        <f t="shared" si="111"/>
        <v>0</v>
      </c>
      <c r="W2597" s="2">
        <f t="shared" si="112"/>
        <v>0</v>
      </c>
    </row>
    <row r="2598" spans="1:23" customFormat="1" hidden="1" outlineLevel="2" x14ac:dyDescent="0.25">
      <c r="A2598" t="s">
        <v>349</v>
      </c>
      <c r="B2598">
        <v>703</v>
      </c>
      <c r="C2598" t="s">
        <v>381</v>
      </c>
      <c r="D2598">
        <v>260</v>
      </c>
      <c r="E2598" t="s">
        <v>382</v>
      </c>
      <c r="F2598">
        <v>274</v>
      </c>
      <c r="G2598" t="s">
        <v>89</v>
      </c>
      <c r="H2598">
        <v>10260010274</v>
      </c>
      <c r="I2598" t="s">
        <v>90</v>
      </c>
      <c r="J2598" s="24" t="s">
        <v>958</v>
      </c>
      <c r="K2598" s="25">
        <v>12</v>
      </c>
      <c r="L2598" s="26">
        <v>0</v>
      </c>
      <c r="M2598" s="26">
        <v>0</v>
      </c>
      <c r="N2598" s="27">
        <v>1100</v>
      </c>
      <c r="O2598" s="26">
        <v>0</v>
      </c>
      <c r="P2598" s="28">
        <v>1100</v>
      </c>
      <c r="Q2598" s="26">
        <v>0</v>
      </c>
      <c r="R2598" s="31">
        <f t="shared" si="114"/>
        <v>1100</v>
      </c>
      <c r="S2598" s="29">
        <v>1100</v>
      </c>
      <c r="T2598" s="26"/>
      <c r="V2598" s="2">
        <f t="shared" si="111"/>
        <v>0</v>
      </c>
      <c r="W2598" s="2">
        <f t="shared" si="112"/>
        <v>0</v>
      </c>
    </row>
    <row r="2599" spans="1:23" customFormat="1" hidden="1" outlineLevel="2" x14ac:dyDescent="0.25">
      <c r="A2599" t="s">
        <v>349</v>
      </c>
      <c r="B2599">
        <v>704</v>
      </c>
      <c r="C2599" t="s">
        <v>385</v>
      </c>
      <c r="D2599">
        <v>264</v>
      </c>
      <c r="E2599" t="s">
        <v>386</v>
      </c>
      <c r="F2599">
        <v>274</v>
      </c>
      <c r="G2599" t="s">
        <v>89</v>
      </c>
      <c r="H2599">
        <v>10264010274</v>
      </c>
      <c r="I2599" t="s">
        <v>90</v>
      </c>
      <c r="J2599" s="24" t="s">
        <v>958</v>
      </c>
      <c r="K2599" s="25">
        <v>12</v>
      </c>
      <c r="L2599" s="26">
        <v>0</v>
      </c>
      <c r="M2599" s="26">
        <v>1200</v>
      </c>
      <c r="N2599" s="27">
        <v>6700</v>
      </c>
      <c r="O2599" s="26">
        <v>0</v>
      </c>
      <c r="P2599" s="28">
        <v>6700</v>
      </c>
      <c r="Q2599" s="26">
        <v>0</v>
      </c>
      <c r="R2599" s="31">
        <f t="shared" si="114"/>
        <v>6700</v>
      </c>
      <c r="S2599" s="29">
        <v>6700</v>
      </c>
      <c r="T2599" s="26"/>
      <c r="V2599" s="2">
        <f t="shared" si="111"/>
        <v>0</v>
      </c>
      <c r="W2599" s="2">
        <f t="shared" si="112"/>
        <v>0</v>
      </c>
    </row>
    <row r="2600" spans="1:23" customFormat="1" hidden="1" outlineLevel="2" x14ac:dyDescent="0.25">
      <c r="A2600" t="s">
        <v>349</v>
      </c>
      <c r="B2600">
        <v>702</v>
      </c>
      <c r="C2600" t="s">
        <v>383</v>
      </c>
      <c r="D2600">
        <v>265</v>
      </c>
      <c r="E2600" t="s">
        <v>433</v>
      </c>
      <c r="F2600">
        <v>274</v>
      </c>
      <c r="G2600" t="s">
        <v>89</v>
      </c>
      <c r="H2600">
        <v>10265010274</v>
      </c>
      <c r="I2600" t="s">
        <v>90</v>
      </c>
      <c r="J2600" s="24" t="s">
        <v>958</v>
      </c>
      <c r="K2600" s="25">
        <v>12</v>
      </c>
      <c r="L2600" s="26">
        <v>0</v>
      </c>
      <c r="M2600" s="26">
        <v>0</v>
      </c>
      <c r="N2600" s="27">
        <v>6620</v>
      </c>
      <c r="O2600" s="26">
        <v>0</v>
      </c>
      <c r="P2600" s="28">
        <v>6620</v>
      </c>
      <c r="Q2600" s="26">
        <v>0</v>
      </c>
      <c r="R2600" s="31">
        <f t="shared" si="114"/>
        <v>6620</v>
      </c>
      <c r="S2600" s="29">
        <v>6620</v>
      </c>
      <c r="T2600" s="26"/>
      <c r="V2600" s="2">
        <f t="shared" si="111"/>
        <v>0</v>
      </c>
      <c r="W2600" s="2">
        <f t="shared" si="112"/>
        <v>0</v>
      </c>
    </row>
    <row r="2601" spans="1:23" customFormat="1" hidden="1" outlineLevel="2" x14ac:dyDescent="0.25">
      <c r="A2601" t="s">
        <v>349</v>
      </c>
      <c r="B2601">
        <v>702</v>
      </c>
      <c r="C2601" t="s">
        <v>383</v>
      </c>
      <c r="D2601">
        <v>266</v>
      </c>
      <c r="E2601" t="s">
        <v>387</v>
      </c>
      <c r="F2601">
        <v>274</v>
      </c>
      <c r="G2601" t="s">
        <v>89</v>
      </c>
      <c r="H2601">
        <v>10266010274</v>
      </c>
      <c r="I2601" t="s">
        <v>90</v>
      </c>
      <c r="J2601" s="24" t="s">
        <v>958</v>
      </c>
      <c r="K2601" s="25">
        <v>12</v>
      </c>
      <c r="L2601" s="26">
        <v>18637.12</v>
      </c>
      <c r="M2601" s="26">
        <v>16992.23</v>
      </c>
      <c r="N2601" s="27">
        <v>24900</v>
      </c>
      <c r="O2601" s="26">
        <v>0</v>
      </c>
      <c r="P2601" s="28">
        <v>24900</v>
      </c>
      <c r="Q2601" s="26">
        <v>21006.29</v>
      </c>
      <c r="R2601" s="31">
        <f t="shared" si="114"/>
        <v>24900</v>
      </c>
      <c r="S2601" s="29">
        <v>24900</v>
      </c>
      <c r="T2601" s="26"/>
      <c r="V2601" s="2">
        <f t="shared" si="111"/>
        <v>0</v>
      </c>
      <c r="W2601" s="2">
        <f t="shared" si="112"/>
        <v>0</v>
      </c>
    </row>
    <row r="2602" spans="1:23" customFormat="1" hidden="1" outlineLevel="2" x14ac:dyDescent="0.25">
      <c r="A2602" t="s">
        <v>349</v>
      </c>
      <c r="B2602">
        <v>507</v>
      </c>
      <c r="C2602" t="s">
        <v>390</v>
      </c>
      <c r="D2602">
        <v>267</v>
      </c>
      <c r="E2602" t="s">
        <v>391</v>
      </c>
      <c r="F2602">
        <v>274</v>
      </c>
      <c r="G2602" t="s">
        <v>89</v>
      </c>
      <c r="H2602">
        <v>10267010274</v>
      </c>
      <c r="I2602" t="s">
        <v>90</v>
      </c>
      <c r="J2602" s="24" t="s">
        <v>958</v>
      </c>
      <c r="K2602" s="25">
        <v>12</v>
      </c>
      <c r="L2602" s="26">
        <v>0</v>
      </c>
      <c r="M2602" s="26">
        <v>0</v>
      </c>
      <c r="N2602" s="27">
        <v>426</v>
      </c>
      <c r="O2602" s="26">
        <v>0</v>
      </c>
      <c r="P2602" s="28">
        <v>426</v>
      </c>
      <c r="Q2602" s="26">
        <v>0</v>
      </c>
      <c r="R2602" s="31">
        <f t="shared" si="114"/>
        <v>426</v>
      </c>
      <c r="S2602" s="29">
        <v>426</v>
      </c>
      <c r="T2602" s="26"/>
      <c r="V2602" s="2">
        <f t="shared" si="111"/>
        <v>0</v>
      </c>
      <c r="W2602" s="2">
        <f t="shared" si="112"/>
        <v>0</v>
      </c>
    </row>
    <row r="2603" spans="1:23" customFormat="1" hidden="1" outlineLevel="2" x14ac:dyDescent="0.25">
      <c r="A2603" t="s">
        <v>349</v>
      </c>
      <c r="B2603">
        <v>507</v>
      </c>
      <c r="C2603" t="s">
        <v>390</v>
      </c>
      <c r="D2603">
        <v>268</v>
      </c>
      <c r="E2603" t="s">
        <v>392</v>
      </c>
      <c r="F2603">
        <v>274</v>
      </c>
      <c r="G2603" t="s">
        <v>89</v>
      </c>
      <c r="H2603">
        <v>10268010274</v>
      </c>
      <c r="I2603" t="s">
        <v>90</v>
      </c>
      <c r="J2603" s="24" t="s">
        <v>958</v>
      </c>
      <c r="K2603" s="25">
        <v>12</v>
      </c>
      <c r="L2603" s="26">
        <v>0</v>
      </c>
      <c r="M2603" s="26">
        <v>0</v>
      </c>
      <c r="N2603" s="27">
        <v>7405</v>
      </c>
      <c r="O2603" s="26">
        <v>0</v>
      </c>
      <c r="P2603" s="28">
        <v>7405</v>
      </c>
      <c r="Q2603" s="26">
        <v>0</v>
      </c>
      <c r="R2603" s="31">
        <f t="shared" si="114"/>
        <v>7405</v>
      </c>
      <c r="S2603" s="29">
        <v>7405</v>
      </c>
      <c r="T2603" s="26"/>
      <c r="V2603" s="2">
        <f t="shared" si="111"/>
        <v>0</v>
      </c>
      <c r="W2603" s="2">
        <f t="shared" si="112"/>
        <v>0</v>
      </c>
    </row>
    <row r="2604" spans="1:23" customFormat="1" hidden="1" outlineLevel="2" x14ac:dyDescent="0.25">
      <c r="A2604" t="s">
        <v>349</v>
      </c>
      <c r="B2604">
        <v>507</v>
      </c>
      <c r="C2604" t="s">
        <v>390</v>
      </c>
      <c r="D2604">
        <v>269</v>
      </c>
      <c r="E2604" t="s">
        <v>393</v>
      </c>
      <c r="F2604">
        <v>274</v>
      </c>
      <c r="G2604" t="s">
        <v>89</v>
      </c>
      <c r="H2604">
        <v>10269010274</v>
      </c>
      <c r="I2604" t="s">
        <v>90</v>
      </c>
      <c r="J2604" s="24" t="s">
        <v>958</v>
      </c>
      <c r="K2604" s="25">
        <v>12</v>
      </c>
      <c r="L2604" s="26">
        <v>0</v>
      </c>
      <c r="M2604" s="26">
        <v>0</v>
      </c>
      <c r="N2604" s="27">
        <v>350</v>
      </c>
      <c r="O2604" s="26">
        <v>0</v>
      </c>
      <c r="P2604" s="28">
        <v>350</v>
      </c>
      <c r="Q2604" s="26">
        <v>0</v>
      </c>
      <c r="R2604" s="31">
        <f t="shared" si="114"/>
        <v>350</v>
      </c>
      <c r="S2604" s="29">
        <v>350</v>
      </c>
      <c r="T2604" s="26"/>
      <c r="V2604" s="2">
        <f t="shared" si="111"/>
        <v>0</v>
      </c>
      <c r="W2604" s="2">
        <f t="shared" si="112"/>
        <v>0</v>
      </c>
    </row>
    <row r="2605" spans="1:23" customFormat="1" hidden="1" outlineLevel="2" x14ac:dyDescent="0.25">
      <c r="A2605" t="s">
        <v>875</v>
      </c>
      <c r="B2605">
        <v>102</v>
      </c>
      <c r="C2605" t="s">
        <v>876</v>
      </c>
      <c r="D2605">
        <v>276</v>
      </c>
      <c r="E2605" t="s">
        <v>880</v>
      </c>
      <c r="F2605">
        <v>274</v>
      </c>
      <c r="G2605" t="s">
        <v>89</v>
      </c>
      <c r="H2605">
        <v>10276010274</v>
      </c>
      <c r="I2605" t="s">
        <v>90</v>
      </c>
      <c r="J2605" s="24" t="s">
        <v>958</v>
      </c>
      <c r="K2605" s="25">
        <v>12</v>
      </c>
      <c r="L2605" s="26">
        <v>0</v>
      </c>
      <c r="M2605" s="26">
        <v>0</v>
      </c>
      <c r="N2605" s="27">
        <v>5000</v>
      </c>
      <c r="O2605" s="26">
        <v>0</v>
      </c>
      <c r="P2605" s="28">
        <v>5000</v>
      </c>
      <c r="Q2605" s="26">
        <v>0</v>
      </c>
      <c r="R2605" s="31">
        <f t="shared" si="114"/>
        <v>1000</v>
      </c>
      <c r="S2605" s="29">
        <v>1000</v>
      </c>
      <c r="T2605" s="26"/>
      <c r="V2605" s="2">
        <f t="shared" si="111"/>
        <v>-4000</v>
      </c>
      <c r="W2605" s="2">
        <f t="shared" si="112"/>
        <v>-0.8</v>
      </c>
    </row>
    <row r="2606" spans="1:23" customFormat="1" hidden="1" outlineLevel="2" x14ac:dyDescent="0.25">
      <c r="A2606" t="s">
        <v>875</v>
      </c>
      <c r="B2606">
        <v>102</v>
      </c>
      <c r="C2606" t="s">
        <v>876</v>
      </c>
      <c r="D2606">
        <v>277</v>
      </c>
      <c r="E2606" t="s">
        <v>911</v>
      </c>
      <c r="F2606">
        <v>274</v>
      </c>
      <c r="G2606" t="s">
        <v>89</v>
      </c>
      <c r="H2606">
        <v>10277010274</v>
      </c>
      <c r="I2606" t="s">
        <v>90</v>
      </c>
      <c r="J2606" s="24" t="s">
        <v>958</v>
      </c>
      <c r="K2606" s="25">
        <v>12</v>
      </c>
      <c r="L2606" s="26">
        <v>0</v>
      </c>
      <c r="M2606" s="26">
        <v>0</v>
      </c>
      <c r="N2606" s="27">
        <v>50000</v>
      </c>
      <c r="O2606" s="26">
        <v>0</v>
      </c>
      <c r="P2606" s="28">
        <v>50000</v>
      </c>
      <c r="Q2606" s="26">
        <v>0</v>
      </c>
      <c r="R2606" s="31">
        <f t="shared" si="114"/>
        <v>50000</v>
      </c>
      <c r="S2606" s="29">
        <v>50000</v>
      </c>
      <c r="T2606" s="26"/>
      <c r="V2606" s="2">
        <f t="shared" si="111"/>
        <v>0</v>
      </c>
      <c r="W2606" s="2">
        <f t="shared" si="112"/>
        <v>0</v>
      </c>
    </row>
    <row r="2607" spans="1:23" customFormat="1" hidden="1" outlineLevel="2" x14ac:dyDescent="0.25">
      <c r="A2607" t="s">
        <v>309</v>
      </c>
      <c r="B2607">
        <v>801</v>
      </c>
      <c r="C2607" t="s">
        <v>324</v>
      </c>
      <c r="D2607">
        <v>401</v>
      </c>
      <c r="E2607" t="s">
        <v>400</v>
      </c>
      <c r="F2607">
        <v>274</v>
      </c>
      <c r="G2607" t="s">
        <v>89</v>
      </c>
      <c r="H2607">
        <v>10401010274</v>
      </c>
      <c r="I2607" t="s">
        <v>90</v>
      </c>
      <c r="J2607" s="24" t="s">
        <v>958</v>
      </c>
      <c r="K2607" s="25">
        <v>12</v>
      </c>
      <c r="L2607" s="26">
        <v>0</v>
      </c>
      <c r="M2607" s="26">
        <v>0</v>
      </c>
      <c r="N2607" s="27">
        <v>1126</v>
      </c>
      <c r="O2607" s="26">
        <v>28000</v>
      </c>
      <c r="P2607" s="28">
        <v>29126</v>
      </c>
      <c r="Q2607" s="26">
        <v>24042.959999999999</v>
      </c>
      <c r="R2607" s="31">
        <f t="shared" si="114"/>
        <v>29126</v>
      </c>
      <c r="S2607" s="29">
        <v>29126</v>
      </c>
      <c r="T2607" s="26"/>
      <c r="V2607" s="2">
        <f t="shared" si="111"/>
        <v>28000</v>
      </c>
      <c r="W2607" s="2">
        <f t="shared" si="112"/>
        <v>24.866785079928952</v>
      </c>
    </row>
    <row r="2608" spans="1:23" customFormat="1" hidden="1" outlineLevel="2" x14ac:dyDescent="0.25">
      <c r="A2608" t="s">
        <v>254</v>
      </c>
      <c r="B2608">
        <v>1301</v>
      </c>
      <c r="C2608" t="s">
        <v>203</v>
      </c>
      <c r="D2608">
        <v>601</v>
      </c>
      <c r="E2608" t="s">
        <v>256</v>
      </c>
      <c r="F2608">
        <v>274</v>
      </c>
      <c r="G2608" t="s">
        <v>89</v>
      </c>
      <c r="H2608">
        <v>10601010274</v>
      </c>
      <c r="I2608" t="s">
        <v>90</v>
      </c>
      <c r="J2608" s="24" t="s">
        <v>958</v>
      </c>
      <c r="K2608" s="25">
        <v>12</v>
      </c>
      <c r="L2608" s="26">
        <v>0</v>
      </c>
      <c r="M2608" s="26">
        <v>0</v>
      </c>
      <c r="N2608" s="27">
        <v>2912</v>
      </c>
      <c r="O2608" s="26">
        <v>0</v>
      </c>
      <c r="P2608" s="28">
        <v>2912</v>
      </c>
      <c r="Q2608" s="26">
        <v>0</v>
      </c>
      <c r="R2608" s="31">
        <f t="shared" si="114"/>
        <v>2912</v>
      </c>
      <c r="S2608" s="29">
        <v>2912</v>
      </c>
      <c r="T2608" s="26"/>
      <c r="V2608" s="2">
        <f t="shared" si="111"/>
        <v>0</v>
      </c>
      <c r="W2608" s="2">
        <f t="shared" si="112"/>
        <v>0</v>
      </c>
    </row>
    <row r="2609" spans="1:24" customFormat="1" hidden="1" outlineLevel="2" x14ac:dyDescent="0.25">
      <c r="A2609" t="s">
        <v>349</v>
      </c>
      <c r="B2609">
        <v>1103</v>
      </c>
      <c r="C2609" t="s">
        <v>424</v>
      </c>
      <c r="D2609">
        <v>801</v>
      </c>
      <c r="E2609" t="s">
        <v>425</v>
      </c>
      <c r="F2609">
        <v>274</v>
      </c>
      <c r="G2609" t="s">
        <v>89</v>
      </c>
      <c r="H2609">
        <v>10801010274</v>
      </c>
      <c r="I2609" t="s">
        <v>90</v>
      </c>
      <c r="J2609" s="24" t="s">
        <v>958</v>
      </c>
      <c r="K2609" s="25">
        <v>12</v>
      </c>
      <c r="L2609" s="26">
        <v>0</v>
      </c>
      <c r="M2609" s="26">
        <v>0</v>
      </c>
      <c r="N2609" s="27">
        <v>370</v>
      </c>
      <c r="O2609" s="26">
        <v>0</v>
      </c>
      <c r="P2609" s="28">
        <v>370</v>
      </c>
      <c r="Q2609" s="26">
        <v>0</v>
      </c>
      <c r="R2609" s="31">
        <f t="shared" si="114"/>
        <v>370</v>
      </c>
      <c r="S2609" s="29">
        <v>370</v>
      </c>
      <c r="T2609" s="26"/>
      <c r="V2609" s="2">
        <f t="shared" si="111"/>
        <v>0</v>
      </c>
      <c r="W2609" s="2">
        <f t="shared" si="112"/>
        <v>0</v>
      </c>
    </row>
    <row r="2610" spans="1:24" customFormat="1" hidden="1" outlineLevel="2" x14ac:dyDescent="0.25">
      <c r="A2610" t="s">
        <v>596</v>
      </c>
      <c r="B2610">
        <v>302</v>
      </c>
      <c r="C2610" t="s">
        <v>597</v>
      </c>
      <c r="D2610">
        <v>161</v>
      </c>
      <c r="E2610" t="s">
        <v>596</v>
      </c>
      <c r="F2610">
        <v>275</v>
      </c>
      <c r="G2610" t="s">
        <v>678</v>
      </c>
      <c r="H2610">
        <v>10161010275</v>
      </c>
      <c r="I2610" t="s">
        <v>679</v>
      </c>
      <c r="J2610" s="24" t="s">
        <v>958</v>
      </c>
      <c r="K2610" s="25">
        <v>12</v>
      </c>
      <c r="L2610" s="26">
        <v>399500</v>
      </c>
      <c r="M2610" s="26">
        <v>175370</v>
      </c>
      <c r="N2610" s="27">
        <v>200000</v>
      </c>
      <c r="O2610" s="26">
        <v>0</v>
      </c>
      <c r="P2610" s="28">
        <v>200000</v>
      </c>
      <c r="Q2610" s="26">
        <v>0</v>
      </c>
      <c r="R2610" s="31">
        <f t="shared" si="114"/>
        <v>200000</v>
      </c>
      <c r="S2610" s="29">
        <v>200000</v>
      </c>
      <c r="T2610" s="26"/>
      <c r="V2610" s="2">
        <f t="shared" si="111"/>
        <v>0</v>
      </c>
      <c r="W2610" s="2">
        <f t="shared" si="112"/>
        <v>0</v>
      </c>
    </row>
    <row r="2611" spans="1:24" customFormat="1" hidden="1" outlineLevel="2" x14ac:dyDescent="0.25">
      <c r="A2611" t="s">
        <v>781</v>
      </c>
      <c r="B2611">
        <v>101</v>
      </c>
      <c r="C2611" t="s">
        <v>780</v>
      </c>
      <c r="D2611">
        <v>101</v>
      </c>
      <c r="E2611" t="s">
        <v>776</v>
      </c>
      <c r="F2611">
        <v>276</v>
      </c>
      <c r="G2611" t="s">
        <v>105</v>
      </c>
      <c r="H2611">
        <v>10101010276</v>
      </c>
      <c r="I2611" t="s">
        <v>106</v>
      </c>
      <c r="J2611" s="24" t="s">
        <v>958</v>
      </c>
      <c r="K2611" s="25">
        <v>12</v>
      </c>
      <c r="L2611" s="26">
        <v>2383912.4900000002</v>
      </c>
      <c r="M2611" s="26">
        <v>3099675.58</v>
      </c>
      <c r="N2611" s="27">
        <v>3489955</v>
      </c>
      <c r="O2611" s="26">
        <v>0</v>
      </c>
      <c r="P2611" s="28">
        <v>3489955</v>
      </c>
      <c r="Q2611" s="26">
        <v>4586317.68</v>
      </c>
      <c r="R2611" s="31">
        <f t="shared" si="114"/>
        <v>4022307</v>
      </c>
      <c r="S2611" s="29">
        <v>4022307</v>
      </c>
      <c r="T2611" s="26"/>
      <c r="V2611" s="2">
        <f t="shared" si="111"/>
        <v>532352</v>
      </c>
      <c r="W2611" s="2">
        <f t="shared" si="112"/>
        <v>0.15253835651176018</v>
      </c>
      <c r="X2611" s="18"/>
    </row>
    <row r="2612" spans="1:24" customFormat="1" hidden="1" outlineLevel="2" x14ac:dyDescent="0.25">
      <c r="A2612" t="s">
        <v>875</v>
      </c>
      <c r="B2612">
        <v>102</v>
      </c>
      <c r="C2612" t="s">
        <v>876</v>
      </c>
      <c r="D2612">
        <v>105</v>
      </c>
      <c r="E2612" t="s">
        <v>875</v>
      </c>
      <c r="F2612">
        <v>276</v>
      </c>
      <c r="G2612" t="s">
        <v>105</v>
      </c>
      <c r="H2612">
        <v>10105010276</v>
      </c>
      <c r="I2612" t="s">
        <v>106</v>
      </c>
      <c r="J2612" s="24" t="s">
        <v>958</v>
      </c>
      <c r="K2612" s="25">
        <v>12</v>
      </c>
      <c r="L2612" s="26">
        <v>0</v>
      </c>
      <c r="M2612" s="26">
        <v>0</v>
      </c>
      <c r="N2612" s="27">
        <v>15000</v>
      </c>
      <c r="O2612" s="26">
        <v>0</v>
      </c>
      <c r="P2612" s="28">
        <v>15000</v>
      </c>
      <c r="Q2612" s="26">
        <v>10427</v>
      </c>
      <c r="R2612" s="31">
        <f t="shared" si="114"/>
        <v>15000</v>
      </c>
      <c r="S2612" s="29">
        <v>15000</v>
      </c>
      <c r="T2612" s="26"/>
      <c r="V2612" s="2">
        <f t="shared" si="111"/>
        <v>0</v>
      </c>
      <c r="W2612" s="2">
        <f t="shared" si="112"/>
        <v>0</v>
      </c>
    </row>
    <row r="2613" spans="1:24" customFormat="1" hidden="1" outlineLevel="2" x14ac:dyDescent="0.25">
      <c r="A2613" t="s">
        <v>309</v>
      </c>
      <c r="B2613">
        <v>501</v>
      </c>
      <c r="C2613" t="s">
        <v>312</v>
      </c>
      <c r="D2613">
        <v>108</v>
      </c>
      <c r="E2613" t="s">
        <v>333</v>
      </c>
      <c r="F2613">
        <v>276</v>
      </c>
      <c r="G2613" t="s">
        <v>105</v>
      </c>
      <c r="H2613">
        <v>10108010276</v>
      </c>
      <c r="I2613" t="s">
        <v>106</v>
      </c>
      <c r="J2613" s="24" t="s">
        <v>958</v>
      </c>
      <c r="K2613" s="25">
        <v>12</v>
      </c>
      <c r="L2613" s="26">
        <v>1780</v>
      </c>
      <c r="M2613" s="26">
        <v>1842.11</v>
      </c>
      <c r="N2613" s="27">
        <v>2310</v>
      </c>
      <c r="O2613" s="26">
        <v>0</v>
      </c>
      <c r="P2613" s="28">
        <v>2310</v>
      </c>
      <c r="Q2613" s="26">
        <v>0</v>
      </c>
      <c r="R2613" s="31">
        <f t="shared" si="114"/>
        <v>2310</v>
      </c>
      <c r="S2613" s="29">
        <v>2310</v>
      </c>
      <c r="T2613" s="26"/>
      <c r="V2613" s="2">
        <f t="shared" si="111"/>
        <v>0</v>
      </c>
      <c r="W2613" s="2">
        <f t="shared" si="112"/>
        <v>0</v>
      </c>
    </row>
    <row r="2614" spans="1:24" customFormat="1" hidden="1" outlineLevel="2" x14ac:dyDescent="0.25">
      <c r="A2614" t="s">
        <v>309</v>
      </c>
      <c r="B2614">
        <v>502</v>
      </c>
      <c r="C2614" t="s">
        <v>342</v>
      </c>
      <c r="D2614">
        <v>120</v>
      </c>
      <c r="E2614" t="s">
        <v>343</v>
      </c>
      <c r="F2614">
        <v>276</v>
      </c>
      <c r="G2614" t="s">
        <v>105</v>
      </c>
      <c r="H2614">
        <v>10120010276</v>
      </c>
      <c r="I2614" t="s">
        <v>106</v>
      </c>
      <c r="J2614" s="24" t="s">
        <v>958</v>
      </c>
      <c r="K2614" s="25">
        <v>12</v>
      </c>
      <c r="L2614" s="26">
        <v>703.95</v>
      </c>
      <c r="M2614" s="26">
        <v>0</v>
      </c>
      <c r="N2614" s="27">
        <v>880</v>
      </c>
      <c r="O2614" s="26">
        <v>0</v>
      </c>
      <c r="P2614" s="28">
        <v>880</v>
      </c>
      <c r="Q2614" s="26">
        <v>0</v>
      </c>
      <c r="R2614" s="31">
        <f t="shared" si="114"/>
        <v>880</v>
      </c>
      <c r="S2614" s="29">
        <v>880</v>
      </c>
      <c r="T2614" s="26"/>
      <c r="V2614" s="2">
        <f t="shared" si="111"/>
        <v>0</v>
      </c>
      <c r="W2614" s="2">
        <f t="shared" si="112"/>
        <v>0</v>
      </c>
    </row>
    <row r="2615" spans="1:24" customFormat="1" hidden="1" outlineLevel="2" x14ac:dyDescent="0.25">
      <c r="A2615" t="s">
        <v>562</v>
      </c>
      <c r="B2615">
        <v>301</v>
      </c>
      <c r="C2615" t="s">
        <v>355</v>
      </c>
      <c r="D2615">
        <v>121</v>
      </c>
      <c r="E2615" t="s">
        <v>562</v>
      </c>
      <c r="F2615">
        <v>276</v>
      </c>
      <c r="G2615" t="s">
        <v>105</v>
      </c>
      <c r="H2615">
        <v>10121010276</v>
      </c>
      <c r="I2615" t="s">
        <v>106</v>
      </c>
      <c r="J2615" s="24" t="s">
        <v>958</v>
      </c>
      <c r="K2615" s="25">
        <v>12</v>
      </c>
      <c r="L2615" s="26">
        <v>0</v>
      </c>
      <c r="M2615" s="26">
        <v>4000</v>
      </c>
      <c r="N2615" s="27">
        <v>5000</v>
      </c>
      <c r="O2615" s="26">
        <v>0</v>
      </c>
      <c r="P2615" s="28">
        <v>5000</v>
      </c>
      <c r="Q2615" s="26">
        <v>0</v>
      </c>
      <c r="R2615" s="31">
        <f t="shared" si="114"/>
        <v>0</v>
      </c>
      <c r="S2615" s="29">
        <v>0</v>
      </c>
      <c r="T2615" s="26"/>
      <c r="V2615" s="2">
        <f t="shared" si="111"/>
        <v>-5000</v>
      </c>
      <c r="W2615" s="2">
        <f t="shared" si="112"/>
        <v>-1</v>
      </c>
    </row>
    <row r="2616" spans="1:24" customFormat="1" hidden="1" outlineLevel="2" x14ac:dyDescent="0.25">
      <c r="A2616" t="s">
        <v>309</v>
      </c>
      <c r="B2616">
        <v>502</v>
      </c>
      <c r="C2616" t="s">
        <v>342</v>
      </c>
      <c r="D2616">
        <v>122</v>
      </c>
      <c r="E2616" t="s">
        <v>346</v>
      </c>
      <c r="F2616">
        <v>276</v>
      </c>
      <c r="G2616" t="s">
        <v>105</v>
      </c>
      <c r="H2616">
        <v>10122010276</v>
      </c>
      <c r="I2616" t="s">
        <v>106</v>
      </c>
      <c r="J2616" s="24" t="s">
        <v>958</v>
      </c>
      <c r="K2616" s="25">
        <v>12</v>
      </c>
      <c r="L2616" s="26">
        <v>300</v>
      </c>
      <c r="M2616" s="26">
        <v>1876.66</v>
      </c>
      <c r="N2616" s="27">
        <v>1990</v>
      </c>
      <c r="O2616" s="26">
        <v>0</v>
      </c>
      <c r="P2616" s="28">
        <v>1990</v>
      </c>
      <c r="Q2616" s="26">
        <v>520</v>
      </c>
      <c r="R2616" s="31">
        <f t="shared" si="114"/>
        <v>2500</v>
      </c>
      <c r="S2616" s="29">
        <v>2500</v>
      </c>
      <c r="T2616" s="26"/>
      <c r="V2616" s="2">
        <f t="shared" si="111"/>
        <v>510</v>
      </c>
      <c r="W2616" s="2">
        <f t="shared" si="112"/>
        <v>0.25628140703517588</v>
      </c>
    </row>
    <row r="2617" spans="1:24" customFormat="1" hidden="1" outlineLevel="2" x14ac:dyDescent="0.25">
      <c r="A2617" t="s">
        <v>571</v>
      </c>
      <c r="B2617">
        <v>601</v>
      </c>
      <c r="C2617" t="s">
        <v>572</v>
      </c>
      <c r="D2617">
        <v>123</v>
      </c>
      <c r="E2617" t="s">
        <v>583</v>
      </c>
      <c r="F2617">
        <v>276</v>
      </c>
      <c r="G2617" t="s">
        <v>105</v>
      </c>
      <c r="H2617">
        <v>10123010276</v>
      </c>
      <c r="I2617" t="s">
        <v>106</v>
      </c>
      <c r="J2617" s="24" t="s">
        <v>958</v>
      </c>
      <c r="K2617" s="25">
        <v>12</v>
      </c>
      <c r="L2617" s="26">
        <v>2982.46</v>
      </c>
      <c r="M2617" s="26">
        <v>2201.7600000000002</v>
      </c>
      <c r="N2617" s="27">
        <v>3000</v>
      </c>
      <c r="O2617" s="26">
        <v>0</v>
      </c>
      <c r="P2617" s="28">
        <v>3000</v>
      </c>
      <c r="Q2617" s="26">
        <v>0</v>
      </c>
      <c r="R2617" s="31">
        <f t="shared" si="114"/>
        <v>3000</v>
      </c>
      <c r="S2617" s="29">
        <v>3000</v>
      </c>
      <c r="T2617" s="26"/>
      <c r="V2617" s="2">
        <f t="shared" si="111"/>
        <v>0</v>
      </c>
      <c r="W2617" s="2">
        <f t="shared" si="112"/>
        <v>0</v>
      </c>
    </row>
    <row r="2618" spans="1:24" customFormat="1" hidden="1" outlineLevel="2" x14ac:dyDescent="0.25">
      <c r="A2618" t="s">
        <v>571</v>
      </c>
      <c r="B2618">
        <v>601</v>
      </c>
      <c r="C2618" t="s">
        <v>572</v>
      </c>
      <c r="D2618">
        <v>139</v>
      </c>
      <c r="E2618" t="s">
        <v>588</v>
      </c>
      <c r="F2618">
        <v>276</v>
      </c>
      <c r="G2618" t="s">
        <v>105</v>
      </c>
      <c r="H2618">
        <v>10139010276</v>
      </c>
      <c r="I2618" t="s">
        <v>106</v>
      </c>
      <c r="J2618" s="24" t="s">
        <v>958</v>
      </c>
      <c r="K2618" s="25">
        <v>12</v>
      </c>
      <c r="L2618" s="26">
        <v>0</v>
      </c>
      <c r="M2618" s="26">
        <v>584.57000000000005</v>
      </c>
      <c r="N2618" s="27">
        <v>0</v>
      </c>
      <c r="O2618" s="26">
        <v>0</v>
      </c>
      <c r="P2618" s="28">
        <v>0</v>
      </c>
      <c r="Q2618" s="26">
        <v>0</v>
      </c>
      <c r="R2618" s="31">
        <f t="shared" si="114"/>
        <v>0</v>
      </c>
      <c r="S2618" s="29">
        <v>0</v>
      </c>
      <c r="T2618" s="26"/>
      <c r="V2618" s="2">
        <f t="shared" si="111"/>
        <v>0</v>
      </c>
      <c r="W2618" s="2" t="e">
        <f t="shared" si="112"/>
        <v>#DIV/0!</v>
      </c>
    </row>
    <row r="2619" spans="1:24" customFormat="1" hidden="1" outlineLevel="2" x14ac:dyDescent="0.25">
      <c r="A2619" t="s">
        <v>349</v>
      </c>
      <c r="B2619">
        <v>403</v>
      </c>
      <c r="C2619" t="s">
        <v>350</v>
      </c>
      <c r="D2619">
        <v>140</v>
      </c>
      <c r="E2619" t="s">
        <v>351</v>
      </c>
      <c r="F2619">
        <v>276</v>
      </c>
      <c r="G2619" t="s">
        <v>105</v>
      </c>
      <c r="H2619">
        <v>10140010276</v>
      </c>
      <c r="I2619" t="s">
        <v>106</v>
      </c>
      <c r="J2619" s="24" t="s">
        <v>958</v>
      </c>
      <c r="K2619" s="25">
        <v>12</v>
      </c>
      <c r="L2619" s="26">
        <v>1835.08</v>
      </c>
      <c r="M2619" s="26">
        <v>3138</v>
      </c>
      <c r="N2619" s="27">
        <v>10677</v>
      </c>
      <c r="O2619" s="26">
        <v>0</v>
      </c>
      <c r="P2619" s="28">
        <v>10677</v>
      </c>
      <c r="Q2619" s="26">
        <v>0</v>
      </c>
      <c r="R2619" s="31">
        <f t="shared" si="114"/>
        <v>10677</v>
      </c>
      <c r="S2619" s="29">
        <v>10677</v>
      </c>
      <c r="T2619" s="26"/>
      <c r="V2619" s="2">
        <f t="shared" si="111"/>
        <v>0</v>
      </c>
      <c r="W2619" s="2">
        <f t="shared" si="112"/>
        <v>0</v>
      </c>
    </row>
    <row r="2620" spans="1:24" customFormat="1" hidden="1" outlineLevel="2" x14ac:dyDescent="0.25">
      <c r="A2620" t="s">
        <v>133</v>
      </c>
      <c r="B2620">
        <v>1101</v>
      </c>
      <c r="C2620" t="s">
        <v>134</v>
      </c>
      <c r="D2620">
        <v>150</v>
      </c>
      <c r="E2620" t="s">
        <v>132</v>
      </c>
      <c r="F2620">
        <v>276</v>
      </c>
      <c r="G2620" t="s">
        <v>105</v>
      </c>
      <c r="H2620">
        <v>10150010276</v>
      </c>
      <c r="I2620" t="s">
        <v>106</v>
      </c>
      <c r="J2620" s="24" t="s">
        <v>958</v>
      </c>
      <c r="K2620" s="25">
        <v>12</v>
      </c>
      <c r="L2620" s="26">
        <v>2637.06</v>
      </c>
      <c r="M2620" s="26">
        <v>4644.47</v>
      </c>
      <c r="N2620" s="27">
        <v>5200</v>
      </c>
      <c r="O2620" s="26">
        <v>0</v>
      </c>
      <c r="P2620" s="28">
        <v>5200</v>
      </c>
      <c r="Q2620" s="26">
        <v>1892.1</v>
      </c>
      <c r="R2620" s="31">
        <f t="shared" si="114"/>
        <v>5200</v>
      </c>
      <c r="S2620" s="29">
        <v>5200</v>
      </c>
      <c r="T2620" s="26"/>
      <c r="V2620" s="2">
        <f t="shared" si="111"/>
        <v>0</v>
      </c>
      <c r="W2620" s="2">
        <f t="shared" si="112"/>
        <v>0</v>
      </c>
    </row>
    <row r="2621" spans="1:24" customFormat="1" hidden="1" outlineLevel="2" x14ac:dyDescent="0.25">
      <c r="A2621" t="s">
        <v>596</v>
      </c>
      <c r="B2621">
        <v>302</v>
      </c>
      <c r="C2621" t="s">
        <v>597</v>
      </c>
      <c r="D2621">
        <v>161</v>
      </c>
      <c r="E2621" t="s">
        <v>596</v>
      </c>
      <c r="F2621">
        <v>276</v>
      </c>
      <c r="G2621" t="s">
        <v>105</v>
      </c>
      <c r="H2621">
        <v>10161010276</v>
      </c>
      <c r="I2621" t="s">
        <v>106</v>
      </c>
      <c r="J2621" s="24" t="s">
        <v>958</v>
      </c>
      <c r="K2621" s="25">
        <v>12</v>
      </c>
      <c r="L2621" s="26">
        <v>1822.5</v>
      </c>
      <c r="M2621" s="26">
        <v>6425</v>
      </c>
      <c r="N2621" s="27">
        <v>4000</v>
      </c>
      <c r="O2621" s="26">
        <v>0</v>
      </c>
      <c r="P2621" s="28">
        <v>4000</v>
      </c>
      <c r="Q2621" s="26">
        <v>890.35</v>
      </c>
      <c r="R2621" s="31">
        <f t="shared" si="114"/>
        <v>8000</v>
      </c>
      <c r="S2621" s="29">
        <v>8000</v>
      </c>
      <c r="T2621" s="26"/>
      <c r="V2621" s="2">
        <f t="shared" si="111"/>
        <v>4000</v>
      </c>
      <c r="W2621" s="2">
        <f t="shared" si="112"/>
        <v>1</v>
      </c>
    </row>
    <row r="2622" spans="1:24" customFormat="1" hidden="1" outlineLevel="2" x14ac:dyDescent="0.25">
      <c r="A2622" t="s">
        <v>133</v>
      </c>
      <c r="B2622">
        <v>205</v>
      </c>
      <c r="C2622" t="s">
        <v>123</v>
      </c>
      <c r="D2622">
        <v>163</v>
      </c>
      <c r="E2622" t="s">
        <v>139</v>
      </c>
      <c r="F2622">
        <v>276</v>
      </c>
      <c r="G2622" t="s">
        <v>105</v>
      </c>
      <c r="H2622">
        <v>10163010276</v>
      </c>
      <c r="I2622" t="s">
        <v>106</v>
      </c>
      <c r="J2622" s="24" t="s">
        <v>958</v>
      </c>
      <c r="K2622" s="25">
        <v>12</v>
      </c>
      <c r="L2622" s="26">
        <v>9067.3799999999992</v>
      </c>
      <c r="M2622" s="26">
        <v>8509.0400000000009</v>
      </c>
      <c r="N2622" s="27">
        <v>10000</v>
      </c>
      <c r="O2622" s="26">
        <v>0</v>
      </c>
      <c r="P2622" s="28">
        <v>10000</v>
      </c>
      <c r="Q2622" s="26">
        <v>3590.35</v>
      </c>
      <c r="R2622" s="31">
        <f t="shared" si="114"/>
        <v>10000</v>
      </c>
      <c r="S2622" s="29">
        <v>10000</v>
      </c>
      <c r="T2622" s="26"/>
      <c r="V2622" s="2">
        <f t="shared" si="111"/>
        <v>0</v>
      </c>
      <c r="W2622" s="2">
        <f t="shared" si="112"/>
        <v>0</v>
      </c>
    </row>
    <row r="2623" spans="1:24" customFormat="1" hidden="1" outlineLevel="2" x14ac:dyDescent="0.25">
      <c r="A2623" t="s">
        <v>133</v>
      </c>
      <c r="B2623">
        <v>1101</v>
      </c>
      <c r="C2623" t="s">
        <v>134</v>
      </c>
      <c r="D2623">
        <v>170</v>
      </c>
      <c r="E2623" t="s">
        <v>154</v>
      </c>
      <c r="F2623">
        <v>276</v>
      </c>
      <c r="G2623" t="s">
        <v>105</v>
      </c>
      <c r="H2623">
        <v>10170010276</v>
      </c>
      <c r="I2623" t="s">
        <v>106</v>
      </c>
      <c r="J2623" s="24" t="s">
        <v>958</v>
      </c>
      <c r="K2623" s="25">
        <v>12</v>
      </c>
      <c r="L2623" s="26">
        <v>3032.23</v>
      </c>
      <c r="M2623" s="26">
        <v>4985.96</v>
      </c>
      <c r="N2623" s="27">
        <v>5000</v>
      </c>
      <c r="O2623" s="26">
        <v>0</v>
      </c>
      <c r="P2623" s="28">
        <v>5000</v>
      </c>
      <c r="Q2623" s="26">
        <v>1018.42</v>
      </c>
      <c r="R2623" s="31">
        <f t="shared" si="114"/>
        <v>5000</v>
      </c>
      <c r="S2623" s="29">
        <v>5000</v>
      </c>
      <c r="T2623" s="26"/>
      <c r="V2623" s="2">
        <f t="shared" si="111"/>
        <v>0</v>
      </c>
      <c r="W2623" s="2">
        <f t="shared" si="112"/>
        <v>0</v>
      </c>
    </row>
    <row r="2624" spans="1:24" customFormat="1" hidden="1" outlineLevel="2" x14ac:dyDescent="0.25">
      <c r="A2624" t="s">
        <v>875</v>
      </c>
      <c r="B2624">
        <v>102</v>
      </c>
      <c r="C2624" t="s">
        <v>876</v>
      </c>
      <c r="D2624">
        <v>195</v>
      </c>
      <c r="E2624" t="s">
        <v>902</v>
      </c>
      <c r="F2624">
        <v>276</v>
      </c>
      <c r="G2624" t="s">
        <v>105</v>
      </c>
      <c r="H2624">
        <v>10195010276</v>
      </c>
      <c r="I2624" t="s">
        <v>106</v>
      </c>
      <c r="J2624" s="24" t="s">
        <v>958</v>
      </c>
      <c r="K2624" s="25">
        <v>12</v>
      </c>
      <c r="L2624" s="26">
        <v>7649.12</v>
      </c>
      <c r="M2624" s="26">
        <v>12770.52</v>
      </c>
      <c r="N2624" s="27">
        <v>16700</v>
      </c>
      <c r="O2624" s="26">
        <v>0</v>
      </c>
      <c r="P2624" s="28">
        <v>16700</v>
      </c>
      <c r="Q2624" s="26">
        <v>13628.34</v>
      </c>
      <c r="R2624" s="31">
        <f t="shared" si="114"/>
        <v>16700</v>
      </c>
      <c r="S2624" s="29">
        <v>16700</v>
      </c>
      <c r="T2624" s="26"/>
      <c r="V2624" s="2">
        <f t="shared" ref="V2624:V2687" si="115">S2624-N2624</f>
        <v>0</v>
      </c>
      <c r="W2624" s="2">
        <f t="shared" ref="W2624:W2687" si="116">V2624/N2624</f>
        <v>0</v>
      </c>
    </row>
    <row r="2625" spans="1:24" customFormat="1" hidden="1" outlineLevel="2" x14ac:dyDescent="0.25">
      <c r="A2625" t="s">
        <v>874</v>
      </c>
      <c r="C2625" t="s">
        <v>876</v>
      </c>
      <c r="D2625">
        <v>196</v>
      </c>
      <c r="E2625" t="s">
        <v>906</v>
      </c>
      <c r="F2625">
        <v>276</v>
      </c>
      <c r="G2625" t="s">
        <v>105</v>
      </c>
      <c r="I2625" t="s">
        <v>106</v>
      </c>
      <c r="J2625" s="24" t="s">
        <v>958</v>
      </c>
      <c r="K2625" s="25">
        <v>12</v>
      </c>
      <c r="L2625" s="26"/>
      <c r="M2625" s="26"/>
      <c r="N2625" s="27"/>
      <c r="O2625" s="26"/>
      <c r="P2625" s="28"/>
      <c r="Q2625" s="26">
        <v>0</v>
      </c>
      <c r="R2625" s="31">
        <f t="shared" si="114"/>
        <v>0</v>
      </c>
      <c r="S2625" s="29"/>
      <c r="T2625" s="26"/>
      <c r="V2625" s="2">
        <f t="shared" si="115"/>
        <v>0</v>
      </c>
      <c r="W2625" s="2" t="e">
        <f t="shared" si="116"/>
        <v>#DIV/0!</v>
      </c>
    </row>
    <row r="2626" spans="1:24" customFormat="1" hidden="1" outlineLevel="2" x14ac:dyDescent="0.25">
      <c r="A2626" t="s">
        <v>706</v>
      </c>
      <c r="B2626">
        <v>191</v>
      </c>
      <c r="C2626" t="s">
        <v>707</v>
      </c>
      <c r="D2626">
        <v>200</v>
      </c>
      <c r="E2626" t="s">
        <v>708</v>
      </c>
      <c r="F2626">
        <v>276</v>
      </c>
      <c r="G2626" t="s">
        <v>105</v>
      </c>
      <c r="H2626">
        <v>10200010276</v>
      </c>
      <c r="I2626" t="s">
        <v>106</v>
      </c>
      <c r="J2626" s="24" t="s">
        <v>958</v>
      </c>
      <c r="K2626" s="25">
        <v>12</v>
      </c>
      <c r="L2626" s="26">
        <v>3749.13</v>
      </c>
      <c r="M2626" s="26">
        <v>5692.5</v>
      </c>
      <c r="N2626" s="27">
        <v>20000</v>
      </c>
      <c r="O2626" s="26">
        <v>0</v>
      </c>
      <c r="P2626" s="28">
        <v>20000</v>
      </c>
      <c r="Q2626" s="26">
        <v>5993.1</v>
      </c>
      <c r="R2626" s="31">
        <f t="shared" si="114"/>
        <v>10000</v>
      </c>
      <c r="S2626" s="29">
        <v>10000</v>
      </c>
      <c r="T2626" s="26"/>
      <c r="V2626" s="2">
        <f t="shared" si="115"/>
        <v>-10000</v>
      </c>
      <c r="W2626" s="2">
        <f t="shared" si="116"/>
        <v>-0.5</v>
      </c>
    </row>
    <row r="2627" spans="1:24" customFormat="1" hidden="1" outlineLevel="2" x14ac:dyDescent="0.25">
      <c r="A2627" t="s">
        <v>349</v>
      </c>
      <c r="B2627">
        <v>702</v>
      </c>
      <c r="C2627" t="s">
        <v>383</v>
      </c>
      <c r="D2627">
        <v>266</v>
      </c>
      <c r="E2627" t="s">
        <v>387</v>
      </c>
      <c r="F2627">
        <v>276</v>
      </c>
      <c r="G2627" t="s">
        <v>105</v>
      </c>
      <c r="H2627">
        <v>10266010276</v>
      </c>
      <c r="I2627" t="s">
        <v>106</v>
      </c>
      <c r="J2627" s="24" t="s">
        <v>958</v>
      </c>
      <c r="K2627" s="25">
        <v>12</v>
      </c>
      <c r="L2627" s="26">
        <v>750</v>
      </c>
      <c r="M2627" s="26">
        <v>750</v>
      </c>
      <c r="N2627" s="27">
        <v>1030</v>
      </c>
      <c r="O2627" s="26">
        <v>0</v>
      </c>
      <c r="P2627" s="28">
        <v>1030</v>
      </c>
      <c r="Q2627" s="26">
        <v>825</v>
      </c>
      <c r="R2627" s="31">
        <f t="shared" si="114"/>
        <v>1030</v>
      </c>
      <c r="S2627" s="29">
        <v>1030</v>
      </c>
      <c r="T2627" s="26"/>
      <c r="V2627" s="2">
        <f t="shared" si="115"/>
        <v>0</v>
      </c>
      <c r="W2627" s="2">
        <f t="shared" si="116"/>
        <v>0</v>
      </c>
    </row>
    <row r="2628" spans="1:24" customFormat="1" hidden="1" outlineLevel="2" x14ac:dyDescent="0.25">
      <c r="A2628" t="s">
        <v>875</v>
      </c>
      <c r="B2628">
        <v>102</v>
      </c>
      <c r="C2628" t="s">
        <v>876</v>
      </c>
      <c r="D2628">
        <v>300</v>
      </c>
      <c r="E2628" t="s">
        <v>912</v>
      </c>
      <c r="F2628">
        <v>276</v>
      </c>
      <c r="G2628" t="s">
        <v>105</v>
      </c>
      <c r="H2628">
        <v>10300010276</v>
      </c>
      <c r="I2628" t="s">
        <v>106</v>
      </c>
      <c r="J2628" s="24" t="s">
        <v>958</v>
      </c>
      <c r="K2628" s="25">
        <v>12</v>
      </c>
      <c r="L2628" s="26">
        <v>1041</v>
      </c>
      <c r="M2628" s="26">
        <v>1041</v>
      </c>
      <c r="N2628" s="27">
        <v>0</v>
      </c>
      <c r="O2628" s="26">
        <v>0</v>
      </c>
      <c r="P2628" s="28">
        <v>0</v>
      </c>
      <c r="Q2628" s="26">
        <v>0</v>
      </c>
      <c r="R2628" s="31">
        <f t="shared" si="114"/>
        <v>0</v>
      </c>
      <c r="S2628" s="29"/>
      <c r="T2628" s="26"/>
      <c r="V2628" s="2">
        <f t="shared" si="115"/>
        <v>0</v>
      </c>
      <c r="W2628" s="2" t="e">
        <f t="shared" si="116"/>
        <v>#DIV/0!</v>
      </c>
    </row>
    <row r="2629" spans="1:24" customFormat="1" hidden="1" outlineLevel="2" x14ac:dyDescent="0.25">
      <c r="A2629" t="s">
        <v>875</v>
      </c>
      <c r="B2629">
        <v>102</v>
      </c>
      <c r="C2629" t="s">
        <v>876</v>
      </c>
      <c r="D2629">
        <v>301</v>
      </c>
      <c r="E2629" t="s">
        <v>917</v>
      </c>
      <c r="F2629">
        <v>276</v>
      </c>
      <c r="G2629" t="s">
        <v>105</v>
      </c>
      <c r="H2629">
        <v>10301010276</v>
      </c>
      <c r="I2629" t="s">
        <v>106</v>
      </c>
      <c r="J2629" s="24" t="s">
        <v>958</v>
      </c>
      <c r="K2629" s="25">
        <v>12</v>
      </c>
      <c r="L2629" s="26">
        <v>0</v>
      </c>
      <c r="M2629" s="26">
        <v>0</v>
      </c>
      <c r="N2629" s="27">
        <v>10000</v>
      </c>
      <c r="O2629" s="26">
        <v>0</v>
      </c>
      <c r="P2629" s="28">
        <v>10000</v>
      </c>
      <c r="Q2629" s="26">
        <v>0</v>
      </c>
      <c r="R2629" s="31">
        <f t="shared" si="114"/>
        <v>0</v>
      </c>
      <c r="S2629" s="29"/>
      <c r="T2629" s="26"/>
      <c r="V2629" s="2">
        <f t="shared" si="115"/>
        <v>-10000</v>
      </c>
      <c r="W2629" s="2">
        <f t="shared" si="116"/>
        <v>-1</v>
      </c>
    </row>
    <row r="2630" spans="1:24" customFormat="1" hidden="1" outlineLevel="2" x14ac:dyDescent="0.25">
      <c r="A2630" t="s">
        <v>875</v>
      </c>
      <c r="B2630">
        <v>101</v>
      </c>
      <c r="C2630" t="s">
        <v>780</v>
      </c>
      <c r="D2630">
        <v>302</v>
      </c>
      <c r="E2630" t="s">
        <v>920</v>
      </c>
      <c r="F2630">
        <v>276</v>
      </c>
      <c r="G2630" t="s">
        <v>105</v>
      </c>
      <c r="H2630">
        <v>10302010276</v>
      </c>
      <c r="I2630" t="s">
        <v>106</v>
      </c>
      <c r="J2630" s="24" t="s">
        <v>958</v>
      </c>
      <c r="K2630" s="25">
        <v>12</v>
      </c>
      <c r="L2630" s="26">
        <v>0</v>
      </c>
      <c r="M2630" s="26">
        <v>0</v>
      </c>
      <c r="N2630" s="27">
        <v>2000</v>
      </c>
      <c r="O2630" s="26">
        <v>0</v>
      </c>
      <c r="P2630" s="28">
        <v>2000</v>
      </c>
      <c r="Q2630" s="26">
        <v>0</v>
      </c>
      <c r="R2630" s="31">
        <f t="shared" si="114"/>
        <v>0</v>
      </c>
      <c r="S2630" s="29">
        <v>0</v>
      </c>
      <c r="T2630" s="26"/>
      <c r="V2630" s="2">
        <f t="shared" si="115"/>
        <v>-2000</v>
      </c>
      <c r="W2630" s="2">
        <f t="shared" si="116"/>
        <v>-1</v>
      </c>
    </row>
    <row r="2631" spans="1:24" customFormat="1" hidden="1" outlineLevel="2" x14ac:dyDescent="0.25">
      <c r="A2631" t="s">
        <v>309</v>
      </c>
      <c r="B2631">
        <v>801</v>
      </c>
      <c r="C2631" t="s">
        <v>324</v>
      </c>
      <c r="D2631">
        <v>401</v>
      </c>
      <c r="E2631" t="s">
        <v>400</v>
      </c>
      <c r="F2631">
        <v>276</v>
      </c>
      <c r="G2631" t="s">
        <v>105</v>
      </c>
      <c r="H2631">
        <v>10401010276</v>
      </c>
      <c r="I2631" t="s">
        <v>106</v>
      </c>
      <c r="J2631" s="24" t="s">
        <v>958</v>
      </c>
      <c r="K2631" s="25">
        <v>12</v>
      </c>
      <c r="L2631" s="26">
        <v>0</v>
      </c>
      <c r="M2631" s="26">
        <v>0</v>
      </c>
      <c r="N2631" s="27">
        <v>2098</v>
      </c>
      <c r="O2631" s="26">
        <v>0</v>
      </c>
      <c r="P2631" s="28">
        <v>2098</v>
      </c>
      <c r="Q2631" s="26">
        <v>4276.32</v>
      </c>
      <c r="R2631" s="31">
        <f t="shared" si="114"/>
        <v>2098</v>
      </c>
      <c r="S2631" s="29">
        <v>2098</v>
      </c>
      <c r="T2631" s="26"/>
      <c r="V2631" s="2">
        <f t="shared" si="115"/>
        <v>0</v>
      </c>
      <c r="W2631" s="2">
        <f t="shared" si="116"/>
        <v>0</v>
      </c>
    </row>
    <row r="2632" spans="1:24" customFormat="1" hidden="1" outlineLevel="2" x14ac:dyDescent="0.25">
      <c r="A2632" t="s">
        <v>254</v>
      </c>
      <c r="B2632">
        <v>1301</v>
      </c>
      <c r="C2632" t="s">
        <v>203</v>
      </c>
      <c r="D2632">
        <v>601</v>
      </c>
      <c r="E2632" t="s">
        <v>256</v>
      </c>
      <c r="F2632">
        <v>276</v>
      </c>
      <c r="G2632" t="s">
        <v>105</v>
      </c>
      <c r="H2632">
        <v>10601010276</v>
      </c>
      <c r="I2632" t="s">
        <v>106</v>
      </c>
      <c r="J2632" s="24" t="s">
        <v>958</v>
      </c>
      <c r="K2632" s="25">
        <v>12</v>
      </c>
      <c r="L2632" s="26">
        <v>6842.37</v>
      </c>
      <c r="M2632" s="26">
        <v>2422.81</v>
      </c>
      <c r="N2632" s="27">
        <v>8320</v>
      </c>
      <c r="O2632" s="26">
        <v>0</v>
      </c>
      <c r="P2632" s="28">
        <v>8320</v>
      </c>
      <c r="Q2632" s="26">
        <v>0</v>
      </c>
      <c r="R2632" s="31">
        <f t="shared" si="114"/>
        <v>8320</v>
      </c>
      <c r="S2632" s="29">
        <v>8320</v>
      </c>
      <c r="T2632" s="26"/>
      <c r="V2632" s="2">
        <f t="shared" si="115"/>
        <v>0</v>
      </c>
      <c r="W2632" s="2">
        <f t="shared" si="116"/>
        <v>0</v>
      </c>
    </row>
    <row r="2633" spans="1:24" customFormat="1" hidden="1" outlineLevel="2" x14ac:dyDescent="0.25">
      <c r="A2633" t="s">
        <v>133</v>
      </c>
      <c r="B2633">
        <v>1201</v>
      </c>
      <c r="C2633" t="s">
        <v>212</v>
      </c>
      <c r="D2633">
        <v>701</v>
      </c>
      <c r="E2633" t="s">
        <v>211</v>
      </c>
      <c r="F2633">
        <v>276</v>
      </c>
      <c r="G2633" t="s">
        <v>105</v>
      </c>
      <c r="H2633">
        <v>10701010276</v>
      </c>
      <c r="I2633" t="s">
        <v>106</v>
      </c>
      <c r="J2633" s="24" t="s">
        <v>958</v>
      </c>
      <c r="K2633" s="25">
        <v>12</v>
      </c>
      <c r="L2633" s="26">
        <v>0</v>
      </c>
      <c r="M2633" s="26">
        <v>0</v>
      </c>
      <c r="N2633" s="27">
        <v>10000</v>
      </c>
      <c r="O2633" s="26">
        <v>0</v>
      </c>
      <c r="P2633" s="28">
        <v>10000</v>
      </c>
      <c r="Q2633" s="26">
        <v>1904.8</v>
      </c>
      <c r="R2633" s="31">
        <f t="shared" si="114"/>
        <v>10000</v>
      </c>
      <c r="S2633" s="29">
        <v>10000</v>
      </c>
      <c r="T2633" s="26"/>
      <c r="V2633" s="2">
        <f t="shared" si="115"/>
        <v>0</v>
      </c>
      <c r="W2633" s="2">
        <f t="shared" si="116"/>
        <v>0</v>
      </c>
    </row>
    <row r="2634" spans="1:24" customFormat="1" hidden="1" outlineLevel="2" x14ac:dyDescent="0.25">
      <c r="A2634" t="s">
        <v>349</v>
      </c>
      <c r="B2634">
        <v>1011</v>
      </c>
      <c r="C2634" t="s">
        <v>365</v>
      </c>
      <c r="D2634">
        <v>222</v>
      </c>
      <c r="E2634" t="s">
        <v>367</v>
      </c>
      <c r="F2634">
        <v>278</v>
      </c>
      <c r="G2634" t="s">
        <v>551</v>
      </c>
      <c r="H2634">
        <v>10222010278</v>
      </c>
      <c r="I2634" t="s">
        <v>552</v>
      </c>
      <c r="J2634" s="24" t="s">
        <v>958</v>
      </c>
      <c r="K2634" s="25">
        <v>12</v>
      </c>
      <c r="L2634" s="26">
        <v>6555</v>
      </c>
      <c r="M2634" s="26">
        <v>0</v>
      </c>
      <c r="N2634" s="27">
        <v>5793</v>
      </c>
      <c r="O2634" s="26">
        <v>0</v>
      </c>
      <c r="P2634" s="28">
        <v>5793</v>
      </c>
      <c r="Q2634" s="26">
        <v>0</v>
      </c>
      <c r="R2634" s="31">
        <f t="shared" si="114"/>
        <v>5793</v>
      </c>
      <c r="S2634" s="29">
        <v>5793</v>
      </c>
      <c r="T2634" s="26"/>
      <c r="V2634" s="2">
        <f t="shared" si="115"/>
        <v>0</v>
      </c>
      <c r="W2634" s="2">
        <f t="shared" si="116"/>
        <v>0</v>
      </c>
    </row>
    <row r="2635" spans="1:24" customFormat="1" hidden="1" outlineLevel="2" x14ac:dyDescent="0.25">
      <c r="A2635" t="s">
        <v>309</v>
      </c>
      <c r="B2635">
        <v>504</v>
      </c>
      <c r="C2635" t="s">
        <v>396</v>
      </c>
      <c r="D2635">
        <v>409</v>
      </c>
      <c r="E2635" t="s">
        <v>410</v>
      </c>
      <c r="F2635">
        <v>279</v>
      </c>
      <c r="G2635" t="s">
        <v>449</v>
      </c>
      <c r="H2635">
        <v>10409010279</v>
      </c>
      <c r="I2635" t="s">
        <v>450</v>
      </c>
      <c r="J2635" s="24" t="s">
        <v>958</v>
      </c>
      <c r="K2635" s="25">
        <v>12</v>
      </c>
      <c r="L2635" s="26">
        <v>21000</v>
      </c>
      <c r="M2635" s="26">
        <v>0</v>
      </c>
      <c r="N2635" s="27">
        <v>21840</v>
      </c>
      <c r="O2635" s="26">
        <v>0</v>
      </c>
      <c r="P2635" s="28">
        <v>21840</v>
      </c>
      <c r="Q2635" s="26">
        <v>0</v>
      </c>
      <c r="R2635" s="31">
        <f t="shared" si="114"/>
        <v>21840</v>
      </c>
      <c r="S2635" s="29">
        <v>21840</v>
      </c>
      <c r="T2635" s="26"/>
      <c r="V2635" s="2">
        <f t="shared" si="115"/>
        <v>0</v>
      </c>
      <c r="W2635" s="2">
        <f t="shared" si="116"/>
        <v>0</v>
      </c>
    </row>
    <row r="2636" spans="1:24" customFormat="1" hidden="1" outlineLevel="2" x14ac:dyDescent="0.25">
      <c r="A2636" t="s">
        <v>706</v>
      </c>
      <c r="B2636">
        <v>191</v>
      </c>
      <c r="C2636" t="s">
        <v>707</v>
      </c>
      <c r="D2636">
        <v>200</v>
      </c>
      <c r="E2636" t="s">
        <v>708</v>
      </c>
      <c r="F2636">
        <v>280</v>
      </c>
      <c r="G2636" t="s">
        <v>761</v>
      </c>
      <c r="H2636">
        <v>10200010280</v>
      </c>
      <c r="I2636" t="s">
        <v>762</v>
      </c>
      <c r="J2636" s="24" t="s">
        <v>958</v>
      </c>
      <c r="K2636" s="25">
        <v>12</v>
      </c>
      <c r="L2636" s="26">
        <v>932863.39</v>
      </c>
      <c r="M2636" s="26">
        <v>0</v>
      </c>
      <c r="N2636" s="27">
        <v>0</v>
      </c>
      <c r="O2636" s="26">
        <v>0</v>
      </c>
      <c r="P2636" s="28">
        <v>0</v>
      </c>
      <c r="Q2636" s="26">
        <v>0</v>
      </c>
      <c r="R2636" s="31">
        <f t="shared" si="114"/>
        <v>0</v>
      </c>
      <c r="S2636" s="29">
        <v>0</v>
      </c>
      <c r="T2636" s="26"/>
      <c r="V2636" s="2">
        <f t="shared" si="115"/>
        <v>0</v>
      </c>
      <c r="W2636" s="2" t="e">
        <f t="shared" si="116"/>
        <v>#DIV/0!</v>
      </c>
    </row>
    <row r="2637" spans="1:24" customFormat="1" hidden="1" outlineLevel="2" x14ac:dyDescent="0.25">
      <c r="A2637" t="s">
        <v>349</v>
      </c>
      <c r="B2637">
        <v>401</v>
      </c>
      <c r="C2637" t="s">
        <v>362</v>
      </c>
      <c r="D2637">
        <v>148</v>
      </c>
      <c r="E2637" t="s">
        <v>363</v>
      </c>
      <c r="F2637">
        <v>281</v>
      </c>
      <c r="G2637" t="s">
        <v>515</v>
      </c>
      <c r="H2637">
        <v>10148010281</v>
      </c>
      <c r="I2637" t="s">
        <v>516</v>
      </c>
      <c r="J2637" s="24" t="s">
        <v>958</v>
      </c>
      <c r="K2637" s="25">
        <v>12</v>
      </c>
      <c r="L2637" s="26">
        <v>753.53</v>
      </c>
      <c r="M2637" s="26">
        <v>9085.26</v>
      </c>
      <c r="N2637" s="27">
        <v>10000</v>
      </c>
      <c r="O2637" s="26">
        <v>0</v>
      </c>
      <c r="P2637" s="28">
        <v>10000</v>
      </c>
      <c r="Q2637" s="26">
        <v>8783</v>
      </c>
      <c r="R2637" s="31">
        <f t="shared" si="114"/>
        <v>10000</v>
      </c>
      <c r="S2637" s="29">
        <v>10000</v>
      </c>
      <c r="T2637" s="26"/>
      <c r="V2637" s="2">
        <f t="shared" si="115"/>
        <v>0</v>
      </c>
      <c r="W2637" s="2">
        <f t="shared" si="116"/>
        <v>0</v>
      </c>
    </row>
    <row r="2638" spans="1:24" customFormat="1" hidden="1" outlineLevel="2" x14ac:dyDescent="0.25">
      <c r="A2638" t="s">
        <v>349</v>
      </c>
      <c r="B2638">
        <v>403</v>
      </c>
      <c r="C2638" t="s">
        <v>350</v>
      </c>
      <c r="D2638">
        <v>140</v>
      </c>
      <c r="E2638" t="s">
        <v>351</v>
      </c>
      <c r="F2638">
        <v>282</v>
      </c>
      <c r="G2638" t="s">
        <v>513</v>
      </c>
      <c r="H2638">
        <v>10140010282</v>
      </c>
      <c r="I2638" t="s">
        <v>514</v>
      </c>
      <c r="J2638" s="24" t="s">
        <v>958</v>
      </c>
      <c r="K2638" s="25">
        <v>12</v>
      </c>
      <c r="L2638" s="26">
        <v>0</v>
      </c>
      <c r="M2638" s="26">
        <v>7767.02</v>
      </c>
      <c r="N2638" s="27">
        <v>10000</v>
      </c>
      <c r="O2638" s="26">
        <v>0</v>
      </c>
      <c r="P2638" s="28">
        <v>10000</v>
      </c>
      <c r="Q2638" s="26">
        <v>153.05000000000001</v>
      </c>
      <c r="R2638" s="31">
        <f t="shared" si="114"/>
        <v>10000</v>
      </c>
      <c r="S2638" s="29">
        <v>10000</v>
      </c>
      <c r="T2638" s="26"/>
      <c r="V2638" s="2">
        <f t="shared" si="115"/>
        <v>0</v>
      </c>
      <c r="W2638" s="2">
        <f t="shared" si="116"/>
        <v>0</v>
      </c>
    </row>
    <row r="2639" spans="1:24" customFormat="1" hidden="1" outlineLevel="2" x14ac:dyDescent="0.25">
      <c r="A2639" t="s">
        <v>781</v>
      </c>
      <c r="B2639">
        <v>204</v>
      </c>
      <c r="C2639" t="s">
        <v>782</v>
      </c>
      <c r="D2639">
        <v>6</v>
      </c>
      <c r="E2639" t="s">
        <v>784</v>
      </c>
      <c r="F2639">
        <v>283</v>
      </c>
      <c r="G2639" t="s">
        <v>38</v>
      </c>
      <c r="H2639">
        <v>10006010283</v>
      </c>
      <c r="I2639" t="s">
        <v>39</v>
      </c>
      <c r="J2639" s="24" t="s">
        <v>958</v>
      </c>
      <c r="K2639" s="25">
        <v>12</v>
      </c>
      <c r="L2639" s="26">
        <v>561</v>
      </c>
      <c r="M2639" s="26">
        <v>594</v>
      </c>
      <c r="N2639" s="27">
        <v>0</v>
      </c>
      <c r="O2639" s="26">
        <v>0</v>
      </c>
      <c r="P2639" s="28">
        <v>0</v>
      </c>
      <c r="Q2639" s="26">
        <v>0</v>
      </c>
      <c r="R2639" s="31">
        <f t="shared" si="114"/>
        <v>0</v>
      </c>
      <c r="S2639" s="29">
        <v>0</v>
      </c>
      <c r="T2639" s="26"/>
      <c r="V2639" s="2">
        <f t="shared" si="115"/>
        <v>0</v>
      </c>
      <c r="W2639" s="2" t="e">
        <f t="shared" si="116"/>
        <v>#DIV/0!</v>
      </c>
      <c r="X2639" s="18"/>
    </row>
    <row r="2640" spans="1:24" customFormat="1" hidden="1" outlineLevel="2" x14ac:dyDescent="0.25">
      <c r="A2640" t="s">
        <v>349</v>
      </c>
      <c r="B2640">
        <v>902</v>
      </c>
      <c r="C2640" t="s">
        <v>358</v>
      </c>
      <c r="D2640">
        <v>144</v>
      </c>
      <c r="E2640" t="s">
        <v>359</v>
      </c>
      <c r="F2640">
        <v>283</v>
      </c>
      <c r="G2640" t="s">
        <v>38</v>
      </c>
      <c r="H2640">
        <v>10144010283</v>
      </c>
      <c r="I2640" t="s">
        <v>39</v>
      </c>
      <c r="J2640" s="24" t="s">
        <v>958</v>
      </c>
      <c r="K2640" s="25">
        <v>12</v>
      </c>
      <c r="L2640" s="26">
        <v>228</v>
      </c>
      <c r="M2640" s="26">
        <v>240</v>
      </c>
      <c r="N2640" s="27">
        <v>3500</v>
      </c>
      <c r="O2640" s="26">
        <v>0</v>
      </c>
      <c r="P2640" s="28">
        <v>3500</v>
      </c>
      <c r="Q2640" s="26">
        <v>0</v>
      </c>
      <c r="R2640" s="31">
        <f t="shared" si="114"/>
        <v>2264</v>
      </c>
      <c r="S2640" s="29">
        <v>2264</v>
      </c>
      <c r="T2640" s="26"/>
      <c r="V2640" s="2">
        <f t="shared" si="115"/>
        <v>-1236</v>
      </c>
      <c r="W2640" s="2">
        <f t="shared" si="116"/>
        <v>-0.35314285714285715</v>
      </c>
    </row>
    <row r="2641" spans="1:23" customFormat="1" hidden="1" outlineLevel="2" x14ac:dyDescent="0.25">
      <c r="A2641" t="s">
        <v>133</v>
      </c>
      <c r="B2641">
        <v>1101</v>
      </c>
      <c r="C2641" t="s">
        <v>134</v>
      </c>
      <c r="D2641">
        <v>165</v>
      </c>
      <c r="E2641" t="s">
        <v>145</v>
      </c>
      <c r="F2641">
        <v>283</v>
      </c>
      <c r="G2641" t="s">
        <v>38</v>
      </c>
      <c r="H2641">
        <v>10165010283</v>
      </c>
      <c r="I2641" t="s">
        <v>39</v>
      </c>
      <c r="J2641" s="24" t="s">
        <v>958</v>
      </c>
      <c r="K2641" s="25">
        <v>12</v>
      </c>
      <c r="L2641" s="26">
        <v>273</v>
      </c>
      <c r="M2641" s="26">
        <v>282</v>
      </c>
      <c r="N2641" s="27">
        <v>1200</v>
      </c>
      <c r="O2641" s="26">
        <v>0</v>
      </c>
      <c r="P2641" s="28">
        <v>1200</v>
      </c>
      <c r="Q2641" s="26">
        <v>294</v>
      </c>
      <c r="R2641" s="31">
        <f t="shared" si="114"/>
        <v>1310</v>
      </c>
      <c r="S2641" s="29">
        <v>1310</v>
      </c>
      <c r="T2641" s="26"/>
      <c r="V2641" s="2">
        <f t="shared" si="115"/>
        <v>110</v>
      </c>
      <c r="W2641" s="2">
        <f t="shared" si="116"/>
        <v>9.166666666666666E-2</v>
      </c>
    </row>
    <row r="2642" spans="1:23" customFormat="1" hidden="1" outlineLevel="2" x14ac:dyDescent="0.25">
      <c r="A2642" t="s">
        <v>133</v>
      </c>
      <c r="B2642">
        <v>1101</v>
      </c>
      <c r="C2642" t="s">
        <v>134</v>
      </c>
      <c r="D2642">
        <v>170</v>
      </c>
      <c r="E2642" t="s">
        <v>154</v>
      </c>
      <c r="F2642">
        <v>283</v>
      </c>
      <c r="G2642" t="s">
        <v>38</v>
      </c>
      <c r="H2642">
        <v>10170010283</v>
      </c>
      <c r="I2642" t="s">
        <v>39</v>
      </c>
      <c r="J2642" s="24" t="s">
        <v>958</v>
      </c>
      <c r="K2642" s="25">
        <v>12</v>
      </c>
      <c r="L2642" s="26">
        <v>139896.13</v>
      </c>
      <c r="M2642" s="26">
        <v>54747.05</v>
      </c>
      <c r="N2642" s="27">
        <v>150000</v>
      </c>
      <c r="O2642" s="26">
        <v>0</v>
      </c>
      <c r="P2642" s="28">
        <v>150000</v>
      </c>
      <c r="Q2642" s="26">
        <v>98900.49</v>
      </c>
      <c r="R2642" s="31">
        <f t="shared" si="114"/>
        <v>210947</v>
      </c>
      <c r="S2642" s="29">
        <v>210947</v>
      </c>
      <c r="T2642" s="26"/>
      <c r="V2642" s="2">
        <f t="shared" si="115"/>
        <v>60947</v>
      </c>
      <c r="W2642" s="2">
        <f t="shared" si="116"/>
        <v>0.40631333333333336</v>
      </c>
    </row>
    <row r="2643" spans="1:23" customFormat="1" hidden="1" outlineLevel="2" x14ac:dyDescent="0.25">
      <c r="A2643" t="s">
        <v>133</v>
      </c>
      <c r="B2643">
        <v>1101</v>
      </c>
      <c r="C2643" t="s">
        <v>134</v>
      </c>
      <c r="D2643">
        <v>173</v>
      </c>
      <c r="E2643" t="s">
        <v>166</v>
      </c>
      <c r="F2643">
        <v>283</v>
      </c>
      <c r="G2643" t="s">
        <v>38</v>
      </c>
      <c r="H2643">
        <v>10173010283</v>
      </c>
      <c r="I2643" t="s">
        <v>39</v>
      </c>
      <c r="J2643" s="24" t="s">
        <v>958</v>
      </c>
      <c r="K2643" s="25">
        <v>12</v>
      </c>
      <c r="L2643" s="26">
        <v>81063.62</v>
      </c>
      <c r="M2643" s="26">
        <v>96999.679999999993</v>
      </c>
      <c r="N2643" s="27">
        <v>190000</v>
      </c>
      <c r="O2643" s="26">
        <v>0</v>
      </c>
      <c r="P2643" s="28">
        <v>190000</v>
      </c>
      <c r="Q2643" s="26">
        <v>114146.38</v>
      </c>
      <c r="R2643" s="31">
        <f t="shared" si="114"/>
        <v>215564</v>
      </c>
      <c r="S2643" s="29">
        <v>215564</v>
      </c>
      <c r="T2643" s="26"/>
      <c r="V2643" s="2">
        <f t="shared" si="115"/>
        <v>25564</v>
      </c>
      <c r="W2643" s="2">
        <f t="shared" si="116"/>
        <v>0.13454736842105264</v>
      </c>
    </row>
    <row r="2644" spans="1:23" customFormat="1" hidden="1" outlineLevel="2" x14ac:dyDescent="0.25">
      <c r="A2644" t="s">
        <v>133</v>
      </c>
      <c r="B2644">
        <v>1101</v>
      </c>
      <c r="C2644" t="s">
        <v>134</v>
      </c>
      <c r="D2644">
        <v>174</v>
      </c>
      <c r="E2644" t="s">
        <v>167</v>
      </c>
      <c r="F2644">
        <v>283</v>
      </c>
      <c r="G2644" t="s">
        <v>38</v>
      </c>
      <c r="H2644">
        <v>10174010283</v>
      </c>
      <c r="I2644" t="s">
        <v>39</v>
      </c>
      <c r="J2644" s="24" t="s">
        <v>958</v>
      </c>
      <c r="K2644" s="25">
        <v>12</v>
      </c>
      <c r="L2644" s="26">
        <v>161504.92000000001</v>
      </c>
      <c r="M2644" s="26">
        <v>206715.49</v>
      </c>
      <c r="N2644" s="27">
        <v>216888</v>
      </c>
      <c r="O2644" s="26">
        <v>0</v>
      </c>
      <c r="P2644" s="28">
        <v>216888</v>
      </c>
      <c r="Q2644" s="26">
        <v>122491.3</v>
      </c>
      <c r="R2644" s="31">
        <f t="shared" si="114"/>
        <v>254548</v>
      </c>
      <c r="S2644" s="29">
        <v>254548</v>
      </c>
      <c r="T2644" s="26"/>
      <c r="V2644" s="2">
        <f t="shared" si="115"/>
        <v>37660</v>
      </c>
      <c r="W2644" s="2">
        <f t="shared" si="116"/>
        <v>0.17363800671314228</v>
      </c>
    </row>
    <row r="2645" spans="1:23" customFormat="1" hidden="1" outlineLevel="2" x14ac:dyDescent="0.25">
      <c r="A2645" t="s">
        <v>349</v>
      </c>
      <c r="B2645">
        <v>1011</v>
      </c>
      <c r="C2645" t="s">
        <v>365</v>
      </c>
      <c r="D2645">
        <v>221</v>
      </c>
      <c r="E2645" t="s">
        <v>366</v>
      </c>
      <c r="F2645">
        <v>283</v>
      </c>
      <c r="G2645" t="s">
        <v>38</v>
      </c>
      <c r="H2645">
        <v>10221010283</v>
      </c>
      <c r="I2645" t="s">
        <v>39</v>
      </c>
      <c r="J2645" s="24" t="s">
        <v>958</v>
      </c>
      <c r="K2645" s="25">
        <v>12</v>
      </c>
      <c r="L2645" s="26">
        <v>45135.82</v>
      </c>
      <c r="M2645" s="26">
        <v>11425.27</v>
      </c>
      <c r="N2645" s="27">
        <v>67700</v>
      </c>
      <c r="O2645" s="26">
        <v>0</v>
      </c>
      <c r="P2645" s="28">
        <v>67700</v>
      </c>
      <c r="Q2645" s="26">
        <v>0</v>
      </c>
      <c r="R2645" s="31">
        <f t="shared" si="114"/>
        <v>31724</v>
      </c>
      <c r="S2645" s="29">
        <v>31724</v>
      </c>
      <c r="T2645" s="26"/>
      <c r="V2645" s="2">
        <f t="shared" si="115"/>
        <v>-35976</v>
      </c>
      <c r="W2645" s="2">
        <f t="shared" si="116"/>
        <v>-0.53140324963072383</v>
      </c>
    </row>
    <row r="2646" spans="1:23" customFormat="1" hidden="1" outlineLevel="2" x14ac:dyDescent="0.25">
      <c r="A2646" t="s">
        <v>349</v>
      </c>
      <c r="B2646">
        <v>1011</v>
      </c>
      <c r="C2646" t="s">
        <v>365</v>
      </c>
      <c r="D2646">
        <v>222</v>
      </c>
      <c r="E2646" t="s">
        <v>367</v>
      </c>
      <c r="F2646">
        <v>283</v>
      </c>
      <c r="G2646" t="s">
        <v>38</v>
      </c>
      <c r="H2646">
        <v>10222010283</v>
      </c>
      <c r="I2646" t="s">
        <v>39</v>
      </c>
      <c r="J2646" s="24" t="s">
        <v>958</v>
      </c>
      <c r="K2646" s="25">
        <v>12</v>
      </c>
      <c r="L2646" s="26">
        <v>2594375.4</v>
      </c>
      <c r="M2646" s="26">
        <v>1962507.73</v>
      </c>
      <c r="N2646" s="27">
        <v>2427950</v>
      </c>
      <c r="O2646" s="26">
        <v>0</v>
      </c>
      <c r="P2646" s="28">
        <v>2427950</v>
      </c>
      <c r="Q2646" s="26">
        <v>1359148.65</v>
      </c>
      <c r="R2646" s="31">
        <f t="shared" si="114"/>
        <v>2507425</v>
      </c>
      <c r="S2646" s="29">
        <v>2507425</v>
      </c>
      <c r="T2646" s="26"/>
      <c r="V2646" s="2">
        <f t="shared" si="115"/>
        <v>79475</v>
      </c>
      <c r="W2646" s="2">
        <f t="shared" si="116"/>
        <v>3.2733375893243273E-2</v>
      </c>
    </row>
    <row r="2647" spans="1:23" customFormat="1" hidden="1" outlineLevel="2" x14ac:dyDescent="0.25">
      <c r="A2647" t="s">
        <v>349</v>
      </c>
      <c r="B2647">
        <v>1011</v>
      </c>
      <c r="C2647" t="s">
        <v>365</v>
      </c>
      <c r="D2647">
        <v>224</v>
      </c>
      <c r="E2647" t="s">
        <v>485</v>
      </c>
      <c r="F2647">
        <v>283</v>
      </c>
      <c r="G2647" t="s">
        <v>38</v>
      </c>
      <c r="H2647">
        <v>10224010283</v>
      </c>
      <c r="I2647" t="s">
        <v>39</v>
      </c>
      <c r="J2647" s="24" t="s">
        <v>958</v>
      </c>
      <c r="K2647" s="25">
        <v>12</v>
      </c>
      <c r="L2647" s="26">
        <v>63375.9</v>
      </c>
      <c r="M2647" s="26">
        <v>23923.45</v>
      </c>
      <c r="N2647" s="27">
        <v>155750</v>
      </c>
      <c r="O2647" s="26">
        <v>0</v>
      </c>
      <c r="P2647" s="28">
        <v>155750</v>
      </c>
      <c r="Q2647" s="26">
        <v>19275.29</v>
      </c>
      <c r="R2647" s="31">
        <f t="shared" si="114"/>
        <v>112621</v>
      </c>
      <c r="S2647" s="29">
        <v>112621</v>
      </c>
      <c r="T2647" s="26"/>
      <c r="V2647" s="2">
        <f t="shared" si="115"/>
        <v>-43129</v>
      </c>
      <c r="W2647" s="2">
        <f t="shared" si="116"/>
        <v>-0.27691171749598714</v>
      </c>
    </row>
    <row r="2648" spans="1:23" customFormat="1" hidden="1" outlineLevel="2" x14ac:dyDescent="0.25">
      <c r="A2648" t="s">
        <v>349</v>
      </c>
      <c r="B2648">
        <v>1011</v>
      </c>
      <c r="C2648" t="s">
        <v>365</v>
      </c>
      <c r="D2648">
        <v>232</v>
      </c>
      <c r="E2648" t="s">
        <v>379</v>
      </c>
      <c r="F2648">
        <v>283</v>
      </c>
      <c r="G2648" t="s">
        <v>38</v>
      </c>
      <c r="H2648">
        <v>10232010283</v>
      </c>
      <c r="I2648" t="s">
        <v>39</v>
      </c>
      <c r="J2648" s="24" t="s">
        <v>958</v>
      </c>
      <c r="K2648" s="25">
        <v>12</v>
      </c>
      <c r="L2648" s="26">
        <v>1097840.54</v>
      </c>
      <c r="M2648" s="26">
        <v>921542.33</v>
      </c>
      <c r="N2648" s="27">
        <v>1400750</v>
      </c>
      <c r="O2648" s="26">
        <v>0</v>
      </c>
      <c r="P2648" s="28">
        <v>1400750</v>
      </c>
      <c r="Q2648" s="26">
        <v>591457.72</v>
      </c>
      <c r="R2648" s="31">
        <f t="shared" si="114"/>
        <v>1241519</v>
      </c>
      <c r="S2648" s="29">
        <v>1241519</v>
      </c>
      <c r="T2648" s="26"/>
      <c r="V2648" s="2">
        <f t="shared" si="115"/>
        <v>-159231</v>
      </c>
      <c r="W2648" s="2">
        <f t="shared" si="116"/>
        <v>-0.11367553096555416</v>
      </c>
    </row>
    <row r="2649" spans="1:23" customFormat="1" hidden="1" outlineLevel="2" x14ac:dyDescent="0.25">
      <c r="A2649" t="s">
        <v>349</v>
      </c>
      <c r="B2649">
        <v>1011</v>
      </c>
      <c r="C2649" t="s">
        <v>365</v>
      </c>
      <c r="D2649">
        <v>236</v>
      </c>
      <c r="E2649" t="s">
        <v>380</v>
      </c>
      <c r="F2649">
        <v>283</v>
      </c>
      <c r="G2649" t="s">
        <v>38</v>
      </c>
      <c r="H2649">
        <v>10236010283</v>
      </c>
      <c r="I2649" t="s">
        <v>39</v>
      </c>
      <c r="J2649" s="24" t="s">
        <v>958</v>
      </c>
      <c r="K2649" s="25">
        <v>12</v>
      </c>
      <c r="L2649" s="26">
        <v>445581.52</v>
      </c>
      <c r="M2649" s="26">
        <v>311599.88</v>
      </c>
      <c r="N2649" s="27">
        <v>660100</v>
      </c>
      <c r="O2649" s="26">
        <v>0</v>
      </c>
      <c r="P2649" s="28">
        <v>660100</v>
      </c>
      <c r="Q2649" s="26">
        <v>140428.54</v>
      </c>
      <c r="R2649" s="31">
        <f t="shared" si="114"/>
        <v>373909</v>
      </c>
      <c r="S2649" s="29">
        <v>373909</v>
      </c>
      <c r="T2649" s="26"/>
      <c r="V2649" s="2">
        <f t="shared" si="115"/>
        <v>-286191</v>
      </c>
      <c r="W2649" s="2">
        <f t="shared" si="116"/>
        <v>-0.43355703681260416</v>
      </c>
    </row>
    <row r="2650" spans="1:23" customFormat="1" hidden="1" outlineLevel="2" x14ac:dyDescent="0.25">
      <c r="A2650" t="s">
        <v>349</v>
      </c>
      <c r="B2650">
        <v>704</v>
      </c>
      <c r="C2650" t="s">
        <v>385</v>
      </c>
      <c r="D2650">
        <v>264</v>
      </c>
      <c r="E2650" t="s">
        <v>386</v>
      </c>
      <c r="F2650">
        <v>283</v>
      </c>
      <c r="G2650" t="s">
        <v>38</v>
      </c>
      <c r="H2650">
        <v>10264010283</v>
      </c>
      <c r="I2650" t="s">
        <v>39</v>
      </c>
      <c r="J2650" s="24" t="s">
        <v>958</v>
      </c>
      <c r="K2650" s="25">
        <v>12</v>
      </c>
      <c r="L2650" s="26">
        <v>6154.42</v>
      </c>
      <c r="M2650" s="26">
        <v>1419.78</v>
      </c>
      <c r="N2650" s="27">
        <v>10250</v>
      </c>
      <c r="O2650" s="26">
        <v>0</v>
      </c>
      <c r="P2650" s="28">
        <v>10250</v>
      </c>
      <c r="Q2650" s="26">
        <v>2272.2600000000002</v>
      </c>
      <c r="R2650" s="31">
        <f t="shared" si="114"/>
        <v>5597</v>
      </c>
      <c r="S2650" s="29">
        <v>5597</v>
      </c>
      <c r="T2650" s="26"/>
      <c r="V2650" s="2">
        <f t="shared" si="115"/>
        <v>-4653</v>
      </c>
      <c r="W2650" s="2">
        <f t="shared" si="116"/>
        <v>-0.45395121951219514</v>
      </c>
    </row>
    <row r="2651" spans="1:23" customFormat="1" hidden="1" outlineLevel="2" x14ac:dyDescent="0.25">
      <c r="A2651" t="s">
        <v>349</v>
      </c>
      <c r="B2651">
        <v>702</v>
      </c>
      <c r="C2651" t="s">
        <v>383</v>
      </c>
      <c r="D2651">
        <v>266</v>
      </c>
      <c r="E2651" t="s">
        <v>387</v>
      </c>
      <c r="F2651">
        <v>283</v>
      </c>
      <c r="G2651" t="s">
        <v>38</v>
      </c>
      <c r="H2651">
        <v>10266010283</v>
      </c>
      <c r="I2651" t="s">
        <v>39</v>
      </c>
      <c r="J2651" s="24" t="s">
        <v>958</v>
      </c>
      <c r="K2651" s="25">
        <v>12</v>
      </c>
      <c r="L2651" s="26">
        <v>47042.04</v>
      </c>
      <c r="M2651" s="26">
        <v>28306.39</v>
      </c>
      <c r="N2651" s="27">
        <v>51750</v>
      </c>
      <c r="O2651" s="26">
        <v>0</v>
      </c>
      <c r="P2651" s="28">
        <v>51750</v>
      </c>
      <c r="Q2651" s="26">
        <v>5578.76</v>
      </c>
      <c r="R2651" s="31">
        <f t="shared" si="114"/>
        <v>36419</v>
      </c>
      <c r="S2651" s="29">
        <v>36419</v>
      </c>
      <c r="T2651" s="26"/>
      <c r="V2651" s="2">
        <f t="shared" si="115"/>
        <v>-15331</v>
      </c>
      <c r="W2651" s="2">
        <f t="shared" si="116"/>
        <v>-0.29625120772946861</v>
      </c>
    </row>
    <row r="2652" spans="1:23" customFormat="1" hidden="1" outlineLevel="2" x14ac:dyDescent="0.25">
      <c r="A2652" t="s">
        <v>309</v>
      </c>
      <c r="B2652">
        <v>801</v>
      </c>
      <c r="C2652" t="s">
        <v>324</v>
      </c>
      <c r="D2652">
        <v>403</v>
      </c>
      <c r="E2652" t="s">
        <v>401</v>
      </c>
      <c r="F2652">
        <v>283</v>
      </c>
      <c r="G2652" t="s">
        <v>38</v>
      </c>
      <c r="H2652">
        <v>10403010283</v>
      </c>
      <c r="I2652" t="s">
        <v>39</v>
      </c>
      <c r="J2652" s="24" t="s">
        <v>958</v>
      </c>
      <c r="K2652" s="25">
        <v>12</v>
      </c>
      <c r="L2652" s="26">
        <v>661787.64</v>
      </c>
      <c r="M2652" s="26">
        <v>581180.59</v>
      </c>
      <c r="N2652" s="27">
        <v>601750</v>
      </c>
      <c r="O2652" s="26">
        <v>0</v>
      </c>
      <c r="P2652" s="28">
        <v>601750</v>
      </c>
      <c r="Q2652" s="26">
        <v>568326.82999999996</v>
      </c>
      <c r="R2652" s="31">
        <f t="shared" si="114"/>
        <v>893823</v>
      </c>
      <c r="S2652" s="29">
        <v>893823</v>
      </c>
      <c r="T2652" s="26"/>
      <c r="V2652" s="2">
        <f t="shared" si="115"/>
        <v>292073</v>
      </c>
      <c r="W2652" s="2">
        <f t="shared" si="116"/>
        <v>0.48537266306605731</v>
      </c>
    </row>
    <row r="2653" spans="1:23" customFormat="1" hidden="1" outlineLevel="2" x14ac:dyDescent="0.25">
      <c r="A2653" t="s">
        <v>309</v>
      </c>
      <c r="B2653">
        <v>801</v>
      </c>
      <c r="C2653" t="s">
        <v>324</v>
      </c>
      <c r="D2653">
        <v>404</v>
      </c>
      <c r="E2653" t="s">
        <v>404</v>
      </c>
      <c r="F2653">
        <v>283</v>
      </c>
      <c r="G2653" t="s">
        <v>38</v>
      </c>
      <c r="H2653">
        <v>10404010283</v>
      </c>
      <c r="I2653" t="s">
        <v>39</v>
      </c>
      <c r="J2653" s="24" t="s">
        <v>958</v>
      </c>
      <c r="K2653" s="25">
        <v>12</v>
      </c>
      <c r="L2653" s="26">
        <v>5318.45</v>
      </c>
      <c r="M2653" s="26">
        <v>438</v>
      </c>
      <c r="N2653" s="27">
        <v>2800</v>
      </c>
      <c r="O2653" s="26">
        <v>0</v>
      </c>
      <c r="P2653" s="28">
        <v>2800</v>
      </c>
      <c r="Q2653" s="26">
        <v>462</v>
      </c>
      <c r="R2653" s="31">
        <f t="shared" si="114"/>
        <v>0</v>
      </c>
      <c r="S2653" s="29">
        <v>0</v>
      </c>
      <c r="T2653" s="26"/>
      <c r="V2653" s="2">
        <f t="shared" si="115"/>
        <v>-2800</v>
      </c>
      <c r="W2653" s="2">
        <f t="shared" si="116"/>
        <v>-1</v>
      </c>
    </row>
    <row r="2654" spans="1:23" customFormat="1" hidden="1" outlineLevel="2" x14ac:dyDescent="0.25">
      <c r="A2654" t="s">
        <v>309</v>
      </c>
      <c r="B2654">
        <v>801</v>
      </c>
      <c r="C2654" t="s">
        <v>324</v>
      </c>
      <c r="D2654">
        <v>405</v>
      </c>
      <c r="E2654" t="s">
        <v>405</v>
      </c>
      <c r="F2654">
        <v>283</v>
      </c>
      <c r="G2654" t="s">
        <v>38</v>
      </c>
      <c r="H2654">
        <v>10405010283</v>
      </c>
      <c r="I2654" t="s">
        <v>39</v>
      </c>
      <c r="J2654" s="24" t="s">
        <v>958</v>
      </c>
      <c r="K2654" s="25">
        <v>12</v>
      </c>
      <c r="L2654" s="26">
        <v>20733.21</v>
      </c>
      <c r="M2654" s="26">
        <v>9082.41</v>
      </c>
      <c r="N2654" s="27">
        <v>68000</v>
      </c>
      <c r="O2654" s="26">
        <v>0</v>
      </c>
      <c r="P2654" s="28">
        <v>68000</v>
      </c>
      <c r="Q2654" s="26">
        <v>4290.3999999999996</v>
      </c>
      <c r="R2654" s="31">
        <f t="shared" si="114"/>
        <v>40894</v>
      </c>
      <c r="S2654" s="29">
        <v>40894</v>
      </c>
      <c r="T2654" s="26"/>
      <c r="V2654" s="2">
        <f t="shared" si="115"/>
        <v>-27106</v>
      </c>
      <c r="W2654" s="2">
        <f t="shared" si="116"/>
        <v>-0.39861764705882352</v>
      </c>
    </row>
    <row r="2655" spans="1:23" customFormat="1" hidden="1" outlineLevel="2" x14ac:dyDescent="0.25">
      <c r="A2655" t="s">
        <v>309</v>
      </c>
      <c r="B2655">
        <v>504</v>
      </c>
      <c r="C2655" t="s">
        <v>396</v>
      </c>
      <c r="D2655">
        <v>408</v>
      </c>
      <c r="E2655" t="s">
        <v>407</v>
      </c>
      <c r="F2655">
        <v>283</v>
      </c>
      <c r="G2655" t="s">
        <v>38</v>
      </c>
      <c r="H2655">
        <v>10408010283</v>
      </c>
      <c r="I2655" t="s">
        <v>39</v>
      </c>
      <c r="J2655" s="24" t="s">
        <v>958</v>
      </c>
      <c r="K2655" s="25">
        <v>12</v>
      </c>
      <c r="L2655" s="26">
        <v>0</v>
      </c>
      <c r="M2655" s="26">
        <v>0</v>
      </c>
      <c r="N2655" s="27">
        <v>0</v>
      </c>
      <c r="O2655" s="26">
        <v>0</v>
      </c>
      <c r="P2655" s="28">
        <v>0</v>
      </c>
      <c r="Q2655" s="26">
        <v>0</v>
      </c>
      <c r="R2655" s="31">
        <f t="shared" si="114"/>
        <v>0</v>
      </c>
      <c r="S2655" s="29">
        <v>0</v>
      </c>
      <c r="T2655" s="26"/>
      <c r="V2655" s="2">
        <f t="shared" si="115"/>
        <v>0</v>
      </c>
      <c r="W2655" s="2" t="e">
        <f t="shared" si="116"/>
        <v>#DIV/0!</v>
      </c>
    </row>
    <row r="2656" spans="1:23" customFormat="1" hidden="1" outlineLevel="2" x14ac:dyDescent="0.25">
      <c r="A2656" t="s">
        <v>309</v>
      </c>
      <c r="B2656">
        <v>504</v>
      </c>
      <c r="C2656" t="s">
        <v>396</v>
      </c>
      <c r="D2656">
        <v>409</v>
      </c>
      <c r="E2656" t="s">
        <v>410</v>
      </c>
      <c r="F2656">
        <v>283</v>
      </c>
      <c r="G2656" t="s">
        <v>38</v>
      </c>
      <c r="H2656">
        <v>10409010283</v>
      </c>
      <c r="I2656" t="s">
        <v>39</v>
      </c>
      <c r="J2656" s="24" t="s">
        <v>958</v>
      </c>
      <c r="K2656" s="25">
        <v>12</v>
      </c>
      <c r="L2656" s="26">
        <v>561</v>
      </c>
      <c r="M2656" s="26">
        <v>3706.53</v>
      </c>
      <c r="N2656" s="27">
        <v>14500</v>
      </c>
      <c r="O2656" s="26">
        <v>0</v>
      </c>
      <c r="P2656" s="28">
        <v>14500</v>
      </c>
      <c r="Q2656" s="26">
        <v>0</v>
      </c>
      <c r="R2656" s="31">
        <f t="shared" ref="R2656:R2719" si="117">S2656</f>
        <v>2500</v>
      </c>
      <c r="S2656" s="29">
        <v>2500</v>
      </c>
      <c r="T2656" s="26"/>
      <c r="V2656" s="2">
        <f t="shared" si="115"/>
        <v>-12000</v>
      </c>
      <c r="W2656" s="2">
        <f t="shared" si="116"/>
        <v>-0.82758620689655171</v>
      </c>
    </row>
    <row r="2657" spans="1:23" customFormat="1" hidden="1" outlineLevel="2" x14ac:dyDescent="0.25">
      <c r="A2657" t="s">
        <v>309</v>
      </c>
      <c r="B2657">
        <v>801</v>
      </c>
      <c r="C2657" t="s">
        <v>324</v>
      </c>
      <c r="D2657">
        <v>411</v>
      </c>
      <c r="E2657" t="s">
        <v>411</v>
      </c>
      <c r="F2657">
        <v>283</v>
      </c>
      <c r="G2657" t="s">
        <v>38</v>
      </c>
      <c r="H2657">
        <v>10411010283</v>
      </c>
      <c r="I2657" t="s">
        <v>39</v>
      </c>
      <c r="J2657" s="24" t="s">
        <v>958</v>
      </c>
      <c r="K2657" s="25">
        <v>12</v>
      </c>
      <c r="L2657" s="26">
        <v>46807.02</v>
      </c>
      <c r="M2657" s="26">
        <v>0</v>
      </c>
      <c r="N2657" s="27">
        <v>0</v>
      </c>
      <c r="O2657" s="26">
        <v>0</v>
      </c>
      <c r="P2657" s="28">
        <v>0</v>
      </c>
      <c r="Q2657" s="26">
        <v>0</v>
      </c>
      <c r="R2657" s="31">
        <f t="shared" si="117"/>
        <v>0</v>
      </c>
      <c r="S2657" s="29">
        <v>0</v>
      </c>
      <c r="T2657" s="26"/>
      <c r="V2657" s="2">
        <f t="shared" si="115"/>
        <v>0</v>
      </c>
      <c r="W2657" s="2" t="e">
        <f t="shared" si="116"/>
        <v>#DIV/0!</v>
      </c>
    </row>
    <row r="2658" spans="1:23" customFormat="1" hidden="1" outlineLevel="2" x14ac:dyDescent="0.25">
      <c r="A2658" t="s">
        <v>254</v>
      </c>
      <c r="B2658">
        <v>1301</v>
      </c>
      <c r="C2658" t="s">
        <v>203</v>
      </c>
      <c r="D2658">
        <v>440</v>
      </c>
      <c r="E2658" t="s">
        <v>255</v>
      </c>
      <c r="F2658">
        <v>283</v>
      </c>
      <c r="G2658" t="s">
        <v>38</v>
      </c>
      <c r="H2658">
        <v>10440010283</v>
      </c>
      <c r="I2658" t="s">
        <v>39</v>
      </c>
      <c r="J2658" s="24" t="s">
        <v>958</v>
      </c>
      <c r="K2658" s="25">
        <v>12</v>
      </c>
      <c r="L2658" s="26">
        <v>0</v>
      </c>
      <c r="M2658" s="26">
        <v>0</v>
      </c>
      <c r="N2658" s="27">
        <v>0</v>
      </c>
      <c r="O2658" s="26">
        <v>0</v>
      </c>
      <c r="P2658" s="28">
        <v>0</v>
      </c>
      <c r="Q2658" s="26">
        <v>0</v>
      </c>
      <c r="R2658" s="31">
        <f t="shared" si="117"/>
        <v>0</v>
      </c>
      <c r="S2658" s="29">
        <v>0</v>
      </c>
      <c r="T2658" s="26"/>
      <c r="V2658" s="2">
        <f t="shared" si="115"/>
        <v>0</v>
      </c>
      <c r="W2658" s="2" t="e">
        <f t="shared" si="116"/>
        <v>#DIV/0!</v>
      </c>
    </row>
    <row r="2659" spans="1:23" customFormat="1" hidden="1" outlineLevel="2" x14ac:dyDescent="0.25">
      <c r="A2659" t="s">
        <v>254</v>
      </c>
      <c r="B2659">
        <v>1301</v>
      </c>
      <c r="C2659" t="s">
        <v>203</v>
      </c>
      <c r="D2659">
        <v>602</v>
      </c>
      <c r="E2659" t="s">
        <v>263</v>
      </c>
      <c r="F2659">
        <v>283</v>
      </c>
      <c r="G2659" t="s">
        <v>38</v>
      </c>
      <c r="H2659">
        <v>10602010283</v>
      </c>
      <c r="I2659" t="s">
        <v>39</v>
      </c>
      <c r="J2659" s="24" t="s">
        <v>958</v>
      </c>
      <c r="K2659" s="25">
        <v>12</v>
      </c>
      <c r="L2659" s="26">
        <v>15060.34</v>
      </c>
      <c r="M2659" s="26">
        <v>11183.35</v>
      </c>
      <c r="N2659" s="27">
        <v>83200</v>
      </c>
      <c r="O2659" s="26">
        <v>0</v>
      </c>
      <c r="P2659" s="28">
        <v>83200</v>
      </c>
      <c r="Q2659" s="26">
        <v>7249.54</v>
      </c>
      <c r="R2659" s="31">
        <f t="shared" si="117"/>
        <v>38864</v>
      </c>
      <c r="S2659" s="29">
        <v>38864</v>
      </c>
      <c r="T2659" s="26"/>
      <c r="V2659" s="2">
        <f t="shared" si="115"/>
        <v>-44336</v>
      </c>
      <c r="W2659" s="2">
        <f t="shared" si="116"/>
        <v>-0.5328846153846154</v>
      </c>
    </row>
    <row r="2660" spans="1:23" customFormat="1" hidden="1" outlineLevel="2" x14ac:dyDescent="0.25">
      <c r="A2660" t="s">
        <v>133</v>
      </c>
      <c r="B2660">
        <v>1201</v>
      </c>
      <c r="C2660" t="s">
        <v>212</v>
      </c>
      <c r="D2660">
        <v>701</v>
      </c>
      <c r="E2660" t="s">
        <v>211</v>
      </c>
      <c r="F2660">
        <v>283</v>
      </c>
      <c r="G2660" t="s">
        <v>38</v>
      </c>
      <c r="H2660">
        <v>10701010283</v>
      </c>
      <c r="I2660" t="s">
        <v>39</v>
      </c>
      <c r="J2660" s="24" t="s">
        <v>958</v>
      </c>
      <c r="K2660" s="25">
        <v>12</v>
      </c>
      <c r="L2660" s="26">
        <v>0</v>
      </c>
      <c r="M2660" s="26">
        <v>85952.85</v>
      </c>
      <c r="N2660" s="27">
        <v>301036</v>
      </c>
      <c r="O2660" s="26">
        <v>0</v>
      </c>
      <c r="P2660" s="28">
        <v>301036</v>
      </c>
      <c r="Q2660" s="26">
        <v>61972.84</v>
      </c>
      <c r="R2660" s="31">
        <f t="shared" si="117"/>
        <v>188108</v>
      </c>
      <c r="S2660" s="29">
        <v>188108</v>
      </c>
      <c r="T2660" s="26"/>
      <c r="V2660" s="2">
        <f t="shared" si="115"/>
        <v>-112928</v>
      </c>
      <c r="W2660" s="2">
        <f t="shared" si="116"/>
        <v>-0.37513121354256634</v>
      </c>
    </row>
    <row r="2661" spans="1:23" customFormat="1" hidden="1" outlineLevel="2" x14ac:dyDescent="0.25">
      <c r="A2661" t="s">
        <v>133</v>
      </c>
      <c r="B2661">
        <v>1201</v>
      </c>
      <c r="C2661" t="s">
        <v>212</v>
      </c>
      <c r="D2661">
        <v>710</v>
      </c>
      <c r="E2661" t="s">
        <v>242</v>
      </c>
      <c r="F2661">
        <v>283</v>
      </c>
      <c r="G2661" t="s">
        <v>38</v>
      </c>
      <c r="H2661">
        <v>10710010283</v>
      </c>
      <c r="I2661" t="s">
        <v>39</v>
      </c>
      <c r="J2661" s="24" t="s">
        <v>958</v>
      </c>
      <c r="K2661" s="25">
        <v>12</v>
      </c>
      <c r="L2661" s="26">
        <v>995.14</v>
      </c>
      <c r="M2661" s="26">
        <v>663</v>
      </c>
      <c r="N2661" s="27">
        <v>6500</v>
      </c>
      <c r="O2661" s="26">
        <v>0</v>
      </c>
      <c r="P2661" s="28">
        <v>6500</v>
      </c>
      <c r="Q2661" s="26">
        <v>702</v>
      </c>
      <c r="R2661" s="31">
        <f t="shared" si="117"/>
        <v>3702</v>
      </c>
      <c r="S2661" s="29">
        <v>3702</v>
      </c>
      <c r="T2661" s="26"/>
      <c r="V2661" s="2">
        <f t="shared" si="115"/>
        <v>-2798</v>
      </c>
      <c r="W2661" s="2">
        <f t="shared" si="116"/>
        <v>-0.43046153846153845</v>
      </c>
    </row>
    <row r="2662" spans="1:23" customFormat="1" hidden="1" outlineLevel="2" x14ac:dyDescent="0.25">
      <c r="A2662" t="s">
        <v>309</v>
      </c>
      <c r="B2662">
        <v>801</v>
      </c>
      <c r="C2662" t="s">
        <v>324</v>
      </c>
      <c r="D2662">
        <v>28</v>
      </c>
      <c r="E2662" t="s">
        <v>328</v>
      </c>
      <c r="F2662">
        <v>284</v>
      </c>
      <c r="G2662" t="s">
        <v>97</v>
      </c>
      <c r="H2662">
        <v>10028010284</v>
      </c>
      <c r="I2662" t="s">
        <v>98</v>
      </c>
      <c r="J2662" s="24" t="s">
        <v>958</v>
      </c>
      <c r="K2662" s="25">
        <v>12</v>
      </c>
      <c r="L2662" s="26">
        <v>0</v>
      </c>
      <c r="M2662" s="26">
        <v>0</v>
      </c>
      <c r="N2662" s="27">
        <v>0</v>
      </c>
      <c r="O2662" s="26">
        <v>0</v>
      </c>
      <c r="P2662" s="28">
        <v>0</v>
      </c>
      <c r="Q2662" s="26">
        <v>0</v>
      </c>
      <c r="R2662" s="31">
        <f t="shared" si="117"/>
        <v>0</v>
      </c>
      <c r="S2662" s="29">
        <v>0</v>
      </c>
      <c r="T2662" s="26"/>
      <c r="V2662" s="2">
        <f t="shared" si="115"/>
        <v>0</v>
      </c>
      <c r="W2662" s="2" t="e">
        <f t="shared" si="116"/>
        <v>#DIV/0!</v>
      </c>
    </row>
    <row r="2663" spans="1:23" customFormat="1" hidden="1" outlineLevel="2" x14ac:dyDescent="0.25">
      <c r="A2663" t="s">
        <v>254</v>
      </c>
      <c r="B2663">
        <v>706</v>
      </c>
      <c r="C2663" t="s">
        <v>273</v>
      </c>
      <c r="D2663">
        <v>171</v>
      </c>
      <c r="E2663" t="s">
        <v>274</v>
      </c>
      <c r="F2663">
        <v>284</v>
      </c>
      <c r="G2663" t="s">
        <v>97</v>
      </c>
      <c r="H2663">
        <v>10171010284</v>
      </c>
      <c r="I2663" t="s">
        <v>98</v>
      </c>
      <c r="J2663" s="24" t="s">
        <v>958</v>
      </c>
      <c r="K2663" s="25">
        <v>12</v>
      </c>
      <c r="L2663" s="26">
        <v>0</v>
      </c>
      <c r="M2663" s="26">
        <v>0</v>
      </c>
      <c r="N2663" s="27">
        <v>0</v>
      </c>
      <c r="O2663" s="26">
        <v>0</v>
      </c>
      <c r="P2663" s="28">
        <v>0</v>
      </c>
      <c r="Q2663" s="26">
        <v>60378.2</v>
      </c>
      <c r="R2663" s="31">
        <f t="shared" si="117"/>
        <v>125000</v>
      </c>
      <c r="S2663" s="29">
        <v>125000</v>
      </c>
      <c r="T2663" s="26"/>
      <c r="V2663" s="2">
        <f t="shared" si="115"/>
        <v>125000</v>
      </c>
      <c r="W2663" s="2" t="e">
        <f t="shared" si="116"/>
        <v>#DIV/0!</v>
      </c>
    </row>
    <row r="2664" spans="1:23" customFormat="1" hidden="1" outlineLevel="2" x14ac:dyDescent="0.25">
      <c r="A2664" t="s">
        <v>349</v>
      </c>
      <c r="B2664">
        <v>1011</v>
      </c>
      <c r="C2664" t="s">
        <v>365</v>
      </c>
      <c r="D2664">
        <v>222</v>
      </c>
      <c r="E2664" t="s">
        <v>367</v>
      </c>
      <c r="F2664">
        <v>284</v>
      </c>
      <c r="G2664" t="s">
        <v>97</v>
      </c>
      <c r="H2664">
        <v>10222010284</v>
      </c>
      <c r="I2664" t="s">
        <v>98</v>
      </c>
      <c r="J2664" s="24" t="s">
        <v>958</v>
      </c>
      <c r="K2664" s="25">
        <v>12</v>
      </c>
      <c r="L2664" s="26">
        <v>1999929.08</v>
      </c>
      <c r="M2664" s="26">
        <v>3276206.6</v>
      </c>
      <c r="N2664" s="27">
        <v>2700000</v>
      </c>
      <c r="O2664" s="26">
        <v>0</v>
      </c>
      <c r="P2664" s="28">
        <v>2700000</v>
      </c>
      <c r="Q2664" s="26">
        <v>2418442.46</v>
      </c>
      <c r="R2664" s="31">
        <f t="shared" si="117"/>
        <v>2700000</v>
      </c>
      <c r="S2664" s="29">
        <v>2700000</v>
      </c>
      <c r="T2664" s="26"/>
      <c r="V2664" s="2">
        <f t="shared" si="115"/>
        <v>0</v>
      </c>
      <c r="W2664" s="2">
        <f t="shared" si="116"/>
        <v>0</v>
      </c>
    </row>
    <row r="2665" spans="1:23" customFormat="1" hidden="1" outlineLevel="2" x14ac:dyDescent="0.25">
      <c r="A2665" t="s">
        <v>349</v>
      </c>
      <c r="B2665">
        <v>1011</v>
      </c>
      <c r="C2665" t="s">
        <v>365</v>
      </c>
      <c r="D2665">
        <v>232</v>
      </c>
      <c r="E2665" t="s">
        <v>379</v>
      </c>
      <c r="F2665">
        <v>284</v>
      </c>
      <c r="G2665" t="s">
        <v>97</v>
      </c>
      <c r="H2665">
        <v>10232010284</v>
      </c>
      <c r="I2665" t="s">
        <v>98</v>
      </c>
      <c r="J2665" s="24" t="s">
        <v>958</v>
      </c>
      <c r="K2665" s="25">
        <v>12</v>
      </c>
      <c r="L2665" s="26">
        <v>124007.01</v>
      </c>
      <c r="M2665" s="26">
        <v>143203.5</v>
      </c>
      <c r="N2665" s="27">
        <v>100000</v>
      </c>
      <c r="O2665" s="26">
        <v>0</v>
      </c>
      <c r="P2665" s="28">
        <v>100000</v>
      </c>
      <c r="Q2665" s="26">
        <v>0</v>
      </c>
      <c r="R2665" s="31">
        <f t="shared" si="117"/>
        <v>100000</v>
      </c>
      <c r="S2665" s="29">
        <v>100000</v>
      </c>
      <c r="T2665" s="26"/>
      <c r="V2665" s="2">
        <f t="shared" si="115"/>
        <v>0</v>
      </c>
      <c r="W2665" s="2">
        <f t="shared" si="116"/>
        <v>0</v>
      </c>
    </row>
    <row r="2666" spans="1:23" customFormat="1" hidden="1" outlineLevel="2" x14ac:dyDescent="0.25">
      <c r="A2666" t="s">
        <v>349</v>
      </c>
      <c r="B2666">
        <v>1011</v>
      </c>
      <c r="C2666" t="s">
        <v>365</v>
      </c>
      <c r="D2666">
        <v>236</v>
      </c>
      <c r="E2666" t="s">
        <v>380</v>
      </c>
      <c r="F2666">
        <v>284</v>
      </c>
      <c r="G2666" t="s">
        <v>97</v>
      </c>
      <c r="H2666">
        <v>10236010284</v>
      </c>
      <c r="I2666" t="s">
        <v>98</v>
      </c>
      <c r="J2666" s="24" t="s">
        <v>958</v>
      </c>
      <c r="K2666" s="25">
        <v>12</v>
      </c>
      <c r="L2666" s="26">
        <v>141599.99</v>
      </c>
      <c r="M2666" s="26">
        <v>106140.34</v>
      </c>
      <c r="N2666" s="27">
        <v>82656</v>
      </c>
      <c r="O2666" s="26">
        <v>0</v>
      </c>
      <c r="P2666" s="28">
        <v>82656</v>
      </c>
      <c r="Q2666" s="26">
        <v>0</v>
      </c>
      <c r="R2666" s="31">
        <f t="shared" si="117"/>
        <v>82656</v>
      </c>
      <c r="S2666" s="29">
        <v>82656</v>
      </c>
      <c r="T2666" s="26"/>
      <c r="V2666" s="2">
        <f t="shared" si="115"/>
        <v>0</v>
      </c>
      <c r="W2666" s="2">
        <f t="shared" si="116"/>
        <v>0</v>
      </c>
    </row>
    <row r="2667" spans="1:23" customFormat="1" hidden="1" outlineLevel="2" x14ac:dyDescent="0.25">
      <c r="A2667" t="s">
        <v>309</v>
      </c>
      <c r="B2667">
        <v>504</v>
      </c>
      <c r="C2667" t="s">
        <v>396</v>
      </c>
      <c r="D2667">
        <v>400</v>
      </c>
      <c r="E2667" t="s">
        <v>397</v>
      </c>
      <c r="F2667">
        <v>284</v>
      </c>
      <c r="G2667" t="s">
        <v>97</v>
      </c>
      <c r="H2667">
        <v>10400010284</v>
      </c>
      <c r="I2667" t="s">
        <v>98</v>
      </c>
      <c r="J2667" s="24" t="s">
        <v>958</v>
      </c>
      <c r="K2667" s="25">
        <v>12</v>
      </c>
      <c r="L2667" s="26">
        <v>237515.8</v>
      </c>
      <c r="M2667" s="26">
        <v>192065.69</v>
      </c>
      <c r="N2667" s="27">
        <v>200000</v>
      </c>
      <c r="O2667" s="26">
        <v>0</v>
      </c>
      <c r="P2667" s="28">
        <v>200000</v>
      </c>
      <c r="Q2667" s="26">
        <v>233303.76</v>
      </c>
      <c r="R2667" s="31">
        <f t="shared" si="117"/>
        <v>480000</v>
      </c>
      <c r="S2667" s="29">
        <v>480000</v>
      </c>
      <c r="T2667" s="26"/>
      <c r="V2667" s="2">
        <f t="shared" si="115"/>
        <v>280000</v>
      </c>
      <c r="W2667" s="2">
        <f t="shared" si="116"/>
        <v>1.4</v>
      </c>
    </row>
    <row r="2668" spans="1:23" customFormat="1" hidden="1" outlineLevel="2" x14ac:dyDescent="0.25">
      <c r="A2668" t="s">
        <v>309</v>
      </c>
      <c r="B2668">
        <v>801</v>
      </c>
      <c r="C2668" t="s">
        <v>324</v>
      </c>
      <c r="D2668">
        <v>403</v>
      </c>
      <c r="E2668" t="s">
        <v>401</v>
      </c>
      <c r="F2668">
        <v>284</v>
      </c>
      <c r="G2668" t="s">
        <v>97</v>
      </c>
      <c r="H2668">
        <v>10403010284</v>
      </c>
      <c r="I2668" t="s">
        <v>98</v>
      </c>
      <c r="J2668" s="24" t="s">
        <v>958</v>
      </c>
      <c r="K2668" s="25">
        <v>12</v>
      </c>
      <c r="L2668" s="26">
        <v>79748.759999999995</v>
      </c>
      <c r="M2668" s="26">
        <v>179813.52</v>
      </c>
      <c r="N2668" s="27">
        <v>100000</v>
      </c>
      <c r="O2668" s="26">
        <v>0</v>
      </c>
      <c r="P2668" s="28">
        <v>100000</v>
      </c>
      <c r="Q2668" s="26">
        <v>94947.37</v>
      </c>
      <c r="R2668" s="31">
        <f t="shared" si="117"/>
        <v>240000</v>
      </c>
      <c r="S2668" s="29">
        <v>240000</v>
      </c>
      <c r="T2668" s="26"/>
      <c r="V2668" s="2">
        <f t="shared" si="115"/>
        <v>140000</v>
      </c>
      <c r="W2668" s="2">
        <f t="shared" si="116"/>
        <v>1.4</v>
      </c>
    </row>
    <row r="2669" spans="1:23" customFormat="1" hidden="1" outlineLevel="2" x14ac:dyDescent="0.25">
      <c r="A2669" t="s">
        <v>309</v>
      </c>
      <c r="B2669">
        <v>504</v>
      </c>
      <c r="C2669" t="s">
        <v>396</v>
      </c>
      <c r="D2669">
        <v>408</v>
      </c>
      <c r="E2669" t="s">
        <v>407</v>
      </c>
      <c r="F2669">
        <v>284</v>
      </c>
      <c r="G2669" t="s">
        <v>97</v>
      </c>
      <c r="H2669">
        <v>10408010284</v>
      </c>
      <c r="I2669" t="s">
        <v>98</v>
      </c>
      <c r="J2669" s="24" t="s">
        <v>958</v>
      </c>
      <c r="K2669" s="25">
        <v>12</v>
      </c>
      <c r="L2669" s="26">
        <v>272529.81</v>
      </c>
      <c r="M2669" s="26">
        <v>350367.53</v>
      </c>
      <c r="N2669" s="27">
        <v>300000</v>
      </c>
      <c r="O2669" s="26">
        <v>0</v>
      </c>
      <c r="P2669" s="28">
        <v>300000</v>
      </c>
      <c r="Q2669" s="26">
        <v>183512.4</v>
      </c>
      <c r="R2669" s="31">
        <f t="shared" si="117"/>
        <v>590000</v>
      </c>
      <c r="S2669" s="29">
        <v>590000</v>
      </c>
      <c r="T2669" s="26"/>
      <c r="V2669" s="2">
        <f t="shared" si="115"/>
        <v>290000</v>
      </c>
      <c r="W2669" s="2">
        <f t="shared" si="116"/>
        <v>0.96666666666666667</v>
      </c>
    </row>
    <row r="2670" spans="1:23" customFormat="1" hidden="1" outlineLevel="2" x14ac:dyDescent="0.25">
      <c r="A2670" t="s">
        <v>309</v>
      </c>
      <c r="B2670">
        <v>504</v>
      </c>
      <c r="C2670" t="s">
        <v>396</v>
      </c>
      <c r="D2670">
        <v>409</v>
      </c>
      <c r="E2670" t="s">
        <v>410</v>
      </c>
      <c r="F2670">
        <v>284</v>
      </c>
      <c r="G2670" t="s">
        <v>97</v>
      </c>
      <c r="H2670">
        <v>10409010284</v>
      </c>
      <c r="I2670" t="s">
        <v>98</v>
      </c>
      <c r="J2670" s="24" t="s">
        <v>958</v>
      </c>
      <c r="K2670" s="25">
        <v>12</v>
      </c>
      <c r="L2670" s="26">
        <v>315701.27</v>
      </c>
      <c r="M2670" s="26">
        <v>323262.40000000002</v>
      </c>
      <c r="N2670" s="27">
        <v>300699</v>
      </c>
      <c r="O2670" s="26">
        <v>0</v>
      </c>
      <c r="P2670" s="28">
        <v>300699</v>
      </c>
      <c r="Q2670" s="26">
        <v>102345.73</v>
      </c>
      <c r="R2670" s="31">
        <f t="shared" si="117"/>
        <v>590699</v>
      </c>
      <c r="S2670" s="29">
        <v>590699</v>
      </c>
      <c r="T2670" s="26"/>
      <c r="V2670" s="2">
        <f t="shared" si="115"/>
        <v>290000</v>
      </c>
      <c r="W2670" s="2">
        <f t="shared" si="116"/>
        <v>0.9644195690707319</v>
      </c>
    </row>
    <row r="2671" spans="1:23" customFormat="1" hidden="1" outlineLevel="2" x14ac:dyDescent="0.25">
      <c r="A2671" t="s">
        <v>309</v>
      </c>
      <c r="B2671">
        <v>504</v>
      </c>
      <c r="C2671" t="s">
        <v>396</v>
      </c>
      <c r="D2671">
        <v>417</v>
      </c>
      <c r="E2671" t="s">
        <v>417</v>
      </c>
      <c r="F2671">
        <v>284</v>
      </c>
      <c r="G2671" t="s">
        <v>97</v>
      </c>
      <c r="H2671">
        <v>10417010284</v>
      </c>
      <c r="I2671" t="s">
        <v>98</v>
      </c>
      <c r="J2671" s="24" t="s">
        <v>958</v>
      </c>
      <c r="K2671" s="25">
        <v>12</v>
      </c>
      <c r="L2671" s="26">
        <v>0</v>
      </c>
      <c r="M2671" s="26">
        <v>0</v>
      </c>
      <c r="N2671" s="27">
        <v>0</v>
      </c>
      <c r="O2671" s="26">
        <v>0</v>
      </c>
      <c r="P2671" s="28">
        <v>0</v>
      </c>
      <c r="Q2671" s="26">
        <v>0</v>
      </c>
      <c r="R2671" s="31">
        <f t="shared" si="117"/>
        <v>0</v>
      </c>
      <c r="S2671" s="29">
        <v>0</v>
      </c>
      <c r="T2671" s="26"/>
      <c r="V2671" s="2">
        <f t="shared" si="115"/>
        <v>0</v>
      </c>
      <c r="W2671" s="2" t="e">
        <f t="shared" si="116"/>
        <v>#DIV/0!</v>
      </c>
    </row>
    <row r="2672" spans="1:23" customFormat="1" hidden="1" outlineLevel="2" x14ac:dyDescent="0.25">
      <c r="A2672" t="s">
        <v>309</v>
      </c>
      <c r="B2672">
        <v>801</v>
      </c>
      <c r="C2672" t="s">
        <v>324</v>
      </c>
      <c r="D2672">
        <v>421</v>
      </c>
      <c r="E2672" t="s">
        <v>419</v>
      </c>
      <c r="F2672">
        <v>284</v>
      </c>
      <c r="G2672" t="s">
        <v>97</v>
      </c>
      <c r="H2672">
        <v>10421010284</v>
      </c>
      <c r="I2672" t="s">
        <v>98</v>
      </c>
      <c r="J2672" s="24" t="s">
        <v>958</v>
      </c>
      <c r="K2672" s="25">
        <v>12</v>
      </c>
      <c r="L2672" s="26">
        <v>9561.4</v>
      </c>
      <c r="M2672" s="26">
        <v>0</v>
      </c>
      <c r="N2672" s="27">
        <v>11586</v>
      </c>
      <c r="O2672" s="26">
        <v>0</v>
      </c>
      <c r="P2672" s="28">
        <v>11586</v>
      </c>
      <c r="Q2672" s="26">
        <v>0</v>
      </c>
      <c r="R2672" s="31">
        <f t="shared" si="117"/>
        <v>11586</v>
      </c>
      <c r="S2672" s="29">
        <v>11586</v>
      </c>
      <c r="T2672" s="26"/>
      <c r="V2672" s="2">
        <f t="shared" si="115"/>
        <v>0</v>
      </c>
      <c r="W2672" s="2">
        <f t="shared" si="116"/>
        <v>0</v>
      </c>
    </row>
    <row r="2673" spans="1:24" customFormat="1" hidden="1" outlineLevel="2" x14ac:dyDescent="0.25">
      <c r="A2673" t="s">
        <v>309</v>
      </c>
      <c r="B2673">
        <v>801</v>
      </c>
      <c r="C2673" t="s">
        <v>324</v>
      </c>
      <c r="D2673">
        <v>430</v>
      </c>
      <c r="E2673" t="s">
        <v>421</v>
      </c>
      <c r="F2673">
        <v>284</v>
      </c>
      <c r="G2673" t="s">
        <v>97</v>
      </c>
      <c r="H2673">
        <v>10430010284</v>
      </c>
      <c r="I2673" t="s">
        <v>98</v>
      </c>
      <c r="J2673" s="24" t="s">
        <v>958</v>
      </c>
      <c r="K2673" s="25">
        <v>12</v>
      </c>
      <c r="L2673" s="26">
        <v>116651.31</v>
      </c>
      <c r="M2673" s="26">
        <v>156771.9</v>
      </c>
      <c r="N2673" s="27">
        <v>179113</v>
      </c>
      <c r="O2673" s="26">
        <v>100000</v>
      </c>
      <c r="P2673" s="28">
        <v>279113</v>
      </c>
      <c r="Q2673" s="26">
        <v>398647.38</v>
      </c>
      <c r="R2673" s="31">
        <f t="shared" si="117"/>
        <v>279113</v>
      </c>
      <c r="S2673" s="29">
        <v>279113</v>
      </c>
      <c r="T2673" s="26"/>
      <c r="V2673" s="2">
        <f t="shared" si="115"/>
        <v>100000</v>
      </c>
      <c r="W2673" s="2">
        <f t="shared" si="116"/>
        <v>0.55830676723632566</v>
      </c>
    </row>
    <row r="2674" spans="1:24" customFormat="1" hidden="1" outlineLevel="2" x14ac:dyDescent="0.25">
      <c r="A2674" t="s">
        <v>309</v>
      </c>
      <c r="B2674">
        <v>801</v>
      </c>
      <c r="C2674" t="s">
        <v>324</v>
      </c>
      <c r="D2674">
        <v>431</v>
      </c>
      <c r="E2674" t="s">
        <v>422</v>
      </c>
      <c r="F2674">
        <v>284</v>
      </c>
      <c r="G2674" t="s">
        <v>97</v>
      </c>
      <c r="H2674">
        <v>10431010284</v>
      </c>
      <c r="I2674" t="s">
        <v>98</v>
      </c>
      <c r="J2674" s="24" t="s">
        <v>958</v>
      </c>
      <c r="K2674" s="25">
        <v>12</v>
      </c>
      <c r="L2674" s="26">
        <v>258895.35999999999</v>
      </c>
      <c r="M2674" s="26">
        <v>136631.57</v>
      </c>
      <c r="N2674" s="27">
        <v>179113</v>
      </c>
      <c r="O2674" s="26">
        <v>100000</v>
      </c>
      <c r="P2674" s="28">
        <v>279113</v>
      </c>
      <c r="Q2674" s="26">
        <v>369344.3</v>
      </c>
      <c r="R2674" s="31">
        <f t="shared" si="117"/>
        <v>279113</v>
      </c>
      <c r="S2674" s="29">
        <v>279113</v>
      </c>
      <c r="T2674" s="26"/>
      <c r="V2674" s="2">
        <f t="shared" si="115"/>
        <v>100000</v>
      </c>
      <c r="W2674" s="2">
        <f t="shared" si="116"/>
        <v>0.55830676723632566</v>
      </c>
    </row>
    <row r="2675" spans="1:24" customFormat="1" hidden="1" outlineLevel="2" x14ac:dyDescent="0.25">
      <c r="A2675" t="s">
        <v>254</v>
      </c>
      <c r="B2675">
        <v>1301</v>
      </c>
      <c r="C2675" t="s">
        <v>203</v>
      </c>
      <c r="D2675">
        <v>602</v>
      </c>
      <c r="E2675" t="s">
        <v>263</v>
      </c>
      <c r="F2675">
        <v>284</v>
      </c>
      <c r="G2675" t="s">
        <v>97</v>
      </c>
      <c r="H2675">
        <v>10602010284</v>
      </c>
      <c r="I2675" t="s">
        <v>98</v>
      </c>
      <c r="J2675" s="24" t="s">
        <v>958</v>
      </c>
      <c r="K2675" s="25">
        <v>12</v>
      </c>
      <c r="L2675" s="26">
        <v>0</v>
      </c>
      <c r="M2675" s="26">
        <v>0</v>
      </c>
      <c r="N2675" s="27">
        <v>0</v>
      </c>
      <c r="O2675" s="26">
        <v>0</v>
      </c>
      <c r="P2675" s="28">
        <v>0</v>
      </c>
      <c r="Q2675" s="26">
        <v>0</v>
      </c>
      <c r="R2675" s="31">
        <f t="shared" si="117"/>
        <v>50000</v>
      </c>
      <c r="S2675" s="29">
        <v>50000</v>
      </c>
      <c r="T2675" s="26"/>
      <c r="V2675" s="2">
        <f t="shared" si="115"/>
        <v>50000</v>
      </c>
      <c r="W2675" s="2" t="e">
        <f t="shared" si="116"/>
        <v>#DIV/0!</v>
      </c>
    </row>
    <row r="2676" spans="1:24" customFormat="1" hidden="1" outlineLevel="2" x14ac:dyDescent="0.25">
      <c r="A2676" t="s">
        <v>133</v>
      </c>
      <c r="B2676">
        <v>1201</v>
      </c>
      <c r="C2676" t="s">
        <v>212</v>
      </c>
      <c r="D2676">
        <v>701</v>
      </c>
      <c r="E2676" t="s">
        <v>211</v>
      </c>
      <c r="F2676">
        <v>284</v>
      </c>
      <c r="G2676" t="s">
        <v>97</v>
      </c>
      <c r="H2676">
        <v>10701010284</v>
      </c>
      <c r="I2676" t="s">
        <v>98</v>
      </c>
      <c r="J2676" s="24" t="s">
        <v>958</v>
      </c>
      <c r="K2676" s="25">
        <v>12</v>
      </c>
      <c r="L2676" s="26">
        <v>906565</v>
      </c>
      <c r="M2676" s="26">
        <v>3606071.5</v>
      </c>
      <c r="N2676" s="27">
        <v>1500000</v>
      </c>
      <c r="O2676" s="26">
        <v>200000</v>
      </c>
      <c r="P2676" s="28">
        <v>1700000</v>
      </c>
      <c r="Q2676" s="26">
        <v>2480468.61</v>
      </c>
      <c r="R2676" s="31">
        <f t="shared" si="117"/>
        <v>4800000</v>
      </c>
      <c r="S2676" s="29">
        <v>4800000</v>
      </c>
      <c r="T2676" s="26"/>
      <c r="V2676" s="2">
        <f t="shared" si="115"/>
        <v>3300000</v>
      </c>
      <c r="W2676" s="2">
        <f t="shared" si="116"/>
        <v>2.2000000000000002</v>
      </c>
    </row>
    <row r="2677" spans="1:24" customFormat="1" hidden="1" outlineLevel="2" x14ac:dyDescent="0.25">
      <c r="A2677" t="s">
        <v>781</v>
      </c>
      <c r="B2677">
        <v>202</v>
      </c>
      <c r="C2677" t="s">
        <v>808</v>
      </c>
      <c r="D2677" s="20">
        <v>130</v>
      </c>
      <c r="E2677" t="s">
        <v>807</v>
      </c>
      <c r="F2677" s="20">
        <v>287</v>
      </c>
      <c r="G2677" t="s">
        <v>507</v>
      </c>
      <c r="H2677">
        <v>10130010287</v>
      </c>
      <c r="I2677" t="s">
        <v>508</v>
      </c>
      <c r="J2677" s="24" t="s">
        <v>958</v>
      </c>
      <c r="K2677" s="25">
        <v>12</v>
      </c>
      <c r="L2677" s="26">
        <v>4144.74</v>
      </c>
      <c r="M2677" s="26">
        <v>31711.59</v>
      </c>
      <c r="N2677" s="27">
        <v>50000</v>
      </c>
      <c r="O2677" s="26">
        <v>0</v>
      </c>
      <c r="P2677" s="28">
        <v>50000</v>
      </c>
      <c r="Q2677" s="26">
        <v>5865.35</v>
      </c>
      <c r="R2677" s="31">
        <f t="shared" si="117"/>
        <v>50000</v>
      </c>
      <c r="S2677" s="29">
        <v>50000</v>
      </c>
      <c r="T2677" s="26"/>
      <c r="V2677" s="2">
        <f t="shared" si="115"/>
        <v>0</v>
      </c>
      <c r="W2677" s="2">
        <f t="shared" si="116"/>
        <v>0</v>
      </c>
      <c r="X2677" s="18"/>
    </row>
    <row r="2678" spans="1:24" customFormat="1" hidden="1" outlineLevel="2" x14ac:dyDescent="0.25">
      <c r="A2678" t="s">
        <v>349</v>
      </c>
      <c r="B2678">
        <v>702</v>
      </c>
      <c r="C2678" t="s">
        <v>383</v>
      </c>
      <c r="D2678">
        <v>265</v>
      </c>
      <c r="E2678" t="s">
        <v>433</v>
      </c>
      <c r="F2678">
        <v>287</v>
      </c>
      <c r="G2678" t="s">
        <v>507</v>
      </c>
      <c r="H2678">
        <v>10265010287</v>
      </c>
      <c r="I2678" t="s">
        <v>508</v>
      </c>
      <c r="J2678" s="24" t="s">
        <v>958</v>
      </c>
      <c r="K2678" s="25">
        <v>12</v>
      </c>
      <c r="L2678" s="26">
        <v>0</v>
      </c>
      <c r="M2678" s="26">
        <v>0</v>
      </c>
      <c r="N2678" s="27">
        <v>11780</v>
      </c>
      <c r="O2678" s="26">
        <v>0</v>
      </c>
      <c r="P2678" s="28">
        <v>11780</v>
      </c>
      <c r="Q2678" s="26">
        <v>0</v>
      </c>
      <c r="R2678" s="31">
        <f t="shared" si="117"/>
        <v>11780</v>
      </c>
      <c r="S2678" s="29">
        <v>11780</v>
      </c>
      <c r="T2678" s="26"/>
      <c r="V2678" s="2">
        <f t="shared" si="115"/>
        <v>0</v>
      </c>
      <c r="W2678" s="2">
        <f t="shared" si="116"/>
        <v>0</v>
      </c>
    </row>
    <row r="2679" spans="1:24" customFormat="1" hidden="1" outlineLevel="2" x14ac:dyDescent="0.25">
      <c r="A2679" t="s">
        <v>349</v>
      </c>
      <c r="B2679">
        <v>702</v>
      </c>
      <c r="C2679" t="s">
        <v>383</v>
      </c>
      <c r="D2679">
        <v>266</v>
      </c>
      <c r="E2679" t="s">
        <v>387</v>
      </c>
      <c r="F2679">
        <v>287</v>
      </c>
      <c r="G2679" t="s">
        <v>507</v>
      </c>
      <c r="H2679">
        <v>10266010287</v>
      </c>
      <c r="I2679" t="s">
        <v>508</v>
      </c>
      <c r="J2679" s="24" t="s">
        <v>958</v>
      </c>
      <c r="K2679" s="25">
        <v>12</v>
      </c>
      <c r="L2679" s="26">
        <v>0</v>
      </c>
      <c r="M2679" s="26">
        <v>0</v>
      </c>
      <c r="N2679" s="27">
        <v>11780</v>
      </c>
      <c r="O2679" s="26">
        <v>0</v>
      </c>
      <c r="P2679" s="28">
        <v>11780</v>
      </c>
      <c r="Q2679" s="26">
        <v>0</v>
      </c>
      <c r="R2679" s="31">
        <f t="shared" si="117"/>
        <v>11780</v>
      </c>
      <c r="S2679" s="29">
        <v>11780</v>
      </c>
      <c r="T2679" s="26"/>
      <c r="V2679" s="2">
        <f t="shared" si="115"/>
        <v>0</v>
      </c>
      <c r="W2679" s="2">
        <f t="shared" si="116"/>
        <v>0</v>
      </c>
    </row>
    <row r="2680" spans="1:24" customFormat="1" hidden="1" outlineLevel="2" x14ac:dyDescent="0.25">
      <c r="A2680" t="s">
        <v>781</v>
      </c>
      <c r="B2680">
        <v>202</v>
      </c>
      <c r="C2680" t="s">
        <v>808</v>
      </c>
      <c r="D2680" s="20">
        <v>130</v>
      </c>
      <c r="E2680" t="s">
        <v>807</v>
      </c>
      <c r="F2680" s="20">
        <v>288</v>
      </c>
      <c r="G2680" t="s">
        <v>861</v>
      </c>
      <c r="H2680">
        <v>10130010288</v>
      </c>
      <c r="I2680" t="s">
        <v>862</v>
      </c>
      <c r="J2680" s="24" t="s">
        <v>958</v>
      </c>
      <c r="K2680" s="25">
        <v>12</v>
      </c>
      <c r="L2680" s="26">
        <v>0</v>
      </c>
      <c r="M2680" s="26">
        <v>0</v>
      </c>
      <c r="N2680" s="27">
        <v>0</v>
      </c>
      <c r="O2680" s="26">
        <v>0</v>
      </c>
      <c r="P2680" s="28">
        <v>0</v>
      </c>
      <c r="Q2680" s="26">
        <v>3023.25</v>
      </c>
      <c r="R2680" s="31">
        <f t="shared" si="117"/>
        <v>2000</v>
      </c>
      <c r="S2680" s="29">
        <v>2000</v>
      </c>
      <c r="T2680" s="26"/>
      <c r="V2680" s="2">
        <f t="shared" si="115"/>
        <v>2000</v>
      </c>
      <c r="W2680" s="2" t="e">
        <f t="shared" si="116"/>
        <v>#DIV/0!</v>
      </c>
      <c r="X2680" s="18"/>
    </row>
    <row r="2681" spans="1:24" customFormat="1" hidden="1" outlineLevel="2" x14ac:dyDescent="0.25">
      <c r="A2681" t="s">
        <v>309</v>
      </c>
      <c r="B2681">
        <v>501</v>
      </c>
      <c r="C2681" t="s">
        <v>312</v>
      </c>
      <c r="D2681">
        <v>15</v>
      </c>
      <c r="E2681" t="s">
        <v>313</v>
      </c>
      <c r="F2681">
        <v>290</v>
      </c>
      <c r="G2681" t="s">
        <v>91</v>
      </c>
      <c r="H2681">
        <v>10015010290</v>
      </c>
      <c r="I2681" t="s">
        <v>92</v>
      </c>
      <c r="J2681" s="24" t="s">
        <v>958</v>
      </c>
      <c r="K2681" s="25">
        <v>12</v>
      </c>
      <c r="L2681" s="26">
        <v>16269.23</v>
      </c>
      <c r="M2681" s="26">
        <v>18750.37</v>
      </c>
      <c r="N2681" s="27">
        <v>27360</v>
      </c>
      <c r="O2681" s="26">
        <v>0</v>
      </c>
      <c r="P2681" s="28">
        <v>27360</v>
      </c>
      <c r="Q2681" s="26">
        <v>8966.2900000000009</v>
      </c>
      <c r="R2681" s="31">
        <f t="shared" si="117"/>
        <v>27360</v>
      </c>
      <c r="S2681" s="29">
        <v>27360</v>
      </c>
      <c r="T2681" s="26"/>
      <c r="V2681" s="2">
        <f t="shared" si="115"/>
        <v>0</v>
      </c>
      <c r="W2681" s="2">
        <f t="shared" si="116"/>
        <v>0</v>
      </c>
    </row>
    <row r="2682" spans="1:24" customFormat="1" hidden="1" outlineLevel="2" x14ac:dyDescent="0.25">
      <c r="A2682" t="s">
        <v>309</v>
      </c>
      <c r="B2682">
        <v>501</v>
      </c>
      <c r="C2682" t="s">
        <v>312</v>
      </c>
      <c r="D2682">
        <v>65</v>
      </c>
      <c r="E2682" t="s">
        <v>330</v>
      </c>
      <c r="F2682">
        <v>290</v>
      </c>
      <c r="G2682" t="s">
        <v>91</v>
      </c>
      <c r="H2682">
        <v>10065010290</v>
      </c>
      <c r="I2682" t="s">
        <v>92</v>
      </c>
      <c r="J2682" s="24" t="s">
        <v>958</v>
      </c>
      <c r="K2682" s="25">
        <v>12</v>
      </c>
      <c r="L2682" s="26">
        <v>13562.43</v>
      </c>
      <c r="M2682" s="26">
        <v>17433.939999999999</v>
      </c>
      <c r="N2682" s="27">
        <v>18360</v>
      </c>
      <c r="O2682" s="26">
        <v>0</v>
      </c>
      <c r="P2682" s="28">
        <v>18360</v>
      </c>
      <c r="Q2682" s="26">
        <v>5881.75</v>
      </c>
      <c r="R2682" s="31">
        <f t="shared" si="117"/>
        <v>18360</v>
      </c>
      <c r="S2682" s="29">
        <v>18360</v>
      </c>
      <c r="T2682" s="26"/>
      <c r="V2682" s="2">
        <f t="shared" si="115"/>
        <v>0</v>
      </c>
      <c r="W2682" s="2">
        <f t="shared" si="116"/>
        <v>0</v>
      </c>
    </row>
    <row r="2683" spans="1:24" customFormat="1" hidden="1" outlineLevel="2" x14ac:dyDescent="0.25">
      <c r="A2683" t="s">
        <v>781</v>
      </c>
      <c r="B2683">
        <v>101</v>
      </c>
      <c r="C2683" t="s">
        <v>780</v>
      </c>
      <c r="D2683">
        <v>101</v>
      </c>
      <c r="E2683" t="s">
        <v>776</v>
      </c>
      <c r="F2683">
        <v>290</v>
      </c>
      <c r="G2683" t="s">
        <v>91</v>
      </c>
      <c r="H2683">
        <v>10101010290</v>
      </c>
      <c r="I2683" t="s">
        <v>92</v>
      </c>
      <c r="J2683" s="24" t="s">
        <v>958</v>
      </c>
      <c r="K2683" s="25">
        <v>12</v>
      </c>
      <c r="L2683" s="26">
        <v>15046.9</v>
      </c>
      <c r="M2683" s="26">
        <v>7772.95</v>
      </c>
      <c r="N2683" s="27">
        <v>4000</v>
      </c>
      <c r="O2683" s="26">
        <v>0</v>
      </c>
      <c r="P2683" s="28">
        <v>4000</v>
      </c>
      <c r="Q2683" s="26">
        <v>1296.55</v>
      </c>
      <c r="R2683" s="31">
        <f t="shared" si="117"/>
        <v>4000</v>
      </c>
      <c r="S2683" s="29">
        <v>4000</v>
      </c>
      <c r="T2683" s="26"/>
      <c r="V2683" s="2">
        <f t="shared" si="115"/>
        <v>0</v>
      </c>
      <c r="W2683" s="2">
        <f t="shared" si="116"/>
        <v>0</v>
      </c>
      <c r="X2683" s="18"/>
    </row>
    <row r="2684" spans="1:24" customFormat="1" hidden="1" outlineLevel="2" x14ac:dyDescent="0.25">
      <c r="A2684" t="s">
        <v>875</v>
      </c>
      <c r="B2684">
        <v>102</v>
      </c>
      <c r="C2684" t="s">
        <v>876</v>
      </c>
      <c r="D2684">
        <v>103</v>
      </c>
      <c r="E2684" t="s">
        <v>877</v>
      </c>
      <c r="F2684">
        <v>290</v>
      </c>
      <c r="G2684" t="s">
        <v>91</v>
      </c>
      <c r="H2684">
        <v>10103010290</v>
      </c>
      <c r="I2684" t="s">
        <v>92</v>
      </c>
      <c r="J2684" s="24" t="s">
        <v>958</v>
      </c>
      <c r="K2684" s="25">
        <v>12</v>
      </c>
      <c r="L2684" s="26">
        <v>1628.84</v>
      </c>
      <c r="M2684" s="26">
        <v>0</v>
      </c>
      <c r="N2684" s="27">
        <v>2500</v>
      </c>
      <c r="O2684" s="26">
        <v>0</v>
      </c>
      <c r="P2684" s="28">
        <v>2500</v>
      </c>
      <c r="Q2684" s="26">
        <v>0</v>
      </c>
      <c r="R2684" s="31">
        <f t="shared" si="117"/>
        <v>2500</v>
      </c>
      <c r="S2684" s="29">
        <v>2500</v>
      </c>
      <c r="T2684" s="26"/>
      <c r="V2684" s="2">
        <f t="shared" si="115"/>
        <v>0</v>
      </c>
      <c r="W2684" s="2">
        <f t="shared" si="116"/>
        <v>0</v>
      </c>
    </row>
    <row r="2685" spans="1:24" customFormat="1" hidden="1" outlineLevel="2" x14ac:dyDescent="0.25">
      <c r="A2685" t="s">
        <v>875</v>
      </c>
      <c r="B2685">
        <v>102</v>
      </c>
      <c r="C2685" t="s">
        <v>876</v>
      </c>
      <c r="D2685">
        <v>105</v>
      </c>
      <c r="E2685" t="s">
        <v>875</v>
      </c>
      <c r="F2685">
        <v>290</v>
      </c>
      <c r="G2685" t="s">
        <v>91</v>
      </c>
      <c r="H2685">
        <v>10105010290</v>
      </c>
      <c r="I2685" t="s">
        <v>92</v>
      </c>
      <c r="J2685" s="24" t="s">
        <v>958</v>
      </c>
      <c r="K2685" s="25">
        <v>12</v>
      </c>
      <c r="L2685" s="26">
        <v>1570.18</v>
      </c>
      <c r="M2685" s="26">
        <v>0</v>
      </c>
      <c r="N2685" s="27">
        <v>5000</v>
      </c>
      <c r="O2685" s="26">
        <v>0</v>
      </c>
      <c r="P2685" s="28">
        <v>5000</v>
      </c>
      <c r="Q2685" s="26">
        <v>0</v>
      </c>
      <c r="R2685" s="31">
        <f t="shared" si="117"/>
        <v>5000</v>
      </c>
      <c r="S2685" s="29">
        <v>5000</v>
      </c>
      <c r="T2685" s="26"/>
      <c r="V2685" s="2">
        <f t="shared" si="115"/>
        <v>0</v>
      </c>
      <c r="W2685" s="2">
        <f t="shared" si="116"/>
        <v>0</v>
      </c>
    </row>
    <row r="2686" spans="1:24" customFormat="1" hidden="1" outlineLevel="2" x14ac:dyDescent="0.25">
      <c r="A2686" t="s">
        <v>781</v>
      </c>
      <c r="B2686">
        <v>205</v>
      </c>
      <c r="C2686" t="s">
        <v>123</v>
      </c>
      <c r="D2686">
        <v>106</v>
      </c>
      <c r="E2686" t="s">
        <v>800</v>
      </c>
      <c r="F2686">
        <v>290</v>
      </c>
      <c r="G2686" t="s">
        <v>91</v>
      </c>
      <c r="H2686">
        <v>10106010290</v>
      </c>
      <c r="I2686" t="s">
        <v>92</v>
      </c>
      <c r="J2686" s="24" t="s">
        <v>958</v>
      </c>
      <c r="K2686" s="25">
        <v>12</v>
      </c>
      <c r="L2686" s="26">
        <v>14454.63</v>
      </c>
      <c r="M2686" s="26">
        <v>6400.32</v>
      </c>
      <c r="N2686" s="27">
        <v>14980</v>
      </c>
      <c r="O2686" s="26">
        <v>0</v>
      </c>
      <c r="P2686" s="28">
        <v>14980</v>
      </c>
      <c r="Q2686" s="26">
        <v>5226.2299999999996</v>
      </c>
      <c r="R2686" s="31">
        <f t="shared" si="117"/>
        <v>14980</v>
      </c>
      <c r="S2686" s="29">
        <v>14980</v>
      </c>
      <c r="T2686" s="26"/>
      <c r="V2686" s="2">
        <f t="shared" si="115"/>
        <v>0</v>
      </c>
      <c r="W2686" s="2">
        <f t="shared" si="116"/>
        <v>0</v>
      </c>
      <c r="X2686" s="18"/>
    </row>
    <row r="2687" spans="1:24" customFormat="1" hidden="1" outlineLevel="2" x14ac:dyDescent="0.25">
      <c r="A2687" t="s">
        <v>309</v>
      </c>
      <c r="B2687">
        <v>501</v>
      </c>
      <c r="C2687" t="s">
        <v>312</v>
      </c>
      <c r="D2687">
        <v>108</v>
      </c>
      <c r="E2687" t="s">
        <v>333</v>
      </c>
      <c r="F2687">
        <v>290</v>
      </c>
      <c r="G2687" t="s">
        <v>91</v>
      </c>
      <c r="H2687">
        <v>10108010290</v>
      </c>
      <c r="I2687" t="s">
        <v>92</v>
      </c>
      <c r="J2687" s="24" t="s">
        <v>958</v>
      </c>
      <c r="K2687" s="25">
        <v>12</v>
      </c>
      <c r="L2687" s="26">
        <v>72887.7</v>
      </c>
      <c r="M2687" s="26">
        <v>77067.740000000005</v>
      </c>
      <c r="N2687" s="27">
        <v>166640</v>
      </c>
      <c r="O2687" s="26">
        <v>0</v>
      </c>
      <c r="P2687" s="28">
        <v>166640</v>
      </c>
      <c r="Q2687" s="26">
        <v>12569.99</v>
      </c>
      <c r="R2687" s="31">
        <f t="shared" si="117"/>
        <v>166640</v>
      </c>
      <c r="S2687" s="29">
        <v>166640</v>
      </c>
      <c r="T2687" s="26"/>
      <c r="V2687" s="2">
        <f t="shared" si="115"/>
        <v>0</v>
      </c>
      <c r="W2687" s="2">
        <f t="shared" si="116"/>
        <v>0</v>
      </c>
    </row>
    <row r="2688" spans="1:24" customFormat="1" hidden="1" outlineLevel="2" x14ac:dyDescent="0.25">
      <c r="A2688" t="s">
        <v>309</v>
      </c>
      <c r="B2688">
        <v>501</v>
      </c>
      <c r="C2688" t="s">
        <v>312</v>
      </c>
      <c r="D2688">
        <v>118</v>
      </c>
      <c r="E2688" t="s">
        <v>340</v>
      </c>
      <c r="F2688">
        <v>290</v>
      </c>
      <c r="G2688" t="s">
        <v>91</v>
      </c>
      <c r="H2688">
        <v>10118010290</v>
      </c>
      <c r="I2688" t="s">
        <v>92</v>
      </c>
      <c r="J2688" s="24" t="s">
        <v>958</v>
      </c>
      <c r="K2688" s="25">
        <v>12</v>
      </c>
      <c r="L2688" s="26">
        <v>49467.78</v>
      </c>
      <c r="M2688" s="26">
        <v>52015.77</v>
      </c>
      <c r="N2688" s="27">
        <v>81880</v>
      </c>
      <c r="O2688" s="26">
        <v>0</v>
      </c>
      <c r="P2688" s="28">
        <v>81880</v>
      </c>
      <c r="Q2688" s="26">
        <v>9665.07</v>
      </c>
      <c r="R2688" s="31">
        <f t="shared" si="117"/>
        <v>81880</v>
      </c>
      <c r="S2688" s="29">
        <v>81880</v>
      </c>
      <c r="T2688" s="26"/>
      <c r="V2688" s="2">
        <f t="shared" ref="V2688:V2751" si="118">S2688-N2688</f>
        <v>0</v>
      </c>
      <c r="W2688" s="2">
        <f t="shared" ref="W2688:W2751" si="119">V2688/N2688</f>
        <v>0</v>
      </c>
    </row>
    <row r="2689" spans="1:24" customFormat="1" hidden="1" outlineLevel="2" x14ac:dyDescent="0.25">
      <c r="A2689" t="s">
        <v>309</v>
      </c>
      <c r="B2689">
        <v>501</v>
      </c>
      <c r="C2689" t="s">
        <v>312</v>
      </c>
      <c r="D2689">
        <v>119</v>
      </c>
      <c r="E2689" t="s">
        <v>341</v>
      </c>
      <c r="F2689">
        <v>290</v>
      </c>
      <c r="G2689" t="s">
        <v>91</v>
      </c>
      <c r="H2689">
        <v>10119010290</v>
      </c>
      <c r="I2689" t="s">
        <v>92</v>
      </c>
      <c r="J2689" s="24" t="s">
        <v>958</v>
      </c>
      <c r="K2689" s="25">
        <v>12</v>
      </c>
      <c r="L2689" s="26">
        <v>49663.01</v>
      </c>
      <c r="M2689" s="26">
        <v>52570.35</v>
      </c>
      <c r="N2689" s="27">
        <v>93410</v>
      </c>
      <c r="O2689" s="26">
        <v>0</v>
      </c>
      <c r="P2689" s="28">
        <v>93410</v>
      </c>
      <c r="Q2689" s="26">
        <v>1110.17</v>
      </c>
      <c r="R2689" s="31">
        <f t="shared" si="117"/>
        <v>93410</v>
      </c>
      <c r="S2689" s="29">
        <v>93410</v>
      </c>
      <c r="T2689" s="26"/>
      <c r="V2689" s="2">
        <f t="shared" si="118"/>
        <v>0</v>
      </c>
      <c r="W2689" s="2">
        <f t="shared" si="119"/>
        <v>0</v>
      </c>
    </row>
    <row r="2690" spans="1:24" customFormat="1" hidden="1" outlineLevel="2" x14ac:dyDescent="0.25">
      <c r="A2690" t="s">
        <v>309</v>
      </c>
      <c r="B2690">
        <v>502</v>
      </c>
      <c r="C2690" t="s">
        <v>342</v>
      </c>
      <c r="D2690">
        <v>120</v>
      </c>
      <c r="E2690" t="s">
        <v>343</v>
      </c>
      <c r="F2690">
        <v>290</v>
      </c>
      <c r="G2690" t="s">
        <v>91</v>
      </c>
      <c r="H2690">
        <v>10120010290</v>
      </c>
      <c r="I2690" t="s">
        <v>92</v>
      </c>
      <c r="J2690" s="24" t="s">
        <v>958</v>
      </c>
      <c r="K2690" s="25">
        <v>12</v>
      </c>
      <c r="L2690" s="26">
        <v>169.65</v>
      </c>
      <c r="M2690" s="26">
        <v>977.63</v>
      </c>
      <c r="N2690" s="27">
        <v>2000</v>
      </c>
      <c r="O2690" s="26">
        <v>0</v>
      </c>
      <c r="P2690" s="28">
        <v>2000</v>
      </c>
      <c r="Q2690" s="26">
        <v>412.28</v>
      </c>
      <c r="R2690" s="31">
        <f t="shared" si="117"/>
        <v>2000</v>
      </c>
      <c r="S2690" s="29">
        <v>2000</v>
      </c>
      <c r="T2690" s="26"/>
      <c r="V2690" s="2">
        <f t="shared" si="118"/>
        <v>0</v>
      </c>
      <c r="W2690" s="2">
        <f t="shared" si="119"/>
        <v>0</v>
      </c>
    </row>
    <row r="2691" spans="1:24" customFormat="1" hidden="1" outlineLevel="2" x14ac:dyDescent="0.25">
      <c r="A2691" t="s">
        <v>309</v>
      </c>
      <c r="B2691">
        <v>502</v>
      </c>
      <c r="C2691" t="s">
        <v>342</v>
      </c>
      <c r="D2691">
        <v>122</v>
      </c>
      <c r="E2691" t="s">
        <v>346</v>
      </c>
      <c r="F2691">
        <v>290</v>
      </c>
      <c r="G2691" t="s">
        <v>91</v>
      </c>
      <c r="H2691">
        <v>10122010290</v>
      </c>
      <c r="I2691" t="s">
        <v>92</v>
      </c>
      <c r="J2691" s="24" t="s">
        <v>958</v>
      </c>
      <c r="K2691" s="25">
        <v>12</v>
      </c>
      <c r="L2691" s="26">
        <v>958.6</v>
      </c>
      <c r="M2691" s="26">
        <v>1168.95</v>
      </c>
      <c r="N2691" s="27">
        <v>1350</v>
      </c>
      <c r="O2691" s="26">
        <v>0</v>
      </c>
      <c r="P2691" s="28">
        <v>1350</v>
      </c>
      <c r="Q2691" s="26">
        <v>0</v>
      </c>
      <c r="R2691" s="31">
        <f t="shared" si="117"/>
        <v>2550</v>
      </c>
      <c r="S2691" s="29">
        <v>2550</v>
      </c>
      <c r="T2691" s="26"/>
      <c r="V2691" s="2">
        <f t="shared" si="118"/>
        <v>1200</v>
      </c>
      <c r="W2691" s="2">
        <f t="shared" si="119"/>
        <v>0.88888888888888884</v>
      </c>
    </row>
    <row r="2692" spans="1:24" customFormat="1" hidden="1" outlineLevel="2" x14ac:dyDescent="0.25">
      <c r="A2692" t="s">
        <v>571</v>
      </c>
      <c r="B2692">
        <v>601</v>
      </c>
      <c r="C2692" t="s">
        <v>572</v>
      </c>
      <c r="D2692">
        <v>123</v>
      </c>
      <c r="E2692" t="s">
        <v>583</v>
      </c>
      <c r="F2692">
        <v>290</v>
      </c>
      <c r="G2692" t="s">
        <v>91</v>
      </c>
      <c r="H2692">
        <v>10123010290</v>
      </c>
      <c r="I2692" t="s">
        <v>92</v>
      </c>
      <c r="J2692" s="24" t="s">
        <v>958</v>
      </c>
      <c r="K2692" s="25">
        <v>12</v>
      </c>
      <c r="L2692" s="26">
        <v>1179.56</v>
      </c>
      <c r="M2692" s="26">
        <v>952.89</v>
      </c>
      <c r="N2692" s="27">
        <v>1119</v>
      </c>
      <c r="O2692" s="26">
        <v>0</v>
      </c>
      <c r="P2692" s="28">
        <v>1119</v>
      </c>
      <c r="Q2692" s="26">
        <v>1076.31</v>
      </c>
      <c r="R2692" s="31">
        <f t="shared" si="117"/>
        <v>1119</v>
      </c>
      <c r="S2692" s="29">
        <v>1119</v>
      </c>
      <c r="T2692" s="26"/>
      <c r="V2692" s="2">
        <f t="shared" si="118"/>
        <v>0</v>
      </c>
      <c r="W2692" s="2">
        <f t="shared" si="119"/>
        <v>0</v>
      </c>
    </row>
    <row r="2693" spans="1:24" customFormat="1" hidden="1" outlineLevel="2" x14ac:dyDescent="0.25">
      <c r="A2693" t="s">
        <v>781</v>
      </c>
      <c r="B2693">
        <v>202</v>
      </c>
      <c r="C2693" t="s">
        <v>808</v>
      </c>
      <c r="D2693" s="20">
        <v>130</v>
      </c>
      <c r="E2693" t="s">
        <v>807</v>
      </c>
      <c r="F2693" s="20">
        <v>290</v>
      </c>
      <c r="G2693" t="s">
        <v>91</v>
      </c>
      <c r="H2693">
        <v>10130010290</v>
      </c>
      <c r="I2693" t="s">
        <v>92</v>
      </c>
      <c r="J2693" s="24" t="s">
        <v>958</v>
      </c>
      <c r="K2693" s="25">
        <v>12</v>
      </c>
      <c r="L2693" s="26">
        <v>23009.31</v>
      </c>
      <c r="M2693" s="26">
        <v>4985.97</v>
      </c>
      <c r="N2693" s="27">
        <v>20000</v>
      </c>
      <c r="O2693" s="26">
        <v>0</v>
      </c>
      <c r="P2693" s="28">
        <v>20000</v>
      </c>
      <c r="Q2693" s="26">
        <v>10488.82</v>
      </c>
      <c r="R2693" s="31">
        <f t="shared" si="117"/>
        <v>20000</v>
      </c>
      <c r="S2693" s="29">
        <v>20000</v>
      </c>
      <c r="T2693" s="26"/>
      <c r="V2693" s="2">
        <f t="shared" si="118"/>
        <v>0</v>
      </c>
      <c r="W2693" s="2">
        <f t="shared" si="119"/>
        <v>0</v>
      </c>
      <c r="X2693" s="18"/>
    </row>
    <row r="2694" spans="1:24" customFormat="1" hidden="1" outlineLevel="2" x14ac:dyDescent="0.25">
      <c r="A2694" t="s">
        <v>781</v>
      </c>
      <c r="B2694">
        <v>202</v>
      </c>
      <c r="C2694" t="s">
        <v>808</v>
      </c>
      <c r="D2694" s="20">
        <v>134</v>
      </c>
      <c r="E2694" t="s">
        <v>810</v>
      </c>
      <c r="F2694" s="20">
        <v>290</v>
      </c>
      <c r="G2694" t="s">
        <v>91</v>
      </c>
      <c r="H2694">
        <v>10134010290</v>
      </c>
      <c r="I2694" t="s">
        <v>92</v>
      </c>
      <c r="J2694" s="24" t="s">
        <v>958</v>
      </c>
      <c r="K2694" s="25">
        <v>12</v>
      </c>
      <c r="L2694" s="26">
        <v>0</v>
      </c>
      <c r="M2694" s="26">
        <v>240</v>
      </c>
      <c r="N2694" s="27">
        <v>2710</v>
      </c>
      <c r="O2694" s="26">
        <v>0</v>
      </c>
      <c r="P2694" s="28">
        <v>2710</v>
      </c>
      <c r="Q2694" s="26">
        <v>0</v>
      </c>
      <c r="R2694" s="31">
        <f t="shared" si="117"/>
        <v>2710</v>
      </c>
      <c r="S2694" s="29">
        <v>2710</v>
      </c>
      <c r="T2694" s="26"/>
      <c r="V2694" s="2">
        <f t="shared" si="118"/>
        <v>0</v>
      </c>
      <c r="W2694" s="2">
        <f t="shared" si="119"/>
        <v>0</v>
      </c>
      <c r="X2694" s="18"/>
    </row>
    <row r="2695" spans="1:24" customFormat="1" hidden="1" outlineLevel="2" x14ac:dyDescent="0.25">
      <c r="A2695" t="s">
        <v>571</v>
      </c>
      <c r="B2695">
        <v>601</v>
      </c>
      <c r="C2695" t="s">
        <v>572</v>
      </c>
      <c r="D2695">
        <v>139</v>
      </c>
      <c r="E2695" t="s">
        <v>588</v>
      </c>
      <c r="F2695">
        <v>290</v>
      </c>
      <c r="G2695" t="s">
        <v>91</v>
      </c>
      <c r="H2695">
        <v>10139010290</v>
      </c>
      <c r="I2695" t="s">
        <v>92</v>
      </c>
      <c r="J2695" s="24" t="s">
        <v>958</v>
      </c>
      <c r="K2695" s="25">
        <v>12</v>
      </c>
      <c r="L2695" s="26">
        <v>0</v>
      </c>
      <c r="M2695" s="26">
        <v>1227.98</v>
      </c>
      <c r="N2695" s="27">
        <v>0</v>
      </c>
      <c r="O2695" s="26">
        <v>0</v>
      </c>
      <c r="P2695" s="28">
        <v>0</v>
      </c>
      <c r="Q2695" s="26">
        <v>0</v>
      </c>
      <c r="R2695" s="31">
        <f t="shared" si="117"/>
        <v>0</v>
      </c>
      <c r="S2695" s="29">
        <v>0</v>
      </c>
      <c r="T2695" s="26"/>
      <c r="V2695" s="2">
        <f t="shared" si="118"/>
        <v>0</v>
      </c>
      <c r="W2695" s="2" t="e">
        <f t="shared" si="119"/>
        <v>#DIV/0!</v>
      </c>
    </row>
    <row r="2696" spans="1:24" customFormat="1" hidden="1" outlineLevel="2" x14ac:dyDescent="0.25">
      <c r="A2696" t="s">
        <v>349</v>
      </c>
      <c r="B2696">
        <v>403</v>
      </c>
      <c r="C2696" t="s">
        <v>350</v>
      </c>
      <c r="D2696">
        <v>140</v>
      </c>
      <c r="E2696" t="s">
        <v>351</v>
      </c>
      <c r="F2696">
        <v>290</v>
      </c>
      <c r="G2696" t="s">
        <v>91</v>
      </c>
      <c r="H2696">
        <v>10140010290</v>
      </c>
      <c r="I2696" t="s">
        <v>92</v>
      </c>
      <c r="J2696" s="24" t="s">
        <v>958</v>
      </c>
      <c r="K2696" s="25">
        <v>12</v>
      </c>
      <c r="L2696" s="26">
        <v>0</v>
      </c>
      <c r="M2696" s="26">
        <v>0</v>
      </c>
      <c r="N2696" s="27">
        <v>376</v>
      </c>
      <c r="O2696" s="26">
        <v>0</v>
      </c>
      <c r="P2696" s="28">
        <v>376</v>
      </c>
      <c r="Q2696" s="26">
        <v>0</v>
      </c>
      <c r="R2696" s="31">
        <f t="shared" si="117"/>
        <v>376</v>
      </c>
      <c r="S2696" s="29">
        <v>376</v>
      </c>
      <c r="T2696" s="26"/>
      <c r="V2696" s="2">
        <f t="shared" si="118"/>
        <v>0</v>
      </c>
      <c r="W2696" s="2">
        <f t="shared" si="119"/>
        <v>0</v>
      </c>
    </row>
    <row r="2697" spans="1:24" customFormat="1" hidden="1" outlineLevel="2" x14ac:dyDescent="0.25">
      <c r="A2697" t="s">
        <v>309</v>
      </c>
      <c r="B2697">
        <v>501</v>
      </c>
      <c r="C2697" t="s">
        <v>312</v>
      </c>
      <c r="D2697">
        <v>149</v>
      </c>
      <c r="E2697" t="s">
        <v>428</v>
      </c>
      <c r="F2697">
        <v>290</v>
      </c>
      <c r="G2697" t="s">
        <v>91</v>
      </c>
      <c r="H2697">
        <v>10149010290</v>
      </c>
      <c r="I2697" t="s">
        <v>519</v>
      </c>
      <c r="J2697" s="24" t="s">
        <v>958</v>
      </c>
      <c r="K2697" s="25">
        <v>12</v>
      </c>
      <c r="L2697" s="26">
        <v>18469</v>
      </c>
      <c r="M2697" s="26">
        <v>1167.9000000000001</v>
      </c>
      <c r="N2697" s="27">
        <v>12250</v>
      </c>
      <c r="O2697" s="26">
        <v>0</v>
      </c>
      <c r="P2697" s="28">
        <v>12250</v>
      </c>
      <c r="Q2697" s="26">
        <v>4398.6099999999997</v>
      </c>
      <c r="R2697" s="31">
        <f t="shared" si="117"/>
        <v>12250</v>
      </c>
      <c r="S2697" s="29">
        <v>12250</v>
      </c>
      <c r="T2697" s="26"/>
      <c r="V2697" s="2">
        <f t="shared" si="118"/>
        <v>0</v>
      </c>
      <c r="W2697" s="2">
        <f t="shared" si="119"/>
        <v>0</v>
      </c>
    </row>
    <row r="2698" spans="1:24" customFormat="1" hidden="1" outlineLevel="2" x14ac:dyDescent="0.25">
      <c r="A2698" t="s">
        <v>133</v>
      </c>
      <c r="B2698">
        <v>1101</v>
      </c>
      <c r="C2698" t="s">
        <v>134</v>
      </c>
      <c r="D2698">
        <v>150</v>
      </c>
      <c r="E2698" t="s">
        <v>132</v>
      </c>
      <c r="F2698">
        <v>290</v>
      </c>
      <c r="G2698" t="s">
        <v>91</v>
      </c>
      <c r="H2698">
        <v>10150010290</v>
      </c>
      <c r="I2698" t="s">
        <v>92</v>
      </c>
      <c r="J2698" s="24" t="s">
        <v>958</v>
      </c>
      <c r="K2698" s="25">
        <v>12</v>
      </c>
      <c r="L2698" s="26">
        <v>0</v>
      </c>
      <c r="M2698" s="26">
        <v>0</v>
      </c>
      <c r="N2698" s="27">
        <v>0</v>
      </c>
      <c r="O2698" s="26">
        <v>0</v>
      </c>
      <c r="P2698" s="28">
        <v>0</v>
      </c>
      <c r="Q2698" s="26">
        <v>0</v>
      </c>
      <c r="R2698" s="31">
        <f t="shared" si="117"/>
        <v>0</v>
      </c>
      <c r="S2698" s="29">
        <v>0</v>
      </c>
      <c r="T2698" s="26"/>
      <c r="V2698" s="2">
        <f t="shared" si="118"/>
        <v>0</v>
      </c>
      <c r="W2698" s="2" t="e">
        <f t="shared" si="119"/>
        <v>#DIV/0!</v>
      </c>
    </row>
    <row r="2699" spans="1:24" customFormat="1" hidden="1" outlineLevel="2" x14ac:dyDescent="0.25">
      <c r="A2699" t="s">
        <v>596</v>
      </c>
      <c r="B2699">
        <v>302</v>
      </c>
      <c r="C2699" t="s">
        <v>597</v>
      </c>
      <c r="D2699">
        <v>161</v>
      </c>
      <c r="E2699" t="s">
        <v>596</v>
      </c>
      <c r="F2699">
        <v>290</v>
      </c>
      <c r="G2699" t="s">
        <v>91</v>
      </c>
      <c r="H2699">
        <v>10161010290</v>
      </c>
      <c r="I2699" t="s">
        <v>92</v>
      </c>
      <c r="J2699" s="24" t="s">
        <v>958</v>
      </c>
      <c r="K2699" s="25">
        <v>12</v>
      </c>
      <c r="L2699" s="26">
        <v>2888.11</v>
      </c>
      <c r="M2699" s="26">
        <v>1613.34</v>
      </c>
      <c r="N2699" s="27">
        <v>6490</v>
      </c>
      <c r="O2699" s="26">
        <v>0</v>
      </c>
      <c r="P2699" s="28">
        <v>6490</v>
      </c>
      <c r="Q2699" s="26">
        <v>-103.16</v>
      </c>
      <c r="R2699" s="31">
        <f t="shared" si="117"/>
        <v>16490</v>
      </c>
      <c r="S2699" s="29">
        <v>16490</v>
      </c>
      <c r="T2699" s="26"/>
      <c r="V2699" s="2">
        <f t="shared" si="118"/>
        <v>10000</v>
      </c>
      <c r="W2699" s="2">
        <f t="shared" si="119"/>
        <v>1.5408320493066257</v>
      </c>
    </row>
    <row r="2700" spans="1:24" customFormat="1" hidden="1" outlineLevel="2" x14ac:dyDescent="0.25">
      <c r="A2700" t="s">
        <v>133</v>
      </c>
      <c r="B2700">
        <v>205</v>
      </c>
      <c r="C2700" t="s">
        <v>123</v>
      </c>
      <c r="D2700">
        <v>163</v>
      </c>
      <c r="E2700" t="s">
        <v>139</v>
      </c>
      <c r="F2700">
        <v>290</v>
      </c>
      <c r="G2700" t="s">
        <v>91</v>
      </c>
      <c r="H2700">
        <v>10163010290</v>
      </c>
      <c r="I2700" t="s">
        <v>92</v>
      </c>
      <c r="J2700" s="24" t="s">
        <v>958</v>
      </c>
      <c r="K2700" s="25">
        <v>12</v>
      </c>
      <c r="L2700" s="26">
        <v>1519.66</v>
      </c>
      <c r="M2700" s="26">
        <v>4181.82</v>
      </c>
      <c r="N2700" s="27">
        <v>4200</v>
      </c>
      <c r="O2700" s="26">
        <v>0</v>
      </c>
      <c r="P2700" s="28">
        <v>4200</v>
      </c>
      <c r="Q2700" s="26">
        <v>521.05999999999995</v>
      </c>
      <c r="R2700" s="31">
        <f t="shared" si="117"/>
        <v>4200</v>
      </c>
      <c r="S2700" s="29">
        <v>4200</v>
      </c>
      <c r="T2700" s="26"/>
      <c r="V2700" s="2">
        <f t="shared" si="118"/>
        <v>0</v>
      </c>
      <c r="W2700" s="2">
        <f t="shared" si="119"/>
        <v>0</v>
      </c>
    </row>
    <row r="2701" spans="1:24" customFormat="1" hidden="1" outlineLevel="2" x14ac:dyDescent="0.25">
      <c r="A2701" t="s">
        <v>133</v>
      </c>
      <c r="B2701">
        <v>1101</v>
      </c>
      <c r="C2701" t="s">
        <v>134</v>
      </c>
      <c r="D2701">
        <v>165</v>
      </c>
      <c r="E2701" t="s">
        <v>145</v>
      </c>
      <c r="F2701">
        <v>290</v>
      </c>
      <c r="G2701" t="s">
        <v>91</v>
      </c>
      <c r="H2701">
        <v>10165010290</v>
      </c>
      <c r="I2701" t="s">
        <v>92</v>
      </c>
      <c r="J2701" s="24" t="s">
        <v>958</v>
      </c>
      <c r="K2701" s="25">
        <v>12</v>
      </c>
      <c r="L2701" s="26">
        <v>0</v>
      </c>
      <c r="M2701" s="26">
        <v>284.22000000000003</v>
      </c>
      <c r="N2701" s="27">
        <v>1600</v>
      </c>
      <c r="O2701" s="26">
        <v>0</v>
      </c>
      <c r="P2701" s="28">
        <v>1600</v>
      </c>
      <c r="Q2701" s="26">
        <v>0</v>
      </c>
      <c r="R2701" s="31">
        <f t="shared" si="117"/>
        <v>1600</v>
      </c>
      <c r="S2701" s="29">
        <v>1600</v>
      </c>
      <c r="T2701" s="26"/>
      <c r="V2701" s="2">
        <f t="shared" si="118"/>
        <v>0</v>
      </c>
      <c r="W2701" s="2">
        <f t="shared" si="119"/>
        <v>0</v>
      </c>
    </row>
    <row r="2702" spans="1:24" customFormat="1" hidden="1" outlineLevel="2" x14ac:dyDescent="0.25">
      <c r="A2702" t="s">
        <v>875</v>
      </c>
      <c r="B2702">
        <v>203</v>
      </c>
      <c r="C2702" t="s">
        <v>878</v>
      </c>
      <c r="D2702">
        <v>191</v>
      </c>
      <c r="E2702" t="s">
        <v>879</v>
      </c>
      <c r="F2702">
        <v>290</v>
      </c>
      <c r="G2702" t="s">
        <v>91</v>
      </c>
      <c r="H2702">
        <v>10191010290</v>
      </c>
      <c r="I2702" t="s">
        <v>92</v>
      </c>
      <c r="J2702" s="24" t="s">
        <v>958</v>
      </c>
      <c r="K2702" s="25">
        <v>12</v>
      </c>
      <c r="L2702" s="26">
        <v>135.85</v>
      </c>
      <c r="M2702" s="26">
        <v>937.95</v>
      </c>
      <c r="N2702" s="27">
        <v>3245</v>
      </c>
      <c r="O2702" s="26">
        <v>0</v>
      </c>
      <c r="P2702" s="28">
        <v>3245</v>
      </c>
      <c r="Q2702" s="26">
        <v>0</v>
      </c>
      <c r="R2702" s="31">
        <f t="shared" si="117"/>
        <v>3245</v>
      </c>
      <c r="S2702" s="29">
        <v>3245</v>
      </c>
      <c r="T2702" s="26"/>
      <c r="V2702" s="2">
        <f t="shared" si="118"/>
        <v>0</v>
      </c>
      <c r="W2702" s="2">
        <f t="shared" si="119"/>
        <v>0</v>
      </c>
    </row>
    <row r="2703" spans="1:24" customFormat="1" hidden="1" outlineLevel="2" x14ac:dyDescent="0.25">
      <c r="A2703" t="s">
        <v>875</v>
      </c>
      <c r="B2703">
        <v>102</v>
      </c>
      <c r="C2703" t="s">
        <v>876</v>
      </c>
      <c r="D2703">
        <v>195</v>
      </c>
      <c r="E2703" t="s">
        <v>902</v>
      </c>
      <c r="F2703">
        <v>290</v>
      </c>
      <c r="G2703" t="s">
        <v>91</v>
      </c>
      <c r="H2703">
        <v>10195010290</v>
      </c>
      <c r="I2703" t="s">
        <v>92</v>
      </c>
      <c r="J2703" s="24" t="s">
        <v>958</v>
      </c>
      <c r="K2703" s="25">
        <v>12</v>
      </c>
      <c r="L2703" s="26">
        <v>0</v>
      </c>
      <c r="M2703" s="26">
        <v>0</v>
      </c>
      <c r="N2703" s="27">
        <v>0</v>
      </c>
      <c r="O2703" s="26">
        <v>0</v>
      </c>
      <c r="P2703" s="28">
        <v>0</v>
      </c>
      <c r="Q2703" s="26">
        <v>0</v>
      </c>
      <c r="R2703" s="31">
        <f t="shared" si="117"/>
        <v>0</v>
      </c>
      <c r="S2703" s="29"/>
      <c r="T2703" s="26"/>
      <c r="V2703" s="2">
        <f t="shared" si="118"/>
        <v>0</v>
      </c>
      <c r="W2703" s="2" t="e">
        <f t="shared" si="119"/>
        <v>#DIV/0!</v>
      </c>
    </row>
    <row r="2704" spans="1:24" customFormat="1" hidden="1" outlineLevel="2" x14ac:dyDescent="0.25">
      <c r="A2704" t="s">
        <v>874</v>
      </c>
      <c r="C2704" t="s">
        <v>876</v>
      </c>
      <c r="D2704">
        <v>196</v>
      </c>
      <c r="E2704" t="s">
        <v>906</v>
      </c>
      <c r="F2704">
        <v>290</v>
      </c>
      <c r="G2704" t="s">
        <v>91</v>
      </c>
      <c r="I2704" t="s">
        <v>92</v>
      </c>
      <c r="J2704" s="24" t="s">
        <v>958</v>
      </c>
      <c r="K2704" s="25">
        <v>12</v>
      </c>
      <c r="L2704" s="26"/>
      <c r="M2704" s="26"/>
      <c r="N2704" s="27"/>
      <c r="O2704" s="26"/>
      <c r="P2704" s="28"/>
      <c r="Q2704" s="26">
        <v>0</v>
      </c>
      <c r="R2704" s="31">
        <f t="shared" si="117"/>
        <v>0</v>
      </c>
      <c r="S2704" s="29"/>
      <c r="T2704" s="26"/>
      <c r="V2704" s="2">
        <f t="shared" si="118"/>
        <v>0</v>
      </c>
      <c r="W2704" s="2" t="e">
        <f t="shared" si="119"/>
        <v>#DIV/0!</v>
      </c>
    </row>
    <row r="2705" spans="1:24" customFormat="1" hidden="1" outlineLevel="2" x14ac:dyDescent="0.25">
      <c r="A2705" t="s">
        <v>706</v>
      </c>
      <c r="B2705">
        <v>191</v>
      </c>
      <c r="C2705" t="s">
        <v>707</v>
      </c>
      <c r="D2705">
        <v>200</v>
      </c>
      <c r="E2705" t="s">
        <v>708</v>
      </c>
      <c r="F2705">
        <v>290</v>
      </c>
      <c r="G2705" t="s">
        <v>91</v>
      </c>
      <c r="H2705">
        <v>10200010290</v>
      </c>
      <c r="I2705" t="s">
        <v>92</v>
      </c>
      <c r="J2705" s="24" t="s">
        <v>958</v>
      </c>
      <c r="K2705" s="25">
        <v>12</v>
      </c>
      <c r="L2705" s="26">
        <v>587.83000000000004</v>
      </c>
      <c r="M2705" s="26">
        <v>430.62</v>
      </c>
      <c r="N2705" s="27">
        <v>1721</v>
      </c>
      <c r="O2705" s="26">
        <v>0</v>
      </c>
      <c r="P2705" s="28">
        <v>1721</v>
      </c>
      <c r="Q2705" s="26">
        <v>0</v>
      </c>
      <c r="R2705" s="31">
        <f t="shared" si="117"/>
        <v>1721</v>
      </c>
      <c r="S2705" s="29">
        <v>1721</v>
      </c>
      <c r="T2705" s="26"/>
      <c r="V2705" s="2">
        <f t="shared" si="118"/>
        <v>0</v>
      </c>
      <c r="W2705" s="2">
        <f t="shared" si="119"/>
        <v>0</v>
      </c>
    </row>
    <row r="2706" spans="1:24" customFormat="1" hidden="1" outlineLevel="2" x14ac:dyDescent="0.25">
      <c r="A2706" t="s">
        <v>349</v>
      </c>
      <c r="B2706">
        <v>1011</v>
      </c>
      <c r="C2706" t="s">
        <v>365</v>
      </c>
      <c r="D2706">
        <v>222</v>
      </c>
      <c r="E2706" t="s">
        <v>367</v>
      </c>
      <c r="F2706">
        <v>290</v>
      </c>
      <c r="G2706" t="s">
        <v>91</v>
      </c>
      <c r="H2706">
        <v>10222010290</v>
      </c>
      <c r="I2706" t="s">
        <v>92</v>
      </c>
      <c r="J2706" s="24" t="s">
        <v>958</v>
      </c>
      <c r="K2706" s="25">
        <v>12</v>
      </c>
      <c r="L2706" s="26">
        <v>0</v>
      </c>
      <c r="M2706" s="26">
        <v>0</v>
      </c>
      <c r="N2706" s="27">
        <v>616</v>
      </c>
      <c r="O2706" s="26">
        <v>0</v>
      </c>
      <c r="P2706" s="28">
        <v>616</v>
      </c>
      <c r="Q2706" s="26">
        <v>0</v>
      </c>
      <c r="R2706" s="31">
        <f t="shared" si="117"/>
        <v>616</v>
      </c>
      <c r="S2706" s="29">
        <v>616</v>
      </c>
      <c r="T2706" s="26"/>
      <c r="V2706" s="2">
        <f t="shared" si="118"/>
        <v>0</v>
      </c>
      <c r="W2706" s="2">
        <f t="shared" si="119"/>
        <v>0</v>
      </c>
    </row>
    <row r="2707" spans="1:24" customFormat="1" hidden="1" outlineLevel="2" x14ac:dyDescent="0.25">
      <c r="A2707" t="s">
        <v>875</v>
      </c>
      <c r="B2707">
        <v>102</v>
      </c>
      <c r="C2707" t="s">
        <v>876</v>
      </c>
      <c r="D2707">
        <v>276</v>
      </c>
      <c r="E2707" t="s">
        <v>880</v>
      </c>
      <c r="F2707">
        <v>290</v>
      </c>
      <c r="G2707" t="s">
        <v>91</v>
      </c>
      <c r="H2707">
        <v>10276010290</v>
      </c>
      <c r="I2707" t="s">
        <v>92</v>
      </c>
      <c r="J2707" s="24" t="s">
        <v>958</v>
      </c>
      <c r="K2707" s="25">
        <v>12</v>
      </c>
      <c r="L2707" s="26">
        <v>0</v>
      </c>
      <c r="M2707" s="26">
        <v>0</v>
      </c>
      <c r="N2707" s="27">
        <v>3848</v>
      </c>
      <c r="O2707" s="26">
        <v>0</v>
      </c>
      <c r="P2707" s="28">
        <v>3848</v>
      </c>
      <c r="Q2707" s="26">
        <v>0</v>
      </c>
      <c r="R2707" s="31">
        <f t="shared" si="117"/>
        <v>3800</v>
      </c>
      <c r="S2707" s="29">
        <v>3800</v>
      </c>
      <c r="T2707" s="26"/>
      <c r="V2707" s="2">
        <f t="shared" si="118"/>
        <v>-48</v>
      </c>
      <c r="W2707" s="2">
        <f t="shared" si="119"/>
        <v>-1.2474012474012475E-2</v>
      </c>
    </row>
    <row r="2708" spans="1:24" customFormat="1" hidden="1" outlineLevel="2" x14ac:dyDescent="0.25">
      <c r="A2708" t="s">
        <v>875</v>
      </c>
      <c r="B2708">
        <v>102</v>
      </c>
      <c r="C2708" t="s">
        <v>876</v>
      </c>
      <c r="D2708">
        <v>300</v>
      </c>
      <c r="E2708" t="s">
        <v>912</v>
      </c>
      <c r="F2708">
        <v>290</v>
      </c>
      <c r="G2708" t="s">
        <v>91</v>
      </c>
      <c r="H2708">
        <v>10300010290</v>
      </c>
      <c r="I2708" t="s">
        <v>92</v>
      </c>
      <c r="J2708" s="24" t="s">
        <v>958</v>
      </c>
      <c r="K2708" s="25">
        <v>12</v>
      </c>
      <c r="L2708" s="26">
        <v>0</v>
      </c>
      <c r="M2708" s="26">
        <v>2111.1</v>
      </c>
      <c r="N2708" s="27">
        <v>11195</v>
      </c>
      <c r="O2708" s="26">
        <v>0</v>
      </c>
      <c r="P2708" s="28">
        <v>11195</v>
      </c>
      <c r="Q2708" s="26">
        <v>0</v>
      </c>
      <c r="R2708" s="31">
        <f t="shared" si="117"/>
        <v>11195</v>
      </c>
      <c r="S2708" s="29">
        <v>11195</v>
      </c>
      <c r="T2708" s="26"/>
      <c r="V2708" s="2">
        <f t="shared" si="118"/>
        <v>0</v>
      </c>
      <c r="W2708" s="2">
        <f t="shared" si="119"/>
        <v>0</v>
      </c>
    </row>
    <row r="2709" spans="1:24" customFormat="1" hidden="1" outlineLevel="2" x14ac:dyDescent="0.25">
      <c r="A2709" t="s">
        <v>875</v>
      </c>
      <c r="B2709">
        <v>102</v>
      </c>
      <c r="C2709" t="s">
        <v>876</v>
      </c>
      <c r="D2709">
        <v>301</v>
      </c>
      <c r="E2709" t="s">
        <v>917</v>
      </c>
      <c r="F2709">
        <v>290</v>
      </c>
      <c r="G2709" t="s">
        <v>91</v>
      </c>
      <c r="H2709">
        <v>10301010290</v>
      </c>
      <c r="I2709" t="s">
        <v>92</v>
      </c>
      <c r="J2709" s="24" t="s">
        <v>958</v>
      </c>
      <c r="K2709" s="25">
        <v>12</v>
      </c>
      <c r="L2709" s="26">
        <v>4296.22</v>
      </c>
      <c r="M2709" s="26">
        <v>0</v>
      </c>
      <c r="N2709" s="27">
        <v>0</v>
      </c>
      <c r="O2709" s="26">
        <v>0</v>
      </c>
      <c r="P2709" s="28">
        <v>0</v>
      </c>
      <c r="Q2709" s="26">
        <v>0</v>
      </c>
      <c r="R2709" s="31">
        <f t="shared" si="117"/>
        <v>0</v>
      </c>
      <c r="S2709" s="29">
        <v>0</v>
      </c>
      <c r="T2709" s="26"/>
      <c r="V2709" s="2">
        <f t="shared" si="118"/>
        <v>0</v>
      </c>
      <c r="W2709" s="2" t="e">
        <f t="shared" si="119"/>
        <v>#DIV/0!</v>
      </c>
    </row>
    <row r="2710" spans="1:24" customFormat="1" hidden="1" outlineLevel="2" x14ac:dyDescent="0.25">
      <c r="A2710" t="s">
        <v>309</v>
      </c>
      <c r="B2710">
        <v>801</v>
      </c>
      <c r="C2710" t="s">
        <v>324</v>
      </c>
      <c r="D2710">
        <v>401</v>
      </c>
      <c r="E2710" t="s">
        <v>400</v>
      </c>
      <c r="F2710">
        <v>290</v>
      </c>
      <c r="G2710" t="s">
        <v>91</v>
      </c>
      <c r="H2710">
        <v>10401010290</v>
      </c>
      <c r="I2710" t="s">
        <v>92</v>
      </c>
      <c r="J2710" s="24" t="s">
        <v>958</v>
      </c>
      <c r="K2710" s="25">
        <v>12</v>
      </c>
      <c r="L2710" s="26">
        <v>0</v>
      </c>
      <c r="M2710" s="26">
        <v>0</v>
      </c>
      <c r="N2710" s="27">
        <v>1082</v>
      </c>
      <c r="O2710" s="26">
        <v>0</v>
      </c>
      <c r="P2710" s="28">
        <v>1082</v>
      </c>
      <c r="Q2710" s="26">
        <v>0</v>
      </c>
      <c r="R2710" s="31">
        <f t="shared" si="117"/>
        <v>1082</v>
      </c>
      <c r="S2710" s="29">
        <v>1082</v>
      </c>
      <c r="T2710" s="26"/>
      <c r="V2710" s="2">
        <f t="shared" si="118"/>
        <v>0</v>
      </c>
      <c r="W2710" s="2">
        <f t="shared" si="119"/>
        <v>0</v>
      </c>
    </row>
    <row r="2711" spans="1:24" customFormat="1" hidden="1" outlineLevel="2" x14ac:dyDescent="0.25">
      <c r="A2711" t="s">
        <v>309</v>
      </c>
      <c r="B2711">
        <v>801</v>
      </c>
      <c r="C2711" t="s">
        <v>324</v>
      </c>
      <c r="D2711">
        <v>411</v>
      </c>
      <c r="E2711" t="s">
        <v>411</v>
      </c>
      <c r="F2711">
        <v>290</v>
      </c>
      <c r="G2711" t="s">
        <v>91</v>
      </c>
      <c r="H2711">
        <v>10411010290</v>
      </c>
      <c r="I2711" t="s">
        <v>92</v>
      </c>
      <c r="J2711" s="24" t="s">
        <v>958</v>
      </c>
      <c r="K2711" s="25">
        <v>12</v>
      </c>
      <c r="L2711" s="26">
        <v>2262.29</v>
      </c>
      <c r="M2711" s="26">
        <v>2888.74</v>
      </c>
      <c r="N2711" s="27">
        <v>3380</v>
      </c>
      <c r="O2711" s="26">
        <v>0</v>
      </c>
      <c r="P2711" s="28">
        <v>3380</v>
      </c>
      <c r="Q2711" s="26">
        <v>1012.11</v>
      </c>
      <c r="R2711" s="31">
        <f t="shared" si="117"/>
        <v>3380</v>
      </c>
      <c r="S2711" s="29">
        <v>3380</v>
      </c>
      <c r="T2711" s="26"/>
      <c r="V2711" s="2">
        <f t="shared" si="118"/>
        <v>0</v>
      </c>
      <c r="W2711" s="2">
        <f t="shared" si="119"/>
        <v>0</v>
      </c>
    </row>
    <row r="2712" spans="1:24" customFormat="1" hidden="1" outlineLevel="2" x14ac:dyDescent="0.25">
      <c r="A2712" t="s">
        <v>254</v>
      </c>
      <c r="B2712">
        <v>1301</v>
      </c>
      <c r="C2712" t="s">
        <v>203</v>
      </c>
      <c r="D2712">
        <v>601</v>
      </c>
      <c r="E2712" t="s">
        <v>256</v>
      </c>
      <c r="F2712">
        <v>290</v>
      </c>
      <c r="G2712" t="s">
        <v>91</v>
      </c>
      <c r="H2712">
        <v>10601010290</v>
      </c>
      <c r="I2712" t="s">
        <v>92</v>
      </c>
      <c r="J2712" s="24" t="s">
        <v>958</v>
      </c>
      <c r="K2712" s="25">
        <v>12</v>
      </c>
      <c r="L2712" s="26">
        <v>6644</v>
      </c>
      <c r="M2712" s="26">
        <v>4792</v>
      </c>
      <c r="N2712" s="27">
        <v>7276</v>
      </c>
      <c r="O2712" s="26">
        <v>0</v>
      </c>
      <c r="P2712" s="28">
        <v>7276</v>
      </c>
      <c r="Q2712" s="26">
        <v>0</v>
      </c>
      <c r="R2712" s="31">
        <f t="shared" si="117"/>
        <v>0</v>
      </c>
      <c r="S2712" s="29">
        <v>0</v>
      </c>
      <c r="T2712" s="26"/>
      <c r="V2712" s="2">
        <f t="shared" si="118"/>
        <v>-7276</v>
      </c>
      <c r="W2712" s="2">
        <f t="shared" si="119"/>
        <v>-1</v>
      </c>
    </row>
    <row r="2713" spans="1:24" customFormat="1" hidden="1" outlineLevel="2" x14ac:dyDescent="0.25">
      <c r="A2713" t="s">
        <v>309</v>
      </c>
      <c r="B2713">
        <v>501</v>
      </c>
      <c r="C2713" t="s">
        <v>312</v>
      </c>
      <c r="D2713">
        <v>15</v>
      </c>
      <c r="E2713" t="s">
        <v>313</v>
      </c>
      <c r="F2713">
        <v>291</v>
      </c>
      <c r="G2713" t="s">
        <v>426</v>
      </c>
      <c r="H2713">
        <v>10015010291</v>
      </c>
      <c r="I2713" t="s">
        <v>427</v>
      </c>
      <c r="J2713" s="24" t="s">
        <v>958</v>
      </c>
      <c r="K2713" s="25">
        <v>12</v>
      </c>
      <c r="L2713" s="26">
        <v>0</v>
      </c>
      <c r="M2713" s="26">
        <v>40800</v>
      </c>
      <c r="N2713" s="27">
        <v>0</v>
      </c>
      <c r="O2713" s="26">
        <v>0</v>
      </c>
      <c r="P2713" s="28">
        <v>0</v>
      </c>
      <c r="Q2713" s="26">
        <v>0</v>
      </c>
      <c r="R2713" s="31">
        <f t="shared" si="117"/>
        <v>0</v>
      </c>
      <c r="S2713" s="29">
        <v>0</v>
      </c>
      <c r="T2713" s="26"/>
      <c r="V2713" s="2">
        <f t="shared" si="118"/>
        <v>0</v>
      </c>
      <c r="W2713" s="2" t="e">
        <f t="shared" si="119"/>
        <v>#DIV/0!</v>
      </c>
    </row>
    <row r="2714" spans="1:24" customFormat="1" hidden="1" outlineLevel="2" x14ac:dyDescent="0.25">
      <c r="A2714" t="s">
        <v>309</v>
      </c>
      <c r="B2714">
        <v>501</v>
      </c>
      <c r="C2714" t="s">
        <v>312</v>
      </c>
      <c r="D2714">
        <v>108</v>
      </c>
      <c r="E2714" t="s">
        <v>333</v>
      </c>
      <c r="F2714">
        <v>291</v>
      </c>
      <c r="G2714" t="s">
        <v>426</v>
      </c>
      <c r="H2714">
        <v>10108010291</v>
      </c>
      <c r="I2714" t="s">
        <v>427</v>
      </c>
      <c r="J2714" s="24" t="s">
        <v>958</v>
      </c>
      <c r="K2714" s="25">
        <v>12</v>
      </c>
      <c r="L2714" s="26">
        <v>2738.18</v>
      </c>
      <c r="M2714" s="26">
        <v>23460</v>
      </c>
      <c r="N2714" s="27">
        <v>4120</v>
      </c>
      <c r="O2714" s="26">
        <v>0</v>
      </c>
      <c r="P2714" s="28">
        <v>4120</v>
      </c>
      <c r="Q2714" s="26">
        <v>0</v>
      </c>
      <c r="R2714" s="31">
        <f t="shared" si="117"/>
        <v>4120</v>
      </c>
      <c r="S2714" s="29">
        <v>4120</v>
      </c>
      <c r="T2714" s="26"/>
      <c r="V2714" s="2">
        <f t="shared" si="118"/>
        <v>0</v>
      </c>
      <c r="W2714" s="2">
        <f t="shared" si="119"/>
        <v>0</v>
      </c>
    </row>
    <row r="2715" spans="1:24" customFormat="1" hidden="1" outlineLevel="2" x14ac:dyDescent="0.25">
      <c r="A2715" t="s">
        <v>309</v>
      </c>
      <c r="B2715">
        <v>501</v>
      </c>
      <c r="C2715" t="s">
        <v>312</v>
      </c>
      <c r="D2715">
        <v>118</v>
      </c>
      <c r="E2715" t="s">
        <v>340</v>
      </c>
      <c r="F2715">
        <v>291</v>
      </c>
      <c r="G2715" t="s">
        <v>426</v>
      </c>
      <c r="H2715">
        <v>10118010291</v>
      </c>
      <c r="I2715" t="s">
        <v>427</v>
      </c>
      <c r="J2715" s="24" t="s">
        <v>958</v>
      </c>
      <c r="K2715" s="25">
        <v>12</v>
      </c>
      <c r="L2715" s="26">
        <v>920.64</v>
      </c>
      <c r="M2715" s="26">
        <v>12431.36</v>
      </c>
      <c r="N2715" s="27">
        <v>1090</v>
      </c>
      <c r="O2715" s="26">
        <v>0</v>
      </c>
      <c r="P2715" s="28">
        <v>1090</v>
      </c>
      <c r="Q2715" s="26">
        <v>0</v>
      </c>
      <c r="R2715" s="31">
        <f t="shared" si="117"/>
        <v>1090</v>
      </c>
      <c r="S2715" s="29">
        <v>1090</v>
      </c>
      <c r="T2715" s="26"/>
      <c r="V2715" s="2">
        <f t="shared" si="118"/>
        <v>0</v>
      </c>
      <c r="W2715" s="2">
        <f t="shared" si="119"/>
        <v>0</v>
      </c>
    </row>
    <row r="2716" spans="1:24" customFormat="1" hidden="1" outlineLevel="2" x14ac:dyDescent="0.25">
      <c r="A2716" t="s">
        <v>309</v>
      </c>
      <c r="B2716">
        <v>501</v>
      </c>
      <c r="C2716" t="s">
        <v>312</v>
      </c>
      <c r="D2716">
        <v>119</v>
      </c>
      <c r="E2716" t="s">
        <v>341</v>
      </c>
      <c r="F2716">
        <v>291</v>
      </c>
      <c r="G2716" t="s">
        <v>426</v>
      </c>
      <c r="H2716">
        <v>10119010291</v>
      </c>
      <c r="I2716" t="s">
        <v>427</v>
      </c>
      <c r="J2716" s="24" t="s">
        <v>958</v>
      </c>
      <c r="K2716" s="25">
        <v>12</v>
      </c>
      <c r="L2716" s="26">
        <v>920.64</v>
      </c>
      <c r="M2716" s="26">
        <v>21181.38</v>
      </c>
      <c r="N2716" s="27">
        <v>1110</v>
      </c>
      <c r="O2716" s="26">
        <v>0</v>
      </c>
      <c r="P2716" s="28">
        <v>1110</v>
      </c>
      <c r="Q2716" s="26">
        <v>0</v>
      </c>
      <c r="R2716" s="31">
        <f t="shared" si="117"/>
        <v>1110</v>
      </c>
      <c r="S2716" s="29">
        <v>1110</v>
      </c>
      <c r="T2716" s="26"/>
      <c r="V2716" s="2">
        <f t="shared" si="118"/>
        <v>0</v>
      </c>
      <c r="W2716" s="2">
        <f t="shared" si="119"/>
        <v>0</v>
      </c>
    </row>
    <row r="2717" spans="1:24" customFormat="1" hidden="1" outlineLevel="2" x14ac:dyDescent="0.25">
      <c r="A2717" t="s">
        <v>781</v>
      </c>
      <c r="B2717">
        <v>101</v>
      </c>
      <c r="C2717" t="s">
        <v>780</v>
      </c>
      <c r="D2717">
        <v>104</v>
      </c>
      <c r="E2717" t="s">
        <v>799</v>
      </c>
      <c r="F2717">
        <v>292</v>
      </c>
      <c r="G2717" t="s">
        <v>115</v>
      </c>
      <c r="H2717">
        <v>10104010292</v>
      </c>
      <c r="I2717" t="s">
        <v>116</v>
      </c>
      <c r="J2717" s="24" t="s">
        <v>958</v>
      </c>
      <c r="K2717" s="25">
        <v>12</v>
      </c>
      <c r="L2717" s="26">
        <v>0</v>
      </c>
      <c r="M2717" s="26">
        <v>0</v>
      </c>
      <c r="N2717" s="27">
        <v>52000</v>
      </c>
      <c r="O2717" s="26">
        <v>0</v>
      </c>
      <c r="P2717" s="28">
        <v>52000</v>
      </c>
      <c r="Q2717" s="26">
        <v>0</v>
      </c>
      <c r="R2717" s="31">
        <f t="shared" si="117"/>
        <v>52000</v>
      </c>
      <c r="S2717" s="29">
        <v>52000</v>
      </c>
      <c r="T2717" s="26"/>
      <c r="V2717" s="2">
        <f t="shared" si="118"/>
        <v>0</v>
      </c>
      <c r="W2717" s="2">
        <f t="shared" si="119"/>
        <v>0</v>
      </c>
      <c r="X2717" s="18"/>
    </row>
    <row r="2718" spans="1:24" customFormat="1" hidden="1" outlineLevel="2" x14ac:dyDescent="0.25">
      <c r="A2718" t="s">
        <v>781</v>
      </c>
      <c r="B2718">
        <v>202</v>
      </c>
      <c r="C2718" t="s">
        <v>808</v>
      </c>
      <c r="D2718" s="20">
        <v>134</v>
      </c>
      <c r="E2718" t="s">
        <v>810</v>
      </c>
      <c r="F2718" s="20">
        <v>292</v>
      </c>
      <c r="G2718" t="s">
        <v>115</v>
      </c>
      <c r="H2718">
        <v>10134010292</v>
      </c>
      <c r="I2718" t="s">
        <v>116</v>
      </c>
      <c r="J2718" s="24" t="s">
        <v>958</v>
      </c>
      <c r="K2718" s="25">
        <v>12</v>
      </c>
      <c r="L2718" s="26">
        <v>1628810.42</v>
      </c>
      <c r="M2718" s="26">
        <v>2668986.46</v>
      </c>
      <c r="N2718" s="27">
        <v>2716540</v>
      </c>
      <c r="O2718" s="26">
        <v>0</v>
      </c>
      <c r="P2718" s="28">
        <v>2716540</v>
      </c>
      <c r="Q2718" s="26">
        <v>730130.78</v>
      </c>
      <c r="R2718" s="31">
        <f t="shared" si="117"/>
        <v>2716540</v>
      </c>
      <c r="S2718" s="29">
        <v>2716540</v>
      </c>
      <c r="T2718" s="26"/>
      <c r="V2718" s="2">
        <f t="shared" si="118"/>
        <v>0</v>
      </c>
      <c r="W2718" s="2">
        <f t="shared" si="119"/>
        <v>0</v>
      </c>
      <c r="X2718" s="18"/>
    </row>
    <row r="2719" spans="1:24" customFormat="1" hidden="1" outlineLevel="2" x14ac:dyDescent="0.25">
      <c r="A2719" t="s">
        <v>133</v>
      </c>
      <c r="B2719">
        <v>1101</v>
      </c>
      <c r="C2719" t="s">
        <v>134</v>
      </c>
      <c r="D2719">
        <v>150</v>
      </c>
      <c r="E2719" t="s">
        <v>132</v>
      </c>
      <c r="F2719">
        <v>292</v>
      </c>
      <c r="G2719" t="s">
        <v>115</v>
      </c>
      <c r="H2719">
        <v>10150010292</v>
      </c>
      <c r="I2719" t="s">
        <v>116</v>
      </c>
      <c r="J2719" s="24" t="s">
        <v>958</v>
      </c>
      <c r="K2719" s="25">
        <v>12</v>
      </c>
      <c r="L2719" s="26">
        <v>42500</v>
      </c>
      <c r="M2719" s="26">
        <v>43252.05</v>
      </c>
      <c r="N2719" s="27">
        <v>47360</v>
      </c>
      <c r="O2719" s="26">
        <v>0</v>
      </c>
      <c r="P2719" s="28">
        <v>47360</v>
      </c>
      <c r="Q2719" s="26">
        <v>7320.18</v>
      </c>
      <c r="R2719" s="31">
        <f t="shared" si="117"/>
        <v>47360</v>
      </c>
      <c r="S2719" s="29">
        <v>47360</v>
      </c>
      <c r="T2719" s="26"/>
      <c r="V2719" s="2">
        <f t="shared" si="118"/>
        <v>0</v>
      </c>
      <c r="W2719" s="2">
        <f t="shared" si="119"/>
        <v>0</v>
      </c>
    </row>
    <row r="2720" spans="1:24" customFormat="1" hidden="1" outlineLevel="2" x14ac:dyDescent="0.25">
      <c r="A2720" t="s">
        <v>875</v>
      </c>
      <c r="B2720">
        <v>102</v>
      </c>
      <c r="C2720" t="s">
        <v>876</v>
      </c>
      <c r="D2720">
        <v>195</v>
      </c>
      <c r="E2720" t="s">
        <v>902</v>
      </c>
      <c r="F2720">
        <v>292</v>
      </c>
      <c r="G2720" t="s">
        <v>115</v>
      </c>
      <c r="H2720">
        <v>10195010292</v>
      </c>
      <c r="I2720" t="s">
        <v>116</v>
      </c>
      <c r="J2720" s="24" t="s">
        <v>958</v>
      </c>
      <c r="K2720" s="25">
        <v>12</v>
      </c>
      <c r="L2720" s="26">
        <v>0</v>
      </c>
      <c r="M2720" s="26">
        <v>42165.95</v>
      </c>
      <c r="N2720" s="27">
        <v>60000</v>
      </c>
      <c r="O2720" s="26">
        <v>0</v>
      </c>
      <c r="P2720" s="28">
        <v>60000</v>
      </c>
      <c r="Q2720" s="26">
        <v>0</v>
      </c>
      <c r="R2720" s="31">
        <f t="shared" ref="R2720:R2783" si="120">S2720</f>
        <v>167000</v>
      </c>
      <c r="S2720" s="29">
        <v>167000</v>
      </c>
      <c r="T2720" s="26"/>
      <c r="V2720" s="2">
        <f t="shared" si="118"/>
        <v>107000</v>
      </c>
      <c r="W2720" s="2">
        <f t="shared" si="119"/>
        <v>1.7833333333333334</v>
      </c>
    </row>
    <row r="2721" spans="1:24" customFormat="1" hidden="1" outlineLevel="2" x14ac:dyDescent="0.25">
      <c r="A2721" t="s">
        <v>875</v>
      </c>
      <c r="B2721">
        <v>102</v>
      </c>
      <c r="C2721" t="s">
        <v>876</v>
      </c>
      <c r="D2721">
        <v>195</v>
      </c>
      <c r="E2721" t="s">
        <v>902</v>
      </c>
      <c r="F2721" t="s">
        <v>937</v>
      </c>
      <c r="I2721" t="s">
        <v>904</v>
      </c>
      <c r="J2721" s="24" t="s">
        <v>958</v>
      </c>
      <c r="K2721" s="25">
        <v>12</v>
      </c>
      <c r="L2721" s="26"/>
      <c r="M2721" s="26"/>
      <c r="N2721" s="27"/>
      <c r="O2721" s="26"/>
      <c r="P2721" s="28"/>
      <c r="Q2721" s="26">
        <v>0</v>
      </c>
      <c r="R2721" s="31">
        <f t="shared" si="120"/>
        <v>0</v>
      </c>
      <c r="S2721" s="29"/>
      <c r="T2721" s="26"/>
      <c r="V2721" s="2">
        <f t="shared" si="118"/>
        <v>0</v>
      </c>
      <c r="W2721" s="2" t="e">
        <f t="shared" si="119"/>
        <v>#DIV/0!</v>
      </c>
    </row>
    <row r="2722" spans="1:24" customFormat="1" hidden="1" outlineLevel="2" x14ac:dyDescent="0.25">
      <c r="A2722" t="s">
        <v>874</v>
      </c>
      <c r="C2722" t="s">
        <v>876</v>
      </c>
      <c r="D2722">
        <v>196</v>
      </c>
      <c r="E2722" t="s">
        <v>906</v>
      </c>
      <c r="F2722">
        <v>292</v>
      </c>
      <c r="G2722" t="s">
        <v>908</v>
      </c>
      <c r="I2722" t="s">
        <v>908</v>
      </c>
      <c r="J2722" s="24" t="s">
        <v>958</v>
      </c>
      <c r="K2722" s="25">
        <v>12</v>
      </c>
      <c r="L2722" s="26"/>
      <c r="M2722" s="26"/>
      <c r="N2722" s="27"/>
      <c r="O2722" s="26"/>
      <c r="P2722" s="28"/>
      <c r="Q2722" s="26">
        <v>0</v>
      </c>
      <c r="R2722" s="31">
        <f t="shared" si="120"/>
        <v>0</v>
      </c>
      <c r="S2722" s="29"/>
      <c r="T2722" s="26"/>
      <c r="V2722" s="2">
        <f t="shared" si="118"/>
        <v>0</v>
      </c>
      <c r="W2722" s="2" t="e">
        <f t="shared" si="119"/>
        <v>#DIV/0!</v>
      </c>
    </row>
    <row r="2723" spans="1:24" customFormat="1" hidden="1" outlineLevel="2" x14ac:dyDescent="0.25">
      <c r="A2723" t="s">
        <v>309</v>
      </c>
      <c r="B2723">
        <v>503</v>
      </c>
      <c r="C2723" t="s">
        <v>310</v>
      </c>
      <c r="D2723">
        <v>10</v>
      </c>
      <c r="E2723" t="s">
        <v>311</v>
      </c>
      <c r="F2723">
        <v>293</v>
      </c>
      <c r="G2723" t="s">
        <v>475</v>
      </c>
      <c r="H2723">
        <v>10010010293</v>
      </c>
      <c r="I2723" t="s">
        <v>476</v>
      </c>
      <c r="J2723" s="24" t="s">
        <v>958</v>
      </c>
      <c r="K2723" s="25">
        <v>12</v>
      </c>
      <c r="L2723" s="26">
        <v>6990.09</v>
      </c>
      <c r="M2723" s="26">
        <v>0</v>
      </c>
      <c r="N2723" s="27">
        <v>8140</v>
      </c>
      <c r="O2723" s="26">
        <v>0</v>
      </c>
      <c r="P2723" s="28">
        <v>8140</v>
      </c>
      <c r="Q2723" s="26">
        <v>770.09</v>
      </c>
      <c r="R2723" s="31">
        <f t="shared" si="120"/>
        <v>5230</v>
      </c>
      <c r="S2723" s="29">
        <v>5230</v>
      </c>
      <c r="T2723" s="26"/>
      <c r="V2723" s="2">
        <f t="shared" si="118"/>
        <v>-2910</v>
      </c>
      <c r="W2723" s="2">
        <f t="shared" si="119"/>
        <v>-0.35749385749385748</v>
      </c>
    </row>
    <row r="2724" spans="1:24" customFormat="1" hidden="1" outlineLevel="2" x14ac:dyDescent="0.25">
      <c r="A2724" t="s">
        <v>309</v>
      </c>
      <c r="B2724">
        <v>503</v>
      </c>
      <c r="C2724" t="s">
        <v>310</v>
      </c>
      <c r="D2724">
        <v>60</v>
      </c>
      <c r="E2724" t="s">
        <v>329</v>
      </c>
      <c r="F2724">
        <v>293</v>
      </c>
      <c r="G2724" t="s">
        <v>475</v>
      </c>
      <c r="H2724">
        <v>10060010293</v>
      </c>
      <c r="I2724" t="s">
        <v>476</v>
      </c>
      <c r="J2724" s="24" t="s">
        <v>958</v>
      </c>
      <c r="K2724" s="25">
        <v>12</v>
      </c>
      <c r="L2724" s="26">
        <v>1585.08</v>
      </c>
      <c r="M2724" s="26">
        <v>0</v>
      </c>
      <c r="N2724" s="27">
        <v>2030</v>
      </c>
      <c r="O2724" s="26">
        <v>0</v>
      </c>
      <c r="P2724" s="28">
        <v>2030</v>
      </c>
      <c r="Q2724" s="26">
        <v>0</v>
      </c>
      <c r="R2724" s="31">
        <f t="shared" si="120"/>
        <v>2030</v>
      </c>
      <c r="S2724" s="29">
        <v>2030</v>
      </c>
      <c r="T2724" s="26"/>
      <c r="V2724" s="2">
        <f t="shared" si="118"/>
        <v>0</v>
      </c>
      <c r="W2724" s="2">
        <f t="shared" si="119"/>
        <v>0</v>
      </c>
    </row>
    <row r="2725" spans="1:24" customFormat="1" hidden="1" outlineLevel="2" x14ac:dyDescent="0.25">
      <c r="A2725" t="s">
        <v>309</v>
      </c>
      <c r="B2725">
        <v>503</v>
      </c>
      <c r="C2725" t="s">
        <v>310</v>
      </c>
      <c r="D2725">
        <v>109</v>
      </c>
      <c r="E2725" t="s">
        <v>336</v>
      </c>
      <c r="F2725">
        <v>293</v>
      </c>
      <c r="G2725" t="s">
        <v>475</v>
      </c>
      <c r="H2725">
        <v>10109010293</v>
      </c>
      <c r="I2725" t="s">
        <v>476</v>
      </c>
      <c r="J2725" s="24" t="s">
        <v>958</v>
      </c>
      <c r="K2725" s="25">
        <v>12</v>
      </c>
      <c r="L2725" s="26">
        <v>20044.400000000001</v>
      </c>
      <c r="M2725" s="26">
        <v>22850.62</v>
      </c>
      <c r="N2725" s="27">
        <v>23340</v>
      </c>
      <c r="O2725" s="26">
        <v>0</v>
      </c>
      <c r="P2725" s="28">
        <v>23340</v>
      </c>
      <c r="Q2725" s="26">
        <v>0</v>
      </c>
      <c r="R2725" s="31">
        <f t="shared" si="120"/>
        <v>17530</v>
      </c>
      <c r="S2725" s="29">
        <v>17530</v>
      </c>
      <c r="T2725" s="26"/>
      <c r="V2725" s="2">
        <f t="shared" si="118"/>
        <v>-5810</v>
      </c>
      <c r="W2725" s="2">
        <f t="shared" si="119"/>
        <v>-0.24892887746358183</v>
      </c>
    </row>
    <row r="2726" spans="1:24" customFormat="1" hidden="1" outlineLevel="2" x14ac:dyDescent="0.25">
      <c r="A2726" t="s">
        <v>309</v>
      </c>
      <c r="B2726">
        <v>503</v>
      </c>
      <c r="C2726" t="s">
        <v>310</v>
      </c>
      <c r="D2726">
        <v>110</v>
      </c>
      <c r="E2726" t="s">
        <v>337</v>
      </c>
      <c r="F2726">
        <v>293</v>
      </c>
      <c r="G2726" t="s">
        <v>475</v>
      </c>
      <c r="H2726">
        <v>10110010293</v>
      </c>
      <c r="I2726" t="s">
        <v>476</v>
      </c>
      <c r="J2726" s="24" t="s">
        <v>958</v>
      </c>
      <c r="K2726" s="25">
        <v>12</v>
      </c>
      <c r="L2726" s="26">
        <v>2350.0700000000002</v>
      </c>
      <c r="M2726" s="26">
        <v>0</v>
      </c>
      <c r="N2726" s="27">
        <v>2740</v>
      </c>
      <c r="O2726" s="26">
        <v>0</v>
      </c>
      <c r="P2726" s="28">
        <v>2740</v>
      </c>
      <c r="Q2726" s="26">
        <v>0</v>
      </c>
      <c r="R2726" s="31">
        <f t="shared" si="120"/>
        <v>2740</v>
      </c>
      <c r="S2726" s="29">
        <v>2740</v>
      </c>
      <c r="T2726" s="26"/>
      <c r="V2726" s="2">
        <f t="shared" si="118"/>
        <v>0</v>
      </c>
      <c r="W2726" s="2">
        <f t="shared" si="119"/>
        <v>0</v>
      </c>
    </row>
    <row r="2727" spans="1:24" customFormat="1" hidden="1" outlineLevel="2" x14ac:dyDescent="0.25">
      <c r="A2727" t="s">
        <v>309</v>
      </c>
      <c r="B2727">
        <v>503</v>
      </c>
      <c r="C2727" t="s">
        <v>310</v>
      </c>
      <c r="D2727">
        <v>116</v>
      </c>
      <c r="E2727" t="s">
        <v>338</v>
      </c>
      <c r="F2727">
        <v>293</v>
      </c>
      <c r="G2727" t="s">
        <v>475</v>
      </c>
      <c r="H2727">
        <v>10116010293</v>
      </c>
      <c r="I2727" t="s">
        <v>476</v>
      </c>
      <c r="J2727" s="24" t="s">
        <v>958</v>
      </c>
      <c r="K2727" s="25">
        <v>12</v>
      </c>
      <c r="L2727" s="26">
        <v>3473.59</v>
      </c>
      <c r="M2727" s="26">
        <v>0</v>
      </c>
      <c r="N2727" s="27">
        <v>4450</v>
      </c>
      <c r="O2727" s="26">
        <v>0</v>
      </c>
      <c r="P2727" s="28">
        <v>4450</v>
      </c>
      <c r="Q2727" s="26">
        <v>4085.76</v>
      </c>
      <c r="R2727" s="31">
        <f t="shared" si="120"/>
        <v>4450</v>
      </c>
      <c r="S2727" s="29">
        <v>4450</v>
      </c>
      <c r="T2727" s="26"/>
      <c r="V2727" s="2">
        <f t="shared" si="118"/>
        <v>0</v>
      </c>
      <c r="W2727" s="2">
        <f t="shared" si="119"/>
        <v>0</v>
      </c>
    </row>
    <row r="2728" spans="1:24" customFormat="1" hidden="1" outlineLevel="2" x14ac:dyDescent="0.25">
      <c r="A2728" t="s">
        <v>309</v>
      </c>
      <c r="B2728">
        <v>503</v>
      </c>
      <c r="C2728" t="s">
        <v>310</v>
      </c>
      <c r="D2728">
        <v>117</v>
      </c>
      <c r="E2728" t="s">
        <v>339</v>
      </c>
      <c r="F2728">
        <v>293</v>
      </c>
      <c r="G2728" t="s">
        <v>475</v>
      </c>
      <c r="H2728">
        <v>10117010293</v>
      </c>
      <c r="I2728" t="s">
        <v>476</v>
      </c>
      <c r="J2728" s="24" t="s">
        <v>958</v>
      </c>
      <c r="K2728" s="25">
        <v>12</v>
      </c>
      <c r="L2728" s="26">
        <v>8062.31</v>
      </c>
      <c r="M2728" s="26">
        <v>0</v>
      </c>
      <c r="N2728" s="27">
        <v>10110</v>
      </c>
      <c r="O2728" s="26">
        <v>0</v>
      </c>
      <c r="P2728" s="28">
        <v>10110</v>
      </c>
      <c r="Q2728" s="26">
        <v>9576</v>
      </c>
      <c r="R2728" s="31">
        <f t="shared" si="120"/>
        <v>10110</v>
      </c>
      <c r="S2728" s="29">
        <v>10110</v>
      </c>
      <c r="T2728" s="26"/>
      <c r="V2728" s="2">
        <f t="shared" si="118"/>
        <v>0</v>
      </c>
      <c r="W2728" s="2">
        <f t="shared" si="119"/>
        <v>0</v>
      </c>
    </row>
    <row r="2729" spans="1:24" customFormat="1" hidden="1" outlineLevel="2" x14ac:dyDescent="0.25">
      <c r="A2729" t="s">
        <v>309</v>
      </c>
      <c r="B2729">
        <v>503</v>
      </c>
      <c r="C2729" t="s">
        <v>310</v>
      </c>
      <c r="D2729">
        <v>127</v>
      </c>
      <c r="E2729" t="s">
        <v>347</v>
      </c>
      <c r="F2729">
        <v>293</v>
      </c>
      <c r="G2729" t="s">
        <v>475</v>
      </c>
      <c r="H2729">
        <v>10127010293</v>
      </c>
      <c r="I2729" t="s">
        <v>476</v>
      </c>
      <c r="J2729" s="24" t="s">
        <v>958</v>
      </c>
      <c r="K2729" s="25">
        <v>12</v>
      </c>
      <c r="L2729" s="26">
        <v>1865.85</v>
      </c>
      <c r="M2729" s="26">
        <v>1428</v>
      </c>
      <c r="N2729" s="27">
        <v>2170</v>
      </c>
      <c r="O2729" s="26">
        <v>0</v>
      </c>
      <c r="P2729" s="28">
        <v>2170</v>
      </c>
      <c r="Q2729" s="26">
        <v>1725.6</v>
      </c>
      <c r="R2729" s="31">
        <f t="shared" si="120"/>
        <v>2170</v>
      </c>
      <c r="S2729" s="29">
        <v>2170</v>
      </c>
      <c r="T2729" s="26"/>
      <c r="V2729" s="2">
        <f t="shared" si="118"/>
        <v>0</v>
      </c>
      <c r="W2729" s="2">
        <f t="shared" si="119"/>
        <v>0</v>
      </c>
    </row>
    <row r="2730" spans="1:24" customFormat="1" hidden="1" outlineLevel="2" x14ac:dyDescent="0.25">
      <c r="A2730" t="s">
        <v>309</v>
      </c>
      <c r="B2730">
        <v>503</v>
      </c>
      <c r="C2730" t="s">
        <v>310</v>
      </c>
      <c r="D2730">
        <v>128</v>
      </c>
      <c r="E2730" t="s">
        <v>348</v>
      </c>
      <c r="F2730">
        <v>293</v>
      </c>
      <c r="G2730" t="s">
        <v>475</v>
      </c>
      <c r="H2730">
        <v>10128010293</v>
      </c>
      <c r="I2730" t="s">
        <v>476</v>
      </c>
      <c r="J2730" s="24" t="s">
        <v>958</v>
      </c>
      <c r="K2730" s="25">
        <v>12</v>
      </c>
      <c r="L2730" s="26">
        <v>0</v>
      </c>
      <c r="M2730" s="26">
        <v>0</v>
      </c>
      <c r="N2730" s="27">
        <v>0</v>
      </c>
      <c r="O2730" s="26">
        <v>0</v>
      </c>
      <c r="P2730" s="28">
        <v>0</v>
      </c>
      <c r="Q2730" s="26">
        <v>0</v>
      </c>
      <c r="R2730" s="31">
        <f t="shared" si="120"/>
        <v>0</v>
      </c>
      <c r="S2730" s="29"/>
      <c r="T2730" s="26"/>
      <c r="V2730" s="2">
        <f t="shared" si="118"/>
        <v>0</v>
      </c>
      <c r="W2730" s="2" t="e">
        <f t="shared" si="119"/>
        <v>#DIV/0!</v>
      </c>
    </row>
    <row r="2731" spans="1:24" customFormat="1" hidden="1" outlineLevel="2" x14ac:dyDescent="0.25">
      <c r="A2731" t="s">
        <v>309</v>
      </c>
      <c r="B2731">
        <v>503</v>
      </c>
      <c r="C2731" t="s">
        <v>310</v>
      </c>
      <c r="D2731">
        <v>151</v>
      </c>
      <c r="E2731" t="s">
        <v>364</v>
      </c>
      <c r="F2731">
        <v>293</v>
      </c>
      <c r="G2731" t="s">
        <v>475</v>
      </c>
      <c r="H2731">
        <v>10151010293</v>
      </c>
      <c r="I2731" t="s">
        <v>521</v>
      </c>
      <c r="J2731" s="24" t="s">
        <v>958</v>
      </c>
      <c r="K2731" s="25">
        <v>12</v>
      </c>
      <c r="L2731" s="26">
        <v>0</v>
      </c>
      <c r="M2731" s="26">
        <v>0</v>
      </c>
      <c r="N2731" s="27">
        <v>1500</v>
      </c>
      <c r="O2731" s="26">
        <v>0</v>
      </c>
      <c r="P2731" s="28">
        <v>1500</v>
      </c>
      <c r="Q2731" s="26">
        <v>279.79000000000002</v>
      </c>
      <c r="R2731" s="31">
        <f t="shared" si="120"/>
        <v>1500</v>
      </c>
      <c r="S2731" s="29">
        <v>1500</v>
      </c>
      <c r="T2731" s="26"/>
      <c r="V2731" s="2">
        <f t="shared" si="118"/>
        <v>0</v>
      </c>
      <c r="W2731" s="2">
        <f t="shared" si="119"/>
        <v>0</v>
      </c>
    </row>
    <row r="2732" spans="1:24" customFormat="1" hidden="1" outlineLevel="2" x14ac:dyDescent="0.25">
      <c r="A2732" t="s">
        <v>309</v>
      </c>
      <c r="B2732">
        <v>801</v>
      </c>
      <c r="C2732" t="s">
        <v>324</v>
      </c>
      <c r="D2732">
        <v>410</v>
      </c>
      <c r="E2732" t="s">
        <v>435</v>
      </c>
      <c r="F2732">
        <v>293</v>
      </c>
      <c r="G2732" t="s">
        <v>475</v>
      </c>
      <c r="H2732">
        <v>10410010293</v>
      </c>
      <c r="I2732" t="s">
        <v>476</v>
      </c>
      <c r="J2732" s="24" t="s">
        <v>958</v>
      </c>
      <c r="K2732" s="25">
        <v>12</v>
      </c>
      <c r="L2732" s="26">
        <v>0</v>
      </c>
      <c r="M2732" s="26">
        <v>0</v>
      </c>
      <c r="N2732" s="27">
        <v>578</v>
      </c>
      <c r="O2732" s="26">
        <v>0</v>
      </c>
      <c r="P2732" s="28">
        <v>578</v>
      </c>
      <c r="Q2732" s="26">
        <v>0</v>
      </c>
      <c r="R2732" s="31">
        <f t="shared" si="120"/>
        <v>578</v>
      </c>
      <c r="S2732" s="29">
        <v>578</v>
      </c>
      <c r="T2732" s="26"/>
      <c r="V2732" s="2">
        <f t="shared" si="118"/>
        <v>0</v>
      </c>
      <c r="W2732" s="2">
        <f t="shared" si="119"/>
        <v>0</v>
      </c>
    </row>
    <row r="2733" spans="1:24" customFormat="1" hidden="1" outlineLevel="2" x14ac:dyDescent="0.25">
      <c r="A2733" t="s">
        <v>781</v>
      </c>
      <c r="B2733">
        <v>101</v>
      </c>
      <c r="C2733" t="s">
        <v>780</v>
      </c>
      <c r="D2733">
        <v>101</v>
      </c>
      <c r="E2733" t="s">
        <v>776</v>
      </c>
      <c r="F2733">
        <v>294</v>
      </c>
      <c r="G2733" t="s">
        <v>107</v>
      </c>
      <c r="H2733">
        <v>10101010294</v>
      </c>
      <c r="I2733" t="s">
        <v>108</v>
      </c>
      <c r="J2733" s="24" t="s">
        <v>958</v>
      </c>
      <c r="K2733" s="25">
        <v>12</v>
      </c>
      <c r="L2733" s="26">
        <v>403218.57</v>
      </c>
      <c r="M2733" s="26">
        <v>239294.28</v>
      </c>
      <c r="N2733" s="27">
        <v>316680</v>
      </c>
      <c r="O2733" s="26">
        <v>0</v>
      </c>
      <c r="P2733" s="28">
        <v>316680</v>
      </c>
      <c r="Q2733" s="26">
        <v>178934.37</v>
      </c>
      <c r="R2733" s="31">
        <f t="shared" si="120"/>
        <v>316680</v>
      </c>
      <c r="S2733" s="29">
        <v>316680</v>
      </c>
      <c r="T2733" s="26"/>
      <c r="V2733" s="2">
        <f t="shared" si="118"/>
        <v>0</v>
      </c>
      <c r="W2733" s="2">
        <f t="shared" si="119"/>
        <v>0</v>
      </c>
      <c r="X2733" s="18"/>
    </row>
    <row r="2734" spans="1:24" customFormat="1" hidden="1" outlineLevel="2" x14ac:dyDescent="0.25">
      <c r="A2734" t="s">
        <v>875</v>
      </c>
      <c r="B2734">
        <v>102</v>
      </c>
      <c r="C2734" t="s">
        <v>876</v>
      </c>
      <c r="D2734">
        <v>103</v>
      </c>
      <c r="E2734" t="s">
        <v>877</v>
      </c>
      <c r="F2734">
        <v>294</v>
      </c>
      <c r="G2734" t="s">
        <v>107</v>
      </c>
      <c r="H2734">
        <v>10103010294</v>
      </c>
      <c r="I2734" t="s">
        <v>108</v>
      </c>
      <c r="J2734" s="24" t="s">
        <v>958</v>
      </c>
      <c r="K2734" s="25">
        <v>12</v>
      </c>
      <c r="L2734" s="26">
        <v>2020</v>
      </c>
      <c r="M2734" s="26">
        <v>0</v>
      </c>
      <c r="N2734" s="27">
        <v>3000</v>
      </c>
      <c r="O2734" s="26">
        <v>0</v>
      </c>
      <c r="P2734" s="28">
        <v>3000</v>
      </c>
      <c r="Q2734" s="26">
        <v>0</v>
      </c>
      <c r="R2734" s="31">
        <f t="shared" si="120"/>
        <v>3000</v>
      </c>
      <c r="S2734" s="29">
        <v>3000</v>
      </c>
      <c r="T2734" s="26"/>
      <c r="V2734" s="2">
        <f t="shared" si="118"/>
        <v>0</v>
      </c>
      <c r="W2734" s="2">
        <f t="shared" si="119"/>
        <v>0</v>
      </c>
    </row>
    <row r="2735" spans="1:24" customFormat="1" hidden="1" outlineLevel="2" x14ac:dyDescent="0.25">
      <c r="A2735" t="s">
        <v>875</v>
      </c>
      <c r="B2735">
        <v>102</v>
      </c>
      <c r="C2735" t="s">
        <v>876</v>
      </c>
      <c r="D2735">
        <v>105</v>
      </c>
      <c r="E2735" t="s">
        <v>875</v>
      </c>
      <c r="F2735">
        <v>294</v>
      </c>
      <c r="G2735" t="s">
        <v>107</v>
      </c>
      <c r="H2735">
        <v>10105010294</v>
      </c>
      <c r="I2735" t="s">
        <v>108</v>
      </c>
      <c r="J2735" s="24" t="s">
        <v>958</v>
      </c>
      <c r="K2735" s="25">
        <v>12</v>
      </c>
      <c r="L2735" s="26">
        <v>71717.36</v>
      </c>
      <c r="M2735" s="26">
        <v>51615.23</v>
      </c>
      <c r="N2735" s="27">
        <v>52000</v>
      </c>
      <c r="O2735" s="26">
        <v>50000</v>
      </c>
      <c r="P2735" s="28">
        <v>102000</v>
      </c>
      <c r="Q2735" s="26">
        <v>96936.61</v>
      </c>
      <c r="R2735" s="31">
        <f t="shared" si="120"/>
        <v>120000</v>
      </c>
      <c r="S2735" s="29">
        <v>120000</v>
      </c>
      <c r="T2735" s="26"/>
      <c r="V2735" s="2">
        <f t="shared" si="118"/>
        <v>68000</v>
      </c>
      <c r="W2735" s="2">
        <f t="shared" si="119"/>
        <v>1.3076923076923077</v>
      </c>
    </row>
    <row r="2736" spans="1:24" customFormat="1" hidden="1" outlineLevel="2" x14ac:dyDescent="0.25">
      <c r="A2736" t="s">
        <v>781</v>
      </c>
      <c r="B2736">
        <v>205</v>
      </c>
      <c r="C2736" t="s">
        <v>123</v>
      </c>
      <c r="D2736">
        <v>106</v>
      </c>
      <c r="E2736" t="s">
        <v>800</v>
      </c>
      <c r="F2736">
        <v>294</v>
      </c>
      <c r="G2736" t="s">
        <v>107</v>
      </c>
      <c r="H2736">
        <v>10106010294</v>
      </c>
      <c r="I2736" t="s">
        <v>108</v>
      </c>
      <c r="J2736" s="24" t="s">
        <v>958</v>
      </c>
      <c r="K2736" s="25">
        <v>12</v>
      </c>
      <c r="L2736" s="26">
        <v>2160</v>
      </c>
      <c r="M2736" s="26">
        <v>0</v>
      </c>
      <c r="N2736" s="27">
        <v>3000</v>
      </c>
      <c r="O2736" s="26">
        <v>0</v>
      </c>
      <c r="P2736" s="28">
        <v>3000</v>
      </c>
      <c r="Q2736" s="26">
        <v>0</v>
      </c>
      <c r="R2736" s="31">
        <f t="shared" si="120"/>
        <v>3000</v>
      </c>
      <c r="S2736" s="29">
        <v>3000</v>
      </c>
      <c r="T2736" s="26"/>
      <c r="V2736" s="2">
        <f t="shared" si="118"/>
        <v>0</v>
      </c>
      <c r="W2736" s="2">
        <f t="shared" si="119"/>
        <v>0</v>
      </c>
      <c r="X2736" s="18"/>
    </row>
    <row r="2737" spans="1:24" customFormat="1" hidden="1" outlineLevel="2" x14ac:dyDescent="0.25">
      <c r="A2737" t="s">
        <v>562</v>
      </c>
      <c r="B2737">
        <v>301</v>
      </c>
      <c r="C2737" t="s">
        <v>355</v>
      </c>
      <c r="D2737">
        <v>121</v>
      </c>
      <c r="E2737" t="s">
        <v>562</v>
      </c>
      <c r="F2737">
        <v>294</v>
      </c>
      <c r="G2737" t="s">
        <v>107</v>
      </c>
      <c r="H2737">
        <v>10121010294</v>
      </c>
      <c r="I2737" t="s">
        <v>108</v>
      </c>
      <c r="J2737" s="24" t="s">
        <v>958</v>
      </c>
      <c r="K2737" s="25">
        <v>12</v>
      </c>
      <c r="L2737" s="26">
        <v>17951.400000000001</v>
      </c>
      <c r="M2737" s="26">
        <v>5970</v>
      </c>
      <c r="N2737" s="27">
        <v>7000</v>
      </c>
      <c r="O2737" s="26">
        <v>0</v>
      </c>
      <c r="P2737" s="28">
        <v>7000</v>
      </c>
      <c r="Q2737" s="26">
        <v>2520</v>
      </c>
      <c r="R2737" s="31">
        <f t="shared" si="120"/>
        <v>7000</v>
      </c>
      <c r="S2737" s="29">
        <v>7000</v>
      </c>
      <c r="T2737" s="26"/>
      <c r="V2737" s="2">
        <f t="shared" si="118"/>
        <v>0</v>
      </c>
      <c r="W2737" s="2">
        <f t="shared" si="119"/>
        <v>0</v>
      </c>
    </row>
    <row r="2738" spans="1:24" customFormat="1" hidden="1" outlineLevel="2" x14ac:dyDescent="0.25">
      <c r="A2738" t="s">
        <v>571</v>
      </c>
      <c r="B2738">
        <v>601</v>
      </c>
      <c r="C2738" t="s">
        <v>572</v>
      </c>
      <c r="D2738">
        <v>123</v>
      </c>
      <c r="E2738" t="s">
        <v>583</v>
      </c>
      <c r="F2738">
        <v>294</v>
      </c>
      <c r="G2738" t="s">
        <v>107</v>
      </c>
      <c r="H2738">
        <v>10123010294</v>
      </c>
      <c r="I2738" t="s">
        <v>108</v>
      </c>
      <c r="J2738" s="24" t="s">
        <v>958</v>
      </c>
      <c r="K2738" s="25">
        <v>12</v>
      </c>
      <c r="L2738" s="26">
        <v>3009.39</v>
      </c>
      <c r="M2738" s="26">
        <v>2852.23</v>
      </c>
      <c r="N2738" s="27">
        <v>3000</v>
      </c>
      <c r="O2738" s="26">
        <v>0</v>
      </c>
      <c r="P2738" s="28">
        <v>3000</v>
      </c>
      <c r="Q2738" s="26">
        <v>1323.25</v>
      </c>
      <c r="R2738" s="31">
        <f t="shared" si="120"/>
        <v>3000</v>
      </c>
      <c r="S2738" s="29">
        <v>3000</v>
      </c>
      <c r="T2738" s="26"/>
      <c r="V2738" s="2">
        <f t="shared" si="118"/>
        <v>0</v>
      </c>
      <c r="W2738" s="2">
        <f t="shared" si="119"/>
        <v>0</v>
      </c>
    </row>
    <row r="2739" spans="1:24" customFormat="1" hidden="1" outlineLevel="2" x14ac:dyDescent="0.25">
      <c r="A2739" t="s">
        <v>781</v>
      </c>
      <c r="B2739">
        <v>202</v>
      </c>
      <c r="C2739" t="s">
        <v>808</v>
      </c>
      <c r="D2739" s="20">
        <v>130</v>
      </c>
      <c r="E2739" t="s">
        <v>807</v>
      </c>
      <c r="F2739" s="20">
        <v>294</v>
      </c>
      <c r="G2739" t="s">
        <v>107</v>
      </c>
      <c r="H2739">
        <v>10130010294</v>
      </c>
      <c r="I2739" t="s">
        <v>108</v>
      </c>
      <c r="J2739" s="24" t="s">
        <v>958</v>
      </c>
      <c r="K2739" s="25">
        <v>12</v>
      </c>
      <c r="L2739" s="26">
        <v>4418.7</v>
      </c>
      <c r="M2739" s="26">
        <v>300.7</v>
      </c>
      <c r="N2739" s="27">
        <v>3000</v>
      </c>
      <c r="O2739" s="26">
        <v>0</v>
      </c>
      <c r="P2739" s="28">
        <v>3000</v>
      </c>
      <c r="Q2739" s="26">
        <v>600</v>
      </c>
      <c r="R2739" s="31">
        <f t="shared" si="120"/>
        <v>3000</v>
      </c>
      <c r="S2739" s="29">
        <v>3000</v>
      </c>
      <c r="T2739" s="26"/>
      <c r="V2739" s="2">
        <f t="shared" si="118"/>
        <v>0</v>
      </c>
      <c r="W2739" s="2">
        <f t="shared" si="119"/>
        <v>0</v>
      </c>
      <c r="X2739" s="18"/>
    </row>
    <row r="2740" spans="1:24" customFormat="1" hidden="1" outlineLevel="2" x14ac:dyDescent="0.25">
      <c r="A2740" t="s">
        <v>133</v>
      </c>
      <c r="B2740">
        <v>1101</v>
      </c>
      <c r="C2740" t="s">
        <v>134</v>
      </c>
      <c r="D2740">
        <v>150</v>
      </c>
      <c r="E2740" t="s">
        <v>132</v>
      </c>
      <c r="F2740">
        <v>294</v>
      </c>
      <c r="G2740" t="s">
        <v>107</v>
      </c>
      <c r="H2740">
        <v>10150010294</v>
      </c>
      <c r="I2740" t="s">
        <v>108</v>
      </c>
      <c r="J2740" s="24" t="s">
        <v>958</v>
      </c>
      <c r="K2740" s="25">
        <v>12</v>
      </c>
      <c r="L2740" s="26">
        <v>4991.8999999999996</v>
      </c>
      <c r="M2740" s="26">
        <v>782.15</v>
      </c>
      <c r="N2740" s="27">
        <v>3000</v>
      </c>
      <c r="O2740" s="26">
        <v>0</v>
      </c>
      <c r="P2740" s="28">
        <v>3000</v>
      </c>
      <c r="Q2740" s="26">
        <v>0</v>
      </c>
      <c r="R2740" s="31">
        <f t="shared" si="120"/>
        <v>3000</v>
      </c>
      <c r="S2740" s="29">
        <v>3000</v>
      </c>
      <c r="T2740" s="26"/>
      <c r="V2740" s="2">
        <f t="shared" si="118"/>
        <v>0</v>
      </c>
      <c r="W2740" s="2">
        <f t="shared" si="119"/>
        <v>0</v>
      </c>
    </row>
    <row r="2741" spans="1:24" customFormat="1" hidden="1" outlineLevel="2" x14ac:dyDescent="0.25">
      <c r="A2741" t="s">
        <v>596</v>
      </c>
      <c r="B2741">
        <v>302</v>
      </c>
      <c r="C2741" t="s">
        <v>597</v>
      </c>
      <c r="D2741">
        <v>161</v>
      </c>
      <c r="E2741" t="s">
        <v>596</v>
      </c>
      <c r="F2741">
        <v>294</v>
      </c>
      <c r="G2741" t="s">
        <v>107</v>
      </c>
      <c r="H2741">
        <v>10161010294</v>
      </c>
      <c r="I2741" t="s">
        <v>108</v>
      </c>
      <c r="J2741" s="24" t="s">
        <v>958</v>
      </c>
      <c r="K2741" s="25">
        <v>12</v>
      </c>
      <c r="L2741" s="26">
        <v>1850.79</v>
      </c>
      <c r="M2741" s="26">
        <v>152.24</v>
      </c>
      <c r="N2741" s="27">
        <v>3000</v>
      </c>
      <c r="O2741" s="26">
        <v>0</v>
      </c>
      <c r="P2741" s="28">
        <v>3000</v>
      </c>
      <c r="Q2741" s="26">
        <v>308</v>
      </c>
      <c r="R2741" s="31">
        <f t="shared" si="120"/>
        <v>3000</v>
      </c>
      <c r="S2741" s="29">
        <v>3000</v>
      </c>
      <c r="T2741" s="26"/>
      <c r="V2741" s="2">
        <f t="shared" si="118"/>
        <v>0</v>
      </c>
      <c r="W2741" s="2">
        <f t="shared" si="119"/>
        <v>0</v>
      </c>
    </row>
    <row r="2742" spans="1:24" customFormat="1" hidden="1" outlineLevel="2" x14ac:dyDescent="0.25">
      <c r="A2742" t="s">
        <v>133</v>
      </c>
      <c r="B2742">
        <v>205</v>
      </c>
      <c r="C2742" t="s">
        <v>123</v>
      </c>
      <c r="D2742">
        <v>163</v>
      </c>
      <c r="E2742" t="s">
        <v>139</v>
      </c>
      <c r="F2742">
        <v>294</v>
      </c>
      <c r="G2742" t="s">
        <v>107</v>
      </c>
      <c r="H2742">
        <v>10163010294</v>
      </c>
      <c r="I2742" t="s">
        <v>108</v>
      </c>
      <c r="J2742" s="24" t="s">
        <v>958</v>
      </c>
      <c r="K2742" s="25">
        <v>12</v>
      </c>
      <c r="L2742" s="26">
        <v>2533.1799999999998</v>
      </c>
      <c r="M2742" s="26">
        <v>2126.36</v>
      </c>
      <c r="N2742" s="27">
        <v>3000</v>
      </c>
      <c r="O2742" s="26">
        <v>0</v>
      </c>
      <c r="P2742" s="28">
        <v>3000</v>
      </c>
      <c r="Q2742" s="26">
        <v>1347.6</v>
      </c>
      <c r="R2742" s="31">
        <f t="shared" si="120"/>
        <v>3000</v>
      </c>
      <c r="S2742" s="29">
        <v>3000</v>
      </c>
      <c r="T2742" s="26"/>
      <c r="V2742" s="2">
        <f t="shared" si="118"/>
        <v>0</v>
      </c>
      <c r="W2742" s="2">
        <f t="shared" si="119"/>
        <v>0</v>
      </c>
    </row>
    <row r="2743" spans="1:24" customFormat="1" hidden="1" outlineLevel="2" x14ac:dyDescent="0.25">
      <c r="A2743" t="s">
        <v>875</v>
      </c>
      <c r="B2743">
        <v>203</v>
      </c>
      <c r="C2743" t="s">
        <v>878</v>
      </c>
      <c r="D2743">
        <v>191</v>
      </c>
      <c r="E2743" t="s">
        <v>879</v>
      </c>
      <c r="F2743">
        <v>294</v>
      </c>
      <c r="G2743" t="s">
        <v>107</v>
      </c>
      <c r="H2743">
        <v>10191010294</v>
      </c>
      <c r="I2743" t="s">
        <v>108</v>
      </c>
      <c r="J2743" s="24" t="s">
        <v>958</v>
      </c>
      <c r="K2743" s="25">
        <v>12</v>
      </c>
      <c r="L2743" s="26">
        <v>0</v>
      </c>
      <c r="M2743" s="26">
        <v>338.35</v>
      </c>
      <c r="N2743" s="27">
        <v>3000</v>
      </c>
      <c r="O2743" s="26">
        <v>0</v>
      </c>
      <c r="P2743" s="28">
        <v>3000</v>
      </c>
      <c r="Q2743" s="26">
        <v>301.05</v>
      </c>
      <c r="R2743" s="31">
        <f t="shared" si="120"/>
        <v>3000</v>
      </c>
      <c r="S2743" s="29">
        <v>3000</v>
      </c>
      <c r="T2743" s="26"/>
      <c r="V2743" s="2">
        <f t="shared" si="118"/>
        <v>0</v>
      </c>
      <c r="W2743" s="2">
        <f t="shared" si="119"/>
        <v>0</v>
      </c>
    </row>
    <row r="2744" spans="1:24" customFormat="1" hidden="1" outlineLevel="2" x14ac:dyDescent="0.25">
      <c r="A2744" t="s">
        <v>875</v>
      </c>
      <c r="B2744">
        <v>102</v>
      </c>
      <c r="C2744" t="s">
        <v>876</v>
      </c>
      <c r="D2744">
        <v>195</v>
      </c>
      <c r="E2744" t="s">
        <v>902</v>
      </c>
      <c r="F2744">
        <v>294</v>
      </c>
      <c r="G2744" t="s">
        <v>107</v>
      </c>
      <c r="H2744">
        <v>10195010294</v>
      </c>
      <c r="I2744" t="s">
        <v>108</v>
      </c>
      <c r="J2744" s="24" t="s">
        <v>958</v>
      </c>
      <c r="K2744" s="25">
        <v>12</v>
      </c>
      <c r="L2744" s="26">
        <v>7061.5</v>
      </c>
      <c r="M2744" s="26">
        <v>3149.11</v>
      </c>
      <c r="N2744" s="27">
        <v>10000</v>
      </c>
      <c r="O2744" s="26">
        <v>0</v>
      </c>
      <c r="P2744" s="28">
        <v>10000</v>
      </c>
      <c r="Q2744" s="26">
        <v>1530</v>
      </c>
      <c r="R2744" s="31">
        <f t="shared" si="120"/>
        <v>10000</v>
      </c>
      <c r="S2744" s="29">
        <v>10000</v>
      </c>
      <c r="T2744" s="26"/>
      <c r="V2744" s="2">
        <f t="shared" si="118"/>
        <v>0</v>
      </c>
      <c r="W2744" s="2">
        <f t="shared" si="119"/>
        <v>0</v>
      </c>
    </row>
    <row r="2745" spans="1:24" customFormat="1" hidden="1" outlineLevel="2" x14ac:dyDescent="0.25">
      <c r="A2745" t="s">
        <v>874</v>
      </c>
      <c r="C2745" t="s">
        <v>876</v>
      </c>
      <c r="D2745">
        <v>196</v>
      </c>
      <c r="E2745" t="s">
        <v>906</v>
      </c>
      <c r="F2745">
        <v>294</v>
      </c>
      <c r="G2745" t="s">
        <v>107</v>
      </c>
      <c r="I2745" t="s">
        <v>108</v>
      </c>
      <c r="J2745" s="24" t="s">
        <v>958</v>
      </c>
      <c r="K2745" s="25">
        <v>12</v>
      </c>
      <c r="L2745" s="26"/>
      <c r="M2745" s="26"/>
      <c r="N2745" s="27"/>
      <c r="O2745" s="26"/>
      <c r="P2745" s="28"/>
      <c r="Q2745" s="26">
        <v>0</v>
      </c>
      <c r="R2745" s="31">
        <f t="shared" si="120"/>
        <v>0</v>
      </c>
      <c r="S2745" s="29"/>
      <c r="T2745" s="26"/>
      <c r="V2745" s="2">
        <f t="shared" si="118"/>
        <v>0</v>
      </c>
      <c r="W2745" s="2" t="e">
        <f t="shared" si="119"/>
        <v>#DIV/0!</v>
      </c>
    </row>
    <row r="2746" spans="1:24" customFormat="1" hidden="1" outlineLevel="2" x14ac:dyDescent="0.25">
      <c r="A2746" t="s">
        <v>706</v>
      </c>
      <c r="B2746">
        <v>191</v>
      </c>
      <c r="C2746" t="s">
        <v>707</v>
      </c>
      <c r="D2746">
        <v>200</v>
      </c>
      <c r="E2746" t="s">
        <v>708</v>
      </c>
      <c r="F2746">
        <v>294</v>
      </c>
      <c r="G2746" t="s">
        <v>107</v>
      </c>
      <c r="H2746">
        <v>10200010294</v>
      </c>
      <c r="I2746" t="s">
        <v>108</v>
      </c>
      <c r="J2746" s="24" t="s">
        <v>958</v>
      </c>
      <c r="K2746" s="25">
        <v>12</v>
      </c>
      <c r="L2746" s="26">
        <v>2719.75</v>
      </c>
      <c r="M2746" s="26">
        <v>2179.69</v>
      </c>
      <c r="N2746" s="27">
        <v>3000</v>
      </c>
      <c r="O2746" s="26">
        <v>0</v>
      </c>
      <c r="P2746" s="28">
        <v>3000</v>
      </c>
      <c r="Q2746" s="26">
        <v>3403.44</v>
      </c>
      <c r="R2746" s="31">
        <f t="shared" si="120"/>
        <v>3000</v>
      </c>
      <c r="S2746" s="29">
        <v>3000</v>
      </c>
      <c r="T2746" s="26"/>
      <c r="V2746" s="2">
        <f t="shared" si="118"/>
        <v>0</v>
      </c>
      <c r="W2746" s="2">
        <f t="shared" si="119"/>
        <v>0</v>
      </c>
    </row>
    <row r="2747" spans="1:24" customFormat="1" hidden="1" outlineLevel="2" x14ac:dyDescent="0.25">
      <c r="A2747" t="s">
        <v>349</v>
      </c>
      <c r="B2747">
        <v>507</v>
      </c>
      <c r="C2747" t="s">
        <v>390</v>
      </c>
      <c r="D2747">
        <v>270</v>
      </c>
      <c r="E2747" t="s">
        <v>349</v>
      </c>
      <c r="F2747">
        <v>294</v>
      </c>
      <c r="G2747" t="s">
        <v>107</v>
      </c>
      <c r="H2747">
        <v>10270010294</v>
      </c>
      <c r="I2747" t="s">
        <v>108</v>
      </c>
      <c r="J2747" s="24" t="s">
        <v>958</v>
      </c>
      <c r="K2747" s="25">
        <v>12</v>
      </c>
      <c r="L2747" s="26">
        <v>1900</v>
      </c>
      <c r="M2747" s="26">
        <v>407.7</v>
      </c>
      <c r="N2747" s="27">
        <v>0</v>
      </c>
      <c r="O2747" s="26">
        <v>0</v>
      </c>
      <c r="P2747" s="28">
        <v>0</v>
      </c>
      <c r="Q2747" s="26">
        <v>300.7</v>
      </c>
      <c r="R2747" s="31">
        <f t="shared" si="120"/>
        <v>500</v>
      </c>
      <c r="S2747" s="29">
        <v>500</v>
      </c>
      <c r="T2747" s="26"/>
      <c r="V2747" s="2">
        <f t="shared" si="118"/>
        <v>500</v>
      </c>
      <c r="W2747" s="2" t="e">
        <f t="shared" si="119"/>
        <v>#DIV/0!</v>
      </c>
    </row>
    <row r="2748" spans="1:24" customFormat="1" hidden="1" outlineLevel="2" x14ac:dyDescent="0.25">
      <c r="A2748" t="s">
        <v>875</v>
      </c>
      <c r="B2748">
        <v>102</v>
      </c>
      <c r="C2748" t="s">
        <v>876</v>
      </c>
      <c r="D2748">
        <v>276</v>
      </c>
      <c r="E2748" t="s">
        <v>880</v>
      </c>
      <c r="F2748">
        <v>294</v>
      </c>
      <c r="G2748" t="s">
        <v>107</v>
      </c>
      <c r="H2748">
        <v>10276010294</v>
      </c>
      <c r="I2748" t="s">
        <v>108</v>
      </c>
      <c r="J2748" s="24" t="s">
        <v>958</v>
      </c>
      <c r="K2748" s="25">
        <v>12</v>
      </c>
      <c r="L2748" s="26">
        <v>38380.129999999997</v>
      </c>
      <c r="M2748" s="26">
        <v>14692.7</v>
      </c>
      <c r="N2748" s="27">
        <v>3000</v>
      </c>
      <c r="O2748" s="26">
        <v>0</v>
      </c>
      <c r="P2748" s="28">
        <v>3000</v>
      </c>
      <c r="Q2748" s="26">
        <v>0</v>
      </c>
      <c r="R2748" s="31">
        <f t="shared" si="120"/>
        <v>3000</v>
      </c>
      <c r="S2748" s="29">
        <v>3000</v>
      </c>
      <c r="T2748" s="26"/>
      <c r="V2748" s="2">
        <f t="shared" si="118"/>
        <v>0</v>
      </c>
      <c r="W2748" s="2">
        <f t="shared" si="119"/>
        <v>0</v>
      </c>
    </row>
    <row r="2749" spans="1:24" customFormat="1" hidden="1" outlineLevel="2" x14ac:dyDescent="0.25">
      <c r="A2749" t="s">
        <v>875</v>
      </c>
      <c r="B2749">
        <v>102</v>
      </c>
      <c r="C2749" t="s">
        <v>876</v>
      </c>
      <c r="D2749">
        <v>277</v>
      </c>
      <c r="E2749" t="s">
        <v>911</v>
      </c>
      <c r="F2749">
        <v>294</v>
      </c>
      <c r="G2749" t="s">
        <v>107</v>
      </c>
      <c r="H2749">
        <v>10277010294</v>
      </c>
      <c r="I2749" t="s">
        <v>108</v>
      </c>
      <c r="J2749" s="24" t="s">
        <v>958</v>
      </c>
      <c r="K2749" s="25">
        <v>12</v>
      </c>
      <c r="L2749" s="26">
        <v>6607.86</v>
      </c>
      <c r="M2749" s="26">
        <v>1639.7</v>
      </c>
      <c r="N2749" s="27">
        <v>3000</v>
      </c>
      <c r="O2749" s="26">
        <v>0</v>
      </c>
      <c r="P2749" s="28">
        <v>3000</v>
      </c>
      <c r="Q2749" s="26">
        <v>1656.5</v>
      </c>
      <c r="R2749" s="31">
        <f t="shared" si="120"/>
        <v>3000</v>
      </c>
      <c r="S2749" s="29">
        <v>3000</v>
      </c>
      <c r="T2749" s="26"/>
      <c r="V2749" s="2">
        <f t="shared" si="118"/>
        <v>0</v>
      </c>
      <c r="W2749" s="2">
        <f t="shared" si="119"/>
        <v>0</v>
      </c>
    </row>
    <row r="2750" spans="1:24" customFormat="1" hidden="1" outlineLevel="2" x14ac:dyDescent="0.25">
      <c r="A2750" t="s">
        <v>875</v>
      </c>
      <c r="B2750">
        <v>102</v>
      </c>
      <c r="C2750" t="s">
        <v>876</v>
      </c>
      <c r="D2750">
        <v>300</v>
      </c>
      <c r="E2750" t="s">
        <v>912</v>
      </c>
      <c r="F2750">
        <v>294</v>
      </c>
      <c r="G2750" t="s">
        <v>107</v>
      </c>
      <c r="H2750">
        <v>10300010294</v>
      </c>
      <c r="I2750" t="s">
        <v>108</v>
      </c>
      <c r="J2750" s="24" t="s">
        <v>958</v>
      </c>
      <c r="K2750" s="25">
        <v>12</v>
      </c>
      <c r="L2750" s="26">
        <v>0</v>
      </c>
      <c r="M2750" s="26">
        <v>1194.94</v>
      </c>
      <c r="N2750" s="27">
        <v>3000</v>
      </c>
      <c r="O2750" s="26">
        <v>0</v>
      </c>
      <c r="P2750" s="28">
        <v>3000</v>
      </c>
      <c r="Q2750" s="26">
        <v>0</v>
      </c>
      <c r="R2750" s="31">
        <f t="shared" si="120"/>
        <v>3000</v>
      </c>
      <c r="S2750" s="29">
        <v>3000</v>
      </c>
      <c r="T2750" s="26"/>
      <c r="V2750" s="2">
        <f t="shared" si="118"/>
        <v>0</v>
      </c>
      <c r="W2750" s="2">
        <f t="shared" si="119"/>
        <v>0</v>
      </c>
    </row>
    <row r="2751" spans="1:24" customFormat="1" hidden="1" outlineLevel="2" x14ac:dyDescent="0.25">
      <c r="A2751" t="s">
        <v>875</v>
      </c>
      <c r="B2751">
        <v>102</v>
      </c>
      <c r="C2751" t="s">
        <v>876</v>
      </c>
      <c r="D2751">
        <v>301</v>
      </c>
      <c r="E2751" t="s">
        <v>917</v>
      </c>
      <c r="F2751">
        <v>294</v>
      </c>
      <c r="G2751" t="s">
        <v>107</v>
      </c>
      <c r="H2751">
        <v>10301010294</v>
      </c>
      <c r="I2751" t="s">
        <v>108</v>
      </c>
      <c r="J2751" s="24" t="s">
        <v>958</v>
      </c>
      <c r="K2751" s="25">
        <v>12</v>
      </c>
      <c r="L2751" s="26">
        <v>2791.16</v>
      </c>
      <c r="M2751" s="26">
        <v>3695.61</v>
      </c>
      <c r="N2751" s="27">
        <v>10000</v>
      </c>
      <c r="O2751" s="26">
        <v>0</v>
      </c>
      <c r="P2751" s="28">
        <v>10000</v>
      </c>
      <c r="Q2751" s="26">
        <v>0</v>
      </c>
      <c r="R2751" s="31">
        <f t="shared" si="120"/>
        <v>10000</v>
      </c>
      <c r="S2751" s="29">
        <v>10000</v>
      </c>
      <c r="T2751" s="26"/>
      <c r="V2751" s="2">
        <f t="shared" si="118"/>
        <v>0</v>
      </c>
      <c r="W2751" s="2">
        <f t="shared" si="119"/>
        <v>0</v>
      </c>
    </row>
    <row r="2752" spans="1:24" customFormat="1" hidden="1" outlineLevel="2" x14ac:dyDescent="0.25">
      <c r="A2752" t="s">
        <v>309</v>
      </c>
      <c r="B2752">
        <v>801</v>
      </c>
      <c r="C2752" t="s">
        <v>324</v>
      </c>
      <c r="D2752">
        <v>411</v>
      </c>
      <c r="E2752" t="s">
        <v>411</v>
      </c>
      <c r="F2752">
        <v>294</v>
      </c>
      <c r="G2752" t="s">
        <v>107</v>
      </c>
      <c r="H2752">
        <v>10411010294</v>
      </c>
      <c r="I2752" t="s">
        <v>108</v>
      </c>
      <c r="J2752" s="24" t="s">
        <v>958</v>
      </c>
      <c r="K2752" s="25">
        <v>12</v>
      </c>
      <c r="L2752" s="26">
        <v>8784.5</v>
      </c>
      <c r="M2752" s="26">
        <v>4484.42</v>
      </c>
      <c r="N2752" s="27">
        <v>10000</v>
      </c>
      <c r="O2752" s="26">
        <v>0</v>
      </c>
      <c r="P2752" s="28">
        <v>10000</v>
      </c>
      <c r="Q2752" s="26">
        <v>4912.6899999999996</v>
      </c>
      <c r="R2752" s="31">
        <f t="shared" si="120"/>
        <v>10500</v>
      </c>
      <c r="S2752" s="29">
        <v>10500</v>
      </c>
      <c r="T2752" s="26"/>
      <c r="V2752" s="2">
        <f t="shared" ref="V2752:V2815" si="121">S2752-N2752</f>
        <v>500</v>
      </c>
      <c r="W2752" s="2">
        <f t="shared" ref="W2752:W2815" si="122">V2752/N2752</f>
        <v>0.05</v>
      </c>
    </row>
    <row r="2753" spans="1:24" customFormat="1" hidden="1" outlineLevel="2" x14ac:dyDescent="0.25">
      <c r="A2753" t="s">
        <v>254</v>
      </c>
      <c r="B2753">
        <v>1301</v>
      </c>
      <c r="C2753" t="s">
        <v>203</v>
      </c>
      <c r="D2753">
        <v>601</v>
      </c>
      <c r="E2753" t="s">
        <v>256</v>
      </c>
      <c r="F2753">
        <v>294</v>
      </c>
      <c r="G2753" t="s">
        <v>107</v>
      </c>
      <c r="H2753">
        <v>10601010294</v>
      </c>
      <c r="I2753" t="s">
        <v>108</v>
      </c>
      <c r="J2753" s="24" t="s">
        <v>958</v>
      </c>
      <c r="K2753" s="25">
        <v>12</v>
      </c>
      <c r="L2753" s="26">
        <v>2557.89</v>
      </c>
      <c r="M2753" s="26">
        <v>2774.98</v>
      </c>
      <c r="N2753" s="27">
        <v>13000</v>
      </c>
      <c r="O2753" s="26">
        <v>0</v>
      </c>
      <c r="P2753" s="28">
        <v>13000</v>
      </c>
      <c r="Q2753" s="26">
        <v>13000</v>
      </c>
      <c r="R2753" s="31">
        <f t="shared" si="120"/>
        <v>0</v>
      </c>
      <c r="S2753" s="29">
        <v>0</v>
      </c>
      <c r="T2753" s="26"/>
      <c r="V2753" s="2">
        <f t="shared" si="121"/>
        <v>-13000</v>
      </c>
      <c r="W2753" s="2">
        <f t="shared" si="122"/>
        <v>-1</v>
      </c>
    </row>
    <row r="2754" spans="1:24" customFormat="1" hidden="1" outlineLevel="2" x14ac:dyDescent="0.25">
      <c r="A2754" t="s">
        <v>133</v>
      </c>
      <c r="B2754">
        <v>1201</v>
      </c>
      <c r="C2754" t="s">
        <v>212</v>
      </c>
      <c r="D2754">
        <v>701</v>
      </c>
      <c r="E2754" t="s">
        <v>211</v>
      </c>
      <c r="F2754">
        <v>294</v>
      </c>
      <c r="G2754" t="s">
        <v>107</v>
      </c>
      <c r="H2754">
        <v>10701010294</v>
      </c>
      <c r="I2754" t="s">
        <v>108</v>
      </c>
      <c r="J2754" s="24" t="s">
        <v>958</v>
      </c>
      <c r="K2754" s="25">
        <v>12</v>
      </c>
      <c r="L2754" s="26">
        <v>2869.8</v>
      </c>
      <c r="M2754" s="26">
        <v>2745.74</v>
      </c>
      <c r="N2754" s="27">
        <v>3000</v>
      </c>
      <c r="O2754" s="26">
        <v>0</v>
      </c>
      <c r="P2754" s="28">
        <v>3000</v>
      </c>
      <c r="Q2754" s="26">
        <v>0</v>
      </c>
      <c r="R2754" s="31">
        <f t="shared" si="120"/>
        <v>3000</v>
      </c>
      <c r="S2754" s="29">
        <v>3000</v>
      </c>
      <c r="T2754" s="26"/>
      <c r="V2754" s="2">
        <f t="shared" si="121"/>
        <v>0</v>
      </c>
      <c r="W2754" s="2">
        <f t="shared" si="122"/>
        <v>0</v>
      </c>
    </row>
    <row r="2755" spans="1:24" customFormat="1" hidden="1" outlineLevel="2" x14ac:dyDescent="0.25">
      <c r="A2755" t="s">
        <v>562</v>
      </c>
      <c r="B2755">
        <v>303</v>
      </c>
      <c r="C2755" t="s">
        <v>567</v>
      </c>
      <c r="D2755">
        <v>142</v>
      </c>
      <c r="E2755" t="s">
        <v>568</v>
      </c>
      <c r="F2755">
        <v>295</v>
      </c>
      <c r="G2755" t="s">
        <v>638</v>
      </c>
      <c r="H2755">
        <v>10142010295</v>
      </c>
      <c r="I2755" t="s">
        <v>639</v>
      </c>
      <c r="J2755" s="24" t="s">
        <v>958</v>
      </c>
      <c r="K2755" s="25">
        <v>12</v>
      </c>
      <c r="L2755" s="26">
        <v>38500.33</v>
      </c>
      <c r="M2755" s="26">
        <v>0</v>
      </c>
      <c r="N2755" s="27">
        <v>0</v>
      </c>
      <c r="O2755" s="26">
        <v>0</v>
      </c>
      <c r="P2755" s="28">
        <v>0</v>
      </c>
      <c r="Q2755" s="26">
        <v>0</v>
      </c>
      <c r="R2755" s="31">
        <f t="shared" si="120"/>
        <v>0</v>
      </c>
      <c r="S2755" s="29">
        <v>0</v>
      </c>
      <c r="T2755" s="26"/>
      <c r="V2755" s="2">
        <f t="shared" si="121"/>
        <v>0</v>
      </c>
      <c r="W2755" s="2" t="e">
        <f t="shared" si="122"/>
        <v>#DIV/0!</v>
      </c>
    </row>
    <row r="2756" spans="1:24" customFormat="1" hidden="1" outlineLevel="2" x14ac:dyDescent="0.25">
      <c r="A2756" t="s">
        <v>781</v>
      </c>
      <c r="B2756">
        <v>202</v>
      </c>
      <c r="C2756" t="s">
        <v>808</v>
      </c>
      <c r="D2756" s="20">
        <v>134</v>
      </c>
      <c r="E2756" t="s">
        <v>810</v>
      </c>
      <c r="F2756" s="20">
        <v>296</v>
      </c>
      <c r="G2756" t="s">
        <v>847</v>
      </c>
      <c r="H2756">
        <v>10134010296</v>
      </c>
      <c r="I2756" t="s">
        <v>848</v>
      </c>
      <c r="J2756" s="24" t="s">
        <v>958</v>
      </c>
      <c r="K2756" s="25">
        <v>12</v>
      </c>
      <c r="L2756" s="26">
        <v>1405176.32</v>
      </c>
      <c r="M2756" s="26">
        <v>1863449.94</v>
      </c>
      <c r="N2756" s="27">
        <v>1987200</v>
      </c>
      <c r="O2756" s="26">
        <v>-25000</v>
      </c>
      <c r="P2756" s="28">
        <v>1962200</v>
      </c>
      <c r="Q2756" s="26">
        <v>830808.11</v>
      </c>
      <c r="R2756" s="31">
        <f t="shared" si="120"/>
        <v>1962200</v>
      </c>
      <c r="S2756" s="29">
        <v>1962200</v>
      </c>
      <c r="T2756" s="26"/>
      <c r="V2756" s="2">
        <f t="shared" si="121"/>
        <v>-25000</v>
      </c>
      <c r="W2756" s="2">
        <f t="shared" si="122"/>
        <v>-1.2580515297906603E-2</v>
      </c>
      <c r="X2756" s="18"/>
    </row>
    <row r="2757" spans="1:24" customFormat="1" hidden="1" outlineLevel="2" x14ac:dyDescent="0.25">
      <c r="A2757" t="s">
        <v>562</v>
      </c>
      <c r="B2757">
        <v>301</v>
      </c>
      <c r="C2757" t="s">
        <v>355</v>
      </c>
      <c r="D2757">
        <v>121</v>
      </c>
      <c r="E2757" t="s">
        <v>562</v>
      </c>
      <c r="F2757">
        <v>297</v>
      </c>
      <c r="G2757" t="s">
        <v>609</v>
      </c>
      <c r="H2757">
        <v>10121010297</v>
      </c>
      <c r="I2757" t="s">
        <v>610</v>
      </c>
      <c r="J2757" s="24" t="s">
        <v>958</v>
      </c>
      <c r="K2757" s="25">
        <v>12</v>
      </c>
      <c r="L2757" s="26">
        <v>698344.91</v>
      </c>
      <c r="M2757" s="26">
        <v>1100612.19</v>
      </c>
      <c r="N2757" s="27">
        <v>1109000</v>
      </c>
      <c r="O2757" s="26">
        <v>0</v>
      </c>
      <c r="P2757" s="28">
        <v>1109000</v>
      </c>
      <c r="Q2757" s="26">
        <v>200000</v>
      </c>
      <c r="R2757" s="31">
        <f t="shared" si="120"/>
        <v>1109000</v>
      </c>
      <c r="S2757" s="29">
        <v>1109000</v>
      </c>
      <c r="T2757" s="26"/>
      <c r="V2757" s="2">
        <f t="shared" si="121"/>
        <v>0</v>
      </c>
      <c r="W2757" s="2">
        <f t="shared" si="122"/>
        <v>0</v>
      </c>
    </row>
    <row r="2758" spans="1:24" customFormat="1" hidden="1" outlineLevel="2" x14ac:dyDescent="0.25">
      <c r="A2758" t="s">
        <v>875</v>
      </c>
      <c r="B2758">
        <v>101</v>
      </c>
      <c r="C2758" t="s">
        <v>780</v>
      </c>
      <c r="D2758">
        <v>302</v>
      </c>
      <c r="E2758" t="s">
        <v>920</v>
      </c>
      <c r="F2758">
        <v>297</v>
      </c>
      <c r="G2758" t="s">
        <v>609</v>
      </c>
      <c r="H2758">
        <v>10302010297</v>
      </c>
      <c r="I2758" t="s">
        <v>921</v>
      </c>
      <c r="J2758" s="24" t="s">
        <v>958</v>
      </c>
      <c r="K2758" s="25">
        <v>12</v>
      </c>
      <c r="L2758" s="26">
        <v>88197.88</v>
      </c>
      <c r="M2758" s="26">
        <v>0</v>
      </c>
      <c r="N2758" s="27">
        <v>111946</v>
      </c>
      <c r="O2758" s="26">
        <v>0</v>
      </c>
      <c r="P2758" s="28">
        <v>111946</v>
      </c>
      <c r="Q2758" s="26">
        <v>0</v>
      </c>
      <c r="R2758" s="31">
        <f t="shared" si="120"/>
        <v>1946</v>
      </c>
      <c r="S2758" s="29">
        <v>1946</v>
      </c>
      <c r="T2758" s="26"/>
      <c r="V2758" s="2">
        <f t="shared" si="121"/>
        <v>-110000</v>
      </c>
      <c r="W2758" s="2">
        <f t="shared" si="122"/>
        <v>-0.98261661872688622</v>
      </c>
    </row>
    <row r="2759" spans="1:24" customFormat="1" hidden="1" outlineLevel="2" x14ac:dyDescent="0.25">
      <c r="A2759" t="s">
        <v>571</v>
      </c>
      <c r="B2759">
        <v>601</v>
      </c>
      <c r="C2759" t="s">
        <v>572</v>
      </c>
      <c r="D2759">
        <v>123</v>
      </c>
      <c r="E2759" t="s">
        <v>583</v>
      </c>
      <c r="F2759">
        <v>298</v>
      </c>
      <c r="G2759" t="s">
        <v>657</v>
      </c>
      <c r="H2759">
        <v>10123010298</v>
      </c>
      <c r="I2759" t="s">
        <v>658</v>
      </c>
      <c r="J2759" s="24" t="s">
        <v>958</v>
      </c>
      <c r="K2759" s="25">
        <v>12</v>
      </c>
      <c r="L2759" s="26">
        <v>3325.6</v>
      </c>
      <c r="M2759" s="26">
        <v>71519.89</v>
      </c>
      <c r="N2759" s="27">
        <v>100751</v>
      </c>
      <c r="O2759" s="26">
        <v>0</v>
      </c>
      <c r="P2759" s="28">
        <v>100751</v>
      </c>
      <c r="Q2759" s="26">
        <v>86621.05</v>
      </c>
      <c r="R2759" s="31">
        <f t="shared" si="120"/>
        <v>100751</v>
      </c>
      <c r="S2759" s="29">
        <v>100751</v>
      </c>
      <c r="T2759" s="26"/>
      <c r="V2759" s="2">
        <f t="shared" si="121"/>
        <v>0</v>
      </c>
      <c r="W2759" s="2">
        <f t="shared" si="122"/>
        <v>0</v>
      </c>
    </row>
    <row r="2760" spans="1:24" customFormat="1" hidden="1" outlineLevel="2" x14ac:dyDescent="0.25">
      <c r="A2760" t="s">
        <v>596</v>
      </c>
      <c r="B2760">
        <v>302</v>
      </c>
      <c r="C2760" t="s">
        <v>597</v>
      </c>
      <c r="D2760">
        <v>161</v>
      </c>
      <c r="E2760" t="s">
        <v>596</v>
      </c>
      <c r="F2760">
        <v>298</v>
      </c>
      <c r="G2760" t="s">
        <v>657</v>
      </c>
      <c r="H2760">
        <v>10161010298</v>
      </c>
      <c r="I2760" t="s">
        <v>658</v>
      </c>
      <c r="J2760" s="24" t="s">
        <v>958</v>
      </c>
      <c r="K2760" s="25">
        <v>12</v>
      </c>
      <c r="L2760" s="26">
        <v>144600.87</v>
      </c>
      <c r="M2760" s="26">
        <v>74840</v>
      </c>
      <c r="N2760" s="27">
        <v>200000</v>
      </c>
      <c r="O2760" s="26">
        <v>0</v>
      </c>
      <c r="P2760" s="28">
        <v>200000</v>
      </c>
      <c r="Q2760" s="26">
        <v>39500</v>
      </c>
      <c r="R2760" s="31">
        <f t="shared" si="120"/>
        <v>200000</v>
      </c>
      <c r="S2760" s="29">
        <v>200000</v>
      </c>
      <c r="T2760" s="26"/>
      <c r="V2760" s="2">
        <f t="shared" si="121"/>
        <v>0</v>
      </c>
      <c r="W2760" s="2">
        <f t="shared" si="122"/>
        <v>0</v>
      </c>
    </row>
    <row r="2761" spans="1:24" customFormat="1" hidden="1" outlineLevel="2" x14ac:dyDescent="0.25">
      <c r="A2761" t="s">
        <v>781</v>
      </c>
      <c r="B2761">
        <v>101</v>
      </c>
      <c r="C2761" t="s">
        <v>780</v>
      </c>
      <c r="D2761">
        <v>101</v>
      </c>
      <c r="E2761" t="s">
        <v>776</v>
      </c>
      <c r="F2761">
        <v>299</v>
      </c>
      <c r="G2761" t="s">
        <v>822</v>
      </c>
      <c r="H2761">
        <v>10101010299</v>
      </c>
      <c r="I2761" t="s">
        <v>823</v>
      </c>
      <c r="J2761" s="24" t="s">
        <v>958</v>
      </c>
      <c r="K2761" s="25">
        <v>12</v>
      </c>
      <c r="L2761" s="26">
        <v>0</v>
      </c>
      <c r="M2761" s="26">
        <v>0</v>
      </c>
      <c r="N2761" s="27">
        <v>0</v>
      </c>
      <c r="O2761" s="26">
        <v>0</v>
      </c>
      <c r="P2761" s="28">
        <v>0</v>
      </c>
      <c r="Q2761" s="26">
        <v>0</v>
      </c>
      <c r="R2761" s="31">
        <f t="shared" si="120"/>
        <v>0</v>
      </c>
      <c r="S2761" s="29"/>
      <c r="T2761" s="26"/>
      <c r="V2761" s="2">
        <f t="shared" si="121"/>
        <v>0</v>
      </c>
      <c r="W2761" s="2" t="e">
        <f t="shared" si="122"/>
        <v>#DIV/0!</v>
      </c>
      <c r="X2761" s="18"/>
    </row>
    <row r="2762" spans="1:24" customFormat="1" hidden="1" outlineLevel="2" x14ac:dyDescent="0.25">
      <c r="A2762" t="s">
        <v>875</v>
      </c>
      <c r="B2762">
        <v>102</v>
      </c>
      <c r="C2762" t="s">
        <v>876</v>
      </c>
      <c r="D2762">
        <v>276</v>
      </c>
      <c r="E2762" t="s">
        <v>880</v>
      </c>
      <c r="F2762">
        <v>299</v>
      </c>
      <c r="G2762" t="s">
        <v>822</v>
      </c>
      <c r="H2762">
        <v>10276010299</v>
      </c>
      <c r="I2762" t="s">
        <v>823</v>
      </c>
      <c r="J2762" s="24" t="s">
        <v>958</v>
      </c>
      <c r="K2762" s="25">
        <v>12</v>
      </c>
      <c r="L2762" s="26">
        <v>0</v>
      </c>
      <c r="M2762" s="26">
        <v>0</v>
      </c>
      <c r="N2762" s="27">
        <v>17576</v>
      </c>
      <c r="O2762" s="26">
        <v>0</v>
      </c>
      <c r="P2762" s="28">
        <v>17576</v>
      </c>
      <c r="Q2762" s="26">
        <v>0</v>
      </c>
      <c r="R2762" s="31">
        <f t="shared" si="120"/>
        <v>17600</v>
      </c>
      <c r="S2762" s="29">
        <v>17600</v>
      </c>
      <c r="T2762" s="26"/>
      <c r="V2762" s="2">
        <f t="shared" si="121"/>
        <v>24</v>
      </c>
      <c r="W2762" s="2">
        <f t="shared" si="122"/>
        <v>1.3654984069185253E-3</v>
      </c>
    </row>
    <row r="2763" spans="1:24" customFormat="1" hidden="1" outlineLevel="2" x14ac:dyDescent="0.25">
      <c r="A2763" t="s">
        <v>596</v>
      </c>
      <c r="B2763">
        <v>302</v>
      </c>
      <c r="C2763" t="s">
        <v>597</v>
      </c>
      <c r="D2763">
        <v>161</v>
      </c>
      <c r="E2763" t="s">
        <v>596</v>
      </c>
      <c r="F2763">
        <v>300</v>
      </c>
      <c r="G2763" t="s">
        <v>683</v>
      </c>
      <c r="H2763">
        <v>10161010300</v>
      </c>
      <c r="I2763" t="s">
        <v>684</v>
      </c>
      <c r="J2763" s="24" t="s">
        <v>958</v>
      </c>
      <c r="K2763" s="25">
        <v>12</v>
      </c>
      <c r="L2763" s="26">
        <v>0</v>
      </c>
      <c r="M2763" s="26">
        <v>368471.74</v>
      </c>
      <c r="N2763" s="27">
        <v>624000</v>
      </c>
      <c r="O2763" s="26">
        <v>0</v>
      </c>
      <c r="P2763" s="28">
        <v>624000</v>
      </c>
      <c r="Q2763" s="26">
        <v>0</v>
      </c>
      <c r="R2763" s="31">
        <f t="shared" si="120"/>
        <v>624000</v>
      </c>
      <c r="S2763" s="29">
        <v>624000</v>
      </c>
      <c r="T2763" s="26"/>
      <c r="V2763" s="2">
        <f t="shared" si="121"/>
        <v>0</v>
      </c>
      <c r="W2763" s="2">
        <f t="shared" si="122"/>
        <v>0</v>
      </c>
    </row>
    <row r="2764" spans="1:24" customFormat="1" hidden="1" outlineLevel="2" x14ac:dyDescent="0.25">
      <c r="A2764" t="s">
        <v>781</v>
      </c>
      <c r="B2764">
        <v>202</v>
      </c>
      <c r="C2764" t="s">
        <v>808</v>
      </c>
      <c r="D2764" s="20">
        <v>138</v>
      </c>
      <c r="E2764" t="s">
        <v>811</v>
      </c>
      <c r="F2764" s="20">
        <v>303</v>
      </c>
      <c r="G2764" t="s">
        <v>857</v>
      </c>
      <c r="H2764">
        <v>10130010303</v>
      </c>
      <c r="I2764" t="s">
        <v>858</v>
      </c>
      <c r="J2764" s="24" t="s">
        <v>958</v>
      </c>
      <c r="K2764" s="25">
        <v>12</v>
      </c>
      <c r="L2764" s="26">
        <v>0</v>
      </c>
      <c r="M2764" s="26">
        <v>0</v>
      </c>
      <c r="N2764" s="27">
        <v>250000</v>
      </c>
      <c r="O2764" s="26">
        <v>0</v>
      </c>
      <c r="P2764" s="28">
        <v>250000</v>
      </c>
      <c r="Q2764" s="26">
        <v>0</v>
      </c>
      <c r="R2764" s="31">
        <f t="shared" si="120"/>
        <v>250000</v>
      </c>
      <c r="S2764" s="29">
        <v>250000</v>
      </c>
      <c r="T2764" s="26"/>
      <c r="V2764" s="2">
        <f t="shared" si="121"/>
        <v>0</v>
      </c>
      <c r="W2764" s="2">
        <f t="shared" si="122"/>
        <v>0</v>
      </c>
      <c r="X2764" s="18"/>
    </row>
    <row r="2765" spans="1:24" customFormat="1" hidden="1" outlineLevel="2" x14ac:dyDescent="0.25">
      <c r="A2765" t="s">
        <v>309</v>
      </c>
      <c r="B2765">
        <v>502</v>
      </c>
      <c r="C2765" t="s">
        <v>342</v>
      </c>
      <c r="D2765">
        <v>120</v>
      </c>
      <c r="E2765" t="s">
        <v>343</v>
      </c>
      <c r="F2765">
        <v>304</v>
      </c>
      <c r="G2765" t="s">
        <v>498</v>
      </c>
      <c r="H2765">
        <v>10120010304</v>
      </c>
      <c r="I2765" t="s">
        <v>499</v>
      </c>
      <c r="J2765" s="24" t="s">
        <v>958</v>
      </c>
      <c r="K2765" s="25">
        <v>12</v>
      </c>
      <c r="L2765" s="26">
        <v>9380.67</v>
      </c>
      <c r="M2765" s="26">
        <v>8013.92</v>
      </c>
      <c r="N2765" s="27">
        <v>11000</v>
      </c>
      <c r="O2765" s="26">
        <v>0</v>
      </c>
      <c r="P2765" s="28">
        <v>11000</v>
      </c>
      <c r="Q2765" s="26">
        <v>750</v>
      </c>
      <c r="R2765" s="31">
        <f t="shared" si="120"/>
        <v>11000</v>
      </c>
      <c r="S2765" s="29">
        <v>11000</v>
      </c>
      <c r="T2765" s="26"/>
      <c r="V2765" s="2">
        <f t="shared" si="121"/>
        <v>0</v>
      </c>
      <c r="W2765" s="2">
        <f t="shared" si="122"/>
        <v>0</v>
      </c>
    </row>
    <row r="2766" spans="1:24" customFormat="1" hidden="1" outlineLevel="2" x14ac:dyDescent="0.25">
      <c r="A2766" t="s">
        <v>309</v>
      </c>
      <c r="B2766">
        <v>502</v>
      </c>
      <c r="C2766" t="s">
        <v>342</v>
      </c>
      <c r="D2766">
        <v>122</v>
      </c>
      <c r="E2766" t="s">
        <v>346</v>
      </c>
      <c r="F2766">
        <v>304</v>
      </c>
      <c r="G2766" t="s">
        <v>498</v>
      </c>
      <c r="H2766">
        <v>10122010304</v>
      </c>
      <c r="I2766" t="s">
        <v>499</v>
      </c>
      <c r="J2766" s="24" t="s">
        <v>958</v>
      </c>
      <c r="K2766" s="25">
        <v>12</v>
      </c>
      <c r="L2766" s="26">
        <v>12112.04</v>
      </c>
      <c r="M2766" s="26">
        <v>13517.85</v>
      </c>
      <c r="N2766" s="27">
        <v>13520</v>
      </c>
      <c r="O2766" s="26">
        <v>0</v>
      </c>
      <c r="P2766" s="28">
        <v>13520</v>
      </c>
      <c r="Q2766" s="26">
        <v>0</v>
      </c>
      <c r="R2766" s="31">
        <f t="shared" si="120"/>
        <v>13520</v>
      </c>
      <c r="S2766" s="29">
        <v>13520</v>
      </c>
      <c r="T2766" s="26"/>
      <c r="V2766" s="2">
        <f t="shared" si="121"/>
        <v>0</v>
      </c>
      <c r="W2766" s="2">
        <f t="shared" si="122"/>
        <v>0</v>
      </c>
    </row>
    <row r="2767" spans="1:24" customFormat="1" hidden="1" outlineLevel="2" x14ac:dyDescent="0.25">
      <c r="A2767" t="s">
        <v>133</v>
      </c>
      <c r="B2767">
        <v>1101</v>
      </c>
      <c r="C2767" t="s">
        <v>134</v>
      </c>
      <c r="D2767">
        <v>165</v>
      </c>
      <c r="E2767" t="s">
        <v>145</v>
      </c>
      <c r="F2767">
        <v>305</v>
      </c>
      <c r="G2767" t="s">
        <v>146</v>
      </c>
      <c r="H2767">
        <v>10165010305</v>
      </c>
      <c r="I2767" t="s">
        <v>147</v>
      </c>
      <c r="J2767" s="24" t="s">
        <v>958</v>
      </c>
      <c r="K2767" s="25">
        <v>12</v>
      </c>
      <c r="L2767" s="26">
        <v>0</v>
      </c>
      <c r="M2767" s="26">
        <v>0</v>
      </c>
      <c r="N2767" s="27">
        <v>361</v>
      </c>
      <c r="O2767" s="26">
        <v>0</v>
      </c>
      <c r="P2767" s="28">
        <v>361</v>
      </c>
      <c r="Q2767" s="26">
        <v>112.6</v>
      </c>
      <c r="R2767" s="31">
        <f t="shared" si="120"/>
        <v>361</v>
      </c>
      <c r="S2767" s="29">
        <v>361</v>
      </c>
      <c r="T2767" s="26"/>
      <c r="V2767" s="2">
        <f t="shared" si="121"/>
        <v>0</v>
      </c>
      <c r="W2767" s="2">
        <f t="shared" si="122"/>
        <v>0</v>
      </c>
    </row>
    <row r="2768" spans="1:24" customFormat="1" hidden="1" outlineLevel="2" x14ac:dyDescent="0.25">
      <c r="A2768" t="s">
        <v>133</v>
      </c>
      <c r="B2768">
        <v>1101</v>
      </c>
      <c r="C2768" t="s">
        <v>134</v>
      </c>
      <c r="D2768">
        <v>170</v>
      </c>
      <c r="E2768" t="s">
        <v>154</v>
      </c>
      <c r="F2768">
        <v>305</v>
      </c>
      <c r="G2768" t="s">
        <v>146</v>
      </c>
      <c r="H2768">
        <v>10170010305</v>
      </c>
      <c r="I2768" t="s">
        <v>147</v>
      </c>
      <c r="J2768" s="24" t="s">
        <v>958</v>
      </c>
      <c r="K2768" s="25">
        <v>12</v>
      </c>
      <c r="L2768" s="26">
        <v>17082.95</v>
      </c>
      <c r="M2768" s="26">
        <v>18603.41</v>
      </c>
      <c r="N2768" s="27">
        <v>20000</v>
      </c>
      <c r="O2768" s="26">
        <v>0</v>
      </c>
      <c r="P2768" s="28">
        <v>20000</v>
      </c>
      <c r="Q2768" s="26">
        <v>8302.1</v>
      </c>
      <c r="R2768" s="31">
        <f t="shared" si="120"/>
        <v>20000</v>
      </c>
      <c r="S2768" s="29">
        <v>20000</v>
      </c>
      <c r="T2768" s="26"/>
      <c r="V2768" s="2">
        <f t="shared" si="121"/>
        <v>0</v>
      </c>
      <c r="W2768" s="2">
        <f t="shared" si="122"/>
        <v>0</v>
      </c>
    </row>
    <row r="2769" spans="1:23" customFormat="1" hidden="1" outlineLevel="2" x14ac:dyDescent="0.25">
      <c r="A2769" t="s">
        <v>133</v>
      </c>
      <c r="B2769">
        <v>1101</v>
      </c>
      <c r="C2769" t="s">
        <v>134</v>
      </c>
      <c r="D2769">
        <v>173</v>
      </c>
      <c r="E2769" t="s">
        <v>166</v>
      </c>
      <c r="F2769">
        <v>305</v>
      </c>
      <c r="G2769" t="s">
        <v>146</v>
      </c>
      <c r="H2769">
        <v>10173010305</v>
      </c>
      <c r="I2769" t="s">
        <v>147</v>
      </c>
      <c r="J2769" s="24" t="s">
        <v>958</v>
      </c>
      <c r="K2769" s="25">
        <v>12</v>
      </c>
      <c r="L2769" s="26">
        <v>9237.06</v>
      </c>
      <c r="M2769" s="26">
        <v>5224.6000000000004</v>
      </c>
      <c r="N2769" s="27">
        <v>5555</v>
      </c>
      <c r="O2769" s="26">
        <v>0</v>
      </c>
      <c r="P2769" s="28">
        <v>5555</v>
      </c>
      <c r="Q2769" s="26">
        <v>2334.9</v>
      </c>
      <c r="R2769" s="31">
        <f t="shared" si="120"/>
        <v>5555</v>
      </c>
      <c r="S2769" s="29">
        <v>5555</v>
      </c>
      <c r="T2769" s="26"/>
      <c r="V2769" s="2">
        <f t="shared" si="121"/>
        <v>0</v>
      </c>
      <c r="W2769" s="2">
        <f t="shared" si="122"/>
        <v>0</v>
      </c>
    </row>
    <row r="2770" spans="1:23" customFormat="1" hidden="1" outlineLevel="2" x14ac:dyDescent="0.25">
      <c r="A2770" t="s">
        <v>133</v>
      </c>
      <c r="B2770">
        <v>1101</v>
      </c>
      <c r="C2770" t="s">
        <v>134</v>
      </c>
      <c r="D2770">
        <v>174</v>
      </c>
      <c r="E2770" t="s">
        <v>167</v>
      </c>
      <c r="F2770">
        <v>305</v>
      </c>
      <c r="G2770" t="s">
        <v>146</v>
      </c>
      <c r="H2770">
        <v>10174010305</v>
      </c>
      <c r="I2770" t="s">
        <v>147</v>
      </c>
      <c r="J2770" s="24" t="s">
        <v>958</v>
      </c>
      <c r="K2770" s="25">
        <v>12</v>
      </c>
      <c r="L2770" s="26">
        <v>3198.19</v>
      </c>
      <c r="M2770" s="26">
        <v>2461.6999999999998</v>
      </c>
      <c r="N2770" s="27">
        <v>4000</v>
      </c>
      <c r="O2770" s="26">
        <v>0</v>
      </c>
      <c r="P2770" s="28">
        <v>4000</v>
      </c>
      <c r="Q2770" s="26">
        <v>1813.78</v>
      </c>
      <c r="R2770" s="31">
        <f t="shared" si="120"/>
        <v>4000</v>
      </c>
      <c r="S2770" s="29">
        <v>4000</v>
      </c>
      <c r="T2770" s="26"/>
      <c r="V2770" s="2">
        <f t="shared" si="121"/>
        <v>0</v>
      </c>
      <c r="W2770" s="2">
        <f t="shared" si="122"/>
        <v>0</v>
      </c>
    </row>
    <row r="2771" spans="1:23" customFormat="1" hidden="1" outlineLevel="2" x14ac:dyDescent="0.25">
      <c r="A2771" t="s">
        <v>133</v>
      </c>
      <c r="B2771">
        <v>1101</v>
      </c>
      <c r="C2771" t="s">
        <v>134</v>
      </c>
      <c r="D2771">
        <v>176</v>
      </c>
      <c r="E2771" t="s">
        <v>170</v>
      </c>
      <c r="F2771">
        <v>305</v>
      </c>
      <c r="G2771" t="s">
        <v>146</v>
      </c>
      <c r="H2771">
        <v>10176010305</v>
      </c>
      <c r="I2771" t="s">
        <v>147</v>
      </c>
      <c r="J2771" s="24" t="s">
        <v>958</v>
      </c>
      <c r="K2771" s="25">
        <v>12</v>
      </c>
      <c r="L2771" s="26">
        <v>327.3</v>
      </c>
      <c r="M2771" s="26">
        <v>865.7</v>
      </c>
      <c r="N2771" s="27">
        <v>1200</v>
      </c>
      <c r="O2771" s="26">
        <v>0</v>
      </c>
      <c r="P2771" s="28">
        <v>1200</v>
      </c>
      <c r="Q2771" s="26">
        <v>0</v>
      </c>
      <c r="R2771" s="31">
        <f t="shared" si="120"/>
        <v>0</v>
      </c>
      <c r="S2771" s="29">
        <v>0</v>
      </c>
      <c r="T2771" s="26"/>
      <c r="V2771" s="2">
        <f t="shared" si="121"/>
        <v>-1200</v>
      </c>
      <c r="W2771" s="2">
        <f t="shared" si="122"/>
        <v>-1</v>
      </c>
    </row>
    <row r="2772" spans="1:23" customFormat="1" hidden="1" outlineLevel="2" x14ac:dyDescent="0.25">
      <c r="A2772" t="s">
        <v>349</v>
      </c>
      <c r="B2772">
        <v>1011</v>
      </c>
      <c r="C2772" t="s">
        <v>365</v>
      </c>
      <c r="D2772">
        <v>222</v>
      </c>
      <c r="E2772" t="s">
        <v>367</v>
      </c>
      <c r="F2772">
        <v>305</v>
      </c>
      <c r="G2772" t="s">
        <v>146</v>
      </c>
      <c r="H2772">
        <v>10222010305</v>
      </c>
      <c r="I2772" t="s">
        <v>147</v>
      </c>
      <c r="J2772" s="24" t="s">
        <v>958</v>
      </c>
      <c r="K2772" s="25">
        <v>12</v>
      </c>
      <c r="L2772" s="26">
        <v>2439.61</v>
      </c>
      <c r="M2772" s="26">
        <v>6474.92</v>
      </c>
      <c r="N2772" s="27">
        <v>3189</v>
      </c>
      <c r="O2772" s="26">
        <v>0</v>
      </c>
      <c r="P2772" s="28">
        <v>3189</v>
      </c>
      <c r="Q2772" s="26">
        <v>63.6</v>
      </c>
      <c r="R2772" s="31">
        <f t="shared" si="120"/>
        <v>3189</v>
      </c>
      <c r="S2772" s="29">
        <v>3189</v>
      </c>
      <c r="T2772" s="26"/>
      <c r="V2772" s="2">
        <f t="shared" si="121"/>
        <v>0</v>
      </c>
      <c r="W2772" s="2">
        <f t="shared" si="122"/>
        <v>0</v>
      </c>
    </row>
    <row r="2773" spans="1:23" customFormat="1" hidden="1" outlineLevel="2" x14ac:dyDescent="0.25">
      <c r="A2773" t="s">
        <v>349</v>
      </c>
      <c r="B2773">
        <v>1011</v>
      </c>
      <c r="C2773" t="s">
        <v>365</v>
      </c>
      <c r="D2773">
        <v>232</v>
      </c>
      <c r="E2773" t="s">
        <v>379</v>
      </c>
      <c r="F2773">
        <v>305</v>
      </c>
      <c r="G2773" t="s">
        <v>146</v>
      </c>
      <c r="H2773">
        <v>10232010305</v>
      </c>
      <c r="I2773" t="s">
        <v>147</v>
      </c>
      <c r="J2773" s="24" t="s">
        <v>958</v>
      </c>
      <c r="K2773" s="25">
        <v>12</v>
      </c>
      <c r="L2773" s="26">
        <v>0</v>
      </c>
      <c r="M2773" s="26">
        <v>0</v>
      </c>
      <c r="N2773" s="27">
        <v>735</v>
      </c>
      <c r="O2773" s="26">
        <v>0</v>
      </c>
      <c r="P2773" s="28">
        <v>735</v>
      </c>
      <c r="Q2773" s="26">
        <v>0</v>
      </c>
      <c r="R2773" s="31">
        <f t="shared" si="120"/>
        <v>735</v>
      </c>
      <c r="S2773" s="29">
        <v>735</v>
      </c>
      <c r="T2773" s="26"/>
      <c r="V2773" s="2">
        <f t="shared" si="121"/>
        <v>0</v>
      </c>
      <c r="W2773" s="2">
        <f t="shared" si="122"/>
        <v>0</v>
      </c>
    </row>
    <row r="2774" spans="1:23" customFormat="1" hidden="1" outlineLevel="2" x14ac:dyDescent="0.25">
      <c r="A2774" t="s">
        <v>349</v>
      </c>
      <c r="B2774">
        <v>704</v>
      </c>
      <c r="C2774" t="s">
        <v>385</v>
      </c>
      <c r="D2774">
        <v>264</v>
      </c>
      <c r="E2774" t="s">
        <v>386</v>
      </c>
      <c r="F2774">
        <v>305</v>
      </c>
      <c r="G2774" t="s">
        <v>146</v>
      </c>
      <c r="H2774">
        <v>10264010305</v>
      </c>
      <c r="I2774" t="s">
        <v>147</v>
      </c>
      <c r="J2774" s="24" t="s">
        <v>958</v>
      </c>
      <c r="K2774" s="25">
        <v>12</v>
      </c>
      <c r="L2774" s="26">
        <v>1964.86</v>
      </c>
      <c r="M2774" s="26">
        <v>1945.45</v>
      </c>
      <c r="N2774" s="27">
        <v>2530</v>
      </c>
      <c r="O2774" s="26">
        <v>0</v>
      </c>
      <c r="P2774" s="28">
        <v>2530</v>
      </c>
      <c r="Q2774" s="26">
        <v>1283.9000000000001</v>
      </c>
      <c r="R2774" s="31">
        <f t="shared" si="120"/>
        <v>2530</v>
      </c>
      <c r="S2774" s="29">
        <v>2530</v>
      </c>
      <c r="T2774" s="26"/>
      <c r="V2774" s="2">
        <f t="shared" si="121"/>
        <v>0</v>
      </c>
      <c r="W2774" s="2">
        <f t="shared" si="122"/>
        <v>0</v>
      </c>
    </row>
    <row r="2775" spans="1:23" customFormat="1" hidden="1" outlineLevel="2" x14ac:dyDescent="0.25">
      <c r="A2775" t="s">
        <v>349</v>
      </c>
      <c r="B2775">
        <v>702</v>
      </c>
      <c r="C2775" t="s">
        <v>383</v>
      </c>
      <c r="D2775">
        <v>265</v>
      </c>
      <c r="E2775" t="s">
        <v>433</v>
      </c>
      <c r="F2775">
        <v>305</v>
      </c>
      <c r="G2775" t="s">
        <v>146</v>
      </c>
      <c r="H2775">
        <v>10265010305</v>
      </c>
      <c r="I2775" t="s">
        <v>147</v>
      </c>
      <c r="J2775" s="24" t="s">
        <v>958</v>
      </c>
      <c r="K2775" s="25">
        <v>12</v>
      </c>
      <c r="L2775" s="26">
        <v>4842.42</v>
      </c>
      <c r="M2775" s="26">
        <v>5188.99</v>
      </c>
      <c r="N2775" s="27">
        <v>5440</v>
      </c>
      <c r="O2775" s="26">
        <v>0</v>
      </c>
      <c r="P2775" s="28">
        <v>5440</v>
      </c>
      <c r="Q2775" s="26">
        <v>5001.8999999999996</v>
      </c>
      <c r="R2775" s="31">
        <f t="shared" si="120"/>
        <v>7080</v>
      </c>
      <c r="S2775" s="29">
        <v>7080</v>
      </c>
      <c r="T2775" s="26"/>
      <c r="V2775" s="2">
        <f t="shared" si="121"/>
        <v>1640</v>
      </c>
      <c r="W2775" s="2">
        <f t="shared" si="122"/>
        <v>0.3014705882352941</v>
      </c>
    </row>
    <row r="2776" spans="1:23" customFormat="1" hidden="1" outlineLevel="2" x14ac:dyDescent="0.25">
      <c r="A2776" t="s">
        <v>349</v>
      </c>
      <c r="B2776">
        <v>702</v>
      </c>
      <c r="C2776" t="s">
        <v>383</v>
      </c>
      <c r="D2776">
        <v>266</v>
      </c>
      <c r="E2776" t="s">
        <v>387</v>
      </c>
      <c r="F2776">
        <v>305</v>
      </c>
      <c r="G2776" t="s">
        <v>146</v>
      </c>
      <c r="H2776">
        <v>10266010305</v>
      </c>
      <c r="I2776" t="s">
        <v>147</v>
      </c>
      <c r="J2776" s="24" t="s">
        <v>958</v>
      </c>
      <c r="K2776" s="25">
        <v>12</v>
      </c>
      <c r="L2776" s="26">
        <v>4145.59</v>
      </c>
      <c r="M2776" s="26">
        <v>5511.57</v>
      </c>
      <c r="N2776" s="27">
        <v>4100</v>
      </c>
      <c r="O2776" s="26">
        <v>0</v>
      </c>
      <c r="P2776" s="28">
        <v>4100</v>
      </c>
      <c r="Q2776" s="26">
        <v>3372.7</v>
      </c>
      <c r="R2776" s="31">
        <f t="shared" si="120"/>
        <v>8100</v>
      </c>
      <c r="S2776" s="29">
        <v>8100</v>
      </c>
      <c r="T2776" s="26"/>
      <c r="V2776" s="2">
        <f t="shared" si="121"/>
        <v>4000</v>
      </c>
      <c r="W2776" s="2">
        <f t="shared" si="122"/>
        <v>0.97560975609756095</v>
      </c>
    </row>
    <row r="2777" spans="1:23" customFormat="1" hidden="1" outlineLevel="2" x14ac:dyDescent="0.25">
      <c r="A2777" t="s">
        <v>309</v>
      </c>
      <c r="B2777">
        <v>801</v>
      </c>
      <c r="C2777" t="s">
        <v>324</v>
      </c>
      <c r="D2777">
        <v>403</v>
      </c>
      <c r="E2777" t="s">
        <v>401</v>
      </c>
      <c r="F2777">
        <v>305</v>
      </c>
      <c r="G2777" t="s">
        <v>146</v>
      </c>
      <c r="H2777">
        <v>10403010305</v>
      </c>
      <c r="I2777" t="s">
        <v>147</v>
      </c>
      <c r="J2777" s="24" t="s">
        <v>958</v>
      </c>
      <c r="K2777" s="25">
        <v>12</v>
      </c>
      <c r="L2777" s="26">
        <v>230042.11</v>
      </c>
      <c r="M2777" s="26">
        <v>362078.67</v>
      </c>
      <c r="N2777" s="27">
        <v>239635</v>
      </c>
      <c r="O2777" s="26">
        <v>0</v>
      </c>
      <c r="P2777" s="28">
        <v>239635</v>
      </c>
      <c r="Q2777" s="26">
        <v>223009.8</v>
      </c>
      <c r="R2777" s="31">
        <f t="shared" si="120"/>
        <v>739635</v>
      </c>
      <c r="S2777" s="29">
        <v>739635</v>
      </c>
      <c r="T2777" s="26"/>
      <c r="V2777" s="2">
        <f t="shared" si="121"/>
        <v>500000</v>
      </c>
      <c r="W2777" s="2">
        <f t="shared" si="122"/>
        <v>2.0865065620631378</v>
      </c>
    </row>
    <row r="2778" spans="1:23" customFormat="1" hidden="1" outlineLevel="2" x14ac:dyDescent="0.25">
      <c r="A2778" t="s">
        <v>309</v>
      </c>
      <c r="B2778">
        <v>801</v>
      </c>
      <c r="C2778" t="s">
        <v>324</v>
      </c>
      <c r="D2778">
        <v>421</v>
      </c>
      <c r="E2778" t="s">
        <v>419</v>
      </c>
      <c r="F2778">
        <v>305</v>
      </c>
      <c r="G2778" t="s">
        <v>146</v>
      </c>
      <c r="H2778">
        <v>10421010305</v>
      </c>
      <c r="I2778" t="s">
        <v>147</v>
      </c>
      <c r="J2778" s="24" t="s">
        <v>958</v>
      </c>
      <c r="K2778" s="25">
        <v>12</v>
      </c>
      <c r="L2778" s="26">
        <v>0</v>
      </c>
      <c r="M2778" s="26">
        <v>0</v>
      </c>
      <c r="N2778" s="27">
        <v>9038</v>
      </c>
      <c r="O2778" s="26">
        <v>0</v>
      </c>
      <c r="P2778" s="28">
        <v>9038</v>
      </c>
      <c r="Q2778" s="26">
        <v>6756</v>
      </c>
      <c r="R2778" s="31">
        <f t="shared" si="120"/>
        <v>9038</v>
      </c>
      <c r="S2778" s="29">
        <v>9038</v>
      </c>
      <c r="T2778" s="26"/>
      <c r="V2778" s="2">
        <f t="shared" si="121"/>
        <v>0</v>
      </c>
      <c r="W2778" s="2">
        <f t="shared" si="122"/>
        <v>0</v>
      </c>
    </row>
    <row r="2779" spans="1:23" customFormat="1" hidden="1" outlineLevel="2" x14ac:dyDescent="0.25">
      <c r="A2779" t="s">
        <v>309</v>
      </c>
      <c r="B2779">
        <v>801</v>
      </c>
      <c r="C2779" t="s">
        <v>324</v>
      </c>
      <c r="D2779">
        <v>430</v>
      </c>
      <c r="E2779" t="s">
        <v>421</v>
      </c>
      <c r="F2779">
        <v>305</v>
      </c>
      <c r="G2779" t="s">
        <v>146</v>
      </c>
      <c r="H2779">
        <v>10430010305</v>
      </c>
      <c r="I2779" t="s">
        <v>147</v>
      </c>
      <c r="J2779" s="24" t="s">
        <v>958</v>
      </c>
      <c r="K2779" s="25">
        <v>12</v>
      </c>
      <c r="L2779" s="26">
        <v>0</v>
      </c>
      <c r="M2779" s="26">
        <v>0</v>
      </c>
      <c r="N2779" s="27">
        <v>3521</v>
      </c>
      <c r="O2779" s="26">
        <v>0</v>
      </c>
      <c r="P2779" s="28">
        <v>3521</v>
      </c>
      <c r="Q2779" s="26">
        <v>0</v>
      </c>
      <c r="R2779" s="31">
        <f t="shared" si="120"/>
        <v>3521</v>
      </c>
      <c r="S2779" s="29">
        <v>3521</v>
      </c>
      <c r="T2779" s="26"/>
      <c r="V2779" s="2">
        <f t="shared" si="121"/>
        <v>0</v>
      </c>
      <c r="W2779" s="2">
        <f t="shared" si="122"/>
        <v>0</v>
      </c>
    </row>
    <row r="2780" spans="1:23" customFormat="1" hidden="1" outlineLevel="2" x14ac:dyDescent="0.25">
      <c r="A2780" t="s">
        <v>309</v>
      </c>
      <c r="B2780">
        <v>801</v>
      </c>
      <c r="C2780" t="s">
        <v>324</v>
      </c>
      <c r="D2780">
        <v>431</v>
      </c>
      <c r="E2780" t="s">
        <v>422</v>
      </c>
      <c r="F2780">
        <v>305</v>
      </c>
      <c r="G2780" t="s">
        <v>146</v>
      </c>
      <c r="H2780">
        <v>10431010305</v>
      </c>
      <c r="I2780" t="s">
        <v>147</v>
      </c>
      <c r="J2780" s="24" t="s">
        <v>958</v>
      </c>
      <c r="K2780" s="25">
        <v>12</v>
      </c>
      <c r="L2780" s="26">
        <v>0</v>
      </c>
      <c r="M2780" s="26">
        <v>0</v>
      </c>
      <c r="N2780" s="27">
        <v>3521</v>
      </c>
      <c r="O2780" s="26">
        <v>0</v>
      </c>
      <c r="P2780" s="28">
        <v>3521</v>
      </c>
      <c r="Q2780" s="26">
        <v>0</v>
      </c>
      <c r="R2780" s="31">
        <f t="shared" si="120"/>
        <v>3521</v>
      </c>
      <c r="S2780" s="29">
        <v>3521</v>
      </c>
      <c r="T2780" s="26"/>
      <c r="V2780" s="2">
        <f t="shared" si="121"/>
        <v>0</v>
      </c>
      <c r="W2780" s="2">
        <f t="shared" si="122"/>
        <v>0</v>
      </c>
    </row>
    <row r="2781" spans="1:23" customFormat="1" hidden="1" outlineLevel="2" x14ac:dyDescent="0.25">
      <c r="A2781" t="s">
        <v>254</v>
      </c>
      <c r="B2781">
        <v>1301</v>
      </c>
      <c r="C2781" t="s">
        <v>203</v>
      </c>
      <c r="D2781">
        <v>440</v>
      </c>
      <c r="E2781" t="s">
        <v>255</v>
      </c>
      <c r="F2781">
        <v>305</v>
      </c>
      <c r="G2781" t="s">
        <v>146</v>
      </c>
      <c r="H2781">
        <v>10440010305</v>
      </c>
      <c r="I2781" t="s">
        <v>147</v>
      </c>
      <c r="J2781" s="24" t="s">
        <v>958</v>
      </c>
      <c r="K2781" s="25">
        <v>12</v>
      </c>
      <c r="L2781" s="26">
        <v>3047.67</v>
      </c>
      <c r="M2781" s="26">
        <v>5034.46</v>
      </c>
      <c r="N2781" s="27">
        <v>5210</v>
      </c>
      <c r="O2781" s="26">
        <v>0</v>
      </c>
      <c r="P2781" s="28">
        <v>5210</v>
      </c>
      <c r="Q2781" s="26">
        <v>4336.72</v>
      </c>
      <c r="R2781" s="31">
        <f t="shared" si="120"/>
        <v>15210</v>
      </c>
      <c r="S2781" s="29">
        <v>15210</v>
      </c>
      <c r="T2781" s="26"/>
      <c r="V2781" s="2">
        <f t="shared" si="121"/>
        <v>10000</v>
      </c>
      <c r="W2781" s="2">
        <f t="shared" si="122"/>
        <v>1.9193857965451055</v>
      </c>
    </row>
    <row r="2782" spans="1:23" customFormat="1" hidden="1" outlineLevel="2" x14ac:dyDescent="0.25">
      <c r="A2782" t="s">
        <v>254</v>
      </c>
      <c r="B2782">
        <v>1301</v>
      </c>
      <c r="C2782" t="s">
        <v>203</v>
      </c>
      <c r="D2782">
        <v>602</v>
      </c>
      <c r="E2782" t="s">
        <v>263</v>
      </c>
      <c r="F2782">
        <v>305</v>
      </c>
      <c r="G2782" t="s">
        <v>146</v>
      </c>
      <c r="H2782">
        <v>10602010305</v>
      </c>
      <c r="I2782" t="s">
        <v>147</v>
      </c>
      <c r="J2782" s="24" t="s">
        <v>958</v>
      </c>
      <c r="K2782" s="25">
        <v>12</v>
      </c>
      <c r="L2782" s="26">
        <v>38967.17</v>
      </c>
      <c r="M2782" s="26">
        <v>48035.39</v>
      </c>
      <c r="N2782" s="27">
        <v>46740</v>
      </c>
      <c r="O2782" s="26">
        <v>0</v>
      </c>
      <c r="P2782" s="28">
        <v>46740</v>
      </c>
      <c r="Q2782" s="26">
        <v>37465.370000000003</v>
      </c>
      <c r="R2782" s="31">
        <f t="shared" si="120"/>
        <v>76740</v>
      </c>
      <c r="S2782" s="29">
        <v>76740</v>
      </c>
      <c r="T2782" s="26"/>
      <c r="V2782" s="2">
        <f t="shared" si="121"/>
        <v>30000</v>
      </c>
      <c r="W2782" s="2">
        <f t="shared" si="122"/>
        <v>0.64184852374839541</v>
      </c>
    </row>
    <row r="2783" spans="1:23" customFormat="1" hidden="1" outlineLevel="2" x14ac:dyDescent="0.25">
      <c r="A2783" t="s">
        <v>133</v>
      </c>
      <c r="B2783">
        <v>1201</v>
      </c>
      <c r="C2783" t="s">
        <v>212</v>
      </c>
      <c r="D2783">
        <v>701</v>
      </c>
      <c r="E2783" t="s">
        <v>211</v>
      </c>
      <c r="F2783">
        <v>305</v>
      </c>
      <c r="G2783" t="s">
        <v>146</v>
      </c>
      <c r="H2783">
        <v>10701010305</v>
      </c>
      <c r="I2783" t="s">
        <v>147</v>
      </c>
      <c r="J2783" s="24" t="s">
        <v>958</v>
      </c>
      <c r="K2783" s="25">
        <v>12</v>
      </c>
      <c r="L2783" s="26">
        <v>0</v>
      </c>
      <c r="M2783" s="26">
        <v>424644.93</v>
      </c>
      <c r="N2783" s="27">
        <v>500000</v>
      </c>
      <c r="O2783" s="26">
        <v>0</v>
      </c>
      <c r="P2783" s="28">
        <v>500000</v>
      </c>
      <c r="Q2783" s="26">
        <v>520555.85</v>
      </c>
      <c r="R2783" s="31">
        <f t="shared" si="120"/>
        <v>1000000</v>
      </c>
      <c r="S2783" s="29">
        <v>1000000</v>
      </c>
      <c r="T2783" s="26"/>
      <c r="V2783" s="2">
        <f t="shared" si="121"/>
        <v>500000</v>
      </c>
      <c r="W2783" s="2">
        <f t="shared" si="122"/>
        <v>1</v>
      </c>
    </row>
    <row r="2784" spans="1:23" customFormat="1" hidden="1" outlineLevel="2" x14ac:dyDescent="0.25">
      <c r="A2784" t="s">
        <v>309</v>
      </c>
      <c r="B2784">
        <v>501</v>
      </c>
      <c r="C2784" t="s">
        <v>312</v>
      </c>
      <c r="D2784">
        <v>108</v>
      </c>
      <c r="E2784" t="s">
        <v>333</v>
      </c>
      <c r="F2784">
        <v>306</v>
      </c>
      <c r="G2784" t="s">
        <v>124</v>
      </c>
      <c r="H2784">
        <v>10108010306</v>
      </c>
      <c r="I2784" t="s">
        <v>125</v>
      </c>
      <c r="J2784" s="24" t="s">
        <v>958</v>
      </c>
      <c r="K2784" s="25">
        <v>12</v>
      </c>
      <c r="L2784" s="26">
        <v>1009</v>
      </c>
      <c r="M2784" s="26">
        <v>1069</v>
      </c>
      <c r="N2784" s="27">
        <v>1180</v>
      </c>
      <c r="O2784" s="26">
        <v>0</v>
      </c>
      <c r="P2784" s="28">
        <v>1180</v>
      </c>
      <c r="Q2784" s="26">
        <v>0</v>
      </c>
      <c r="R2784" s="31">
        <f t="shared" ref="R2784:R2847" si="123">S2784</f>
        <v>1180</v>
      </c>
      <c r="S2784" s="29">
        <v>1180</v>
      </c>
      <c r="T2784" s="26"/>
      <c r="V2784" s="2">
        <f t="shared" si="121"/>
        <v>0</v>
      </c>
      <c r="W2784" s="2">
        <f t="shared" si="122"/>
        <v>0</v>
      </c>
    </row>
    <row r="2785" spans="1:24" customFormat="1" hidden="1" outlineLevel="2" x14ac:dyDescent="0.25">
      <c r="A2785" t="s">
        <v>781</v>
      </c>
      <c r="B2785">
        <v>204</v>
      </c>
      <c r="C2785" t="s">
        <v>782</v>
      </c>
      <c r="D2785">
        <v>111</v>
      </c>
      <c r="E2785" t="s">
        <v>801</v>
      </c>
      <c r="F2785">
        <v>306</v>
      </c>
      <c r="G2785" t="s">
        <v>124</v>
      </c>
      <c r="H2785">
        <v>10111010306</v>
      </c>
      <c r="I2785" t="s">
        <v>125</v>
      </c>
      <c r="J2785" s="24" t="s">
        <v>958</v>
      </c>
      <c r="K2785" s="25">
        <v>12</v>
      </c>
      <c r="L2785" s="26">
        <v>491765.68</v>
      </c>
      <c r="M2785" s="26">
        <v>109056.46</v>
      </c>
      <c r="N2785" s="27">
        <v>110000</v>
      </c>
      <c r="O2785" s="26">
        <v>0</v>
      </c>
      <c r="P2785" s="28">
        <v>110000</v>
      </c>
      <c r="Q2785" s="26">
        <v>95330.26</v>
      </c>
      <c r="R2785" s="31">
        <f t="shared" si="123"/>
        <v>500000</v>
      </c>
      <c r="S2785" s="29">
        <v>500000</v>
      </c>
      <c r="T2785" s="26"/>
      <c r="V2785" s="2">
        <f t="shared" si="121"/>
        <v>390000</v>
      </c>
      <c r="W2785" s="2">
        <f t="shared" si="122"/>
        <v>3.5454545454545454</v>
      </c>
      <c r="X2785" s="18"/>
    </row>
    <row r="2786" spans="1:24" customFormat="1" hidden="1" outlineLevel="2" x14ac:dyDescent="0.25">
      <c r="A2786" t="s">
        <v>781</v>
      </c>
      <c r="B2786">
        <v>204</v>
      </c>
      <c r="C2786" t="s">
        <v>782</v>
      </c>
      <c r="D2786">
        <v>113</v>
      </c>
      <c r="E2786" t="s">
        <v>802</v>
      </c>
      <c r="F2786">
        <v>306</v>
      </c>
      <c r="G2786" t="s">
        <v>124</v>
      </c>
      <c r="H2786">
        <v>10113010306</v>
      </c>
      <c r="I2786" t="s">
        <v>125</v>
      </c>
      <c r="J2786" s="24" t="s">
        <v>958</v>
      </c>
      <c r="K2786" s="25">
        <v>12</v>
      </c>
      <c r="L2786" s="26">
        <v>1000</v>
      </c>
      <c r="M2786" s="26">
        <v>947.19</v>
      </c>
      <c r="N2786" s="27">
        <v>1500</v>
      </c>
      <c r="O2786" s="26">
        <v>0</v>
      </c>
      <c r="P2786" s="28">
        <v>1500</v>
      </c>
      <c r="Q2786" s="26">
        <v>0</v>
      </c>
      <c r="R2786" s="31">
        <f t="shared" si="123"/>
        <v>1500</v>
      </c>
      <c r="S2786" s="29">
        <v>1500</v>
      </c>
      <c r="T2786" s="26"/>
      <c r="V2786" s="2">
        <f t="shared" si="121"/>
        <v>0</v>
      </c>
      <c r="W2786" s="2">
        <f t="shared" si="122"/>
        <v>0</v>
      </c>
      <c r="X2786" s="18"/>
    </row>
    <row r="2787" spans="1:24" customFormat="1" hidden="1" outlineLevel="2" x14ac:dyDescent="0.25">
      <c r="A2787" t="s">
        <v>781</v>
      </c>
      <c r="B2787">
        <v>204</v>
      </c>
      <c r="C2787" t="s">
        <v>782</v>
      </c>
      <c r="D2787">
        <v>114</v>
      </c>
      <c r="E2787" t="s">
        <v>803</v>
      </c>
      <c r="F2787">
        <v>306</v>
      </c>
      <c r="G2787" t="s">
        <v>124</v>
      </c>
      <c r="H2787">
        <v>10114010306</v>
      </c>
      <c r="I2787" t="s">
        <v>125</v>
      </c>
      <c r="J2787" s="24" t="s">
        <v>958</v>
      </c>
      <c r="K2787" s="25">
        <v>12</v>
      </c>
      <c r="L2787" s="26">
        <v>1018</v>
      </c>
      <c r="M2787" s="26">
        <v>947.19</v>
      </c>
      <c r="N2787" s="27">
        <v>1500</v>
      </c>
      <c r="O2787" s="26">
        <v>0</v>
      </c>
      <c r="P2787" s="28">
        <v>1500</v>
      </c>
      <c r="Q2787" s="26">
        <v>0</v>
      </c>
      <c r="R2787" s="31">
        <f t="shared" si="123"/>
        <v>1500</v>
      </c>
      <c r="S2787" s="29">
        <v>1500</v>
      </c>
      <c r="T2787" s="26"/>
      <c r="V2787" s="2">
        <f t="shared" si="121"/>
        <v>0</v>
      </c>
      <c r="W2787" s="2">
        <f t="shared" si="122"/>
        <v>0</v>
      </c>
      <c r="X2787" s="18"/>
    </row>
    <row r="2788" spans="1:24" customFormat="1" hidden="1" outlineLevel="2" x14ac:dyDescent="0.25">
      <c r="A2788" t="s">
        <v>309</v>
      </c>
      <c r="B2788">
        <v>501</v>
      </c>
      <c r="C2788" t="s">
        <v>312</v>
      </c>
      <c r="D2788">
        <v>118</v>
      </c>
      <c r="E2788" t="s">
        <v>340</v>
      </c>
      <c r="F2788">
        <v>306</v>
      </c>
      <c r="G2788" t="s">
        <v>124</v>
      </c>
      <c r="H2788">
        <v>10118010306</v>
      </c>
      <c r="I2788" t="s">
        <v>125</v>
      </c>
      <c r="J2788" s="24" t="s">
        <v>958</v>
      </c>
      <c r="K2788" s="25">
        <v>12</v>
      </c>
      <c r="L2788" s="26">
        <v>320</v>
      </c>
      <c r="M2788" s="26">
        <v>339</v>
      </c>
      <c r="N2788" s="27">
        <v>380</v>
      </c>
      <c r="O2788" s="26">
        <v>0</v>
      </c>
      <c r="P2788" s="28">
        <v>380</v>
      </c>
      <c r="Q2788" s="26">
        <v>0</v>
      </c>
      <c r="R2788" s="31">
        <f t="shared" si="123"/>
        <v>380</v>
      </c>
      <c r="S2788" s="29">
        <v>380</v>
      </c>
      <c r="T2788" s="26"/>
      <c r="V2788" s="2">
        <f t="shared" si="121"/>
        <v>0</v>
      </c>
      <c r="W2788" s="2">
        <f t="shared" si="122"/>
        <v>0</v>
      </c>
    </row>
    <row r="2789" spans="1:24" customFormat="1" hidden="1" outlineLevel="2" x14ac:dyDescent="0.25">
      <c r="A2789" t="s">
        <v>309</v>
      </c>
      <c r="B2789">
        <v>501</v>
      </c>
      <c r="C2789" t="s">
        <v>312</v>
      </c>
      <c r="D2789">
        <v>119</v>
      </c>
      <c r="E2789" t="s">
        <v>341</v>
      </c>
      <c r="F2789">
        <v>306</v>
      </c>
      <c r="G2789" t="s">
        <v>124</v>
      </c>
      <c r="H2789">
        <v>10119010306</v>
      </c>
      <c r="I2789" t="s">
        <v>125</v>
      </c>
      <c r="J2789" s="24" t="s">
        <v>958</v>
      </c>
      <c r="K2789" s="25">
        <v>12</v>
      </c>
      <c r="L2789" s="26">
        <v>320</v>
      </c>
      <c r="M2789" s="26">
        <v>339</v>
      </c>
      <c r="N2789" s="27">
        <v>380</v>
      </c>
      <c r="O2789" s="26">
        <v>0</v>
      </c>
      <c r="P2789" s="28">
        <v>380</v>
      </c>
      <c r="Q2789" s="26">
        <v>0</v>
      </c>
      <c r="R2789" s="31">
        <f t="shared" si="123"/>
        <v>380</v>
      </c>
      <c r="S2789" s="29">
        <v>380</v>
      </c>
      <c r="T2789" s="26"/>
      <c r="V2789" s="2">
        <f t="shared" si="121"/>
        <v>0</v>
      </c>
      <c r="W2789" s="2">
        <f t="shared" si="122"/>
        <v>0</v>
      </c>
    </row>
    <row r="2790" spans="1:24" customFormat="1" hidden="1" outlineLevel="2" x14ac:dyDescent="0.25">
      <c r="A2790" t="s">
        <v>133</v>
      </c>
      <c r="B2790">
        <v>1101</v>
      </c>
      <c r="C2790" t="s">
        <v>134</v>
      </c>
      <c r="D2790">
        <v>150</v>
      </c>
      <c r="E2790" t="s">
        <v>132</v>
      </c>
      <c r="F2790">
        <v>306</v>
      </c>
      <c r="G2790" t="s">
        <v>124</v>
      </c>
      <c r="H2790">
        <v>10150010306</v>
      </c>
      <c r="I2790" t="s">
        <v>125</v>
      </c>
      <c r="J2790" s="24" t="s">
        <v>958</v>
      </c>
      <c r="K2790" s="25">
        <v>12</v>
      </c>
      <c r="L2790" s="26">
        <v>2753.8</v>
      </c>
      <c r="M2790" s="26">
        <v>1285.42</v>
      </c>
      <c r="N2790" s="27">
        <v>3120</v>
      </c>
      <c r="O2790" s="26">
        <v>0</v>
      </c>
      <c r="P2790" s="28">
        <v>3120</v>
      </c>
      <c r="Q2790" s="26">
        <v>5387.48</v>
      </c>
      <c r="R2790" s="31">
        <f t="shared" si="123"/>
        <v>6606</v>
      </c>
      <c r="S2790" s="29">
        <v>6606</v>
      </c>
      <c r="T2790" s="26"/>
      <c r="V2790" s="2">
        <f t="shared" si="121"/>
        <v>3486</v>
      </c>
      <c r="W2790" s="2">
        <f t="shared" si="122"/>
        <v>1.1173076923076923</v>
      </c>
    </row>
    <row r="2791" spans="1:24" customFormat="1" hidden="1" outlineLevel="2" x14ac:dyDescent="0.25">
      <c r="A2791" t="s">
        <v>596</v>
      </c>
      <c r="B2791">
        <v>302</v>
      </c>
      <c r="C2791" t="s">
        <v>597</v>
      </c>
      <c r="D2791">
        <v>161</v>
      </c>
      <c r="E2791" t="s">
        <v>596</v>
      </c>
      <c r="F2791">
        <v>306</v>
      </c>
      <c r="G2791" t="s">
        <v>124</v>
      </c>
      <c r="H2791">
        <v>10161010306</v>
      </c>
      <c r="I2791" t="s">
        <v>125</v>
      </c>
      <c r="J2791" s="24" t="s">
        <v>958</v>
      </c>
      <c r="K2791" s="25">
        <v>12</v>
      </c>
      <c r="L2791" s="26">
        <v>318.95</v>
      </c>
      <c r="M2791" s="26">
        <v>2073.9499999999998</v>
      </c>
      <c r="N2791" s="27">
        <v>3245</v>
      </c>
      <c r="O2791" s="26">
        <v>0</v>
      </c>
      <c r="P2791" s="28">
        <v>3245</v>
      </c>
      <c r="Q2791" s="26">
        <v>0</v>
      </c>
      <c r="R2791" s="31">
        <f t="shared" si="123"/>
        <v>3245</v>
      </c>
      <c r="S2791" s="29">
        <v>3245</v>
      </c>
      <c r="T2791" s="26"/>
      <c r="V2791" s="2">
        <f t="shared" si="121"/>
        <v>0</v>
      </c>
      <c r="W2791" s="2">
        <f t="shared" si="122"/>
        <v>0</v>
      </c>
    </row>
    <row r="2792" spans="1:24" customFormat="1" hidden="1" outlineLevel="2" x14ac:dyDescent="0.25">
      <c r="A2792" t="s">
        <v>706</v>
      </c>
      <c r="B2792">
        <v>191</v>
      </c>
      <c r="C2792" t="s">
        <v>707</v>
      </c>
      <c r="D2792">
        <v>200</v>
      </c>
      <c r="E2792" t="s">
        <v>708</v>
      </c>
      <c r="F2792">
        <v>306</v>
      </c>
      <c r="G2792" t="s">
        <v>124</v>
      </c>
      <c r="H2792">
        <v>10200010306</v>
      </c>
      <c r="I2792" t="s">
        <v>125</v>
      </c>
      <c r="J2792" s="24" t="s">
        <v>958</v>
      </c>
      <c r="K2792" s="25">
        <v>12</v>
      </c>
      <c r="L2792" s="26">
        <v>1607603.74</v>
      </c>
      <c r="M2792" s="26">
        <v>2205804.25</v>
      </c>
      <c r="N2792" s="27">
        <v>1800000</v>
      </c>
      <c r="O2792" s="26">
        <v>0</v>
      </c>
      <c r="P2792" s="28">
        <v>1800000</v>
      </c>
      <c r="Q2792" s="26">
        <v>1332521.07</v>
      </c>
      <c r="R2792" s="31">
        <f t="shared" si="123"/>
        <v>2400000</v>
      </c>
      <c r="S2792" s="29">
        <v>2400000</v>
      </c>
      <c r="T2792" s="26"/>
      <c r="V2792" s="2">
        <f t="shared" si="121"/>
        <v>600000</v>
      </c>
      <c r="W2792" s="2">
        <f t="shared" si="122"/>
        <v>0.33333333333333331</v>
      </c>
    </row>
    <row r="2793" spans="1:24" customFormat="1" hidden="1" outlineLevel="2" x14ac:dyDescent="0.25">
      <c r="A2793" t="s">
        <v>349</v>
      </c>
      <c r="B2793">
        <v>704</v>
      </c>
      <c r="C2793" t="s">
        <v>385</v>
      </c>
      <c r="D2793">
        <v>264</v>
      </c>
      <c r="E2793" t="s">
        <v>386</v>
      </c>
      <c r="F2793">
        <v>306</v>
      </c>
      <c r="G2793" t="s">
        <v>124</v>
      </c>
      <c r="H2793">
        <v>10264010306</v>
      </c>
      <c r="I2793" t="s">
        <v>125</v>
      </c>
      <c r="J2793" s="24" t="s">
        <v>958</v>
      </c>
      <c r="K2793" s="25">
        <v>12</v>
      </c>
      <c r="L2793" s="26">
        <v>21004.67</v>
      </c>
      <c r="M2793" s="26">
        <v>26343.58</v>
      </c>
      <c r="N2793" s="27">
        <v>30460</v>
      </c>
      <c r="O2793" s="26">
        <v>0</v>
      </c>
      <c r="P2793" s="28">
        <v>30460</v>
      </c>
      <c r="Q2793" s="26">
        <v>19805.439999999999</v>
      </c>
      <c r="R2793" s="31">
        <f t="shared" si="123"/>
        <v>30460</v>
      </c>
      <c r="S2793" s="29">
        <v>30460</v>
      </c>
      <c r="T2793" s="26"/>
      <c r="V2793" s="2">
        <f t="shared" si="121"/>
        <v>0</v>
      </c>
      <c r="W2793" s="2">
        <f t="shared" si="122"/>
        <v>0</v>
      </c>
    </row>
    <row r="2794" spans="1:24" customFormat="1" hidden="1" outlineLevel="2" x14ac:dyDescent="0.25">
      <c r="A2794" t="s">
        <v>349</v>
      </c>
      <c r="B2794">
        <v>702</v>
      </c>
      <c r="C2794" t="s">
        <v>383</v>
      </c>
      <c r="D2794">
        <v>265</v>
      </c>
      <c r="E2794" t="s">
        <v>433</v>
      </c>
      <c r="F2794">
        <v>306</v>
      </c>
      <c r="G2794" t="s">
        <v>124</v>
      </c>
      <c r="H2794">
        <v>10265010306</v>
      </c>
      <c r="I2794" t="s">
        <v>125</v>
      </c>
      <c r="J2794" s="24" t="s">
        <v>958</v>
      </c>
      <c r="K2794" s="25">
        <v>12</v>
      </c>
      <c r="L2794" s="26">
        <v>500</v>
      </c>
      <c r="M2794" s="26">
        <v>1000</v>
      </c>
      <c r="N2794" s="27">
        <v>1220</v>
      </c>
      <c r="O2794" s="26">
        <v>0</v>
      </c>
      <c r="P2794" s="28">
        <v>1220</v>
      </c>
      <c r="Q2794" s="26">
        <v>0</v>
      </c>
      <c r="R2794" s="31">
        <f t="shared" si="123"/>
        <v>1220</v>
      </c>
      <c r="S2794" s="29">
        <v>1220</v>
      </c>
      <c r="T2794" s="26"/>
      <c r="V2794" s="2">
        <f t="shared" si="121"/>
        <v>0</v>
      </c>
      <c r="W2794" s="2">
        <f t="shared" si="122"/>
        <v>0</v>
      </c>
    </row>
    <row r="2795" spans="1:24" customFormat="1" hidden="1" outlineLevel="2" x14ac:dyDescent="0.25">
      <c r="A2795" t="s">
        <v>349</v>
      </c>
      <c r="B2795">
        <v>702</v>
      </c>
      <c r="C2795" t="s">
        <v>383</v>
      </c>
      <c r="D2795">
        <v>266</v>
      </c>
      <c r="E2795" t="s">
        <v>387</v>
      </c>
      <c r="F2795">
        <v>306</v>
      </c>
      <c r="G2795" t="s">
        <v>124</v>
      </c>
      <c r="H2795">
        <v>10266010306</v>
      </c>
      <c r="I2795" t="s">
        <v>125</v>
      </c>
      <c r="J2795" s="24" t="s">
        <v>958</v>
      </c>
      <c r="K2795" s="25">
        <v>12</v>
      </c>
      <c r="L2795" s="26">
        <v>500</v>
      </c>
      <c r="M2795" s="26">
        <v>240.61</v>
      </c>
      <c r="N2795" s="27">
        <v>670</v>
      </c>
      <c r="O2795" s="26">
        <v>0</v>
      </c>
      <c r="P2795" s="28">
        <v>670</v>
      </c>
      <c r="Q2795" s="26">
        <v>0</v>
      </c>
      <c r="R2795" s="31">
        <f t="shared" si="123"/>
        <v>670</v>
      </c>
      <c r="S2795" s="29">
        <v>670</v>
      </c>
      <c r="T2795" s="26"/>
      <c r="V2795" s="2">
        <f t="shared" si="121"/>
        <v>0</v>
      </c>
      <c r="W2795" s="2">
        <f t="shared" si="122"/>
        <v>0</v>
      </c>
    </row>
    <row r="2796" spans="1:24" customFormat="1" hidden="1" outlineLevel="2" x14ac:dyDescent="0.25">
      <c r="A2796" t="s">
        <v>349</v>
      </c>
      <c r="B2796">
        <v>1103</v>
      </c>
      <c r="C2796" t="s">
        <v>424</v>
      </c>
      <c r="D2796">
        <v>801</v>
      </c>
      <c r="E2796" t="s">
        <v>425</v>
      </c>
      <c r="F2796">
        <v>306</v>
      </c>
      <c r="G2796" t="s">
        <v>124</v>
      </c>
      <c r="H2796">
        <v>10801010306</v>
      </c>
      <c r="I2796" t="s">
        <v>125</v>
      </c>
      <c r="J2796" s="24" t="s">
        <v>958</v>
      </c>
      <c r="K2796" s="25">
        <v>12</v>
      </c>
      <c r="L2796" s="26">
        <v>2000</v>
      </c>
      <c r="M2796" s="26">
        <v>3000</v>
      </c>
      <c r="N2796" s="27">
        <v>3170</v>
      </c>
      <c r="O2796" s="26">
        <v>0</v>
      </c>
      <c r="P2796" s="28">
        <v>3170</v>
      </c>
      <c r="Q2796" s="26">
        <v>0</v>
      </c>
      <c r="R2796" s="31">
        <f t="shared" si="123"/>
        <v>3170</v>
      </c>
      <c r="S2796" s="29">
        <v>3170</v>
      </c>
      <c r="T2796" s="26"/>
      <c r="V2796" s="2">
        <f t="shared" si="121"/>
        <v>0</v>
      </c>
      <c r="W2796" s="2">
        <f t="shared" si="122"/>
        <v>0</v>
      </c>
    </row>
    <row r="2797" spans="1:24" customFormat="1" hidden="1" outlineLevel="2" x14ac:dyDescent="0.25">
      <c r="A2797" t="s">
        <v>781</v>
      </c>
      <c r="B2797">
        <v>101</v>
      </c>
      <c r="C2797" t="s">
        <v>780</v>
      </c>
      <c r="D2797">
        <v>101</v>
      </c>
      <c r="E2797" t="s">
        <v>776</v>
      </c>
      <c r="F2797">
        <v>307</v>
      </c>
      <c r="G2797" t="s">
        <v>509</v>
      </c>
      <c r="H2797">
        <v>10101010307</v>
      </c>
      <c r="I2797" t="s">
        <v>510</v>
      </c>
      <c r="J2797" s="24" t="s">
        <v>958</v>
      </c>
      <c r="K2797" s="25">
        <v>12</v>
      </c>
      <c r="L2797" s="26">
        <v>0</v>
      </c>
      <c r="M2797" s="26">
        <v>0</v>
      </c>
      <c r="N2797" s="27">
        <v>0</v>
      </c>
      <c r="O2797" s="26">
        <v>0</v>
      </c>
      <c r="P2797" s="28">
        <v>0</v>
      </c>
      <c r="Q2797" s="26">
        <v>0</v>
      </c>
      <c r="R2797" s="31">
        <f t="shared" si="123"/>
        <v>0</v>
      </c>
      <c r="S2797" s="29">
        <v>0</v>
      </c>
      <c r="T2797" s="26"/>
      <c r="V2797" s="2">
        <f t="shared" si="121"/>
        <v>0</v>
      </c>
      <c r="W2797" s="2" t="e">
        <f t="shared" si="122"/>
        <v>#DIV/0!</v>
      </c>
      <c r="X2797" s="18"/>
    </row>
    <row r="2798" spans="1:24" customFormat="1" hidden="1" outlineLevel="2" x14ac:dyDescent="0.25">
      <c r="A2798" t="s">
        <v>706</v>
      </c>
      <c r="B2798">
        <v>192</v>
      </c>
      <c r="C2798" t="s">
        <v>707</v>
      </c>
      <c r="D2798">
        <v>205</v>
      </c>
      <c r="E2798" t="s">
        <v>708</v>
      </c>
      <c r="F2798">
        <v>307</v>
      </c>
      <c r="G2798" t="s">
        <v>124</v>
      </c>
      <c r="H2798">
        <v>10205010306</v>
      </c>
      <c r="I2798" t="s">
        <v>125</v>
      </c>
      <c r="J2798" s="24" t="s">
        <v>958</v>
      </c>
      <c r="K2798" s="25">
        <v>12</v>
      </c>
      <c r="L2798" s="26"/>
      <c r="M2798" s="26"/>
      <c r="N2798" s="27">
        <v>0</v>
      </c>
      <c r="O2798" s="26"/>
      <c r="P2798" s="28"/>
      <c r="Q2798" s="26">
        <v>0</v>
      </c>
      <c r="R2798" s="31">
        <f t="shared" si="123"/>
        <v>180000</v>
      </c>
      <c r="S2798" s="29">
        <v>180000</v>
      </c>
      <c r="T2798" s="26"/>
      <c r="V2798" s="2">
        <f t="shared" si="121"/>
        <v>180000</v>
      </c>
      <c r="W2798" s="2" t="e">
        <f t="shared" si="122"/>
        <v>#DIV/0!</v>
      </c>
    </row>
    <row r="2799" spans="1:24" customFormat="1" hidden="1" outlineLevel="2" x14ac:dyDescent="0.25">
      <c r="A2799" t="s">
        <v>349</v>
      </c>
      <c r="B2799">
        <v>702</v>
      </c>
      <c r="C2799" t="s">
        <v>383</v>
      </c>
      <c r="D2799">
        <v>262</v>
      </c>
      <c r="E2799" t="s">
        <v>384</v>
      </c>
      <c r="F2799">
        <v>307</v>
      </c>
      <c r="G2799" t="s">
        <v>509</v>
      </c>
      <c r="H2799">
        <v>10262010307</v>
      </c>
      <c r="I2799" t="s">
        <v>510</v>
      </c>
      <c r="J2799" s="24" t="s">
        <v>958</v>
      </c>
      <c r="K2799" s="25">
        <v>12</v>
      </c>
      <c r="L2799" s="26">
        <v>6596.22</v>
      </c>
      <c r="M2799" s="26">
        <v>2772.53</v>
      </c>
      <c r="N2799" s="27">
        <v>20530</v>
      </c>
      <c r="O2799" s="26">
        <v>0</v>
      </c>
      <c r="P2799" s="28">
        <v>20530</v>
      </c>
      <c r="Q2799" s="26">
        <v>3059.76</v>
      </c>
      <c r="R2799" s="31">
        <f t="shared" si="123"/>
        <v>20530</v>
      </c>
      <c r="S2799" s="29">
        <v>20530</v>
      </c>
      <c r="T2799" s="26"/>
      <c r="V2799" s="2">
        <f t="shared" si="121"/>
        <v>0</v>
      </c>
      <c r="W2799" s="2">
        <f t="shared" si="122"/>
        <v>0</v>
      </c>
    </row>
    <row r="2800" spans="1:24" customFormat="1" hidden="1" outlineLevel="2" x14ac:dyDescent="0.25">
      <c r="A2800" t="s">
        <v>781</v>
      </c>
      <c r="B2800">
        <v>101</v>
      </c>
      <c r="C2800" t="s">
        <v>780</v>
      </c>
      <c r="D2800">
        <v>101</v>
      </c>
      <c r="E2800" t="s">
        <v>776</v>
      </c>
      <c r="F2800">
        <v>308</v>
      </c>
      <c r="G2800" t="s">
        <v>109</v>
      </c>
      <c r="H2800">
        <v>10101010308</v>
      </c>
      <c r="I2800" t="s">
        <v>110</v>
      </c>
      <c r="J2800" s="24" t="s">
        <v>958</v>
      </c>
      <c r="K2800" s="25">
        <v>12</v>
      </c>
      <c r="L2800" s="26">
        <v>0</v>
      </c>
      <c r="M2800" s="26">
        <v>0</v>
      </c>
      <c r="N2800" s="27">
        <v>0</v>
      </c>
      <c r="O2800" s="26">
        <v>0</v>
      </c>
      <c r="P2800" s="28">
        <v>0</v>
      </c>
      <c r="Q2800" s="26">
        <v>0</v>
      </c>
      <c r="R2800" s="31">
        <f t="shared" si="123"/>
        <v>0</v>
      </c>
      <c r="S2800" s="29">
        <v>0</v>
      </c>
      <c r="T2800" s="26"/>
      <c r="V2800" s="2">
        <f t="shared" si="121"/>
        <v>0</v>
      </c>
      <c r="W2800" s="2" t="e">
        <f t="shared" si="122"/>
        <v>#DIV/0!</v>
      </c>
      <c r="X2800" s="18"/>
    </row>
    <row r="2801" spans="1:24" customFormat="1" hidden="1" outlineLevel="2" x14ac:dyDescent="0.25">
      <c r="A2801" t="s">
        <v>875</v>
      </c>
      <c r="B2801">
        <v>102</v>
      </c>
      <c r="C2801" t="s">
        <v>876</v>
      </c>
      <c r="D2801">
        <v>195</v>
      </c>
      <c r="E2801" t="s">
        <v>902</v>
      </c>
      <c r="F2801">
        <v>308</v>
      </c>
      <c r="G2801" t="s">
        <v>109</v>
      </c>
      <c r="H2801">
        <v>10195010308</v>
      </c>
      <c r="I2801" t="s">
        <v>110</v>
      </c>
      <c r="J2801" s="24" t="s">
        <v>958</v>
      </c>
      <c r="K2801" s="25">
        <v>12</v>
      </c>
      <c r="L2801" s="26">
        <v>0</v>
      </c>
      <c r="M2801" s="26">
        <v>0</v>
      </c>
      <c r="N2801" s="27">
        <v>37000</v>
      </c>
      <c r="O2801" s="26">
        <v>0</v>
      </c>
      <c r="P2801" s="28">
        <v>37000</v>
      </c>
      <c r="Q2801" s="26">
        <v>0</v>
      </c>
      <c r="R2801" s="31">
        <f t="shared" si="123"/>
        <v>0</v>
      </c>
      <c r="S2801" s="29">
        <v>0</v>
      </c>
      <c r="T2801" s="26"/>
      <c r="V2801" s="2">
        <f t="shared" si="121"/>
        <v>-37000</v>
      </c>
      <c r="W2801" s="2">
        <f t="shared" si="122"/>
        <v>-1</v>
      </c>
    </row>
    <row r="2802" spans="1:24" customFormat="1" hidden="1" outlineLevel="2" x14ac:dyDescent="0.25">
      <c r="A2802" t="s">
        <v>349</v>
      </c>
      <c r="B2802">
        <v>1011</v>
      </c>
      <c r="C2802" t="s">
        <v>365</v>
      </c>
      <c r="D2802">
        <v>232</v>
      </c>
      <c r="E2802" t="s">
        <v>379</v>
      </c>
      <c r="F2802">
        <v>308</v>
      </c>
      <c r="G2802" t="s">
        <v>109</v>
      </c>
      <c r="H2802">
        <v>10232010308</v>
      </c>
      <c r="I2802" t="s">
        <v>110</v>
      </c>
      <c r="J2802" s="24" t="s">
        <v>958</v>
      </c>
      <c r="K2802" s="25">
        <v>12</v>
      </c>
      <c r="L2802" s="26">
        <v>0</v>
      </c>
      <c r="M2802" s="26">
        <v>0</v>
      </c>
      <c r="N2802" s="27">
        <v>0</v>
      </c>
      <c r="O2802" s="26">
        <v>0</v>
      </c>
      <c r="P2802" s="28">
        <v>0</v>
      </c>
      <c r="Q2802" s="26">
        <v>0</v>
      </c>
      <c r="R2802" s="31">
        <f t="shared" si="123"/>
        <v>0</v>
      </c>
      <c r="S2802" s="29">
        <v>0</v>
      </c>
      <c r="T2802" s="26"/>
      <c r="V2802" s="2">
        <f t="shared" si="121"/>
        <v>0</v>
      </c>
      <c r="W2802" s="2" t="e">
        <f t="shared" si="122"/>
        <v>#DIV/0!</v>
      </c>
    </row>
    <row r="2803" spans="1:24" customFormat="1" hidden="1" outlineLevel="2" x14ac:dyDescent="0.25">
      <c r="A2803" t="s">
        <v>254</v>
      </c>
      <c r="B2803">
        <v>1301</v>
      </c>
      <c r="C2803" t="s">
        <v>203</v>
      </c>
      <c r="D2803">
        <v>440</v>
      </c>
      <c r="E2803" t="s">
        <v>255</v>
      </c>
      <c r="F2803">
        <v>308</v>
      </c>
      <c r="G2803" t="s">
        <v>109</v>
      </c>
      <c r="H2803">
        <v>10440010308</v>
      </c>
      <c r="I2803" t="s">
        <v>110</v>
      </c>
      <c r="J2803" s="24" t="s">
        <v>958</v>
      </c>
      <c r="K2803" s="25">
        <v>12</v>
      </c>
      <c r="L2803" s="26">
        <v>0</v>
      </c>
      <c r="M2803" s="26">
        <v>0</v>
      </c>
      <c r="N2803" s="27">
        <v>0</v>
      </c>
      <c r="O2803" s="26">
        <v>0</v>
      </c>
      <c r="P2803" s="28">
        <v>0</v>
      </c>
      <c r="Q2803" s="26">
        <v>0</v>
      </c>
      <c r="R2803" s="31">
        <f t="shared" si="123"/>
        <v>0</v>
      </c>
      <c r="S2803" s="29">
        <v>0</v>
      </c>
      <c r="T2803" s="26"/>
      <c r="V2803" s="2">
        <f t="shared" si="121"/>
        <v>0</v>
      </c>
      <c r="W2803" s="2" t="e">
        <f t="shared" si="122"/>
        <v>#DIV/0!</v>
      </c>
    </row>
    <row r="2804" spans="1:24" customFormat="1" hidden="1" outlineLevel="2" x14ac:dyDescent="0.25">
      <c r="A2804" t="s">
        <v>133</v>
      </c>
      <c r="B2804">
        <v>1201</v>
      </c>
      <c r="C2804" t="s">
        <v>212</v>
      </c>
      <c r="D2804">
        <v>701</v>
      </c>
      <c r="E2804" t="s">
        <v>211</v>
      </c>
      <c r="F2804">
        <v>308</v>
      </c>
      <c r="G2804" t="s">
        <v>109</v>
      </c>
      <c r="H2804">
        <v>10701010308</v>
      </c>
      <c r="I2804" t="s">
        <v>110</v>
      </c>
      <c r="J2804" s="24" t="s">
        <v>958</v>
      </c>
      <c r="K2804" s="25">
        <v>12</v>
      </c>
      <c r="L2804" s="26">
        <v>0</v>
      </c>
      <c r="M2804" s="26">
        <v>15868.09</v>
      </c>
      <c r="N2804" s="27">
        <v>10000</v>
      </c>
      <c r="O2804" s="26">
        <v>0</v>
      </c>
      <c r="P2804" s="28">
        <v>10000</v>
      </c>
      <c r="Q2804" s="26">
        <v>0</v>
      </c>
      <c r="R2804" s="31">
        <f t="shared" si="123"/>
        <v>10000</v>
      </c>
      <c r="S2804" s="29">
        <v>10000</v>
      </c>
      <c r="T2804" s="26"/>
      <c r="V2804" s="2">
        <f t="shared" si="121"/>
        <v>0</v>
      </c>
      <c r="W2804" s="2">
        <f t="shared" si="122"/>
        <v>0</v>
      </c>
    </row>
    <row r="2805" spans="1:24" customFormat="1" hidden="1" outlineLevel="2" x14ac:dyDescent="0.25">
      <c r="A2805" t="s">
        <v>781</v>
      </c>
      <c r="B2805">
        <v>101</v>
      </c>
      <c r="C2805" t="s">
        <v>780</v>
      </c>
      <c r="D2805">
        <v>101</v>
      </c>
      <c r="E2805" t="s">
        <v>776</v>
      </c>
      <c r="F2805">
        <v>310</v>
      </c>
      <c r="G2805" t="s">
        <v>532</v>
      </c>
      <c r="H2805">
        <v>10101010310</v>
      </c>
      <c r="I2805" t="s">
        <v>533</v>
      </c>
      <c r="J2805" s="24" t="s">
        <v>958</v>
      </c>
      <c r="K2805" s="25">
        <v>12</v>
      </c>
      <c r="L2805" s="26">
        <v>144569.70000000001</v>
      </c>
      <c r="M2805" s="26">
        <v>-1448.37</v>
      </c>
      <c r="N2805" s="27">
        <v>0</v>
      </c>
      <c r="O2805" s="26">
        <v>0</v>
      </c>
      <c r="P2805" s="28">
        <v>0</v>
      </c>
      <c r="Q2805" s="26">
        <v>0</v>
      </c>
      <c r="R2805" s="31">
        <f t="shared" si="123"/>
        <v>0</v>
      </c>
      <c r="S2805" s="29">
        <v>0</v>
      </c>
      <c r="T2805" s="26"/>
      <c r="V2805" s="2">
        <f t="shared" si="121"/>
        <v>0</v>
      </c>
      <c r="W2805" s="2" t="e">
        <f t="shared" si="122"/>
        <v>#DIV/0!</v>
      </c>
      <c r="X2805" s="18"/>
    </row>
    <row r="2806" spans="1:24" customFormat="1" hidden="1" outlineLevel="2" x14ac:dyDescent="0.25">
      <c r="A2806" t="s">
        <v>781</v>
      </c>
      <c r="B2806">
        <v>202</v>
      </c>
      <c r="C2806" t="s">
        <v>808</v>
      </c>
      <c r="D2806" s="20">
        <v>130</v>
      </c>
      <c r="E2806" t="s">
        <v>807</v>
      </c>
      <c r="F2806" s="20">
        <v>310</v>
      </c>
      <c r="G2806" t="s">
        <v>532</v>
      </c>
      <c r="H2806">
        <v>10130010310</v>
      </c>
      <c r="I2806" t="s">
        <v>533</v>
      </c>
      <c r="J2806" s="24" t="s">
        <v>958</v>
      </c>
      <c r="K2806" s="25">
        <v>12</v>
      </c>
      <c r="L2806" s="26">
        <v>249673.15</v>
      </c>
      <c r="M2806" s="26">
        <v>0</v>
      </c>
      <c r="N2806" s="27">
        <v>0</v>
      </c>
      <c r="O2806" s="26">
        <v>0</v>
      </c>
      <c r="P2806" s="28">
        <v>0</v>
      </c>
      <c r="Q2806" s="26">
        <v>0</v>
      </c>
      <c r="R2806" s="31">
        <f t="shared" si="123"/>
        <v>0</v>
      </c>
      <c r="S2806" s="29"/>
      <c r="T2806" s="26"/>
      <c r="V2806" s="2">
        <f t="shared" si="121"/>
        <v>0</v>
      </c>
      <c r="W2806" s="2" t="e">
        <f t="shared" si="122"/>
        <v>#DIV/0!</v>
      </c>
      <c r="X2806" s="18"/>
    </row>
    <row r="2807" spans="1:24" customFormat="1" hidden="1" outlineLevel="2" x14ac:dyDescent="0.25">
      <c r="A2807" t="s">
        <v>349</v>
      </c>
      <c r="B2807">
        <v>704</v>
      </c>
      <c r="C2807" t="s">
        <v>385</v>
      </c>
      <c r="D2807">
        <v>264</v>
      </c>
      <c r="E2807" t="s">
        <v>386</v>
      </c>
      <c r="F2807">
        <v>310</v>
      </c>
      <c r="G2807" t="s">
        <v>532</v>
      </c>
      <c r="H2807">
        <v>10264010310</v>
      </c>
      <c r="I2807" t="s">
        <v>533</v>
      </c>
      <c r="J2807" s="24" t="s">
        <v>958</v>
      </c>
      <c r="K2807" s="25">
        <v>12</v>
      </c>
      <c r="L2807" s="26">
        <v>0</v>
      </c>
      <c r="M2807" s="26">
        <v>42204.55</v>
      </c>
      <c r="N2807" s="27">
        <v>30000</v>
      </c>
      <c r="O2807" s="26">
        <v>0</v>
      </c>
      <c r="P2807" s="28">
        <v>30000</v>
      </c>
      <c r="Q2807" s="26">
        <v>0</v>
      </c>
      <c r="R2807" s="31">
        <f t="shared" si="123"/>
        <v>30000</v>
      </c>
      <c r="S2807" s="29">
        <v>30000</v>
      </c>
      <c r="T2807" s="26"/>
      <c r="V2807" s="2">
        <f t="shared" si="121"/>
        <v>0</v>
      </c>
      <c r="W2807" s="2">
        <f t="shared" si="122"/>
        <v>0</v>
      </c>
    </row>
    <row r="2808" spans="1:24" customFormat="1" hidden="1" outlineLevel="2" x14ac:dyDescent="0.25">
      <c r="A2808" t="s">
        <v>875</v>
      </c>
      <c r="B2808">
        <v>102</v>
      </c>
      <c r="C2808" t="s">
        <v>876</v>
      </c>
      <c r="D2808">
        <v>301</v>
      </c>
      <c r="E2808" t="s">
        <v>917</v>
      </c>
      <c r="F2808">
        <v>310</v>
      </c>
      <c r="G2808" t="s">
        <v>532</v>
      </c>
      <c r="H2808">
        <v>10301010310</v>
      </c>
      <c r="I2808" t="s">
        <v>533</v>
      </c>
      <c r="J2808" s="24" t="s">
        <v>958</v>
      </c>
      <c r="K2808" s="25">
        <v>12</v>
      </c>
      <c r="L2808" s="26">
        <v>977942.92</v>
      </c>
      <c r="M2808" s="26">
        <v>1275271.8600000001</v>
      </c>
      <c r="N2808" s="27">
        <v>1421812</v>
      </c>
      <c r="O2808" s="26">
        <v>0</v>
      </c>
      <c r="P2808" s="28">
        <v>1421812</v>
      </c>
      <c r="Q2808" s="26">
        <v>441237.42</v>
      </c>
      <c r="R2808" s="31">
        <f t="shared" si="123"/>
        <v>1421812</v>
      </c>
      <c r="S2808" s="29">
        <v>1421812</v>
      </c>
      <c r="T2808" s="26"/>
      <c r="V2808" s="2">
        <f t="shared" si="121"/>
        <v>0</v>
      </c>
      <c r="W2808" s="2">
        <f t="shared" si="122"/>
        <v>0</v>
      </c>
    </row>
    <row r="2809" spans="1:24" customFormat="1" hidden="1" outlineLevel="2" x14ac:dyDescent="0.25">
      <c r="A2809" t="s">
        <v>309</v>
      </c>
      <c r="B2809">
        <v>501</v>
      </c>
      <c r="C2809" t="s">
        <v>312</v>
      </c>
      <c r="D2809">
        <v>15</v>
      </c>
      <c r="E2809" t="s">
        <v>313</v>
      </c>
      <c r="F2809">
        <v>311</v>
      </c>
      <c r="G2809" t="s">
        <v>470</v>
      </c>
      <c r="H2809">
        <v>10015010311</v>
      </c>
      <c r="I2809" t="s">
        <v>471</v>
      </c>
      <c r="J2809" s="24" t="s">
        <v>958</v>
      </c>
      <c r="K2809" s="25">
        <v>12</v>
      </c>
      <c r="L2809" s="26">
        <v>897.18</v>
      </c>
      <c r="M2809" s="26">
        <v>2735.11</v>
      </c>
      <c r="N2809" s="27">
        <v>8000</v>
      </c>
      <c r="O2809" s="26">
        <v>0</v>
      </c>
      <c r="P2809" s="28">
        <v>8000</v>
      </c>
      <c r="Q2809" s="26">
        <v>1337.44</v>
      </c>
      <c r="R2809" s="31">
        <f t="shared" si="123"/>
        <v>8000</v>
      </c>
      <c r="S2809" s="29">
        <v>8000</v>
      </c>
      <c r="T2809" s="26"/>
      <c r="V2809" s="2">
        <f t="shared" si="121"/>
        <v>0</v>
      </c>
      <c r="W2809" s="2">
        <f t="shared" si="122"/>
        <v>0</v>
      </c>
    </row>
    <row r="2810" spans="1:24" customFormat="1" hidden="1" outlineLevel="2" x14ac:dyDescent="0.25">
      <c r="A2810" t="s">
        <v>309</v>
      </c>
      <c r="B2810">
        <v>501</v>
      </c>
      <c r="C2810" t="s">
        <v>312</v>
      </c>
      <c r="D2810">
        <v>65</v>
      </c>
      <c r="E2810" t="s">
        <v>330</v>
      </c>
      <c r="F2810">
        <v>311</v>
      </c>
      <c r="G2810" t="s">
        <v>470</v>
      </c>
      <c r="H2810">
        <v>10065010311</v>
      </c>
      <c r="I2810" t="s">
        <v>471</v>
      </c>
      <c r="J2810" s="24" t="s">
        <v>958</v>
      </c>
      <c r="K2810" s="25">
        <v>12</v>
      </c>
      <c r="L2810" s="26">
        <v>897.18</v>
      </c>
      <c r="M2810" s="26">
        <v>828.39</v>
      </c>
      <c r="N2810" s="27">
        <v>4760</v>
      </c>
      <c r="O2810" s="26">
        <v>0</v>
      </c>
      <c r="P2810" s="28">
        <v>4760</v>
      </c>
      <c r="Q2810" s="26">
        <v>817.39</v>
      </c>
      <c r="R2810" s="31">
        <f t="shared" si="123"/>
        <v>4760</v>
      </c>
      <c r="S2810" s="29">
        <v>4760</v>
      </c>
      <c r="T2810" s="26"/>
      <c r="V2810" s="2">
        <f t="shared" si="121"/>
        <v>0</v>
      </c>
      <c r="W2810" s="2">
        <f t="shared" si="122"/>
        <v>0</v>
      </c>
    </row>
    <row r="2811" spans="1:24" customFormat="1" hidden="1" outlineLevel="2" x14ac:dyDescent="0.25">
      <c r="A2811" t="s">
        <v>875</v>
      </c>
      <c r="B2811">
        <v>102</v>
      </c>
      <c r="C2811" t="s">
        <v>876</v>
      </c>
      <c r="D2811">
        <v>103</v>
      </c>
      <c r="E2811" t="s">
        <v>877</v>
      </c>
      <c r="F2811">
        <v>311</v>
      </c>
      <c r="G2811" t="s">
        <v>470</v>
      </c>
      <c r="H2811">
        <v>10103010311</v>
      </c>
      <c r="I2811" t="s">
        <v>471</v>
      </c>
      <c r="J2811" s="24" t="s">
        <v>958</v>
      </c>
      <c r="K2811" s="25">
        <v>12</v>
      </c>
      <c r="L2811" s="26">
        <v>95235.97</v>
      </c>
      <c r="M2811" s="26">
        <v>245977.1</v>
      </c>
      <c r="N2811" s="27">
        <v>350000</v>
      </c>
      <c r="O2811" s="26">
        <v>0</v>
      </c>
      <c r="P2811" s="28">
        <v>350000</v>
      </c>
      <c r="Q2811" s="26">
        <v>61840.43</v>
      </c>
      <c r="R2811" s="31">
        <f t="shared" si="123"/>
        <v>350000</v>
      </c>
      <c r="S2811" s="29">
        <v>350000</v>
      </c>
      <c r="T2811" s="26"/>
      <c r="V2811" s="2">
        <f t="shared" si="121"/>
        <v>0</v>
      </c>
      <c r="W2811" s="2">
        <f t="shared" si="122"/>
        <v>0</v>
      </c>
    </row>
    <row r="2812" spans="1:24" customFormat="1" hidden="1" outlineLevel="2" x14ac:dyDescent="0.25">
      <c r="A2812" t="s">
        <v>309</v>
      </c>
      <c r="B2812">
        <v>501</v>
      </c>
      <c r="C2812" t="s">
        <v>312</v>
      </c>
      <c r="D2812">
        <v>108</v>
      </c>
      <c r="E2812" t="s">
        <v>333</v>
      </c>
      <c r="F2812">
        <v>311</v>
      </c>
      <c r="G2812" t="s">
        <v>470</v>
      </c>
      <c r="H2812">
        <v>10108010311</v>
      </c>
      <c r="I2812" t="s">
        <v>471</v>
      </c>
      <c r="J2812" s="24" t="s">
        <v>958</v>
      </c>
      <c r="K2812" s="25">
        <v>12</v>
      </c>
      <c r="L2812" s="26">
        <v>4318.83</v>
      </c>
      <c r="M2812" s="26">
        <v>10712.93</v>
      </c>
      <c r="N2812" s="27">
        <v>21210</v>
      </c>
      <c r="O2812" s="26">
        <v>0</v>
      </c>
      <c r="P2812" s="28">
        <v>21210</v>
      </c>
      <c r="Q2812" s="26">
        <v>16938.12</v>
      </c>
      <c r="R2812" s="31">
        <f t="shared" si="123"/>
        <v>21210</v>
      </c>
      <c r="S2812" s="29">
        <v>21210</v>
      </c>
      <c r="T2812" s="26"/>
      <c r="V2812" s="2">
        <f t="shared" si="121"/>
        <v>0</v>
      </c>
      <c r="W2812" s="2">
        <f t="shared" si="122"/>
        <v>0</v>
      </c>
    </row>
    <row r="2813" spans="1:24" customFormat="1" hidden="1" outlineLevel="2" x14ac:dyDescent="0.25">
      <c r="A2813" t="s">
        <v>309</v>
      </c>
      <c r="B2813">
        <v>501</v>
      </c>
      <c r="C2813" t="s">
        <v>312</v>
      </c>
      <c r="D2813">
        <v>118</v>
      </c>
      <c r="E2813" t="s">
        <v>340</v>
      </c>
      <c r="F2813">
        <v>311</v>
      </c>
      <c r="G2813" t="s">
        <v>470</v>
      </c>
      <c r="H2813">
        <v>10118010311</v>
      </c>
      <c r="I2813" t="s">
        <v>471</v>
      </c>
      <c r="J2813" s="24" t="s">
        <v>958</v>
      </c>
      <c r="K2813" s="25">
        <v>12</v>
      </c>
      <c r="L2813" s="26">
        <v>2835.98</v>
      </c>
      <c r="M2813" s="26">
        <v>3346.27</v>
      </c>
      <c r="N2813" s="27">
        <v>11000</v>
      </c>
      <c r="O2813" s="26">
        <v>0</v>
      </c>
      <c r="P2813" s="28">
        <v>11000</v>
      </c>
      <c r="Q2813" s="26">
        <v>5200.57</v>
      </c>
      <c r="R2813" s="31">
        <f t="shared" si="123"/>
        <v>11000</v>
      </c>
      <c r="S2813" s="29">
        <v>11000</v>
      </c>
      <c r="T2813" s="26"/>
      <c r="V2813" s="2">
        <f t="shared" si="121"/>
        <v>0</v>
      </c>
      <c r="W2813" s="2">
        <f t="shared" si="122"/>
        <v>0</v>
      </c>
    </row>
    <row r="2814" spans="1:24" customFormat="1" hidden="1" outlineLevel="2" x14ac:dyDescent="0.25">
      <c r="A2814" t="s">
        <v>309</v>
      </c>
      <c r="B2814">
        <v>501</v>
      </c>
      <c r="C2814" t="s">
        <v>312</v>
      </c>
      <c r="D2814">
        <v>119</v>
      </c>
      <c r="E2814" t="s">
        <v>341</v>
      </c>
      <c r="F2814">
        <v>311</v>
      </c>
      <c r="G2814" t="s">
        <v>470</v>
      </c>
      <c r="H2814">
        <v>10119010311</v>
      </c>
      <c r="I2814" t="s">
        <v>471</v>
      </c>
      <c r="J2814" s="24" t="s">
        <v>958</v>
      </c>
      <c r="K2814" s="25">
        <v>12</v>
      </c>
      <c r="L2814" s="26">
        <v>3291.5</v>
      </c>
      <c r="M2814" s="26">
        <v>4731.8100000000004</v>
      </c>
      <c r="N2814" s="27">
        <v>12000</v>
      </c>
      <c r="O2814" s="26">
        <v>0</v>
      </c>
      <c r="P2814" s="28">
        <v>12000</v>
      </c>
      <c r="Q2814" s="26">
        <v>3181.81</v>
      </c>
      <c r="R2814" s="31">
        <f t="shared" si="123"/>
        <v>12000</v>
      </c>
      <c r="S2814" s="29">
        <v>12000</v>
      </c>
      <c r="T2814" s="26"/>
      <c r="V2814" s="2">
        <f t="shared" si="121"/>
        <v>0</v>
      </c>
      <c r="W2814" s="2">
        <f t="shared" si="122"/>
        <v>0</v>
      </c>
    </row>
    <row r="2815" spans="1:24" customFormat="1" hidden="1" outlineLevel="2" x14ac:dyDescent="0.25">
      <c r="A2815" t="s">
        <v>309</v>
      </c>
      <c r="B2815">
        <v>502</v>
      </c>
      <c r="C2815" t="s">
        <v>342</v>
      </c>
      <c r="D2815">
        <v>120</v>
      </c>
      <c r="E2815" t="s">
        <v>343</v>
      </c>
      <c r="F2815">
        <v>311</v>
      </c>
      <c r="G2815" t="s">
        <v>470</v>
      </c>
      <c r="H2815">
        <v>10120010311</v>
      </c>
      <c r="I2815" t="s">
        <v>471</v>
      </c>
      <c r="J2815" s="24" t="s">
        <v>958</v>
      </c>
      <c r="K2815" s="25">
        <v>12</v>
      </c>
      <c r="L2815" s="26">
        <v>48890.25</v>
      </c>
      <c r="M2815" s="26">
        <v>24556.74</v>
      </c>
      <c r="N2815" s="27">
        <v>44900</v>
      </c>
      <c r="O2815" s="26">
        <v>0</v>
      </c>
      <c r="P2815" s="28">
        <v>44900</v>
      </c>
      <c r="Q2815" s="26">
        <v>3754.39</v>
      </c>
      <c r="R2815" s="31">
        <f t="shared" si="123"/>
        <v>27800</v>
      </c>
      <c r="S2815" s="29">
        <v>27800</v>
      </c>
      <c r="T2815" s="26"/>
      <c r="V2815" s="2">
        <f t="shared" si="121"/>
        <v>-17100</v>
      </c>
      <c r="W2815" s="2">
        <f t="shared" si="122"/>
        <v>-0.38084632516703787</v>
      </c>
    </row>
    <row r="2816" spans="1:24" customFormat="1" hidden="1" outlineLevel="2" x14ac:dyDescent="0.25">
      <c r="A2816" t="s">
        <v>562</v>
      </c>
      <c r="B2816">
        <v>301</v>
      </c>
      <c r="C2816" t="s">
        <v>355</v>
      </c>
      <c r="D2816">
        <v>121</v>
      </c>
      <c r="E2816" t="s">
        <v>562</v>
      </c>
      <c r="F2816">
        <v>311</v>
      </c>
      <c r="G2816" t="s">
        <v>470</v>
      </c>
      <c r="H2816">
        <v>10121010311</v>
      </c>
      <c r="I2816" t="s">
        <v>471</v>
      </c>
      <c r="J2816" s="24" t="s">
        <v>958</v>
      </c>
      <c r="K2816" s="25">
        <v>12</v>
      </c>
      <c r="L2816" s="26">
        <v>1030464.32</v>
      </c>
      <c r="M2816" s="26">
        <v>1759688.59</v>
      </c>
      <c r="N2816" s="27">
        <v>1840800</v>
      </c>
      <c r="O2816" s="26">
        <v>0</v>
      </c>
      <c r="P2816" s="28">
        <v>1840800</v>
      </c>
      <c r="Q2816" s="26">
        <v>582379.82999999996</v>
      </c>
      <c r="R2816" s="31">
        <f t="shared" si="123"/>
        <v>1840800</v>
      </c>
      <c r="S2816" s="29">
        <v>1840800</v>
      </c>
      <c r="T2816" s="26"/>
      <c r="V2816" s="2">
        <f t="shared" ref="V2816:V2879" si="124">S2816-N2816</f>
        <v>0</v>
      </c>
      <c r="W2816" s="2">
        <f t="shared" ref="W2816:W2879" si="125">V2816/N2816</f>
        <v>0</v>
      </c>
    </row>
    <row r="2817" spans="1:24" customFormat="1" hidden="1" outlineLevel="2" x14ac:dyDescent="0.25">
      <c r="A2817" t="s">
        <v>309</v>
      </c>
      <c r="B2817">
        <v>502</v>
      </c>
      <c r="C2817" t="s">
        <v>342</v>
      </c>
      <c r="D2817">
        <v>122</v>
      </c>
      <c r="E2817" t="s">
        <v>346</v>
      </c>
      <c r="F2817">
        <v>311</v>
      </c>
      <c r="G2817" t="s">
        <v>470</v>
      </c>
      <c r="H2817">
        <v>10122010311</v>
      </c>
      <c r="I2817" t="s">
        <v>471</v>
      </c>
      <c r="J2817" s="24" t="s">
        <v>958</v>
      </c>
      <c r="K2817" s="25">
        <v>12</v>
      </c>
      <c r="L2817" s="26">
        <v>4116.66</v>
      </c>
      <c r="M2817" s="26">
        <v>6468.13</v>
      </c>
      <c r="N2817" s="27">
        <v>9200</v>
      </c>
      <c r="O2817" s="26">
        <v>0</v>
      </c>
      <c r="P2817" s="28">
        <v>9200</v>
      </c>
      <c r="Q2817" s="26">
        <v>5175</v>
      </c>
      <c r="R2817" s="31">
        <f t="shared" si="123"/>
        <v>9200</v>
      </c>
      <c r="S2817" s="29">
        <v>9200</v>
      </c>
      <c r="T2817" s="26"/>
      <c r="V2817" s="2">
        <f t="shared" si="124"/>
        <v>0</v>
      </c>
      <c r="W2817" s="2">
        <f t="shared" si="125"/>
        <v>0</v>
      </c>
    </row>
    <row r="2818" spans="1:24" customFormat="1" hidden="1" outlineLevel="2" x14ac:dyDescent="0.25">
      <c r="A2818" t="s">
        <v>571</v>
      </c>
      <c r="B2818">
        <v>601</v>
      </c>
      <c r="C2818" t="s">
        <v>572</v>
      </c>
      <c r="D2818">
        <v>123</v>
      </c>
      <c r="E2818" t="s">
        <v>583</v>
      </c>
      <c r="F2818">
        <v>311</v>
      </c>
      <c r="G2818" t="s">
        <v>470</v>
      </c>
      <c r="H2818">
        <v>10123010311</v>
      </c>
      <c r="I2818" t="s">
        <v>471</v>
      </c>
      <c r="J2818" s="24" t="s">
        <v>958</v>
      </c>
      <c r="K2818" s="25">
        <v>12</v>
      </c>
      <c r="L2818" s="26">
        <v>44808.47</v>
      </c>
      <c r="M2818" s="26">
        <v>13033.64</v>
      </c>
      <c r="N2818" s="27">
        <v>20000</v>
      </c>
      <c r="O2818" s="26">
        <v>0</v>
      </c>
      <c r="P2818" s="28">
        <v>20000</v>
      </c>
      <c r="Q2818" s="26">
        <v>7717.85</v>
      </c>
      <c r="R2818" s="31">
        <f t="shared" si="123"/>
        <v>20000</v>
      </c>
      <c r="S2818" s="29">
        <v>20000</v>
      </c>
      <c r="T2818" s="26"/>
      <c r="V2818" s="2">
        <f t="shared" si="124"/>
        <v>0</v>
      </c>
      <c r="W2818" s="2">
        <f t="shared" si="125"/>
        <v>0</v>
      </c>
    </row>
    <row r="2819" spans="1:24" customFormat="1" hidden="1" outlineLevel="2" x14ac:dyDescent="0.25">
      <c r="A2819" t="s">
        <v>309</v>
      </c>
      <c r="B2819">
        <v>501</v>
      </c>
      <c r="C2819" t="s">
        <v>312</v>
      </c>
      <c r="D2819">
        <v>149</v>
      </c>
      <c r="E2819" t="s">
        <v>428</v>
      </c>
      <c r="F2819">
        <v>311</v>
      </c>
      <c r="G2819" t="s">
        <v>470</v>
      </c>
      <c r="H2819">
        <v>10149010311</v>
      </c>
      <c r="I2819" t="s">
        <v>471</v>
      </c>
      <c r="J2819" s="24" t="s">
        <v>958</v>
      </c>
      <c r="K2819" s="25">
        <v>12</v>
      </c>
      <c r="L2819" s="26">
        <v>0</v>
      </c>
      <c r="M2819" s="26">
        <v>0</v>
      </c>
      <c r="N2819" s="27">
        <v>8000</v>
      </c>
      <c r="O2819" s="26">
        <v>0</v>
      </c>
      <c r="P2819" s="28">
        <v>8000</v>
      </c>
      <c r="Q2819" s="26">
        <v>1337.44</v>
      </c>
      <c r="R2819" s="31">
        <f t="shared" si="123"/>
        <v>8000</v>
      </c>
      <c r="S2819" s="29">
        <v>8000</v>
      </c>
      <c r="T2819" s="26"/>
      <c r="V2819" s="2">
        <f t="shared" si="124"/>
        <v>0</v>
      </c>
      <c r="W2819" s="2">
        <f t="shared" si="125"/>
        <v>0</v>
      </c>
    </row>
    <row r="2820" spans="1:24" customFormat="1" hidden="1" outlineLevel="2" x14ac:dyDescent="0.25">
      <c r="A2820" t="s">
        <v>875</v>
      </c>
      <c r="B2820">
        <v>101</v>
      </c>
      <c r="C2820" t="s">
        <v>780</v>
      </c>
      <c r="D2820">
        <v>302</v>
      </c>
      <c r="E2820" t="s">
        <v>920</v>
      </c>
      <c r="F2820">
        <v>311</v>
      </c>
      <c r="G2820" t="s">
        <v>470</v>
      </c>
      <c r="H2820">
        <v>10302010311</v>
      </c>
      <c r="I2820" t="s">
        <v>471</v>
      </c>
      <c r="J2820" s="24" t="s">
        <v>958</v>
      </c>
      <c r="K2820" s="25">
        <v>12</v>
      </c>
      <c r="L2820" s="26">
        <v>27489.14</v>
      </c>
      <c r="M2820" s="26">
        <v>0</v>
      </c>
      <c r="N2820" s="27">
        <v>33584</v>
      </c>
      <c r="O2820" s="26">
        <v>0</v>
      </c>
      <c r="P2820" s="28">
        <v>33584</v>
      </c>
      <c r="Q2820" s="26">
        <v>24884.65</v>
      </c>
      <c r="R2820" s="31">
        <f t="shared" si="123"/>
        <v>30000</v>
      </c>
      <c r="S2820" s="29">
        <v>30000</v>
      </c>
      <c r="T2820" s="26"/>
      <c r="V2820" s="2">
        <f t="shared" si="124"/>
        <v>-3584</v>
      </c>
      <c r="W2820" s="2">
        <f t="shared" si="125"/>
        <v>-0.10671748451643639</v>
      </c>
    </row>
    <row r="2821" spans="1:24" customFormat="1" hidden="1" outlineLevel="2" x14ac:dyDescent="0.25">
      <c r="A2821" t="s">
        <v>349</v>
      </c>
      <c r="B2821">
        <v>702</v>
      </c>
      <c r="C2821" t="s">
        <v>383</v>
      </c>
      <c r="D2821">
        <v>262</v>
      </c>
      <c r="E2821" t="s">
        <v>384</v>
      </c>
      <c r="F2821">
        <v>312</v>
      </c>
      <c r="G2821" t="s">
        <v>528</v>
      </c>
      <c r="H2821">
        <v>10262010312</v>
      </c>
      <c r="I2821" t="s">
        <v>529</v>
      </c>
      <c r="J2821" s="24" t="s">
        <v>958</v>
      </c>
      <c r="K2821" s="25">
        <v>12</v>
      </c>
      <c r="L2821" s="26">
        <v>7439.47</v>
      </c>
      <c r="M2821" s="26">
        <v>157.65</v>
      </c>
      <c r="N2821" s="27">
        <v>10000</v>
      </c>
      <c r="O2821" s="26">
        <v>0</v>
      </c>
      <c r="P2821" s="28">
        <v>10000</v>
      </c>
      <c r="Q2821" s="26">
        <v>941.6</v>
      </c>
      <c r="R2821" s="31">
        <f t="shared" si="123"/>
        <v>10000</v>
      </c>
      <c r="S2821" s="29">
        <v>10000</v>
      </c>
      <c r="T2821" s="26"/>
      <c r="V2821" s="2">
        <f t="shared" si="124"/>
        <v>0</v>
      </c>
      <c r="W2821" s="2">
        <f t="shared" si="125"/>
        <v>0</v>
      </c>
    </row>
    <row r="2822" spans="1:24" customFormat="1" hidden="1" outlineLevel="2" x14ac:dyDescent="0.25">
      <c r="A2822" t="s">
        <v>349</v>
      </c>
      <c r="B2822">
        <v>1011</v>
      </c>
      <c r="C2822" t="s">
        <v>365</v>
      </c>
      <c r="D2822">
        <v>221</v>
      </c>
      <c r="E2822" t="s">
        <v>366</v>
      </c>
      <c r="F2822">
        <v>313</v>
      </c>
      <c r="G2822" t="s">
        <v>479</v>
      </c>
      <c r="H2822">
        <v>10221010313</v>
      </c>
      <c r="I2822" t="s">
        <v>480</v>
      </c>
      <c r="J2822" s="24" t="s">
        <v>958</v>
      </c>
      <c r="K2822" s="25">
        <v>12</v>
      </c>
      <c r="L2822" s="26">
        <v>198508.52</v>
      </c>
      <c r="M2822" s="26">
        <v>143409.69</v>
      </c>
      <c r="N2822" s="27">
        <v>150000</v>
      </c>
      <c r="O2822" s="26">
        <v>0</v>
      </c>
      <c r="P2822" s="28">
        <v>150000</v>
      </c>
      <c r="Q2822" s="26">
        <v>113440.05</v>
      </c>
      <c r="R2822" s="31">
        <f t="shared" si="123"/>
        <v>150000</v>
      </c>
      <c r="S2822" s="29">
        <v>150000</v>
      </c>
      <c r="T2822" s="26"/>
      <c r="V2822" s="2">
        <f t="shared" si="124"/>
        <v>0</v>
      </c>
      <c r="W2822" s="2">
        <f t="shared" si="125"/>
        <v>0</v>
      </c>
    </row>
    <row r="2823" spans="1:24" customFormat="1" hidden="1" outlineLevel="2" x14ac:dyDescent="0.25">
      <c r="A2823" t="s">
        <v>349</v>
      </c>
      <c r="B2823">
        <v>1011</v>
      </c>
      <c r="C2823" t="s">
        <v>365</v>
      </c>
      <c r="D2823">
        <v>232</v>
      </c>
      <c r="E2823" t="s">
        <v>379</v>
      </c>
      <c r="F2823">
        <v>313</v>
      </c>
      <c r="G2823" t="s">
        <v>479</v>
      </c>
      <c r="H2823">
        <v>10232010313</v>
      </c>
      <c r="I2823" t="s">
        <v>480</v>
      </c>
      <c r="J2823" s="24" t="s">
        <v>958</v>
      </c>
      <c r="K2823" s="25">
        <v>12</v>
      </c>
      <c r="L2823" s="26">
        <v>13381.6</v>
      </c>
      <c r="M2823" s="26">
        <v>16355.26</v>
      </c>
      <c r="N2823" s="27">
        <v>16969</v>
      </c>
      <c r="O2823" s="26">
        <v>0</v>
      </c>
      <c r="P2823" s="28">
        <v>16969</v>
      </c>
      <c r="Q2823" s="26">
        <v>0</v>
      </c>
      <c r="R2823" s="31">
        <f t="shared" si="123"/>
        <v>13969</v>
      </c>
      <c r="S2823" s="29">
        <v>13969</v>
      </c>
      <c r="T2823" s="26"/>
      <c r="V2823" s="2">
        <f t="shared" si="124"/>
        <v>-3000</v>
      </c>
      <c r="W2823" s="2">
        <f t="shared" si="125"/>
        <v>-0.17679297542577641</v>
      </c>
    </row>
    <row r="2824" spans="1:24" customFormat="1" hidden="1" outlineLevel="2" x14ac:dyDescent="0.25">
      <c r="A2824" t="s">
        <v>349</v>
      </c>
      <c r="B2824">
        <v>1011</v>
      </c>
      <c r="C2824" t="s">
        <v>365</v>
      </c>
      <c r="D2824">
        <v>236</v>
      </c>
      <c r="E2824" t="s">
        <v>380</v>
      </c>
      <c r="F2824">
        <v>313</v>
      </c>
      <c r="G2824" t="s">
        <v>479</v>
      </c>
      <c r="H2824">
        <v>10236010313</v>
      </c>
      <c r="I2824" t="s">
        <v>480</v>
      </c>
      <c r="J2824" s="24" t="s">
        <v>958</v>
      </c>
      <c r="K2824" s="25">
        <v>12</v>
      </c>
      <c r="L2824" s="26">
        <v>35804.31</v>
      </c>
      <c r="M2824" s="26">
        <v>4960.4399999999996</v>
      </c>
      <c r="N2824" s="27">
        <v>22987</v>
      </c>
      <c r="O2824" s="26">
        <v>0</v>
      </c>
      <c r="P2824" s="28">
        <v>22987</v>
      </c>
      <c r="Q2824" s="26">
        <v>0</v>
      </c>
      <c r="R2824" s="31">
        <f t="shared" si="123"/>
        <v>22987</v>
      </c>
      <c r="S2824" s="29">
        <v>22987</v>
      </c>
      <c r="T2824" s="26"/>
      <c r="V2824" s="2">
        <f t="shared" si="124"/>
        <v>0</v>
      </c>
      <c r="W2824" s="2">
        <f t="shared" si="125"/>
        <v>0</v>
      </c>
    </row>
    <row r="2825" spans="1:24" customFormat="1" hidden="1" outlineLevel="2" x14ac:dyDescent="0.25">
      <c r="A2825" t="s">
        <v>781</v>
      </c>
      <c r="B2825">
        <v>202</v>
      </c>
      <c r="C2825" t="s">
        <v>808</v>
      </c>
      <c r="D2825">
        <v>130</v>
      </c>
      <c r="E2825" t="s">
        <v>807</v>
      </c>
      <c r="F2825">
        <v>314</v>
      </c>
      <c r="G2825" t="s">
        <v>863</v>
      </c>
      <c r="H2825">
        <v>10130010314</v>
      </c>
      <c r="I2825" t="s">
        <v>864</v>
      </c>
      <c r="J2825" s="24" t="s">
        <v>958</v>
      </c>
      <c r="K2825" s="25">
        <v>12</v>
      </c>
      <c r="L2825" s="26">
        <v>29239.79</v>
      </c>
      <c r="M2825" s="26">
        <v>21472.13</v>
      </c>
      <c r="N2825" s="27">
        <v>69957</v>
      </c>
      <c r="O2825" s="26">
        <v>0</v>
      </c>
      <c r="P2825" s="28">
        <v>69957</v>
      </c>
      <c r="Q2825" s="26">
        <v>29009.87</v>
      </c>
      <c r="R2825" s="31">
        <f t="shared" si="123"/>
        <v>69957</v>
      </c>
      <c r="S2825" s="29">
        <v>69957</v>
      </c>
      <c r="T2825" s="26"/>
      <c r="V2825" s="2">
        <f t="shared" si="124"/>
        <v>0</v>
      </c>
      <c r="W2825" s="2">
        <f t="shared" si="125"/>
        <v>0</v>
      </c>
      <c r="X2825" s="18"/>
    </row>
    <row r="2826" spans="1:24" customFormat="1" hidden="1" outlineLevel="2" x14ac:dyDescent="0.25">
      <c r="A2826" t="s">
        <v>562</v>
      </c>
      <c r="B2826">
        <v>301</v>
      </c>
      <c r="C2826" t="s">
        <v>355</v>
      </c>
      <c r="D2826">
        <v>121</v>
      </c>
      <c r="E2826" t="s">
        <v>562</v>
      </c>
      <c r="F2826">
        <v>315</v>
      </c>
      <c r="G2826" t="s">
        <v>612</v>
      </c>
      <c r="H2826">
        <v>10121010315</v>
      </c>
      <c r="I2826" t="s">
        <v>613</v>
      </c>
      <c r="J2826" s="24" t="s">
        <v>958</v>
      </c>
      <c r="K2826" s="25">
        <v>12</v>
      </c>
      <c r="L2826" s="26">
        <v>260933.04</v>
      </c>
      <c r="M2826" s="26">
        <v>0</v>
      </c>
      <c r="N2826" s="27">
        <v>100000</v>
      </c>
      <c r="O2826" s="26">
        <v>0</v>
      </c>
      <c r="P2826" s="28">
        <v>100000</v>
      </c>
      <c r="Q2826" s="26">
        <v>0</v>
      </c>
      <c r="R2826" s="31">
        <f t="shared" si="123"/>
        <v>100000</v>
      </c>
      <c r="S2826" s="29">
        <v>100000</v>
      </c>
      <c r="T2826" s="26"/>
      <c r="V2826" s="2">
        <f t="shared" si="124"/>
        <v>0</v>
      </c>
      <c r="W2826" s="2">
        <f t="shared" si="125"/>
        <v>0</v>
      </c>
    </row>
    <row r="2827" spans="1:24" customFormat="1" hidden="1" outlineLevel="2" x14ac:dyDescent="0.25">
      <c r="A2827" t="s">
        <v>706</v>
      </c>
      <c r="B2827">
        <v>191</v>
      </c>
      <c r="C2827" t="s">
        <v>707</v>
      </c>
      <c r="D2827">
        <v>200</v>
      </c>
      <c r="E2827" t="s">
        <v>708</v>
      </c>
      <c r="F2827">
        <v>316</v>
      </c>
      <c r="G2827" t="s">
        <v>763</v>
      </c>
      <c r="H2827">
        <v>10200010316</v>
      </c>
      <c r="I2827" t="s">
        <v>764</v>
      </c>
      <c r="J2827" s="24" t="s">
        <v>958</v>
      </c>
      <c r="K2827" s="25">
        <v>12</v>
      </c>
      <c r="L2827" s="26">
        <v>0</v>
      </c>
      <c r="M2827" s="26">
        <v>2663070.1800000002</v>
      </c>
      <c r="N2827" s="27">
        <v>0</v>
      </c>
      <c r="O2827" s="26">
        <v>0</v>
      </c>
      <c r="P2827" s="28">
        <v>0</v>
      </c>
      <c r="Q2827" s="26">
        <v>51330.94</v>
      </c>
      <c r="R2827" s="31">
        <f t="shared" si="123"/>
        <v>87995.897142857139</v>
      </c>
      <c r="S2827" s="29">
        <v>87995.897142857139</v>
      </c>
      <c r="T2827" s="26"/>
      <c r="V2827" s="2">
        <f t="shared" si="124"/>
        <v>87995.897142857139</v>
      </c>
      <c r="W2827" s="2" t="e">
        <f t="shared" si="125"/>
        <v>#DIV/0!</v>
      </c>
    </row>
    <row r="2828" spans="1:24" customFormat="1" hidden="1" outlineLevel="2" x14ac:dyDescent="0.25">
      <c r="A2828" t="s">
        <v>706</v>
      </c>
      <c r="B2828">
        <v>191</v>
      </c>
      <c r="C2828" t="s">
        <v>707</v>
      </c>
      <c r="D2828">
        <v>200</v>
      </c>
      <c r="E2828" t="s">
        <v>708</v>
      </c>
      <c r="F2828">
        <v>317</v>
      </c>
      <c r="G2828" t="s">
        <v>765</v>
      </c>
      <c r="H2828">
        <v>10200010317</v>
      </c>
      <c r="I2828" t="s">
        <v>766</v>
      </c>
      <c r="J2828" s="24" t="s">
        <v>958</v>
      </c>
      <c r="K2828" s="25">
        <v>12</v>
      </c>
      <c r="L2828" s="26">
        <v>169116.83</v>
      </c>
      <c r="M2828" s="26">
        <v>71083.42</v>
      </c>
      <c r="N2828" s="27">
        <v>100000</v>
      </c>
      <c r="O2828" s="26">
        <v>0</v>
      </c>
      <c r="P2828" s="28">
        <v>100000</v>
      </c>
      <c r="Q2828" s="26">
        <v>0</v>
      </c>
      <c r="R2828" s="31">
        <f t="shared" si="123"/>
        <v>100000</v>
      </c>
      <c r="S2828" s="29">
        <v>100000</v>
      </c>
      <c r="T2828" s="26"/>
      <c r="V2828" s="2">
        <f t="shared" si="124"/>
        <v>0</v>
      </c>
      <c r="W2828" s="2">
        <f t="shared" si="125"/>
        <v>0</v>
      </c>
    </row>
    <row r="2829" spans="1:24" customFormat="1" hidden="1" outlineLevel="2" x14ac:dyDescent="0.25">
      <c r="A2829" t="s">
        <v>133</v>
      </c>
      <c r="B2829">
        <v>1105</v>
      </c>
      <c r="C2829" t="s">
        <v>174</v>
      </c>
      <c r="D2829">
        <v>180</v>
      </c>
      <c r="E2829" t="s">
        <v>175</v>
      </c>
      <c r="F2829">
        <v>318</v>
      </c>
      <c r="G2829" t="s">
        <v>176</v>
      </c>
      <c r="H2829">
        <v>10180010318</v>
      </c>
      <c r="I2829" t="s">
        <v>177</v>
      </c>
      <c r="J2829" s="24" t="s">
        <v>958</v>
      </c>
      <c r="K2829" s="25">
        <v>12</v>
      </c>
      <c r="L2829" s="26">
        <v>0</v>
      </c>
      <c r="M2829" s="26">
        <v>6600</v>
      </c>
      <c r="N2829" s="27">
        <v>23396</v>
      </c>
      <c r="O2829" s="26">
        <v>0</v>
      </c>
      <c r="P2829" s="28">
        <v>23396</v>
      </c>
      <c r="Q2829" s="26">
        <v>0</v>
      </c>
      <c r="R2829" s="31">
        <f t="shared" si="123"/>
        <v>23396</v>
      </c>
      <c r="S2829" s="29">
        <v>23396</v>
      </c>
      <c r="T2829" s="26"/>
      <c r="V2829" s="2">
        <f t="shared" si="124"/>
        <v>0</v>
      </c>
      <c r="W2829" s="2">
        <f t="shared" si="125"/>
        <v>0</v>
      </c>
    </row>
    <row r="2830" spans="1:24" customFormat="1" hidden="1" outlineLevel="2" x14ac:dyDescent="0.25">
      <c r="A2830" t="s">
        <v>706</v>
      </c>
      <c r="B2830">
        <v>191</v>
      </c>
      <c r="C2830" t="s">
        <v>707</v>
      </c>
      <c r="D2830">
        <v>200</v>
      </c>
      <c r="E2830" t="s">
        <v>708</v>
      </c>
      <c r="F2830">
        <v>319</v>
      </c>
      <c r="G2830" t="s">
        <v>767</v>
      </c>
      <c r="H2830">
        <v>10200010319</v>
      </c>
      <c r="I2830" t="s">
        <v>768</v>
      </c>
      <c r="J2830" s="24" t="s">
        <v>958</v>
      </c>
      <c r="K2830" s="25">
        <v>12</v>
      </c>
      <c r="L2830" s="26">
        <v>0</v>
      </c>
      <c r="M2830" s="26">
        <v>0</v>
      </c>
      <c r="N2830" s="27">
        <v>0</v>
      </c>
      <c r="O2830" s="26">
        <v>0</v>
      </c>
      <c r="P2830" s="28">
        <v>0</v>
      </c>
      <c r="Q2830" s="26">
        <v>0</v>
      </c>
      <c r="R2830" s="31">
        <f t="shared" si="123"/>
        <v>0</v>
      </c>
      <c r="S2830" s="29"/>
      <c r="T2830" s="26"/>
      <c r="V2830" s="2">
        <f t="shared" si="124"/>
        <v>0</v>
      </c>
      <c r="W2830" s="2" t="e">
        <f t="shared" si="125"/>
        <v>#DIV/0!</v>
      </c>
    </row>
    <row r="2831" spans="1:24" customFormat="1" hidden="1" outlineLevel="2" x14ac:dyDescent="0.25">
      <c r="A2831" t="s">
        <v>309</v>
      </c>
      <c r="B2831">
        <v>801</v>
      </c>
      <c r="C2831" t="s">
        <v>324</v>
      </c>
      <c r="D2831">
        <v>406</v>
      </c>
      <c r="E2831" t="s">
        <v>434</v>
      </c>
      <c r="F2831">
        <v>320</v>
      </c>
      <c r="G2831" t="s">
        <v>538</v>
      </c>
      <c r="H2831">
        <v>10406010320</v>
      </c>
      <c r="I2831" t="s">
        <v>539</v>
      </c>
      <c r="J2831" s="24" t="s">
        <v>958</v>
      </c>
      <c r="K2831" s="25">
        <v>12</v>
      </c>
      <c r="L2831" s="26">
        <v>252099.73</v>
      </c>
      <c r="M2831" s="26">
        <v>240818.23</v>
      </c>
      <c r="N2831" s="27">
        <v>260000</v>
      </c>
      <c r="O2831" s="26">
        <v>0</v>
      </c>
      <c r="P2831" s="28">
        <v>260000</v>
      </c>
      <c r="Q2831" s="26">
        <v>171900</v>
      </c>
      <c r="R2831" s="31">
        <f t="shared" si="123"/>
        <v>210000</v>
      </c>
      <c r="S2831" s="29">
        <v>210000</v>
      </c>
      <c r="T2831" s="26"/>
      <c r="V2831" s="2">
        <f t="shared" si="124"/>
        <v>-50000</v>
      </c>
      <c r="W2831" s="2">
        <f t="shared" si="125"/>
        <v>-0.19230769230769232</v>
      </c>
    </row>
    <row r="2832" spans="1:24" customFormat="1" hidden="1" outlineLevel="2" x14ac:dyDescent="0.25">
      <c r="A2832" t="s">
        <v>309</v>
      </c>
      <c r="D2832">
        <v>403</v>
      </c>
      <c r="F2832">
        <v>321</v>
      </c>
      <c r="G2832" t="s">
        <v>502</v>
      </c>
      <c r="H2832">
        <v>10411010321</v>
      </c>
      <c r="I2832" t="s">
        <v>503</v>
      </c>
      <c r="J2832" s="24" t="s">
        <v>958</v>
      </c>
      <c r="K2832" s="25">
        <v>12</v>
      </c>
      <c r="L2832" s="26"/>
      <c r="M2832" s="26"/>
      <c r="N2832" s="27"/>
      <c r="O2832" s="26"/>
      <c r="P2832" s="28"/>
      <c r="Q2832" s="26">
        <v>1043772.71</v>
      </c>
      <c r="R2832" s="31">
        <f t="shared" si="123"/>
        <v>0</v>
      </c>
      <c r="S2832" s="29">
        <v>0</v>
      </c>
      <c r="T2832" s="26"/>
      <c r="V2832" s="2">
        <f t="shared" si="124"/>
        <v>0</v>
      </c>
      <c r="W2832" s="2" t="e">
        <f t="shared" si="125"/>
        <v>#DIV/0!</v>
      </c>
    </row>
    <row r="2833" spans="1:24" customFormat="1" hidden="1" outlineLevel="2" x14ac:dyDescent="0.25">
      <c r="A2833" t="s">
        <v>309</v>
      </c>
      <c r="B2833">
        <v>801</v>
      </c>
      <c r="C2833" t="s">
        <v>324</v>
      </c>
      <c r="D2833">
        <v>411</v>
      </c>
      <c r="E2833" t="s">
        <v>411</v>
      </c>
      <c r="F2833">
        <v>321</v>
      </c>
      <c r="G2833" t="s">
        <v>502</v>
      </c>
      <c r="H2833">
        <v>10411010321</v>
      </c>
      <c r="I2833" t="s">
        <v>503</v>
      </c>
      <c r="J2833" s="24" t="s">
        <v>958</v>
      </c>
      <c r="K2833" s="25">
        <v>12</v>
      </c>
      <c r="L2833" s="26">
        <v>553453.11</v>
      </c>
      <c r="M2833" s="26">
        <v>1019695.65</v>
      </c>
      <c r="N2833" s="27">
        <v>1028696</v>
      </c>
      <c r="O2833" s="26">
        <v>0</v>
      </c>
      <c r="P2833" s="28">
        <v>1028696</v>
      </c>
      <c r="Q2833" s="26">
        <v>1043772.71</v>
      </c>
      <c r="R2833" s="31">
        <f t="shared" si="123"/>
        <v>1028696</v>
      </c>
      <c r="S2833" s="29">
        <v>1028696</v>
      </c>
      <c r="T2833" s="26"/>
      <c r="V2833" s="2">
        <f t="shared" si="124"/>
        <v>0</v>
      </c>
      <c r="W2833" s="2">
        <f t="shared" si="125"/>
        <v>0</v>
      </c>
    </row>
    <row r="2834" spans="1:24" customFormat="1" hidden="1" outlineLevel="2" x14ac:dyDescent="0.25">
      <c r="A2834" t="s">
        <v>781</v>
      </c>
      <c r="B2834">
        <v>101</v>
      </c>
      <c r="C2834" t="s">
        <v>780</v>
      </c>
      <c r="D2834">
        <v>101</v>
      </c>
      <c r="E2834" t="s">
        <v>776</v>
      </c>
      <c r="F2834">
        <v>322</v>
      </c>
      <c r="G2834" t="s">
        <v>826</v>
      </c>
      <c r="H2834">
        <v>10101010322</v>
      </c>
      <c r="I2834" t="s">
        <v>827</v>
      </c>
      <c r="J2834" s="24" t="s">
        <v>958</v>
      </c>
      <c r="K2834" s="25">
        <v>12</v>
      </c>
      <c r="L2834" s="26">
        <v>2025943.86</v>
      </c>
      <c r="M2834" s="26">
        <v>2521737</v>
      </c>
      <c r="N2834" s="27">
        <v>0</v>
      </c>
      <c r="O2834" s="26">
        <v>0</v>
      </c>
      <c r="P2834" s="28">
        <v>0</v>
      </c>
      <c r="Q2834" s="26">
        <v>0</v>
      </c>
      <c r="R2834" s="31">
        <f t="shared" si="123"/>
        <v>0</v>
      </c>
      <c r="S2834" s="29">
        <v>0</v>
      </c>
      <c r="T2834" s="26"/>
      <c r="V2834" s="2">
        <f t="shared" si="124"/>
        <v>0</v>
      </c>
      <c r="W2834" s="2" t="e">
        <f t="shared" si="125"/>
        <v>#DIV/0!</v>
      </c>
      <c r="X2834" s="18"/>
    </row>
    <row r="2835" spans="1:24" customFormat="1" hidden="1" outlineLevel="2" x14ac:dyDescent="0.25">
      <c r="A2835" t="s">
        <v>596</v>
      </c>
      <c r="B2835">
        <v>302</v>
      </c>
      <c r="C2835" t="s">
        <v>597</v>
      </c>
      <c r="D2835">
        <v>161</v>
      </c>
      <c r="E2835" t="s">
        <v>596</v>
      </c>
      <c r="F2835">
        <v>323</v>
      </c>
      <c r="G2835" t="s">
        <v>685</v>
      </c>
      <c r="H2835">
        <v>10161010323</v>
      </c>
      <c r="I2835" t="s">
        <v>686</v>
      </c>
      <c r="J2835" s="24" t="s">
        <v>958</v>
      </c>
      <c r="K2835" s="25">
        <v>12</v>
      </c>
      <c r="L2835" s="26">
        <v>0</v>
      </c>
      <c r="M2835" s="26">
        <v>0</v>
      </c>
      <c r="N2835" s="27">
        <v>0</v>
      </c>
      <c r="O2835" s="26">
        <v>0</v>
      </c>
      <c r="P2835" s="28">
        <v>0</v>
      </c>
      <c r="Q2835" s="26">
        <v>0</v>
      </c>
      <c r="R2835" s="31">
        <f t="shared" si="123"/>
        <v>0</v>
      </c>
      <c r="S2835" s="29">
        <v>0</v>
      </c>
      <c r="T2835" s="26"/>
      <c r="V2835" s="2">
        <f t="shared" si="124"/>
        <v>0</v>
      </c>
      <c r="W2835" s="2" t="e">
        <f t="shared" si="125"/>
        <v>#DIV/0!</v>
      </c>
    </row>
    <row r="2836" spans="1:24" customFormat="1" hidden="1" outlineLevel="2" x14ac:dyDescent="0.25">
      <c r="A2836" t="s">
        <v>309</v>
      </c>
      <c r="B2836">
        <v>801</v>
      </c>
      <c r="C2836" t="s">
        <v>324</v>
      </c>
      <c r="D2836">
        <v>406</v>
      </c>
      <c r="E2836" t="s">
        <v>434</v>
      </c>
      <c r="F2836">
        <v>324</v>
      </c>
      <c r="G2836" t="s">
        <v>540</v>
      </c>
      <c r="H2836">
        <v>10406010324</v>
      </c>
      <c r="I2836" t="s">
        <v>541</v>
      </c>
      <c r="J2836" s="24" t="s">
        <v>958</v>
      </c>
      <c r="K2836" s="25">
        <v>12</v>
      </c>
      <c r="L2836" s="26">
        <v>309645.2</v>
      </c>
      <c r="M2836" s="26">
        <v>310076.3</v>
      </c>
      <c r="N2836" s="27">
        <v>300000</v>
      </c>
      <c r="O2836" s="26">
        <v>0</v>
      </c>
      <c r="P2836" s="28">
        <v>300000</v>
      </c>
      <c r="Q2836" s="26">
        <v>83635</v>
      </c>
      <c r="R2836" s="31">
        <f t="shared" si="123"/>
        <v>150000</v>
      </c>
      <c r="S2836" s="29">
        <v>150000</v>
      </c>
      <c r="T2836" s="26"/>
      <c r="V2836" s="2">
        <f t="shared" si="124"/>
        <v>-150000</v>
      </c>
      <c r="W2836" s="2">
        <f t="shared" si="125"/>
        <v>-0.5</v>
      </c>
    </row>
    <row r="2837" spans="1:24" customFormat="1" hidden="1" outlineLevel="2" x14ac:dyDescent="0.25">
      <c r="A2837" t="s">
        <v>562</v>
      </c>
      <c r="B2837">
        <v>301</v>
      </c>
      <c r="C2837" t="s">
        <v>355</v>
      </c>
      <c r="D2837">
        <v>121</v>
      </c>
      <c r="E2837" t="s">
        <v>562</v>
      </c>
      <c r="F2837">
        <v>325</v>
      </c>
      <c r="G2837" t="s">
        <v>614</v>
      </c>
      <c r="H2837">
        <v>10121010325</v>
      </c>
      <c r="I2837" t="s">
        <v>615</v>
      </c>
      <c r="J2837" s="24" t="s">
        <v>958</v>
      </c>
      <c r="K2837" s="25">
        <v>12</v>
      </c>
      <c r="L2837" s="26">
        <v>2136.36</v>
      </c>
      <c r="M2837" s="26">
        <v>55359</v>
      </c>
      <c r="N2837" s="27">
        <v>55973</v>
      </c>
      <c r="O2837" s="26">
        <v>0</v>
      </c>
      <c r="P2837" s="28">
        <v>55973</v>
      </c>
      <c r="Q2837" s="26">
        <v>442.2</v>
      </c>
      <c r="R2837" s="31">
        <f t="shared" si="123"/>
        <v>55973</v>
      </c>
      <c r="S2837" s="29">
        <v>55973</v>
      </c>
      <c r="T2837" s="26"/>
      <c r="V2837" s="2">
        <f t="shared" si="124"/>
        <v>0</v>
      </c>
      <c r="W2837" s="2">
        <f t="shared" si="125"/>
        <v>0</v>
      </c>
    </row>
    <row r="2838" spans="1:24" customFormat="1" hidden="1" outlineLevel="2" x14ac:dyDescent="0.25">
      <c r="A2838" t="s">
        <v>875</v>
      </c>
      <c r="B2838">
        <v>102</v>
      </c>
      <c r="C2838" t="s">
        <v>876</v>
      </c>
      <c r="D2838">
        <v>103</v>
      </c>
      <c r="E2838" t="s">
        <v>877</v>
      </c>
      <c r="F2838">
        <v>327</v>
      </c>
      <c r="G2838" t="s">
        <v>881</v>
      </c>
      <c r="H2838">
        <v>10103010327</v>
      </c>
      <c r="I2838" t="s">
        <v>882</v>
      </c>
      <c r="J2838" s="24" t="s">
        <v>958</v>
      </c>
      <c r="K2838" s="25">
        <v>12</v>
      </c>
      <c r="L2838" s="26">
        <v>16686.96</v>
      </c>
      <c r="M2838" s="26">
        <v>183206.23</v>
      </c>
      <c r="N2838" s="27">
        <v>208000</v>
      </c>
      <c r="O2838" s="26">
        <v>0</v>
      </c>
      <c r="P2838" s="28">
        <v>208000</v>
      </c>
      <c r="Q2838" s="26">
        <v>0</v>
      </c>
      <c r="R2838" s="31">
        <f t="shared" si="123"/>
        <v>258000</v>
      </c>
      <c r="S2838" s="29">
        <v>258000</v>
      </c>
      <c r="T2838" s="26"/>
      <c r="V2838" s="2">
        <f t="shared" si="124"/>
        <v>50000</v>
      </c>
      <c r="W2838" s="2">
        <f t="shared" si="125"/>
        <v>0.24038461538461539</v>
      </c>
    </row>
    <row r="2839" spans="1:24" customFormat="1" hidden="1" outlineLevel="2" x14ac:dyDescent="0.25">
      <c r="A2839" t="s">
        <v>596</v>
      </c>
      <c r="B2839">
        <v>302</v>
      </c>
      <c r="C2839" t="s">
        <v>597</v>
      </c>
      <c r="D2839">
        <v>161</v>
      </c>
      <c r="E2839" t="s">
        <v>596</v>
      </c>
      <c r="F2839">
        <v>329</v>
      </c>
      <c r="G2839" t="s">
        <v>687</v>
      </c>
      <c r="H2839">
        <v>10161010329</v>
      </c>
      <c r="I2839" t="s">
        <v>688</v>
      </c>
      <c r="J2839" s="24" t="s">
        <v>958</v>
      </c>
      <c r="K2839" s="25">
        <v>12</v>
      </c>
      <c r="L2839" s="26">
        <v>0</v>
      </c>
      <c r="M2839" s="26">
        <v>136120</v>
      </c>
      <c r="N2839" s="27">
        <v>300000</v>
      </c>
      <c r="O2839" s="26">
        <v>0</v>
      </c>
      <c r="P2839" s="28">
        <v>300000</v>
      </c>
      <c r="Q2839" s="26">
        <v>0</v>
      </c>
      <c r="R2839" s="31">
        <f t="shared" si="123"/>
        <v>300000</v>
      </c>
      <c r="S2839" s="29">
        <v>300000</v>
      </c>
      <c r="T2839" s="26"/>
      <c r="V2839" s="2">
        <f t="shared" si="124"/>
        <v>0</v>
      </c>
      <c r="W2839" s="2">
        <f t="shared" si="125"/>
        <v>0</v>
      </c>
    </row>
    <row r="2840" spans="1:24" customFormat="1" hidden="1" outlineLevel="2" x14ac:dyDescent="0.25">
      <c r="A2840" t="s">
        <v>571</v>
      </c>
      <c r="B2840">
        <v>601</v>
      </c>
      <c r="C2840" t="s">
        <v>572</v>
      </c>
      <c r="D2840">
        <v>9</v>
      </c>
      <c r="E2840" t="s">
        <v>573</v>
      </c>
      <c r="F2840">
        <v>330</v>
      </c>
      <c r="G2840" t="s">
        <v>42</v>
      </c>
      <c r="H2840">
        <v>10009010330</v>
      </c>
      <c r="I2840" t="s">
        <v>43</v>
      </c>
      <c r="J2840" s="24" t="s">
        <v>958</v>
      </c>
      <c r="K2840" s="25">
        <v>12</v>
      </c>
      <c r="L2840" s="26">
        <v>0</v>
      </c>
      <c r="M2840" s="26">
        <v>0</v>
      </c>
      <c r="N2840" s="27">
        <v>0</v>
      </c>
      <c r="O2840" s="26">
        <v>0</v>
      </c>
      <c r="P2840" s="28">
        <v>0</v>
      </c>
      <c r="Q2840" s="26">
        <v>0</v>
      </c>
      <c r="R2840" s="31">
        <f t="shared" si="123"/>
        <v>0</v>
      </c>
      <c r="S2840" s="29">
        <v>0</v>
      </c>
      <c r="T2840" s="26"/>
      <c r="V2840" s="2">
        <f t="shared" si="124"/>
        <v>0</v>
      </c>
      <c r="W2840" s="2" t="e">
        <f t="shared" si="125"/>
        <v>#DIV/0!</v>
      </c>
    </row>
    <row r="2841" spans="1:24" customFormat="1" hidden="1" outlineLevel="2" x14ac:dyDescent="0.25">
      <c r="A2841" t="s">
        <v>309</v>
      </c>
      <c r="B2841">
        <v>503</v>
      </c>
      <c r="C2841" t="s">
        <v>310</v>
      </c>
      <c r="D2841">
        <v>10</v>
      </c>
      <c r="E2841" t="s">
        <v>311</v>
      </c>
      <c r="F2841">
        <v>330</v>
      </c>
      <c r="G2841" t="s">
        <v>42</v>
      </c>
      <c r="H2841">
        <v>10010010330</v>
      </c>
      <c r="I2841" t="s">
        <v>43</v>
      </c>
      <c r="J2841" s="24" t="s">
        <v>958</v>
      </c>
      <c r="K2841" s="25">
        <v>12</v>
      </c>
      <c r="L2841" s="26">
        <v>39451.74</v>
      </c>
      <c r="M2841" s="26">
        <v>29370.63</v>
      </c>
      <c r="N2841" s="27">
        <v>22000</v>
      </c>
      <c r="O2841" s="26">
        <v>0</v>
      </c>
      <c r="P2841" s="28">
        <v>22000</v>
      </c>
      <c r="Q2841" s="26">
        <v>5040.95</v>
      </c>
      <c r="R2841" s="31">
        <f t="shared" si="123"/>
        <v>0</v>
      </c>
      <c r="S2841" s="29">
        <v>0</v>
      </c>
      <c r="T2841" s="26"/>
      <c r="V2841" s="2">
        <f t="shared" si="124"/>
        <v>-22000</v>
      </c>
      <c r="W2841" s="2">
        <f t="shared" si="125"/>
        <v>-1</v>
      </c>
    </row>
    <row r="2842" spans="1:24" customFormat="1" hidden="1" outlineLevel="2" x14ac:dyDescent="0.25">
      <c r="A2842" t="s">
        <v>309</v>
      </c>
      <c r="B2842">
        <v>501</v>
      </c>
      <c r="C2842" t="s">
        <v>312</v>
      </c>
      <c r="D2842">
        <v>15</v>
      </c>
      <c r="E2842" t="s">
        <v>313</v>
      </c>
      <c r="F2842">
        <v>330</v>
      </c>
      <c r="G2842" t="s">
        <v>42</v>
      </c>
      <c r="H2842">
        <v>10015010330</v>
      </c>
      <c r="I2842" t="s">
        <v>43</v>
      </c>
      <c r="J2842" s="24" t="s">
        <v>958</v>
      </c>
      <c r="K2842" s="25">
        <v>12</v>
      </c>
      <c r="L2842" s="26">
        <v>2776.34</v>
      </c>
      <c r="M2842" s="26">
        <v>3961.3</v>
      </c>
      <c r="N2842" s="27">
        <v>5000</v>
      </c>
      <c r="O2842" s="26">
        <v>0</v>
      </c>
      <c r="P2842" s="28">
        <v>5000</v>
      </c>
      <c r="Q2842" s="26">
        <v>2179.59</v>
      </c>
      <c r="R2842" s="31">
        <f t="shared" si="123"/>
        <v>0</v>
      </c>
      <c r="S2842" s="29">
        <v>0</v>
      </c>
      <c r="T2842" s="26"/>
      <c r="V2842" s="2">
        <f t="shared" si="124"/>
        <v>-5000</v>
      </c>
      <c r="W2842" s="2">
        <f t="shared" si="125"/>
        <v>-1</v>
      </c>
    </row>
    <row r="2843" spans="1:24" customFormat="1" hidden="1" outlineLevel="2" x14ac:dyDescent="0.25">
      <c r="A2843" t="s">
        <v>571</v>
      </c>
      <c r="B2843">
        <v>601</v>
      </c>
      <c r="C2843" t="s">
        <v>572</v>
      </c>
      <c r="D2843">
        <v>42</v>
      </c>
      <c r="E2843" t="s">
        <v>577</v>
      </c>
      <c r="F2843">
        <v>330</v>
      </c>
      <c r="G2843" t="s">
        <v>42</v>
      </c>
      <c r="H2843">
        <v>10042010330</v>
      </c>
      <c r="I2843" t="s">
        <v>43</v>
      </c>
      <c r="J2843" s="24" t="s">
        <v>958</v>
      </c>
      <c r="K2843" s="25">
        <v>12</v>
      </c>
      <c r="L2843" s="26">
        <v>21251</v>
      </c>
      <c r="M2843" s="26">
        <v>24096.07</v>
      </c>
      <c r="N2843" s="27">
        <v>15843</v>
      </c>
      <c r="O2843" s="26">
        <v>0</v>
      </c>
      <c r="P2843" s="28">
        <v>15843</v>
      </c>
      <c r="Q2843" s="26">
        <v>9299.7900000000009</v>
      </c>
      <c r="R2843" s="31">
        <f t="shared" si="123"/>
        <v>0</v>
      </c>
      <c r="S2843" s="29">
        <v>0</v>
      </c>
      <c r="T2843" s="26"/>
      <c r="V2843" s="2">
        <f t="shared" si="124"/>
        <v>-15843</v>
      </c>
      <c r="W2843" s="2">
        <f t="shared" si="125"/>
        <v>-1</v>
      </c>
    </row>
    <row r="2844" spans="1:24" customFormat="1" hidden="1" outlineLevel="2" x14ac:dyDescent="0.25">
      <c r="A2844" t="s">
        <v>309</v>
      </c>
      <c r="B2844">
        <v>503</v>
      </c>
      <c r="C2844" t="s">
        <v>310</v>
      </c>
      <c r="D2844">
        <v>60</v>
      </c>
      <c r="E2844" t="s">
        <v>329</v>
      </c>
      <c r="F2844">
        <v>330</v>
      </c>
      <c r="G2844" t="s">
        <v>42</v>
      </c>
      <c r="H2844">
        <v>10060010330</v>
      </c>
      <c r="I2844" t="s">
        <v>43</v>
      </c>
      <c r="J2844" s="24" t="s">
        <v>958</v>
      </c>
      <c r="K2844" s="25">
        <v>12</v>
      </c>
      <c r="L2844" s="26">
        <v>8225.66</v>
      </c>
      <c r="M2844" s="26">
        <v>4666.4799999999996</v>
      </c>
      <c r="N2844" s="27">
        <v>15160</v>
      </c>
      <c r="O2844" s="26">
        <v>0</v>
      </c>
      <c r="P2844" s="28">
        <v>15160</v>
      </c>
      <c r="Q2844" s="26">
        <v>0</v>
      </c>
      <c r="R2844" s="31">
        <f t="shared" si="123"/>
        <v>0</v>
      </c>
      <c r="S2844" s="29">
        <v>0</v>
      </c>
      <c r="T2844" s="26"/>
      <c r="V2844" s="2">
        <f t="shared" si="124"/>
        <v>-15160</v>
      </c>
      <c r="W2844" s="2">
        <f t="shared" si="125"/>
        <v>-1</v>
      </c>
    </row>
    <row r="2845" spans="1:24" customFormat="1" hidden="1" outlineLevel="2" x14ac:dyDescent="0.25">
      <c r="A2845" t="s">
        <v>309</v>
      </c>
      <c r="B2845">
        <v>501</v>
      </c>
      <c r="C2845" t="s">
        <v>312</v>
      </c>
      <c r="D2845">
        <v>65</v>
      </c>
      <c r="E2845" t="s">
        <v>330</v>
      </c>
      <c r="F2845">
        <v>330</v>
      </c>
      <c r="G2845" t="s">
        <v>42</v>
      </c>
      <c r="H2845">
        <v>10065010330</v>
      </c>
      <c r="I2845" t="s">
        <v>43</v>
      </c>
      <c r="J2845" s="24" t="s">
        <v>958</v>
      </c>
      <c r="K2845" s="25">
        <v>12</v>
      </c>
      <c r="L2845" s="26">
        <v>9448.59</v>
      </c>
      <c r="M2845" s="26">
        <v>8805.0499999999993</v>
      </c>
      <c r="N2845" s="27">
        <v>9100</v>
      </c>
      <c r="O2845" s="26">
        <v>0</v>
      </c>
      <c r="P2845" s="28">
        <v>9100</v>
      </c>
      <c r="Q2845" s="26">
        <v>5026.59</v>
      </c>
      <c r="R2845" s="31">
        <f t="shared" si="123"/>
        <v>0</v>
      </c>
      <c r="S2845" s="29">
        <v>0</v>
      </c>
      <c r="T2845" s="26"/>
      <c r="V2845" s="2">
        <f t="shared" si="124"/>
        <v>-9100</v>
      </c>
      <c r="W2845" s="2">
        <f t="shared" si="125"/>
        <v>-1</v>
      </c>
    </row>
    <row r="2846" spans="1:24" customFormat="1" hidden="1" outlineLevel="2" x14ac:dyDescent="0.25">
      <c r="A2846" t="s">
        <v>309</v>
      </c>
      <c r="B2846">
        <v>801</v>
      </c>
      <c r="C2846" t="s">
        <v>324</v>
      </c>
      <c r="D2846">
        <v>75</v>
      </c>
      <c r="E2846" t="s">
        <v>331</v>
      </c>
      <c r="F2846">
        <v>330</v>
      </c>
      <c r="G2846" t="s">
        <v>42</v>
      </c>
      <c r="H2846">
        <v>10075010330</v>
      </c>
      <c r="I2846" t="s">
        <v>43</v>
      </c>
      <c r="J2846" s="24" t="s">
        <v>958</v>
      </c>
      <c r="K2846" s="25">
        <v>12</v>
      </c>
      <c r="L2846" s="26">
        <v>2782.13</v>
      </c>
      <c r="M2846" s="26">
        <v>3073.54</v>
      </c>
      <c r="N2846" s="27">
        <v>1214</v>
      </c>
      <c r="O2846" s="26">
        <v>0</v>
      </c>
      <c r="P2846" s="28">
        <v>1214</v>
      </c>
      <c r="Q2846" s="26">
        <v>1211.6199999999999</v>
      </c>
      <c r="R2846" s="31">
        <f t="shared" si="123"/>
        <v>0</v>
      </c>
      <c r="S2846" s="29">
        <v>0</v>
      </c>
      <c r="T2846" s="26"/>
      <c r="V2846" s="2">
        <f t="shared" si="124"/>
        <v>-1214</v>
      </c>
      <c r="W2846" s="2">
        <f t="shared" si="125"/>
        <v>-1</v>
      </c>
    </row>
    <row r="2847" spans="1:24" customFormat="1" hidden="1" outlineLevel="2" x14ac:dyDescent="0.25">
      <c r="A2847" t="s">
        <v>781</v>
      </c>
      <c r="B2847">
        <v>101</v>
      </c>
      <c r="C2847" t="s">
        <v>780</v>
      </c>
      <c r="D2847">
        <v>100</v>
      </c>
      <c r="E2847" t="s">
        <v>785</v>
      </c>
      <c r="F2847">
        <v>330</v>
      </c>
      <c r="G2847" t="s">
        <v>42</v>
      </c>
      <c r="H2847">
        <v>10100010330</v>
      </c>
      <c r="I2847" t="s">
        <v>43</v>
      </c>
      <c r="J2847" s="24" t="s">
        <v>958</v>
      </c>
      <c r="K2847" s="25">
        <v>12</v>
      </c>
      <c r="L2847" s="26">
        <v>9300.24</v>
      </c>
      <c r="M2847" s="26">
        <v>2902.47</v>
      </c>
      <c r="N2847" s="27">
        <v>9090</v>
      </c>
      <c r="O2847" s="26">
        <v>0</v>
      </c>
      <c r="P2847" s="28">
        <v>9090</v>
      </c>
      <c r="Q2847" s="26">
        <v>0</v>
      </c>
      <c r="R2847" s="31">
        <f t="shared" si="123"/>
        <v>0</v>
      </c>
      <c r="S2847" s="29">
        <v>0</v>
      </c>
      <c r="T2847" s="26"/>
      <c r="V2847" s="2">
        <f t="shared" si="124"/>
        <v>-9090</v>
      </c>
      <c r="W2847" s="2">
        <f t="shared" si="125"/>
        <v>-1</v>
      </c>
      <c r="X2847" s="18"/>
    </row>
    <row r="2848" spans="1:24" customFormat="1" hidden="1" outlineLevel="2" x14ac:dyDescent="0.25">
      <c r="A2848" t="s">
        <v>781</v>
      </c>
      <c r="B2848">
        <v>101</v>
      </c>
      <c r="C2848" t="s">
        <v>780</v>
      </c>
      <c r="D2848">
        <v>101</v>
      </c>
      <c r="E2848" t="s">
        <v>776</v>
      </c>
      <c r="F2848">
        <v>330</v>
      </c>
      <c r="G2848" t="s">
        <v>42</v>
      </c>
      <c r="H2848">
        <v>10101010330</v>
      </c>
      <c r="I2848" t="s">
        <v>43</v>
      </c>
      <c r="J2848" s="24" t="s">
        <v>958</v>
      </c>
      <c r="K2848" s="25">
        <v>12</v>
      </c>
      <c r="L2848" s="26">
        <v>193802.65</v>
      </c>
      <c r="M2848" s="26">
        <v>183698.04</v>
      </c>
      <c r="N2848" s="27">
        <v>230000</v>
      </c>
      <c r="O2848" s="26">
        <v>0</v>
      </c>
      <c r="P2848" s="28">
        <v>230000</v>
      </c>
      <c r="Q2848" s="26">
        <v>51973.84</v>
      </c>
      <c r="R2848" s="31">
        <f t="shared" ref="R2848:R2911" si="126">S2848</f>
        <v>0</v>
      </c>
      <c r="S2848" s="29">
        <v>0</v>
      </c>
      <c r="T2848" s="26"/>
      <c r="V2848" s="2">
        <f t="shared" si="124"/>
        <v>-230000</v>
      </c>
      <c r="W2848" s="2">
        <f t="shared" si="125"/>
        <v>-1</v>
      </c>
      <c r="X2848" s="18"/>
    </row>
    <row r="2849" spans="1:24" customFormat="1" hidden="1" outlineLevel="2" x14ac:dyDescent="0.25">
      <c r="A2849" t="s">
        <v>875</v>
      </c>
      <c r="B2849">
        <v>102</v>
      </c>
      <c r="C2849" t="s">
        <v>876</v>
      </c>
      <c r="D2849">
        <v>103</v>
      </c>
      <c r="E2849" t="s">
        <v>877</v>
      </c>
      <c r="F2849">
        <v>330</v>
      </c>
      <c r="G2849" t="s">
        <v>42</v>
      </c>
      <c r="H2849">
        <v>10103010330</v>
      </c>
      <c r="I2849" t="s">
        <v>43</v>
      </c>
      <c r="J2849" s="24" t="s">
        <v>958</v>
      </c>
      <c r="K2849" s="25">
        <v>12</v>
      </c>
      <c r="L2849" s="26">
        <v>-58.3</v>
      </c>
      <c r="M2849" s="26">
        <v>0</v>
      </c>
      <c r="N2849" s="27">
        <v>30000</v>
      </c>
      <c r="O2849" s="26">
        <v>0</v>
      </c>
      <c r="P2849" s="28">
        <v>30000</v>
      </c>
      <c r="Q2849" s="26">
        <v>0</v>
      </c>
      <c r="R2849" s="31">
        <f t="shared" si="126"/>
        <v>0</v>
      </c>
      <c r="S2849" s="29">
        <v>0</v>
      </c>
      <c r="T2849" s="26"/>
      <c r="V2849" s="2">
        <f t="shared" si="124"/>
        <v>-30000</v>
      </c>
      <c r="W2849" s="2">
        <f t="shared" si="125"/>
        <v>-1</v>
      </c>
    </row>
    <row r="2850" spans="1:24" customFormat="1" hidden="1" outlineLevel="2" x14ac:dyDescent="0.25">
      <c r="A2850" t="s">
        <v>781</v>
      </c>
      <c r="B2850">
        <v>101</v>
      </c>
      <c r="C2850" t="s">
        <v>780</v>
      </c>
      <c r="D2850">
        <v>104</v>
      </c>
      <c r="E2850" t="s">
        <v>799</v>
      </c>
      <c r="F2850">
        <v>330</v>
      </c>
      <c r="G2850" t="s">
        <v>42</v>
      </c>
      <c r="H2850">
        <v>10104010330</v>
      </c>
      <c r="I2850" t="s">
        <v>43</v>
      </c>
      <c r="J2850" s="24" t="s">
        <v>958</v>
      </c>
      <c r="K2850" s="25">
        <v>12</v>
      </c>
      <c r="L2850" s="26">
        <v>1405649.64</v>
      </c>
      <c r="M2850" s="26">
        <v>1573985.24</v>
      </c>
      <c r="N2850" s="27">
        <v>1500000</v>
      </c>
      <c r="O2850" s="26">
        <v>0</v>
      </c>
      <c r="P2850" s="28">
        <v>1500000</v>
      </c>
      <c r="Q2850" s="26">
        <v>708946.88</v>
      </c>
      <c r="R2850" s="31">
        <f t="shared" si="126"/>
        <v>0</v>
      </c>
      <c r="S2850" s="29">
        <v>0</v>
      </c>
      <c r="T2850" s="26"/>
      <c r="V2850" s="2">
        <f t="shared" si="124"/>
        <v>-1500000</v>
      </c>
      <c r="W2850" s="2">
        <f t="shared" si="125"/>
        <v>-1</v>
      </c>
      <c r="X2850" s="18"/>
    </row>
    <row r="2851" spans="1:24" customFormat="1" hidden="1" outlineLevel="2" x14ac:dyDescent="0.25">
      <c r="A2851" t="s">
        <v>875</v>
      </c>
      <c r="B2851">
        <v>102</v>
      </c>
      <c r="C2851" t="s">
        <v>876</v>
      </c>
      <c r="D2851">
        <v>105</v>
      </c>
      <c r="E2851" t="s">
        <v>875</v>
      </c>
      <c r="F2851">
        <v>330</v>
      </c>
      <c r="G2851" t="s">
        <v>42</v>
      </c>
      <c r="H2851">
        <v>10105010330</v>
      </c>
      <c r="I2851" t="s">
        <v>43</v>
      </c>
      <c r="J2851" s="24" t="s">
        <v>958</v>
      </c>
      <c r="K2851" s="25">
        <v>12</v>
      </c>
      <c r="L2851" s="26">
        <v>309442.28999999998</v>
      </c>
      <c r="M2851" s="26">
        <v>588072.61</v>
      </c>
      <c r="N2851" s="27">
        <v>393752</v>
      </c>
      <c r="O2851" s="26">
        <v>0</v>
      </c>
      <c r="P2851" s="28">
        <v>393752</v>
      </c>
      <c r="Q2851" s="26">
        <v>47326.26</v>
      </c>
      <c r="R2851" s="31">
        <f t="shared" si="126"/>
        <v>0</v>
      </c>
      <c r="S2851" s="29">
        <v>0</v>
      </c>
      <c r="T2851" s="26"/>
      <c r="V2851" s="2">
        <f t="shared" si="124"/>
        <v>-393752</v>
      </c>
      <c r="W2851" s="2">
        <f t="shared" si="125"/>
        <v>-1</v>
      </c>
    </row>
    <row r="2852" spans="1:24" customFormat="1" hidden="1" outlineLevel="2" x14ac:dyDescent="0.25">
      <c r="A2852" t="s">
        <v>781</v>
      </c>
      <c r="B2852">
        <v>205</v>
      </c>
      <c r="C2852" t="s">
        <v>123</v>
      </c>
      <c r="D2852">
        <v>106</v>
      </c>
      <c r="E2852" t="s">
        <v>800</v>
      </c>
      <c r="F2852">
        <v>330</v>
      </c>
      <c r="G2852" t="s">
        <v>42</v>
      </c>
      <c r="H2852">
        <v>10106010330</v>
      </c>
      <c r="I2852" t="s">
        <v>43</v>
      </c>
      <c r="J2852" s="24" t="s">
        <v>958</v>
      </c>
      <c r="K2852" s="25">
        <v>12</v>
      </c>
      <c r="L2852" s="26">
        <v>48052.15</v>
      </c>
      <c r="M2852" s="26">
        <v>140125.4</v>
      </c>
      <c r="N2852" s="27">
        <v>110000</v>
      </c>
      <c r="O2852" s="26">
        <v>0</v>
      </c>
      <c r="P2852" s="28">
        <v>110000</v>
      </c>
      <c r="Q2852" s="26">
        <v>40628.94</v>
      </c>
      <c r="R2852" s="31">
        <f t="shared" si="126"/>
        <v>0</v>
      </c>
      <c r="S2852" s="29">
        <v>0</v>
      </c>
      <c r="T2852" s="26"/>
      <c r="V2852" s="2">
        <f t="shared" si="124"/>
        <v>-110000</v>
      </c>
      <c r="W2852" s="2">
        <f t="shared" si="125"/>
        <v>-1</v>
      </c>
      <c r="X2852" s="18"/>
    </row>
    <row r="2853" spans="1:24" customFormat="1" hidden="1" outlineLevel="2" x14ac:dyDescent="0.25">
      <c r="A2853" t="s">
        <v>309</v>
      </c>
      <c r="B2853">
        <v>501</v>
      </c>
      <c r="C2853" t="s">
        <v>312</v>
      </c>
      <c r="D2853">
        <v>108</v>
      </c>
      <c r="E2853" t="s">
        <v>333</v>
      </c>
      <c r="F2853">
        <v>330</v>
      </c>
      <c r="G2853" t="s">
        <v>42</v>
      </c>
      <c r="H2853">
        <v>10108010330</v>
      </c>
      <c r="I2853" t="s">
        <v>43</v>
      </c>
      <c r="J2853" s="24" t="s">
        <v>958</v>
      </c>
      <c r="K2853" s="25">
        <v>12</v>
      </c>
      <c r="L2853" s="26">
        <v>-4419.87</v>
      </c>
      <c r="M2853" s="26">
        <v>8673.2099999999991</v>
      </c>
      <c r="N2853" s="27">
        <v>60000</v>
      </c>
      <c r="O2853" s="26">
        <v>0</v>
      </c>
      <c r="P2853" s="28">
        <v>60000</v>
      </c>
      <c r="Q2853" s="26">
        <v>6457.85</v>
      </c>
      <c r="R2853" s="31">
        <f t="shared" si="126"/>
        <v>0</v>
      </c>
      <c r="S2853" s="29">
        <v>0</v>
      </c>
      <c r="T2853" s="26"/>
      <c r="V2853" s="2">
        <f t="shared" si="124"/>
        <v>-60000</v>
      </c>
      <c r="W2853" s="2">
        <f t="shared" si="125"/>
        <v>-1</v>
      </c>
    </row>
    <row r="2854" spans="1:24" customFormat="1" hidden="1" outlineLevel="2" x14ac:dyDescent="0.25">
      <c r="A2854" t="s">
        <v>781</v>
      </c>
      <c r="B2854">
        <v>204</v>
      </c>
      <c r="C2854" t="s">
        <v>782</v>
      </c>
      <c r="D2854">
        <v>111</v>
      </c>
      <c r="E2854" t="s">
        <v>801</v>
      </c>
      <c r="F2854">
        <v>330</v>
      </c>
      <c r="G2854" t="s">
        <v>42</v>
      </c>
      <c r="H2854">
        <v>10111010330</v>
      </c>
      <c r="I2854" t="s">
        <v>43</v>
      </c>
      <c r="J2854" s="24" t="s">
        <v>958</v>
      </c>
      <c r="K2854" s="25">
        <v>12</v>
      </c>
      <c r="L2854" s="26">
        <v>1643645.08</v>
      </c>
      <c r="M2854" s="26">
        <v>2093369.13</v>
      </c>
      <c r="N2854" s="27">
        <v>1610000</v>
      </c>
      <c r="O2854" s="26">
        <v>0</v>
      </c>
      <c r="P2854" s="28">
        <v>1610000</v>
      </c>
      <c r="Q2854" s="26">
        <v>819332.63</v>
      </c>
      <c r="R2854" s="31">
        <f t="shared" si="126"/>
        <v>0</v>
      </c>
      <c r="S2854" s="29">
        <v>0</v>
      </c>
      <c r="T2854" s="26"/>
      <c r="V2854" s="2">
        <f t="shared" si="124"/>
        <v>-1610000</v>
      </c>
      <c r="W2854" s="2">
        <f t="shared" si="125"/>
        <v>-1</v>
      </c>
      <c r="X2854" s="18"/>
    </row>
    <row r="2855" spans="1:24" customFormat="1" hidden="1" outlineLevel="2" x14ac:dyDescent="0.25">
      <c r="A2855" t="s">
        <v>781</v>
      </c>
      <c r="B2855">
        <v>204</v>
      </c>
      <c r="C2855" t="s">
        <v>782</v>
      </c>
      <c r="D2855">
        <v>113</v>
      </c>
      <c r="E2855" t="s">
        <v>802</v>
      </c>
      <c r="F2855">
        <v>330</v>
      </c>
      <c r="G2855" t="s">
        <v>42</v>
      </c>
      <c r="H2855">
        <v>10113010330</v>
      </c>
      <c r="I2855" t="s">
        <v>43</v>
      </c>
      <c r="J2855" s="24" t="s">
        <v>958</v>
      </c>
      <c r="K2855" s="25">
        <v>12</v>
      </c>
      <c r="L2855" s="26">
        <v>62618.64</v>
      </c>
      <c r="M2855" s="26">
        <v>95841.88</v>
      </c>
      <c r="N2855" s="27">
        <v>82000</v>
      </c>
      <c r="O2855" s="26">
        <v>0</v>
      </c>
      <c r="P2855" s="28">
        <v>82000</v>
      </c>
      <c r="Q2855" s="26">
        <v>14675.85</v>
      </c>
      <c r="R2855" s="31">
        <f t="shared" si="126"/>
        <v>0</v>
      </c>
      <c r="S2855" s="29">
        <v>0</v>
      </c>
      <c r="T2855" s="26"/>
      <c r="V2855" s="2">
        <f t="shared" si="124"/>
        <v>-82000</v>
      </c>
      <c r="W2855" s="2">
        <f t="shared" si="125"/>
        <v>-1</v>
      </c>
      <c r="X2855" s="18"/>
    </row>
    <row r="2856" spans="1:24" customFormat="1" hidden="1" outlineLevel="2" x14ac:dyDescent="0.25">
      <c r="A2856" t="s">
        <v>781</v>
      </c>
      <c r="B2856">
        <v>204</v>
      </c>
      <c r="C2856" t="s">
        <v>782</v>
      </c>
      <c r="D2856">
        <v>114</v>
      </c>
      <c r="E2856" t="s">
        <v>803</v>
      </c>
      <c r="F2856">
        <v>330</v>
      </c>
      <c r="G2856" t="s">
        <v>42</v>
      </c>
      <c r="H2856">
        <v>10114010330</v>
      </c>
      <c r="I2856" t="s">
        <v>43</v>
      </c>
      <c r="J2856" s="24" t="s">
        <v>958</v>
      </c>
      <c r="K2856" s="25">
        <v>12</v>
      </c>
      <c r="L2856" s="26">
        <v>51084.63</v>
      </c>
      <c r="M2856" s="26">
        <v>89203.13</v>
      </c>
      <c r="N2856" s="27">
        <v>75000</v>
      </c>
      <c r="O2856" s="26">
        <v>0</v>
      </c>
      <c r="P2856" s="28">
        <v>75000</v>
      </c>
      <c r="Q2856" s="26">
        <v>31027.06</v>
      </c>
      <c r="R2856" s="31">
        <f t="shared" si="126"/>
        <v>0</v>
      </c>
      <c r="S2856" s="29">
        <v>0</v>
      </c>
      <c r="T2856" s="26"/>
      <c r="V2856" s="2">
        <f t="shared" si="124"/>
        <v>-75000</v>
      </c>
      <c r="W2856" s="2">
        <f t="shared" si="125"/>
        <v>-1</v>
      </c>
      <c r="X2856" s="18"/>
    </row>
    <row r="2857" spans="1:24" customFormat="1" hidden="1" outlineLevel="2" x14ac:dyDescent="0.25">
      <c r="A2857" t="s">
        <v>781</v>
      </c>
      <c r="B2857">
        <v>205</v>
      </c>
      <c r="C2857" t="s">
        <v>123</v>
      </c>
      <c r="D2857">
        <v>115</v>
      </c>
      <c r="E2857" t="s">
        <v>812</v>
      </c>
      <c r="F2857">
        <v>330</v>
      </c>
      <c r="G2857" t="s">
        <v>42</v>
      </c>
      <c r="H2857">
        <v>10115010330</v>
      </c>
      <c r="I2857" t="s">
        <v>43</v>
      </c>
      <c r="J2857" s="24" t="s">
        <v>958</v>
      </c>
      <c r="K2857" s="25">
        <v>12</v>
      </c>
      <c r="L2857" s="26">
        <v>-1251.27</v>
      </c>
      <c r="M2857" s="26">
        <v>0</v>
      </c>
      <c r="N2857" s="27">
        <v>0</v>
      </c>
      <c r="O2857" s="26">
        <v>0</v>
      </c>
      <c r="P2857" s="28">
        <v>0</v>
      </c>
      <c r="Q2857" s="26">
        <v>-2.17</v>
      </c>
      <c r="R2857" s="31">
        <f t="shared" si="126"/>
        <v>0</v>
      </c>
      <c r="S2857" s="29">
        <v>0</v>
      </c>
      <c r="T2857" s="26"/>
      <c r="V2857" s="2">
        <f t="shared" si="124"/>
        <v>0</v>
      </c>
      <c r="W2857" s="2" t="e">
        <f t="shared" si="125"/>
        <v>#DIV/0!</v>
      </c>
      <c r="X2857" s="18"/>
    </row>
    <row r="2858" spans="1:24" customFormat="1" hidden="1" outlineLevel="2" x14ac:dyDescent="0.25">
      <c r="A2858" t="s">
        <v>309</v>
      </c>
      <c r="B2858">
        <v>501</v>
      </c>
      <c r="C2858" t="s">
        <v>312</v>
      </c>
      <c r="D2858">
        <v>118</v>
      </c>
      <c r="E2858" t="s">
        <v>340</v>
      </c>
      <c r="F2858">
        <v>330</v>
      </c>
      <c r="G2858" t="s">
        <v>42</v>
      </c>
      <c r="H2858">
        <v>10118010330</v>
      </c>
      <c r="I2858" t="s">
        <v>43</v>
      </c>
      <c r="J2858" s="24" t="s">
        <v>958</v>
      </c>
      <c r="K2858" s="25">
        <v>12</v>
      </c>
      <c r="L2858" s="26">
        <v>25110.97</v>
      </c>
      <c r="M2858" s="26">
        <v>34096.9</v>
      </c>
      <c r="N2858" s="27">
        <v>25860</v>
      </c>
      <c r="O2858" s="26">
        <v>0</v>
      </c>
      <c r="P2858" s="28">
        <v>25860</v>
      </c>
      <c r="Q2858" s="26">
        <v>15995.06</v>
      </c>
      <c r="R2858" s="31">
        <f t="shared" si="126"/>
        <v>0</v>
      </c>
      <c r="S2858" s="29">
        <v>0</v>
      </c>
      <c r="T2858" s="26"/>
      <c r="V2858" s="2">
        <f t="shared" si="124"/>
        <v>-25860</v>
      </c>
      <c r="W2858" s="2">
        <f t="shared" si="125"/>
        <v>-1</v>
      </c>
    </row>
    <row r="2859" spans="1:24" customFormat="1" hidden="1" outlineLevel="2" x14ac:dyDescent="0.25">
      <c r="A2859" t="s">
        <v>309</v>
      </c>
      <c r="B2859">
        <v>501</v>
      </c>
      <c r="C2859" t="s">
        <v>312</v>
      </c>
      <c r="D2859">
        <v>119</v>
      </c>
      <c r="E2859" t="s">
        <v>341</v>
      </c>
      <c r="F2859">
        <v>330</v>
      </c>
      <c r="G2859" t="s">
        <v>42</v>
      </c>
      <c r="H2859">
        <v>10119010330</v>
      </c>
      <c r="I2859" t="s">
        <v>43</v>
      </c>
      <c r="J2859" s="24" t="s">
        <v>958</v>
      </c>
      <c r="K2859" s="25">
        <v>12</v>
      </c>
      <c r="L2859" s="26">
        <v>20943.93</v>
      </c>
      <c r="M2859" s="26">
        <v>19813.96</v>
      </c>
      <c r="N2859" s="27">
        <v>18400</v>
      </c>
      <c r="O2859" s="26">
        <v>0</v>
      </c>
      <c r="P2859" s="28">
        <v>18400</v>
      </c>
      <c r="Q2859" s="26">
        <v>6542.28</v>
      </c>
      <c r="R2859" s="31">
        <f t="shared" si="126"/>
        <v>0</v>
      </c>
      <c r="S2859" s="29">
        <v>0</v>
      </c>
      <c r="T2859" s="26"/>
      <c r="V2859" s="2">
        <f t="shared" si="124"/>
        <v>-18400</v>
      </c>
      <c r="W2859" s="2">
        <f t="shared" si="125"/>
        <v>-1</v>
      </c>
    </row>
    <row r="2860" spans="1:24" customFormat="1" hidden="1" outlineLevel="2" x14ac:dyDescent="0.25">
      <c r="A2860" t="s">
        <v>309</v>
      </c>
      <c r="B2860">
        <v>502</v>
      </c>
      <c r="C2860" t="s">
        <v>342</v>
      </c>
      <c r="D2860">
        <v>120</v>
      </c>
      <c r="E2860" t="s">
        <v>343</v>
      </c>
      <c r="F2860">
        <v>330</v>
      </c>
      <c r="G2860" t="s">
        <v>42</v>
      </c>
      <c r="H2860">
        <v>10120010330</v>
      </c>
      <c r="I2860" t="s">
        <v>43</v>
      </c>
      <c r="J2860" s="24" t="s">
        <v>958</v>
      </c>
      <c r="K2860" s="25">
        <v>12</v>
      </c>
      <c r="L2860" s="26">
        <v>7735.16</v>
      </c>
      <c r="M2860" s="26">
        <v>0</v>
      </c>
      <c r="N2860" s="27">
        <v>12130</v>
      </c>
      <c r="O2860" s="26">
        <v>0</v>
      </c>
      <c r="P2860" s="28">
        <v>12130</v>
      </c>
      <c r="Q2860" s="26">
        <v>0</v>
      </c>
      <c r="R2860" s="31">
        <f t="shared" si="126"/>
        <v>0</v>
      </c>
      <c r="S2860" s="29">
        <v>0</v>
      </c>
      <c r="T2860" s="26"/>
      <c r="V2860" s="2">
        <f t="shared" si="124"/>
        <v>-12130</v>
      </c>
      <c r="W2860" s="2">
        <f t="shared" si="125"/>
        <v>-1</v>
      </c>
    </row>
    <row r="2861" spans="1:24" customFormat="1" hidden="1" outlineLevel="2" x14ac:dyDescent="0.25">
      <c r="A2861" t="s">
        <v>562</v>
      </c>
      <c r="B2861">
        <v>301</v>
      </c>
      <c r="C2861" t="s">
        <v>355</v>
      </c>
      <c r="D2861">
        <v>121</v>
      </c>
      <c r="E2861" t="s">
        <v>562</v>
      </c>
      <c r="F2861">
        <v>330</v>
      </c>
      <c r="G2861" t="s">
        <v>42</v>
      </c>
      <c r="H2861">
        <v>10121010330</v>
      </c>
      <c r="I2861" t="s">
        <v>43</v>
      </c>
      <c r="J2861" s="24" t="s">
        <v>958</v>
      </c>
      <c r="K2861" s="25">
        <v>12</v>
      </c>
      <c r="L2861" s="26">
        <v>55805.85</v>
      </c>
      <c r="M2861" s="26">
        <v>140067.99</v>
      </c>
      <c r="N2861" s="27">
        <v>83200</v>
      </c>
      <c r="O2861" s="26">
        <v>0</v>
      </c>
      <c r="P2861" s="28">
        <v>83200</v>
      </c>
      <c r="Q2861" s="26">
        <v>62656.94</v>
      </c>
      <c r="R2861" s="31">
        <f t="shared" si="126"/>
        <v>0</v>
      </c>
      <c r="S2861" s="29">
        <v>0</v>
      </c>
      <c r="T2861" s="26"/>
      <c r="V2861" s="2">
        <f t="shared" si="124"/>
        <v>-83200</v>
      </c>
      <c r="W2861" s="2">
        <f t="shared" si="125"/>
        <v>-1</v>
      </c>
    </row>
    <row r="2862" spans="1:24" customFormat="1" hidden="1" outlineLevel="2" x14ac:dyDescent="0.25">
      <c r="A2862" t="s">
        <v>309</v>
      </c>
      <c r="B2862">
        <v>502</v>
      </c>
      <c r="C2862" t="s">
        <v>342</v>
      </c>
      <c r="D2862">
        <v>122</v>
      </c>
      <c r="E2862" t="s">
        <v>346</v>
      </c>
      <c r="F2862">
        <v>330</v>
      </c>
      <c r="G2862" t="s">
        <v>42</v>
      </c>
      <c r="H2862">
        <v>10122010330</v>
      </c>
      <c r="I2862" t="s">
        <v>43</v>
      </c>
      <c r="J2862" s="24" t="s">
        <v>958</v>
      </c>
      <c r="K2862" s="25">
        <v>12</v>
      </c>
      <c r="L2862" s="26">
        <v>-2063.5700000000002</v>
      </c>
      <c r="M2862" s="26">
        <v>0</v>
      </c>
      <c r="N2862" s="27">
        <v>3810</v>
      </c>
      <c r="O2862" s="26">
        <v>0</v>
      </c>
      <c r="P2862" s="28">
        <v>3810</v>
      </c>
      <c r="Q2862" s="26">
        <v>-18.91</v>
      </c>
      <c r="R2862" s="31">
        <f t="shared" si="126"/>
        <v>0</v>
      </c>
      <c r="S2862" s="29">
        <v>0</v>
      </c>
      <c r="T2862" s="26"/>
      <c r="V2862" s="2">
        <f t="shared" si="124"/>
        <v>-3810</v>
      </c>
      <c r="W2862" s="2">
        <f t="shared" si="125"/>
        <v>-1</v>
      </c>
    </row>
    <row r="2863" spans="1:24" customFormat="1" hidden="1" outlineLevel="2" x14ac:dyDescent="0.25">
      <c r="A2863" t="s">
        <v>571</v>
      </c>
      <c r="B2863">
        <v>601</v>
      </c>
      <c r="C2863" t="s">
        <v>572</v>
      </c>
      <c r="D2863">
        <v>123</v>
      </c>
      <c r="E2863" t="s">
        <v>583</v>
      </c>
      <c r="F2863">
        <v>330</v>
      </c>
      <c r="G2863" t="s">
        <v>42</v>
      </c>
      <c r="H2863">
        <v>10123010330</v>
      </c>
      <c r="I2863" t="s">
        <v>43</v>
      </c>
      <c r="J2863" s="24" t="s">
        <v>958</v>
      </c>
      <c r="K2863" s="25">
        <v>12</v>
      </c>
      <c r="L2863" s="26">
        <v>38555.35</v>
      </c>
      <c r="M2863" s="26">
        <v>154963.32</v>
      </c>
      <c r="N2863" s="27">
        <v>73617</v>
      </c>
      <c r="O2863" s="26">
        <v>0</v>
      </c>
      <c r="P2863" s="28">
        <v>73617</v>
      </c>
      <c r="Q2863" s="26">
        <v>31376.61</v>
      </c>
      <c r="R2863" s="31">
        <f t="shared" si="126"/>
        <v>0</v>
      </c>
      <c r="S2863" s="29">
        <v>0</v>
      </c>
      <c r="T2863" s="26"/>
      <c r="V2863" s="2">
        <f t="shared" si="124"/>
        <v>-73617</v>
      </c>
      <c r="W2863" s="2">
        <f t="shared" si="125"/>
        <v>-1</v>
      </c>
    </row>
    <row r="2864" spans="1:24" customFormat="1" hidden="1" outlineLevel="2" x14ac:dyDescent="0.25">
      <c r="A2864" t="s">
        <v>562</v>
      </c>
      <c r="B2864">
        <v>1401</v>
      </c>
      <c r="C2864" t="s">
        <v>563</v>
      </c>
      <c r="D2864">
        <v>125</v>
      </c>
      <c r="E2864" t="s">
        <v>564</v>
      </c>
      <c r="F2864">
        <v>330</v>
      </c>
      <c r="G2864" t="s">
        <v>42</v>
      </c>
      <c r="H2864">
        <v>10125010330</v>
      </c>
      <c r="I2864" t="s">
        <v>43</v>
      </c>
      <c r="J2864" s="24" t="s">
        <v>958</v>
      </c>
      <c r="K2864" s="25">
        <v>12</v>
      </c>
      <c r="L2864" s="26">
        <v>0</v>
      </c>
      <c r="M2864" s="26">
        <v>0</v>
      </c>
      <c r="N2864" s="27">
        <v>0</v>
      </c>
      <c r="O2864" s="26">
        <v>0</v>
      </c>
      <c r="P2864" s="28">
        <v>0</v>
      </c>
      <c r="Q2864" s="26">
        <v>0</v>
      </c>
      <c r="R2864" s="31">
        <f t="shared" si="126"/>
        <v>0</v>
      </c>
      <c r="S2864" s="29">
        <v>0</v>
      </c>
      <c r="T2864" s="26"/>
      <c r="V2864" s="2">
        <f t="shared" si="124"/>
        <v>0</v>
      </c>
      <c r="W2864" s="2" t="e">
        <f t="shared" si="125"/>
        <v>#DIV/0!</v>
      </c>
    </row>
    <row r="2865" spans="1:24" customFormat="1" hidden="1" outlineLevel="2" x14ac:dyDescent="0.25">
      <c r="A2865" t="s">
        <v>309</v>
      </c>
      <c r="B2865">
        <v>503</v>
      </c>
      <c r="C2865" t="s">
        <v>310</v>
      </c>
      <c r="D2865">
        <v>128</v>
      </c>
      <c r="E2865" t="s">
        <v>348</v>
      </c>
      <c r="F2865">
        <v>330</v>
      </c>
      <c r="G2865" t="s">
        <v>42</v>
      </c>
      <c r="H2865">
        <v>10128010330</v>
      </c>
      <c r="I2865" t="s">
        <v>43</v>
      </c>
      <c r="J2865" s="24" t="s">
        <v>958</v>
      </c>
      <c r="K2865" s="25">
        <v>12</v>
      </c>
      <c r="L2865" s="26">
        <v>0</v>
      </c>
      <c r="M2865" s="26">
        <v>0</v>
      </c>
      <c r="N2865" s="27">
        <v>830</v>
      </c>
      <c r="O2865" s="26">
        <v>0</v>
      </c>
      <c r="P2865" s="28">
        <v>830</v>
      </c>
      <c r="Q2865" s="26">
        <v>0</v>
      </c>
      <c r="R2865" s="31">
        <f t="shared" si="126"/>
        <v>0</v>
      </c>
      <c r="S2865" s="29">
        <v>0</v>
      </c>
      <c r="T2865" s="26"/>
      <c r="V2865" s="2">
        <f t="shared" si="124"/>
        <v>-830</v>
      </c>
      <c r="W2865" s="2">
        <f t="shared" si="125"/>
        <v>-1</v>
      </c>
    </row>
    <row r="2866" spans="1:24" customFormat="1" hidden="1" outlineLevel="2" x14ac:dyDescent="0.25">
      <c r="A2866" t="s">
        <v>781</v>
      </c>
      <c r="B2866">
        <v>202</v>
      </c>
      <c r="C2866" t="s">
        <v>808</v>
      </c>
      <c r="D2866" s="20">
        <v>130</v>
      </c>
      <c r="E2866" t="s">
        <v>807</v>
      </c>
      <c r="F2866" s="20">
        <v>330</v>
      </c>
      <c r="G2866" t="s">
        <v>42</v>
      </c>
      <c r="H2866">
        <v>10130010330</v>
      </c>
      <c r="I2866" t="s">
        <v>43</v>
      </c>
      <c r="J2866" s="24" t="s">
        <v>958</v>
      </c>
      <c r="K2866" s="25">
        <v>12</v>
      </c>
      <c r="L2866" s="26">
        <v>31103.34</v>
      </c>
      <c r="M2866" s="26">
        <v>145681.73000000001</v>
      </c>
      <c r="N2866" s="27">
        <v>42669</v>
      </c>
      <c r="O2866" s="26">
        <v>0</v>
      </c>
      <c r="P2866" s="28">
        <v>42669</v>
      </c>
      <c r="Q2866" s="26">
        <v>16896.009999999998</v>
      </c>
      <c r="R2866" s="31">
        <f t="shared" si="126"/>
        <v>0</v>
      </c>
      <c r="S2866" s="29">
        <v>0</v>
      </c>
      <c r="T2866" s="26"/>
      <c r="V2866" s="2">
        <f t="shared" si="124"/>
        <v>-42669</v>
      </c>
      <c r="W2866" s="2">
        <f t="shared" si="125"/>
        <v>-1</v>
      </c>
      <c r="X2866" s="18"/>
    </row>
    <row r="2867" spans="1:24" customFormat="1" hidden="1" outlineLevel="2" x14ac:dyDescent="0.25">
      <c r="A2867" t="s">
        <v>571</v>
      </c>
      <c r="B2867">
        <v>601</v>
      </c>
      <c r="C2867" t="s">
        <v>572</v>
      </c>
      <c r="D2867">
        <v>132</v>
      </c>
      <c r="E2867" t="s">
        <v>587</v>
      </c>
      <c r="F2867">
        <v>330</v>
      </c>
      <c r="G2867" t="s">
        <v>42</v>
      </c>
      <c r="H2867">
        <v>10132010330</v>
      </c>
      <c r="I2867" t="s">
        <v>43</v>
      </c>
      <c r="J2867" s="24" t="s">
        <v>958</v>
      </c>
      <c r="K2867" s="25">
        <v>12</v>
      </c>
      <c r="L2867" s="26">
        <v>3787.49</v>
      </c>
      <c r="M2867" s="26">
        <v>4342.57</v>
      </c>
      <c r="N2867" s="27">
        <v>3073</v>
      </c>
      <c r="O2867" s="26">
        <v>0</v>
      </c>
      <c r="P2867" s="28">
        <v>3073</v>
      </c>
      <c r="Q2867" s="26">
        <v>1425.81</v>
      </c>
      <c r="R2867" s="31">
        <f t="shared" si="126"/>
        <v>0</v>
      </c>
      <c r="S2867" s="29">
        <v>0</v>
      </c>
      <c r="T2867" s="26"/>
      <c r="V2867" s="2">
        <f t="shared" si="124"/>
        <v>-3073</v>
      </c>
      <c r="W2867" s="2">
        <f t="shared" si="125"/>
        <v>-1</v>
      </c>
    </row>
    <row r="2868" spans="1:24" customFormat="1" hidden="1" outlineLevel="2" x14ac:dyDescent="0.25">
      <c r="A2868" t="s">
        <v>781</v>
      </c>
      <c r="B2868">
        <v>202</v>
      </c>
      <c r="C2868" t="s">
        <v>808</v>
      </c>
      <c r="D2868" s="20">
        <v>134</v>
      </c>
      <c r="E2868" t="s">
        <v>810</v>
      </c>
      <c r="F2868" s="20">
        <v>330</v>
      </c>
      <c r="G2868" t="s">
        <v>42</v>
      </c>
      <c r="H2868">
        <v>10134010330</v>
      </c>
      <c r="I2868" t="s">
        <v>43</v>
      </c>
      <c r="J2868" s="24" t="s">
        <v>958</v>
      </c>
      <c r="K2868" s="25">
        <v>12</v>
      </c>
      <c r="L2868" s="26">
        <v>28043.56</v>
      </c>
      <c r="M2868" s="26">
        <v>40464.51</v>
      </c>
      <c r="N2868" s="27">
        <v>47288</v>
      </c>
      <c r="O2868" s="26">
        <v>0</v>
      </c>
      <c r="P2868" s="28">
        <v>47288</v>
      </c>
      <c r="Q2868" s="26">
        <v>6400.25</v>
      </c>
      <c r="R2868" s="31">
        <f t="shared" si="126"/>
        <v>0</v>
      </c>
      <c r="S2868" s="29">
        <v>0</v>
      </c>
      <c r="T2868" s="26"/>
      <c r="V2868" s="2">
        <f t="shared" si="124"/>
        <v>-47288</v>
      </c>
      <c r="W2868" s="2">
        <f t="shared" si="125"/>
        <v>-1</v>
      </c>
      <c r="X2868" s="18"/>
    </row>
    <row r="2869" spans="1:24" customFormat="1" hidden="1" outlineLevel="2" x14ac:dyDescent="0.25">
      <c r="A2869" t="s">
        <v>781</v>
      </c>
      <c r="B2869">
        <v>202</v>
      </c>
      <c r="C2869" t="s">
        <v>808</v>
      </c>
      <c r="D2869" s="20">
        <v>138</v>
      </c>
      <c r="E2869" t="s">
        <v>811</v>
      </c>
      <c r="F2869" s="20">
        <v>330</v>
      </c>
      <c r="G2869" t="s">
        <v>42</v>
      </c>
      <c r="H2869">
        <v>10138010330</v>
      </c>
      <c r="I2869" t="s">
        <v>43</v>
      </c>
      <c r="J2869" s="24" t="s">
        <v>958</v>
      </c>
      <c r="K2869" s="25">
        <v>12</v>
      </c>
      <c r="L2869" s="26">
        <v>0</v>
      </c>
      <c r="M2869" s="26">
        <v>0</v>
      </c>
      <c r="N2869" s="27">
        <v>8703</v>
      </c>
      <c r="O2869" s="26">
        <v>0</v>
      </c>
      <c r="P2869" s="28">
        <v>8703</v>
      </c>
      <c r="Q2869" s="26">
        <v>0</v>
      </c>
      <c r="R2869" s="31">
        <f t="shared" si="126"/>
        <v>0</v>
      </c>
      <c r="S2869" s="29">
        <v>0</v>
      </c>
      <c r="T2869" s="26"/>
      <c r="V2869" s="2">
        <f t="shared" si="124"/>
        <v>-8703</v>
      </c>
      <c r="W2869" s="2">
        <f t="shared" si="125"/>
        <v>-1</v>
      </c>
      <c r="X2869" s="18"/>
    </row>
    <row r="2870" spans="1:24" customFormat="1" hidden="1" outlineLevel="2" x14ac:dyDescent="0.25">
      <c r="A2870" t="s">
        <v>349</v>
      </c>
      <c r="B2870">
        <v>403</v>
      </c>
      <c r="C2870" t="s">
        <v>350</v>
      </c>
      <c r="D2870">
        <v>140</v>
      </c>
      <c r="E2870" t="s">
        <v>351</v>
      </c>
      <c r="F2870">
        <v>330</v>
      </c>
      <c r="G2870" t="s">
        <v>42</v>
      </c>
      <c r="H2870">
        <v>10140010330</v>
      </c>
      <c r="I2870" t="s">
        <v>43</v>
      </c>
      <c r="J2870" s="24" t="s">
        <v>958</v>
      </c>
      <c r="K2870" s="25">
        <v>12</v>
      </c>
      <c r="L2870" s="26">
        <v>-544.45000000000005</v>
      </c>
      <c r="M2870" s="26">
        <v>25388.51</v>
      </c>
      <c r="N2870" s="27">
        <v>16911</v>
      </c>
      <c r="O2870" s="26">
        <v>0</v>
      </c>
      <c r="P2870" s="28">
        <v>16911</v>
      </c>
      <c r="Q2870" s="26">
        <v>-1.72</v>
      </c>
      <c r="R2870" s="31">
        <f t="shared" si="126"/>
        <v>0</v>
      </c>
      <c r="S2870" s="29">
        <v>0</v>
      </c>
      <c r="T2870" s="26"/>
      <c r="V2870" s="2">
        <f t="shared" si="124"/>
        <v>-16911</v>
      </c>
      <c r="W2870" s="2">
        <f t="shared" si="125"/>
        <v>-1</v>
      </c>
    </row>
    <row r="2871" spans="1:24" customFormat="1" hidden="1" outlineLevel="2" x14ac:dyDescent="0.25">
      <c r="A2871" t="s">
        <v>349</v>
      </c>
      <c r="B2871">
        <v>1003</v>
      </c>
      <c r="C2871" t="s">
        <v>360</v>
      </c>
      <c r="D2871">
        <v>146</v>
      </c>
      <c r="E2871" t="s">
        <v>361</v>
      </c>
      <c r="F2871">
        <v>330</v>
      </c>
      <c r="G2871" t="s">
        <v>42</v>
      </c>
      <c r="H2871">
        <v>10146010330</v>
      </c>
      <c r="I2871" t="s">
        <v>43</v>
      </c>
      <c r="J2871" s="24" t="s">
        <v>958</v>
      </c>
      <c r="K2871" s="25">
        <v>12</v>
      </c>
      <c r="L2871" s="26">
        <v>0</v>
      </c>
      <c r="M2871" s="26">
        <v>1857.89</v>
      </c>
      <c r="N2871" s="27">
        <v>0</v>
      </c>
      <c r="O2871" s="26">
        <v>0</v>
      </c>
      <c r="P2871" s="28">
        <v>0</v>
      </c>
      <c r="Q2871" s="26">
        <v>7431.6</v>
      </c>
      <c r="R2871" s="31">
        <f t="shared" si="126"/>
        <v>0</v>
      </c>
      <c r="S2871" s="29">
        <v>0</v>
      </c>
      <c r="T2871" s="26"/>
      <c r="V2871" s="2">
        <f t="shared" si="124"/>
        <v>0</v>
      </c>
      <c r="W2871" s="2" t="e">
        <f t="shared" si="125"/>
        <v>#DIV/0!</v>
      </c>
    </row>
    <row r="2872" spans="1:24" customFormat="1" hidden="1" outlineLevel="2" x14ac:dyDescent="0.25">
      <c r="A2872" t="s">
        <v>349</v>
      </c>
      <c r="B2872">
        <v>401</v>
      </c>
      <c r="C2872" t="s">
        <v>362</v>
      </c>
      <c r="D2872">
        <v>148</v>
      </c>
      <c r="E2872" t="s">
        <v>363</v>
      </c>
      <c r="F2872">
        <v>330</v>
      </c>
      <c r="G2872" t="s">
        <v>42</v>
      </c>
      <c r="H2872">
        <v>10148010330</v>
      </c>
      <c r="I2872" t="s">
        <v>43</v>
      </c>
      <c r="J2872" s="24" t="s">
        <v>958</v>
      </c>
      <c r="K2872" s="25">
        <v>12</v>
      </c>
      <c r="L2872" s="26">
        <v>683.03</v>
      </c>
      <c r="M2872" s="26">
        <v>2591.9</v>
      </c>
      <c r="N2872" s="27">
        <v>0</v>
      </c>
      <c r="O2872" s="26">
        <v>0</v>
      </c>
      <c r="P2872" s="28">
        <v>0</v>
      </c>
      <c r="Q2872" s="26">
        <v>1202.29</v>
      </c>
      <c r="R2872" s="31">
        <f t="shared" si="126"/>
        <v>0</v>
      </c>
      <c r="S2872" s="29">
        <v>0</v>
      </c>
      <c r="T2872" s="26"/>
      <c r="V2872" s="2">
        <f t="shared" si="124"/>
        <v>0</v>
      </c>
      <c r="W2872" s="2" t="e">
        <f t="shared" si="125"/>
        <v>#DIV/0!</v>
      </c>
    </row>
    <row r="2873" spans="1:24" customFormat="1" hidden="1" outlineLevel="2" x14ac:dyDescent="0.25">
      <c r="A2873" t="s">
        <v>309</v>
      </c>
      <c r="B2873">
        <v>501</v>
      </c>
      <c r="C2873" t="s">
        <v>312</v>
      </c>
      <c r="D2873">
        <v>149</v>
      </c>
      <c r="E2873" t="s">
        <v>428</v>
      </c>
      <c r="F2873">
        <v>330</v>
      </c>
      <c r="G2873" t="s">
        <v>42</v>
      </c>
      <c r="H2873">
        <v>10149010330</v>
      </c>
      <c r="I2873" t="s">
        <v>520</v>
      </c>
      <c r="J2873" s="24" t="s">
        <v>958</v>
      </c>
      <c r="K2873" s="25">
        <v>12</v>
      </c>
      <c r="L2873" s="26">
        <v>0</v>
      </c>
      <c r="M2873" s="26">
        <v>0</v>
      </c>
      <c r="N2873" s="27">
        <v>4000</v>
      </c>
      <c r="O2873" s="26">
        <v>0</v>
      </c>
      <c r="P2873" s="28">
        <v>4000</v>
      </c>
      <c r="Q2873" s="26">
        <v>0</v>
      </c>
      <c r="R2873" s="31">
        <f t="shared" si="126"/>
        <v>0</v>
      </c>
      <c r="S2873" s="29">
        <v>0</v>
      </c>
      <c r="T2873" s="26"/>
      <c r="V2873" s="2">
        <f t="shared" si="124"/>
        <v>-4000</v>
      </c>
      <c r="W2873" s="2">
        <f t="shared" si="125"/>
        <v>-1</v>
      </c>
    </row>
    <row r="2874" spans="1:24" customFormat="1" hidden="1" outlineLevel="2" x14ac:dyDescent="0.25">
      <c r="A2874" t="s">
        <v>133</v>
      </c>
      <c r="B2874">
        <v>1101</v>
      </c>
      <c r="C2874" t="s">
        <v>134</v>
      </c>
      <c r="D2874">
        <v>150</v>
      </c>
      <c r="E2874" t="s">
        <v>132</v>
      </c>
      <c r="F2874">
        <v>330</v>
      </c>
      <c r="G2874" t="s">
        <v>42</v>
      </c>
      <c r="H2874">
        <v>10150010330</v>
      </c>
      <c r="I2874" t="s">
        <v>43</v>
      </c>
      <c r="J2874" s="24" t="s">
        <v>958</v>
      </c>
      <c r="K2874" s="25">
        <v>12</v>
      </c>
      <c r="L2874" s="26">
        <v>20114.900000000001</v>
      </c>
      <c r="M2874" s="26">
        <v>40991.550000000003</v>
      </c>
      <c r="N2874" s="27">
        <v>33914</v>
      </c>
      <c r="O2874" s="26">
        <v>0</v>
      </c>
      <c r="P2874" s="28">
        <v>33914</v>
      </c>
      <c r="Q2874" s="26">
        <v>14077.19</v>
      </c>
      <c r="R2874" s="31">
        <f t="shared" si="126"/>
        <v>0</v>
      </c>
      <c r="S2874" s="29">
        <v>0</v>
      </c>
      <c r="T2874" s="26"/>
      <c r="V2874" s="2">
        <f t="shared" si="124"/>
        <v>-33914</v>
      </c>
      <c r="W2874" s="2">
        <f t="shared" si="125"/>
        <v>-1</v>
      </c>
    </row>
    <row r="2875" spans="1:24" customFormat="1" hidden="1" outlineLevel="2" x14ac:dyDescent="0.25">
      <c r="A2875" t="s">
        <v>309</v>
      </c>
      <c r="B2875">
        <v>503</v>
      </c>
      <c r="C2875" t="s">
        <v>310</v>
      </c>
      <c r="D2875">
        <v>151</v>
      </c>
      <c r="E2875" t="s">
        <v>364</v>
      </c>
      <c r="F2875">
        <v>330</v>
      </c>
      <c r="G2875" t="s">
        <v>42</v>
      </c>
      <c r="H2875">
        <v>10151010330</v>
      </c>
      <c r="I2875" t="s">
        <v>43</v>
      </c>
      <c r="J2875" s="24" t="s">
        <v>958</v>
      </c>
      <c r="K2875" s="25">
        <v>12</v>
      </c>
      <c r="L2875" s="26">
        <v>0</v>
      </c>
      <c r="M2875" s="26">
        <v>0</v>
      </c>
      <c r="N2875" s="27">
        <v>10000</v>
      </c>
      <c r="O2875" s="26">
        <v>0</v>
      </c>
      <c r="P2875" s="28">
        <v>10000</v>
      </c>
      <c r="Q2875" s="26">
        <v>0</v>
      </c>
      <c r="R2875" s="31">
        <f t="shared" si="126"/>
        <v>0</v>
      </c>
      <c r="S2875" s="29">
        <v>0</v>
      </c>
      <c r="T2875" s="26"/>
      <c r="V2875" s="2">
        <f t="shared" si="124"/>
        <v>-10000</v>
      </c>
      <c r="W2875" s="2">
        <f t="shared" si="125"/>
        <v>-1</v>
      </c>
    </row>
    <row r="2876" spans="1:24" customFormat="1" hidden="1" outlineLevel="2" x14ac:dyDescent="0.25">
      <c r="A2876" t="s">
        <v>596</v>
      </c>
      <c r="B2876">
        <v>302</v>
      </c>
      <c r="C2876" t="s">
        <v>597</v>
      </c>
      <c r="D2876">
        <v>161</v>
      </c>
      <c r="E2876" t="s">
        <v>596</v>
      </c>
      <c r="F2876">
        <v>330</v>
      </c>
      <c r="G2876" t="s">
        <v>42</v>
      </c>
      <c r="H2876">
        <v>10161010330</v>
      </c>
      <c r="I2876" t="s">
        <v>43</v>
      </c>
      <c r="J2876" s="24" t="s">
        <v>958</v>
      </c>
      <c r="K2876" s="25">
        <v>12</v>
      </c>
      <c r="L2876" s="26">
        <v>453592.64</v>
      </c>
      <c r="M2876" s="26">
        <v>432172.59</v>
      </c>
      <c r="N2876" s="27">
        <v>374000</v>
      </c>
      <c r="O2876" s="26">
        <v>0</v>
      </c>
      <c r="P2876" s="28">
        <v>374000</v>
      </c>
      <c r="Q2876" s="26">
        <v>335947.09</v>
      </c>
      <c r="R2876" s="31">
        <f t="shared" si="126"/>
        <v>0</v>
      </c>
      <c r="S2876" s="29">
        <v>0</v>
      </c>
      <c r="T2876" s="26"/>
      <c r="V2876" s="2">
        <f t="shared" si="124"/>
        <v>-374000</v>
      </c>
      <c r="W2876" s="2">
        <f t="shared" si="125"/>
        <v>-1</v>
      </c>
    </row>
    <row r="2877" spans="1:24" customFormat="1" hidden="1" outlineLevel="2" x14ac:dyDescent="0.25">
      <c r="A2877" t="s">
        <v>133</v>
      </c>
      <c r="B2877">
        <v>205</v>
      </c>
      <c r="C2877" t="s">
        <v>123</v>
      </c>
      <c r="D2877">
        <v>162</v>
      </c>
      <c r="E2877" t="s">
        <v>137</v>
      </c>
      <c r="F2877">
        <v>330</v>
      </c>
      <c r="G2877" t="s">
        <v>42</v>
      </c>
      <c r="H2877">
        <v>10162010330</v>
      </c>
      <c r="I2877" t="s">
        <v>43</v>
      </c>
      <c r="J2877" s="24" t="s">
        <v>958</v>
      </c>
      <c r="K2877" s="25">
        <v>12</v>
      </c>
      <c r="L2877" s="26">
        <v>323512.09999999998</v>
      </c>
      <c r="M2877" s="26">
        <v>242622.96</v>
      </c>
      <c r="N2877" s="27">
        <v>280000</v>
      </c>
      <c r="O2877" s="26">
        <v>0</v>
      </c>
      <c r="P2877" s="28">
        <v>280000</v>
      </c>
      <c r="Q2877" s="26">
        <v>64198.67</v>
      </c>
      <c r="R2877" s="31">
        <f t="shared" si="126"/>
        <v>0</v>
      </c>
      <c r="S2877" s="29">
        <v>0</v>
      </c>
      <c r="T2877" s="26"/>
      <c r="V2877" s="2">
        <f t="shared" si="124"/>
        <v>-280000</v>
      </c>
      <c r="W2877" s="2">
        <f t="shared" si="125"/>
        <v>-1</v>
      </c>
    </row>
    <row r="2878" spans="1:24" customFormat="1" hidden="1" outlineLevel="2" x14ac:dyDescent="0.25">
      <c r="A2878" t="s">
        <v>133</v>
      </c>
      <c r="B2878">
        <v>205</v>
      </c>
      <c r="C2878" t="s">
        <v>123</v>
      </c>
      <c r="D2878">
        <v>163</v>
      </c>
      <c r="E2878" t="s">
        <v>139</v>
      </c>
      <c r="F2878">
        <v>330</v>
      </c>
      <c r="G2878" t="s">
        <v>42</v>
      </c>
      <c r="H2878">
        <v>10163010330</v>
      </c>
      <c r="I2878" t="s">
        <v>43</v>
      </c>
      <c r="J2878" s="24" t="s">
        <v>958</v>
      </c>
      <c r="K2878" s="25">
        <v>12</v>
      </c>
      <c r="L2878" s="26">
        <v>59173.13</v>
      </c>
      <c r="M2878" s="26">
        <v>85150.3</v>
      </c>
      <c r="N2878" s="27">
        <v>60000</v>
      </c>
      <c r="O2878" s="26">
        <v>0</v>
      </c>
      <c r="P2878" s="28">
        <v>60000</v>
      </c>
      <c r="Q2878" s="26">
        <v>19530.84</v>
      </c>
      <c r="R2878" s="31">
        <f t="shared" si="126"/>
        <v>0</v>
      </c>
      <c r="S2878" s="29">
        <v>0</v>
      </c>
      <c r="T2878" s="26"/>
      <c r="V2878" s="2">
        <f t="shared" si="124"/>
        <v>-60000</v>
      </c>
      <c r="W2878" s="2">
        <f t="shared" si="125"/>
        <v>-1</v>
      </c>
    </row>
    <row r="2879" spans="1:24" customFormat="1" hidden="1" outlineLevel="2" x14ac:dyDescent="0.25">
      <c r="A2879" t="s">
        <v>133</v>
      </c>
      <c r="B2879">
        <v>1101</v>
      </c>
      <c r="C2879" t="s">
        <v>134</v>
      </c>
      <c r="D2879">
        <v>165</v>
      </c>
      <c r="E2879" t="s">
        <v>145</v>
      </c>
      <c r="F2879">
        <v>330</v>
      </c>
      <c r="G2879" t="s">
        <v>42</v>
      </c>
      <c r="H2879">
        <v>10165010330</v>
      </c>
      <c r="I2879" t="s">
        <v>43</v>
      </c>
      <c r="J2879" s="24" t="s">
        <v>958</v>
      </c>
      <c r="K2879" s="25">
        <v>12</v>
      </c>
      <c r="L2879" s="26">
        <v>0</v>
      </c>
      <c r="M2879" s="26">
        <v>1211.3599999999999</v>
      </c>
      <c r="N2879" s="27">
        <v>5672</v>
      </c>
      <c r="O2879" s="26">
        <v>0</v>
      </c>
      <c r="P2879" s="28">
        <v>5672</v>
      </c>
      <c r="Q2879" s="26">
        <v>-37.72</v>
      </c>
      <c r="R2879" s="31">
        <f t="shared" si="126"/>
        <v>0</v>
      </c>
      <c r="S2879" s="29">
        <v>0</v>
      </c>
      <c r="T2879" s="26"/>
      <c r="V2879" s="2">
        <f t="shared" si="124"/>
        <v>-5672</v>
      </c>
      <c r="W2879" s="2">
        <f t="shared" si="125"/>
        <v>-1</v>
      </c>
    </row>
    <row r="2880" spans="1:24" customFormat="1" hidden="1" outlineLevel="2" x14ac:dyDescent="0.25">
      <c r="A2880" t="s">
        <v>133</v>
      </c>
      <c r="B2880">
        <v>1101</v>
      </c>
      <c r="C2880" t="s">
        <v>134</v>
      </c>
      <c r="D2880">
        <v>170</v>
      </c>
      <c r="E2880" t="s">
        <v>154</v>
      </c>
      <c r="F2880">
        <v>330</v>
      </c>
      <c r="G2880" t="s">
        <v>42</v>
      </c>
      <c r="H2880">
        <v>10170010330</v>
      </c>
      <c r="I2880" t="s">
        <v>43</v>
      </c>
      <c r="J2880" s="24" t="s">
        <v>958</v>
      </c>
      <c r="K2880" s="25">
        <v>12</v>
      </c>
      <c r="L2880" s="26">
        <v>4719.68</v>
      </c>
      <c r="M2880" s="26">
        <v>2676.38</v>
      </c>
      <c r="N2880" s="27">
        <v>8854</v>
      </c>
      <c r="O2880" s="26">
        <v>0</v>
      </c>
      <c r="P2880" s="28">
        <v>8854</v>
      </c>
      <c r="Q2880" s="26">
        <v>3231.47</v>
      </c>
      <c r="R2880" s="31">
        <f t="shared" si="126"/>
        <v>0</v>
      </c>
      <c r="S2880" s="29">
        <v>0</v>
      </c>
      <c r="T2880" s="26"/>
      <c r="V2880" s="2">
        <f t="shared" ref="V2880:V2943" si="127">S2880-N2880</f>
        <v>-8854</v>
      </c>
      <c r="W2880" s="2">
        <f t="shared" ref="W2880:W2943" si="128">V2880/N2880</f>
        <v>-1</v>
      </c>
    </row>
    <row r="2881" spans="1:23" customFormat="1" hidden="1" outlineLevel="2" x14ac:dyDescent="0.25">
      <c r="A2881" t="s">
        <v>133</v>
      </c>
      <c r="B2881">
        <v>1101</v>
      </c>
      <c r="C2881" t="s">
        <v>134</v>
      </c>
      <c r="D2881">
        <v>173</v>
      </c>
      <c r="E2881" t="s">
        <v>166</v>
      </c>
      <c r="F2881">
        <v>330</v>
      </c>
      <c r="G2881" t="s">
        <v>42</v>
      </c>
      <c r="H2881">
        <v>10173010330</v>
      </c>
      <c r="I2881" t="s">
        <v>43</v>
      </c>
      <c r="J2881" s="24" t="s">
        <v>958</v>
      </c>
      <c r="K2881" s="25">
        <v>12</v>
      </c>
      <c r="L2881" s="26">
        <v>4354</v>
      </c>
      <c r="M2881" s="26">
        <v>5460.08</v>
      </c>
      <c r="N2881" s="27">
        <v>8777</v>
      </c>
      <c r="O2881" s="26">
        <v>0</v>
      </c>
      <c r="P2881" s="28">
        <v>8777</v>
      </c>
      <c r="Q2881" s="26">
        <v>2452.3200000000002</v>
      </c>
      <c r="R2881" s="31">
        <f t="shared" si="126"/>
        <v>0</v>
      </c>
      <c r="S2881" s="29">
        <v>0</v>
      </c>
      <c r="T2881" s="26"/>
      <c r="V2881" s="2">
        <f t="shared" si="127"/>
        <v>-8777</v>
      </c>
      <c r="W2881" s="2">
        <f t="shared" si="128"/>
        <v>-1</v>
      </c>
    </row>
    <row r="2882" spans="1:23" customFormat="1" hidden="1" outlineLevel="2" x14ac:dyDescent="0.25">
      <c r="A2882" t="s">
        <v>133</v>
      </c>
      <c r="B2882">
        <v>1101</v>
      </c>
      <c r="C2882" t="s">
        <v>134</v>
      </c>
      <c r="D2882">
        <v>174</v>
      </c>
      <c r="E2882" t="s">
        <v>167</v>
      </c>
      <c r="F2882">
        <v>330</v>
      </c>
      <c r="G2882" t="s">
        <v>42</v>
      </c>
      <c r="H2882">
        <v>10174010330</v>
      </c>
      <c r="I2882" t="s">
        <v>43</v>
      </c>
      <c r="J2882" s="24" t="s">
        <v>958</v>
      </c>
      <c r="K2882" s="25">
        <v>12</v>
      </c>
      <c r="L2882" s="26">
        <v>4354</v>
      </c>
      <c r="M2882" s="26">
        <v>2049.94</v>
      </c>
      <c r="N2882" s="27">
        <v>8777</v>
      </c>
      <c r="O2882" s="26">
        <v>0</v>
      </c>
      <c r="P2882" s="28">
        <v>8777</v>
      </c>
      <c r="Q2882" s="26">
        <v>1056</v>
      </c>
      <c r="R2882" s="31">
        <f t="shared" si="126"/>
        <v>0</v>
      </c>
      <c r="S2882" s="29">
        <v>0</v>
      </c>
      <c r="T2882" s="26"/>
      <c r="V2882" s="2">
        <f t="shared" si="127"/>
        <v>-8777</v>
      </c>
      <c r="W2882" s="2">
        <f t="shared" si="128"/>
        <v>-1</v>
      </c>
    </row>
    <row r="2883" spans="1:23" customFormat="1" hidden="1" outlineLevel="2" x14ac:dyDescent="0.25">
      <c r="A2883" t="s">
        <v>875</v>
      </c>
      <c r="B2883">
        <v>203</v>
      </c>
      <c r="C2883" t="s">
        <v>878</v>
      </c>
      <c r="D2883">
        <v>191</v>
      </c>
      <c r="E2883" t="s">
        <v>879</v>
      </c>
      <c r="F2883">
        <v>330</v>
      </c>
      <c r="G2883" t="s">
        <v>42</v>
      </c>
      <c r="H2883">
        <v>10191010330</v>
      </c>
      <c r="I2883" t="s">
        <v>43</v>
      </c>
      <c r="J2883" s="24" t="s">
        <v>958</v>
      </c>
      <c r="K2883" s="25">
        <v>12</v>
      </c>
      <c r="L2883" s="26">
        <v>-33.65</v>
      </c>
      <c r="M2883" s="26">
        <v>424134.11</v>
      </c>
      <c r="N2883" s="27">
        <v>24960</v>
      </c>
      <c r="O2883" s="26">
        <v>0</v>
      </c>
      <c r="P2883" s="28">
        <v>24960</v>
      </c>
      <c r="Q2883" s="26">
        <v>472843.41</v>
      </c>
      <c r="R2883" s="31">
        <f t="shared" si="126"/>
        <v>6408913</v>
      </c>
      <c r="S2883" s="29">
        <v>6408913</v>
      </c>
      <c r="T2883" s="26"/>
      <c r="V2883" s="2">
        <f t="shared" si="127"/>
        <v>6383953</v>
      </c>
      <c r="W2883" s="2">
        <f t="shared" si="128"/>
        <v>255.76734775641026</v>
      </c>
    </row>
    <row r="2884" spans="1:23" customFormat="1" hidden="1" outlineLevel="2" x14ac:dyDescent="0.25">
      <c r="A2884" t="s">
        <v>875</v>
      </c>
      <c r="B2884">
        <v>102</v>
      </c>
      <c r="C2884" t="s">
        <v>876</v>
      </c>
      <c r="D2884">
        <v>195</v>
      </c>
      <c r="E2884" t="s">
        <v>902</v>
      </c>
      <c r="F2884">
        <v>330</v>
      </c>
      <c r="G2884" t="s">
        <v>42</v>
      </c>
      <c r="H2884">
        <v>10195010330</v>
      </c>
      <c r="I2884" t="s">
        <v>43</v>
      </c>
      <c r="J2884" s="24" t="s">
        <v>958</v>
      </c>
      <c r="K2884" s="25">
        <v>12</v>
      </c>
      <c r="L2884" s="26">
        <v>12946.14</v>
      </c>
      <c r="M2884" s="26">
        <v>74688.850000000006</v>
      </c>
      <c r="N2884" s="27">
        <v>60000</v>
      </c>
      <c r="O2884" s="26">
        <v>0</v>
      </c>
      <c r="P2884" s="28">
        <v>60000</v>
      </c>
      <c r="Q2884" s="26">
        <v>33677.06</v>
      </c>
      <c r="R2884" s="31">
        <f t="shared" si="126"/>
        <v>0</v>
      </c>
      <c r="S2884" s="29">
        <v>0</v>
      </c>
      <c r="T2884" s="26"/>
      <c r="V2884" s="2">
        <f t="shared" si="127"/>
        <v>-60000</v>
      </c>
      <c r="W2884" s="2">
        <f t="shared" si="128"/>
        <v>-1</v>
      </c>
    </row>
    <row r="2885" spans="1:23" customFormat="1" hidden="1" outlineLevel="2" x14ac:dyDescent="0.25">
      <c r="A2885" t="s">
        <v>874</v>
      </c>
      <c r="C2885" t="s">
        <v>876</v>
      </c>
      <c r="D2885">
        <v>196</v>
      </c>
      <c r="E2885" t="s">
        <v>906</v>
      </c>
      <c r="F2885">
        <v>330</v>
      </c>
      <c r="G2885" t="s">
        <v>42</v>
      </c>
      <c r="I2885" t="s">
        <v>43</v>
      </c>
      <c r="J2885" s="24" t="s">
        <v>958</v>
      </c>
      <c r="K2885" s="25">
        <v>12</v>
      </c>
      <c r="L2885" s="26"/>
      <c r="M2885" s="26"/>
      <c r="N2885" s="27"/>
      <c r="O2885" s="26"/>
      <c r="P2885" s="28"/>
      <c r="Q2885" s="26">
        <v>0</v>
      </c>
      <c r="R2885" s="31">
        <f t="shared" si="126"/>
        <v>0</v>
      </c>
      <c r="S2885" s="29"/>
      <c r="T2885" s="26"/>
      <c r="V2885" s="2">
        <f t="shared" si="127"/>
        <v>0</v>
      </c>
      <c r="W2885" s="2" t="e">
        <f t="shared" si="128"/>
        <v>#DIV/0!</v>
      </c>
    </row>
    <row r="2886" spans="1:23" customFormat="1" hidden="1" outlineLevel="2" x14ac:dyDescent="0.25">
      <c r="A2886" t="s">
        <v>706</v>
      </c>
      <c r="B2886">
        <v>191</v>
      </c>
      <c r="C2886" t="s">
        <v>707</v>
      </c>
      <c r="D2886">
        <v>200</v>
      </c>
      <c r="E2886" t="s">
        <v>708</v>
      </c>
      <c r="F2886">
        <v>330</v>
      </c>
      <c r="G2886" t="s">
        <v>42</v>
      </c>
      <c r="H2886">
        <v>10200010330</v>
      </c>
      <c r="I2886" t="s">
        <v>43</v>
      </c>
      <c r="J2886" s="24" t="s">
        <v>958</v>
      </c>
      <c r="K2886" s="25">
        <v>12</v>
      </c>
      <c r="L2886" s="26">
        <v>44846.3</v>
      </c>
      <c r="M2886" s="26">
        <v>438487.18</v>
      </c>
      <c r="N2886" s="27">
        <v>100000</v>
      </c>
      <c r="O2886" s="26">
        <v>0</v>
      </c>
      <c r="P2886" s="28">
        <v>100000</v>
      </c>
      <c r="Q2886" s="26">
        <v>263949.83</v>
      </c>
      <c r="R2886" s="31">
        <f t="shared" si="126"/>
        <v>0</v>
      </c>
      <c r="S2886" s="29">
        <v>0</v>
      </c>
      <c r="T2886" s="26"/>
      <c r="V2886" s="2">
        <f t="shared" si="127"/>
        <v>-100000</v>
      </c>
      <c r="W2886" s="2">
        <f t="shared" si="128"/>
        <v>-1</v>
      </c>
    </row>
    <row r="2887" spans="1:23" customFormat="1" hidden="1" outlineLevel="2" x14ac:dyDescent="0.25">
      <c r="A2887" t="s">
        <v>706</v>
      </c>
      <c r="B2887">
        <v>191</v>
      </c>
      <c r="C2887" t="s">
        <v>707</v>
      </c>
      <c r="D2887">
        <v>205</v>
      </c>
      <c r="E2887" t="s">
        <v>733</v>
      </c>
      <c r="F2887">
        <v>330</v>
      </c>
      <c r="G2887" t="s">
        <v>42</v>
      </c>
      <c r="H2887">
        <v>10205010330</v>
      </c>
      <c r="I2887" t="s">
        <v>43</v>
      </c>
      <c r="J2887" s="24" t="s">
        <v>958</v>
      </c>
      <c r="K2887" s="25">
        <v>12</v>
      </c>
      <c r="L2887" s="26">
        <v>14243.04</v>
      </c>
      <c r="M2887" s="26">
        <v>17813.13</v>
      </c>
      <c r="N2887" s="27">
        <v>20000</v>
      </c>
      <c r="O2887" s="26">
        <v>0</v>
      </c>
      <c r="P2887" s="28">
        <v>20000</v>
      </c>
      <c r="Q2887" s="26">
        <v>9936.8700000000008</v>
      </c>
      <c r="R2887" s="31">
        <f t="shared" si="126"/>
        <v>0</v>
      </c>
      <c r="S2887" s="29">
        <v>0</v>
      </c>
      <c r="T2887" s="26"/>
      <c r="V2887" s="2">
        <f t="shared" si="127"/>
        <v>-20000</v>
      </c>
      <c r="W2887" s="2">
        <f t="shared" si="128"/>
        <v>-1</v>
      </c>
    </row>
    <row r="2888" spans="1:23" customFormat="1" hidden="1" outlineLevel="2" x14ac:dyDescent="0.25">
      <c r="A2888" t="s">
        <v>706</v>
      </c>
      <c r="B2888">
        <v>191</v>
      </c>
      <c r="C2888" t="s">
        <v>707</v>
      </c>
      <c r="D2888">
        <v>208</v>
      </c>
      <c r="E2888" t="s">
        <v>734</v>
      </c>
      <c r="F2888">
        <v>330</v>
      </c>
      <c r="G2888" t="s">
        <v>42</v>
      </c>
      <c r="H2888">
        <v>10208010330</v>
      </c>
      <c r="I2888" t="s">
        <v>43</v>
      </c>
      <c r="J2888" s="24" t="s">
        <v>958</v>
      </c>
      <c r="K2888" s="25">
        <v>12</v>
      </c>
      <c r="L2888" s="26">
        <v>14081.09</v>
      </c>
      <c r="M2888" s="26">
        <v>20580.169999999998</v>
      </c>
      <c r="N2888" s="27">
        <v>23967</v>
      </c>
      <c r="O2888" s="26">
        <v>0</v>
      </c>
      <c r="P2888" s="28">
        <v>23967</v>
      </c>
      <c r="Q2888" s="26">
        <v>8003.46</v>
      </c>
      <c r="R2888" s="31">
        <f t="shared" si="126"/>
        <v>0</v>
      </c>
      <c r="S2888" s="29">
        <v>0</v>
      </c>
      <c r="T2888" s="26"/>
      <c r="V2888" s="2">
        <f t="shared" si="127"/>
        <v>-23967</v>
      </c>
      <c r="W2888" s="2">
        <f t="shared" si="128"/>
        <v>-1</v>
      </c>
    </row>
    <row r="2889" spans="1:23" customFormat="1" hidden="1" outlineLevel="2" x14ac:dyDescent="0.25">
      <c r="A2889" t="s">
        <v>349</v>
      </c>
      <c r="B2889">
        <v>1011</v>
      </c>
      <c r="C2889" t="s">
        <v>365</v>
      </c>
      <c r="D2889">
        <v>222</v>
      </c>
      <c r="E2889" t="s">
        <v>367</v>
      </c>
      <c r="F2889">
        <v>330</v>
      </c>
      <c r="G2889" t="s">
        <v>42</v>
      </c>
      <c r="H2889">
        <v>10222010330</v>
      </c>
      <c r="I2889" t="s">
        <v>43</v>
      </c>
      <c r="J2889" s="24" t="s">
        <v>958</v>
      </c>
      <c r="K2889" s="25">
        <v>12</v>
      </c>
      <c r="L2889" s="26">
        <v>33521.449999999997</v>
      </c>
      <c r="M2889" s="26">
        <v>38117.42</v>
      </c>
      <c r="N2889" s="27">
        <v>36883</v>
      </c>
      <c r="O2889" s="26">
        <v>0</v>
      </c>
      <c r="P2889" s="28">
        <v>36883</v>
      </c>
      <c r="Q2889" s="26">
        <v>3399.5</v>
      </c>
      <c r="R2889" s="31">
        <f t="shared" si="126"/>
        <v>0</v>
      </c>
      <c r="S2889" s="29">
        <v>0</v>
      </c>
      <c r="T2889" s="26"/>
      <c r="V2889" s="2">
        <f t="shared" si="127"/>
        <v>-36883</v>
      </c>
      <c r="W2889" s="2">
        <f t="shared" si="128"/>
        <v>-1</v>
      </c>
    </row>
    <row r="2890" spans="1:23" customFormat="1" hidden="1" outlineLevel="2" x14ac:dyDescent="0.25">
      <c r="A2890" t="s">
        <v>349</v>
      </c>
      <c r="B2890">
        <v>1011</v>
      </c>
      <c r="C2890" t="s">
        <v>365</v>
      </c>
      <c r="D2890">
        <v>232</v>
      </c>
      <c r="E2890" t="s">
        <v>379</v>
      </c>
      <c r="F2890">
        <v>330</v>
      </c>
      <c r="G2890" t="s">
        <v>42</v>
      </c>
      <c r="H2890">
        <v>10232010330</v>
      </c>
      <c r="I2890" t="s">
        <v>43</v>
      </c>
      <c r="J2890" s="24" t="s">
        <v>958</v>
      </c>
      <c r="K2890" s="25">
        <v>12</v>
      </c>
      <c r="L2890" s="26">
        <v>1337.96</v>
      </c>
      <c r="M2890" s="26">
        <v>12559.67</v>
      </c>
      <c r="N2890" s="27">
        <v>6916</v>
      </c>
      <c r="O2890" s="26">
        <v>0</v>
      </c>
      <c r="P2890" s="28">
        <v>6916</v>
      </c>
      <c r="Q2890" s="26">
        <v>3123.06</v>
      </c>
      <c r="R2890" s="31">
        <f t="shared" si="126"/>
        <v>0</v>
      </c>
      <c r="S2890" s="29">
        <v>0</v>
      </c>
      <c r="T2890" s="26"/>
      <c r="V2890" s="2">
        <f t="shared" si="127"/>
        <v>-6916</v>
      </c>
      <c r="W2890" s="2">
        <f t="shared" si="128"/>
        <v>-1</v>
      </c>
    </row>
    <row r="2891" spans="1:23" customFormat="1" hidden="1" outlineLevel="2" x14ac:dyDescent="0.25">
      <c r="A2891" t="s">
        <v>349</v>
      </c>
      <c r="B2891">
        <v>703</v>
      </c>
      <c r="C2891" t="s">
        <v>381</v>
      </c>
      <c r="D2891">
        <v>260</v>
      </c>
      <c r="E2891" t="s">
        <v>382</v>
      </c>
      <c r="F2891">
        <v>330</v>
      </c>
      <c r="G2891" t="s">
        <v>42</v>
      </c>
      <c r="H2891">
        <v>10260010330</v>
      </c>
      <c r="I2891" t="s">
        <v>43</v>
      </c>
      <c r="J2891" s="24" t="s">
        <v>958</v>
      </c>
      <c r="K2891" s="25">
        <v>12</v>
      </c>
      <c r="L2891" s="26">
        <v>4381.82</v>
      </c>
      <c r="M2891" s="26">
        <v>5270.44</v>
      </c>
      <c r="N2891" s="27">
        <v>2520</v>
      </c>
      <c r="O2891" s="26">
        <v>0</v>
      </c>
      <c r="P2891" s="28">
        <v>2520</v>
      </c>
      <c r="Q2891" s="26">
        <v>2118.37</v>
      </c>
      <c r="R2891" s="31">
        <f t="shared" si="126"/>
        <v>0</v>
      </c>
      <c r="S2891" s="29">
        <v>0</v>
      </c>
      <c r="T2891" s="26"/>
      <c r="V2891" s="2">
        <f t="shared" si="127"/>
        <v>-2520</v>
      </c>
      <c r="W2891" s="2">
        <f t="shared" si="128"/>
        <v>-1</v>
      </c>
    </row>
    <row r="2892" spans="1:23" customFormat="1" hidden="1" outlineLevel="2" x14ac:dyDescent="0.25">
      <c r="A2892" t="s">
        <v>349</v>
      </c>
      <c r="B2892">
        <v>702</v>
      </c>
      <c r="C2892" t="s">
        <v>383</v>
      </c>
      <c r="D2892">
        <v>262</v>
      </c>
      <c r="E2892" t="s">
        <v>384</v>
      </c>
      <c r="F2892">
        <v>330</v>
      </c>
      <c r="G2892" t="s">
        <v>42</v>
      </c>
      <c r="H2892">
        <v>10262010330</v>
      </c>
      <c r="I2892" t="s">
        <v>43</v>
      </c>
      <c r="J2892" s="24" t="s">
        <v>958</v>
      </c>
      <c r="K2892" s="25">
        <v>12</v>
      </c>
      <c r="L2892" s="26">
        <v>268.39999999999998</v>
      </c>
      <c r="M2892" s="26">
        <v>4559.24</v>
      </c>
      <c r="N2892" s="27">
        <v>6700</v>
      </c>
      <c r="O2892" s="26">
        <v>0</v>
      </c>
      <c r="P2892" s="28">
        <v>6700</v>
      </c>
      <c r="Q2892" s="26">
        <v>-7468.13</v>
      </c>
      <c r="R2892" s="31">
        <f t="shared" si="126"/>
        <v>0</v>
      </c>
      <c r="S2892" s="29">
        <v>0</v>
      </c>
      <c r="T2892" s="26"/>
      <c r="V2892" s="2">
        <f t="shared" si="127"/>
        <v>-6700</v>
      </c>
      <c r="W2892" s="2">
        <f t="shared" si="128"/>
        <v>-1</v>
      </c>
    </row>
    <row r="2893" spans="1:23" customFormat="1" hidden="1" outlineLevel="2" x14ac:dyDescent="0.25">
      <c r="A2893" t="s">
        <v>349</v>
      </c>
      <c r="B2893">
        <v>704</v>
      </c>
      <c r="C2893" t="s">
        <v>385</v>
      </c>
      <c r="D2893">
        <v>264</v>
      </c>
      <c r="E2893" t="s">
        <v>386</v>
      </c>
      <c r="F2893">
        <v>330</v>
      </c>
      <c r="G2893" t="s">
        <v>42</v>
      </c>
      <c r="H2893">
        <v>10264010330</v>
      </c>
      <c r="I2893" t="s">
        <v>43</v>
      </c>
      <c r="J2893" s="24" t="s">
        <v>958</v>
      </c>
      <c r="K2893" s="25">
        <v>12</v>
      </c>
      <c r="L2893" s="26">
        <v>47432.44</v>
      </c>
      <c r="M2893" s="26">
        <v>64321.279999999999</v>
      </c>
      <c r="N2893" s="27">
        <v>41770</v>
      </c>
      <c r="O2893" s="26">
        <v>0</v>
      </c>
      <c r="P2893" s="28">
        <v>41770</v>
      </c>
      <c r="Q2893" s="26">
        <v>25528.38</v>
      </c>
      <c r="R2893" s="31">
        <f t="shared" si="126"/>
        <v>0</v>
      </c>
      <c r="S2893" s="29">
        <v>0</v>
      </c>
      <c r="T2893" s="26"/>
      <c r="V2893" s="2">
        <f t="shared" si="127"/>
        <v>-41770</v>
      </c>
      <c r="W2893" s="2">
        <f t="shared" si="128"/>
        <v>-1</v>
      </c>
    </row>
    <row r="2894" spans="1:23" customFormat="1" hidden="1" outlineLevel="2" x14ac:dyDescent="0.25">
      <c r="A2894" t="s">
        <v>349</v>
      </c>
      <c r="B2894">
        <v>702</v>
      </c>
      <c r="C2894" t="s">
        <v>383</v>
      </c>
      <c r="D2894">
        <v>265</v>
      </c>
      <c r="E2894" t="s">
        <v>433</v>
      </c>
      <c r="F2894">
        <v>330</v>
      </c>
      <c r="G2894" t="s">
        <v>42</v>
      </c>
      <c r="H2894">
        <v>10265010330</v>
      </c>
      <c r="I2894" t="s">
        <v>43</v>
      </c>
      <c r="J2894" s="24" t="s">
        <v>958</v>
      </c>
      <c r="K2894" s="25">
        <v>12</v>
      </c>
      <c r="L2894" s="26">
        <v>40131.82</v>
      </c>
      <c r="M2894" s="26">
        <v>54098.06</v>
      </c>
      <c r="N2894" s="27">
        <v>14930</v>
      </c>
      <c r="O2894" s="26">
        <v>0</v>
      </c>
      <c r="P2894" s="28">
        <v>14930</v>
      </c>
      <c r="Q2894" s="26">
        <v>23589.63</v>
      </c>
      <c r="R2894" s="31">
        <f t="shared" si="126"/>
        <v>0</v>
      </c>
      <c r="S2894" s="29">
        <v>0</v>
      </c>
      <c r="T2894" s="26"/>
      <c r="V2894" s="2">
        <f t="shared" si="127"/>
        <v>-14930</v>
      </c>
      <c r="W2894" s="2">
        <f t="shared" si="128"/>
        <v>-1</v>
      </c>
    </row>
    <row r="2895" spans="1:23" customFormat="1" hidden="1" outlineLevel="2" x14ac:dyDescent="0.25">
      <c r="A2895" t="s">
        <v>349</v>
      </c>
      <c r="B2895">
        <v>702</v>
      </c>
      <c r="C2895" t="s">
        <v>383</v>
      </c>
      <c r="D2895">
        <v>266</v>
      </c>
      <c r="E2895" t="s">
        <v>387</v>
      </c>
      <c r="F2895">
        <v>330</v>
      </c>
      <c r="G2895" t="s">
        <v>42</v>
      </c>
      <c r="H2895">
        <v>10266010330</v>
      </c>
      <c r="I2895" t="s">
        <v>43</v>
      </c>
      <c r="J2895" s="24" t="s">
        <v>958</v>
      </c>
      <c r="K2895" s="25">
        <v>12</v>
      </c>
      <c r="L2895" s="26">
        <v>248441.04</v>
      </c>
      <c r="M2895" s="26">
        <v>177021.78</v>
      </c>
      <c r="N2895" s="27">
        <v>211800</v>
      </c>
      <c r="O2895" s="26">
        <v>0</v>
      </c>
      <c r="P2895" s="28">
        <v>211800</v>
      </c>
      <c r="Q2895" s="26">
        <v>121672.27</v>
      </c>
      <c r="R2895" s="31">
        <f t="shared" si="126"/>
        <v>0</v>
      </c>
      <c r="S2895" s="29">
        <v>0</v>
      </c>
      <c r="T2895" s="26"/>
      <c r="V2895" s="2">
        <f t="shared" si="127"/>
        <v>-211800</v>
      </c>
      <c r="W2895" s="2">
        <f t="shared" si="128"/>
        <v>-1</v>
      </c>
    </row>
    <row r="2896" spans="1:23" customFormat="1" hidden="1" outlineLevel="2" x14ac:dyDescent="0.25">
      <c r="A2896" t="s">
        <v>349</v>
      </c>
      <c r="B2896">
        <v>507</v>
      </c>
      <c r="C2896" t="s">
        <v>390</v>
      </c>
      <c r="D2896">
        <v>268</v>
      </c>
      <c r="E2896" t="s">
        <v>392</v>
      </c>
      <c r="F2896">
        <v>330</v>
      </c>
      <c r="G2896" t="s">
        <v>42</v>
      </c>
      <c r="H2896">
        <v>10268010330</v>
      </c>
      <c r="I2896" t="s">
        <v>43</v>
      </c>
      <c r="J2896" s="24" t="s">
        <v>958</v>
      </c>
      <c r="K2896" s="25">
        <v>12</v>
      </c>
      <c r="L2896" s="26">
        <v>27380.55</v>
      </c>
      <c r="M2896" s="26">
        <v>2677.23</v>
      </c>
      <c r="N2896" s="27">
        <v>31750</v>
      </c>
      <c r="O2896" s="26">
        <v>0</v>
      </c>
      <c r="P2896" s="28">
        <v>31750</v>
      </c>
      <c r="Q2896" s="26">
        <v>19671.490000000002</v>
      </c>
      <c r="R2896" s="31">
        <f t="shared" si="126"/>
        <v>0</v>
      </c>
      <c r="S2896" s="29">
        <v>0</v>
      </c>
      <c r="T2896" s="26"/>
      <c r="V2896" s="2">
        <f t="shared" si="127"/>
        <v>-31750</v>
      </c>
      <c r="W2896" s="2">
        <f t="shared" si="128"/>
        <v>-1</v>
      </c>
    </row>
    <row r="2897" spans="1:23" customFormat="1" hidden="1" outlineLevel="2" x14ac:dyDescent="0.25">
      <c r="A2897" t="s">
        <v>349</v>
      </c>
      <c r="B2897">
        <v>507</v>
      </c>
      <c r="C2897" t="s">
        <v>390</v>
      </c>
      <c r="D2897">
        <v>270</v>
      </c>
      <c r="E2897" t="s">
        <v>349</v>
      </c>
      <c r="F2897">
        <v>330</v>
      </c>
      <c r="G2897" t="s">
        <v>42</v>
      </c>
      <c r="H2897">
        <v>10270010330</v>
      </c>
      <c r="I2897" t="s">
        <v>43</v>
      </c>
      <c r="J2897" s="24" t="s">
        <v>958</v>
      </c>
      <c r="K2897" s="25">
        <v>12</v>
      </c>
      <c r="L2897" s="26">
        <v>-1396.55</v>
      </c>
      <c r="M2897" s="26">
        <v>30433.23</v>
      </c>
      <c r="N2897" s="27">
        <v>10400</v>
      </c>
      <c r="O2897" s="26">
        <v>0</v>
      </c>
      <c r="P2897" s="28">
        <v>10400</v>
      </c>
      <c r="Q2897" s="26">
        <v>7401.73</v>
      </c>
      <c r="R2897" s="31">
        <f t="shared" si="126"/>
        <v>0</v>
      </c>
      <c r="S2897" s="29">
        <v>0</v>
      </c>
      <c r="T2897" s="26"/>
      <c r="V2897" s="2">
        <f t="shared" si="127"/>
        <v>-10400</v>
      </c>
      <c r="W2897" s="2">
        <f t="shared" si="128"/>
        <v>-1</v>
      </c>
    </row>
    <row r="2898" spans="1:23" customFormat="1" hidden="1" outlineLevel="2" x14ac:dyDescent="0.25">
      <c r="A2898" t="s">
        <v>349</v>
      </c>
      <c r="B2898">
        <v>507</v>
      </c>
      <c r="C2898" t="s">
        <v>390</v>
      </c>
      <c r="D2898">
        <v>272</v>
      </c>
      <c r="E2898" t="s">
        <v>394</v>
      </c>
      <c r="F2898">
        <v>330</v>
      </c>
      <c r="G2898" t="s">
        <v>42</v>
      </c>
      <c r="H2898">
        <v>10272010330</v>
      </c>
      <c r="I2898" t="s">
        <v>43</v>
      </c>
      <c r="J2898" s="24" t="s">
        <v>958</v>
      </c>
      <c r="K2898" s="25">
        <v>12</v>
      </c>
      <c r="L2898" s="26">
        <v>2372.7600000000002</v>
      </c>
      <c r="M2898" s="26">
        <v>3023.32</v>
      </c>
      <c r="N2898" s="27">
        <v>3120</v>
      </c>
      <c r="O2898" s="26">
        <v>0</v>
      </c>
      <c r="P2898" s="28">
        <v>3120</v>
      </c>
      <c r="Q2898" s="26">
        <v>1965.8</v>
      </c>
      <c r="R2898" s="31">
        <f t="shared" si="126"/>
        <v>0</v>
      </c>
      <c r="S2898" s="29">
        <v>0</v>
      </c>
      <c r="T2898" s="26"/>
      <c r="V2898" s="2">
        <f t="shared" si="127"/>
        <v>-3120</v>
      </c>
      <c r="W2898" s="2">
        <f t="shared" si="128"/>
        <v>-1</v>
      </c>
    </row>
    <row r="2899" spans="1:23" customFormat="1" hidden="1" outlineLevel="2" x14ac:dyDescent="0.25">
      <c r="A2899" t="s">
        <v>875</v>
      </c>
      <c r="B2899">
        <v>102</v>
      </c>
      <c r="C2899" t="s">
        <v>876</v>
      </c>
      <c r="D2899">
        <v>276</v>
      </c>
      <c r="E2899" t="s">
        <v>880</v>
      </c>
      <c r="F2899">
        <v>330</v>
      </c>
      <c r="G2899" t="s">
        <v>42</v>
      </c>
      <c r="H2899">
        <v>10276010330</v>
      </c>
      <c r="I2899" t="s">
        <v>43</v>
      </c>
      <c r="J2899" s="24" t="s">
        <v>958</v>
      </c>
      <c r="K2899" s="25">
        <v>12</v>
      </c>
      <c r="L2899" s="26">
        <v>23207.35</v>
      </c>
      <c r="M2899" s="26">
        <v>44474.68</v>
      </c>
      <c r="N2899" s="27">
        <v>24775</v>
      </c>
      <c r="O2899" s="26">
        <v>0</v>
      </c>
      <c r="P2899" s="28">
        <v>24775</v>
      </c>
      <c r="Q2899" s="26">
        <v>6995.96</v>
      </c>
      <c r="R2899" s="31">
        <f t="shared" si="126"/>
        <v>0</v>
      </c>
      <c r="S2899" s="29">
        <v>0</v>
      </c>
      <c r="T2899" s="26"/>
      <c r="V2899" s="2">
        <f t="shared" si="127"/>
        <v>-24775</v>
      </c>
      <c r="W2899" s="2">
        <f t="shared" si="128"/>
        <v>-1</v>
      </c>
    </row>
    <row r="2900" spans="1:23" customFormat="1" hidden="1" outlineLevel="2" x14ac:dyDescent="0.25">
      <c r="A2900" t="s">
        <v>875</v>
      </c>
      <c r="B2900">
        <v>102</v>
      </c>
      <c r="C2900" t="s">
        <v>876</v>
      </c>
      <c r="D2900">
        <v>277</v>
      </c>
      <c r="E2900" t="s">
        <v>911</v>
      </c>
      <c r="F2900">
        <v>330</v>
      </c>
      <c r="G2900" t="s">
        <v>42</v>
      </c>
      <c r="H2900">
        <v>10277010330</v>
      </c>
      <c r="I2900" t="s">
        <v>43</v>
      </c>
      <c r="J2900" s="24" t="s">
        <v>958</v>
      </c>
      <c r="K2900" s="25">
        <v>12</v>
      </c>
      <c r="L2900" s="26">
        <v>0</v>
      </c>
      <c r="M2900" s="26">
        <v>26618.32</v>
      </c>
      <c r="N2900" s="27">
        <v>18439</v>
      </c>
      <c r="O2900" s="26">
        <v>0</v>
      </c>
      <c r="P2900" s="28">
        <v>18439</v>
      </c>
      <c r="Q2900" s="26">
        <v>4942.83</v>
      </c>
      <c r="R2900" s="31">
        <f t="shared" si="126"/>
        <v>0</v>
      </c>
      <c r="S2900" s="29">
        <v>0</v>
      </c>
      <c r="T2900" s="26"/>
      <c r="V2900" s="2">
        <f t="shared" si="127"/>
        <v>-18439</v>
      </c>
      <c r="W2900" s="2">
        <f t="shared" si="128"/>
        <v>-1</v>
      </c>
    </row>
    <row r="2901" spans="1:23" customFormat="1" hidden="1" outlineLevel="2" x14ac:dyDescent="0.25">
      <c r="A2901" t="s">
        <v>875</v>
      </c>
      <c r="B2901">
        <v>102</v>
      </c>
      <c r="C2901" t="s">
        <v>876</v>
      </c>
      <c r="D2901">
        <v>300</v>
      </c>
      <c r="E2901" t="s">
        <v>912</v>
      </c>
      <c r="F2901">
        <v>330</v>
      </c>
      <c r="G2901" t="s">
        <v>42</v>
      </c>
      <c r="H2901">
        <v>10300010330</v>
      </c>
      <c r="I2901" t="s">
        <v>43</v>
      </c>
      <c r="J2901" s="24" t="s">
        <v>958</v>
      </c>
      <c r="K2901" s="25">
        <v>12</v>
      </c>
      <c r="L2901" s="26">
        <v>-1749.68</v>
      </c>
      <c r="M2901" s="26">
        <v>33482.51</v>
      </c>
      <c r="N2901" s="27">
        <v>20000</v>
      </c>
      <c r="O2901" s="26">
        <v>0</v>
      </c>
      <c r="P2901" s="28">
        <v>20000</v>
      </c>
      <c r="Q2901" s="26">
        <v>1033.5999999999999</v>
      </c>
      <c r="R2901" s="31">
        <f t="shared" si="126"/>
        <v>0</v>
      </c>
      <c r="S2901" s="29">
        <v>0</v>
      </c>
      <c r="T2901" s="26"/>
      <c r="V2901" s="2">
        <f t="shared" si="127"/>
        <v>-20000</v>
      </c>
      <c r="W2901" s="2">
        <f t="shared" si="128"/>
        <v>-1</v>
      </c>
    </row>
    <row r="2902" spans="1:23" customFormat="1" hidden="1" outlineLevel="2" x14ac:dyDescent="0.25">
      <c r="A2902" t="s">
        <v>875</v>
      </c>
      <c r="B2902">
        <v>102</v>
      </c>
      <c r="C2902" t="s">
        <v>876</v>
      </c>
      <c r="D2902">
        <v>301</v>
      </c>
      <c r="E2902" t="s">
        <v>917</v>
      </c>
      <c r="F2902">
        <v>330</v>
      </c>
      <c r="G2902" t="s">
        <v>42</v>
      </c>
      <c r="H2902">
        <v>10301010330</v>
      </c>
      <c r="I2902" t="s">
        <v>43</v>
      </c>
      <c r="J2902" s="24" t="s">
        <v>958</v>
      </c>
      <c r="K2902" s="25">
        <v>12</v>
      </c>
      <c r="L2902" s="26">
        <v>-14531.6</v>
      </c>
      <c r="M2902" s="26">
        <v>116503.1</v>
      </c>
      <c r="N2902" s="27">
        <v>0</v>
      </c>
      <c r="O2902" s="26">
        <v>0</v>
      </c>
      <c r="P2902" s="28">
        <v>0</v>
      </c>
      <c r="Q2902" s="26">
        <v>20669.7</v>
      </c>
      <c r="R2902" s="31">
        <f t="shared" si="126"/>
        <v>0</v>
      </c>
      <c r="S2902" s="29"/>
      <c r="T2902" s="26"/>
      <c r="V2902" s="2">
        <f t="shared" si="127"/>
        <v>0</v>
      </c>
      <c r="W2902" s="2" t="e">
        <f t="shared" si="128"/>
        <v>#DIV/0!</v>
      </c>
    </row>
    <row r="2903" spans="1:23" customFormat="1" hidden="1" outlineLevel="2" x14ac:dyDescent="0.25">
      <c r="A2903" t="s">
        <v>875</v>
      </c>
      <c r="B2903">
        <v>101</v>
      </c>
      <c r="C2903" t="s">
        <v>780</v>
      </c>
      <c r="D2903">
        <v>302</v>
      </c>
      <c r="E2903" t="s">
        <v>920</v>
      </c>
      <c r="F2903">
        <v>330</v>
      </c>
      <c r="G2903" t="s">
        <v>42</v>
      </c>
      <c r="H2903">
        <v>10302010330</v>
      </c>
      <c r="I2903" t="s">
        <v>43</v>
      </c>
      <c r="J2903" s="24" t="s">
        <v>958</v>
      </c>
      <c r="K2903" s="25">
        <v>12</v>
      </c>
      <c r="L2903" s="26">
        <v>0</v>
      </c>
      <c r="M2903" s="26">
        <v>3540.6</v>
      </c>
      <c r="N2903" s="27">
        <v>0</v>
      </c>
      <c r="O2903" s="26">
        <v>0</v>
      </c>
      <c r="P2903" s="28">
        <v>0</v>
      </c>
      <c r="Q2903" s="26">
        <v>18237.009999999998</v>
      </c>
      <c r="R2903" s="31">
        <f t="shared" si="126"/>
        <v>0</v>
      </c>
      <c r="S2903" s="29">
        <v>0</v>
      </c>
      <c r="T2903" s="26"/>
      <c r="V2903" s="2">
        <f t="shared" si="127"/>
        <v>0</v>
      </c>
      <c r="W2903" s="2" t="e">
        <f t="shared" si="128"/>
        <v>#DIV/0!</v>
      </c>
    </row>
    <row r="2904" spans="1:23" customFormat="1" hidden="1" outlineLevel="2" x14ac:dyDescent="0.25">
      <c r="A2904" t="s">
        <v>349</v>
      </c>
      <c r="B2904">
        <v>205</v>
      </c>
      <c r="C2904" t="s">
        <v>123</v>
      </c>
      <c r="D2904">
        <v>360</v>
      </c>
      <c r="E2904" t="s">
        <v>484</v>
      </c>
      <c r="F2904">
        <v>330</v>
      </c>
      <c r="G2904" t="s">
        <v>42</v>
      </c>
      <c r="H2904">
        <v>10360010330</v>
      </c>
      <c r="I2904" t="s">
        <v>43</v>
      </c>
      <c r="J2904" s="24" t="s">
        <v>958</v>
      </c>
      <c r="K2904" s="25">
        <v>12</v>
      </c>
      <c r="L2904" s="26">
        <v>0</v>
      </c>
      <c r="M2904" s="26">
        <v>0</v>
      </c>
      <c r="N2904" s="27">
        <v>0</v>
      </c>
      <c r="O2904" s="26">
        <v>0</v>
      </c>
      <c r="P2904" s="28">
        <v>0</v>
      </c>
      <c r="Q2904" s="26">
        <v>1964.48</v>
      </c>
      <c r="R2904" s="31">
        <f t="shared" si="126"/>
        <v>0</v>
      </c>
      <c r="S2904" s="29">
        <v>0</v>
      </c>
      <c r="T2904" s="26"/>
      <c r="V2904" s="2">
        <f t="shared" si="127"/>
        <v>0</v>
      </c>
      <c r="W2904" s="2" t="e">
        <f t="shared" si="128"/>
        <v>#DIV/0!</v>
      </c>
    </row>
    <row r="2905" spans="1:23" customFormat="1" hidden="1" outlineLevel="2" x14ac:dyDescent="0.25">
      <c r="A2905" t="s">
        <v>309</v>
      </c>
      <c r="B2905">
        <v>801</v>
      </c>
      <c r="C2905" t="s">
        <v>324</v>
      </c>
      <c r="D2905">
        <v>401</v>
      </c>
      <c r="E2905" t="s">
        <v>400</v>
      </c>
      <c r="F2905">
        <v>330</v>
      </c>
      <c r="G2905" t="s">
        <v>42</v>
      </c>
      <c r="H2905">
        <v>10401010330</v>
      </c>
      <c r="I2905" t="s">
        <v>43</v>
      </c>
      <c r="J2905" s="24" t="s">
        <v>958</v>
      </c>
      <c r="K2905" s="25">
        <v>12</v>
      </c>
      <c r="L2905" s="26">
        <v>-7179.29</v>
      </c>
      <c r="M2905" s="26">
        <v>0</v>
      </c>
      <c r="N2905" s="27">
        <v>14632</v>
      </c>
      <c r="O2905" s="26">
        <v>0</v>
      </c>
      <c r="P2905" s="28">
        <v>14632</v>
      </c>
      <c r="Q2905" s="26">
        <v>445.25</v>
      </c>
      <c r="R2905" s="31">
        <f t="shared" si="126"/>
        <v>0</v>
      </c>
      <c r="S2905" s="29">
        <v>0</v>
      </c>
      <c r="T2905" s="26"/>
      <c r="V2905" s="2">
        <f t="shared" si="127"/>
        <v>-14632</v>
      </c>
      <c r="W2905" s="2">
        <f t="shared" si="128"/>
        <v>-1</v>
      </c>
    </row>
    <row r="2906" spans="1:23" customFormat="1" hidden="1" outlineLevel="2" x14ac:dyDescent="0.25">
      <c r="A2906" t="s">
        <v>309</v>
      </c>
      <c r="B2906">
        <v>801</v>
      </c>
      <c r="C2906" t="s">
        <v>324</v>
      </c>
      <c r="D2906">
        <v>403</v>
      </c>
      <c r="E2906" t="s">
        <v>401</v>
      </c>
      <c r="F2906">
        <v>330</v>
      </c>
      <c r="G2906" t="s">
        <v>42</v>
      </c>
      <c r="H2906">
        <v>10403010330</v>
      </c>
      <c r="I2906" t="s">
        <v>43</v>
      </c>
      <c r="J2906" s="24" t="s">
        <v>958</v>
      </c>
      <c r="K2906" s="25">
        <v>12</v>
      </c>
      <c r="L2906" s="26">
        <v>0</v>
      </c>
      <c r="M2906" s="26">
        <v>0</v>
      </c>
      <c r="N2906" s="27">
        <v>4126</v>
      </c>
      <c r="O2906" s="26">
        <v>0</v>
      </c>
      <c r="P2906" s="28">
        <v>4126</v>
      </c>
      <c r="Q2906" s="26">
        <v>-113.41</v>
      </c>
      <c r="R2906" s="31">
        <f t="shared" si="126"/>
        <v>0</v>
      </c>
      <c r="S2906" s="29">
        <v>0</v>
      </c>
      <c r="T2906" s="26"/>
      <c r="V2906" s="2">
        <f t="shared" si="127"/>
        <v>-4126</v>
      </c>
      <c r="W2906" s="2">
        <f t="shared" si="128"/>
        <v>-1</v>
      </c>
    </row>
    <row r="2907" spans="1:23" customFormat="1" hidden="1" outlineLevel="2" x14ac:dyDescent="0.25">
      <c r="A2907" t="s">
        <v>309</v>
      </c>
      <c r="B2907">
        <v>801</v>
      </c>
      <c r="C2907" t="s">
        <v>324</v>
      </c>
      <c r="D2907">
        <v>410</v>
      </c>
      <c r="E2907" t="s">
        <v>435</v>
      </c>
      <c r="F2907">
        <v>330</v>
      </c>
      <c r="G2907" t="s">
        <v>42</v>
      </c>
      <c r="H2907">
        <v>10410010330</v>
      </c>
      <c r="I2907" t="s">
        <v>43</v>
      </c>
      <c r="J2907" s="24" t="s">
        <v>958</v>
      </c>
      <c r="K2907" s="25">
        <v>12</v>
      </c>
      <c r="L2907" s="26">
        <v>4764.3</v>
      </c>
      <c r="M2907" s="26">
        <v>5670.28</v>
      </c>
      <c r="N2907" s="27">
        <v>5894</v>
      </c>
      <c r="O2907" s="26">
        <v>0</v>
      </c>
      <c r="P2907" s="28">
        <v>5894</v>
      </c>
      <c r="Q2907" s="26">
        <v>1805.34</v>
      </c>
      <c r="R2907" s="31">
        <f t="shared" si="126"/>
        <v>0</v>
      </c>
      <c r="S2907" s="29">
        <v>0</v>
      </c>
      <c r="T2907" s="26"/>
      <c r="V2907" s="2">
        <f t="shared" si="127"/>
        <v>-5894</v>
      </c>
      <c r="W2907" s="2">
        <f t="shared" si="128"/>
        <v>-1</v>
      </c>
    </row>
    <row r="2908" spans="1:23" customFormat="1" hidden="1" outlineLevel="2" x14ac:dyDescent="0.25">
      <c r="A2908" t="s">
        <v>309</v>
      </c>
      <c r="B2908">
        <v>801</v>
      </c>
      <c r="C2908" t="s">
        <v>324</v>
      </c>
      <c r="D2908">
        <v>411</v>
      </c>
      <c r="E2908" t="s">
        <v>411</v>
      </c>
      <c r="F2908">
        <v>330</v>
      </c>
      <c r="G2908" t="s">
        <v>42</v>
      </c>
      <c r="H2908">
        <v>10411010330</v>
      </c>
      <c r="I2908" t="s">
        <v>43</v>
      </c>
      <c r="J2908" s="24" t="s">
        <v>958</v>
      </c>
      <c r="K2908" s="25">
        <v>12</v>
      </c>
      <c r="L2908" s="26">
        <v>25734.71</v>
      </c>
      <c r="M2908" s="26">
        <v>34724.080000000002</v>
      </c>
      <c r="N2908" s="27">
        <v>65819</v>
      </c>
      <c r="O2908" s="26">
        <v>0</v>
      </c>
      <c r="P2908" s="28">
        <v>65819</v>
      </c>
      <c r="Q2908" s="26">
        <v>7516.26</v>
      </c>
      <c r="R2908" s="31">
        <f t="shared" si="126"/>
        <v>0</v>
      </c>
      <c r="S2908" s="29">
        <v>0</v>
      </c>
      <c r="T2908" s="26"/>
      <c r="V2908" s="2">
        <f t="shared" si="127"/>
        <v>-65819</v>
      </c>
      <c r="W2908" s="2">
        <f t="shared" si="128"/>
        <v>-1</v>
      </c>
    </row>
    <row r="2909" spans="1:23" customFormat="1" hidden="1" outlineLevel="2" x14ac:dyDescent="0.25">
      <c r="A2909" t="s">
        <v>309</v>
      </c>
      <c r="B2909">
        <v>801</v>
      </c>
      <c r="C2909" t="s">
        <v>324</v>
      </c>
      <c r="D2909">
        <v>412</v>
      </c>
      <c r="E2909" t="s">
        <v>412</v>
      </c>
      <c r="F2909">
        <v>330</v>
      </c>
      <c r="G2909" t="s">
        <v>42</v>
      </c>
      <c r="H2909">
        <v>10412010330</v>
      </c>
      <c r="I2909" t="s">
        <v>43</v>
      </c>
      <c r="J2909" s="24" t="s">
        <v>958</v>
      </c>
      <c r="K2909" s="25">
        <v>12</v>
      </c>
      <c r="L2909" s="26">
        <v>4739.3900000000003</v>
      </c>
      <c r="M2909" s="26">
        <v>5241.66</v>
      </c>
      <c r="N2909" s="27">
        <v>3448</v>
      </c>
      <c r="O2909" s="26">
        <v>0</v>
      </c>
      <c r="P2909" s="28">
        <v>3448</v>
      </c>
      <c r="Q2909" s="26">
        <v>2117.3000000000002</v>
      </c>
      <c r="R2909" s="31">
        <f t="shared" si="126"/>
        <v>0</v>
      </c>
      <c r="S2909" s="29">
        <v>0</v>
      </c>
      <c r="T2909" s="26"/>
      <c r="V2909" s="2">
        <f t="shared" si="127"/>
        <v>-3448</v>
      </c>
      <c r="W2909" s="2">
        <f t="shared" si="128"/>
        <v>-1</v>
      </c>
    </row>
    <row r="2910" spans="1:23" customFormat="1" hidden="1" outlineLevel="2" x14ac:dyDescent="0.25">
      <c r="A2910" t="s">
        <v>309</v>
      </c>
      <c r="B2910">
        <v>801</v>
      </c>
      <c r="C2910" t="s">
        <v>324</v>
      </c>
      <c r="D2910">
        <v>413</v>
      </c>
      <c r="E2910" t="s">
        <v>415</v>
      </c>
      <c r="F2910">
        <v>330</v>
      </c>
      <c r="G2910" t="s">
        <v>42</v>
      </c>
      <c r="H2910">
        <v>10413010330</v>
      </c>
      <c r="I2910" t="s">
        <v>43</v>
      </c>
      <c r="J2910" s="24" t="s">
        <v>958</v>
      </c>
      <c r="K2910" s="25">
        <v>12</v>
      </c>
      <c r="L2910" s="26">
        <v>7041.91</v>
      </c>
      <c r="M2910" s="26">
        <v>6292.15</v>
      </c>
      <c r="N2910" s="27">
        <v>3192</v>
      </c>
      <c r="O2910" s="26">
        <v>0</v>
      </c>
      <c r="P2910" s="28">
        <v>3192</v>
      </c>
      <c r="Q2910" s="26">
        <v>2593.88</v>
      </c>
      <c r="R2910" s="31">
        <f t="shared" si="126"/>
        <v>0</v>
      </c>
      <c r="S2910" s="29">
        <v>0</v>
      </c>
      <c r="T2910" s="26"/>
      <c r="V2910" s="2">
        <f t="shared" si="127"/>
        <v>-3192</v>
      </c>
      <c r="W2910" s="2">
        <f t="shared" si="128"/>
        <v>-1</v>
      </c>
    </row>
    <row r="2911" spans="1:23" customFormat="1" hidden="1" outlineLevel="2" x14ac:dyDescent="0.25">
      <c r="A2911" t="s">
        <v>309</v>
      </c>
      <c r="B2911">
        <v>801</v>
      </c>
      <c r="C2911" t="s">
        <v>324</v>
      </c>
      <c r="D2911">
        <v>420</v>
      </c>
      <c r="E2911" t="s">
        <v>418</v>
      </c>
      <c r="F2911">
        <v>330</v>
      </c>
      <c r="G2911" t="s">
        <v>42</v>
      </c>
      <c r="H2911">
        <v>10420010330</v>
      </c>
      <c r="I2911" t="s">
        <v>43</v>
      </c>
      <c r="J2911" s="24" t="s">
        <v>958</v>
      </c>
      <c r="K2911" s="25">
        <v>12</v>
      </c>
      <c r="L2911" s="26">
        <v>6856.48</v>
      </c>
      <c r="M2911" s="26">
        <v>5015.7299999999996</v>
      </c>
      <c r="N2911" s="27">
        <v>2211</v>
      </c>
      <c r="O2911" s="26">
        <v>0</v>
      </c>
      <c r="P2911" s="28">
        <v>2211</v>
      </c>
      <c r="Q2911" s="26">
        <v>1213.82</v>
      </c>
      <c r="R2911" s="31">
        <f t="shared" si="126"/>
        <v>0</v>
      </c>
      <c r="S2911" s="29">
        <v>0</v>
      </c>
      <c r="T2911" s="26"/>
      <c r="V2911" s="2">
        <f t="shared" si="127"/>
        <v>-2211</v>
      </c>
      <c r="W2911" s="2">
        <f t="shared" si="128"/>
        <v>-1</v>
      </c>
    </row>
    <row r="2912" spans="1:23" customFormat="1" hidden="1" outlineLevel="2" x14ac:dyDescent="0.25">
      <c r="A2912" t="s">
        <v>309</v>
      </c>
      <c r="B2912">
        <v>801</v>
      </c>
      <c r="C2912" t="s">
        <v>324</v>
      </c>
      <c r="D2912">
        <v>425</v>
      </c>
      <c r="E2912" t="s">
        <v>420</v>
      </c>
      <c r="F2912">
        <v>330</v>
      </c>
      <c r="G2912" t="s">
        <v>42</v>
      </c>
      <c r="H2912">
        <v>10425010330</v>
      </c>
      <c r="I2912" t="s">
        <v>43</v>
      </c>
      <c r="J2912" s="24" t="s">
        <v>958</v>
      </c>
      <c r="K2912" s="25">
        <v>12</v>
      </c>
      <c r="L2912" s="26">
        <v>0</v>
      </c>
      <c r="M2912" s="26">
        <v>0</v>
      </c>
      <c r="N2912" s="27">
        <v>256</v>
      </c>
      <c r="O2912" s="26">
        <v>0</v>
      </c>
      <c r="P2912" s="28">
        <v>256</v>
      </c>
      <c r="Q2912" s="26">
        <v>0</v>
      </c>
      <c r="R2912" s="31">
        <f t="shared" ref="R2912:R2975" si="129">S2912</f>
        <v>0</v>
      </c>
      <c r="S2912" s="29">
        <v>0</v>
      </c>
      <c r="T2912" s="26"/>
      <c r="V2912" s="2">
        <f t="shared" si="127"/>
        <v>-256</v>
      </c>
      <c r="W2912" s="2">
        <f t="shared" si="128"/>
        <v>-1</v>
      </c>
    </row>
    <row r="2913" spans="1:24" customFormat="1" hidden="1" outlineLevel="2" x14ac:dyDescent="0.25">
      <c r="A2913" t="s">
        <v>309</v>
      </c>
      <c r="B2913">
        <v>801</v>
      </c>
      <c r="C2913" t="s">
        <v>324</v>
      </c>
      <c r="D2913">
        <v>430</v>
      </c>
      <c r="E2913" t="s">
        <v>421</v>
      </c>
      <c r="F2913">
        <v>330</v>
      </c>
      <c r="G2913" t="s">
        <v>42</v>
      </c>
      <c r="H2913">
        <v>10430010330</v>
      </c>
      <c r="I2913" t="s">
        <v>43</v>
      </c>
      <c r="J2913" s="24" t="s">
        <v>958</v>
      </c>
      <c r="K2913" s="25">
        <v>12</v>
      </c>
      <c r="L2913" s="26">
        <v>0</v>
      </c>
      <c r="M2913" s="26">
        <v>0</v>
      </c>
      <c r="N2913" s="27">
        <v>3000</v>
      </c>
      <c r="O2913" s="26">
        <v>0</v>
      </c>
      <c r="P2913" s="28">
        <v>3000</v>
      </c>
      <c r="Q2913" s="26">
        <v>0</v>
      </c>
      <c r="R2913" s="31">
        <f t="shared" si="129"/>
        <v>0</v>
      </c>
      <c r="S2913" s="29">
        <v>0</v>
      </c>
      <c r="T2913" s="26"/>
      <c r="V2913" s="2">
        <f t="shared" si="127"/>
        <v>-3000</v>
      </c>
      <c r="W2913" s="2">
        <f t="shared" si="128"/>
        <v>-1</v>
      </c>
    </row>
    <row r="2914" spans="1:24" customFormat="1" hidden="1" outlineLevel="2" x14ac:dyDescent="0.25">
      <c r="A2914" t="s">
        <v>254</v>
      </c>
      <c r="B2914">
        <v>1301</v>
      </c>
      <c r="C2914" t="s">
        <v>203</v>
      </c>
      <c r="D2914">
        <v>440</v>
      </c>
      <c r="E2914" t="s">
        <v>255</v>
      </c>
      <c r="F2914">
        <v>330</v>
      </c>
      <c r="G2914" t="s">
        <v>42</v>
      </c>
      <c r="H2914">
        <v>10440010330</v>
      </c>
      <c r="I2914" t="s">
        <v>43</v>
      </c>
      <c r="J2914" s="24" t="s">
        <v>958</v>
      </c>
      <c r="K2914" s="25">
        <v>12</v>
      </c>
      <c r="L2914" s="26">
        <v>5505.98</v>
      </c>
      <c r="M2914" s="26">
        <v>4447.3100000000004</v>
      </c>
      <c r="N2914" s="27">
        <v>4169</v>
      </c>
      <c r="O2914" s="26">
        <v>0</v>
      </c>
      <c r="P2914" s="28">
        <v>4169</v>
      </c>
      <c r="Q2914" s="26">
        <v>3040.39</v>
      </c>
      <c r="R2914" s="31">
        <f t="shared" si="129"/>
        <v>0</v>
      </c>
      <c r="S2914" s="29">
        <v>0</v>
      </c>
      <c r="T2914" s="26"/>
      <c r="V2914" s="2">
        <f t="shared" si="127"/>
        <v>-4169</v>
      </c>
      <c r="W2914" s="2">
        <f t="shared" si="128"/>
        <v>-1</v>
      </c>
    </row>
    <row r="2915" spans="1:24" customFormat="1" hidden="1" outlineLevel="2" x14ac:dyDescent="0.25">
      <c r="A2915" t="s">
        <v>254</v>
      </c>
      <c r="B2915">
        <v>1301</v>
      </c>
      <c r="C2915" t="s">
        <v>203</v>
      </c>
      <c r="D2915">
        <v>601</v>
      </c>
      <c r="E2915" t="s">
        <v>256</v>
      </c>
      <c r="F2915">
        <v>330</v>
      </c>
      <c r="G2915" t="s">
        <v>42</v>
      </c>
      <c r="H2915">
        <v>10601010330</v>
      </c>
      <c r="I2915" t="s">
        <v>43</v>
      </c>
      <c r="J2915" s="24" t="s">
        <v>958</v>
      </c>
      <c r="K2915" s="25">
        <v>12</v>
      </c>
      <c r="L2915" s="26">
        <v>137786.29</v>
      </c>
      <c r="M2915" s="26">
        <v>145205.99</v>
      </c>
      <c r="N2915" s="27">
        <v>140000</v>
      </c>
      <c r="O2915" s="26">
        <v>0</v>
      </c>
      <c r="P2915" s="28">
        <v>140000</v>
      </c>
      <c r="Q2915" s="26">
        <v>83868.820000000007</v>
      </c>
      <c r="R2915" s="31">
        <f t="shared" si="129"/>
        <v>0</v>
      </c>
      <c r="S2915" s="29">
        <v>0</v>
      </c>
      <c r="T2915" s="26"/>
      <c r="V2915" s="2">
        <f t="shared" si="127"/>
        <v>-140000</v>
      </c>
      <c r="W2915" s="2">
        <f t="shared" si="128"/>
        <v>-1</v>
      </c>
    </row>
    <row r="2916" spans="1:24" customFormat="1" hidden="1" outlineLevel="2" x14ac:dyDescent="0.25">
      <c r="A2916" t="s">
        <v>254</v>
      </c>
      <c r="B2916">
        <v>1301</v>
      </c>
      <c r="C2916" t="s">
        <v>203</v>
      </c>
      <c r="D2916">
        <v>602</v>
      </c>
      <c r="E2916" t="s">
        <v>263</v>
      </c>
      <c r="F2916">
        <v>330</v>
      </c>
      <c r="G2916" t="s">
        <v>42</v>
      </c>
      <c r="H2916">
        <v>10602010330</v>
      </c>
      <c r="I2916" t="s">
        <v>43</v>
      </c>
      <c r="J2916" s="24" t="s">
        <v>958</v>
      </c>
      <c r="K2916" s="25">
        <v>12</v>
      </c>
      <c r="L2916" s="26">
        <v>26152.37</v>
      </c>
      <c r="M2916" s="26">
        <v>39870.400000000001</v>
      </c>
      <c r="N2916" s="27">
        <v>30000</v>
      </c>
      <c r="O2916" s="26">
        <v>0</v>
      </c>
      <c r="P2916" s="28">
        <v>30000</v>
      </c>
      <c r="Q2916" s="26">
        <v>7507.21</v>
      </c>
      <c r="R2916" s="31">
        <f t="shared" si="129"/>
        <v>0</v>
      </c>
      <c r="S2916" s="29">
        <v>0</v>
      </c>
      <c r="T2916" s="26"/>
      <c r="V2916" s="2">
        <f t="shared" si="127"/>
        <v>-30000</v>
      </c>
      <c r="W2916" s="2">
        <f t="shared" si="128"/>
        <v>-1</v>
      </c>
    </row>
    <row r="2917" spans="1:24" customFormat="1" hidden="1" outlineLevel="2" x14ac:dyDescent="0.25">
      <c r="A2917" t="s">
        <v>133</v>
      </c>
      <c r="B2917">
        <v>1201</v>
      </c>
      <c r="C2917" t="s">
        <v>212</v>
      </c>
      <c r="D2917">
        <v>701</v>
      </c>
      <c r="E2917" t="s">
        <v>211</v>
      </c>
      <c r="F2917">
        <v>330</v>
      </c>
      <c r="G2917" t="s">
        <v>42</v>
      </c>
      <c r="H2917">
        <v>10701010330</v>
      </c>
      <c r="I2917" t="s">
        <v>43</v>
      </c>
      <c r="J2917" s="24" t="s">
        <v>958</v>
      </c>
      <c r="K2917" s="25">
        <v>12</v>
      </c>
      <c r="L2917" s="26">
        <v>-164.84</v>
      </c>
      <c r="M2917" s="26">
        <v>202096.71</v>
      </c>
      <c r="N2917" s="27">
        <v>174595</v>
      </c>
      <c r="O2917" s="26">
        <v>0</v>
      </c>
      <c r="P2917" s="28">
        <v>174595</v>
      </c>
      <c r="Q2917" s="26">
        <v>83818.47</v>
      </c>
      <c r="R2917" s="31">
        <f t="shared" si="129"/>
        <v>0</v>
      </c>
      <c r="S2917" s="29">
        <v>0</v>
      </c>
      <c r="T2917" s="26"/>
      <c r="V2917" s="2">
        <f t="shared" si="127"/>
        <v>-174595</v>
      </c>
      <c r="W2917" s="2">
        <f t="shared" si="128"/>
        <v>-1</v>
      </c>
    </row>
    <row r="2918" spans="1:24" customFormat="1" hidden="1" outlineLevel="2" x14ac:dyDescent="0.25">
      <c r="A2918" t="s">
        <v>309</v>
      </c>
      <c r="B2918">
        <v>503</v>
      </c>
      <c r="C2918" t="s">
        <v>310</v>
      </c>
      <c r="D2918">
        <v>10</v>
      </c>
      <c r="E2918" t="s">
        <v>311</v>
      </c>
      <c r="F2918">
        <v>331</v>
      </c>
      <c r="G2918" t="s">
        <v>66</v>
      </c>
      <c r="H2918">
        <v>10010010331</v>
      </c>
      <c r="I2918" t="s">
        <v>67</v>
      </c>
      <c r="J2918" s="24" t="s">
        <v>958</v>
      </c>
      <c r="K2918" s="25">
        <v>12</v>
      </c>
      <c r="L2918" s="26">
        <v>0</v>
      </c>
      <c r="M2918" s="26">
        <v>0</v>
      </c>
      <c r="N2918" s="27">
        <v>0</v>
      </c>
      <c r="O2918" s="26">
        <v>0</v>
      </c>
      <c r="P2918" s="28">
        <v>0</v>
      </c>
      <c r="Q2918" s="26">
        <v>0</v>
      </c>
      <c r="R2918" s="31">
        <f t="shared" si="129"/>
        <v>0</v>
      </c>
      <c r="S2918" s="29"/>
      <c r="T2918" s="26"/>
      <c r="V2918" s="2">
        <f t="shared" si="127"/>
        <v>0</v>
      </c>
      <c r="W2918" s="2" t="e">
        <f t="shared" si="128"/>
        <v>#DIV/0!</v>
      </c>
    </row>
    <row r="2919" spans="1:24" customFormat="1" hidden="1" outlineLevel="2" x14ac:dyDescent="0.25">
      <c r="A2919" t="s">
        <v>309</v>
      </c>
      <c r="B2919">
        <v>501</v>
      </c>
      <c r="C2919" t="s">
        <v>312</v>
      </c>
      <c r="D2919">
        <v>15</v>
      </c>
      <c r="E2919" t="s">
        <v>313</v>
      </c>
      <c r="F2919">
        <v>331</v>
      </c>
      <c r="G2919" t="s">
        <v>66</v>
      </c>
      <c r="H2919">
        <v>10015010331</v>
      </c>
      <c r="I2919" t="s">
        <v>67</v>
      </c>
      <c r="J2919" s="24" t="s">
        <v>958</v>
      </c>
      <c r="K2919" s="25">
        <v>12</v>
      </c>
      <c r="L2919" s="26">
        <v>2803.92</v>
      </c>
      <c r="M2919" s="26">
        <v>0</v>
      </c>
      <c r="N2919" s="27">
        <v>0</v>
      </c>
      <c r="O2919" s="26">
        <v>0</v>
      </c>
      <c r="P2919" s="28">
        <v>0</v>
      </c>
      <c r="Q2919" s="26">
        <v>0</v>
      </c>
      <c r="R2919" s="31">
        <f t="shared" si="129"/>
        <v>0</v>
      </c>
      <c r="S2919" s="29"/>
      <c r="T2919" s="26"/>
      <c r="V2919" s="2">
        <f t="shared" si="127"/>
        <v>0</v>
      </c>
      <c r="W2919" s="2" t="e">
        <f t="shared" si="128"/>
        <v>#DIV/0!</v>
      </c>
    </row>
    <row r="2920" spans="1:24" customFormat="1" hidden="1" outlineLevel="2" x14ac:dyDescent="0.25">
      <c r="A2920" t="s">
        <v>781</v>
      </c>
      <c r="B2920">
        <v>101</v>
      </c>
      <c r="C2920" t="s">
        <v>780</v>
      </c>
      <c r="D2920">
        <v>101</v>
      </c>
      <c r="E2920" t="s">
        <v>776</v>
      </c>
      <c r="F2920">
        <v>331</v>
      </c>
      <c r="G2920" t="s">
        <v>66</v>
      </c>
      <c r="H2920">
        <v>10101010331</v>
      </c>
      <c r="I2920" t="s">
        <v>67</v>
      </c>
      <c r="J2920" s="24" t="s">
        <v>958</v>
      </c>
      <c r="K2920" s="25">
        <v>12</v>
      </c>
      <c r="L2920" s="26">
        <v>0</v>
      </c>
      <c r="M2920" s="26">
        <v>0</v>
      </c>
      <c r="N2920" s="27">
        <v>0</v>
      </c>
      <c r="O2920" s="26">
        <v>0</v>
      </c>
      <c r="P2920" s="28">
        <v>0</v>
      </c>
      <c r="Q2920" s="26">
        <v>0</v>
      </c>
      <c r="R2920" s="31">
        <f t="shared" si="129"/>
        <v>0</v>
      </c>
      <c r="S2920" s="29"/>
      <c r="T2920" s="26"/>
      <c r="V2920" s="2">
        <f t="shared" si="127"/>
        <v>0</v>
      </c>
      <c r="W2920" s="2" t="e">
        <f t="shared" si="128"/>
        <v>#DIV/0!</v>
      </c>
      <c r="X2920" s="18"/>
    </row>
    <row r="2921" spans="1:24" customFormat="1" hidden="1" outlineLevel="2" x14ac:dyDescent="0.25">
      <c r="A2921" t="s">
        <v>875</v>
      </c>
      <c r="B2921">
        <v>102</v>
      </c>
      <c r="C2921" t="s">
        <v>876</v>
      </c>
      <c r="D2921">
        <v>103</v>
      </c>
      <c r="E2921" t="s">
        <v>877</v>
      </c>
      <c r="F2921">
        <v>331</v>
      </c>
      <c r="G2921" t="s">
        <v>66</v>
      </c>
      <c r="H2921">
        <v>10103010331</v>
      </c>
      <c r="I2921" t="s">
        <v>67</v>
      </c>
      <c r="J2921" s="24" t="s">
        <v>958</v>
      </c>
      <c r="K2921" s="25">
        <v>12</v>
      </c>
      <c r="L2921" s="26">
        <v>0</v>
      </c>
      <c r="M2921" s="26">
        <v>0</v>
      </c>
      <c r="N2921" s="27">
        <v>0</v>
      </c>
      <c r="O2921" s="26">
        <v>0</v>
      </c>
      <c r="P2921" s="28">
        <v>0</v>
      </c>
      <c r="Q2921" s="26">
        <v>0</v>
      </c>
      <c r="R2921" s="31">
        <f t="shared" si="129"/>
        <v>0</v>
      </c>
      <c r="S2921" s="29"/>
      <c r="T2921" s="26"/>
      <c r="V2921" s="2">
        <f t="shared" si="127"/>
        <v>0</v>
      </c>
      <c r="W2921" s="2" t="e">
        <f t="shared" si="128"/>
        <v>#DIV/0!</v>
      </c>
    </row>
    <row r="2922" spans="1:24" customFormat="1" hidden="1" outlineLevel="2" x14ac:dyDescent="0.25">
      <c r="A2922" t="s">
        <v>781</v>
      </c>
      <c r="B2922">
        <v>101</v>
      </c>
      <c r="C2922" t="s">
        <v>780</v>
      </c>
      <c r="D2922">
        <v>104</v>
      </c>
      <c r="E2922" t="s">
        <v>799</v>
      </c>
      <c r="F2922">
        <v>331</v>
      </c>
      <c r="G2922" t="s">
        <v>66</v>
      </c>
      <c r="H2922">
        <v>10104010331</v>
      </c>
      <c r="I2922" t="s">
        <v>67</v>
      </c>
      <c r="J2922" s="24" t="s">
        <v>958</v>
      </c>
      <c r="K2922" s="25">
        <v>12</v>
      </c>
      <c r="L2922" s="26">
        <v>3956369.27</v>
      </c>
      <c r="M2922" s="26">
        <v>0</v>
      </c>
      <c r="N2922" s="27">
        <v>0</v>
      </c>
      <c r="O2922" s="26">
        <v>0</v>
      </c>
      <c r="P2922" s="28">
        <v>0</v>
      </c>
      <c r="Q2922" s="26">
        <v>0</v>
      </c>
      <c r="R2922" s="31">
        <f t="shared" si="129"/>
        <v>0</v>
      </c>
      <c r="S2922" s="29"/>
      <c r="T2922" s="26"/>
      <c r="V2922" s="2">
        <f t="shared" si="127"/>
        <v>0</v>
      </c>
      <c r="W2922" s="2" t="e">
        <f t="shared" si="128"/>
        <v>#DIV/0!</v>
      </c>
      <c r="X2922" s="18"/>
    </row>
    <row r="2923" spans="1:24" customFormat="1" hidden="1" outlineLevel="2" x14ac:dyDescent="0.25">
      <c r="A2923" t="s">
        <v>875</v>
      </c>
      <c r="B2923">
        <v>102</v>
      </c>
      <c r="C2923" t="s">
        <v>876</v>
      </c>
      <c r="D2923">
        <v>105</v>
      </c>
      <c r="E2923" t="s">
        <v>875</v>
      </c>
      <c r="F2923">
        <v>331</v>
      </c>
      <c r="G2923" t="s">
        <v>66</v>
      </c>
      <c r="H2923">
        <v>10105010331</v>
      </c>
      <c r="I2923" t="s">
        <v>67</v>
      </c>
      <c r="J2923" s="24" t="s">
        <v>958</v>
      </c>
      <c r="K2923" s="25">
        <v>12</v>
      </c>
      <c r="L2923" s="26">
        <v>941422.77</v>
      </c>
      <c r="M2923" s="26">
        <v>0</v>
      </c>
      <c r="N2923" s="27">
        <v>0</v>
      </c>
      <c r="O2923" s="26">
        <v>0</v>
      </c>
      <c r="P2923" s="28">
        <v>0</v>
      </c>
      <c r="Q2923" s="26">
        <v>0</v>
      </c>
      <c r="R2923" s="31">
        <f t="shared" si="129"/>
        <v>0</v>
      </c>
      <c r="S2923" s="29"/>
      <c r="T2923" s="26"/>
      <c r="V2923" s="2">
        <f t="shared" si="127"/>
        <v>0</v>
      </c>
      <c r="W2923" s="2" t="e">
        <f t="shared" si="128"/>
        <v>#DIV/0!</v>
      </c>
    </row>
    <row r="2924" spans="1:24" customFormat="1" hidden="1" outlineLevel="2" x14ac:dyDescent="0.25">
      <c r="A2924" t="s">
        <v>781</v>
      </c>
      <c r="B2924">
        <v>205</v>
      </c>
      <c r="C2924" t="s">
        <v>123</v>
      </c>
      <c r="D2924">
        <v>106</v>
      </c>
      <c r="E2924" t="s">
        <v>800</v>
      </c>
      <c r="F2924">
        <v>331</v>
      </c>
      <c r="G2924" t="s">
        <v>66</v>
      </c>
      <c r="H2924">
        <v>10106010331</v>
      </c>
      <c r="I2924" t="s">
        <v>67</v>
      </c>
      <c r="J2924" s="24" t="s">
        <v>958</v>
      </c>
      <c r="K2924" s="25">
        <v>12</v>
      </c>
      <c r="L2924" s="26">
        <v>545967.04</v>
      </c>
      <c r="M2924" s="26">
        <v>0</v>
      </c>
      <c r="N2924" s="27">
        <v>0</v>
      </c>
      <c r="O2924" s="26">
        <v>0</v>
      </c>
      <c r="P2924" s="28">
        <v>0</v>
      </c>
      <c r="Q2924" s="26">
        <v>0</v>
      </c>
      <c r="R2924" s="31">
        <f t="shared" si="129"/>
        <v>0</v>
      </c>
      <c r="S2924" s="29"/>
      <c r="T2924" s="26"/>
      <c r="V2924" s="2">
        <f t="shared" si="127"/>
        <v>0</v>
      </c>
      <c r="W2924" s="2" t="e">
        <f t="shared" si="128"/>
        <v>#DIV/0!</v>
      </c>
      <c r="X2924" s="18"/>
    </row>
    <row r="2925" spans="1:24" customFormat="1" hidden="1" outlineLevel="2" x14ac:dyDescent="0.25">
      <c r="A2925" t="s">
        <v>309</v>
      </c>
      <c r="B2925">
        <v>501</v>
      </c>
      <c r="C2925" t="s">
        <v>312</v>
      </c>
      <c r="D2925">
        <v>108</v>
      </c>
      <c r="E2925" t="s">
        <v>333</v>
      </c>
      <c r="F2925">
        <v>331</v>
      </c>
      <c r="G2925" t="s">
        <v>66</v>
      </c>
      <c r="H2925">
        <v>10108010331</v>
      </c>
      <c r="I2925" t="s">
        <v>67</v>
      </c>
      <c r="J2925" s="24" t="s">
        <v>958</v>
      </c>
      <c r="K2925" s="25">
        <v>12</v>
      </c>
      <c r="L2925" s="26">
        <v>40747.199999999997</v>
      </c>
      <c r="M2925" s="26">
        <v>0</v>
      </c>
      <c r="N2925" s="27">
        <v>0</v>
      </c>
      <c r="O2925" s="26">
        <v>0</v>
      </c>
      <c r="P2925" s="28">
        <v>0</v>
      </c>
      <c r="Q2925" s="26">
        <v>0</v>
      </c>
      <c r="R2925" s="31">
        <f t="shared" si="129"/>
        <v>0</v>
      </c>
      <c r="S2925" s="29"/>
      <c r="T2925" s="26"/>
      <c r="V2925" s="2">
        <f t="shared" si="127"/>
        <v>0</v>
      </c>
      <c r="W2925" s="2" t="e">
        <f t="shared" si="128"/>
        <v>#DIV/0!</v>
      </c>
    </row>
    <row r="2926" spans="1:24" customFormat="1" hidden="1" outlineLevel="2" x14ac:dyDescent="0.25">
      <c r="A2926" t="s">
        <v>309</v>
      </c>
      <c r="B2926">
        <v>501</v>
      </c>
      <c r="C2926" t="s">
        <v>312</v>
      </c>
      <c r="D2926">
        <v>118</v>
      </c>
      <c r="E2926" t="s">
        <v>340</v>
      </c>
      <c r="F2926">
        <v>331</v>
      </c>
      <c r="G2926" t="s">
        <v>66</v>
      </c>
      <c r="H2926">
        <v>10118010331</v>
      </c>
      <c r="I2926" t="s">
        <v>67</v>
      </c>
      <c r="J2926" s="24" t="s">
        <v>958</v>
      </c>
      <c r="K2926" s="25">
        <v>12</v>
      </c>
      <c r="L2926" s="26">
        <v>115.16</v>
      </c>
      <c r="M2926" s="26">
        <v>0</v>
      </c>
      <c r="N2926" s="27">
        <v>0</v>
      </c>
      <c r="O2926" s="26">
        <v>0</v>
      </c>
      <c r="P2926" s="28">
        <v>0</v>
      </c>
      <c r="Q2926" s="26">
        <v>0</v>
      </c>
      <c r="R2926" s="31">
        <f t="shared" si="129"/>
        <v>0</v>
      </c>
      <c r="S2926" s="29"/>
      <c r="T2926" s="26"/>
      <c r="V2926" s="2">
        <f t="shared" si="127"/>
        <v>0</v>
      </c>
      <c r="W2926" s="2" t="e">
        <f t="shared" si="128"/>
        <v>#DIV/0!</v>
      </c>
    </row>
    <row r="2927" spans="1:24" customFormat="1" hidden="1" outlineLevel="2" x14ac:dyDescent="0.25">
      <c r="A2927" t="s">
        <v>309</v>
      </c>
      <c r="B2927">
        <v>502</v>
      </c>
      <c r="C2927" t="s">
        <v>342</v>
      </c>
      <c r="D2927">
        <v>120</v>
      </c>
      <c r="E2927" t="s">
        <v>343</v>
      </c>
      <c r="F2927">
        <v>331</v>
      </c>
      <c r="G2927" t="s">
        <v>66</v>
      </c>
      <c r="H2927">
        <v>10120010331</v>
      </c>
      <c r="I2927" t="s">
        <v>67</v>
      </c>
      <c r="J2927" s="24" t="s">
        <v>958</v>
      </c>
      <c r="K2927" s="25">
        <v>12</v>
      </c>
      <c r="L2927" s="26">
        <v>3994.43</v>
      </c>
      <c r="M2927" s="26">
        <v>0</v>
      </c>
      <c r="N2927" s="27">
        <v>0</v>
      </c>
      <c r="O2927" s="26">
        <v>0</v>
      </c>
      <c r="P2927" s="28">
        <v>0</v>
      </c>
      <c r="Q2927" s="26">
        <v>0</v>
      </c>
      <c r="R2927" s="31">
        <f t="shared" si="129"/>
        <v>0</v>
      </c>
      <c r="S2927" s="29"/>
      <c r="T2927" s="26"/>
      <c r="V2927" s="2">
        <f t="shared" si="127"/>
        <v>0</v>
      </c>
      <c r="W2927" s="2" t="e">
        <f t="shared" si="128"/>
        <v>#DIV/0!</v>
      </c>
    </row>
    <row r="2928" spans="1:24" customFormat="1" hidden="1" outlineLevel="2" x14ac:dyDescent="0.25">
      <c r="A2928" t="s">
        <v>562</v>
      </c>
      <c r="B2928">
        <v>301</v>
      </c>
      <c r="C2928" t="s">
        <v>355</v>
      </c>
      <c r="D2928">
        <v>121</v>
      </c>
      <c r="E2928" t="s">
        <v>562</v>
      </c>
      <c r="F2928">
        <v>331</v>
      </c>
      <c r="G2928" t="s">
        <v>66</v>
      </c>
      <c r="H2928">
        <v>10121010331</v>
      </c>
      <c r="I2928" t="s">
        <v>67</v>
      </c>
      <c r="J2928" s="24" t="s">
        <v>958</v>
      </c>
      <c r="K2928" s="25">
        <v>12</v>
      </c>
      <c r="L2928" s="26">
        <v>708417.4</v>
      </c>
      <c r="M2928" s="26">
        <v>0</v>
      </c>
      <c r="N2928" s="27">
        <v>0</v>
      </c>
      <c r="O2928" s="26">
        <v>0</v>
      </c>
      <c r="P2928" s="28">
        <v>0</v>
      </c>
      <c r="Q2928" s="26">
        <v>0</v>
      </c>
      <c r="R2928" s="31">
        <f t="shared" si="129"/>
        <v>0</v>
      </c>
      <c r="S2928" s="29"/>
      <c r="T2928" s="26"/>
      <c r="V2928" s="2">
        <f t="shared" si="127"/>
        <v>0</v>
      </c>
      <c r="W2928" s="2" t="e">
        <f t="shared" si="128"/>
        <v>#DIV/0!</v>
      </c>
    </row>
    <row r="2929" spans="1:24" customFormat="1" hidden="1" outlineLevel="2" x14ac:dyDescent="0.25">
      <c r="A2929" t="s">
        <v>309</v>
      </c>
      <c r="B2929">
        <v>502</v>
      </c>
      <c r="C2929" t="s">
        <v>342</v>
      </c>
      <c r="D2929">
        <v>122</v>
      </c>
      <c r="E2929" t="s">
        <v>346</v>
      </c>
      <c r="F2929">
        <v>331</v>
      </c>
      <c r="G2929" t="s">
        <v>66</v>
      </c>
      <c r="H2929">
        <v>10122010331</v>
      </c>
      <c r="I2929" t="s">
        <v>67</v>
      </c>
      <c r="J2929" s="24" t="s">
        <v>958</v>
      </c>
      <c r="K2929" s="25">
        <v>12</v>
      </c>
      <c r="L2929" s="26">
        <v>4680.49</v>
      </c>
      <c r="M2929" s="26">
        <v>0</v>
      </c>
      <c r="N2929" s="27">
        <v>0</v>
      </c>
      <c r="O2929" s="26">
        <v>0</v>
      </c>
      <c r="P2929" s="28">
        <v>0</v>
      </c>
      <c r="Q2929" s="26">
        <v>0</v>
      </c>
      <c r="R2929" s="31">
        <f t="shared" si="129"/>
        <v>0</v>
      </c>
      <c r="S2929" s="29"/>
      <c r="T2929" s="26"/>
      <c r="V2929" s="2">
        <f t="shared" si="127"/>
        <v>0</v>
      </c>
      <c r="W2929" s="2" t="e">
        <f t="shared" si="128"/>
        <v>#DIV/0!</v>
      </c>
    </row>
    <row r="2930" spans="1:24" customFormat="1" hidden="1" outlineLevel="2" x14ac:dyDescent="0.25">
      <c r="A2930" t="s">
        <v>571</v>
      </c>
      <c r="B2930">
        <v>601</v>
      </c>
      <c r="C2930" t="s">
        <v>572</v>
      </c>
      <c r="D2930">
        <v>123</v>
      </c>
      <c r="E2930" t="s">
        <v>583</v>
      </c>
      <c r="F2930">
        <v>331</v>
      </c>
      <c r="G2930" t="s">
        <v>66</v>
      </c>
      <c r="H2930">
        <v>10123010331</v>
      </c>
      <c r="I2930" t="s">
        <v>67</v>
      </c>
      <c r="J2930" s="24" t="s">
        <v>958</v>
      </c>
      <c r="K2930" s="25">
        <v>12</v>
      </c>
      <c r="L2930" s="26">
        <v>716182.44</v>
      </c>
      <c r="M2930" s="26">
        <v>0</v>
      </c>
      <c r="N2930" s="27">
        <v>0</v>
      </c>
      <c r="O2930" s="26">
        <v>0</v>
      </c>
      <c r="P2930" s="28">
        <v>0</v>
      </c>
      <c r="Q2930" s="26">
        <v>0</v>
      </c>
      <c r="R2930" s="31">
        <f t="shared" si="129"/>
        <v>0</v>
      </c>
      <c r="S2930" s="29">
        <v>0</v>
      </c>
      <c r="T2930" s="26"/>
      <c r="V2930" s="2">
        <f t="shared" si="127"/>
        <v>0</v>
      </c>
      <c r="W2930" s="2" t="e">
        <f t="shared" si="128"/>
        <v>#DIV/0!</v>
      </c>
    </row>
    <row r="2931" spans="1:24" customFormat="1" hidden="1" outlineLevel="2" x14ac:dyDescent="0.25">
      <c r="A2931" t="s">
        <v>309</v>
      </c>
      <c r="B2931">
        <v>503</v>
      </c>
      <c r="C2931" t="s">
        <v>310</v>
      </c>
      <c r="D2931">
        <v>128</v>
      </c>
      <c r="E2931" t="s">
        <v>348</v>
      </c>
      <c r="F2931">
        <v>331</v>
      </c>
      <c r="G2931" t="s">
        <v>66</v>
      </c>
      <c r="H2931">
        <v>10128010331</v>
      </c>
      <c r="I2931" t="s">
        <v>67</v>
      </c>
      <c r="J2931" s="24" t="s">
        <v>958</v>
      </c>
      <c r="K2931" s="25">
        <v>12</v>
      </c>
      <c r="L2931" s="26">
        <v>43238.47</v>
      </c>
      <c r="M2931" s="26">
        <v>0</v>
      </c>
      <c r="N2931" s="27">
        <v>0</v>
      </c>
      <c r="O2931" s="26">
        <v>0</v>
      </c>
      <c r="P2931" s="28">
        <v>0</v>
      </c>
      <c r="Q2931" s="26">
        <v>0</v>
      </c>
      <c r="R2931" s="31">
        <f t="shared" si="129"/>
        <v>0</v>
      </c>
      <c r="S2931" s="29"/>
      <c r="T2931" s="26"/>
      <c r="V2931" s="2">
        <f t="shared" si="127"/>
        <v>0</v>
      </c>
      <c r="W2931" s="2" t="e">
        <f t="shared" si="128"/>
        <v>#DIV/0!</v>
      </c>
    </row>
    <row r="2932" spans="1:24" customFormat="1" hidden="1" outlineLevel="2" x14ac:dyDescent="0.25">
      <c r="A2932" t="s">
        <v>781</v>
      </c>
      <c r="B2932">
        <v>202</v>
      </c>
      <c r="C2932" t="s">
        <v>808</v>
      </c>
      <c r="D2932" s="20">
        <v>130</v>
      </c>
      <c r="E2932" t="s">
        <v>807</v>
      </c>
      <c r="F2932" s="20">
        <v>331</v>
      </c>
      <c r="G2932" t="s">
        <v>66</v>
      </c>
      <c r="H2932">
        <v>10130010331</v>
      </c>
      <c r="I2932" t="s">
        <v>67</v>
      </c>
      <c r="J2932" s="24" t="s">
        <v>958</v>
      </c>
      <c r="K2932" s="25">
        <v>12</v>
      </c>
      <c r="L2932" s="26">
        <v>278163.15000000002</v>
      </c>
      <c r="M2932" s="26">
        <v>0</v>
      </c>
      <c r="N2932" s="27">
        <v>0</v>
      </c>
      <c r="O2932" s="26">
        <v>0</v>
      </c>
      <c r="P2932" s="28">
        <v>0</v>
      </c>
      <c r="Q2932" s="26">
        <v>0</v>
      </c>
      <c r="R2932" s="31">
        <f t="shared" si="129"/>
        <v>0</v>
      </c>
      <c r="S2932" s="29"/>
      <c r="T2932" s="26"/>
      <c r="V2932" s="2">
        <f t="shared" si="127"/>
        <v>0</v>
      </c>
      <c r="W2932" s="2" t="e">
        <f t="shared" si="128"/>
        <v>#DIV/0!</v>
      </c>
      <c r="X2932" s="18"/>
    </row>
    <row r="2933" spans="1:24" customFormat="1" hidden="1" outlineLevel="2" x14ac:dyDescent="0.25">
      <c r="A2933" t="s">
        <v>781</v>
      </c>
      <c r="B2933">
        <v>202</v>
      </c>
      <c r="C2933" t="s">
        <v>808</v>
      </c>
      <c r="D2933" s="20">
        <v>134</v>
      </c>
      <c r="E2933" t="s">
        <v>810</v>
      </c>
      <c r="F2933" s="20">
        <v>331</v>
      </c>
      <c r="G2933" t="s">
        <v>66</v>
      </c>
      <c r="H2933">
        <v>10134010331</v>
      </c>
      <c r="I2933" t="s">
        <v>67</v>
      </c>
      <c r="J2933" s="24" t="s">
        <v>958</v>
      </c>
      <c r="K2933" s="25">
        <v>12</v>
      </c>
      <c r="L2933" s="26">
        <v>186875.92</v>
      </c>
      <c r="M2933" s="26">
        <v>0</v>
      </c>
      <c r="N2933" s="27">
        <v>0</v>
      </c>
      <c r="O2933" s="26">
        <v>0</v>
      </c>
      <c r="P2933" s="28">
        <v>0</v>
      </c>
      <c r="Q2933" s="26">
        <v>0</v>
      </c>
      <c r="R2933" s="31">
        <f t="shared" si="129"/>
        <v>0</v>
      </c>
      <c r="S2933" s="29"/>
      <c r="T2933" s="26"/>
      <c r="V2933" s="2">
        <f t="shared" si="127"/>
        <v>0</v>
      </c>
      <c r="W2933" s="2" t="e">
        <f t="shared" si="128"/>
        <v>#DIV/0!</v>
      </c>
      <c r="X2933" s="18"/>
    </row>
    <row r="2934" spans="1:24" customFormat="1" hidden="1" outlineLevel="2" x14ac:dyDescent="0.25">
      <c r="A2934" t="s">
        <v>781</v>
      </c>
      <c r="B2934">
        <v>202</v>
      </c>
      <c r="C2934" t="s">
        <v>808</v>
      </c>
      <c r="D2934" s="20">
        <v>138</v>
      </c>
      <c r="E2934" t="s">
        <v>811</v>
      </c>
      <c r="F2934" s="20">
        <v>331</v>
      </c>
      <c r="G2934" t="s">
        <v>66</v>
      </c>
      <c r="H2934">
        <v>10138010331</v>
      </c>
      <c r="I2934" t="s">
        <v>67</v>
      </c>
      <c r="J2934" s="24" t="s">
        <v>958</v>
      </c>
      <c r="K2934" s="25">
        <v>12</v>
      </c>
      <c r="L2934" s="26">
        <v>148365.35999999999</v>
      </c>
      <c r="M2934" s="26">
        <v>0</v>
      </c>
      <c r="N2934" s="27">
        <v>0</v>
      </c>
      <c r="O2934" s="26">
        <v>0</v>
      </c>
      <c r="P2934" s="28">
        <v>0</v>
      </c>
      <c r="Q2934" s="26">
        <v>0</v>
      </c>
      <c r="R2934" s="31">
        <f t="shared" si="129"/>
        <v>0</v>
      </c>
      <c r="S2934" s="29"/>
      <c r="T2934" s="26"/>
      <c r="V2934" s="2">
        <f t="shared" si="127"/>
        <v>0</v>
      </c>
      <c r="W2934" s="2" t="e">
        <f t="shared" si="128"/>
        <v>#DIV/0!</v>
      </c>
      <c r="X2934" s="18"/>
    </row>
    <row r="2935" spans="1:24" customFormat="1" hidden="1" outlineLevel="2" x14ac:dyDescent="0.25">
      <c r="A2935" t="s">
        <v>349</v>
      </c>
      <c r="B2935">
        <v>403</v>
      </c>
      <c r="C2935" t="s">
        <v>350</v>
      </c>
      <c r="D2935">
        <v>140</v>
      </c>
      <c r="E2935" t="s">
        <v>351</v>
      </c>
      <c r="F2935">
        <v>331</v>
      </c>
      <c r="G2935" t="s">
        <v>66</v>
      </c>
      <c r="H2935">
        <v>10140010331</v>
      </c>
      <c r="I2935" t="s">
        <v>67</v>
      </c>
      <c r="J2935" s="24" t="s">
        <v>958</v>
      </c>
      <c r="K2935" s="25">
        <v>12</v>
      </c>
      <c r="L2935" s="26">
        <v>241540.2</v>
      </c>
      <c r="M2935" s="26">
        <v>0</v>
      </c>
      <c r="N2935" s="27">
        <v>0</v>
      </c>
      <c r="O2935" s="26">
        <v>0</v>
      </c>
      <c r="P2935" s="28">
        <v>0</v>
      </c>
      <c r="Q2935" s="26">
        <v>0</v>
      </c>
      <c r="R2935" s="31">
        <f t="shared" si="129"/>
        <v>0</v>
      </c>
      <c r="S2935" s="29"/>
      <c r="T2935" s="26"/>
      <c r="V2935" s="2">
        <f t="shared" si="127"/>
        <v>0</v>
      </c>
      <c r="W2935" s="2" t="e">
        <f t="shared" si="128"/>
        <v>#DIV/0!</v>
      </c>
    </row>
    <row r="2936" spans="1:24" customFormat="1" hidden="1" outlineLevel="2" x14ac:dyDescent="0.25">
      <c r="A2936" t="s">
        <v>133</v>
      </c>
      <c r="B2936">
        <v>1101</v>
      </c>
      <c r="C2936" t="s">
        <v>134</v>
      </c>
      <c r="D2936">
        <v>150</v>
      </c>
      <c r="E2936" t="s">
        <v>132</v>
      </c>
      <c r="F2936">
        <v>331</v>
      </c>
      <c r="G2936" t="s">
        <v>66</v>
      </c>
      <c r="H2936">
        <v>10150010331</v>
      </c>
      <c r="I2936" t="s">
        <v>67</v>
      </c>
      <c r="J2936" s="24" t="s">
        <v>958</v>
      </c>
      <c r="K2936" s="25">
        <v>12</v>
      </c>
      <c r="L2936" s="26">
        <v>388576.78</v>
      </c>
      <c r="M2936" s="26">
        <v>0</v>
      </c>
      <c r="N2936" s="27">
        <v>0</v>
      </c>
      <c r="O2936" s="26">
        <v>0</v>
      </c>
      <c r="P2936" s="28">
        <v>0</v>
      </c>
      <c r="Q2936" s="26">
        <v>0</v>
      </c>
      <c r="R2936" s="31">
        <f t="shared" si="129"/>
        <v>0</v>
      </c>
      <c r="S2936" s="29">
        <v>0</v>
      </c>
      <c r="T2936" s="26"/>
      <c r="V2936" s="2">
        <f t="shared" si="127"/>
        <v>0</v>
      </c>
      <c r="W2936" s="2" t="e">
        <f t="shared" si="128"/>
        <v>#DIV/0!</v>
      </c>
    </row>
    <row r="2937" spans="1:24" customFormat="1" hidden="1" outlineLevel="2" x14ac:dyDescent="0.25">
      <c r="A2937" t="s">
        <v>596</v>
      </c>
      <c r="B2937">
        <v>302</v>
      </c>
      <c r="C2937" t="s">
        <v>597</v>
      </c>
      <c r="D2937">
        <v>160</v>
      </c>
      <c r="E2937" t="s">
        <v>598</v>
      </c>
      <c r="F2937">
        <v>331</v>
      </c>
      <c r="G2937" t="s">
        <v>66</v>
      </c>
      <c r="H2937">
        <v>10160010331</v>
      </c>
      <c r="I2937" t="s">
        <v>67</v>
      </c>
      <c r="J2937" s="24" t="s">
        <v>958</v>
      </c>
      <c r="K2937" s="25">
        <v>12</v>
      </c>
      <c r="L2937" s="26">
        <v>120724.01</v>
      </c>
      <c r="M2937" s="26">
        <v>0</v>
      </c>
      <c r="N2937" s="27">
        <v>0</v>
      </c>
      <c r="O2937" s="26">
        <v>0</v>
      </c>
      <c r="P2937" s="28">
        <v>0</v>
      </c>
      <c r="Q2937" s="26">
        <v>0</v>
      </c>
      <c r="R2937" s="31">
        <f t="shared" si="129"/>
        <v>0</v>
      </c>
      <c r="S2937" s="29">
        <v>0</v>
      </c>
      <c r="T2937" s="26"/>
      <c r="V2937" s="2">
        <f t="shared" si="127"/>
        <v>0</v>
      </c>
      <c r="W2937" s="2" t="e">
        <f t="shared" si="128"/>
        <v>#DIV/0!</v>
      </c>
    </row>
    <row r="2938" spans="1:24" customFormat="1" hidden="1" outlineLevel="2" x14ac:dyDescent="0.25">
      <c r="A2938" t="s">
        <v>596</v>
      </c>
      <c r="B2938">
        <v>302</v>
      </c>
      <c r="C2938" t="s">
        <v>597</v>
      </c>
      <c r="D2938">
        <v>161</v>
      </c>
      <c r="E2938" t="s">
        <v>596</v>
      </c>
      <c r="F2938">
        <v>331</v>
      </c>
      <c r="G2938" t="s">
        <v>66</v>
      </c>
      <c r="H2938">
        <v>10161010331</v>
      </c>
      <c r="I2938" t="s">
        <v>67</v>
      </c>
      <c r="J2938" s="24" t="s">
        <v>958</v>
      </c>
      <c r="K2938" s="25">
        <v>12</v>
      </c>
      <c r="L2938" s="26">
        <v>1145256</v>
      </c>
      <c r="M2938" s="26">
        <v>0</v>
      </c>
      <c r="N2938" s="27">
        <v>0</v>
      </c>
      <c r="O2938" s="26">
        <v>0</v>
      </c>
      <c r="P2938" s="28">
        <v>0</v>
      </c>
      <c r="Q2938" s="26">
        <v>0</v>
      </c>
      <c r="R2938" s="31">
        <f t="shared" si="129"/>
        <v>0</v>
      </c>
      <c r="S2938" s="29">
        <v>0</v>
      </c>
      <c r="T2938" s="26"/>
      <c r="V2938" s="2">
        <f t="shared" si="127"/>
        <v>0</v>
      </c>
      <c r="W2938" s="2" t="e">
        <f t="shared" si="128"/>
        <v>#DIV/0!</v>
      </c>
    </row>
    <row r="2939" spans="1:24" customFormat="1" hidden="1" outlineLevel="2" x14ac:dyDescent="0.25">
      <c r="A2939" t="s">
        <v>133</v>
      </c>
      <c r="B2939">
        <v>205</v>
      </c>
      <c r="C2939" t="s">
        <v>123</v>
      </c>
      <c r="D2939">
        <v>163</v>
      </c>
      <c r="E2939" t="s">
        <v>139</v>
      </c>
      <c r="F2939">
        <v>331</v>
      </c>
      <c r="G2939" t="s">
        <v>66</v>
      </c>
      <c r="H2939">
        <v>10163010331</v>
      </c>
      <c r="I2939" t="s">
        <v>67</v>
      </c>
      <c r="J2939" s="24" t="s">
        <v>958</v>
      </c>
      <c r="K2939" s="25">
        <v>12</v>
      </c>
      <c r="L2939" s="26">
        <v>432988.86</v>
      </c>
      <c r="M2939" s="26">
        <v>0</v>
      </c>
      <c r="N2939" s="27">
        <v>0</v>
      </c>
      <c r="O2939" s="26">
        <v>0</v>
      </c>
      <c r="P2939" s="28">
        <v>0</v>
      </c>
      <c r="Q2939" s="26">
        <v>0</v>
      </c>
      <c r="R2939" s="31">
        <f t="shared" si="129"/>
        <v>0</v>
      </c>
      <c r="S2939" s="29">
        <v>0</v>
      </c>
      <c r="T2939" s="26"/>
      <c r="V2939" s="2">
        <f t="shared" si="127"/>
        <v>0</v>
      </c>
      <c r="W2939" s="2" t="e">
        <f t="shared" si="128"/>
        <v>#DIV/0!</v>
      </c>
    </row>
    <row r="2940" spans="1:24" customFormat="1" hidden="1" outlineLevel="2" x14ac:dyDescent="0.25">
      <c r="A2940" t="s">
        <v>133</v>
      </c>
      <c r="B2940">
        <v>1101</v>
      </c>
      <c r="C2940" t="s">
        <v>134</v>
      </c>
      <c r="D2940">
        <v>165</v>
      </c>
      <c r="E2940" t="s">
        <v>145</v>
      </c>
      <c r="F2940">
        <v>331</v>
      </c>
      <c r="G2940" t="s">
        <v>66</v>
      </c>
      <c r="H2940">
        <v>10165010331</v>
      </c>
      <c r="I2940" t="s">
        <v>67</v>
      </c>
      <c r="J2940" s="24" t="s">
        <v>958</v>
      </c>
      <c r="K2940" s="25">
        <v>12</v>
      </c>
      <c r="L2940" s="26">
        <v>148874.76</v>
      </c>
      <c r="M2940" s="26">
        <v>0</v>
      </c>
      <c r="N2940" s="27">
        <v>0</v>
      </c>
      <c r="O2940" s="26">
        <v>0</v>
      </c>
      <c r="P2940" s="28">
        <v>0</v>
      </c>
      <c r="Q2940" s="26">
        <v>0</v>
      </c>
      <c r="R2940" s="31">
        <f t="shared" si="129"/>
        <v>0</v>
      </c>
      <c r="S2940" s="29">
        <v>0</v>
      </c>
      <c r="T2940" s="26"/>
      <c r="V2940" s="2">
        <f t="shared" si="127"/>
        <v>0</v>
      </c>
      <c r="W2940" s="2" t="e">
        <f t="shared" si="128"/>
        <v>#DIV/0!</v>
      </c>
    </row>
    <row r="2941" spans="1:24" customFormat="1" hidden="1" outlineLevel="2" x14ac:dyDescent="0.25">
      <c r="A2941" t="s">
        <v>133</v>
      </c>
      <c r="B2941">
        <v>1101</v>
      </c>
      <c r="C2941" t="s">
        <v>134</v>
      </c>
      <c r="D2941">
        <v>170</v>
      </c>
      <c r="E2941" t="s">
        <v>154</v>
      </c>
      <c r="F2941">
        <v>331</v>
      </c>
      <c r="G2941" t="s">
        <v>66</v>
      </c>
      <c r="H2941">
        <v>10170010331</v>
      </c>
      <c r="I2941" t="s">
        <v>67</v>
      </c>
      <c r="J2941" s="24" t="s">
        <v>958</v>
      </c>
      <c r="K2941" s="25">
        <v>12</v>
      </c>
      <c r="L2941" s="26">
        <v>240364.64</v>
      </c>
      <c r="M2941" s="26">
        <v>0</v>
      </c>
      <c r="N2941" s="27">
        <v>0</v>
      </c>
      <c r="O2941" s="26">
        <v>0</v>
      </c>
      <c r="P2941" s="28">
        <v>0</v>
      </c>
      <c r="Q2941" s="26">
        <v>0</v>
      </c>
      <c r="R2941" s="31">
        <f t="shared" si="129"/>
        <v>0</v>
      </c>
      <c r="S2941" s="29">
        <v>0</v>
      </c>
      <c r="T2941" s="26"/>
      <c r="V2941" s="2">
        <f t="shared" si="127"/>
        <v>0</v>
      </c>
      <c r="W2941" s="2" t="e">
        <f t="shared" si="128"/>
        <v>#DIV/0!</v>
      </c>
    </row>
    <row r="2942" spans="1:24" customFormat="1" hidden="1" outlineLevel="2" x14ac:dyDescent="0.25">
      <c r="A2942" t="s">
        <v>875</v>
      </c>
      <c r="B2942">
        <v>203</v>
      </c>
      <c r="C2942" t="s">
        <v>878</v>
      </c>
      <c r="D2942">
        <v>191</v>
      </c>
      <c r="E2942" t="s">
        <v>879</v>
      </c>
      <c r="F2942">
        <v>331</v>
      </c>
      <c r="G2942" t="s">
        <v>66</v>
      </c>
      <c r="H2942">
        <v>10191010331</v>
      </c>
      <c r="I2942" t="s">
        <v>67</v>
      </c>
      <c r="J2942" s="24" t="s">
        <v>958</v>
      </c>
      <c r="K2942" s="25">
        <v>12</v>
      </c>
      <c r="L2942" s="26">
        <v>0</v>
      </c>
      <c r="M2942" s="26">
        <v>0</v>
      </c>
      <c r="N2942" s="27">
        <v>0</v>
      </c>
      <c r="O2942" s="26">
        <v>0</v>
      </c>
      <c r="P2942" s="28">
        <v>0</v>
      </c>
      <c r="Q2942" s="26">
        <v>0</v>
      </c>
      <c r="R2942" s="31">
        <f t="shared" si="129"/>
        <v>0</v>
      </c>
      <c r="S2942" s="29"/>
      <c r="T2942" s="26"/>
      <c r="V2942" s="2">
        <f t="shared" si="127"/>
        <v>0</v>
      </c>
      <c r="W2942" s="2" t="e">
        <f t="shared" si="128"/>
        <v>#DIV/0!</v>
      </c>
    </row>
    <row r="2943" spans="1:24" customFormat="1" hidden="1" outlineLevel="2" x14ac:dyDescent="0.25">
      <c r="A2943" t="s">
        <v>875</v>
      </c>
      <c r="B2943">
        <v>102</v>
      </c>
      <c r="C2943" t="s">
        <v>876</v>
      </c>
      <c r="D2943">
        <v>195</v>
      </c>
      <c r="E2943" t="s">
        <v>902</v>
      </c>
      <c r="F2943">
        <v>331</v>
      </c>
      <c r="G2943" t="s">
        <v>66</v>
      </c>
      <c r="H2943">
        <v>10195010331</v>
      </c>
      <c r="I2943" t="s">
        <v>67</v>
      </c>
      <c r="J2943" s="24" t="s">
        <v>958</v>
      </c>
      <c r="K2943" s="25">
        <v>12</v>
      </c>
      <c r="L2943" s="26">
        <v>462575.71</v>
      </c>
      <c r="M2943" s="26">
        <v>0</v>
      </c>
      <c r="N2943" s="27">
        <v>0</v>
      </c>
      <c r="O2943" s="26">
        <v>0</v>
      </c>
      <c r="P2943" s="28">
        <v>0</v>
      </c>
      <c r="Q2943" s="26">
        <v>0</v>
      </c>
      <c r="R2943" s="31">
        <f t="shared" si="129"/>
        <v>0</v>
      </c>
      <c r="S2943" s="29"/>
      <c r="T2943" s="26"/>
      <c r="V2943" s="2">
        <f t="shared" si="127"/>
        <v>0</v>
      </c>
      <c r="W2943" s="2" t="e">
        <f t="shared" si="128"/>
        <v>#DIV/0!</v>
      </c>
    </row>
    <row r="2944" spans="1:24" customFormat="1" hidden="1" outlineLevel="2" x14ac:dyDescent="0.25">
      <c r="A2944" t="s">
        <v>706</v>
      </c>
      <c r="B2944">
        <v>191</v>
      </c>
      <c r="C2944" t="s">
        <v>707</v>
      </c>
      <c r="D2944">
        <v>200</v>
      </c>
      <c r="E2944" t="s">
        <v>708</v>
      </c>
      <c r="F2944">
        <v>331</v>
      </c>
      <c r="G2944" t="s">
        <v>66</v>
      </c>
      <c r="H2944">
        <v>10200010331</v>
      </c>
      <c r="I2944" t="s">
        <v>67</v>
      </c>
      <c r="J2944" s="24" t="s">
        <v>958</v>
      </c>
      <c r="K2944" s="25">
        <v>12</v>
      </c>
      <c r="L2944" s="26">
        <v>1592408.87</v>
      </c>
      <c r="M2944" s="26">
        <v>0</v>
      </c>
      <c r="N2944" s="27">
        <v>0</v>
      </c>
      <c r="O2944" s="26">
        <v>0</v>
      </c>
      <c r="P2944" s="28">
        <v>0</v>
      </c>
      <c r="Q2944" s="26">
        <v>0</v>
      </c>
      <c r="R2944" s="31">
        <f t="shared" si="129"/>
        <v>0</v>
      </c>
      <c r="S2944" s="29">
        <v>0</v>
      </c>
      <c r="T2944" s="26"/>
      <c r="V2944" s="2">
        <f t="shared" ref="V2944:V3007" si="130">S2944-N2944</f>
        <v>0</v>
      </c>
      <c r="W2944" s="2" t="e">
        <f t="shared" ref="W2944:W3007" si="131">V2944/N2944</f>
        <v>#DIV/0!</v>
      </c>
    </row>
    <row r="2945" spans="1:23" customFormat="1" hidden="1" outlineLevel="2" x14ac:dyDescent="0.25">
      <c r="A2945" t="s">
        <v>349</v>
      </c>
      <c r="B2945">
        <v>1011</v>
      </c>
      <c r="C2945" t="s">
        <v>365</v>
      </c>
      <c r="D2945">
        <v>221</v>
      </c>
      <c r="E2945" t="s">
        <v>366</v>
      </c>
      <c r="F2945">
        <v>331</v>
      </c>
      <c r="G2945" t="s">
        <v>66</v>
      </c>
      <c r="H2945">
        <v>10221010331</v>
      </c>
      <c r="I2945" t="s">
        <v>67</v>
      </c>
      <c r="J2945" s="24" t="s">
        <v>958</v>
      </c>
      <c r="K2945" s="25">
        <v>12</v>
      </c>
      <c r="L2945" s="26">
        <v>104791.2</v>
      </c>
      <c r="M2945" s="26">
        <v>0</v>
      </c>
      <c r="N2945" s="27">
        <v>0</v>
      </c>
      <c r="O2945" s="26">
        <v>0</v>
      </c>
      <c r="P2945" s="28">
        <v>0</v>
      </c>
      <c r="Q2945" s="26">
        <v>0</v>
      </c>
      <c r="R2945" s="31">
        <f t="shared" si="129"/>
        <v>0</v>
      </c>
      <c r="S2945" s="29"/>
      <c r="T2945" s="26"/>
      <c r="V2945" s="2">
        <f t="shared" si="130"/>
        <v>0</v>
      </c>
      <c r="W2945" s="2" t="e">
        <f t="shared" si="131"/>
        <v>#DIV/0!</v>
      </c>
    </row>
    <row r="2946" spans="1:23" customFormat="1" hidden="1" outlineLevel="2" x14ac:dyDescent="0.25">
      <c r="A2946" t="s">
        <v>349</v>
      </c>
      <c r="B2946">
        <v>1011</v>
      </c>
      <c r="C2946" t="s">
        <v>365</v>
      </c>
      <c r="D2946">
        <v>232</v>
      </c>
      <c r="E2946" t="s">
        <v>379</v>
      </c>
      <c r="F2946">
        <v>331</v>
      </c>
      <c r="G2946" t="s">
        <v>66</v>
      </c>
      <c r="H2946">
        <v>10232010331</v>
      </c>
      <c r="I2946" t="s">
        <v>67</v>
      </c>
      <c r="J2946" s="24" t="s">
        <v>958</v>
      </c>
      <c r="K2946" s="25">
        <v>12</v>
      </c>
      <c r="L2946" s="26">
        <v>100567.98</v>
      </c>
      <c r="M2946" s="26">
        <v>0</v>
      </c>
      <c r="N2946" s="27">
        <v>0</v>
      </c>
      <c r="O2946" s="26">
        <v>0</v>
      </c>
      <c r="P2946" s="28">
        <v>0</v>
      </c>
      <c r="Q2946" s="26">
        <v>0</v>
      </c>
      <c r="R2946" s="31">
        <f t="shared" si="129"/>
        <v>0</v>
      </c>
      <c r="S2946" s="29">
        <v>0</v>
      </c>
      <c r="T2946" s="26"/>
      <c r="V2946" s="2">
        <f t="shared" si="130"/>
        <v>0</v>
      </c>
      <c r="W2946" s="2" t="e">
        <f t="shared" si="131"/>
        <v>#DIV/0!</v>
      </c>
    </row>
    <row r="2947" spans="1:23" customFormat="1" hidden="1" outlineLevel="2" x14ac:dyDescent="0.25">
      <c r="A2947" t="s">
        <v>349</v>
      </c>
      <c r="B2947">
        <v>702</v>
      </c>
      <c r="C2947" t="s">
        <v>383</v>
      </c>
      <c r="D2947">
        <v>262</v>
      </c>
      <c r="E2947" t="s">
        <v>384</v>
      </c>
      <c r="F2947">
        <v>331</v>
      </c>
      <c r="G2947" t="s">
        <v>66</v>
      </c>
      <c r="H2947">
        <v>10262010331</v>
      </c>
      <c r="I2947" t="s">
        <v>67</v>
      </c>
      <c r="J2947" s="24" t="s">
        <v>958</v>
      </c>
      <c r="K2947" s="25">
        <v>12</v>
      </c>
      <c r="L2947" s="26">
        <v>48000</v>
      </c>
      <c r="M2947" s="26">
        <v>0</v>
      </c>
      <c r="N2947" s="27">
        <v>0</v>
      </c>
      <c r="O2947" s="26">
        <v>0</v>
      </c>
      <c r="P2947" s="28">
        <v>0</v>
      </c>
      <c r="Q2947" s="26">
        <v>0</v>
      </c>
      <c r="R2947" s="31">
        <f t="shared" si="129"/>
        <v>0</v>
      </c>
      <c r="S2947" s="29">
        <v>0</v>
      </c>
      <c r="T2947" s="26"/>
      <c r="V2947" s="2">
        <f t="shared" si="130"/>
        <v>0</v>
      </c>
      <c r="W2947" s="2" t="e">
        <f t="shared" si="131"/>
        <v>#DIV/0!</v>
      </c>
    </row>
    <row r="2948" spans="1:23" customFormat="1" hidden="1" outlineLevel="2" x14ac:dyDescent="0.25">
      <c r="A2948" t="s">
        <v>349</v>
      </c>
      <c r="B2948">
        <v>704</v>
      </c>
      <c r="C2948" t="s">
        <v>385</v>
      </c>
      <c r="D2948">
        <v>264</v>
      </c>
      <c r="E2948" t="s">
        <v>386</v>
      </c>
      <c r="F2948">
        <v>331</v>
      </c>
      <c r="G2948" t="s">
        <v>66</v>
      </c>
      <c r="H2948">
        <v>10264010331</v>
      </c>
      <c r="I2948" t="s">
        <v>67</v>
      </c>
      <c r="J2948" s="24" t="s">
        <v>958</v>
      </c>
      <c r="K2948" s="25">
        <v>12</v>
      </c>
      <c r="L2948" s="26">
        <v>2591212.27</v>
      </c>
      <c r="M2948" s="26">
        <v>0</v>
      </c>
      <c r="N2948" s="27">
        <v>0</v>
      </c>
      <c r="O2948" s="26">
        <v>0</v>
      </c>
      <c r="P2948" s="28">
        <v>0</v>
      </c>
      <c r="Q2948" s="26">
        <v>0</v>
      </c>
      <c r="R2948" s="31">
        <f t="shared" si="129"/>
        <v>0</v>
      </c>
      <c r="S2948" s="29">
        <v>0</v>
      </c>
      <c r="T2948" s="26"/>
      <c r="V2948" s="2">
        <f t="shared" si="130"/>
        <v>0</v>
      </c>
      <c r="W2948" s="2" t="e">
        <f t="shared" si="131"/>
        <v>#DIV/0!</v>
      </c>
    </row>
    <row r="2949" spans="1:23" customFormat="1" hidden="1" outlineLevel="2" x14ac:dyDescent="0.25">
      <c r="A2949" t="s">
        <v>349</v>
      </c>
      <c r="B2949">
        <v>702</v>
      </c>
      <c r="C2949" t="s">
        <v>383</v>
      </c>
      <c r="D2949">
        <v>265</v>
      </c>
      <c r="E2949" t="s">
        <v>433</v>
      </c>
      <c r="F2949">
        <v>331</v>
      </c>
      <c r="G2949" t="s">
        <v>66</v>
      </c>
      <c r="H2949">
        <v>10265010331</v>
      </c>
      <c r="I2949" t="s">
        <v>67</v>
      </c>
      <c r="J2949" s="24" t="s">
        <v>958</v>
      </c>
      <c r="K2949" s="25">
        <v>12</v>
      </c>
      <c r="L2949" s="26">
        <v>50058.45</v>
      </c>
      <c r="M2949" s="26">
        <v>0</v>
      </c>
      <c r="N2949" s="27">
        <v>101520</v>
      </c>
      <c r="O2949" s="26">
        <v>0</v>
      </c>
      <c r="P2949" s="28">
        <v>101520</v>
      </c>
      <c r="Q2949" s="26">
        <v>0</v>
      </c>
      <c r="R2949" s="31">
        <f t="shared" si="129"/>
        <v>0</v>
      </c>
      <c r="S2949" s="29">
        <v>0</v>
      </c>
      <c r="T2949" s="26"/>
      <c r="V2949" s="2">
        <f t="shared" si="130"/>
        <v>-101520</v>
      </c>
      <c r="W2949" s="2">
        <f t="shared" si="131"/>
        <v>-1</v>
      </c>
    </row>
    <row r="2950" spans="1:23" customFormat="1" hidden="1" outlineLevel="2" x14ac:dyDescent="0.25">
      <c r="A2950" t="s">
        <v>349</v>
      </c>
      <c r="B2950">
        <v>702</v>
      </c>
      <c r="C2950" t="s">
        <v>383</v>
      </c>
      <c r="D2950">
        <v>266</v>
      </c>
      <c r="E2950" t="s">
        <v>387</v>
      </c>
      <c r="F2950">
        <v>331</v>
      </c>
      <c r="G2950" t="s">
        <v>66</v>
      </c>
      <c r="H2950">
        <v>10266010331</v>
      </c>
      <c r="I2950" t="s">
        <v>67</v>
      </c>
      <c r="J2950" s="24" t="s">
        <v>958</v>
      </c>
      <c r="K2950" s="25">
        <v>12</v>
      </c>
      <c r="L2950" s="26">
        <v>163382.76</v>
      </c>
      <c r="M2950" s="26">
        <v>0</v>
      </c>
      <c r="N2950" s="27">
        <v>0</v>
      </c>
      <c r="O2950" s="26">
        <v>0</v>
      </c>
      <c r="P2950" s="28">
        <v>0</v>
      </c>
      <c r="Q2950" s="26">
        <v>0</v>
      </c>
      <c r="R2950" s="31">
        <f t="shared" si="129"/>
        <v>0</v>
      </c>
      <c r="S2950" s="29">
        <v>0</v>
      </c>
      <c r="T2950" s="26"/>
      <c r="V2950" s="2">
        <f t="shared" si="130"/>
        <v>0</v>
      </c>
      <c r="W2950" s="2" t="e">
        <f t="shared" si="131"/>
        <v>#DIV/0!</v>
      </c>
    </row>
    <row r="2951" spans="1:23" customFormat="1" hidden="1" outlineLevel="2" x14ac:dyDescent="0.25">
      <c r="A2951" t="s">
        <v>349</v>
      </c>
      <c r="B2951">
        <v>507</v>
      </c>
      <c r="C2951" t="s">
        <v>390</v>
      </c>
      <c r="D2951">
        <v>268</v>
      </c>
      <c r="E2951" t="s">
        <v>392</v>
      </c>
      <c r="F2951">
        <v>331</v>
      </c>
      <c r="G2951" t="s">
        <v>66</v>
      </c>
      <c r="H2951">
        <v>10268010331</v>
      </c>
      <c r="I2951" t="s">
        <v>67</v>
      </c>
      <c r="J2951" s="24" t="s">
        <v>958</v>
      </c>
      <c r="K2951" s="25">
        <v>12</v>
      </c>
      <c r="L2951" s="26">
        <v>155338.5</v>
      </c>
      <c r="M2951" s="26">
        <v>0</v>
      </c>
      <c r="N2951" s="27">
        <v>0</v>
      </c>
      <c r="O2951" s="26">
        <v>0</v>
      </c>
      <c r="P2951" s="28">
        <v>0</v>
      </c>
      <c r="Q2951" s="26">
        <v>0</v>
      </c>
      <c r="R2951" s="31">
        <f t="shared" si="129"/>
        <v>0</v>
      </c>
      <c r="S2951" s="29">
        <v>0</v>
      </c>
      <c r="T2951" s="26"/>
      <c r="V2951" s="2">
        <f t="shared" si="130"/>
        <v>0</v>
      </c>
      <c r="W2951" s="2" t="e">
        <f t="shared" si="131"/>
        <v>#DIV/0!</v>
      </c>
    </row>
    <row r="2952" spans="1:23" customFormat="1" hidden="1" outlineLevel="2" x14ac:dyDescent="0.25">
      <c r="A2952" t="s">
        <v>875</v>
      </c>
      <c r="B2952">
        <v>102</v>
      </c>
      <c r="C2952" t="s">
        <v>876</v>
      </c>
      <c r="D2952">
        <v>276</v>
      </c>
      <c r="E2952" t="s">
        <v>880</v>
      </c>
      <c r="F2952">
        <v>331</v>
      </c>
      <c r="G2952" t="s">
        <v>66</v>
      </c>
      <c r="H2952">
        <v>10276010331</v>
      </c>
      <c r="I2952" t="s">
        <v>67</v>
      </c>
      <c r="J2952" s="24" t="s">
        <v>958</v>
      </c>
      <c r="K2952" s="25">
        <v>12</v>
      </c>
      <c r="L2952" s="26">
        <v>332232.34000000003</v>
      </c>
      <c r="M2952" s="26">
        <v>0</v>
      </c>
      <c r="N2952" s="27">
        <v>0</v>
      </c>
      <c r="O2952" s="26">
        <v>0</v>
      </c>
      <c r="P2952" s="28">
        <v>0</v>
      </c>
      <c r="Q2952" s="26">
        <v>0</v>
      </c>
      <c r="R2952" s="31">
        <f t="shared" si="129"/>
        <v>0</v>
      </c>
      <c r="S2952" s="29"/>
      <c r="T2952" s="26"/>
      <c r="V2952" s="2">
        <f t="shared" si="130"/>
        <v>0</v>
      </c>
      <c r="W2952" s="2" t="e">
        <f t="shared" si="131"/>
        <v>#DIV/0!</v>
      </c>
    </row>
    <row r="2953" spans="1:23" customFormat="1" hidden="1" outlineLevel="2" x14ac:dyDescent="0.25">
      <c r="A2953" t="s">
        <v>875</v>
      </c>
      <c r="B2953">
        <v>102</v>
      </c>
      <c r="C2953" t="s">
        <v>876</v>
      </c>
      <c r="D2953">
        <v>277</v>
      </c>
      <c r="E2953" t="s">
        <v>911</v>
      </c>
      <c r="F2953">
        <v>331</v>
      </c>
      <c r="G2953" t="s">
        <v>66</v>
      </c>
      <c r="H2953">
        <v>10277010331</v>
      </c>
      <c r="I2953" t="s">
        <v>67</v>
      </c>
      <c r="J2953" s="24" t="s">
        <v>958</v>
      </c>
      <c r="K2953" s="25">
        <v>12</v>
      </c>
      <c r="L2953" s="26">
        <v>0</v>
      </c>
      <c r="M2953" s="26">
        <v>0</v>
      </c>
      <c r="N2953" s="27">
        <v>0</v>
      </c>
      <c r="O2953" s="26">
        <v>0</v>
      </c>
      <c r="P2953" s="28">
        <v>0</v>
      </c>
      <c r="Q2953" s="26">
        <v>0</v>
      </c>
      <c r="R2953" s="31">
        <f t="shared" si="129"/>
        <v>0</v>
      </c>
      <c r="S2953" s="29">
        <v>0</v>
      </c>
      <c r="T2953" s="26"/>
      <c r="V2953" s="2">
        <f t="shared" si="130"/>
        <v>0</v>
      </c>
      <c r="W2953" s="2" t="e">
        <f t="shared" si="131"/>
        <v>#DIV/0!</v>
      </c>
    </row>
    <row r="2954" spans="1:23" customFormat="1" hidden="1" outlineLevel="2" x14ac:dyDescent="0.25">
      <c r="A2954" t="s">
        <v>875</v>
      </c>
      <c r="B2954">
        <v>102</v>
      </c>
      <c r="C2954" t="s">
        <v>876</v>
      </c>
      <c r="D2954">
        <v>300</v>
      </c>
      <c r="E2954" t="s">
        <v>912</v>
      </c>
      <c r="F2954">
        <v>331</v>
      </c>
      <c r="G2954" t="s">
        <v>66</v>
      </c>
      <c r="H2954">
        <v>10300010331</v>
      </c>
      <c r="I2954" t="s">
        <v>67</v>
      </c>
      <c r="J2954" s="24" t="s">
        <v>958</v>
      </c>
      <c r="K2954" s="25">
        <v>12</v>
      </c>
      <c r="L2954" s="26">
        <v>0</v>
      </c>
      <c r="M2954" s="26">
        <v>0</v>
      </c>
      <c r="N2954" s="27">
        <v>0</v>
      </c>
      <c r="O2954" s="26">
        <v>0</v>
      </c>
      <c r="P2954" s="28">
        <v>0</v>
      </c>
      <c r="Q2954" s="26">
        <v>0</v>
      </c>
      <c r="R2954" s="31">
        <f t="shared" si="129"/>
        <v>0</v>
      </c>
      <c r="S2954" s="29"/>
      <c r="T2954" s="26"/>
      <c r="V2954" s="2">
        <f t="shared" si="130"/>
        <v>0</v>
      </c>
      <c r="W2954" s="2" t="e">
        <f t="shared" si="131"/>
        <v>#DIV/0!</v>
      </c>
    </row>
    <row r="2955" spans="1:23" customFormat="1" hidden="1" outlineLevel="2" x14ac:dyDescent="0.25">
      <c r="A2955" t="s">
        <v>875</v>
      </c>
      <c r="B2955">
        <v>102</v>
      </c>
      <c r="C2955" t="s">
        <v>876</v>
      </c>
      <c r="D2955">
        <v>301</v>
      </c>
      <c r="E2955" t="s">
        <v>917</v>
      </c>
      <c r="F2955">
        <v>331</v>
      </c>
      <c r="G2955" t="s">
        <v>66</v>
      </c>
      <c r="H2955">
        <v>10301010331</v>
      </c>
      <c r="I2955" t="s">
        <v>67</v>
      </c>
      <c r="J2955" s="24" t="s">
        <v>958</v>
      </c>
      <c r="K2955" s="25">
        <v>12</v>
      </c>
      <c r="L2955" s="26">
        <v>154464.12</v>
      </c>
      <c r="M2955" s="26">
        <v>0</v>
      </c>
      <c r="N2955" s="27">
        <v>0</v>
      </c>
      <c r="O2955" s="26">
        <v>0</v>
      </c>
      <c r="P2955" s="28">
        <v>0</v>
      </c>
      <c r="Q2955" s="26">
        <v>0</v>
      </c>
      <c r="R2955" s="31">
        <f t="shared" si="129"/>
        <v>0</v>
      </c>
      <c r="S2955" s="29"/>
      <c r="T2955" s="26"/>
      <c r="V2955" s="2">
        <f t="shared" si="130"/>
        <v>0</v>
      </c>
      <c r="W2955" s="2" t="e">
        <f t="shared" si="131"/>
        <v>#DIV/0!</v>
      </c>
    </row>
    <row r="2956" spans="1:23" customFormat="1" hidden="1" outlineLevel="2" x14ac:dyDescent="0.25">
      <c r="A2956" t="s">
        <v>875</v>
      </c>
      <c r="B2956">
        <v>101</v>
      </c>
      <c r="C2956" t="s">
        <v>780</v>
      </c>
      <c r="D2956">
        <v>302</v>
      </c>
      <c r="E2956" t="s">
        <v>920</v>
      </c>
      <c r="F2956">
        <v>331</v>
      </c>
      <c r="G2956" t="s">
        <v>66</v>
      </c>
      <c r="H2956">
        <v>10302010331</v>
      </c>
      <c r="I2956" t="s">
        <v>67</v>
      </c>
      <c r="J2956" s="24" t="s">
        <v>958</v>
      </c>
      <c r="K2956" s="25">
        <v>12</v>
      </c>
      <c r="L2956" s="26">
        <v>201690.53</v>
      </c>
      <c r="M2956" s="26">
        <v>0</v>
      </c>
      <c r="N2956" s="27">
        <v>0</v>
      </c>
      <c r="O2956" s="26">
        <v>0</v>
      </c>
      <c r="P2956" s="28">
        <v>0</v>
      </c>
      <c r="Q2956" s="26">
        <v>0</v>
      </c>
      <c r="R2956" s="31">
        <f t="shared" si="129"/>
        <v>0</v>
      </c>
      <c r="S2956" s="29"/>
      <c r="T2956" s="26"/>
      <c r="V2956" s="2">
        <f t="shared" si="130"/>
        <v>0</v>
      </c>
      <c r="W2956" s="2" t="e">
        <f t="shared" si="131"/>
        <v>#DIV/0!</v>
      </c>
    </row>
    <row r="2957" spans="1:23" customFormat="1" hidden="1" outlineLevel="2" x14ac:dyDescent="0.25">
      <c r="A2957" t="s">
        <v>309</v>
      </c>
      <c r="B2957">
        <v>801</v>
      </c>
      <c r="C2957" t="s">
        <v>324</v>
      </c>
      <c r="D2957">
        <v>403</v>
      </c>
      <c r="E2957" t="s">
        <v>401</v>
      </c>
      <c r="F2957">
        <v>331</v>
      </c>
      <c r="G2957" t="s">
        <v>66</v>
      </c>
      <c r="H2957">
        <v>10403010331</v>
      </c>
      <c r="I2957" t="s">
        <v>67</v>
      </c>
      <c r="J2957" s="24" t="s">
        <v>958</v>
      </c>
      <c r="K2957" s="25">
        <v>12</v>
      </c>
      <c r="L2957" s="26">
        <v>244987.07</v>
      </c>
      <c r="M2957" s="26">
        <v>0</v>
      </c>
      <c r="N2957" s="27">
        <v>0</v>
      </c>
      <c r="O2957" s="26">
        <v>0</v>
      </c>
      <c r="P2957" s="28">
        <v>0</v>
      </c>
      <c r="Q2957" s="26">
        <v>0</v>
      </c>
      <c r="R2957" s="31">
        <f t="shared" si="129"/>
        <v>0</v>
      </c>
      <c r="S2957" s="29">
        <v>0</v>
      </c>
      <c r="T2957" s="26"/>
      <c r="V2957" s="2">
        <f t="shared" si="130"/>
        <v>0</v>
      </c>
      <c r="W2957" s="2" t="e">
        <f t="shared" si="131"/>
        <v>#DIV/0!</v>
      </c>
    </row>
    <row r="2958" spans="1:23" customFormat="1" hidden="1" outlineLevel="2" x14ac:dyDescent="0.25">
      <c r="A2958" t="s">
        <v>309</v>
      </c>
      <c r="B2958">
        <v>801</v>
      </c>
      <c r="C2958" t="s">
        <v>324</v>
      </c>
      <c r="D2958">
        <v>411</v>
      </c>
      <c r="E2958" t="s">
        <v>411</v>
      </c>
      <c r="F2958">
        <v>331</v>
      </c>
      <c r="G2958" t="s">
        <v>66</v>
      </c>
      <c r="H2958">
        <v>10411010331</v>
      </c>
      <c r="I2958" t="s">
        <v>67</v>
      </c>
      <c r="J2958" s="24" t="s">
        <v>958</v>
      </c>
      <c r="K2958" s="25">
        <v>12</v>
      </c>
      <c r="L2958" s="26">
        <v>364047.85</v>
      </c>
      <c r="M2958" s="26">
        <v>0</v>
      </c>
      <c r="N2958" s="27">
        <v>0</v>
      </c>
      <c r="O2958" s="26">
        <v>0</v>
      </c>
      <c r="P2958" s="28">
        <v>0</v>
      </c>
      <c r="Q2958" s="26">
        <v>0</v>
      </c>
      <c r="R2958" s="31">
        <f t="shared" si="129"/>
        <v>0</v>
      </c>
      <c r="S2958" s="29">
        <v>0</v>
      </c>
      <c r="T2958" s="26"/>
      <c r="V2958" s="2">
        <f t="shared" si="130"/>
        <v>0</v>
      </c>
      <c r="W2958" s="2" t="e">
        <f t="shared" si="131"/>
        <v>#DIV/0!</v>
      </c>
    </row>
    <row r="2959" spans="1:23" customFormat="1" hidden="1" outlineLevel="2" x14ac:dyDescent="0.25">
      <c r="A2959" t="s">
        <v>309</v>
      </c>
      <c r="B2959">
        <v>801</v>
      </c>
      <c r="C2959" t="s">
        <v>324</v>
      </c>
      <c r="D2959">
        <v>413</v>
      </c>
      <c r="E2959" t="s">
        <v>415</v>
      </c>
      <c r="F2959">
        <v>331</v>
      </c>
      <c r="G2959" t="s">
        <v>66</v>
      </c>
      <c r="H2959">
        <v>10413010331</v>
      </c>
      <c r="I2959" t="s">
        <v>67</v>
      </c>
      <c r="J2959" s="24" t="s">
        <v>958</v>
      </c>
      <c r="K2959" s="25">
        <v>12</v>
      </c>
      <c r="L2959" s="26">
        <v>30293.53</v>
      </c>
      <c r="M2959" s="26">
        <v>0</v>
      </c>
      <c r="N2959" s="27">
        <v>0</v>
      </c>
      <c r="O2959" s="26">
        <v>0</v>
      </c>
      <c r="P2959" s="28">
        <v>0</v>
      </c>
      <c r="Q2959" s="26">
        <v>0</v>
      </c>
      <c r="R2959" s="31">
        <f t="shared" si="129"/>
        <v>0</v>
      </c>
      <c r="S2959" s="29">
        <v>0</v>
      </c>
      <c r="T2959" s="26"/>
      <c r="V2959" s="2">
        <f t="shared" si="130"/>
        <v>0</v>
      </c>
      <c r="W2959" s="2" t="e">
        <f t="shared" si="131"/>
        <v>#DIV/0!</v>
      </c>
    </row>
    <row r="2960" spans="1:23" customFormat="1" hidden="1" outlineLevel="2" x14ac:dyDescent="0.25">
      <c r="A2960" t="s">
        <v>254</v>
      </c>
      <c r="B2960">
        <v>1301</v>
      </c>
      <c r="C2960" t="s">
        <v>203</v>
      </c>
      <c r="D2960">
        <v>601</v>
      </c>
      <c r="E2960" t="s">
        <v>256</v>
      </c>
      <c r="F2960">
        <v>331</v>
      </c>
      <c r="G2960" t="s">
        <v>66</v>
      </c>
      <c r="H2960">
        <v>10601010331</v>
      </c>
      <c r="I2960" t="s">
        <v>67</v>
      </c>
      <c r="J2960" s="24" t="s">
        <v>958</v>
      </c>
      <c r="K2960" s="25">
        <v>12</v>
      </c>
      <c r="L2960" s="26">
        <v>0</v>
      </c>
      <c r="M2960" s="26">
        <v>0</v>
      </c>
      <c r="N2960" s="27">
        <v>0</v>
      </c>
      <c r="O2960" s="26">
        <v>0</v>
      </c>
      <c r="P2960" s="28">
        <v>0</v>
      </c>
      <c r="Q2960" s="26">
        <v>0</v>
      </c>
      <c r="R2960" s="31">
        <f t="shared" si="129"/>
        <v>0</v>
      </c>
      <c r="S2960" s="29">
        <v>0</v>
      </c>
      <c r="T2960" s="26"/>
      <c r="V2960" s="2">
        <f t="shared" si="130"/>
        <v>0</v>
      </c>
      <c r="W2960" s="2" t="e">
        <f t="shared" si="131"/>
        <v>#DIV/0!</v>
      </c>
    </row>
    <row r="2961" spans="1:24" customFormat="1" hidden="1" outlineLevel="2" x14ac:dyDescent="0.25">
      <c r="A2961" t="s">
        <v>254</v>
      </c>
      <c r="B2961">
        <v>1301</v>
      </c>
      <c r="C2961" t="s">
        <v>203</v>
      </c>
      <c r="D2961">
        <v>602</v>
      </c>
      <c r="E2961" t="s">
        <v>263</v>
      </c>
      <c r="F2961">
        <v>331</v>
      </c>
      <c r="G2961" t="s">
        <v>66</v>
      </c>
      <c r="H2961">
        <v>10602010331</v>
      </c>
      <c r="I2961" t="s">
        <v>67</v>
      </c>
      <c r="J2961" s="24" t="s">
        <v>958</v>
      </c>
      <c r="K2961" s="25">
        <v>12</v>
      </c>
      <c r="L2961" s="26">
        <v>188304.72</v>
      </c>
      <c r="M2961" s="26">
        <v>0</v>
      </c>
      <c r="N2961" s="27">
        <v>0</v>
      </c>
      <c r="O2961" s="26">
        <v>0</v>
      </c>
      <c r="P2961" s="28">
        <v>0</v>
      </c>
      <c r="Q2961" s="26">
        <v>0</v>
      </c>
      <c r="R2961" s="31">
        <f t="shared" si="129"/>
        <v>0</v>
      </c>
      <c r="S2961" s="29">
        <v>0</v>
      </c>
      <c r="T2961" s="26"/>
      <c r="V2961" s="2">
        <f t="shared" si="130"/>
        <v>0</v>
      </c>
      <c r="W2961" s="2" t="e">
        <f t="shared" si="131"/>
        <v>#DIV/0!</v>
      </c>
    </row>
    <row r="2962" spans="1:24" customFormat="1" hidden="1" outlineLevel="2" x14ac:dyDescent="0.25">
      <c r="A2962" t="s">
        <v>133</v>
      </c>
      <c r="B2962">
        <v>1201</v>
      </c>
      <c r="C2962" t="s">
        <v>212</v>
      </c>
      <c r="D2962">
        <v>701</v>
      </c>
      <c r="E2962" t="s">
        <v>211</v>
      </c>
      <c r="F2962">
        <v>331</v>
      </c>
      <c r="G2962" t="s">
        <v>66</v>
      </c>
      <c r="H2962">
        <v>10701010331</v>
      </c>
      <c r="I2962" t="s">
        <v>67</v>
      </c>
      <c r="J2962" s="24" t="s">
        <v>958</v>
      </c>
      <c r="K2962" s="25">
        <v>12</v>
      </c>
      <c r="L2962" s="26">
        <v>139993.92000000001</v>
      </c>
      <c r="M2962" s="26">
        <v>0</v>
      </c>
      <c r="N2962" s="27">
        <v>0</v>
      </c>
      <c r="O2962" s="26">
        <v>0</v>
      </c>
      <c r="P2962" s="28">
        <v>0</v>
      </c>
      <c r="Q2962" s="26">
        <v>0</v>
      </c>
      <c r="R2962" s="31">
        <f t="shared" si="129"/>
        <v>0</v>
      </c>
      <c r="S2962" s="29">
        <v>0</v>
      </c>
      <c r="T2962" s="26"/>
      <c r="V2962" s="2">
        <f t="shared" si="130"/>
        <v>0</v>
      </c>
      <c r="W2962" s="2" t="e">
        <f t="shared" si="131"/>
        <v>#DIV/0!</v>
      </c>
    </row>
    <row r="2963" spans="1:24" customFormat="1" hidden="1" outlineLevel="2" x14ac:dyDescent="0.25">
      <c r="A2963" t="s">
        <v>562</v>
      </c>
      <c r="B2963">
        <v>1401</v>
      </c>
      <c r="C2963" t="s">
        <v>563</v>
      </c>
      <c r="D2963">
        <v>125</v>
      </c>
      <c r="E2963" t="s">
        <v>564</v>
      </c>
      <c r="F2963">
        <v>332</v>
      </c>
      <c r="G2963" t="s">
        <v>634</v>
      </c>
      <c r="H2963">
        <v>10125010332</v>
      </c>
      <c r="I2963" t="s">
        <v>635</v>
      </c>
      <c r="J2963" s="24" t="s">
        <v>958</v>
      </c>
      <c r="K2963" s="25">
        <v>12</v>
      </c>
      <c r="L2963" s="26">
        <v>66614.52</v>
      </c>
      <c r="M2963" s="26">
        <v>0</v>
      </c>
      <c r="N2963" s="27">
        <v>61757</v>
      </c>
      <c r="O2963" s="26">
        <v>0</v>
      </c>
      <c r="P2963" s="28">
        <v>61757</v>
      </c>
      <c r="Q2963" s="26">
        <v>0</v>
      </c>
      <c r="R2963" s="31">
        <f t="shared" si="129"/>
        <v>61757</v>
      </c>
      <c r="S2963" s="29">
        <v>61757</v>
      </c>
      <c r="T2963" s="26"/>
      <c r="V2963" s="2">
        <f t="shared" si="130"/>
        <v>0</v>
      </c>
      <c r="W2963" s="2">
        <f t="shared" si="131"/>
        <v>0</v>
      </c>
    </row>
    <row r="2964" spans="1:24" customFormat="1" hidden="1" outlineLevel="2" x14ac:dyDescent="0.25">
      <c r="A2964" t="s">
        <v>309</v>
      </c>
      <c r="B2964">
        <v>501</v>
      </c>
      <c r="C2964" t="s">
        <v>312</v>
      </c>
      <c r="D2964">
        <v>15</v>
      </c>
      <c r="E2964" t="s">
        <v>313</v>
      </c>
      <c r="F2964">
        <v>333</v>
      </c>
      <c r="G2964" t="s">
        <v>93</v>
      </c>
      <c r="H2964">
        <v>10015010333</v>
      </c>
      <c r="I2964" t="s">
        <v>94</v>
      </c>
      <c r="J2964" s="24" t="s">
        <v>958</v>
      </c>
      <c r="K2964" s="25">
        <v>12</v>
      </c>
      <c r="L2964" s="26">
        <v>3000</v>
      </c>
      <c r="M2964" s="26">
        <v>0</v>
      </c>
      <c r="N2964" s="27">
        <v>0</v>
      </c>
      <c r="O2964" s="26">
        <v>0</v>
      </c>
      <c r="P2964" s="28">
        <v>0</v>
      </c>
      <c r="Q2964" s="26">
        <v>0</v>
      </c>
      <c r="R2964" s="31">
        <f t="shared" si="129"/>
        <v>0</v>
      </c>
      <c r="S2964" s="29">
        <v>0</v>
      </c>
      <c r="T2964" s="26"/>
      <c r="V2964" s="2">
        <f t="shared" si="130"/>
        <v>0</v>
      </c>
      <c r="W2964" s="2" t="e">
        <f t="shared" si="131"/>
        <v>#DIV/0!</v>
      </c>
    </row>
    <row r="2965" spans="1:24" customFormat="1" hidden="1" outlineLevel="2" x14ac:dyDescent="0.25">
      <c r="A2965" t="s">
        <v>309</v>
      </c>
      <c r="B2965">
        <v>801</v>
      </c>
      <c r="C2965" t="s">
        <v>324</v>
      </c>
      <c r="D2965">
        <v>25</v>
      </c>
      <c r="E2965" t="s">
        <v>325</v>
      </c>
      <c r="F2965">
        <v>333</v>
      </c>
      <c r="G2965" t="s">
        <v>93</v>
      </c>
      <c r="H2965">
        <v>10025010333</v>
      </c>
      <c r="I2965" t="s">
        <v>94</v>
      </c>
      <c r="J2965" s="24" t="s">
        <v>958</v>
      </c>
      <c r="K2965" s="25">
        <v>12</v>
      </c>
      <c r="L2965" s="26">
        <v>0</v>
      </c>
      <c r="M2965" s="26">
        <v>0</v>
      </c>
      <c r="N2965" s="27">
        <v>0</v>
      </c>
      <c r="O2965" s="26">
        <v>0</v>
      </c>
      <c r="P2965" s="28">
        <v>0</v>
      </c>
      <c r="Q2965" s="26">
        <v>0</v>
      </c>
      <c r="R2965" s="31">
        <f t="shared" si="129"/>
        <v>0</v>
      </c>
      <c r="S2965" s="29">
        <v>0</v>
      </c>
      <c r="T2965" s="26"/>
      <c r="V2965" s="2">
        <f t="shared" si="130"/>
        <v>0</v>
      </c>
      <c r="W2965" s="2" t="e">
        <f t="shared" si="131"/>
        <v>#DIV/0!</v>
      </c>
    </row>
    <row r="2966" spans="1:24" customFormat="1" hidden="1" outlineLevel="2" x14ac:dyDescent="0.25">
      <c r="A2966" t="s">
        <v>309</v>
      </c>
      <c r="B2966">
        <v>801</v>
      </c>
      <c r="C2966" t="s">
        <v>324</v>
      </c>
      <c r="D2966">
        <v>28</v>
      </c>
      <c r="E2966" t="s">
        <v>328</v>
      </c>
      <c r="F2966">
        <v>333</v>
      </c>
      <c r="G2966" t="s">
        <v>93</v>
      </c>
      <c r="H2966">
        <v>10028010333</v>
      </c>
      <c r="I2966" t="s">
        <v>94</v>
      </c>
      <c r="J2966" s="24" t="s">
        <v>958</v>
      </c>
      <c r="K2966" s="25">
        <v>12</v>
      </c>
      <c r="L2966" s="26">
        <v>0</v>
      </c>
      <c r="M2966" s="26">
        <v>0</v>
      </c>
      <c r="N2966" s="27">
        <v>40096</v>
      </c>
      <c r="O2966" s="26">
        <v>0</v>
      </c>
      <c r="P2966" s="28">
        <v>40096</v>
      </c>
      <c r="Q2966" s="26">
        <v>0</v>
      </c>
      <c r="R2966" s="31">
        <f t="shared" si="129"/>
        <v>0</v>
      </c>
      <c r="S2966" s="29">
        <v>0</v>
      </c>
      <c r="T2966" s="26"/>
      <c r="V2966" s="2">
        <f t="shared" si="130"/>
        <v>-40096</v>
      </c>
      <c r="W2966" s="2">
        <f t="shared" si="131"/>
        <v>-1</v>
      </c>
    </row>
    <row r="2967" spans="1:24" customFormat="1" hidden="1" outlineLevel="2" x14ac:dyDescent="0.25">
      <c r="A2967" t="s">
        <v>309</v>
      </c>
      <c r="B2967">
        <v>501</v>
      </c>
      <c r="C2967" t="s">
        <v>312</v>
      </c>
      <c r="D2967">
        <v>65</v>
      </c>
      <c r="E2967" t="s">
        <v>330</v>
      </c>
      <c r="F2967">
        <v>333</v>
      </c>
      <c r="G2967" t="s">
        <v>93</v>
      </c>
      <c r="H2967">
        <v>10065010333</v>
      </c>
      <c r="I2967" t="s">
        <v>94</v>
      </c>
      <c r="J2967" s="24" t="s">
        <v>958</v>
      </c>
      <c r="K2967" s="25">
        <v>12</v>
      </c>
      <c r="L2967" s="26">
        <v>0</v>
      </c>
      <c r="M2967" s="26">
        <v>0</v>
      </c>
      <c r="N2967" s="27">
        <v>10639</v>
      </c>
      <c r="O2967" s="26">
        <v>0</v>
      </c>
      <c r="P2967" s="28">
        <v>10639</v>
      </c>
      <c r="Q2967" s="26">
        <v>0</v>
      </c>
      <c r="R2967" s="31">
        <f t="shared" si="129"/>
        <v>0</v>
      </c>
      <c r="S2967" s="29">
        <v>0</v>
      </c>
      <c r="T2967" s="26"/>
      <c r="V2967" s="2">
        <f t="shared" si="130"/>
        <v>-10639</v>
      </c>
      <c r="W2967" s="2">
        <f t="shared" si="131"/>
        <v>-1</v>
      </c>
    </row>
    <row r="2968" spans="1:24" customFormat="1" hidden="1" outlineLevel="2" x14ac:dyDescent="0.25">
      <c r="A2968" t="s">
        <v>309</v>
      </c>
      <c r="B2968">
        <v>801</v>
      </c>
      <c r="C2968" t="s">
        <v>324</v>
      </c>
      <c r="D2968">
        <v>75</v>
      </c>
      <c r="E2968" t="s">
        <v>331</v>
      </c>
      <c r="F2968">
        <v>333</v>
      </c>
      <c r="G2968" t="s">
        <v>93</v>
      </c>
      <c r="H2968">
        <v>10075010333</v>
      </c>
      <c r="I2968" t="s">
        <v>94</v>
      </c>
      <c r="J2968" s="24" t="s">
        <v>958</v>
      </c>
      <c r="K2968" s="25">
        <v>12</v>
      </c>
      <c r="L2968" s="26">
        <v>0</v>
      </c>
      <c r="M2968" s="26">
        <v>0</v>
      </c>
      <c r="N2968" s="27">
        <v>9797</v>
      </c>
      <c r="O2968" s="26">
        <v>0</v>
      </c>
      <c r="P2968" s="28">
        <v>9797</v>
      </c>
      <c r="Q2968" s="26">
        <v>0</v>
      </c>
      <c r="R2968" s="31">
        <f t="shared" si="129"/>
        <v>0</v>
      </c>
      <c r="S2968" s="29">
        <v>0</v>
      </c>
      <c r="T2968" s="26"/>
      <c r="V2968" s="2">
        <f t="shared" si="130"/>
        <v>-9797</v>
      </c>
      <c r="W2968" s="2">
        <f t="shared" si="131"/>
        <v>-1</v>
      </c>
    </row>
    <row r="2969" spans="1:24" customFormat="1" hidden="1" outlineLevel="2" x14ac:dyDescent="0.25">
      <c r="A2969" t="s">
        <v>309</v>
      </c>
      <c r="B2969">
        <v>501</v>
      </c>
      <c r="C2969" t="s">
        <v>312</v>
      </c>
      <c r="D2969">
        <v>108</v>
      </c>
      <c r="E2969" t="s">
        <v>333</v>
      </c>
      <c r="F2969">
        <v>333</v>
      </c>
      <c r="G2969" t="s">
        <v>93</v>
      </c>
      <c r="H2969">
        <v>10108010333</v>
      </c>
      <c r="I2969" t="s">
        <v>94</v>
      </c>
      <c r="J2969" s="24" t="s">
        <v>958</v>
      </c>
      <c r="K2969" s="25">
        <v>12</v>
      </c>
      <c r="L2969" s="26">
        <v>0</v>
      </c>
      <c r="M2969" s="26">
        <v>0</v>
      </c>
      <c r="N2969" s="27">
        <v>100000</v>
      </c>
      <c r="O2969" s="26">
        <v>0</v>
      </c>
      <c r="P2969" s="28">
        <v>100000</v>
      </c>
      <c r="Q2969" s="26">
        <v>0</v>
      </c>
      <c r="R2969" s="31">
        <f t="shared" si="129"/>
        <v>0</v>
      </c>
      <c r="S2969" s="29">
        <v>0</v>
      </c>
      <c r="T2969" s="26"/>
      <c r="V2969" s="2">
        <f t="shared" si="130"/>
        <v>-100000</v>
      </c>
      <c r="W2969" s="2">
        <f t="shared" si="131"/>
        <v>-1</v>
      </c>
    </row>
    <row r="2970" spans="1:24" customFormat="1" hidden="1" outlineLevel="2" x14ac:dyDescent="0.25">
      <c r="A2970" t="s">
        <v>309</v>
      </c>
      <c r="B2970">
        <v>503</v>
      </c>
      <c r="C2970" t="s">
        <v>310</v>
      </c>
      <c r="D2970">
        <v>109</v>
      </c>
      <c r="E2970" t="s">
        <v>336</v>
      </c>
      <c r="F2970">
        <v>333</v>
      </c>
      <c r="G2970" t="s">
        <v>93</v>
      </c>
      <c r="H2970">
        <v>10109010333</v>
      </c>
      <c r="I2970" t="s">
        <v>94</v>
      </c>
      <c r="J2970" s="24" t="s">
        <v>958</v>
      </c>
      <c r="K2970" s="25">
        <v>12</v>
      </c>
      <c r="L2970" s="26">
        <v>0</v>
      </c>
      <c r="M2970" s="26">
        <v>0</v>
      </c>
      <c r="N2970" s="27">
        <v>45323</v>
      </c>
      <c r="O2970" s="26">
        <v>0</v>
      </c>
      <c r="P2970" s="28">
        <v>45323</v>
      </c>
      <c r="Q2970" s="26">
        <v>0</v>
      </c>
      <c r="R2970" s="31">
        <f t="shared" si="129"/>
        <v>0</v>
      </c>
      <c r="S2970" s="29">
        <v>0</v>
      </c>
      <c r="T2970" s="26"/>
      <c r="V2970" s="2">
        <f t="shared" si="130"/>
        <v>-45323</v>
      </c>
      <c r="W2970" s="2">
        <f t="shared" si="131"/>
        <v>-1</v>
      </c>
    </row>
    <row r="2971" spans="1:24" customFormat="1" hidden="1" outlineLevel="2" x14ac:dyDescent="0.25">
      <c r="A2971" t="s">
        <v>309</v>
      </c>
      <c r="B2971">
        <v>501</v>
      </c>
      <c r="C2971" t="s">
        <v>312</v>
      </c>
      <c r="D2971">
        <v>118</v>
      </c>
      <c r="E2971" t="s">
        <v>340</v>
      </c>
      <c r="F2971">
        <v>333</v>
      </c>
      <c r="G2971" t="s">
        <v>93</v>
      </c>
      <c r="H2971">
        <v>10118010333</v>
      </c>
      <c r="I2971" t="s">
        <v>94</v>
      </c>
      <c r="J2971" s="24" t="s">
        <v>958</v>
      </c>
      <c r="K2971" s="25">
        <v>12</v>
      </c>
      <c r="L2971" s="26">
        <v>0</v>
      </c>
      <c r="M2971" s="26">
        <v>0</v>
      </c>
      <c r="N2971" s="27">
        <v>10639</v>
      </c>
      <c r="O2971" s="26">
        <v>0</v>
      </c>
      <c r="P2971" s="28">
        <v>10639</v>
      </c>
      <c r="Q2971" s="26">
        <v>0</v>
      </c>
      <c r="R2971" s="31">
        <f t="shared" si="129"/>
        <v>0</v>
      </c>
      <c r="S2971" s="29">
        <v>0</v>
      </c>
      <c r="T2971" s="26"/>
      <c r="V2971" s="2">
        <f t="shared" si="130"/>
        <v>-10639</v>
      </c>
      <c r="W2971" s="2">
        <f t="shared" si="131"/>
        <v>-1</v>
      </c>
    </row>
    <row r="2972" spans="1:24" customFormat="1" hidden="1" outlineLevel="2" x14ac:dyDescent="0.25">
      <c r="A2972" t="s">
        <v>309</v>
      </c>
      <c r="B2972">
        <v>501</v>
      </c>
      <c r="C2972" t="s">
        <v>312</v>
      </c>
      <c r="D2972">
        <v>119</v>
      </c>
      <c r="E2972" t="s">
        <v>341</v>
      </c>
      <c r="F2972">
        <v>333</v>
      </c>
      <c r="G2972" t="s">
        <v>93</v>
      </c>
      <c r="H2972">
        <v>10119010333</v>
      </c>
      <c r="I2972" t="s">
        <v>94</v>
      </c>
      <c r="J2972" s="24" t="s">
        <v>958</v>
      </c>
      <c r="K2972" s="25">
        <v>12</v>
      </c>
      <c r="L2972" s="26">
        <v>0</v>
      </c>
      <c r="M2972" s="26">
        <v>0</v>
      </c>
      <c r="N2972" s="27">
        <v>10639</v>
      </c>
      <c r="O2972" s="26">
        <v>0</v>
      </c>
      <c r="P2972" s="28">
        <v>10639</v>
      </c>
      <c r="Q2972" s="26">
        <v>0</v>
      </c>
      <c r="R2972" s="31">
        <f t="shared" si="129"/>
        <v>0</v>
      </c>
      <c r="S2972" s="29">
        <v>0</v>
      </c>
      <c r="T2972" s="26"/>
      <c r="V2972" s="2">
        <f t="shared" si="130"/>
        <v>-10639</v>
      </c>
      <c r="W2972" s="2">
        <f t="shared" si="131"/>
        <v>-1</v>
      </c>
    </row>
    <row r="2973" spans="1:24" customFormat="1" hidden="1" outlineLevel="2" x14ac:dyDescent="0.25">
      <c r="A2973" t="s">
        <v>309</v>
      </c>
      <c r="B2973">
        <v>502</v>
      </c>
      <c r="C2973" t="s">
        <v>342</v>
      </c>
      <c r="D2973">
        <v>120</v>
      </c>
      <c r="E2973" t="s">
        <v>343</v>
      </c>
      <c r="F2973">
        <v>333</v>
      </c>
      <c r="G2973" t="s">
        <v>93</v>
      </c>
      <c r="H2973">
        <v>10120010333</v>
      </c>
      <c r="I2973" t="s">
        <v>94</v>
      </c>
      <c r="J2973" s="24" t="s">
        <v>958</v>
      </c>
      <c r="K2973" s="25">
        <v>12</v>
      </c>
      <c r="L2973" s="26">
        <v>0</v>
      </c>
      <c r="M2973" s="26">
        <v>0</v>
      </c>
      <c r="N2973" s="27">
        <v>3786</v>
      </c>
      <c r="O2973" s="26">
        <v>0</v>
      </c>
      <c r="P2973" s="28">
        <v>3786</v>
      </c>
      <c r="Q2973" s="26">
        <v>0</v>
      </c>
      <c r="R2973" s="31">
        <f t="shared" si="129"/>
        <v>0</v>
      </c>
      <c r="S2973" s="29">
        <v>0</v>
      </c>
      <c r="T2973" s="26"/>
      <c r="V2973" s="2">
        <f t="shared" si="130"/>
        <v>-3786</v>
      </c>
      <c r="W2973" s="2">
        <f t="shared" si="131"/>
        <v>-1</v>
      </c>
    </row>
    <row r="2974" spans="1:24" customFormat="1" hidden="1" outlineLevel="2" x14ac:dyDescent="0.25">
      <c r="A2974" t="s">
        <v>562</v>
      </c>
      <c r="B2974">
        <v>301</v>
      </c>
      <c r="C2974" t="s">
        <v>355</v>
      </c>
      <c r="D2974">
        <v>121</v>
      </c>
      <c r="E2974" t="s">
        <v>562</v>
      </c>
      <c r="F2974">
        <v>333</v>
      </c>
      <c r="G2974" t="s">
        <v>93</v>
      </c>
      <c r="H2974">
        <v>10121010333</v>
      </c>
      <c r="I2974" t="s">
        <v>94</v>
      </c>
      <c r="J2974" s="24" t="s">
        <v>958</v>
      </c>
      <c r="K2974" s="25">
        <v>12</v>
      </c>
      <c r="L2974" s="26">
        <v>550</v>
      </c>
      <c r="M2974" s="26">
        <v>0</v>
      </c>
      <c r="N2974" s="27">
        <v>1327</v>
      </c>
      <c r="O2974" s="26">
        <v>0</v>
      </c>
      <c r="P2974" s="28">
        <v>1327</v>
      </c>
      <c r="Q2974" s="26">
        <v>0</v>
      </c>
      <c r="R2974" s="31">
        <f t="shared" si="129"/>
        <v>0</v>
      </c>
      <c r="S2974" s="29">
        <v>0</v>
      </c>
      <c r="T2974" s="26"/>
      <c r="V2974" s="2">
        <f t="shared" si="130"/>
        <v>-1327</v>
      </c>
      <c r="W2974" s="2">
        <f t="shared" si="131"/>
        <v>-1</v>
      </c>
    </row>
    <row r="2975" spans="1:24" customFormat="1" hidden="1" outlineLevel="2" x14ac:dyDescent="0.25">
      <c r="A2975" t="s">
        <v>309</v>
      </c>
      <c r="B2975">
        <v>502</v>
      </c>
      <c r="C2975" t="s">
        <v>342</v>
      </c>
      <c r="D2975">
        <v>122</v>
      </c>
      <c r="E2975" t="s">
        <v>346</v>
      </c>
      <c r="F2975">
        <v>333</v>
      </c>
      <c r="G2975" t="s">
        <v>93</v>
      </c>
      <c r="H2975">
        <v>10122010333</v>
      </c>
      <c r="I2975" t="s">
        <v>94</v>
      </c>
      <c r="J2975" s="24" t="s">
        <v>958</v>
      </c>
      <c r="K2975" s="25">
        <v>12</v>
      </c>
      <c r="L2975" s="26">
        <v>0</v>
      </c>
      <c r="M2975" s="26">
        <v>0</v>
      </c>
      <c r="N2975" s="27">
        <v>666</v>
      </c>
      <c r="O2975" s="26">
        <v>0</v>
      </c>
      <c r="P2975" s="28">
        <v>666</v>
      </c>
      <c r="Q2975" s="26">
        <v>0</v>
      </c>
      <c r="R2975" s="31">
        <f t="shared" si="129"/>
        <v>0</v>
      </c>
      <c r="S2975" s="29">
        <v>0</v>
      </c>
      <c r="T2975" s="26"/>
      <c r="V2975" s="2">
        <f t="shared" si="130"/>
        <v>-666</v>
      </c>
      <c r="W2975" s="2">
        <f t="shared" si="131"/>
        <v>-1</v>
      </c>
    </row>
    <row r="2976" spans="1:24" customFormat="1" hidden="1" outlineLevel="2" x14ac:dyDescent="0.25">
      <c r="A2976" t="s">
        <v>781</v>
      </c>
      <c r="B2976">
        <v>202</v>
      </c>
      <c r="C2976" t="s">
        <v>808</v>
      </c>
      <c r="D2976" s="20">
        <v>134</v>
      </c>
      <c r="E2976" t="s">
        <v>810</v>
      </c>
      <c r="F2976" s="20">
        <v>333</v>
      </c>
      <c r="G2976" t="s">
        <v>93</v>
      </c>
      <c r="H2976">
        <v>10134010333</v>
      </c>
      <c r="I2976" t="s">
        <v>94</v>
      </c>
      <c r="J2976" s="24" t="s">
        <v>958</v>
      </c>
      <c r="K2976" s="25">
        <v>12</v>
      </c>
      <c r="L2976" s="26">
        <v>0</v>
      </c>
      <c r="M2976" s="26">
        <v>0</v>
      </c>
      <c r="N2976" s="27">
        <v>3756</v>
      </c>
      <c r="O2976" s="26">
        <v>0</v>
      </c>
      <c r="P2976" s="28">
        <v>3756</v>
      </c>
      <c r="Q2976" s="26">
        <v>0</v>
      </c>
      <c r="R2976" s="31">
        <f t="shared" ref="R2976:R3039" si="132">S2976</f>
        <v>0</v>
      </c>
      <c r="S2976" s="29">
        <v>0</v>
      </c>
      <c r="T2976" s="26"/>
      <c r="V2976" s="2">
        <f t="shared" si="130"/>
        <v>-3756</v>
      </c>
      <c r="W2976" s="2">
        <f t="shared" si="131"/>
        <v>-1</v>
      </c>
      <c r="X2976" s="18"/>
    </row>
    <row r="2977" spans="1:23" customFormat="1" hidden="1" outlineLevel="2" x14ac:dyDescent="0.25">
      <c r="A2977" t="s">
        <v>133</v>
      </c>
      <c r="B2977">
        <v>1101</v>
      </c>
      <c r="C2977" t="s">
        <v>134</v>
      </c>
      <c r="D2977">
        <v>150</v>
      </c>
      <c r="E2977" t="s">
        <v>132</v>
      </c>
      <c r="F2977">
        <v>333</v>
      </c>
      <c r="G2977" t="s">
        <v>93</v>
      </c>
      <c r="H2977">
        <v>10150010333</v>
      </c>
      <c r="I2977" t="s">
        <v>94</v>
      </c>
      <c r="J2977" s="24" t="s">
        <v>958</v>
      </c>
      <c r="K2977" s="25">
        <v>12</v>
      </c>
      <c r="L2977" s="26">
        <v>0</v>
      </c>
      <c r="M2977" s="26">
        <v>0</v>
      </c>
      <c r="N2977" s="27">
        <v>0</v>
      </c>
      <c r="O2977" s="26">
        <v>0</v>
      </c>
      <c r="P2977" s="28">
        <v>0</v>
      </c>
      <c r="Q2977" s="26">
        <v>0</v>
      </c>
      <c r="R2977" s="31">
        <f t="shared" si="132"/>
        <v>0</v>
      </c>
      <c r="S2977" s="29">
        <v>0</v>
      </c>
      <c r="T2977" s="26"/>
      <c r="V2977" s="2">
        <f t="shared" si="130"/>
        <v>0</v>
      </c>
      <c r="W2977" s="2" t="e">
        <f t="shared" si="131"/>
        <v>#DIV/0!</v>
      </c>
    </row>
    <row r="2978" spans="1:23" customFormat="1" hidden="1" outlineLevel="2" x14ac:dyDescent="0.25">
      <c r="A2978" t="s">
        <v>596</v>
      </c>
      <c r="B2978">
        <v>302</v>
      </c>
      <c r="C2978" t="s">
        <v>597</v>
      </c>
      <c r="D2978">
        <v>161</v>
      </c>
      <c r="E2978" t="s">
        <v>596</v>
      </c>
      <c r="F2978">
        <v>333</v>
      </c>
      <c r="G2978" t="s">
        <v>93</v>
      </c>
      <c r="H2978">
        <v>10161010333</v>
      </c>
      <c r="I2978" t="s">
        <v>94</v>
      </c>
      <c r="J2978" s="24" t="s">
        <v>958</v>
      </c>
      <c r="K2978" s="25">
        <v>12</v>
      </c>
      <c r="L2978" s="26">
        <v>0</v>
      </c>
      <c r="M2978" s="26">
        <v>0</v>
      </c>
      <c r="N2978" s="27">
        <v>0</v>
      </c>
      <c r="O2978" s="26">
        <v>0</v>
      </c>
      <c r="P2978" s="28">
        <v>0</v>
      </c>
      <c r="Q2978" s="26">
        <v>0</v>
      </c>
      <c r="R2978" s="31">
        <f t="shared" si="132"/>
        <v>0</v>
      </c>
      <c r="S2978" s="29">
        <v>0</v>
      </c>
      <c r="T2978" s="26"/>
      <c r="V2978" s="2">
        <f t="shared" si="130"/>
        <v>0</v>
      </c>
      <c r="W2978" s="2" t="e">
        <f t="shared" si="131"/>
        <v>#DIV/0!</v>
      </c>
    </row>
    <row r="2979" spans="1:23" customFormat="1" hidden="1" outlineLevel="2" x14ac:dyDescent="0.25">
      <c r="A2979" t="s">
        <v>133</v>
      </c>
      <c r="B2979">
        <v>205</v>
      </c>
      <c r="C2979" t="s">
        <v>123</v>
      </c>
      <c r="D2979">
        <v>163</v>
      </c>
      <c r="E2979" t="s">
        <v>139</v>
      </c>
      <c r="F2979">
        <v>333</v>
      </c>
      <c r="G2979" t="s">
        <v>93</v>
      </c>
      <c r="H2979">
        <v>10163010333</v>
      </c>
      <c r="I2979" t="s">
        <v>94</v>
      </c>
      <c r="J2979" s="24" t="s">
        <v>958</v>
      </c>
      <c r="K2979" s="25">
        <v>12</v>
      </c>
      <c r="L2979" s="26">
        <v>0</v>
      </c>
      <c r="M2979" s="26">
        <v>0</v>
      </c>
      <c r="N2979" s="27">
        <v>5408</v>
      </c>
      <c r="O2979" s="26">
        <v>0</v>
      </c>
      <c r="P2979" s="28">
        <v>5408</v>
      </c>
      <c r="Q2979" s="26">
        <v>0</v>
      </c>
      <c r="R2979" s="31">
        <f t="shared" si="132"/>
        <v>0</v>
      </c>
      <c r="S2979" s="29">
        <v>0</v>
      </c>
      <c r="T2979" s="26"/>
      <c r="V2979" s="2">
        <f t="shared" si="130"/>
        <v>-5408</v>
      </c>
      <c r="W2979" s="2">
        <f t="shared" si="131"/>
        <v>-1</v>
      </c>
    </row>
    <row r="2980" spans="1:23" customFormat="1" hidden="1" outlineLevel="2" x14ac:dyDescent="0.25">
      <c r="A2980" t="s">
        <v>309</v>
      </c>
      <c r="B2980">
        <v>504</v>
      </c>
      <c r="C2980" t="s">
        <v>396</v>
      </c>
      <c r="D2980">
        <v>400</v>
      </c>
      <c r="E2980" t="s">
        <v>397</v>
      </c>
      <c r="F2980">
        <v>333</v>
      </c>
      <c r="G2980" t="s">
        <v>93</v>
      </c>
      <c r="H2980">
        <v>10400010333</v>
      </c>
      <c r="I2980" t="s">
        <v>94</v>
      </c>
      <c r="J2980" s="24" t="s">
        <v>958</v>
      </c>
      <c r="K2980" s="25">
        <v>12</v>
      </c>
      <c r="L2980" s="26">
        <v>0</v>
      </c>
      <c r="M2980" s="26">
        <v>0</v>
      </c>
      <c r="N2980" s="27">
        <v>37793</v>
      </c>
      <c r="O2980" s="26">
        <v>0</v>
      </c>
      <c r="P2980" s="28">
        <v>37793</v>
      </c>
      <c r="Q2980" s="26">
        <v>0</v>
      </c>
      <c r="R2980" s="31">
        <f t="shared" si="132"/>
        <v>0</v>
      </c>
      <c r="S2980" s="29">
        <v>0</v>
      </c>
      <c r="T2980" s="26"/>
      <c r="V2980" s="2">
        <f t="shared" si="130"/>
        <v>-37793</v>
      </c>
      <c r="W2980" s="2">
        <f t="shared" si="131"/>
        <v>-1</v>
      </c>
    </row>
    <row r="2981" spans="1:23" customFormat="1" hidden="1" outlineLevel="2" x14ac:dyDescent="0.25">
      <c r="A2981" t="s">
        <v>309</v>
      </c>
      <c r="B2981">
        <v>801</v>
      </c>
      <c r="C2981" t="s">
        <v>324</v>
      </c>
      <c r="D2981">
        <v>403</v>
      </c>
      <c r="E2981" t="s">
        <v>401</v>
      </c>
      <c r="F2981">
        <v>333</v>
      </c>
      <c r="G2981" t="s">
        <v>93</v>
      </c>
      <c r="H2981">
        <v>10403010333</v>
      </c>
      <c r="I2981" t="s">
        <v>94</v>
      </c>
      <c r="J2981" s="24" t="s">
        <v>958</v>
      </c>
      <c r="K2981" s="25">
        <v>12</v>
      </c>
      <c r="L2981" s="26">
        <v>0</v>
      </c>
      <c r="M2981" s="26">
        <v>0</v>
      </c>
      <c r="N2981" s="27">
        <v>6573</v>
      </c>
      <c r="O2981" s="26">
        <v>0</v>
      </c>
      <c r="P2981" s="28">
        <v>6573</v>
      </c>
      <c r="Q2981" s="26">
        <v>0</v>
      </c>
      <c r="R2981" s="31">
        <f t="shared" si="132"/>
        <v>0</v>
      </c>
      <c r="S2981" s="29">
        <v>0</v>
      </c>
      <c r="T2981" s="26"/>
      <c r="V2981" s="2">
        <f t="shared" si="130"/>
        <v>-6573</v>
      </c>
      <c r="W2981" s="2">
        <f t="shared" si="131"/>
        <v>-1</v>
      </c>
    </row>
    <row r="2982" spans="1:23" customFormat="1" hidden="1" outlineLevel="2" x14ac:dyDescent="0.25">
      <c r="A2982" t="s">
        <v>309</v>
      </c>
      <c r="B2982">
        <v>801</v>
      </c>
      <c r="C2982" t="s">
        <v>324</v>
      </c>
      <c r="D2982">
        <v>404</v>
      </c>
      <c r="E2982" t="s">
        <v>404</v>
      </c>
      <c r="F2982">
        <v>333</v>
      </c>
      <c r="G2982" t="s">
        <v>93</v>
      </c>
      <c r="H2982">
        <v>10404010333</v>
      </c>
      <c r="I2982" t="s">
        <v>94</v>
      </c>
      <c r="J2982" s="24" t="s">
        <v>958</v>
      </c>
      <c r="K2982" s="25">
        <v>12</v>
      </c>
      <c r="L2982" s="26">
        <v>0</v>
      </c>
      <c r="M2982" s="26">
        <v>0</v>
      </c>
      <c r="N2982" s="27">
        <v>129474</v>
      </c>
      <c r="O2982" s="26">
        <v>0</v>
      </c>
      <c r="P2982" s="28">
        <v>129474</v>
      </c>
      <c r="Q2982" s="26">
        <v>0</v>
      </c>
      <c r="R2982" s="31">
        <f t="shared" si="132"/>
        <v>0</v>
      </c>
      <c r="S2982" s="29">
        <v>0</v>
      </c>
      <c r="T2982" s="26"/>
      <c r="V2982" s="2">
        <f t="shared" si="130"/>
        <v>-129474</v>
      </c>
      <c r="W2982" s="2">
        <f t="shared" si="131"/>
        <v>-1</v>
      </c>
    </row>
    <row r="2983" spans="1:23" customFormat="1" hidden="1" outlineLevel="2" x14ac:dyDescent="0.25">
      <c r="A2983" t="s">
        <v>309</v>
      </c>
      <c r="B2983">
        <v>801</v>
      </c>
      <c r="C2983" t="s">
        <v>324</v>
      </c>
      <c r="D2983">
        <v>405</v>
      </c>
      <c r="E2983" t="s">
        <v>405</v>
      </c>
      <c r="F2983">
        <v>333</v>
      </c>
      <c r="G2983" t="s">
        <v>93</v>
      </c>
      <c r="H2983">
        <v>10405010333</v>
      </c>
      <c r="I2983" t="s">
        <v>94</v>
      </c>
      <c r="J2983" s="24" t="s">
        <v>958</v>
      </c>
      <c r="K2983" s="25">
        <v>12</v>
      </c>
      <c r="L2983" s="26">
        <v>0</v>
      </c>
      <c r="M2983" s="26">
        <v>0</v>
      </c>
      <c r="N2983" s="27">
        <v>23053</v>
      </c>
      <c r="O2983" s="26">
        <v>0</v>
      </c>
      <c r="P2983" s="28">
        <v>23053</v>
      </c>
      <c r="Q2983" s="26">
        <v>0</v>
      </c>
      <c r="R2983" s="31">
        <f t="shared" si="132"/>
        <v>0</v>
      </c>
      <c r="S2983" s="29">
        <v>0</v>
      </c>
      <c r="T2983" s="26"/>
      <c r="V2983" s="2">
        <f t="shared" si="130"/>
        <v>-23053</v>
      </c>
      <c r="W2983" s="2">
        <f t="shared" si="131"/>
        <v>-1</v>
      </c>
    </row>
    <row r="2984" spans="1:23" customFormat="1" hidden="1" outlineLevel="2" x14ac:dyDescent="0.25">
      <c r="A2984" t="s">
        <v>309</v>
      </c>
      <c r="B2984">
        <v>801</v>
      </c>
      <c r="C2984" t="s">
        <v>324</v>
      </c>
      <c r="D2984">
        <v>406</v>
      </c>
      <c r="E2984" t="s">
        <v>434</v>
      </c>
      <c r="F2984">
        <v>333</v>
      </c>
      <c r="G2984" t="s">
        <v>93</v>
      </c>
      <c r="H2984">
        <v>10406010333</v>
      </c>
      <c r="I2984" t="s">
        <v>94</v>
      </c>
      <c r="J2984" s="24" t="s">
        <v>958</v>
      </c>
      <c r="K2984" s="25">
        <v>12</v>
      </c>
      <c r="L2984" s="26">
        <v>5570.18</v>
      </c>
      <c r="M2984" s="26">
        <v>29250</v>
      </c>
      <c r="N2984" s="27">
        <v>41988</v>
      </c>
      <c r="O2984" s="26">
        <v>0</v>
      </c>
      <c r="P2984" s="28">
        <v>41988</v>
      </c>
      <c r="Q2984" s="26">
        <v>0</v>
      </c>
      <c r="R2984" s="31">
        <f t="shared" si="132"/>
        <v>0</v>
      </c>
      <c r="S2984" s="29">
        <v>0</v>
      </c>
      <c r="T2984" s="26"/>
      <c r="V2984" s="2">
        <f t="shared" si="130"/>
        <v>-41988</v>
      </c>
      <c r="W2984" s="2">
        <f t="shared" si="131"/>
        <v>-1</v>
      </c>
    </row>
    <row r="2985" spans="1:23" customFormat="1" hidden="1" outlineLevel="2" x14ac:dyDescent="0.25">
      <c r="A2985" t="s">
        <v>309</v>
      </c>
      <c r="B2985">
        <v>801</v>
      </c>
      <c r="C2985" t="s">
        <v>324</v>
      </c>
      <c r="D2985">
        <v>407</v>
      </c>
      <c r="E2985" t="s">
        <v>406</v>
      </c>
      <c r="F2985">
        <v>333</v>
      </c>
      <c r="G2985" t="s">
        <v>93</v>
      </c>
      <c r="H2985">
        <v>10407010333</v>
      </c>
      <c r="I2985" t="s">
        <v>94</v>
      </c>
      <c r="J2985" s="24" t="s">
        <v>958</v>
      </c>
      <c r="K2985" s="25">
        <v>12</v>
      </c>
      <c r="L2985" s="26">
        <v>0</v>
      </c>
      <c r="M2985" s="26">
        <v>0</v>
      </c>
      <c r="N2985" s="27">
        <v>28517</v>
      </c>
      <c r="O2985" s="26">
        <v>0</v>
      </c>
      <c r="P2985" s="28">
        <v>28517</v>
      </c>
      <c r="Q2985" s="26">
        <v>0</v>
      </c>
      <c r="R2985" s="31">
        <f t="shared" si="132"/>
        <v>0</v>
      </c>
      <c r="S2985" s="29">
        <v>0</v>
      </c>
      <c r="T2985" s="26"/>
      <c r="V2985" s="2">
        <f t="shared" si="130"/>
        <v>-28517</v>
      </c>
      <c r="W2985" s="2">
        <f t="shared" si="131"/>
        <v>-1</v>
      </c>
    </row>
    <row r="2986" spans="1:23" customFormat="1" hidden="1" outlineLevel="2" x14ac:dyDescent="0.25">
      <c r="A2986" t="s">
        <v>309</v>
      </c>
      <c r="B2986">
        <v>504</v>
      </c>
      <c r="C2986" t="s">
        <v>396</v>
      </c>
      <c r="D2986">
        <v>408</v>
      </c>
      <c r="E2986" t="s">
        <v>407</v>
      </c>
      <c r="F2986">
        <v>333</v>
      </c>
      <c r="G2986" t="s">
        <v>93</v>
      </c>
      <c r="H2986">
        <v>10408010333</v>
      </c>
      <c r="I2986" t="s">
        <v>94</v>
      </c>
      <c r="J2986" s="24" t="s">
        <v>958</v>
      </c>
      <c r="K2986" s="25">
        <v>12</v>
      </c>
      <c r="L2986" s="26">
        <v>36194.519999999997</v>
      </c>
      <c r="M2986" s="26">
        <v>0</v>
      </c>
      <c r="N2986" s="27">
        <v>67300</v>
      </c>
      <c r="O2986" s="26">
        <v>0</v>
      </c>
      <c r="P2986" s="28">
        <v>67300</v>
      </c>
      <c r="Q2986" s="26">
        <v>0</v>
      </c>
      <c r="R2986" s="31">
        <f t="shared" si="132"/>
        <v>0</v>
      </c>
      <c r="S2986" s="29">
        <v>0</v>
      </c>
      <c r="T2986" s="26"/>
      <c r="V2986" s="2">
        <f t="shared" si="130"/>
        <v>-67300</v>
      </c>
      <c r="W2986" s="2">
        <f t="shared" si="131"/>
        <v>-1</v>
      </c>
    </row>
    <row r="2987" spans="1:23" customFormat="1" hidden="1" outlineLevel="2" x14ac:dyDescent="0.25">
      <c r="A2987" t="s">
        <v>309</v>
      </c>
      <c r="B2987">
        <v>504</v>
      </c>
      <c r="C2987" t="s">
        <v>396</v>
      </c>
      <c r="D2987">
        <v>409</v>
      </c>
      <c r="E2987" t="s">
        <v>410</v>
      </c>
      <c r="F2987">
        <v>333</v>
      </c>
      <c r="G2987" t="s">
        <v>93</v>
      </c>
      <c r="H2987">
        <v>10409010333</v>
      </c>
      <c r="I2987" t="s">
        <v>94</v>
      </c>
      <c r="J2987" s="24" t="s">
        <v>958</v>
      </c>
      <c r="K2987" s="25">
        <v>12</v>
      </c>
      <c r="L2987" s="26">
        <v>0</v>
      </c>
      <c r="M2987" s="26">
        <v>0</v>
      </c>
      <c r="N2987" s="27">
        <v>55990</v>
      </c>
      <c r="O2987" s="26">
        <v>0</v>
      </c>
      <c r="P2987" s="28">
        <v>55990</v>
      </c>
      <c r="Q2987" s="26">
        <v>0</v>
      </c>
      <c r="R2987" s="31">
        <f t="shared" si="132"/>
        <v>0</v>
      </c>
      <c r="S2987" s="29">
        <v>0</v>
      </c>
      <c r="T2987" s="26"/>
      <c r="V2987" s="2">
        <f t="shared" si="130"/>
        <v>-55990</v>
      </c>
      <c r="W2987" s="2">
        <f t="shared" si="131"/>
        <v>-1</v>
      </c>
    </row>
    <row r="2988" spans="1:23" customFormat="1" hidden="1" outlineLevel="2" x14ac:dyDescent="0.25">
      <c r="A2988" t="s">
        <v>309</v>
      </c>
      <c r="B2988">
        <v>801</v>
      </c>
      <c r="C2988" t="s">
        <v>324</v>
      </c>
      <c r="D2988">
        <v>421</v>
      </c>
      <c r="E2988" t="s">
        <v>419</v>
      </c>
      <c r="F2988">
        <v>333</v>
      </c>
      <c r="G2988" t="s">
        <v>93</v>
      </c>
      <c r="H2988">
        <v>10421010333</v>
      </c>
      <c r="I2988" t="s">
        <v>94</v>
      </c>
      <c r="J2988" s="24" t="s">
        <v>958</v>
      </c>
      <c r="K2988" s="25">
        <v>12</v>
      </c>
      <c r="L2988" s="26">
        <v>0</v>
      </c>
      <c r="M2988" s="26">
        <v>0</v>
      </c>
      <c r="N2988" s="27">
        <v>5251</v>
      </c>
      <c r="O2988" s="26">
        <v>0</v>
      </c>
      <c r="P2988" s="28">
        <v>5251</v>
      </c>
      <c r="Q2988" s="26">
        <v>0</v>
      </c>
      <c r="R2988" s="31">
        <f t="shared" si="132"/>
        <v>0</v>
      </c>
      <c r="S2988" s="29">
        <v>0</v>
      </c>
      <c r="T2988" s="26"/>
      <c r="V2988" s="2">
        <f t="shared" si="130"/>
        <v>-5251</v>
      </c>
      <c r="W2988" s="2">
        <f t="shared" si="131"/>
        <v>-1</v>
      </c>
    </row>
    <row r="2989" spans="1:23" customFormat="1" hidden="1" outlineLevel="2" x14ac:dyDescent="0.25">
      <c r="A2989" t="s">
        <v>309</v>
      </c>
      <c r="B2989">
        <v>801</v>
      </c>
      <c r="C2989" t="s">
        <v>324</v>
      </c>
      <c r="D2989">
        <v>425</v>
      </c>
      <c r="E2989" t="s">
        <v>420</v>
      </c>
      <c r="F2989">
        <v>333</v>
      </c>
      <c r="G2989" t="s">
        <v>93</v>
      </c>
      <c r="H2989">
        <v>10425010333</v>
      </c>
      <c r="I2989" t="s">
        <v>94</v>
      </c>
      <c r="J2989" s="24" t="s">
        <v>958</v>
      </c>
      <c r="K2989" s="25">
        <v>12</v>
      </c>
      <c r="L2989" s="26">
        <v>105.75</v>
      </c>
      <c r="M2989" s="26">
        <v>0</v>
      </c>
      <c r="N2989" s="27">
        <v>1931</v>
      </c>
      <c r="O2989" s="26">
        <v>0</v>
      </c>
      <c r="P2989" s="28">
        <v>1931</v>
      </c>
      <c r="Q2989" s="26">
        <v>0</v>
      </c>
      <c r="R2989" s="31">
        <f t="shared" si="132"/>
        <v>0</v>
      </c>
      <c r="S2989" s="29">
        <v>0</v>
      </c>
      <c r="T2989" s="26"/>
      <c r="V2989" s="2">
        <f t="shared" si="130"/>
        <v>-1931</v>
      </c>
      <c r="W2989" s="2">
        <f t="shared" si="131"/>
        <v>-1</v>
      </c>
    </row>
    <row r="2990" spans="1:23" customFormat="1" hidden="1" outlineLevel="2" x14ac:dyDescent="0.25">
      <c r="A2990" t="s">
        <v>309</v>
      </c>
      <c r="B2990">
        <v>801</v>
      </c>
      <c r="C2990" t="s">
        <v>324</v>
      </c>
      <c r="D2990">
        <v>430</v>
      </c>
      <c r="E2990" t="s">
        <v>421</v>
      </c>
      <c r="F2990">
        <v>333</v>
      </c>
      <c r="G2990" t="s">
        <v>93</v>
      </c>
      <c r="H2990">
        <v>10430010333</v>
      </c>
      <c r="I2990" t="s">
        <v>94</v>
      </c>
      <c r="J2990" s="24" t="s">
        <v>958</v>
      </c>
      <c r="K2990" s="25">
        <v>12</v>
      </c>
      <c r="L2990" s="26">
        <v>0</v>
      </c>
      <c r="M2990" s="26">
        <v>0</v>
      </c>
      <c r="N2990" s="27">
        <v>20993</v>
      </c>
      <c r="O2990" s="26">
        <v>0</v>
      </c>
      <c r="P2990" s="28">
        <v>20993</v>
      </c>
      <c r="Q2990" s="26">
        <v>0</v>
      </c>
      <c r="R2990" s="31">
        <f t="shared" si="132"/>
        <v>0</v>
      </c>
      <c r="S2990" s="29">
        <v>0</v>
      </c>
      <c r="T2990" s="26"/>
      <c r="V2990" s="2">
        <f t="shared" si="130"/>
        <v>-20993</v>
      </c>
      <c r="W2990" s="2">
        <f t="shared" si="131"/>
        <v>-1</v>
      </c>
    </row>
    <row r="2991" spans="1:23" customFormat="1" hidden="1" outlineLevel="2" x14ac:dyDescent="0.25">
      <c r="A2991" t="s">
        <v>309</v>
      </c>
      <c r="B2991">
        <v>801</v>
      </c>
      <c r="C2991" t="s">
        <v>324</v>
      </c>
      <c r="D2991">
        <v>431</v>
      </c>
      <c r="E2991" t="s">
        <v>422</v>
      </c>
      <c r="F2991">
        <v>333</v>
      </c>
      <c r="G2991" t="s">
        <v>93</v>
      </c>
      <c r="H2991">
        <v>10431010333</v>
      </c>
      <c r="I2991" t="s">
        <v>94</v>
      </c>
      <c r="J2991" s="24" t="s">
        <v>958</v>
      </c>
      <c r="K2991" s="25">
        <v>12</v>
      </c>
      <c r="L2991" s="26">
        <v>15751.1</v>
      </c>
      <c r="M2991" s="26">
        <v>0</v>
      </c>
      <c r="N2991" s="27">
        <v>70437</v>
      </c>
      <c r="O2991" s="26">
        <v>0</v>
      </c>
      <c r="P2991" s="28">
        <v>70437</v>
      </c>
      <c r="Q2991" s="26">
        <v>0</v>
      </c>
      <c r="R2991" s="31">
        <f t="shared" si="132"/>
        <v>0</v>
      </c>
      <c r="S2991" s="29">
        <v>0</v>
      </c>
      <c r="T2991" s="26"/>
      <c r="V2991" s="2">
        <f t="shared" si="130"/>
        <v>-70437</v>
      </c>
      <c r="W2991" s="2">
        <f t="shared" si="131"/>
        <v>-1</v>
      </c>
    </row>
    <row r="2992" spans="1:23" customFormat="1" hidden="1" outlineLevel="2" x14ac:dyDescent="0.25">
      <c r="A2992" t="s">
        <v>254</v>
      </c>
      <c r="B2992">
        <v>1301</v>
      </c>
      <c r="C2992" t="s">
        <v>203</v>
      </c>
      <c r="D2992">
        <v>602</v>
      </c>
      <c r="E2992" t="s">
        <v>263</v>
      </c>
      <c r="F2992">
        <v>334</v>
      </c>
      <c r="G2992" t="s">
        <v>292</v>
      </c>
      <c r="H2992">
        <v>10302010334</v>
      </c>
      <c r="I2992" t="s">
        <v>293</v>
      </c>
      <c r="J2992" s="24" t="s">
        <v>958</v>
      </c>
      <c r="K2992" s="25">
        <v>12</v>
      </c>
      <c r="L2992" s="26">
        <v>0</v>
      </c>
      <c r="M2992" s="26">
        <v>1027829.82</v>
      </c>
      <c r="N2992" s="27">
        <v>300000</v>
      </c>
      <c r="O2992" s="26">
        <v>0</v>
      </c>
      <c r="P2992" s="28">
        <v>300000</v>
      </c>
      <c r="Q2992" s="26">
        <v>300000</v>
      </c>
      <c r="R2992" s="31">
        <f t="shared" si="132"/>
        <v>600000</v>
      </c>
      <c r="S2992" s="29">
        <v>600000</v>
      </c>
      <c r="T2992" s="26"/>
      <c r="V2992" s="2">
        <f t="shared" si="130"/>
        <v>300000</v>
      </c>
      <c r="W2992" s="2">
        <f t="shared" si="131"/>
        <v>1</v>
      </c>
    </row>
    <row r="2993" spans="1:24" customFormat="1" hidden="1" outlineLevel="2" x14ac:dyDescent="0.25">
      <c r="A2993" t="s">
        <v>254</v>
      </c>
      <c r="B2993">
        <v>1301</v>
      </c>
      <c r="C2993" t="s">
        <v>203</v>
      </c>
      <c r="D2993">
        <v>602</v>
      </c>
      <c r="E2993" t="s">
        <v>263</v>
      </c>
      <c r="F2993">
        <v>334</v>
      </c>
      <c r="G2993" t="s">
        <v>292</v>
      </c>
      <c r="H2993">
        <v>10602010334</v>
      </c>
      <c r="I2993" t="s">
        <v>293</v>
      </c>
      <c r="J2993" s="24" t="s">
        <v>958</v>
      </c>
      <c r="K2993" s="25">
        <v>12</v>
      </c>
      <c r="L2993" s="26">
        <v>0</v>
      </c>
      <c r="M2993" s="26">
        <v>0</v>
      </c>
      <c r="N2993" s="27">
        <v>0</v>
      </c>
      <c r="O2993" s="26">
        <v>0</v>
      </c>
      <c r="P2993" s="28">
        <v>0</v>
      </c>
      <c r="Q2993" s="26">
        <v>0</v>
      </c>
      <c r="R2993" s="31">
        <f t="shared" si="132"/>
        <v>0</v>
      </c>
      <c r="S2993" s="29">
        <v>0</v>
      </c>
      <c r="T2993" s="26"/>
      <c r="V2993" s="2">
        <f t="shared" si="130"/>
        <v>0</v>
      </c>
      <c r="W2993" s="2" t="e">
        <f t="shared" si="131"/>
        <v>#DIV/0!</v>
      </c>
    </row>
    <row r="2994" spans="1:24" customFormat="1" hidden="1" outlineLevel="2" x14ac:dyDescent="0.25">
      <c r="A2994" t="s">
        <v>781</v>
      </c>
      <c r="B2994">
        <v>202</v>
      </c>
      <c r="C2994" t="s">
        <v>808</v>
      </c>
      <c r="D2994" s="20">
        <v>130</v>
      </c>
      <c r="E2994" t="s">
        <v>807</v>
      </c>
      <c r="F2994" s="20">
        <v>336</v>
      </c>
      <c r="G2994" t="s">
        <v>865</v>
      </c>
      <c r="H2994">
        <v>10130010336</v>
      </c>
      <c r="I2994" t="s">
        <v>866</v>
      </c>
      <c r="J2994" s="24" t="s">
        <v>958</v>
      </c>
      <c r="K2994" s="25">
        <v>12</v>
      </c>
      <c r="L2994" s="26">
        <v>0</v>
      </c>
      <c r="M2994" s="26">
        <v>0</v>
      </c>
      <c r="N2994" s="27">
        <v>0</v>
      </c>
      <c r="O2994" s="26">
        <v>0</v>
      </c>
      <c r="P2994" s="28">
        <v>0</v>
      </c>
      <c r="Q2994" s="26">
        <v>0</v>
      </c>
      <c r="R2994" s="31">
        <f t="shared" si="132"/>
        <v>0</v>
      </c>
      <c r="S2994" s="29"/>
      <c r="T2994" s="26"/>
      <c r="V2994" s="2">
        <f t="shared" si="130"/>
        <v>0</v>
      </c>
      <c r="W2994" s="2" t="e">
        <f t="shared" si="131"/>
        <v>#DIV/0!</v>
      </c>
      <c r="X2994" s="18"/>
    </row>
    <row r="2995" spans="1:24" customFormat="1" hidden="1" outlineLevel="2" x14ac:dyDescent="0.25">
      <c r="A2995" t="s">
        <v>781</v>
      </c>
      <c r="B2995">
        <v>204</v>
      </c>
      <c r="C2995" t="s">
        <v>782</v>
      </c>
      <c r="D2995">
        <v>5</v>
      </c>
      <c r="E2995" t="s">
        <v>783</v>
      </c>
      <c r="F2995">
        <v>337</v>
      </c>
      <c r="G2995" t="s">
        <v>26</v>
      </c>
      <c r="H2995">
        <v>10005010337</v>
      </c>
      <c r="I2995" t="s">
        <v>27</v>
      </c>
      <c r="J2995" s="24" t="s">
        <v>958</v>
      </c>
      <c r="K2995" s="25">
        <v>12</v>
      </c>
      <c r="L2995" s="26">
        <v>61974.400000000001</v>
      </c>
      <c r="M2995" s="26">
        <v>53859.83</v>
      </c>
      <c r="N2995" s="27">
        <v>67031</v>
      </c>
      <c r="O2995" s="26">
        <v>0</v>
      </c>
      <c r="P2995" s="28">
        <v>67031</v>
      </c>
      <c r="Q2995" s="26">
        <v>0</v>
      </c>
      <c r="R2995" s="31">
        <f t="shared" si="132"/>
        <v>0</v>
      </c>
      <c r="S2995" s="29">
        <v>0</v>
      </c>
      <c r="T2995" s="26"/>
      <c r="V2995" s="2">
        <f t="shared" si="130"/>
        <v>-67031</v>
      </c>
      <c r="W2995" s="2">
        <f t="shared" si="131"/>
        <v>-1</v>
      </c>
      <c r="X2995" s="18"/>
    </row>
    <row r="2996" spans="1:24" customFormat="1" hidden="1" outlineLevel="2" x14ac:dyDescent="0.25">
      <c r="A2996" t="s">
        <v>781</v>
      </c>
      <c r="B2996">
        <v>204</v>
      </c>
      <c r="C2996" t="s">
        <v>782</v>
      </c>
      <c r="D2996">
        <v>6</v>
      </c>
      <c r="E2996" t="s">
        <v>784</v>
      </c>
      <c r="F2996">
        <v>337</v>
      </c>
      <c r="G2996" t="s">
        <v>26</v>
      </c>
      <c r="H2996">
        <v>10006010337</v>
      </c>
      <c r="I2996" t="s">
        <v>27</v>
      </c>
      <c r="J2996" s="24" t="s">
        <v>958</v>
      </c>
      <c r="K2996" s="25">
        <v>12</v>
      </c>
      <c r="L2996" s="26">
        <v>33228.71</v>
      </c>
      <c r="M2996" s="26">
        <v>28871.74</v>
      </c>
      <c r="N2996" s="27">
        <v>35940</v>
      </c>
      <c r="O2996" s="26">
        <v>0</v>
      </c>
      <c r="P2996" s="28">
        <v>35940</v>
      </c>
      <c r="Q2996" s="26">
        <v>0</v>
      </c>
      <c r="R2996" s="31">
        <f t="shared" si="132"/>
        <v>0</v>
      </c>
      <c r="S2996" s="29">
        <v>0</v>
      </c>
      <c r="T2996" s="26"/>
      <c r="V2996" s="2">
        <f t="shared" si="130"/>
        <v>-35940</v>
      </c>
      <c r="W2996" s="2">
        <f t="shared" si="131"/>
        <v>-1</v>
      </c>
      <c r="X2996" s="18"/>
    </row>
    <row r="2997" spans="1:24" customFormat="1" hidden="1" outlineLevel="2" x14ac:dyDescent="0.25">
      <c r="A2997" t="s">
        <v>571</v>
      </c>
      <c r="B2997">
        <v>601</v>
      </c>
      <c r="C2997" t="s">
        <v>572</v>
      </c>
      <c r="D2997">
        <v>9</v>
      </c>
      <c r="E2997" t="s">
        <v>573</v>
      </c>
      <c r="F2997">
        <v>337</v>
      </c>
      <c r="G2997" t="s">
        <v>26</v>
      </c>
      <c r="H2997">
        <v>10009010337</v>
      </c>
      <c r="I2997" t="s">
        <v>27</v>
      </c>
      <c r="J2997" s="24" t="s">
        <v>958</v>
      </c>
      <c r="K2997" s="25">
        <v>12</v>
      </c>
      <c r="L2997" s="26">
        <v>992.83</v>
      </c>
      <c r="M2997" s="26">
        <v>862.55</v>
      </c>
      <c r="N2997" s="27">
        <v>1074</v>
      </c>
      <c r="O2997" s="26">
        <v>0</v>
      </c>
      <c r="P2997" s="28">
        <v>1074</v>
      </c>
      <c r="Q2997" s="26">
        <v>0</v>
      </c>
      <c r="R2997" s="31">
        <f t="shared" si="132"/>
        <v>0</v>
      </c>
      <c r="S2997" s="29">
        <v>0</v>
      </c>
      <c r="T2997" s="26"/>
      <c r="V2997" s="2">
        <f t="shared" si="130"/>
        <v>-1074</v>
      </c>
      <c r="W2997" s="2">
        <f t="shared" si="131"/>
        <v>-1</v>
      </c>
    </row>
    <row r="2998" spans="1:24" customFormat="1" hidden="1" outlineLevel="2" x14ac:dyDescent="0.25">
      <c r="A2998" t="s">
        <v>309</v>
      </c>
      <c r="B2998">
        <v>503</v>
      </c>
      <c r="C2998" t="s">
        <v>310</v>
      </c>
      <c r="D2998">
        <v>10</v>
      </c>
      <c r="E2998" t="s">
        <v>311</v>
      </c>
      <c r="F2998">
        <v>337</v>
      </c>
      <c r="G2998" t="s">
        <v>26</v>
      </c>
      <c r="H2998">
        <v>10010010337</v>
      </c>
      <c r="I2998" t="s">
        <v>27</v>
      </c>
      <c r="J2998" s="24" t="s">
        <v>958</v>
      </c>
      <c r="K2998" s="25">
        <v>12</v>
      </c>
      <c r="L2998" s="26">
        <v>64808.27</v>
      </c>
      <c r="M2998" s="26">
        <v>56457.14</v>
      </c>
      <c r="N2998" s="27">
        <v>70097</v>
      </c>
      <c r="O2998" s="26">
        <v>0</v>
      </c>
      <c r="P2998" s="28">
        <v>70097</v>
      </c>
      <c r="Q2998" s="26">
        <v>0</v>
      </c>
      <c r="R2998" s="31">
        <f t="shared" si="132"/>
        <v>0</v>
      </c>
      <c r="S2998" s="29">
        <v>0</v>
      </c>
      <c r="T2998" s="26"/>
      <c r="V2998" s="2">
        <f t="shared" si="130"/>
        <v>-70097</v>
      </c>
      <c r="W2998" s="2">
        <f t="shared" si="131"/>
        <v>-1</v>
      </c>
    </row>
    <row r="2999" spans="1:24" customFormat="1" hidden="1" outlineLevel="2" x14ac:dyDescent="0.25">
      <c r="A2999" t="s">
        <v>309</v>
      </c>
      <c r="B2999">
        <v>501</v>
      </c>
      <c r="C2999" t="s">
        <v>312</v>
      </c>
      <c r="D2999">
        <v>15</v>
      </c>
      <c r="E2999" t="s">
        <v>313</v>
      </c>
      <c r="F2999">
        <v>337</v>
      </c>
      <c r="G2999" t="s">
        <v>26</v>
      </c>
      <c r="H2999">
        <v>10015010337</v>
      </c>
      <c r="I2999" t="s">
        <v>27</v>
      </c>
      <c r="J2999" s="24" t="s">
        <v>958</v>
      </c>
      <c r="K2999" s="25">
        <v>12</v>
      </c>
      <c r="L2999" s="26">
        <v>12600.86</v>
      </c>
      <c r="M2999" s="26">
        <v>11327.91</v>
      </c>
      <c r="N2999" s="27">
        <v>13629</v>
      </c>
      <c r="O2999" s="26">
        <v>0</v>
      </c>
      <c r="P2999" s="28">
        <v>13629</v>
      </c>
      <c r="Q2999" s="26">
        <v>0</v>
      </c>
      <c r="R2999" s="31">
        <f t="shared" si="132"/>
        <v>0</v>
      </c>
      <c r="S2999" s="29">
        <v>0</v>
      </c>
      <c r="T2999" s="26"/>
      <c r="V2999" s="2">
        <f t="shared" si="130"/>
        <v>-13629</v>
      </c>
      <c r="W2999" s="2">
        <f t="shared" si="131"/>
        <v>-1</v>
      </c>
    </row>
    <row r="3000" spans="1:24" customFormat="1" hidden="1" outlineLevel="2" x14ac:dyDescent="0.25">
      <c r="A3000" t="s">
        <v>309</v>
      </c>
      <c r="B3000">
        <v>801</v>
      </c>
      <c r="C3000" t="s">
        <v>324</v>
      </c>
      <c r="D3000">
        <v>25</v>
      </c>
      <c r="E3000" t="s">
        <v>325</v>
      </c>
      <c r="F3000">
        <v>337</v>
      </c>
      <c r="G3000" t="s">
        <v>26</v>
      </c>
      <c r="H3000">
        <v>10025010337</v>
      </c>
      <c r="I3000" t="s">
        <v>27</v>
      </c>
      <c r="J3000" s="24" t="s">
        <v>958</v>
      </c>
      <c r="K3000" s="25">
        <v>12</v>
      </c>
      <c r="L3000" s="26">
        <v>18421.560000000001</v>
      </c>
      <c r="M3000" s="26">
        <v>16005.38</v>
      </c>
      <c r="N3000" s="27">
        <v>19924</v>
      </c>
      <c r="O3000" s="26">
        <v>0</v>
      </c>
      <c r="P3000" s="28">
        <v>19924</v>
      </c>
      <c r="Q3000" s="26">
        <v>0</v>
      </c>
      <c r="R3000" s="31">
        <f t="shared" si="132"/>
        <v>0</v>
      </c>
      <c r="S3000" s="29">
        <v>0</v>
      </c>
      <c r="T3000" s="26"/>
      <c r="V3000" s="2">
        <f t="shared" si="130"/>
        <v>-19924</v>
      </c>
      <c r="W3000" s="2">
        <f t="shared" si="131"/>
        <v>-1</v>
      </c>
    </row>
    <row r="3001" spans="1:24" customFormat="1" hidden="1" outlineLevel="2" x14ac:dyDescent="0.25">
      <c r="A3001" t="s">
        <v>309</v>
      </c>
      <c r="B3001">
        <v>801</v>
      </c>
      <c r="C3001" t="s">
        <v>324</v>
      </c>
      <c r="D3001">
        <v>28</v>
      </c>
      <c r="E3001" t="s">
        <v>328</v>
      </c>
      <c r="F3001">
        <v>337</v>
      </c>
      <c r="G3001" t="s">
        <v>26</v>
      </c>
      <c r="H3001">
        <v>10028010337</v>
      </c>
      <c r="I3001" t="s">
        <v>27</v>
      </c>
      <c r="J3001" s="24" t="s">
        <v>958</v>
      </c>
      <c r="K3001" s="25">
        <v>12</v>
      </c>
      <c r="L3001" s="26">
        <v>7080.5</v>
      </c>
      <c r="M3001" s="26">
        <v>6148.29</v>
      </c>
      <c r="N3001" s="27">
        <v>7659</v>
      </c>
      <c r="O3001" s="26">
        <v>0</v>
      </c>
      <c r="P3001" s="28">
        <v>7659</v>
      </c>
      <c r="Q3001" s="26">
        <v>0</v>
      </c>
      <c r="R3001" s="31">
        <f t="shared" si="132"/>
        <v>0</v>
      </c>
      <c r="S3001" s="29">
        <v>0</v>
      </c>
      <c r="T3001" s="26"/>
      <c r="V3001" s="2">
        <f t="shared" si="130"/>
        <v>-7659</v>
      </c>
      <c r="W3001" s="2">
        <f t="shared" si="131"/>
        <v>-1</v>
      </c>
    </row>
    <row r="3002" spans="1:24" customFormat="1" hidden="1" outlineLevel="2" x14ac:dyDescent="0.25">
      <c r="A3002" t="s">
        <v>571</v>
      </c>
      <c r="B3002">
        <v>601</v>
      </c>
      <c r="C3002" t="s">
        <v>572</v>
      </c>
      <c r="D3002">
        <v>40</v>
      </c>
      <c r="E3002" t="s">
        <v>576</v>
      </c>
      <c r="F3002">
        <v>337</v>
      </c>
      <c r="G3002" t="s">
        <v>26</v>
      </c>
      <c r="H3002">
        <v>10040010337</v>
      </c>
      <c r="I3002" t="s">
        <v>27</v>
      </c>
      <c r="J3002" s="24" t="s">
        <v>958</v>
      </c>
      <c r="K3002" s="25">
        <v>12</v>
      </c>
      <c r="L3002" s="26">
        <v>82772.820000000007</v>
      </c>
      <c r="M3002" s="26">
        <v>71931.11</v>
      </c>
      <c r="N3002" s="27">
        <v>89527</v>
      </c>
      <c r="O3002" s="26">
        <v>0</v>
      </c>
      <c r="P3002" s="28">
        <v>89527</v>
      </c>
      <c r="Q3002" s="26">
        <v>0</v>
      </c>
      <c r="R3002" s="31">
        <f t="shared" si="132"/>
        <v>0</v>
      </c>
      <c r="S3002" s="29">
        <v>0</v>
      </c>
      <c r="T3002" s="26"/>
      <c r="V3002" s="2">
        <f t="shared" si="130"/>
        <v>-89527</v>
      </c>
      <c r="W3002" s="2">
        <f t="shared" si="131"/>
        <v>-1</v>
      </c>
    </row>
    <row r="3003" spans="1:24" customFormat="1" hidden="1" outlineLevel="2" x14ac:dyDescent="0.25">
      <c r="A3003" t="s">
        <v>571</v>
      </c>
      <c r="B3003">
        <v>601</v>
      </c>
      <c r="C3003" t="s">
        <v>572</v>
      </c>
      <c r="D3003">
        <v>42</v>
      </c>
      <c r="E3003" t="s">
        <v>577</v>
      </c>
      <c r="F3003">
        <v>337</v>
      </c>
      <c r="G3003" t="s">
        <v>26</v>
      </c>
      <c r="H3003">
        <v>10042010337</v>
      </c>
      <c r="I3003" t="s">
        <v>27</v>
      </c>
      <c r="J3003" s="24" t="s">
        <v>958</v>
      </c>
      <c r="K3003" s="25">
        <v>12</v>
      </c>
      <c r="L3003" s="26">
        <v>17777.29</v>
      </c>
      <c r="M3003" s="26">
        <v>15444.13</v>
      </c>
      <c r="N3003" s="27">
        <v>19228</v>
      </c>
      <c r="O3003" s="26">
        <v>0</v>
      </c>
      <c r="P3003" s="28">
        <v>19228</v>
      </c>
      <c r="Q3003" s="26">
        <v>0</v>
      </c>
      <c r="R3003" s="31">
        <f t="shared" si="132"/>
        <v>0</v>
      </c>
      <c r="S3003" s="29">
        <v>0</v>
      </c>
      <c r="T3003" s="26"/>
      <c r="V3003" s="2">
        <f t="shared" si="130"/>
        <v>-19228</v>
      </c>
      <c r="W3003" s="2">
        <f t="shared" si="131"/>
        <v>-1</v>
      </c>
    </row>
    <row r="3004" spans="1:24" customFormat="1" hidden="1" outlineLevel="2" x14ac:dyDescent="0.25">
      <c r="A3004" t="s">
        <v>571</v>
      </c>
      <c r="B3004">
        <v>601</v>
      </c>
      <c r="C3004" t="s">
        <v>572</v>
      </c>
      <c r="D3004">
        <v>44</v>
      </c>
      <c r="E3004" t="s">
        <v>578</v>
      </c>
      <c r="F3004">
        <v>337</v>
      </c>
      <c r="G3004" t="s">
        <v>26</v>
      </c>
      <c r="H3004">
        <v>10044010337</v>
      </c>
      <c r="I3004" t="s">
        <v>27</v>
      </c>
      <c r="J3004" s="24" t="s">
        <v>958</v>
      </c>
      <c r="K3004" s="25">
        <v>12</v>
      </c>
      <c r="L3004" s="26">
        <v>5757.67</v>
      </c>
      <c r="M3004" s="26">
        <v>5003.91</v>
      </c>
      <c r="N3004" s="27">
        <v>6228</v>
      </c>
      <c r="O3004" s="26">
        <v>0</v>
      </c>
      <c r="P3004" s="28">
        <v>6228</v>
      </c>
      <c r="Q3004" s="26">
        <v>0</v>
      </c>
      <c r="R3004" s="31">
        <f t="shared" si="132"/>
        <v>0</v>
      </c>
      <c r="S3004" s="29">
        <v>0</v>
      </c>
      <c r="T3004" s="26"/>
      <c r="V3004" s="2">
        <f t="shared" si="130"/>
        <v>-6228</v>
      </c>
      <c r="W3004" s="2">
        <f t="shared" si="131"/>
        <v>-1</v>
      </c>
    </row>
    <row r="3005" spans="1:24" customFormat="1" hidden="1" outlineLevel="2" x14ac:dyDescent="0.25">
      <c r="A3005" t="s">
        <v>309</v>
      </c>
      <c r="B3005">
        <v>503</v>
      </c>
      <c r="C3005" t="s">
        <v>310</v>
      </c>
      <c r="D3005">
        <v>60</v>
      </c>
      <c r="E3005" t="s">
        <v>329</v>
      </c>
      <c r="F3005">
        <v>337</v>
      </c>
      <c r="G3005" t="s">
        <v>26</v>
      </c>
      <c r="H3005">
        <v>10060010337</v>
      </c>
      <c r="I3005" t="s">
        <v>27</v>
      </c>
      <c r="J3005" s="24" t="s">
        <v>958</v>
      </c>
      <c r="K3005" s="25">
        <v>12</v>
      </c>
      <c r="L3005" s="26">
        <v>0</v>
      </c>
      <c r="M3005" s="26">
        <v>313.39</v>
      </c>
      <c r="N3005" s="27">
        <v>0</v>
      </c>
      <c r="O3005" s="26">
        <v>0</v>
      </c>
      <c r="P3005" s="28">
        <v>0</v>
      </c>
      <c r="Q3005" s="26">
        <v>0</v>
      </c>
      <c r="R3005" s="31">
        <f t="shared" si="132"/>
        <v>0</v>
      </c>
      <c r="S3005" s="29">
        <v>0</v>
      </c>
      <c r="T3005" s="26"/>
      <c r="V3005" s="2">
        <f t="shared" si="130"/>
        <v>0</v>
      </c>
      <c r="W3005" s="2" t="e">
        <f t="shared" si="131"/>
        <v>#DIV/0!</v>
      </c>
    </row>
    <row r="3006" spans="1:24" customFormat="1" hidden="1" outlineLevel="2" x14ac:dyDescent="0.25">
      <c r="A3006" t="s">
        <v>309</v>
      </c>
      <c r="B3006">
        <v>501</v>
      </c>
      <c r="C3006" t="s">
        <v>312</v>
      </c>
      <c r="D3006">
        <v>65</v>
      </c>
      <c r="E3006" t="s">
        <v>330</v>
      </c>
      <c r="F3006">
        <v>337</v>
      </c>
      <c r="G3006" t="s">
        <v>26</v>
      </c>
      <c r="H3006">
        <v>10065010337</v>
      </c>
      <c r="I3006" t="s">
        <v>27</v>
      </c>
      <c r="J3006" s="24" t="s">
        <v>958</v>
      </c>
      <c r="K3006" s="25">
        <v>12</v>
      </c>
      <c r="L3006" s="26">
        <v>12600.86</v>
      </c>
      <c r="M3006" s="26">
        <v>11147.37</v>
      </c>
      <c r="N3006" s="27">
        <v>13629</v>
      </c>
      <c r="O3006" s="26">
        <v>0</v>
      </c>
      <c r="P3006" s="28">
        <v>13629</v>
      </c>
      <c r="Q3006" s="26">
        <v>0</v>
      </c>
      <c r="R3006" s="31">
        <f t="shared" si="132"/>
        <v>0</v>
      </c>
      <c r="S3006" s="29">
        <v>0</v>
      </c>
      <c r="T3006" s="26"/>
      <c r="V3006" s="2">
        <f t="shared" si="130"/>
        <v>-13629</v>
      </c>
      <c r="W3006" s="2">
        <f t="shared" si="131"/>
        <v>-1</v>
      </c>
    </row>
    <row r="3007" spans="1:24" customFormat="1" hidden="1" outlineLevel="2" x14ac:dyDescent="0.25">
      <c r="A3007" t="s">
        <v>309</v>
      </c>
      <c r="B3007">
        <v>801</v>
      </c>
      <c r="C3007" t="s">
        <v>324</v>
      </c>
      <c r="D3007">
        <v>75</v>
      </c>
      <c r="E3007" t="s">
        <v>331</v>
      </c>
      <c r="F3007">
        <v>337</v>
      </c>
      <c r="G3007" t="s">
        <v>26</v>
      </c>
      <c r="H3007">
        <v>10075010337</v>
      </c>
      <c r="I3007" t="s">
        <v>27</v>
      </c>
      <c r="J3007" s="24" t="s">
        <v>958</v>
      </c>
      <c r="K3007" s="25">
        <v>12</v>
      </c>
      <c r="L3007" s="26">
        <v>7501.37</v>
      </c>
      <c r="M3007" s="26">
        <v>6518.26</v>
      </c>
      <c r="N3007" s="27">
        <v>8113</v>
      </c>
      <c r="O3007" s="26">
        <v>0</v>
      </c>
      <c r="P3007" s="28">
        <v>8113</v>
      </c>
      <c r="Q3007" s="26">
        <v>0</v>
      </c>
      <c r="R3007" s="31">
        <f t="shared" si="132"/>
        <v>0</v>
      </c>
      <c r="S3007" s="29">
        <v>0</v>
      </c>
      <c r="T3007" s="26"/>
      <c r="V3007" s="2">
        <f t="shared" si="130"/>
        <v>-8113</v>
      </c>
      <c r="W3007" s="2">
        <f t="shared" si="131"/>
        <v>-1</v>
      </c>
    </row>
    <row r="3008" spans="1:24" customFormat="1" hidden="1" outlineLevel="2" x14ac:dyDescent="0.25">
      <c r="A3008" t="s">
        <v>571</v>
      </c>
      <c r="B3008">
        <v>601</v>
      </c>
      <c r="C3008" t="s">
        <v>572</v>
      </c>
      <c r="D3008">
        <v>90</v>
      </c>
      <c r="E3008" t="s">
        <v>579</v>
      </c>
      <c r="F3008">
        <v>337</v>
      </c>
      <c r="G3008" t="s">
        <v>26</v>
      </c>
      <c r="H3008">
        <v>10090010337</v>
      </c>
      <c r="I3008" t="s">
        <v>27</v>
      </c>
      <c r="J3008" s="24" t="s">
        <v>958</v>
      </c>
      <c r="K3008" s="25">
        <v>12</v>
      </c>
      <c r="L3008" s="26">
        <v>3657.99</v>
      </c>
      <c r="M3008" s="26">
        <v>3178.83</v>
      </c>
      <c r="N3008" s="27">
        <v>3956</v>
      </c>
      <c r="O3008" s="26">
        <v>0</v>
      </c>
      <c r="P3008" s="28">
        <v>3956</v>
      </c>
      <c r="Q3008" s="26">
        <v>0</v>
      </c>
      <c r="R3008" s="31">
        <f t="shared" si="132"/>
        <v>0</v>
      </c>
      <c r="S3008" s="29">
        <v>0</v>
      </c>
      <c r="T3008" s="26"/>
      <c r="V3008" s="2">
        <f t="shared" ref="V3008:V3071" si="133">S3008-N3008</f>
        <v>-3956</v>
      </c>
      <c r="W3008" s="2">
        <f t="shared" ref="W3008:W3071" si="134">V3008/N3008</f>
        <v>-1</v>
      </c>
    </row>
    <row r="3009" spans="1:24" customFormat="1" hidden="1" outlineLevel="2" x14ac:dyDescent="0.25">
      <c r="A3009" t="s">
        <v>571</v>
      </c>
      <c r="B3009">
        <v>601</v>
      </c>
      <c r="C3009" t="s">
        <v>572</v>
      </c>
      <c r="D3009">
        <v>91</v>
      </c>
      <c r="E3009" t="s">
        <v>580</v>
      </c>
      <c r="F3009">
        <v>337</v>
      </c>
      <c r="G3009" t="s">
        <v>26</v>
      </c>
      <c r="H3009">
        <v>10091010337</v>
      </c>
      <c r="I3009" t="s">
        <v>27</v>
      </c>
      <c r="J3009" s="24" t="s">
        <v>958</v>
      </c>
      <c r="K3009" s="25">
        <v>12</v>
      </c>
      <c r="L3009" s="26">
        <v>6543.77</v>
      </c>
      <c r="M3009" s="26">
        <v>5686.1</v>
      </c>
      <c r="N3009" s="27">
        <v>7078</v>
      </c>
      <c r="O3009" s="26">
        <v>0</v>
      </c>
      <c r="P3009" s="28">
        <v>7078</v>
      </c>
      <c r="Q3009" s="26">
        <v>0</v>
      </c>
      <c r="R3009" s="31">
        <f t="shared" si="132"/>
        <v>0</v>
      </c>
      <c r="S3009" s="29">
        <v>0</v>
      </c>
      <c r="T3009" s="26"/>
      <c r="V3009" s="2">
        <f t="shared" si="133"/>
        <v>-7078</v>
      </c>
      <c r="W3009" s="2">
        <f t="shared" si="134"/>
        <v>-1</v>
      </c>
    </row>
    <row r="3010" spans="1:24" customFormat="1" hidden="1" outlineLevel="2" x14ac:dyDescent="0.25">
      <c r="A3010" t="s">
        <v>571</v>
      </c>
      <c r="B3010">
        <v>601</v>
      </c>
      <c r="C3010" t="s">
        <v>572</v>
      </c>
      <c r="D3010">
        <v>92</v>
      </c>
      <c r="E3010" t="s">
        <v>581</v>
      </c>
      <c r="F3010">
        <v>337</v>
      </c>
      <c r="G3010" t="s">
        <v>26</v>
      </c>
      <c r="H3010">
        <v>10092010337</v>
      </c>
      <c r="I3010" t="s">
        <v>27</v>
      </c>
      <c r="J3010" s="24" t="s">
        <v>958</v>
      </c>
      <c r="K3010" s="25">
        <v>12</v>
      </c>
      <c r="L3010" s="26">
        <v>6150.72</v>
      </c>
      <c r="M3010" s="26">
        <v>5345</v>
      </c>
      <c r="N3010" s="27">
        <v>6653</v>
      </c>
      <c r="O3010" s="26">
        <v>0</v>
      </c>
      <c r="P3010" s="28">
        <v>6653</v>
      </c>
      <c r="Q3010" s="26">
        <v>0</v>
      </c>
      <c r="R3010" s="31">
        <f t="shared" si="132"/>
        <v>0</v>
      </c>
      <c r="S3010" s="29">
        <v>0</v>
      </c>
      <c r="T3010" s="26"/>
      <c r="V3010" s="2">
        <f t="shared" si="133"/>
        <v>-6653</v>
      </c>
      <c r="W3010" s="2">
        <f t="shared" si="134"/>
        <v>-1</v>
      </c>
    </row>
    <row r="3011" spans="1:24" customFormat="1" hidden="1" outlineLevel="2" x14ac:dyDescent="0.25">
      <c r="A3011" t="s">
        <v>571</v>
      </c>
      <c r="B3011">
        <v>601</v>
      </c>
      <c r="C3011" t="s">
        <v>572</v>
      </c>
      <c r="D3011">
        <v>94</v>
      </c>
      <c r="E3011" t="s">
        <v>582</v>
      </c>
      <c r="F3011">
        <v>337</v>
      </c>
      <c r="G3011" t="s">
        <v>26</v>
      </c>
      <c r="H3011">
        <v>10094010337</v>
      </c>
      <c r="I3011" t="s">
        <v>27</v>
      </c>
      <c r="J3011" s="24" t="s">
        <v>958</v>
      </c>
      <c r="K3011" s="25">
        <v>12</v>
      </c>
      <c r="L3011" s="26">
        <v>13390.68</v>
      </c>
      <c r="M3011" s="26">
        <v>11633.23</v>
      </c>
      <c r="N3011" s="27">
        <v>14483</v>
      </c>
      <c r="O3011" s="26">
        <v>0</v>
      </c>
      <c r="P3011" s="28">
        <v>14483</v>
      </c>
      <c r="Q3011" s="26">
        <v>0</v>
      </c>
      <c r="R3011" s="31">
        <f t="shared" si="132"/>
        <v>0</v>
      </c>
      <c r="S3011" s="29">
        <v>0</v>
      </c>
      <c r="T3011" s="26"/>
      <c r="V3011" s="2">
        <f t="shared" si="133"/>
        <v>-14483</v>
      </c>
      <c r="W3011" s="2">
        <f t="shared" si="134"/>
        <v>-1</v>
      </c>
    </row>
    <row r="3012" spans="1:24" customFormat="1" hidden="1" outlineLevel="2" x14ac:dyDescent="0.25">
      <c r="A3012" t="s">
        <v>781</v>
      </c>
      <c r="B3012">
        <v>101</v>
      </c>
      <c r="C3012" t="s">
        <v>780</v>
      </c>
      <c r="D3012">
        <v>101</v>
      </c>
      <c r="E3012" t="s">
        <v>776</v>
      </c>
      <c r="F3012">
        <v>337</v>
      </c>
      <c r="G3012" t="s">
        <v>26</v>
      </c>
      <c r="H3012">
        <v>10101010337</v>
      </c>
      <c r="I3012" t="s">
        <v>27</v>
      </c>
      <c r="J3012" s="24" t="s">
        <v>958</v>
      </c>
      <c r="K3012" s="25">
        <v>12</v>
      </c>
      <c r="L3012" s="26">
        <v>592822.39</v>
      </c>
      <c r="M3012" s="26">
        <v>196667</v>
      </c>
      <c r="N3012" s="27">
        <v>244761</v>
      </c>
      <c r="O3012" s="26">
        <v>0</v>
      </c>
      <c r="P3012" s="28">
        <v>244761</v>
      </c>
      <c r="Q3012" s="26">
        <v>6326.65</v>
      </c>
      <c r="R3012" s="31">
        <f t="shared" si="132"/>
        <v>0</v>
      </c>
      <c r="S3012" s="29">
        <v>0</v>
      </c>
      <c r="T3012" s="26"/>
      <c r="V3012" s="2">
        <f t="shared" si="133"/>
        <v>-244761</v>
      </c>
      <c r="W3012" s="2">
        <f t="shared" si="134"/>
        <v>-1</v>
      </c>
      <c r="X3012" s="18"/>
    </row>
    <row r="3013" spans="1:24" customFormat="1" hidden="1" outlineLevel="2" x14ac:dyDescent="0.25">
      <c r="A3013" t="s">
        <v>781</v>
      </c>
      <c r="B3013">
        <v>101</v>
      </c>
      <c r="C3013" t="s">
        <v>780</v>
      </c>
      <c r="D3013">
        <v>104</v>
      </c>
      <c r="E3013" t="s">
        <v>799</v>
      </c>
      <c r="F3013">
        <v>337</v>
      </c>
      <c r="G3013" t="s">
        <v>26</v>
      </c>
      <c r="H3013">
        <v>10104010337</v>
      </c>
      <c r="I3013" t="s">
        <v>27</v>
      </c>
      <c r="J3013" s="24" t="s">
        <v>958</v>
      </c>
      <c r="K3013" s="25">
        <v>12</v>
      </c>
      <c r="L3013" s="26">
        <v>0</v>
      </c>
      <c r="M3013" s="26">
        <v>6.13</v>
      </c>
      <c r="N3013" s="27">
        <v>0</v>
      </c>
      <c r="O3013" s="26">
        <v>0</v>
      </c>
      <c r="P3013" s="28">
        <v>0</v>
      </c>
      <c r="Q3013" s="26">
        <v>0</v>
      </c>
      <c r="R3013" s="31">
        <f t="shared" si="132"/>
        <v>0</v>
      </c>
      <c r="S3013" s="29">
        <v>0</v>
      </c>
      <c r="T3013" s="26"/>
      <c r="V3013" s="2">
        <f t="shared" si="133"/>
        <v>0</v>
      </c>
      <c r="W3013" s="2" t="e">
        <f t="shared" si="134"/>
        <v>#DIV/0!</v>
      </c>
      <c r="X3013" s="18"/>
    </row>
    <row r="3014" spans="1:24" customFormat="1" hidden="1" outlineLevel="2" x14ac:dyDescent="0.25">
      <c r="A3014" t="s">
        <v>875</v>
      </c>
      <c r="B3014">
        <v>102</v>
      </c>
      <c r="C3014" t="s">
        <v>876</v>
      </c>
      <c r="D3014">
        <v>105</v>
      </c>
      <c r="E3014" t="s">
        <v>875</v>
      </c>
      <c r="F3014">
        <v>337</v>
      </c>
      <c r="G3014" t="s">
        <v>26</v>
      </c>
      <c r="H3014">
        <v>10105010337</v>
      </c>
      <c r="I3014" t="s">
        <v>27</v>
      </c>
      <c r="J3014" s="24" t="s">
        <v>958</v>
      </c>
      <c r="K3014" s="25">
        <v>12</v>
      </c>
      <c r="L3014" s="26">
        <v>11131.7</v>
      </c>
      <c r="M3014" s="26">
        <v>24910.080000000002</v>
      </c>
      <c r="N3014" s="27">
        <v>30264</v>
      </c>
      <c r="O3014" s="26">
        <v>0</v>
      </c>
      <c r="P3014" s="28">
        <v>30264</v>
      </c>
      <c r="Q3014" s="26">
        <v>504.45</v>
      </c>
      <c r="R3014" s="31">
        <f t="shared" si="132"/>
        <v>0</v>
      </c>
      <c r="S3014" s="29">
        <v>0</v>
      </c>
      <c r="T3014" s="26"/>
      <c r="V3014" s="2">
        <f t="shared" si="133"/>
        <v>-30264</v>
      </c>
      <c r="W3014" s="2">
        <f t="shared" si="134"/>
        <v>-1</v>
      </c>
    </row>
    <row r="3015" spans="1:24" customFormat="1" hidden="1" outlineLevel="2" x14ac:dyDescent="0.25">
      <c r="A3015" t="s">
        <v>781</v>
      </c>
      <c r="B3015">
        <v>205</v>
      </c>
      <c r="C3015" t="s">
        <v>123</v>
      </c>
      <c r="D3015">
        <v>106</v>
      </c>
      <c r="E3015" t="s">
        <v>800</v>
      </c>
      <c r="F3015">
        <v>337</v>
      </c>
      <c r="G3015" t="s">
        <v>26</v>
      </c>
      <c r="H3015">
        <v>10106010337</v>
      </c>
      <c r="I3015" t="s">
        <v>27</v>
      </c>
      <c r="J3015" s="24" t="s">
        <v>958</v>
      </c>
      <c r="K3015" s="25">
        <v>12</v>
      </c>
      <c r="L3015" s="26">
        <v>2703.26</v>
      </c>
      <c r="M3015" s="26">
        <v>1095.75</v>
      </c>
      <c r="N3015" s="27">
        <v>1217</v>
      </c>
      <c r="O3015" s="26">
        <v>0</v>
      </c>
      <c r="P3015" s="28">
        <v>1217</v>
      </c>
      <c r="Q3015" s="26">
        <v>103.08</v>
      </c>
      <c r="R3015" s="31">
        <f t="shared" si="132"/>
        <v>0</v>
      </c>
      <c r="S3015" s="29">
        <v>0</v>
      </c>
      <c r="T3015" s="26"/>
      <c r="V3015" s="2">
        <f t="shared" si="133"/>
        <v>-1217</v>
      </c>
      <c r="W3015" s="2">
        <f t="shared" si="134"/>
        <v>-1</v>
      </c>
      <c r="X3015" s="18"/>
    </row>
    <row r="3016" spans="1:24" customFormat="1" hidden="1" outlineLevel="2" x14ac:dyDescent="0.25">
      <c r="A3016" t="s">
        <v>309</v>
      </c>
      <c r="B3016">
        <v>501</v>
      </c>
      <c r="C3016" t="s">
        <v>312</v>
      </c>
      <c r="D3016">
        <v>108</v>
      </c>
      <c r="E3016" t="s">
        <v>333</v>
      </c>
      <c r="F3016">
        <v>337</v>
      </c>
      <c r="G3016" t="s">
        <v>26</v>
      </c>
      <c r="H3016">
        <v>10108010337</v>
      </c>
      <c r="I3016" t="s">
        <v>27</v>
      </c>
      <c r="J3016" s="24" t="s">
        <v>958</v>
      </c>
      <c r="K3016" s="25">
        <v>12</v>
      </c>
      <c r="L3016" s="26">
        <v>66093.289999999994</v>
      </c>
      <c r="M3016" s="26">
        <v>56492.18</v>
      </c>
      <c r="N3016" s="27">
        <v>69689</v>
      </c>
      <c r="O3016" s="26">
        <v>0</v>
      </c>
      <c r="P3016" s="28">
        <v>69689</v>
      </c>
      <c r="Q3016" s="26">
        <v>123.78</v>
      </c>
      <c r="R3016" s="31">
        <f t="shared" si="132"/>
        <v>0</v>
      </c>
      <c r="S3016" s="29">
        <v>0</v>
      </c>
      <c r="T3016" s="26"/>
      <c r="V3016" s="2">
        <f t="shared" si="133"/>
        <v>-69689</v>
      </c>
      <c r="W3016" s="2">
        <f t="shared" si="134"/>
        <v>-1</v>
      </c>
    </row>
    <row r="3017" spans="1:24" customFormat="1" hidden="1" outlineLevel="2" x14ac:dyDescent="0.25">
      <c r="A3017" t="s">
        <v>309</v>
      </c>
      <c r="B3017">
        <v>503</v>
      </c>
      <c r="C3017" t="s">
        <v>310</v>
      </c>
      <c r="D3017">
        <v>109</v>
      </c>
      <c r="E3017" t="s">
        <v>336</v>
      </c>
      <c r="F3017">
        <v>337</v>
      </c>
      <c r="G3017" t="s">
        <v>26</v>
      </c>
      <c r="H3017">
        <v>10109010337</v>
      </c>
      <c r="I3017" t="s">
        <v>27</v>
      </c>
      <c r="J3017" s="24" t="s">
        <v>958</v>
      </c>
      <c r="K3017" s="25">
        <v>12</v>
      </c>
      <c r="L3017" s="26">
        <v>60456.88</v>
      </c>
      <c r="M3017" s="26">
        <v>53407.58</v>
      </c>
      <c r="N3017" s="27">
        <v>65390</v>
      </c>
      <c r="O3017" s="26">
        <v>0</v>
      </c>
      <c r="P3017" s="28">
        <v>65390</v>
      </c>
      <c r="Q3017" s="26">
        <v>0</v>
      </c>
      <c r="R3017" s="31">
        <f t="shared" si="132"/>
        <v>0</v>
      </c>
      <c r="S3017" s="29">
        <v>0</v>
      </c>
      <c r="T3017" s="26"/>
      <c r="V3017" s="2">
        <f t="shared" si="133"/>
        <v>-65390</v>
      </c>
      <c r="W3017" s="2">
        <f t="shared" si="134"/>
        <v>-1</v>
      </c>
    </row>
    <row r="3018" spans="1:24" customFormat="1" hidden="1" outlineLevel="2" x14ac:dyDescent="0.25">
      <c r="A3018" t="s">
        <v>309</v>
      </c>
      <c r="B3018">
        <v>503</v>
      </c>
      <c r="C3018" t="s">
        <v>310</v>
      </c>
      <c r="D3018">
        <v>110</v>
      </c>
      <c r="E3018" t="s">
        <v>337</v>
      </c>
      <c r="F3018">
        <v>337</v>
      </c>
      <c r="G3018" t="s">
        <v>26</v>
      </c>
      <c r="H3018">
        <v>10110010337</v>
      </c>
      <c r="I3018" t="s">
        <v>27</v>
      </c>
      <c r="J3018" s="24" t="s">
        <v>958</v>
      </c>
      <c r="K3018" s="25">
        <v>12</v>
      </c>
      <c r="L3018" s="26">
        <v>23852</v>
      </c>
      <c r="M3018" s="26">
        <v>21598.42</v>
      </c>
      <c r="N3018" s="27">
        <v>25798</v>
      </c>
      <c r="O3018" s="26">
        <v>0</v>
      </c>
      <c r="P3018" s="28">
        <v>25798</v>
      </c>
      <c r="Q3018" s="26">
        <v>0</v>
      </c>
      <c r="R3018" s="31">
        <f t="shared" si="132"/>
        <v>0</v>
      </c>
      <c r="S3018" s="29">
        <v>0</v>
      </c>
      <c r="T3018" s="26"/>
      <c r="V3018" s="2">
        <f t="shared" si="133"/>
        <v>-25798</v>
      </c>
      <c r="W3018" s="2">
        <f t="shared" si="134"/>
        <v>-1</v>
      </c>
    </row>
    <row r="3019" spans="1:24" customFormat="1" hidden="1" outlineLevel="2" x14ac:dyDescent="0.25">
      <c r="A3019" t="s">
        <v>781</v>
      </c>
      <c r="B3019">
        <v>204</v>
      </c>
      <c r="C3019" t="s">
        <v>782</v>
      </c>
      <c r="D3019">
        <v>111</v>
      </c>
      <c r="E3019" t="s">
        <v>801</v>
      </c>
      <c r="F3019">
        <v>337</v>
      </c>
      <c r="G3019" t="s">
        <v>26</v>
      </c>
      <c r="H3019">
        <v>10111010337</v>
      </c>
      <c r="I3019" t="s">
        <v>27</v>
      </c>
      <c r="J3019" s="24" t="s">
        <v>958</v>
      </c>
      <c r="K3019" s="25">
        <v>12</v>
      </c>
      <c r="L3019" s="26">
        <v>184260.14</v>
      </c>
      <c r="M3019" s="26">
        <v>160135.47</v>
      </c>
      <c r="N3019" s="27">
        <v>199296</v>
      </c>
      <c r="O3019" s="26">
        <v>0</v>
      </c>
      <c r="P3019" s="28">
        <v>199296</v>
      </c>
      <c r="Q3019" s="26">
        <v>44302.37</v>
      </c>
      <c r="R3019" s="31">
        <f t="shared" si="132"/>
        <v>0</v>
      </c>
      <c r="S3019" s="29">
        <v>0</v>
      </c>
      <c r="T3019" s="26"/>
      <c r="V3019" s="2">
        <f t="shared" si="133"/>
        <v>-199296</v>
      </c>
      <c r="W3019" s="2">
        <f t="shared" si="134"/>
        <v>-1</v>
      </c>
      <c r="X3019" s="18"/>
    </row>
    <row r="3020" spans="1:24" customFormat="1" hidden="1" outlineLevel="2" x14ac:dyDescent="0.25">
      <c r="A3020" t="s">
        <v>562</v>
      </c>
      <c r="B3020">
        <v>301</v>
      </c>
      <c r="C3020" t="s">
        <v>355</v>
      </c>
      <c r="D3020">
        <v>112</v>
      </c>
      <c r="E3020" t="s">
        <v>562</v>
      </c>
      <c r="F3020">
        <v>337</v>
      </c>
      <c r="G3020" t="s">
        <v>26</v>
      </c>
      <c r="H3020">
        <v>10112010337</v>
      </c>
      <c r="I3020" t="s">
        <v>27</v>
      </c>
      <c r="J3020" s="24" t="s">
        <v>958</v>
      </c>
      <c r="K3020" s="25">
        <v>12</v>
      </c>
      <c r="L3020" s="26">
        <v>1846.12</v>
      </c>
      <c r="M3020" s="26">
        <v>1604.46</v>
      </c>
      <c r="N3020" s="27">
        <v>1997</v>
      </c>
      <c r="O3020" s="26">
        <v>0</v>
      </c>
      <c r="P3020" s="28">
        <v>1997</v>
      </c>
      <c r="Q3020" s="26">
        <v>0</v>
      </c>
      <c r="R3020" s="31">
        <f t="shared" si="132"/>
        <v>0</v>
      </c>
      <c r="S3020" s="29">
        <v>0</v>
      </c>
      <c r="T3020" s="26"/>
      <c r="V3020" s="2">
        <f t="shared" si="133"/>
        <v>-1997</v>
      </c>
      <c r="W3020" s="2">
        <f t="shared" si="134"/>
        <v>-1</v>
      </c>
    </row>
    <row r="3021" spans="1:24" customFormat="1" hidden="1" outlineLevel="2" x14ac:dyDescent="0.25">
      <c r="A3021" t="s">
        <v>781</v>
      </c>
      <c r="B3021">
        <v>204</v>
      </c>
      <c r="C3021" t="s">
        <v>782</v>
      </c>
      <c r="D3021">
        <v>113</v>
      </c>
      <c r="E3021" t="s">
        <v>802</v>
      </c>
      <c r="F3021">
        <v>337</v>
      </c>
      <c r="G3021" t="s">
        <v>26</v>
      </c>
      <c r="H3021">
        <v>10113010337</v>
      </c>
      <c r="I3021" t="s">
        <v>27</v>
      </c>
      <c r="J3021" s="24" t="s">
        <v>958</v>
      </c>
      <c r="K3021" s="25">
        <v>12</v>
      </c>
      <c r="L3021" s="26">
        <v>881.59</v>
      </c>
      <c r="M3021" s="26">
        <v>762.87</v>
      </c>
      <c r="N3021" s="27">
        <v>954</v>
      </c>
      <c r="O3021" s="26">
        <v>0</v>
      </c>
      <c r="P3021" s="28">
        <v>954</v>
      </c>
      <c r="Q3021" s="26">
        <v>0</v>
      </c>
      <c r="R3021" s="31">
        <f t="shared" si="132"/>
        <v>0</v>
      </c>
      <c r="S3021" s="29">
        <v>0</v>
      </c>
      <c r="T3021" s="26"/>
      <c r="V3021" s="2">
        <f t="shared" si="133"/>
        <v>-954</v>
      </c>
      <c r="W3021" s="2">
        <f t="shared" si="134"/>
        <v>-1</v>
      </c>
      <c r="X3021" s="18"/>
    </row>
    <row r="3022" spans="1:24" customFormat="1" hidden="1" outlineLevel="2" x14ac:dyDescent="0.25">
      <c r="A3022" t="s">
        <v>781</v>
      </c>
      <c r="B3022">
        <v>204</v>
      </c>
      <c r="C3022" t="s">
        <v>782</v>
      </c>
      <c r="D3022">
        <v>114</v>
      </c>
      <c r="E3022" t="s">
        <v>803</v>
      </c>
      <c r="F3022">
        <v>337</v>
      </c>
      <c r="G3022" t="s">
        <v>26</v>
      </c>
      <c r="H3022">
        <v>10114010337</v>
      </c>
      <c r="I3022" t="s">
        <v>27</v>
      </c>
      <c r="J3022" s="24" t="s">
        <v>958</v>
      </c>
      <c r="K3022" s="25">
        <v>12</v>
      </c>
      <c r="L3022" s="26">
        <v>881.59</v>
      </c>
      <c r="M3022" s="26">
        <v>762.87</v>
      </c>
      <c r="N3022" s="27">
        <v>954</v>
      </c>
      <c r="O3022" s="26">
        <v>0</v>
      </c>
      <c r="P3022" s="28">
        <v>954</v>
      </c>
      <c r="Q3022" s="26">
        <v>0</v>
      </c>
      <c r="R3022" s="31">
        <f t="shared" si="132"/>
        <v>0</v>
      </c>
      <c r="S3022" s="29">
        <v>0</v>
      </c>
      <c r="T3022" s="26"/>
      <c r="V3022" s="2">
        <f t="shared" si="133"/>
        <v>-954</v>
      </c>
      <c r="W3022" s="2">
        <f t="shared" si="134"/>
        <v>-1</v>
      </c>
      <c r="X3022" s="18"/>
    </row>
    <row r="3023" spans="1:24" customFormat="1" hidden="1" outlineLevel="2" x14ac:dyDescent="0.25">
      <c r="A3023" t="s">
        <v>309</v>
      </c>
      <c r="B3023">
        <v>503</v>
      </c>
      <c r="C3023" t="s">
        <v>310</v>
      </c>
      <c r="D3023">
        <v>116</v>
      </c>
      <c r="E3023" t="s">
        <v>338</v>
      </c>
      <c r="F3023">
        <v>337</v>
      </c>
      <c r="G3023" t="s">
        <v>26</v>
      </c>
      <c r="H3023">
        <v>10116010337</v>
      </c>
      <c r="I3023" t="s">
        <v>27</v>
      </c>
      <c r="J3023" s="24" t="s">
        <v>958</v>
      </c>
      <c r="K3023" s="25">
        <v>12</v>
      </c>
      <c r="L3023" s="26">
        <v>881.59</v>
      </c>
      <c r="M3023" s="26">
        <v>1076.26</v>
      </c>
      <c r="N3023" s="27">
        <v>954</v>
      </c>
      <c r="O3023" s="26">
        <v>0</v>
      </c>
      <c r="P3023" s="28">
        <v>954</v>
      </c>
      <c r="Q3023" s="26">
        <v>0</v>
      </c>
      <c r="R3023" s="31">
        <f t="shared" si="132"/>
        <v>0</v>
      </c>
      <c r="S3023" s="29">
        <v>0</v>
      </c>
      <c r="T3023" s="26"/>
      <c r="V3023" s="2">
        <f t="shared" si="133"/>
        <v>-954</v>
      </c>
      <c r="W3023" s="2">
        <f t="shared" si="134"/>
        <v>-1</v>
      </c>
    </row>
    <row r="3024" spans="1:24" customFormat="1" hidden="1" outlineLevel="2" x14ac:dyDescent="0.25">
      <c r="A3024" t="s">
        <v>309</v>
      </c>
      <c r="B3024">
        <v>503</v>
      </c>
      <c r="C3024" t="s">
        <v>310</v>
      </c>
      <c r="D3024">
        <v>117</v>
      </c>
      <c r="E3024" t="s">
        <v>339</v>
      </c>
      <c r="F3024">
        <v>337</v>
      </c>
      <c r="G3024" t="s">
        <v>26</v>
      </c>
      <c r="H3024">
        <v>10117010337</v>
      </c>
      <c r="I3024" t="s">
        <v>27</v>
      </c>
      <c r="J3024" s="24" t="s">
        <v>958</v>
      </c>
      <c r="K3024" s="25">
        <v>12</v>
      </c>
      <c r="L3024" s="26">
        <v>0</v>
      </c>
      <c r="M3024" s="26">
        <v>139.28</v>
      </c>
      <c r="N3024" s="27">
        <v>0</v>
      </c>
      <c r="O3024" s="26">
        <v>0</v>
      </c>
      <c r="P3024" s="28">
        <v>0</v>
      </c>
      <c r="Q3024" s="26">
        <v>0</v>
      </c>
      <c r="R3024" s="31">
        <f t="shared" si="132"/>
        <v>0</v>
      </c>
      <c r="S3024" s="29">
        <v>0</v>
      </c>
      <c r="T3024" s="26"/>
      <c r="V3024" s="2">
        <f t="shared" si="133"/>
        <v>0</v>
      </c>
      <c r="W3024" s="2" t="e">
        <f t="shared" si="134"/>
        <v>#DIV/0!</v>
      </c>
    </row>
    <row r="3025" spans="1:24" customFormat="1" hidden="1" outlineLevel="2" x14ac:dyDescent="0.25">
      <c r="A3025" t="s">
        <v>309</v>
      </c>
      <c r="B3025">
        <v>501</v>
      </c>
      <c r="C3025" t="s">
        <v>312</v>
      </c>
      <c r="D3025">
        <v>118</v>
      </c>
      <c r="E3025" t="s">
        <v>340</v>
      </c>
      <c r="F3025">
        <v>337</v>
      </c>
      <c r="G3025" t="s">
        <v>26</v>
      </c>
      <c r="H3025">
        <v>10118010337</v>
      </c>
      <c r="I3025" t="s">
        <v>27</v>
      </c>
      <c r="J3025" s="24" t="s">
        <v>958</v>
      </c>
      <c r="K3025" s="25">
        <v>12</v>
      </c>
      <c r="L3025" s="26">
        <v>0</v>
      </c>
      <c r="M3025" s="26">
        <v>78.05</v>
      </c>
      <c r="N3025" s="27">
        <v>0</v>
      </c>
      <c r="O3025" s="26">
        <v>0</v>
      </c>
      <c r="P3025" s="28">
        <v>0</v>
      </c>
      <c r="Q3025" s="26">
        <v>0</v>
      </c>
      <c r="R3025" s="31">
        <f t="shared" si="132"/>
        <v>0</v>
      </c>
      <c r="S3025" s="29">
        <v>0</v>
      </c>
      <c r="T3025" s="26"/>
      <c r="V3025" s="2">
        <f t="shared" si="133"/>
        <v>0</v>
      </c>
      <c r="W3025" s="2" t="e">
        <f t="shared" si="134"/>
        <v>#DIV/0!</v>
      </c>
    </row>
    <row r="3026" spans="1:24" customFormat="1" hidden="1" outlineLevel="2" x14ac:dyDescent="0.25">
      <c r="A3026" t="s">
        <v>309</v>
      </c>
      <c r="B3026">
        <v>501</v>
      </c>
      <c r="C3026" t="s">
        <v>312</v>
      </c>
      <c r="D3026">
        <v>119</v>
      </c>
      <c r="E3026" t="s">
        <v>341</v>
      </c>
      <c r="F3026">
        <v>337</v>
      </c>
      <c r="G3026" t="s">
        <v>26</v>
      </c>
      <c r="H3026">
        <v>10119010337</v>
      </c>
      <c r="I3026" t="s">
        <v>27</v>
      </c>
      <c r="J3026" s="24" t="s">
        <v>958</v>
      </c>
      <c r="K3026" s="25">
        <v>12</v>
      </c>
      <c r="L3026" s="26">
        <v>0</v>
      </c>
      <c r="M3026" s="26">
        <v>78.05</v>
      </c>
      <c r="N3026" s="27">
        <v>0</v>
      </c>
      <c r="O3026" s="26">
        <v>0</v>
      </c>
      <c r="P3026" s="28">
        <v>0</v>
      </c>
      <c r="Q3026" s="26">
        <v>73.290000000000006</v>
      </c>
      <c r="R3026" s="31">
        <f t="shared" si="132"/>
        <v>0</v>
      </c>
      <c r="S3026" s="29">
        <v>0</v>
      </c>
      <c r="T3026" s="26"/>
      <c r="V3026" s="2">
        <f t="shared" si="133"/>
        <v>0</v>
      </c>
      <c r="W3026" s="2" t="e">
        <f t="shared" si="134"/>
        <v>#DIV/0!</v>
      </c>
    </row>
    <row r="3027" spans="1:24" customFormat="1" hidden="1" outlineLevel="2" x14ac:dyDescent="0.25">
      <c r="A3027" t="s">
        <v>309</v>
      </c>
      <c r="B3027">
        <v>502</v>
      </c>
      <c r="C3027" t="s">
        <v>342</v>
      </c>
      <c r="D3027">
        <v>120</v>
      </c>
      <c r="E3027" t="s">
        <v>343</v>
      </c>
      <c r="F3027">
        <v>337</v>
      </c>
      <c r="G3027" t="s">
        <v>26</v>
      </c>
      <c r="H3027">
        <v>10120010337</v>
      </c>
      <c r="I3027" t="s">
        <v>27</v>
      </c>
      <c r="J3027" s="24" t="s">
        <v>958</v>
      </c>
      <c r="K3027" s="25">
        <v>12</v>
      </c>
      <c r="L3027" s="26">
        <v>3468.88</v>
      </c>
      <c r="M3027" s="26">
        <v>3114.03</v>
      </c>
      <c r="N3027" s="27">
        <v>3752</v>
      </c>
      <c r="O3027" s="26">
        <v>0</v>
      </c>
      <c r="P3027" s="28">
        <v>3752</v>
      </c>
      <c r="Q3027" s="26">
        <v>0</v>
      </c>
      <c r="R3027" s="31">
        <f t="shared" si="132"/>
        <v>0</v>
      </c>
      <c r="S3027" s="29">
        <v>0</v>
      </c>
      <c r="T3027" s="26"/>
      <c r="V3027" s="2">
        <f t="shared" si="133"/>
        <v>-3752</v>
      </c>
      <c r="W3027" s="2">
        <f t="shared" si="134"/>
        <v>-1</v>
      </c>
    </row>
    <row r="3028" spans="1:24" customFormat="1" hidden="1" outlineLevel="2" x14ac:dyDescent="0.25">
      <c r="A3028" t="s">
        <v>562</v>
      </c>
      <c r="B3028">
        <v>301</v>
      </c>
      <c r="C3028" t="s">
        <v>355</v>
      </c>
      <c r="D3028">
        <v>121</v>
      </c>
      <c r="E3028" t="s">
        <v>562</v>
      </c>
      <c r="F3028">
        <v>337</v>
      </c>
      <c r="G3028" t="s">
        <v>26</v>
      </c>
      <c r="H3028">
        <v>10121010337</v>
      </c>
      <c r="I3028" t="s">
        <v>27</v>
      </c>
      <c r="J3028" s="24" t="s">
        <v>958</v>
      </c>
      <c r="K3028" s="25">
        <v>12</v>
      </c>
      <c r="L3028" s="26">
        <v>721.44</v>
      </c>
      <c r="M3028" s="26">
        <v>732.12</v>
      </c>
      <c r="N3028" s="27">
        <v>666</v>
      </c>
      <c r="O3028" s="26">
        <v>0</v>
      </c>
      <c r="P3028" s="28">
        <v>666</v>
      </c>
      <c r="Q3028" s="26">
        <v>201.78</v>
      </c>
      <c r="R3028" s="31">
        <f t="shared" si="132"/>
        <v>0</v>
      </c>
      <c r="S3028" s="29">
        <v>0</v>
      </c>
      <c r="T3028" s="26"/>
      <c r="V3028" s="2">
        <f t="shared" si="133"/>
        <v>-666</v>
      </c>
      <c r="W3028" s="2">
        <f t="shared" si="134"/>
        <v>-1</v>
      </c>
    </row>
    <row r="3029" spans="1:24" customFormat="1" hidden="1" outlineLevel="2" x14ac:dyDescent="0.25">
      <c r="A3029" t="s">
        <v>309</v>
      </c>
      <c r="B3029">
        <v>502</v>
      </c>
      <c r="C3029" t="s">
        <v>342</v>
      </c>
      <c r="D3029">
        <v>122</v>
      </c>
      <c r="E3029" t="s">
        <v>346</v>
      </c>
      <c r="F3029">
        <v>337</v>
      </c>
      <c r="G3029" t="s">
        <v>26</v>
      </c>
      <c r="H3029">
        <v>10122010337</v>
      </c>
      <c r="I3029" t="s">
        <v>27</v>
      </c>
      <c r="J3029" s="24" t="s">
        <v>958</v>
      </c>
      <c r="K3029" s="25">
        <v>12</v>
      </c>
      <c r="L3029" s="26">
        <v>93394.99</v>
      </c>
      <c r="M3029" s="26">
        <v>81885.11</v>
      </c>
      <c r="N3029" s="27">
        <v>100450</v>
      </c>
      <c r="O3029" s="26">
        <v>0</v>
      </c>
      <c r="P3029" s="28">
        <v>100450</v>
      </c>
      <c r="Q3029" s="26">
        <v>24.02</v>
      </c>
      <c r="R3029" s="31">
        <f t="shared" si="132"/>
        <v>0</v>
      </c>
      <c r="S3029" s="29">
        <v>0</v>
      </c>
      <c r="T3029" s="26"/>
      <c r="V3029" s="2">
        <f t="shared" si="133"/>
        <v>-100450</v>
      </c>
      <c r="W3029" s="2">
        <f t="shared" si="134"/>
        <v>-1</v>
      </c>
    </row>
    <row r="3030" spans="1:24" customFormat="1" hidden="1" outlineLevel="2" x14ac:dyDescent="0.25">
      <c r="A3030" t="s">
        <v>562</v>
      </c>
      <c r="B3030">
        <v>1401</v>
      </c>
      <c r="C3030" t="s">
        <v>563</v>
      </c>
      <c r="D3030">
        <v>125</v>
      </c>
      <c r="E3030" t="s">
        <v>564</v>
      </c>
      <c r="F3030">
        <v>337</v>
      </c>
      <c r="G3030" t="s">
        <v>26</v>
      </c>
      <c r="H3030">
        <v>10125010337</v>
      </c>
      <c r="I3030" t="s">
        <v>27</v>
      </c>
      <c r="J3030" s="24" t="s">
        <v>958</v>
      </c>
      <c r="K3030" s="25">
        <v>12</v>
      </c>
      <c r="L3030" s="26">
        <v>97361.19</v>
      </c>
      <c r="M3030" s="26">
        <v>84615.15</v>
      </c>
      <c r="N3030" s="27">
        <v>105306</v>
      </c>
      <c r="O3030" s="26">
        <v>0</v>
      </c>
      <c r="P3030" s="28">
        <v>105306</v>
      </c>
      <c r="Q3030" s="26">
        <v>0</v>
      </c>
      <c r="R3030" s="31">
        <f t="shared" si="132"/>
        <v>0</v>
      </c>
      <c r="S3030" s="29">
        <v>0</v>
      </c>
      <c r="T3030" s="26"/>
      <c r="V3030" s="2">
        <f t="shared" si="133"/>
        <v>-105306</v>
      </c>
      <c r="W3030" s="2">
        <f t="shared" si="134"/>
        <v>-1</v>
      </c>
    </row>
    <row r="3031" spans="1:24" customFormat="1" hidden="1" outlineLevel="2" x14ac:dyDescent="0.25">
      <c r="A3031" t="s">
        <v>309</v>
      </c>
      <c r="B3031">
        <v>503</v>
      </c>
      <c r="C3031" t="s">
        <v>310</v>
      </c>
      <c r="D3031">
        <v>127</v>
      </c>
      <c r="E3031" t="s">
        <v>347</v>
      </c>
      <c r="F3031">
        <v>337</v>
      </c>
      <c r="G3031" t="s">
        <v>26</v>
      </c>
      <c r="H3031">
        <v>10127010337</v>
      </c>
      <c r="I3031" t="s">
        <v>27</v>
      </c>
      <c r="J3031" s="24" t="s">
        <v>958</v>
      </c>
      <c r="K3031" s="25">
        <v>12</v>
      </c>
      <c r="L3031" s="26">
        <v>23852</v>
      </c>
      <c r="M3031" s="26">
        <v>20936.82</v>
      </c>
      <c r="N3031" s="27">
        <v>25798</v>
      </c>
      <c r="O3031" s="26">
        <v>0</v>
      </c>
      <c r="P3031" s="28">
        <v>25798</v>
      </c>
      <c r="Q3031" s="26">
        <v>0</v>
      </c>
      <c r="R3031" s="31">
        <f t="shared" si="132"/>
        <v>0</v>
      </c>
      <c r="S3031" s="29">
        <v>0</v>
      </c>
      <c r="T3031" s="26"/>
      <c r="V3031" s="2">
        <f t="shared" si="133"/>
        <v>-25798</v>
      </c>
      <c r="W3031" s="2">
        <f t="shared" si="134"/>
        <v>-1</v>
      </c>
    </row>
    <row r="3032" spans="1:24" customFormat="1" hidden="1" outlineLevel="2" x14ac:dyDescent="0.25">
      <c r="A3032" t="s">
        <v>781</v>
      </c>
      <c r="B3032">
        <v>202</v>
      </c>
      <c r="C3032" t="s">
        <v>808</v>
      </c>
      <c r="D3032" s="20">
        <v>130</v>
      </c>
      <c r="E3032" t="s">
        <v>807</v>
      </c>
      <c r="F3032" s="20">
        <v>337</v>
      </c>
      <c r="G3032" t="s">
        <v>26</v>
      </c>
      <c r="H3032">
        <v>10130010337</v>
      </c>
      <c r="I3032" t="s">
        <v>27</v>
      </c>
      <c r="J3032" s="24" t="s">
        <v>958</v>
      </c>
      <c r="K3032" s="25">
        <v>12</v>
      </c>
      <c r="L3032" s="26">
        <v>615.37</v>
      </c>
      <c r="M3032" s="26">
        <v>532.08000000000004</v>
      </c>
      <c r="N3032" s="27">
        <v>666</v>
      </c>
      <c r="O3032" s="26">
        <v>0</v>
      </c>
      <c r="P3032" s="28">
        <v>666</v>
      </c>
      <c r="Q3032" s="26">
        <v>0</v>
      </c>
      <c r="R3032" s="31">
        <f t="shared" si="132"/>
        <v>0</v>
      </c>
      <c r="S3032" s="29">
        <v>0</v>
      </c>
      <c r="T3032" s="26"/>
      <c r="V3032" s="2">
        <f t="shared" si="133"/>
        <v>-666</v>
      </c>
      <c r="W3032" s="2">
        <f t="shared" si="134"/>
        <v>-1</v>
      </c>
      <c r="X3032" s="18"/>
    </row>
    <row r="3033" spans="1:24" customFormat="1" hidden="1" outlineLevel="2" x14ac:dyDescent="0.25">
      <c r="A3033" t="s">
        <v>571</v>
      </c>
      <c r="B3033">
        <v>601</v>
      </c>
      <c r="C3033" t="s">
        <v>572</v>
      </c>
      <c r="D3033">
        <v>131</v>
      </c>
      <c r="E3033" t="s">
        <v>584</v>
      </c>
      <c r="F3033">
        <v>337</v>
      </c>
      <c r="G3033" t="s">
        <v>26</v>
      </c>
      <c r="H3033">
        <v>10131010337</v>
      </c>
      <c r="I3033" t="s">
        <v>27</v>
      </c>
      <c r="J3033" s="24" t="s">
        <v>958</v>
      </c>
      <c r="K3033" s="25">
        <v>12</v>
      </c>
      <c r="L3033" s="26">
        <v>40429.730000000003</v>
      </c>
      <c r="M3033" s="26">
        <v>35129.279999999999</v>
      </c>
      <c r="N3033" s="27">
        <v>43729</v>
      </c>
      <c r="O3033" s="26">
        <v>0</v>
      </c>
      <c r="P3033" s="28">
        <v>43729</v>
      </c>
      <c r="Q3033" s="26">
        <v>0</v>
      </c>
      <c r="R3033" s="31">
        <f t="shared" si="132"/>
        <v>0</v>
      </c>
      <c r="S3033" s="29">
        <v>0</v>
      </c>
      <c r="T3033" s="26"/>
      <c r="V3033" s="2">
        <f t="shared" si="133"/>
        <v>-43729</v>
      </c>
      <c r="W3033" s="2">
        <f t="shared" si="134"/>
        <v>-1</v>
      </c>
    </row>
    <row r="3034" spans="1:24" customFormat="1" hidden="1" outlineLevel="2" x14ac:dyDescent="0.25">
      <c r="A3034" t="s">
        <v>571</v>
      </c>
      <c r="B3034">
        <v>601</v>
      </c>
      <c r="C3034" t="s">
        <v>572</v>
      </c>
      <c r="D3034">
        <v>132</v>
      </c>
      <c r="E3034" t="s">
        <v>587</v>
      </c>
      <c r="F3034">
        <v>337</v>
      </c>
      <c r="G3034" t="s">
        <v>26</v>
      </c>
      <c r="H3034">
        <v>10132010337</v>
      </c>
      <c r="I3034" t="s">
        <v>27</v>
      </c>
      <c r="J3034" s="24" t="s">
        <v>958</v>
      </c>
      <c r="K3034" s="25">
        <v>12</v>
      </c>
      <c r="L3034" s="26">
        <v>147466.14000000001</v>
      </c>
      <c r="M3034" s="26">
        <v>128156.91</v>
      </c>
      <c r="N3034" s="27">
        <v>159500</v>
      </c>
      <c r="O3034" s="26">
        <v>0</v>
      </c>
      <c r="P3034" s="28">
        <v>159500</v>
      </c>
      <c r="Q3034" s="26">
        <v>0</v>
      </c>
      <c r="R3034" s="31">
        <f t="shared" si="132"/>
        <v>0</v>
      </c>
      <c r="S3034" s="29">
        <v>0</v>
      </c>
      <c r="T3034" s="26"/>
      <c r="V3034" s="2">
        <f t="shared" si="133"/>
        <v>-159500</v>
      </c>
      <c r="W3034" s="2">
        <f t="shared" si="134"/>
        <v>-1</v>
      </c>
    </row>
    <row r="3035" spans="1:24" customFormat="1" hidden="1" outlineLevel="2" x14ac:dyDescent="0.25">
      <c r="A3035" t="s">
        <v>781</v>
      </c>
      <c r="B3035">
        <v>202</v>
      </c>
      <c r="C3035" t="s">
        <v>808</v>
      </c>
      <c r="D3035" s="20">
        <v>134</v>
      </c>
      <c r="E3035" t="s">
        <v>810</v>
      </c>
      <c r="F3035" s="20">
        <v>337</v>
      </c>
      <c r="G3035" t="s">
        <v>26</v>
      </c>
      <c r="H3035">
        <v>10134010337</v>
      </c>
      <c r="I3035" t="s">
        <v>27</v>
      </c>
      <c r="J3035" s="24" t="s">
        <v>958</v>
      </c>
      <c r="K3035" s="25">
        <v>12</v>
      </c>
      <c r="L3035" s="26">
        <v>15826.86</v>
      </c>
      <c r="M3035" s="26">
        <v>13749.42</v>
      </c>
      <c r="N3035" s="27">
        <v>17118</v>
      </c>
      <c r="O3035" s="26">
        <v>0</v>
      </c>
      <c r="P3035" s="28">
        <v>17118</v>
      </c>
      <c r="Q3035" s="26">
        <v>0</v>
      </c>
      <c r="R3035" s="31">
        <f t="shared" si="132"/>
        <v>0</v>
      </c>
      <c r="S3035" s="29">
        <v>0</v>
      </c>
      <c r="T3035" s="26"/>
      <c r="V3035" s="2">
        <f t="shared" si="133"/>
        <v>-17118</v>
      </c>
      <c r="W3035" s="2">
        <f t="shared" si="134"/>
        <v>-1</v>
      </c>
      <c r="X3035" s="18"/>
    </row>
    <row r="3036" spans="1:24" customFormat="1" hidden="1" outlineLevel="2" x14ac:dyDescent="0.25">
      <c r="A3036" t="s">
        <v>781</v>
      </c>
      <c r="B3036">
        <v>202</v>
      </c>
      <c r="C3036" t="s">
        <v>808</v>
      </c>
      <c r="D3036" s="20">
        <v>138</v>
      </c>
      <c r="E3036" t="s">
        <v>811</v>
      </c>
      <c r="F3036" s="20">
        <v>337</v>
      </c>
      <c r="G3036" t="s">
        <v>26</v>
      </c>
      <c r="H3036">
        <v>10138010337</v>
      </c>
      <c r="I3036" t="s">
        <v>27</v>
      </c>
      <c r="J3036" s="24" t="s">
        <v>958</v>
      </c>
      <c r="K3036" s="25">
        <v>12</v>
      </c>
      <c r="L3036" s="26">
        <v>317.51</v>
      </c>
      <c r="M3036" s="26">
        <v>0</v>
      </c>
      <c r="N3036" s="27">
        <v>0</v>
      </c>
      <c r="O3036" s="26">
        <v>0</v>
      </c>
      <c r="P3036" s="28">
        <v>0</v>
      </c>
      <c r="Q3036" s="26">
        <v>0</v>
      </c>
      <c r="R3036" s="31">
        <f t="shared" si="132"/>
        <v>0</v>
      </c>
      <c r="S3036" s="29">
        <v>0</v>
      </c>
      <c r="T3036" s="26"/>
      <c r="V3036" s="2">
        <f t="shared" si="133"/>
        <v>0</v>
      </c>
      <c r="W3036" s="2" t="e">
        <f t="shared" si="134"/>
        <v>#DIV/0!</v>
      </c>
      <c r="X3036" s="18"/>
    </row>
    <row r="3037" spans="1:24" customFormat="1" hidden="1" outlineLevel="2" x14ac:dyDescent="0.25">
      <c r="A3037" t="s">
        <v>349</v>
      </c>
      <c r="B3037">
        <v>403</v>
      </c>
      <c r="C3037" t="s">
        <v>350</v>
      </c>
      <c r="D3037">
        <v>140</v>
      </c>
      <c r="E3037" t="s">
        <v>351</v>
      </c>
      <c r="F3037">
        <v>337</v>
      </c>
      <c r="G3037" t="s">
        <v>26</v>
      </c>
      <c r="H3037">
        <v>10140010337</v>
      </c>
      <c r="I3037" t="s">
        <v>27</v>
      </c>
      <c r="J3037" s="24" t="s">
        <v>958</v>
      </c>
      <c r="K3037" s="25">
        <v>12</v>
      </c>
      <c r="L3037" s="26">
        <v>0</v>
      </c>
      <c r="M3037" s="26">
        <v>56.46</v>
      </c>
      <c r="N3037" s="27">
        <v>0</v>
      </c>
      <c r="O3037" s="26">
        <v>0</v>
      </c>
      <c r="P3037" s="28">
        <v>0</v>
      </c>
      <c r="Q3037" s="26">
        <v>0</v>
      </c>
      <c r="R3037" s="31">
        <f t="shared" si="132"/>
        <v>0</v>
      </c>
      <c r="S3037" s="29">
        <v>0</v>
      </c>
      <c r="T3037" s="26"/>
      <c r="V3037" s="2">
        <f t="shared" si="133"/>
        <v>0</v>
      </c>
      <c r="W3037" s="2" t="e">
        <f t="shared" si="134"/>
        <v>#DIV/0!</v>
      </c>
    </row>
    <row r="3038" spans="1:24" customFormat="1" hidden="1" outlineLevel="2" x14ac:dyDescent="0.25">
      <c r="A3038" t="s">
        <v>349</v>
      </c>
      <c r="B3038">
        <v>1003</v>
      </c>
      <c r="C3038" t="s">
        <v>360</v>
      </c>
      <c r="D3038">
        <v>146</v>
      </c>
      <c r="E3038" t="s">
        <v>361</v>
      </c>
      <c r="F3038">
        <v>337</v>
      </c>
      <c r="G3038" t="s">
        <v>26</v>
      </c>
      <c r="H3038">
        <v>10146010337</v>
      </c>
      <c r="I3038" t="s">
        <v>27</v>
      </c>
      <c r="J3038" s="24" t="s">
        <v>958</v>
      </c>
      <c r="K3038" s="25">
        <v>12</v>
      </c>
      <c r="L3038" s="26">
        <v>3975.02</v>
      </c>
      <c r="M3038" s="26">
        <v>3450.49</v>
      </c>
      <c r="N3038" s="27">
        <v>4299</v>
      </c>
      <c r="O3038" s="26">
        <v>0</v>
      </c>
      <c r="P3038" s="28">
        <v>4299</v>
      </c>
      <c r="Q3038" s="26">
        <v>0</v>
      </c>
      <c r="R3038" s="31">
        <f t="shared" si="132"/>
        <v>0</v>
      </c>
      <c r="S3038" s="29">
        <v>0</v>
      </c>
      <c r="T3038" s="26"/>
      <c r="V3038" s="2">
        <f t="shared" si="133"/>
        <v>-4299</v>
      </c>
      <c r="W3038" s="2">
        <f t="shared" si="134"/>
        <v>-1</v>
      </c>
    </row>
    <row r="3039" spans="1:24" customFormat="1" hidden="1" outlineLevel="2" x14ac:dyDescent="0.25">
      <c r="A3039" t="s">
        <v>309</v>
      </c>
      <c r="B3039">
        <v>501</v>
      </c>
      <c r="C3039" t="s">
        <v>312</v>
      </c>
      <c r="D3039">
        <v>149</v>
      </c>
      <c r="E3039" t="s">
        <v>428</v>
      </c>
      <c r="F3039">
        <v>337</v>
      </c>
      <c r="G3039" t="s">
        <v>26</v>
      </c>
      <c r="H3039">
        <v>10149010337</v>
      </c>
      <c r="I3039" t="s">
        <v>27</v>
      </c>
      <c r="J3039" s="24" t="s">
        <v>958</v>
      </c>
      <c r="K3039" s="25">
        <v>12</v>
      </c>
      <c r="L3039" s="26">
        <v>0</v>
      </c>
      <c r="M3039" s="26">
        <v>1032.6300000000001</v>
      </c>
      <c r="N3039" s="27">
        <v>0</v>
      </c>
      <c r="O3039" s="26">
        <v>0</v>
      </c>
      <c r="P3039" s="28">
        <v>0</v>
      </c>
      <c r="Q3039" s="26">
        <v>0</v>
      </c>
      <c r="R3039" s="31">
        <f t="shared" si="132"/>
        <v>0</v>
      </c>
      <c r="S3039" s="29">
        <v>0</v>
      </c>
      <c r="T3039" s="26"/>
      <c r="V3039" s="2">
        <f t="shared" si="133"/>
        <v>0</v>
      </c>
      <c r="W3039" s="2" t="e">
        <f t="shared" si="134"/>
        <v>#DIV/0!</v>
      </c>
    </row>
    <row r="3040" spans="1:24" customFormat="1" hidden="1" outlineLevel="2" x14ac:dyDescent="0.25">
      <c r="A3040" t="s">
        <v>133</v>
      </c>
      <c r="B3040">
        <v>1101</v>
      </c>
      <c r="C3040" t="s">
        <v>134</v>
      </c>
      <c r="D3040">
        <v>150</v>
      </c>
      <c r="E3040" t="s">
        <v>132</v>
      </c>
      <c r="F3040">
        <v>337</v>
      </c>
      <c r="G3040" t="s">
        <v>26</v>
      </c>
      <c r="H3040">
        <v>10150010337</v>
      </c>
      <c r="I3040" t="s">
        <v>27</v>
      </c>
      <c r="J3040" s="24" t="s">
        <v>958</v>
      </c>
      <c r="K3040" s="25">
        <v>12</v>
      </c>
      <c r="L3040" s="26">
        <v>14389.07</v>
      </c>
      <c r="M3040" s="26">
        <v>12735.72</v>
      </c>
      <c r="N3040" s="27">
        <v>15564</v>
      </c>
      <c r="O3040" s="26">
        <v>0</v>
      </c>
      <c r="P3040" s="28">
        <v>15564</v>
      </c>
      <c r="Q3040" s="26">
        <v>181.19</v>
      </c>
      <c r="R3040" s="31">
        <f t="shared" ref="R3040:R3103" si="135">S3040</f>
        <v>0</v>
      </c>
      <c r="S3040" s="29">
        <v>0</v>
      </c>
      <c r="T3040" s="26"/>
      <c r="V3040" s="2">
        <f t="shared" si="133"/>
        <v>-15564</v>
      </c>
      <c r="W3040" s="2">
        <f t="shared" si="134"/>
        <v>-1</v>
      </c>
    </row>
    <row r="3041" spans="1:23" customFormat="1" hidden="1" outlineLevel="2" x14ac:dyDescent="0.25">
      <c r="A3041" t="s">
        <v>596</v>
      </c>
      <c r="B3041">
        <v>302</v>
      </c>
      <c r="C3041" t="s">
        <v>597</v>
      </c>
      <c r="D3041">
        <v>161</v>
      </c>
      <c r="E3041" t="s">
        <v>596</v>
      </c>
      <c r="F3041">
        <v>337</v>
      </c>
      <c r="G3041" t="s">
        <v>26</v>
      </c>
      <c r="H3041">
        <v>10161010337</v>
      </c>
      <c r="I3041" t="s">
        <v>27</v>
      </c>
      <c r="J3041" s="24" t="s">
        <v>958</v>
      </c>
      <c r="K3041" s="25">
        <v>12</v>
      </c>
      <c r="L3041" s="26">
        <v>13508.63</v>
      </c>
      <c r="M3041" s="26">
        <v>0</v>
      </c>
      <c r="N3041" s="27">
        <v>0</v>
      </c>
      <c r="O3041" s="26">
        <v>0</v>
      </c>
      <c r="P3041" s="28">
        <v>0</v>
      </c>
      <c r="Q3041" s="26">
        <v>0</v>
      </c>
      <c r="R3041" s="31">
        <f t="shared" si="135"/>
        <v>0</v>
      </c>
      <c r="S3041" s="29">
        <v>0</v>
      </c>
      <c r="T3041" s="26"/>
      <c r="V3041" s="2">
        <f t="shared" si="133"/>
        <v>0</v>
      </c>
      <c r="W3041" s="2" t="e">
        <f t="shared" si="134"/>
        <v>#DIV/0!</v>
      </c>
    </row>
    <row r="3042" spans="1:23" customFormat="1" hidden="1" outlineLevel="2" x14ac:dyDescent="0.25">
      <c r="A3042" t="s">
        <v>133</v>
      </c>
      <c r="B3042">
        <v>205</v>
      </c>
      <c r="C3042" t="s">
        <v>123</v>
      </c>
      <c r="D3042">
        <v>162</v>
      </c>
      <c r="E3042" t="s">
        <v>137</v>
      </c>
      <c r="F3042">
        <v>337</v>
      </c>
      <c r="G3042" t="s">
        <v>26</v>
      </c>
      <c r="H3042">
        <v>10162010337</v>
      </c>
      <c r="I3042" t="s">
        <v>27</v>
      </c>
      <c r="J3042" s="24" t="s">
        <v>958</v>
      </c>
      <c r="K3042" s="25">
        <v>12</v>
      </c>
      <c r="L3042" s="26">
        <v>67819.22</v>
      </c>
      <c r="M3042" s="26">
        <v>59586.19</v>
      </c>
      <c r="N3042" s="27">
        <v>73097</v>
      </c>
      <c r="O3042" s="26">
        <v>0</v>
      </c>
      <c r="P3042" s="28">
        <v>73097</v>
      </c>
      <c r="Q3042" s="26">
        <v>350.02</v>
      </c>
      <c r="R3042" s="31">
        <f t="shared" si="135"/>
        <v>0</v>
      </c>
      <c r="S3042" s="29">
        <v>0</v>
      </c>
      <c r="T3042" s="26"/>
      <c r="V3042" s="2">
        <f t="shared" si="133"/>
        <v>-73097</v>
      </c>
      <c r="W3042" s="2">
        <f t="shared" si="134"/>
        <v>-1</v>
      </c>
    </row>
    <row r="3043" spans="1:23" customFormat="1" hidden="1" outlineLevel="2" x14ac:dyDescent="0.25">
      <c r="A3043" t="s">
        <v>133</v>
      </c>
      <c r="B3043">
        <v>205</v>
      </c>
      <c r="C3043" t="s">
        <v>123</v>
      </c>
      <c r="D3043">
        <v>163</v>
      </c>
      <c r="E3043" t="s">
        <v>139</v>
      </c>
      <c r="F3043">
        <v>337</v>
      </c>
      <c r="G3043" t="s">
        <v>26</v>
      </c>
      <c r="H3043">
        <v>10163010337</v>
      </c>
      <c r="I3043" t="s">
        <v>27</v>
      </c>
      <c r="J3043" s="24" t="s">
        <v>958</v>
      </c>
      <c r="K3043" s="25">
        <v>12</v>
      </c>
      <c r="L3043" s="26">
        <v>1230.75</v>
      </c>
      <c r="M3043" s="26">
        <v>1064.1600000000001</v>
      </c>
      <c r="N3043" s="27">
        <v>1331</v>
      </c>
      <c r="O3043" s="26">
        <v>0</v>
      </c>
      <c r="P3043" s="28">
        <v>1331</v>
      </c>
      <c r="Q3043" s="26">
        <v>0</v>
      </c>
      <c r="R3043" s="31">
        <f t="shared" si="135"/>
        <v>0</v>
      </c>
      <c r="S3043" s="29">
        <v>0</v>
      </c>
      <c r="T3043" s="26"/>
      <c r="V3043" s="2">
        <f t="shared" si="133"/>
        <v>-1331</v>
      </c>
      <c r="W3043" s="2">
        <f t="shared" si="134"/>
        <v>-1</v>
      </c>
    </row>
    <row r="3044" spans="1:23" customFormat="1" hidden="1" outlineLevel="2" x14ac:dyDescent="0.25">
      <c r="A3044" t="s">
        <v>875</v>
      </c>
      <c r="B3044">
        <v>203</v>
      </c>
      <c r="C3044" t="s">
        <v>878</v>
      </c>
      <c r="D3044">
        <v>191</v>
      </c>
      <c r="E3044" t="s">
        <v>879</v>
      </c>
      <c r="F3044">
        <v>337</v>
      </c>
      <c r="G3044" t="s">
        <v>26</v>
      </c>
      <c r="H3044">
        <v>10191010337</v>
      </c>
      <c r="I3044" t="s">
        <v>27</v>
      </c>
      <c r="J3044" s="24" t="s">
        <v>958</v>
      </c>
      <c r="K3044" s="25">
        <v>12</v>
      </c>
      <c r="L3044" s="26">
        <v>21363.5</v>
      </c>
      <c r="M3044" s="26">
        <v>13413.22</v>
      </c>
      <c r="N3044" s="27">
        <v>14871</v>
      </c>
      <c r="O3044" s="26">
        <v>0</v>
      </c>
      <c r="P3044" s="28">
        <v>14871</v>
      </c>
      <c r="Q3044" s="26">
        <v>40.58</v>
      </c>
      <c r="R3044" s="31">
        <f t="shared" si="135"/>
        <v>0</v>
      </c>
      <c r="S3044" s="29">
        <v>0</v>
      </c>
      <c r="T3044" s="26"/>
      <c r="V3044" s="2">
        <f t="shared" si="133"/>
        <v>-14871</v>
      </c>
      <c r="W3044" s="2">
        <f t="shared" si="134"/>
        <v>-1</v>
      </c>
    </row>
    <row r="3045" spans="1:23" customFormat="1" hidden="1" outlineLevel="2" x14ac:dyDescent="0.25">
      <c r="A3045" t="s">
        <v>875</v>
      </c>
      <c r="B3045">
        <v>102</v>
      </c>
      <c r="C3045" t="s">
        <v>876</v>
      </c>
      <c r="D3045">
        <v>195</v>
      </c>
      <c r="E3045" t="s">
        <v>902</v>
      </c>
      <c r="F3045">
        <v>337</v>
      </c>
      <c r="G3045" t="s">
        <v>26</v>
      </c>
      <c r="H3045">
        <v>10195010337</v>
      </c>
      <c r="I3045" t="s">
        <v>27</v>
      </c>
      <c r="J3045" s="24" t="s">
        <v>958</v>
      </c>
      <c r="K3045" s="25">
        <v>12</v>
      </c>
      <c r="L3045" s="26">
        <v>0</v>
      </c>
      <c r="M3045" s="26">
        <v>0</v>
      </c>
      <c r="N3045" s="27">
        <v>0</v>
      </c>
      <c r="O3045" s="26">
        <v>0</v>
      </c>
      <c r="P3045" s="28">
        <v>0</v>
      </c>
      <c r="Q3045" s="26">
        <v>0</v>
      </c>
      <c r="R3045" s="31">
        <f t="shared" si="135"/>
        <v>0</v>
      </c>
      <c r="S3045" s="29">
        <v>0</v>
      </c>
      <c r="T3045" s="26"/>
      <c r="V3045" s="2">
        <f t="shared" si="133"/>
        <v>0</v>
      </c>
      <c r="W3045" s="2" t="e">
        <f t="shared" si="134"/>
        <v>#DIV/0!</v>
      </c>
    </row>
    <row r="3046" spans="1:23" customFormat="1" hidden="1" outlineLevel="2" x14ac:dyDescent="0.25">
      <c r="A3046" t="s">
        <v>706</v>
      </c>
      <c r="B3046">
        <v>191</v>
      </c>
      <c r="C3046" t="s">
        <v>707</v>
      </c>
      <c r="D3046">
        <v>200</v>
      </c>
      <c r="E3046" t="s">
        <v>708</v>
      </c>
      <c r="F3046">
        <v>337</v>
      </c>
      <c r="G3046" t="s">
        <v>26</v>
      </c>
      <c r="H3046">
        <v>10200010337</v>
      </c>
      <c r="I3046" t="s">
        <v>27</v>
      </c>
      <c r="J3046" s="24" t="s">
        <v>958</v>
      </c>
      <c r="K3046" s="25">
        <v>12</v>
      </c>
      <c r="L3046" s="26">
        <v>443423.53</v>
      </c>
      <c r="M3046" s="26">
        <v>203661.08</v>
      </c>
      <c r="N3046" s="27">
        <v>250082</v>
      </c>
      <c r="O3046" s="26">
        <v>0</v>
      </c>
      <c r="P3046" s="28">
        <v>250082</v>
      </c>
      <c r="Q3046" s="26">
        <v>3863.79</v>
      </c>
      <c r="R3046" s="31">
        <f t="shared" si="135"/>
        <v>4500000</v>
      </c>
      <c r="S3046" s="29">
        <v>4500000</v>
      </c>
      <c r="T3046" s="26"/>
      <c r="V3046" s="2">
        <f t="shared" si="133"/>
        <v>4249918</v>
      </c>
      <c r="W3046" s="2">
        <f t="shared" si="134"/>
        <v>16.994097935877033</v>
      </c>
    </row>
    <row r="3047" spans="1:23" customFormat="1" hidden="1" outlineLevel="2" x14ac:dyDescent="0.25">
      <c r="A3047" t="s">
        <v>706</v>
      </c>
      <c r="B3047">
        <v>191</v>
      </c>
      <c r="C3047" t="s">
        <v>707</v>
      </c>
      <c r="D3047">
        <v>205</v>
      </c>
      <c r="E3047" t="s">
        <v>733</v>
      </c>
      <c r="F3047">
        <v>337</v>
      </c>
      <c r="G3047" t="s">
        <v>26</v>
      </c>
      <c r="H3047">
        <v>10205010337</v>
      </c>
      <c r="I3047" t="s">
        <v>27</v>
      </c>
      <c r="J3047" s="24" t="s">
        <v>958</v>
      </c>
      <c r="K3047" s="25">
        <v>12</v>
      </c>
      <c r="L3047" s="26">
        <v>166033.25</v>
      </c>
      <c r="M3047" s="26">
        <v>155653.47</v>
      </c>
      <c r="N3047" s="27">
        <v>193721</v>
      </c>
      <c r="O3047" s="26">
        <v>0</v>
      </c>
      <c r="P3047" s="28">
        <v>193721</v>
      </c>
      <c r="Q3047" s="26">
        <v>0</v>
      </c>
      <c r="R3047" s="31">
        <f t="shared" si="135"/>
        <v>0</v>
      </c>
      <c r="S3047" s="29">
        <v>0</v>
      </c>
      <c r="T3047" s="26"/>
      <c r="V3047" s="2">
        <f t="shared" si="133"/>
        <v>-193721</v>
      </c>
      <c r="W3047" s="2">
        <f t="shared" si="134"/>
        <v>-1</v>
      </c>
    </row>
    <row r="3048" spans="1:23" customFormat="1" hidden="1" outlineLevel="2" x14ac:dyDescent="0.25">
      <c r="A3048" t="s">
        <v>706</v>
      </c>
      <c r="B3048">
        <v>191</v>
      </c>
      <c r="C3048" t="s">
        <v>707</v>
      </c>
      <c r="D3048">
        <v>208</v>
      </c>
      <c r="E3048" t="s">
        <v>734</v>
      </c>
      <c r="F3048">
        <v>337</v>
      </c>
      <c r="G3048" t="s">
        <v>26</v>
      </c>
      <c r="H3048">
        <v>10208010337</v>
      </c>
      <c r="I3048" t="s">
        <v>27</v>
      </c>
      <c r="J3048" s="24" t="s">
        <v>958</v>
      </c>
      <c r="K3048" s="25">
        <v>12</v>
      </c>
      <c r="L3048" s="26">
        <v>92094.79</v>
      </c>
      <c r="M3048" s="26">
        <v>85898.72</v>
      </c>
      <c r="N3048" s="27">
        <v>106904</v>
      </c>
      <c r="O3048" s="26">
        <v>0</v>
      </c>
      <c r="P3048" s="28">
        <v>106904</v>
      </c>
      <c r="Q3048" s="26">
        <v>103.08</v>
      </c>
      <c r="R3048" s="31">
        <f t="shared" si="135"/>
        <v>0</v>
      </c>
      <c r="S3048" s="29">
        <v>0</v>
      </c>
      <c r="T3048" s="26"/>
      <c r="V3048" s="2">
        <f t="shared" si="133"/>
        <v>-106904</v>
      </c>
      <c r="W3048" s="2">
        <f t="shared" si="134"/>
        <v>-1</v>
      </c>
    </row>
    <row r="3049" spans="1:23" customFormat="1" hidden="1" outlineLevel="2" x14ac:dyDescent="0.25">
      <c r="A3049" t="s">
        <v>349</v>
      </c>
      <c r="B3049">
        <v>1011</v>
      </c>
      <c r="C3049" t="s">
        <v>365</v>
      </c>
      <c r="D3049">
        <v>222</v>
      </c>
      <c r="E3049" t="s">
        <v>367</v>
      </c>
      <c r="F3049">
        <v>337</v>
      </c>
      <c r="G3049" t="s">
        <v>26</v>
      </c>
      <c r="H3049">
        <v>10222010337</v>
      </c>
      <c r="I3049" t="s">
        <v>27</v>
      </c>
      <c r="J3049" s="24" t="s">
        <v>958</v>
      </c>
      <c r="K3049" s="25">
        <v>12</v>
      </c>
      <c r="L3049" s="26">
        <v>38822.660000000003</v>
      </c>
      <c r="M3049" s="26">
        <v>36998.050000000003</v>
      </c>
      <c r="N3049" s="27">
        <v>41991</v>
      </c>
      <c r="O3049" s="26">
        <v>0</v>
      </c>
      <c r="P3049" s="28">
        <v>41991</v>
      </c>
      <c r="Q3049" s="26">
        <v>2813.23</v>
      </c>
      <c r="R3049" s="31">
        <f t="shared" si="135"/>
        <v>0</v>
      </c>
      <c r="S3049" s="29">
        <v>0</v>
      </c>
      <c r="T3049" s="26"/>
      <c r="V3049" s="2">
        <f t="shared" si="133"/>
        <v>-41991</v>
      </c>
      <c r="W3049" s="2">
        <f t="shared" si="134"/>
        <v>-1</v>
      </c>
    </row>
    <row r="3050" spans="1:23" customFormat="1" hidden="1" outlineLevel="2" x14ac:dyDescent="0.25">
      <c r="A3050" t="s">
        <v>349</v>
      </c>
      <c r="B3050">
        <v>1011</v>
      </c>
      <c r="C3050" t="s">
        <v>365</v>
      </c>
      <c r="D3050">
        <v>232</v>
      </c>
      <c r="E3050" t="s">
        <v>379</v>
      </c>
      <c r="F3050">
        <v>337</v>
      </c>
      <c r="G3050" t="s">
        <v>26</v>
      </c>
      <c r="H3050">
        <v>10232010337</v>
      </c>
      <c r="I3050" t="s">
        <v>27</v>
      </c>
      <c r="J3050" s="24" t="s">
        <v>958</v>
      </c>
      <c r="K3050" s="25">
        <v>12</v>
      </c>
      <c r="L3050" s="26">
        <v>472.08</v>
      </c>
      <c r="M3050" s="26">
        <v>0</v>
      </c>
      <c r="N3050" s="27">
        <v>0</v>
      </c>
      <c r="O3050" s="26">
        <v>0</v>
      </c>
      <c r="P3050" s="28">
        <v>0</v>
      </c>
      <c r="Q3050" s="26">
        <v>0</v>
      </c>
      <c r="R3050" s="31">
        <f t="shared" si="135"/>
        <v>0</v>
      </c>
      <c r="S3050" s="29">
        <v>0</v>
      </c>
      <c r="T3050" s="26"/>
      <c r="V3050" s="2">
        <f t="shared" si="133"/>
        <v>0</v>
      </c>
      <c r="W3050" s="2" t="e">
        <f t="shared" si="134"/>
        <v>#DIV/0!</v>
      </c>
    </row>
    <row r="3051" spans="1:23" customFormat="1" hidden="1" outlineLevel="2" x14ac:dyDescent="0.25">
      <c r="A3051" t="s">
        <v>349</v>
      </c>
      <c r="B3051">
        <v>1011</v>
      </c>
      <c r="C3051" t="s">
        <v>365</v>
      </c>
      <c r="D3051">
        <v>236</v>
      </c>
      <c r="E3051" t="s">
        <v>380</v>
      </c>
      <c r="F3051">
        <v>337</v>
      </c>
      <c r="G3051" t="s">
        <v>26</v>
      </c>
      <c r="H3051">
        <v>10236010337</v>
      </c>
      <c r="I3051" t="s">
        <v>27</v>
      </c>
      <c r="J3051" s="24" t="s">
        <v>958</v>
      </c>
      <c r="K3051" s="25">
        <v>12</v>
      </c>
      <c r="L3051" s="26">
        <v>281.12</v>
      </c>
      <c r="M3051" s="26">
        <v>28.38</v>
      </c>
      <c r="N3051" s="27">
        <v>0</v>
      </c>
      <c r="O3051" s="26">
        <v>0</v>
      </c>
      <c r="P3051" s="28">
        <v>0</v>
      </c>
      <c r="Q3051" s="26">
        <v>113.31</v>
      </c>
      <c r="R3051" s="31">
        <f t="shared" si="135"/>
        <v>0</v>
      </c>
      <c r="S3051" s="29">
        <v>0</v>
      </c>
      <c r="T3051" s="26"/>
      <c r="V3051" s="2">
        <f t="shared" si="133"/>
        <v>0</v>
      </c>
      <c r="W3051" s="2" t="e">
        <f t="shared" si="134"/>
        <v>#DIV/0!</v>
      </c>
    </row>
    <row r="3052" spans="1:23" customFormat="1" hidden="1" outlineLevel="2" x14ac:dyDescent="0.25">
      <c r="A3052" t="s">
        <v>133</v>
      </c>
      <c r="B3052">
        <v>1001</v>
      </c>
      <c r="C3052" t="s">
        <v>185</v>
      </c>
      <c r="D3052">
        <v>241</v>
      </c>
      <c r="E3052" t="s">
        <v>182</v>
      </c>
      <c r="F3052">
        <v>337</v>
      </c>
      <c r="G3052" t="s">
        <v>26</v>
      </c>
      <c r="H3052">
        <v>10241010337</v>
      </c>
      <c r="I3052" t="s">
        <v>27</v>
      </c>
      <c r="J3052" s="24" t="s">
        <v>958</v>
      </c>
      <c r="K3052" s="25">
        <v>12</v>
      </c>
      <c r="L3052" s="26">
        <v>4332.8500000000004</v>
      </c>
      <c r="M3052" s="26">
        <v>3761.36</v>
      </c>
      <c r="N3052" s="27">
        <v>4686</v>
      </c>
      <c r="O3052" s="26">
        <v>0</v>
      </c>
      <c r="P3052" s="28">
        <v>4686</v>
      </c>
      <c r="Q3052" s="26">
        <v>0</v>
      </c>
      <c r="R3052" s="31">
        <f t="shared" si="135"/>
        <v>0</v>
      </c>
      <c r="S3052" s="29">
        <v>0</v>
      </c>
      <c r="T3052" s="26"/>
      <c r="V3052" s="2">
        <f t="shared" si="133"/>
        <v>-4686</v>
      </c>
      <c r="W3052" s="2">
        <f t="shared" si="134"/>
        <v>-1</v>
      </c>
    </row>
    <row r="3053" spans="1:23" customFormat="1" hidden="1" outlineLevel="2" x14ac:dyDescent="0.25">
      <c r="A3053" t="s">
        <v>133</v>
      </c>
      <c r="B3053">
        <v>1001</v>
      </c>
      <c r="C3053" t="s">
        <v>185</v>
      </c>
      <c r="D3053">
        <v>251</v>
      </c>
      <c r="E3053" t="s">
        <v>197</v>
      </c>
      <c r="F3053">
        <v>337</v>
      </c>
      <c r="G3053" t="s">
        <v>26</v>
      </c>
      <c r="H3053">
        <v>10251010337</v>
      </c>
      <c r="I3053" t="s">
        <v>27</v>
      </c>
      <c r="J3053" s="24" t="s">
        <v>958</v>
      </c>
      <c r="K3053" s="25">
        <v>12</v>
      </c>
      <c r="L3053" s="26">
        <v>431.99</v>
      </c>
      <c r="M3053" s="26">
        <v>371.79</v>
      </c>
      <c r="N3053" s="27">
        <v>467</v>
      </c>
      <c r="O3053" s="26">
        <v>0</v>
      </c>
      <c r="P3053" s="28">
        <v>467</v>
      </c>
      <c r="Q3053" s="26">
        <v>0</v>
      </c>
      <c r="R3053" s="31">
        <f t="shared" si="135"/>
        <v>0</v>
      </c>
      <c r="S3053" s="29">
        <v>0</v>
      </c>
      <c r="T3053" s="26"/>
      <c r="V3053" s="2">
        <f t="shared" si="133"/>
        <v>-467</v>
      </c>
      <c r="W3053" s="2">
        <f t="shared" si="134"/>
        <v>-1</v>
      </c>
    </row>
    <row r="3054" spans="1:23" customFormat="1" hidden="1" outlineLevel="2" x14ac:dyDescent="0.25">
      <c r="A3054" t="s">
        <v>133</v>
      </c>
      <c r="B3054">
        <v>1001</v>
      </c>
      <c r="C3054" t="s">
        <v>185</v>
      </c>
      <c r="D3054">
        <v>255</v>
      </c>
      <c r="E3054" t="s">
        <v>200</v>
      </c>
      <c r="F3054">
        <v>337</v>
      </c>
      <c r="G3054" t="s">
        <v>26</v>
      </c>
      <c r="H3054">
        <v>10255010337</v>
      </c>
      <c r="I3054" t="s">
        <v>27</v>
      </c>
      <c r="J3054" s="24" t="s">
        <v>958</v>
      </c>
      <c r="K3054" s="25">
        <v>12</v>
      </c>
      <c r="L3054" s="26">
        <v>431.99</v>
      </c>
      <c r="M3054" s="26">
        <v>371.79</v>
      </c>
      <c r="N3054" s="27">
        <v>467</v>
      </c>
      <c r="O3054" s="26">
        <v>0</v>
      </c>
      <c r="P3054" s="28">
        <v>467</v>
      </c>
      <c r="Q3054" s="26">
        <v>0</v>
      </c>
      <c r="R3054" s="31">
        <f t="shared" si="135"/>
        <v>0</v>
      </c>
      <c r="S3054" s="29">
        <v>0</v>
      </c>
      <c r="T3054" s="26"/>
      <c r="V3054" s="2">
        <f t="shared" si="133"/>
        <v>-467</v>
      </c>
      <c r="W3054" s="2">
        <f t="shared" si="134"/>
        <v>-1</v>
      </c>
    </row>
    <row r="3055" spans="1:23" customFormat="1" hidden="1" outlineLevel="2" x14ac:dyDescent="0.25">
      <c r="A3055" t="s">
        <v>349</v>
      </c>
      <c r="B3055">
        <v>704</v>
      </c>
      <c r="C3055" t="s">
        <v>385</v>
      </c>
      <c r="D3055">
        <v>264</v>
      </c>
      <c r="E3055" t="s">
        <v>386</v>
      </c>
      <c r="F3055">
        <v>337</v>
      </c>
      <c r="G3055" t="s">
        <v>26</v>
      </c>
      <c r="H3055">
        <v>10264010337</v>
      </c>
      <c r="I3055" t="s">
        <v>27</v>
      </c>
      <c r="J3055" s="24" t="s">
        <v>958</v>
      </c>
      <c r="K3055" s="25">
        <v>12</v>
      </c>
      <c r="L3055" s="26">
        <v>1388.87</v>
      </c>
      <c r="M3055" s="26">
        <v>1249.53</v>
      </c>
      <c r="N3055" s="27">
        <v>1502</v>
      </c>
      <c r="O3055" s="26">
        <v>0</v>
      </c>
      <c r="P3055" s="28">
        <v>1502</v>
      </c>
      <c r="Q3055" s="26">
        <v>650.14</v>
      </c>
      <c r="R3055" s="31">
        <f t="shared" si="135"/>
        <v>0</v>
      </c>
      <c r="S3055" s="29">
        <v>0</v>
      </c>
      <c r="T3055" s="26"/>
      <c r="V3055" s="2">
        <f t="shared" si="133"/>
        <v>-1502</v>
      </c>
      <c r="W3055" s="2">
        <f t="shared" si="134"/>
        <v>-1</v>
      </c>
    </row>
    <row r="3056" spans="1:23" customFormat="1" hidden="1" outlineLevel="2" x14ac:dyDescent="0.25">
      <c r="A3056" t="s">
        <v>349</v>
      </c>
      <c r="B3056">
        <v>702</v>
      </c>
      <c r="C3056" t="s">
        <v>383</v>
      </c>
      <c r="D3056">
        <v>266</v>
      </c>
      <c r="E3056" t="s">
        <v>387</v>
      </c>
      <c r="F3056">
        <v>337</v>
      </c>
      <c r="G3056" t="s">
        <v>26</v>
      </c>
      <c r="H3056">
        <v>10266010337</v>
      </c>
      <c r="I3056" t="s">
        <v>27</v>
      </c>
      <c r="J3056" s="24" t="s">
        <v>958</v>
      </c>
      <c r="K3056" s="25">
        <v>12</v>
      </c>
      <c r="L3056" s="26">
        <v>350.64</v>
      </c>
      <c r="M3056" s="26">
        <v>2370.37</v>
      </c>
      <c r="N3056" s="27">
        <v>0</v>
      </c>
      <c r="O3056" s="26">
        <v>0</v>
      </c>
      <c r="P3056" s="28">
        <v>0</v>
      </c>
      <c r="Q3056" s="26">
        <v>0</v>
      </c>
      <c r="R3056" s="31">
        <f t="shared" si="135"/>
        <v>0</v>
      </c>
      <c r="S3056" s="29">
        <v>0</v>
      </c>
      <c r="T3056" s="26"/>
      <c r="V3056" s="2">
        <f t="shared" si="133"/>
        <v>0</v>
      </c>
      <c r="W3056" s="2" t="e">
        <f t="shared" si="134"/>
        <v>#DIV/0!</v>
      </c>
    </row>
    <row r="3057" spans="1:23" customFormat="1" hidden="1" outlineLevel="2" x14ac:dyDescent="0.25">
      <c r="A3057" t="s">
        <v>349</v>
      </c>
      <c r="B3057">
        <v>507</v>
      </c>
      <c r="C3057" t="s">
        <v>390</v>
      </c>
      <c r="D3057">
        <v>268</v>
      </c>
      <c r="E3057" t="s">
        <v>392</v>
      </c>
      <c r="F3057">
        <v>337</v>
      </c>
      <c r="G3057" t="s">
        <v>26</v>
      </c>
      <c r="H3057">
        <v>10268010337</v>
      </c>
      <c r="I3057" t="s">
        <v>27</v>
      </c>
      <c r="J3057" s="24" t="s">
        <v>958</v>
      </c>
      <c r="K3057" s="25">
        <v>12</v>
      </c>
      <c r="L3057" s="26">
        <v>494975.44</v>
      </c>
      <c r="M3057" s="26">
        <v>430166.96</v>
      </c>
      <c r="N3057" s="27">
        <v>535365</v>
      </c>
      <c r="O3057" s="26">
        <v>0</v>
      </c>
      <c r="P3057" s="28">
        <v>535365</v>
      </c>
      <c r="Q3057" s="26">
        <v>110.97</v>
      </c>
      <c r="R3057" s="31">
        <f t="shared" si="135"/>
        <v>0</v>
      </c>
      <c r="S3057" s="29">
        <v>0</v>
      </c>
      <c r="T3057" s="26"/>
      <c r="V3057" s="2">
        <f t="shared" si="133"/>
        <v>-535365</v>
      </c>
      <c r="W3057" s="2">
        <f t="shared" si="134"/>
        <v>-1</v>
      </c>
    </row>
    <row r="3058" spans="1:23" customFormat="1" hidden="1" outlineLevel="2" x14ac:dyDescent="0.25">
      <c r="A3058" t="s">
        <v>349</v>
      </c>
      <c r="B3058">
        <v>507</v>
      </c>
      <c r="C3058" t="s">
        <v>390</v>
      </c>
      <c r="D3058">
        <v>270</v>
      </c>
      <c r="E3058" t="s">
        <v>349</v>
      </c>
      <c r="F3058">
        <v>337</v>
      </c>
      <c r="G3058" t="s">
        <v>26</v>
      </c>
      <c r="H3058">
        <v>10270010337</v>
      </c>
      <c r="I3058" t="s">
        <v>27</v>
      </c>
      <c r="J3058" s="24" t="s">
        <v>958</v>
      </c>
      <c r="K3058" s="25">
        <v>12</v>
      </c>
      <c r="L3058" s="26">
        <v>11654.11</v>
      </c>
      <c r="M3058" s="26">
        <v>3782.96</v>
      </c>
      <c r="N3058" s="27">
        <v>4542</v>
      </c>
      <c r="O3058" s="26">
        <v>0</v>
      </c>
      <c r="P3058" s="28">
        <v>4542</v>
      </c>
      <c r="Q3058" s="26">
        <v>173.26</v>
      </c>
      <c r="R3058" s="31">
        <f t="shared" si="135"/>
        <v>0</v>
      </c>
      <c r="S3058" s="29">
        <v>0</v>
      </c>
      <c r="T3058" s="26"/>
      <c r="V3058" s="2">
        <f t="shared" si="133"/>
        <v>-4542</v>
      </c>
      <c r="W3058" s="2">
        <f t="shared" si="134"/>
        <v>-1</v>
      </c>
    </row>
    <row r="3059" spans="1:23" customFormat="1" hidden="1" outlineLevel="2" x14ac:dyDescent="0.25">
      <c r="A3059" t="s">
        <v>349</v>
      </c>
      <c r="B3059">
        <v>1105</v>
      </c>
      <c r="C3059" t="s">
        <v>174</v>
      </c>
      <c r="D3059">
        <v>280</v>
      </c>
      <c r="E3059" t="s">
        <v>395</v>
      </c>
      <c r="F3059">
        <v>337</v>
      </c>
      <c r="G3059" t="s">
        <v>26</v>
      </c>
      <c r="H3059">
        <v>10280010337</v>
      </c>
      <c r="I3059" t="s">
        <v>27</v>
      </c>
      <c r="J3059" s="24" t="s">
        <v>958</v>
      </c>
      <c r="K3059" s="25">
        <v>12</v>
      </c>
      <c r="L3059" s="26">
        <v>10876.62</v>
      </c>
      <c r="M3059" s="26">
        <v>9447.4599999999991</v>
      </c>
      <c r="N3059" s="27">
        <v>11764</v>
      </c>
      <c r="O3059" s="26">
        <v>0</v>
      </c>
      <c r="P3059" s="28">
        <v>11764</v>
      </c>
      <c r="Q3059" s="26">
        <v>0</v>
      </c>
      <c r="R3059" s="31">
        <f t="shared" si="135"/>
        <v>0</v>
      </c>
      <c r="S3059" s="29">
        <v>0</v>
      </c>
      <c r="T3059" s="26"/>
      <c r="V3059" s="2">
        <f t="shared" si="133"/>
        <v>-11764</v>
      </c>
      <c r="W3059" s="2">
        <f t="shared" si="134"/>
        <v>-1</v>
      </c>
    </row>
    <row r="3060" spans="1:23" customFormat="1" hidden="1" outlineLevel="2" x14ac:dyDescent="0.25">
      <c r="A3060" t="s">
        <v>875</v>
      </c>
      <c r="B3060">
        <v>102</v>
      </c>
      <c r="C3060" t="s">
        <v>876</v>
      </c>
      <c r="D3060">
        <v>301</v>
      </c>
      <c r="E3060" t="s">
        <v>917</v>
      </c>
      <c r="F3060">
        <v>337</v>
      </c>
      <c r="G3060" t="s">
        <v>26</v>
      </c>
      <c r="H3060">
        <v>10301010337</v>
      </c>
      <c r="I3060" t="s">
        <v>27</v>
      </c>
      <c r="J3060" s="24" t="s">
        <v>958</v>
      </c>
      <c r="K3060" s="25">
        <v>12</v>
      </c>
      <c r="L3060" s="26">
        <v>24003.1</v>
      </c>
      <c r="M3060" s="26">
        <v>20910.7</v>
      </c>
      <c r="N3060" s="27">
        <v>25962</v>
      </c>
      <c r="O3060" s="26">
        <v>0</v>
      </c>
      <c r="P3060" s="28">
        <v>25962</v>
      </c>
      <c r="Q3060" s="26">
        <v>39.29</v>
      </c>
      <c r="R3060" s="31">
        <f t="shared" si="135"/>
        <v>0</v>
      </c>
      <c r="S3060" s="29">
        <v>0</v>
      </c>
      <c r="T3060" s="26"/>
      <c r="V3060" s="2">
        <f t="shared" si="133"/>
        <v>-25962</v>
      </c>
      <c r="W3060" s="2">
        <f t="shared" si="134"/>
        <v>-1</v>
      </c>
    </row>
    <row r="3061" spans="1:23" customFormat="1" hidden="1" outlineLevel="2" x14ac:dyDescent="0.25">
      <c r="A3061" t="s">
        <v>875</v>
      </c>
      <c r="B3061">
        <v>101</v>
      </c>
      <c r="C3061" t="s">
        <v>780</v>
      </c>
      <c r="D3061">
        <v>302</v>
      </c>
      <c r="E3061" t="s">
        <v>920</v>
      </c>
      <c r="F3061">
        <v>337</v>
      </c>
      <c r="G3061" t="s">
        <v>26</v>
      </c>
      <c r="H3061">
        <v>10302010337</v>
      </c>
      <c r="I3061" t="s">
        <v>27</v>
      </c>
      <c r="J3061" s="24" t="s">
        <v>958</v>
      </c>
      <c r="K3061" s="25">
        <v>12</v>
      </c>
      <c r="L3061" s="26">
        <v>0</v>
      </c>
      <c r="M3061" s="26">
        <v>392.7</v>
      </c>
      <c r="N3061" s="27">
        <v>0</v>
      </c>
      <c r="O3061" s="26">
        <v>0</v>
      </c>
      <c r="P3061" s="28">
        <v>0</v>
      </c>
      <c r="Q3061" s="26">
        <v>128.47999999999999</v>
      </c>
      <c r="R3061" s="31">
        <f t="shared" si="135"/>
        <v>0</v>
      </c>
      <c r="S3061" s="29">
        <v>0</v>
      </c>
      <c r="T3061" s="26"/>
      <c r="V3061" s="2">
        <f t="shared" si="133"/>
        <v>0</v>
      </c>
      <c r="W3061" s="2" t="e">
        <f t="shared" si="134"/>
        <v>#DIV/0!</v>
      </c>
    </row>
    <row r="3062" spans="1:23" customFormat="1" hidden="1" outlineLevel="2" x14ac:dyDescent="0.25">
      <c r="A3062" t="s">
        <v>309</v>
      </c>
      <c r="B3062">
        <v>504</v>
      </c>
      <c r="C3062" t="s">
        <v>396</v>
      </c>
      <c r="D3062">
        <v>400</v>
      </c>
      <c r="E3062" t="s">
        <v>397</v>
      </c>
      <c r="F3062">
        <v>337</v>
      </c>
      <c r="G3062" t="s">
        <v>26</v>
      </c>
      <c r="H3062">
        <v>10400010337</v>
      </c>
      <c r="I3062" t="s">
        <v>27</v>
      </c>
      <c r="J3062" s="24" t="s">
        <v>958</v>
      </c>
      <c r="K3062" s="25">
        <v>12</v>
      </c>
      <c r="L3062" s="26">
        <v>902.22</v>
      </c>
      <c r="M3062" s="26">
        <v>782.48</v>
      </c>
      <c r="N3062" s="27">
        <v>976</v>
      </c>
      <c r="O3062" s="26">
        <v>0</v>
      </c>
      <c r="P3062" s="28">
        <v>976</v>
      </c>
      <c r="Q3062" s="26">
        <v>0</v>
      </c>
      <c r="R3062" s="31">
        <f t="shared" si="135"/>
        <v>0</v>
      </c>
      <c r="S3062" s="29">
        <v>0</v>
      </c>
      <c r="T3062" s="26"/>
      <c r="V3062" s="2">
        <f t="shared" si="133"/>
        <v>-976</v>
      </c>
      <c r="W3062" s="2">
        <f t="shared" si="134"/>
        <v>-1</v>
      </c>
    </row>
    <row r="3063" spans="1:23" customFormat="1" hidden="1" outlineLevel="2" x14ac:dyDescent="0.25">
      <c r="A3063" t="s">
        <v>309</v>
      </c>
      <c r="B3063">
        <v>801</v>
      </c>
      <c r="C3063" t="s">
        <v>324</v>
      </c>
      <c r="D3063">
        <v>401</v>
      </c>
      <c r="E3063" t="s">
        <v>400</v>
      </c>
      <c r="F3063">
        <v>337</v>
      </c>
      <c r="G3063" t="s">
        <v>26</v>
      </c>
      <c r="H3063">
        <v>10401010337</v>
      </c>
      <c r="I3063" t="s">
        <v>27</v>
      </c>
      <c r="J3063" s="24" t="s">
        <v>958</v>
      </c>
      <c r="K3063" s="25">
        <v>12</v>
      </c>
      <c r="L3063" s="26">
        <v>749.95</v>
      </c>
      <c r="M3063" s="26">
        <v>651.80999999999995</v>
      </c>
      <c r="N3063" s="27">
        <v>811</v>
      </c>
      <c r="O3063" s="26">
        <v>0</v>
      </c>
      <c r="P3063" s="28">
        <v>811</v>
      </c>
      <c r="Q3063" s="26">
        <v>66.44</v>
      </c>
      <c r="R3063" s="31">
        <f t="shared" si="135"/>
        <v>0</v>
      </c>
      <c r="S3063" s="29">
        <v>0</v>
      </c>
      <c r="T3063" s="26"/>
      <c r="V3063" s="2">
        <f t="shared" si="133"/>
        <v>-811</v>
      </c>
      <c r="W3063" s="2">
        <f t="shared" si="134"/>
        <v>-1</v>
      </c>
    </row>
    <row r="3064" spans="1:23" customFormat="1" hidden="1" outlineLevel="2" x14ac:dyDescent="0.25">
      <c r="A3064" t="s">
        <v>309</v>
      </c>
      <c r="B3064">
        <v>801</v>
      </c>
      <c r="C3064" t="s">
        <v>324</v>
      </c>
      <c r="D3064">
        <v>403</v>
      </c>
      <c r="E3064" t="s">
        <v>401</v>
      </c>
      <c r="F3064">
        <v>337</v>
      </c>
      <c r="G3064" t="s">
        <v>26</v>
      </c>
      <c r="H3064">
        <v>10403010337</v>
      </c>
      <c r="I3064" t="s">
        <v>27</v>
      </c>
      <c r="J3064" s="24" t="s">
        <v>958</v>
      </c>
      <c r="K3064" s="25">
        <v>12</v>
      </c>
      <c r="L3064" s="26">
        <v>1253.21</v>
      </c>
      <c r="M3064" s="26">
        <v>0</v>
      </c>
      <c r="N3064" s="27">
        <v>0</v>
      </c>
      <c r="O3064" s="26">
        <v>0</v>
      </c>
      <c r="P3064" s="28">
        <v>0</v>
      </c>
      <c r="Q3064" s="26">
        <v>0</v>
      </c>
      <c r="R3064" s="31">
        <f t="shared" si="135"/>
        <v>0</v>
      </c>
      <c r="S3064" s="29">
        <v>0</v>
      </c>
      <c r="T3064" s="26"/>
      <c r="V3064" s="2">
        <f t="shared" si="133"/>
        <v>0</v>
      </c>
      <c r="W3064" s="2" t="e">
        <f t="shared" si="134"/>
        <v>#DIV/0!</v>
      </c>
    </row>
    <row r="3065" spans="1:23" customFormat="1" hidden="1" outlineLevel="2" x14ac:dyDescent="0.25">
      <c r="A3065" t="s">
        <v>309</v>
      </c>
      <c r="B3065">
        <v>801</v>
      </c>
      <c r="C3065" t="s">
        <v>324</v>
      </c>
      <c r="D3065">
        <v>406</v>
      </c>
      <c r="E3065" t="s">
        <v>434</v>
      </c>
      <c r="F3065">
        <v>337</v>
      </c>
      <c r="G3065" t="s">
        <v>26</v>
      </c>
      <c r="H3065">
        <v>10406010337</v>
      </c>
      <c r="I3065" t="s">
        <v>27</v>
      </c>
      <c r="J3065" s="24" t="s">
        <v>958</v>
      </c>
      <c r="K3065" s="25">
        <v>12</v>
      </c>
      <c r="L3065" s="26">
        <v>170.16</v>
      </c>
      <c r="M3065" s="26">
        <v>141.75</v>
      </c>
      <c r="N3065" s="27">
        <v>184</v>
      </c>
      <c r="O3065" s="26">
        <v>0</v>
      </c>
      <c r="P3065" s="28">
        <v>184</v>
      </c>
      <c r="Q3065" s="26">
        <v>0</v>
      </c>
      <c r="R3065" s="31">
        <f t="shared" si="135"/>
        <v>0</v>
      </c>
      <c r="S3065" s="29">
        <v>0</v>
      </c>
      <c r="T3065" s="26"/>
      <c r="V3065" s="2">
        <f t="shared" si="133"/>
        <v>-184</v>
      </c>
      <c r="W3065" s="2">
        <f t="shared" si="134"/>
        <v>-1</v>
      </c>
    </row>
    <row r="3066" spans="1:23" customFormat="1" hidden="1" outlineLevel="2" x14ac:dyDescent="0.25">
      <c r="A3066" t="s">
        <v>309</v>
      </c>
      <c r="B3066">
        <v>801</v>
      </c>
      <c r="C3066" t="s">
        <v>324</v>
      </c>
      <c r="D3066">
        <v>410</v>
      </c>
      <c r="E3066" t="s">
        <v>435</v>
      </c>
      <c r="F3066">
        <v>337</v>
      </c>
      <c r="G3066" t="s">
        <v>26</v>
      </c>
      <c r="H3066">
        <v>10410010337</v>
      </c>
      <c r="I3066" t="s">
        <v>27</v>
      </c>
      <c r="J3066" s="24" t="s">
        <v>958</v>
      </c>
      <c r="K3066" s="25">
        <v>12</v>
      </c>
      <c r="L3066" s="26">
        <v>61806.61</v>
      </c>
      <c r="M3066" s="26">
        <v>53710.32</v>
      </c>
      <c r="N3066" s="27">
        <v>66850</v>
      </c>
      <c r="O3066" s="26">
        <v>0</v>
      </c>
      <c r="P3066" s="28">
        <v>66850</v>
      </c>
      <c r="Q3066" s="26">
        <v>2091.9699999999998</v>
      </c>
      <c r="R3066" s="31">
        <f t="shared" si="135"/>
        <v>0</v>
      </c>
      <c r="S3066" s="29">
        <v>0</v>
      </c>
      <c r="T3066" s="26"/>
      <c r="V3066" s="2">
        <f t="shared" si="133"/>
        <v>-66850</v>
      </c>
      <c r="W3066" s="2">
        <f t="shared" si="134"/>
        <v>-1</v>
      </c>
    </row>
    <row r="3067" spans="1:23" customFormat="1" hidden="1" outlineLevel="2" x14ac:dyDescent="0.25">
      <c r="A3067" t="s">
        <v>309</v>
      </c>
      <c r="B3067">
        <v>801</v>
      </c>
      <c r="C3067" t="s">
        <v>324</v>
      </c>
      <c r="D3067">
        <v>411</v>
      </c>
      <c r="E3067" t="s">
        <v>411</v>
      </c>
      <c r="F3067">
        <v>337</v>
      </c>
      <c r="G3067" t="s">
        <v>26</v>
      </c>
      <c r="H3067">
        <v>10411010337</v>
      </c>
      <c r="I3067" t="s">
        <v>27</v>
      </c>
      <c r="J3067" s="24" t="s">
        <v>958</v>
      </c>
      <c r="K3067" s="25">
        <v>12</v>
      </c>
      <c r="L3067" s="26">
        <v>786.64</v>
      </c>
      <c r="M3067" s="26">
        <v>1054.3900000000001</v>
      </c>
      <c r="N3067" s="27">
        <v>666</v>
      </c>
      <c r="O3067" s="26">
        <v>0</v>
      </c>
      <c r="P3067" s="28">
        <v>666</v>
      </c>
      <c r="Q3067" s="26">
        <v>0</v>
      </c>
      <c r="R3067" s="31">
        <f t="shared" si="135"/>
        <v>0</v>
      </c>
      <c r="S3067" s="29">
        <v>0</v>
      </c>
      <c r="T3067" s="26"/>
      <c r="V3067" s="2">
        <f t="shared" si="133"/>
        <v>-666</v>
      </c>
      <c r="W3067" s="2">
        <f t="shared" si="134"/>
        <v>-1</v>
      </c>
    </row>
    <row r="3068" spans="1:23" customFormat="1" hidden="1" outlineLevel="2" x14ac:dyDescent="0.25">
      <c r="A3068" t="s">
        <v>309</v>
      </c>
      <c r="B3068">
        <v>801</v>
      </c>
      <c r="C3068" t="s">
        <v>324</v>
      </c>
      <c r="D3068">
        <v>420</v>
      </c>
      <c r="E3068" t="s">
        <v>418</v>
      </c>
      <c r="F3068">
        <v>337</v>
      </c>
      <c r="G3068" t="s">
        <v>26</v>
      </c>
      <c r="H3068">
        <v>10420010337</v>
      </c>
      <c r="I3068" t="s">
        <v>27</v>
      </c>
      <c r="J3068" s="24" t="s">
        <v>958</v>
      </c>
      <c r="K3068" s="25">
        <v>12</v>
      </c>
      <c r="L3068" s="26">
        <v>43394.32</v>
      </c>
      <c r="M3068" s="26">
        <v>37706.32</v>
      </c>
      <c r="N3068" s="27">
        <v>46935</v>
      </c>
      <c r="O3068" s="26">
        <v>0</v>
      </c>
      <c r="P3068" s="28">
        <v>46935</v>
      </c>
      <c r="Q3068" s="26">
        <v>0</v>
      </c>
      <c r="R3068" s="31">
        <f t="shared" si="135"/>
        <v>0</v>
      </c>
      <c r="S3068" s="29">
        <v>0</v>
      </c>
      <c r="T3068" s="26"/>
      <c r="V3068" s="2">
        <f t="shared" si="133"/>
        <v>-46935</v>
      </c>
      <c r="W3068" s="2">
        <f t="shared" si="134"/>
        <v>-1</v>
      </c>
    </row>
    <row r="3069" spans="1:23" customFormat="1" hidden="1" outlineLevel="2" x14ac:dyDescent="0.25">
      <c r="A3069" t="s">
        <v>309</v>
      </c>
      <c r="B3069">
        <v>801</v>
      </c>
      <c r="C3069" t="s">
        <v>324</v>
      </c>
      <c r="D3069">
        <v>425</v>
      </c>
      <c r="E3069" t="s">
        <v>420</v>
      </c>
      <c r="F3069">
        <v>337</v>
      </c>
      <c r="G3069" t="s">
        <v>26</v>
      </c>
      <c r="H3069">
        <v>10425010337</v>
      </c>
      <c r="I3069" t="s">
        <v>27</v>
      </c>
      <c r="J3069" s="24" t="s">
        <v>958</v>
      </c>
      <c r="K3069" s="25">
        <v>12</v>
      </c>
      <c r="L3069" s="26">
        <v>16109.6</v>
      </c>
      <c r="M3069" s="26">
        <v>13999.21</v>
      </c>
      <c r="N3069" s="27">
        <v>17424</v>
      </c>
      <c r="O3069" s="26">
        <v>0</v>
      </c>
      <c r="P3069" s="28">
        <v>17424</v>
      </c>
      <c r="Q3069" s="26">
        <v>0</v>
      </c>
      <c r="R3069" s="31">
        <f t="shared" si="135"/>
        <v>0</v>
      </c>
      <c r="S3069" s="29">
        <v>0</v>
      </c>
      <c r="T3069" s="26"/>
      <c r="V3069" s="2">
        <f t="shared" si="133"/>
        <v>-17424</v>
      </c>
      <c r="W3069" s="2">
        <f t="shared" si="134"/>
        <v>-1</v>
      </c>
    </row>
    <row r="3070" spans="1:23" customFormat="1" hidden="1" outlineLevel="2" x14ac:dyDescent="0.25">
      <c r="A3070" t="s">
        <v>309</v>
      </c>
      <c r="B3070">
        <v>801</v>
      </c>
      <c r="C3070" t="s">
        <v>324</v>
      </c>
      <c r="D3070">
        <v>430</v>
      </c>
      <c r="E3070" t="s">
        <v>421</v>
      </c>
      <c r="F3070">
        <v>337</v>
      </c>
      <c r="G3070" t="s">
        <v>26</v>
      </c>
      <c r="H3070">
        <v>10430010337</v>
      </c>
      <c r="I3070" t="s">
        <v>27</v>
      </c>
      <c r="J3070" s="24" t="s">
        <v>958</v>
      </c>
      <c r="K3070" s="25">
        <v>12</v>
      </c>
      <c r="L3070" s="26">
        <v>0</v>
      </c>
      <c r="M3070" s="26">
        <v>0</v>
      </c>
      <c r="N3070" s="27">
        <v>0</v>
      </c>
      <c r="O3070" s="26">
        <v>0</v>
      </c>
      <c r="P3070" s="28">
        <v>0</v>
      </c>
      <c r="Q3070" s="26">
        <v>0</v>
      </c>
      <c r="R3070" s="31">
        <f t="shared" si="135"/>
        <v>0</v>
      </c>
      <c r="S3070" s="29">
        <v>0</v>
      </c>
      <c r="T3070" s="26"/>
      <c r="V3070" s="2">
        <f t="shared" si="133"/>
        <v>0</v>
      </c>
      <c r="W3070" s="2" t="e">
        <f t="shared" si="134"/>
        <v>#DIV/0!</v>
      </c>
    </row>
    <row r="3071" spans="1:23" customFormat="1" hidden="1" outlineLevel="2" x14ac:dyDescent="0.25">
      <c r="A3071" t="s">
        <v>254</v>
      </c>
      <c r="B3071">
        <v>1301</v>
      </c>
      <c r="C3071" t="s">
        <v>203</v>
      </c>
      <c r="D3071">
        <v>440</v>
      </c>
      <c r="E3071" t="s">
        <v>255</v>
      </c>
      <c r="F3071">
        <v>337</v>
      </c>
      <c r="G3071" t="s">
        <v>26</v>
      </c>
      <c r="H3071">
        <v>10440010337</v>
      </c>
      <c r="I3071" t="s">
        <v>27</v>
      </c>
      <c r="J3071" s="24" t="s">
        <v>958</v>
      </c>
      <c r="K3071" s="25">
        <v>12</v>
      </c>
      <c r="L3071" s="26">
        <v>26882.98</v>
      </c>
      <c r="M3071" s="26">
        <v>22744.560000000001</v>
      </c>
      <c r="N3071" s="27">
        <v>28314</v>
      </c>
      <c r="O3071" s="26">
        <v>0</v>
      </c>
      <c r="P3071" s="28">
        <v>28314</v>
      </c>
      <c r="Q3071" s="26">
        <v>2387.41</v>
      </c>
      <c r="R3071" s="31">
        <f t="shared" si="135"/>
        <v>0</v>
      </c>
      <c r="S3071" s="29">
        <v>0</v>
      </c>
      <c r="T3071" s="26"/>
      <c r="V3071" s="2">
        <f t="shared" si="133"/>
        <v>-28314</v>
      </c>
      <c r="W3071" s="2">
        <f t="shared" si="134"/>
        <v>-1</v>
      </c>
    </row>
    <row r="3072" spans="1:23" customFormat="1" hidden="1" outlineLevel="2" x14ac:dyDescent="0.25">
      <c r="A3072" t="s">
        <v>571</v>
      </c>
      <c r="B3072">
        <v>601</v>
      </c>
      <c r="C3072" t="s">
        <v>572</v>
      </c>
      <c r="D3072">
        <v>450</v>
      </c>
      <c r="E3072" t="s">
        <v>589</v>
      </c>
      <c r="F3072">
        <v>337</v>
      </c>
      <c r="G3072" t="s">
        <v>26</v>
      </c>
      <c r="H3072">
        <v>10450010337</v>
      </c>
      <c r="I3072" t="s">
        <v>27</v>
      </c>
      <c r="J3072" s="24" t="s">
        <v>958</v>
      </c>
      <c r="K3072" s="25">
        <v>12</v>
      </c>
      <c r="L3072" s="26">
        <v>1068.8399999999999</v>
      </c>
      <c r="M3072" s="26">
        <v>923.77</v>
      </c>
      <c r="N3072" s="27">
        <v>1156</v>
      </c>
      <c r="O3072" s="26">
        <v>0</v>
      </c>
      <c r="P3072" s="28">
        <v>1156</v>
      </c>
      <c r="Q3072" s="26">
        <v>0</v>
      </c>
      <c r="R3072" s="31">
        <f t="shared" si="135"/>
        <v>0</v>
      </c>
      <c r="S3072" s="29">
        <v>0</v>
      </c>
      <c r="T3072" s="26"/>
      <c r="V3072" s="2">
        <f t="shared" ref="V3072:V3135" si="136">S3072-N3072</f>
        <v>-1156</v>
      </c>
      <c r="W3072" s="2">
        <f t="shared" ref="W3072:W3135" si="137">V3072/N3072</f>
        <v>-1</v>
      </c>
    </row>
    <row r="3073" spans="1:23" customFormat="1" hidden="1" outlineLevel="2" x14ac:dyDescent="0.25">
      <c r="A3073" t="s">
        <v>571</v>
      </c>
      <c r="B3073">
        <v>601</v>
      </c>
      <c r="C3073" t="s">
        <v>572</v>
      </c>
      <c r="D3073">
        <v>451</v>
      </c>
      <c r="E3073" t="s">
        <v>590</v>
      </c>
      <c r="F3073">
        <v>337</v>
      </c>
      <c r="G3073" t="s">
        <v>26</v>
      </c>
      <c r="H3073">
        <v>10451010337</v>
      </c>
      <c r="I3073" t="s">
        <v>27</v>
      </c>
      <c r="J3073" s="24" t="s">
        <v>958</v>
      </c>
      <c r="K3073" s="25">
        <v>12</v>
      </c>
      <c r="L3073" s="26">
        <v>1032.69</v>
      </c>
      <c r="M3073" s="26">
        <v>893.39</v>
      </c>
      <c r="N3073" s="27">
        <v>1117</v>
      </c>
      <c r="O3073" s="26">
        <v>0</v>
      </c>
      <c r="P3073" s="28">
        <v>1117</v>
      </c>
      <c r="Q3073" s="26">
        <v>0</v>
      </c>
      <c r="R3073" s="31">
        <f t="shared" si="135"/>
        <v>0</v>
      </c>
      <c r="S3073" s="29">
        <v>0</v>
      </c>
      <c r="T3073" s="26"/>
      <c r="V3073" s="2">
        <f t="shared" si="136"/>
        <v>-1117</v>
      </c>
      <c r="W3073" s="2">
        <f t="shared" si="137"/>
        <v>-1</v>
      </c>
    </row>
    <row r="3074" spans="1:23" customFormat="1" hidden="1" outlineLevel="2" x14ac:dyDescent="0.25">
      <c r="A3074" t="s">
        <v>254</v>
      </c>
      <c r="B3074">
        <v>1301</v>
      </c>
      <c r="C3074" t="s">
        <v>203</v>
      </c>
      <c r="D3074">
        <v>601</v>
      </c>
      <c r="E3074" t="s">
        <v>256</v>
      </c>
      <c r="F3074">
        <v>337</v>
      </c>
      <c r="G3074" t="s">
        <v>26</v>
      </c>
      <c r="H3074">
        <v>10601010337</v>
      </c>
      <c r="I3074" t="s">
        <v>27</v>
      </c>
      <c r="J3074" s="24" t="s">
        <v>958</v>
      </c>
      <c r="K3074" s="25">
        <v>12</v>
      </c>
      <c r="L3074" s="26">
        <v>86845.56</v>
      </c>
      <c r="M3074" s="26">
        <v>76551.009999999995</v>
      </c>
      <c r="N3074" s="27">
        <v>93932</v>
      </c>
      <c r="O3074" s="26">
        <v>0</v>
      </c>
      <c r="P3074" s="28">
        <v>93932</v>
      </c>
      <c r="Q3074" s="26">
        <v>203.17</v>
      </c>
      <c r="R3074" s="31">
        <f t="shared" si="135"/>
        <v>0</v>
      </c>
      <c r="S3074" s="29">
        <v>0</v>
      </c>
      <c r="T3074" s="26"/>
      <c r="V3074" s="2">
        <f t="shared" si="136"/>
        <v>-93932</v>
      </c>
      <c r="W3074" s="2">
        <f t="shared" si="137"/>
        <v>-1</v>
      </c>
    </row>
    <row r="3075" spans="1:23" customFormat="1" hidden="1" outlineLevel="2" x14ac:dyDescent="0.25">
      <c r="A3075" t="s">
        <v>254</v>
      </c>
      <c r="B3075">
        <v>1301</v>
      </c>
      <c r="C3075" t="s">
        <v>203</v>
      </c>
      <c r="D3075">
        <v>602</v>
      </c>
      <c r="E3075" t="s">
        <v>263</v>
      </c>
      <c r="F3075">
        <v>337</v>
      </c>
      <c r="G3075" t="s">
        <v>26</v>
      </c>
      <c r="H3075">
        <v>10602010337</v>
      </c>
      <c r="I3075" t="s">
        <v>27</v>
      </c>
      <c r="J3075" s="24" t="s">
        <v>958</v>
      </c>
      <c r="K3075" s="25">
        <v>12</v>
      </c>
      <c r="L3075" s="26">
        <v>530404.47</v>
      </c>
      <c r="M3075" s="26">
        <v>461072.69</v>
      </c>
      <c r="N3075" s="27">
        <v>573478</v>
      </c>
      <c r="O3075" s="26">
        <v>0</v>
      </c>
      <c r="P3075" s="28">
        <v>573478</v>
      </c>
      <c r="Q3075" s="26">
        <v>6453.34</v>
      </c>
      <c r="R3075" s="31">
        <f t="shared" si="135"/>
        <v>0</v>
      </c>
      <c r="S3075" s="29">
        <v>0</v>
      </c>
      <c r="T3075" s="26"/>
      <c r="V3075" s="2">
        <f t="shared" si="136"/>
        <v>-573478</v>
      </c>
      <c r="W3075" s="2">
        <f t="shared" si="137"/>
        <v>-1</v>
      </c>
    </row>
    <row r="3076" spans="1:23" customFormat="1" hidden="1" outlineLevel="2" x14ac:dyDescent="0.25">
      <c r="A3076" t="s">
        <v>133</v>
      </c>
      <c r="B3076">
        <v>1201</v>
      </c>
      <c r="C3076" t="s">
        <v>212</v>
      </c>
      <c r="D3076">
        <v>701</v>
      </c>
      <c r="E3076" t="s">
        <v>211</v>
      </c>
      <c r="F3076">
        <v>337</v>
      </c>
      <c r="G3076" t="s">
        <v>26</v>
      </c>
      <c r="H3076">
        <v>10701010337</v>
      </c>
      <c r="I3076" t="s">
        <v>27</v>
      </c>
      <c r="J3076" s="24" t="s">
        <v>958</v>
      </c>
      <c r="K3076" s="25">
        <v>12</v>
      </c>
      <c r="L3076" s="26">
        <v>2099.6799999999998</v>
      </c>
      <c r="M3076" s="26">
        <v>56529.58</v>
      </c>
      <c r="N3076" s="27">
        <v>85686</v>
      </c>
      <c r="O3076" s="26">
        <v>0</v>
      </c>
      <c r="P3076" s="28">
        <v>85686</v>
      </c>
      <c r="Q3076" s="26">
        <v>1426.59</v>
      </c>
      <c r="R3076" s="31">
        <f t="shared" si="135"/>
        <v>0</v>
      </c>
      <c r="S3076" s="29">
        <v>0</v>
      </c>
      <c r="T3076" s="26"/>
      <c r="V3076" s="2">
        <f t="shared" si="136"/>
        <v>-85686</v>
      </c>
      <c r="W3076" s="2">
        <f t="shared" si="137"/>
        <v>-1</v>
      </c>
    </row>
    <row r="3077" spans="1:23" customFormat="1" hidden="1" outlineLevel="2" x14ac:dyDescent="0.25">
      <c r="A3077" t="s">
        <v>133</v>
      </c>
      <c r="B3077">
        <v>1201</v>
      </c>
      <c r="C3077" t="s">
        <v>212</v>
      </c>
      <c r="D3077">
        <v>702</v>
      </c>
      <c r="E3077" t="s">
        <v>240</v>
      </c>
      <c r="F3077">
        <v>337</v>
      </c>
      <c r="G3077" t="s">
        <v>26</v>
      </c>
      <c r="H3077">
        <v>10702010337</v>
      </c>
      <c r="I3077" t="s">
        <v>27</v>
      </c>
      <c r="J3077" s="24" t="s">
        <v>958</v>
      </c>
      <c r="K3077" s="25">
        <v>12</v>
      </c>
      <c r="L3077" s="26">
        <v>2250.7800000000002</v>
      </c>
      <c r="M3077" s="26">
        <v>1981.28</v>
      </c>
      <c r="N3077" s="27">
        <v>2435</v>
      </c>
      <c r="O3077" s="26">
        <v>0</v>
      </c>
      <c r="P3077" s="28">
        <v>2435</v>
      </c>
      <c r="Q3077" s="26">
        <v>0</v>
      </c>
      <c r="R3077" s="31">
        <f t="shared" si="135"/>
        <v>0</v>
      </c>
      <c r="S3077" s="29">
        <v>0</v>
      </c>
      <c r="T3077" s="26"/>
      <c r="V3077" s="2">
        <f t="shared" si="136"/>
        <v>-2435</v>
      </c>
      <c r="W3077" s="2">
        <f t="shared" si="137"/>
        <v>-1</v>
      </c>
    </row>
    <row r="3078" spans="1:23" customFormat="1" hidden="1" outlineLevel="2" x14ac:dyDescent="0.25">
      <c r="A3078" t="s">
        <v>133</v>
      </c>
      <c r="B3078">
        <v>1201</v>
      </c>
      <c r="C3078" t="s">
        <v>212</v>
      </c>
      <c r="D3078">
        <v>710</v>
      </c>
      <c r="E3078" t="s">
        <v>242</v>
      </c>
      <c r="F3078">
        <v>337</v>
      </c>
      <c r="G3078" t="s">
        <v>26</v>
      </c>
      <c r="H3078">
        <v>10710010337</v>
      </c>
      <c r="I3078" t="s">
        <v>27</v>
      </c>
      <c r="J3078" s="24" t="s">
        <v>958</v>
      </c>
      <c r="K3078" s="25">
        <v>12</v>
      </c>
      <c r="L3078" s="26">
        <v>431.99</v>
      </c>
      <c r="M3078" s="26">
        <v>380.01</v>
      </c>
      <c r="N3078" s="27">
        <v>467</v>
      </c>
      <c r="O3078" s="26">
        <v>0</v>
      </c>
      <c r="P3078" s="28">
        <v>467</v>
      </c>
      <c r="Q3078" s="26">
        <v>0</v>
      </c>
      <c r="R3078" s="31">
        <f t="shared" si="135"/>
        <v>0</v>
      </c>
      <c r="S3078" s="29">
        <v>0</v>
      </c>
      <c r="T3078" s="26"/>
      <c r="V3078" s="2">
        <f t="shared" si="136"/>
        <v>-467</v>
      </c>
      <c r="W3078" s="2">
        <f t="shared" si="137"/>
        <v>-1</v>
      </c>
    </row>
    <row r="3079" spans="1:23" customFormat="1" hidden="1" outlineLevel="2" x14ac:dyDescent="0.25">
      <c r="A3079" t="s">
        <v>133</v>
      </c>
      <c r="B3079">
        <v>1201</v>
      </c>
      <c r="C3079" t="s">
        <v>212</v>
      </c>
      <c r="D3079">
        <v>720</v>
      </c>
      <c r="E3079" t="s">
        <v>244</v>
      </c>
      <c r="F3079">
        <v>337</v>
      </c>
      <c r="G3079" t="s">
        <v>26</v>
      </c>
      <c r="H3079">
        <v>10720010337</v>
      </c>
      <c r="I3079" t="s">
        <v>27</v>
      </c>
      <c r="J3079" s="24" t="s">
        <v>958</v>
      </c>
      <c r="K3079" s="25">
        <v>12</v>
      </c>
      <c r="L3079" s="26">
        <v>2058.89</v>
      </c>
      <c r="M3079" s="26">
        <v>1812.01</v>
      </c>
      <c r="N3079" s="27">
        <v>2227</v>
      </c>
      <c r="O3079" s="26">
        <v>0</v>
      </c>
      <c r="P3079" s="28">
        <v>2227</v>
      </c>
      <c r="Q3079" s="26">
        <v>0</v>
      </c>
      <c r="R3079" s="31">
        <f t="shared" si="135"/>
        <v>0</v>
      </c>
      <c r="S3079" s="29">
        <v>0</v>
      </c>
      <c r="T3079" s="26"/>
      <c r="V3079" s="2">
        <f t="shared" si="136"/>
        <v>-2227</v>
      </c>
      <c r="W3079" s="2">
        <f t="shared" si="137"/>
        <v>-1</v>
      </c>
    </row>
    <row r="3080" spans="1:23" customFormat="1" hidden="1" outlineLevel="2" x14ac:dyDescent="0.25">
      <c r="A3080" t="s">
        <v>309</v>
      </c>
      <c r="B3080">
        <v>501</v>
      </c>
      <c r="C3080" t="s">
        <v>312</v>
      </c>
      <c r="D3080">
        <v>15</v>
      </c>
      <c r="E3080" t="s">
        <v>313</v>
      </c>
      <c r="F3080">
        <v>338</v>
      </c>
      <c r="G3080" t="s">
        <v>322</v>
      </c>
      <c r="H3080">
        <v>10015010338</v>
      </c>
      <c r="I3080" t="s">
        <v>323</v>
      </c>
      <c r="J3080" s="24" t="s">
        <v>958</v>
      </c>
      <c r="K3080" s="25">
        <v>12</v>
      </c>
      <c r="L3080" s="26">
        <v>0</v>
      </c>
      <c r="M3080" s="26">
        <v>0</v>
      </c>
      <c r="N3080" s="27">
        <v>2400</v>
      </c>
      <c r="O3080" s="26">
        <v>0</v>
      </c>
      <c r="P3080" s="28">
        <v>2400</v>
      </c>
      <c r="Q3080" s="26">
        <v>0</v>
      </c>
      <c r="R3080" s="31">
        <f t="shared" si="135"/>
        <v>2400</v>
      </c>
      <c r="S3080" s="29">
        <v>2400</v>
      </c>
      <c r="T3080" s="26"/>
      <c r="V3080" s="2">
        <f t="shared" si="136"/>
        <v>0</v>
      </c>
      <c r="W3080" s="2">
        <f t="shared" si="137"/>
        <v>0</v>
      </c>
    </row>
    <row r="3081" spans="1:23" customFormat="1" hidden="1" outlineLevel="2" x14ac:dyDescent="0.25">
      <c r="A3081" t="s">
        <v>309</v>
      </c>
      <c r="B3081">
        <v>501</v>
      </c>
      <c r="C3081" t="s">
        <v>312</v>
      </c>
      <c r="D3081">
        <v>65</v>
      </c>
      <c r="E3081" t="s">
        <v>330</v>
      </c>
      <c r="F3081">
        <v>338</v>
      </c>
      <c r="G3081" t="s">
        <v>322</v>
      </c>
      <c r="H3081">
        <v>10065010338</v>
      </c>
      <c r="I3081" t="s">
        <v>323</v>
      </c>
      <c r="J3081" s="24" t="s">
        <v>958</v>
      </c>
      <c r="K3081" s="25">
        <v>12</v>
      </c>
      <c r="L3081" s="26">
        <v>0</v>
      </c>
      <c r="M3081" s="26">
        <v>17661.43</v>
      </c>
      <c r="N3081" s="27">
        <v>1230</v>
      </c>
      <c r="O3081" s="26">
        <v>0</v>
      </c>
      <c r="P3081" s="28">
        <v>1230</v>
      </c>
      <c r="Q3081" s="26">
        <v>0</v>
      </c>
      <c r="R3081" s="31">
        <f t="shared" si="135"/>
        <v>1230</v>
      </c>
      <c r="S3081" s="29">
        <v>1230</v>
      </c>
      <c r="T3081" s="26"/>
      <c r="V3081" s="2">
        <f t="shared" si="136"/>
        <v>0</v>
      </c>
      <c r="W3081" s="2">
        <f t="shared" si="137"/>
        <v>0</v>
      </c>
    </row>
    <row r="3082" spans="1:23" customFormat="1" hidden="1" outlineLevel="2" x14ac:dyDescent="0.25">
      <c r="A3082" t="s">
        <v>309</v>
      </c>
      <c r="B3082">
        <v>501</v>
      </c>
      <c r="C3082" t="s">
        <v>312</v>
      </c>
      <c r="D3082">
        <v>108</v>
      </c>
      <c r="E3082" t="s">
        <v>333</v>
      </c>
      <c r="F3082">
        <v>338</v>
      </c>
      <c r="G3082" t="s">
        <v>322</v>
      </c>
      <c r="H3082">
        <v>10108010338</v>
      </c>
      <c r="I3082" t="s">
        <v>323</v>
      </c>
      <c r="J3082" s="24" t="s">
        <v>958</v>
      </c>
      <c r="K3082" s="25">
        <v>12</v>
      </c>
      <c r="L3082" s="26">
        <v>583.49</v>
      </c>
      <c r="M3082" s="26">
        <v>481.75</v>
      </c>
      <c r="N3082" s="27">
        <v>16260</v>
      </c>
      <c r="O3082" s="26">
        <v>0</v>
      </c>
      <c r="P3082" s="28">
        <v>16260</v>
      </c>
      <c r="Q3082" s="26">
        <v>261.63</v>
      </c>
      <c r="R3082" s="31">
        <f t="shared" si="135"/>
        <v>16260</v>
      </c>
      <c r="S3082" s="29">
        <v>16260</v>
      </c>
      <c r="T3082" s="26"/>
      <c r="V3082" s="2">
        <f t="shared" si="136"/>
        <v>0</v>
      </c>
      <c r="W3082" s="2">
        <f t="shared" si="137"/>
        <v>0</v>
      </c>
    </row>
    <row r="3083" spans="1:23" customFormat="1" hidden="1" outlineLevel="2" x14ac:dyDescent="0.25">
      <c r="A3083" t="s">
        <v>309</v>
      </c>
      <c r="B3083">
        <v>501</v>
      </c>
      <c r="C3083" t="s">
        <v>312</v>
      </c>
      <c r="D3083">
        <v>118</v>
      </c>
      <c r="E3083" t="s">
        <v>340</v>
      </c>
      <c r="F3083">
        <v>338</v>
      </c>
      <c r="G3083" t="s">
        <v>322</v>
      </c>
      <c r="H3083">
        <v>10118010338</v>
      </c>
      <c r="I3083" t="s">
        <v>323</v>
      </c>
      <c r="J3083" s="24" t="s">
        <v>958</v>
      </c>
      <c r="K3083" s="25">
        <v>12</v>
      </c>
      <c r="L3083" s="26">
        <v>0</v>
      </c>
      <c r="M3083" s="26">
        <v>0</v>
      </c>
      <c r="N3083" s="27">
        <v>3360</v>
      </c>
      <c r="O3083" s="26">
        <v>0</v>
      </c>
      <c r="P3083" s="28">
        <v>3360</v>
      </c>
      <c r="Q3083" s="26">
        <v>0</v>
      </c>
      <c r="R3083" s="31">
        <f t="shared" si="135"/>
        <v>3360</v>
      </c>
      <c r="S3083" s="29">
        <v>3360</v>
      </c>
      <c r="T3083" s="26"/>
      <c r="V3083" s="2">
        <f t="shared" si="136"/>
        <v>0</v>
      </c>
      <c r="W3083" s="2">
        <f t="shared" si="137"/>
        <v>0</v>
      </c>
    </row>
    <row r="3084" spans="1:23" customFormat="1" hidden="1" outlineLevel="2" x14ac:dyDescent="0.25">
      <c r="A3084" t="s">
        <v>309</v>
      </c>
      <c r="B3084">
        <v>501</v>
      </c>
      <c r="C3084" t="s">
        <v>312</v>
      </c>
      <c r="D3084">
        <v>119</v>
      </c>
      <c r="E3084" t="s">
        <v>341</v>
      </c>
      <c r="F3084">
        <v>338</v>
      </c>
      <c r="G3084" t="s">
        <v>322</v>
      </c>
      <c r="H3084">
        <v>10119010338</v>
      </c>
      <c r="I3084" t="s">
        <v>323</v>
      </c>
      <c r="J3084" s="24" t="s">
        <v>958</v>
      </c>
      <c r="K3084" s="25">
        <v>12</v>
      </c>
      <c r="L3084" s="26">
        <v>0</v>
      </c>
      <c r="M3084" s="26">
        <v>0</v>
      </c>
      <c r="N3084" s="27">
        <v>2460</v>
      </c>
      <c r="O3084" s="26">
        <v>0</v>
      </c>
      <c r="P3084" s="28">
        <v>2460</v>
      </c>
      <c r="Q3084" s="26">
        <v>0</v>
      </c>
      <c r="R3084" s="31">
        <f t="shared" si="135"/>
        <v>2460</v>
      </c>
      <c r="S3084" s="29">
        <v>2460</v>
      </c>
      <c r="T3084" s="26"/>
      <c r="V3084" s="2">
        <f t="shared" si="136"/>
        <v>0</v>
      </c>
      <c r="W3084" s="2">
        <f t="shared" si="137"/>
        <v>0</v>
      </c>
    </row>
    <row r="3085" spans="1:23" customFormat="1" hidden="1" outlineLevel="2" x14ac:dyDescent="0.25">
      <c r="A3085" t="s">
        <v>309</v>
      </c>
      <c r="B3085">
        <v>501</v>
      </c>
      <c r="C3085" t="s">
        <v>312</v>
      </c>
      <c r="D3085">
        <v>149</v>
      </c>
      <c r="E3085" t="s">
        <v>428</v>
      </c>
      <c r="F3085">
        <v>338</v>
      </c>
      <c r="G3085" t="s">
        <v>322</v>
      </c>
      <c r="H3085">
        <v>10149010338</v>
      </c>
      <c r="I3085" t="s">
        <v>323</v>
      </c>
      <c r="J3085" s="24" t="s">
        <v>958</v>
      </c>
      <c r="K3085" s="25">
        <v>12</v>
      </c>
      <c r="L3085" s="26">
        <v>0</v>
      </c>
      <c r="M3085" s="26">
        <v>0</v>
      </c>
      <c r="N3085" s="27">
        <v>1200</v>
      </c>
      <c r="O3085" s="26">
        <v>0</v>
      </c>
      <c r="P3085" s="28">
        <v>1200</v>
      </c>
      <c r="Q3085" s="26">
        <v>0</v>
      </c>
      <c r="R3085" s="31">
        <f t="shared" si="135"/>
        <v>1200</v>
      </c>
      <c r="S3085" s="29">
        <v>1200</v>
      </c>
      <c r="T3085" s="26"/>
      <c r="V3085" s="2">
        <f t="shared" si="136"/>
        <v>0</v>
      </c>
      <c r="W3085" s="2">
        <f t="shared" si="137"/>
        <v>0</v>
      </c>
    </row>
    <row r="3086" spans="1:23" customFormat="1" hidden="1" outlineLevel="2" x14ac:dyDescent="0.25">
      <c r="A3086" t="s">
        <v>349</v>
      </c>
      <c r="B3086">
        <v>401</v>
      </c>
      <c r="C3086" t="s">
        <v>362</v>
      </c>
      <c r="D3086">
        <v>148</v>
      </c>
      <c r="E3086" t="s">
        <v>363</v>
      </c>
      <c r="F3086">
        <v>340</v>
      </c>
      <c r="G3086" t="s">
        <v>517</v>
      </c>
      <c r="H3086">
        <v>10148010340</v>
      </c>
      <c r="I3086" t="s">
        <v>518</v>
      </c>
      <c r="J3086" s="24" t="s">
        <v>958</v>
      </c>
      <c r="K3086" s="25">
        <v>12</v>
      </c>
      <c r="L3086" s="26">
        <v>0</v>
      </c>
      <c r="M3086" s="26">
        <v>10767.98</v>
      </c>
      <c r="N3086" s="27">
        <v>20000</v>
      </c>
      <c r="O3086" s="26">
        <v>0</v>
      </c>
      <c r="P3086" s="28">
        <v>20000</v>
      </c>
      <c r="Q3086" s="26">
        <v>8282.94</v>
      </c>
      <c r="R3086" s="31">
        <f t="shared" si="135"/>
        <v>20800</v>
      </c>
      <c r="S3086" s="29">
        <v>20800</v>
      </c>
      <c r="T3086" s="26"/>
      <c r="V3086" s="2">
        <f t="shared" si="136"/>
        <v>800</v>
      </c>
      <c r="W3086" s="2">
        <f t="shared" si="137"/>
        <v>0.04</v>
      </c>
    </row>
    <row r="3087" spans="1:23" customFormat="1" hidden="1" outlineLevel="2" x14ac:dyDescent="0.25">
      <c r="A3087" t="s">
        <v>562</v>
      </c>
      <c r="B3087">
        <v>301</v>
      </c>
      <c r="C3087" t="s">
        <v>355</v>
      </c>
      <c r="D3087">
        <v>121</v>
      </c>
      <c r="E3087" t="s">
        <v>562</v>
      </c>
      <c r="F3087">
        <v>342</v>
      </c>
      <c r="G3087" t="s">
        <v>616</v>
      </c>
      <c r="H3087">
        <v>10121010342</v>
      </c>
      <c r="I3087" t="s">
        <v>617</v>
      </c>
      <c r="J3087" s="24" t="s">
        <v>958</v>
      </c>
      <c r="K3087" s="25">
        <v>12</v>
      </c>
      <c r="L3087" s="26">
        <v>47769.39</v>
      </c>
      <c r="M3087" s="26">
        <v>44080.7</v>
      </c>
      <c r="N3087" s="27">
        <v>260000</v>
      </c>
      <c r="O3087" s="26">
        <v>0</v>
      </c>
      <c r="P3087" s="28">
        <v>260000</v>
      </c>
      <c r="Q3087" s="26">
        <v>0</v>
      </c>
      <c r="R3087" s="31">
        <f t="shared" si="135"/>
        <v>260000</v>
      </c>
      <c r="S3087" s="29">
        <v>260000</v>
      </c>
      <c r="T3087" s="26"/>
      <c r="V3087" s="2">
        <f t="shared" si="136"/>
        <v>0</v>
      </c>
      <c r="W3087" s="2">
        <f t="shared" si="137"/>
        <v>0</v>
      </c>
    </row>
    <row r="3088" spans="1:23" customFormat="1" hidden="1" outlineLevel="2" x14ac:dyDescent="0.25">
      <c r="A3088" t="s">
        <v>571</v>
      </c>
      <c r="B3088">
        <v>601</v>
      </c>
      <c r="C3088" t="s">
        <v>572</v>
      </c>
      <c r="D3088">
        <v>123</v>
      </c>
      <c r="E3088" t="s">
        <v>583</v>
      </c>
      <c r="F3088">
        <v>343</v>
      </c>
      <c r="G3088" t="s">
        <v>659</v>
      </c>
      <c r="H3088">
        <v>10123010343</v>
      </c>
      <c r="I3088" t="s">
        <v>660</v>
      </c>
      <c r="J3088" s="24" t="s">
        <v>958</v>
      </c>
      <c r="K3088" s="25">
        <v>12</v>
      </c>
      <c r="L3088" s="26">
        <v>1635.96</v>
      </c>
      <c r="M3088" s="26">
        <v>-1635.96</v>
      </c>
      <c r="N3088" s="27">
        <v>3786</v>
      </c>
      <c r="O3088" s="26">
        <v>0</v>
      </c>
      <c r="P3088" s="28">
        <v>3786</v>
      </c>
      <c r="Q3088" s="26">
        <v>0</v>
      </c>
      <c r="R3088" s="31">
        <f t="shared" si="135"/>
        <v>0</v>
      </c>
      <c r="S3088" s="29">
        <v>0</v>
      </c>
      <c r="T3088" s="26"/>
      <c r="V3088" s="2">
        <f t="shared" si="136"/>
        <v>-3786</v>
      </c>
      <c r="W3088" s="2">
        <f t="shared" si="137"/>
        <v>-1</v>
      </c>
    </row>
    <row r="3089" spans="1:24" customFormat="1" hidden="1" outlineLevel="2" x14ac:dyDescent="0.25">
      <c r="A3089" t="s">
        <v>781</v>
      </c>
      <c r="B3089">
        <v>202</v>
      </c>
      <c r="C3089" t="s">
        <v>808</v>
      </c>
      <c r="D3089">
        <v>130</v>
      </c>
      <c r="E3089" t="s">
        <v>807</v>
      </c>
      <c r="F3089">
        <v>343</v>
      </c>
      <c r="G3089" t="s">
        <v>659</v>
      </c>
      <c r="H3089">
        <v>10130010343</v>
      </c>
      <c r="I3089" t="s">
        <v>660</v>
      </c>
      <c r="J3089" s="24" t="s">
        <v>958</v>
      </c>
      <c r="K3089" s="25">
        <v>12</v>
      </c>
      <c r="L3089" s="26">
        <v>55100</v>
      </c>
      <c r="M3089" s="26">
        <v>46115</v>
      </c>
      <c r="N3089" s="27">
        <v>75431</v>
      </c>
      <c r="O3089" s="26">
        <v>0</v>
      </c>
      <c r="P3089" s="28">
        <v>75431</v>
      </c>
      <c r="Q3089" s="26">
        <v>0</v>
      </c>
      <c r="R3089" s="31">
        <f t="shared" si="135"/>
        <v>50000</v>
      </c>
      <c r="S3089" s="29">
        <v>50000</v>
      </c>
      <c r="T3089" s="26"/>
      <c r="V3089" s="2">
        <f t="shared" si="136"/>
        <v>-25431</v>
      </c>
      <c r="W3089" s="2">
        <f t="shared" si="137"/>
        <v>-0.33714255412231048</v>
      </c>
      <c r="X3089" s="18"/>
    </row>
    <row r="3090" spans="1:24" customFormat="1" hidden="1" outlineLevel="2" x14ac:dyDescent="0.25">
      <c r="A3090" t="s">
        <v>781</v>
      </c>
      <c r="B3090">
        <v>101</v>
      </c>
      <c r="C3090" t="s">
        <v>780</v>
      </c>
      <c r="D3090">
        <v>101</v>
      </c>
      <c r="E3090" t="s">
        <v>776</v>
      </c>
      <c r="F3090">
        <v>344</v>
      </c>
      <c r="G3090" t="s">
        <v>111</v>
      </c>
      <c r="H3090">
        <v>10101010344</v>
      </c>
      <c r="I3090" t="s">
        <v>112</v>
      </c>
      <c r="J3090" s="24" t="s">
        <v>958</v>
      </c>
      <c r="K3090" s="25">
        <v>12</v>
      </c>
      <c r="L3090" s="26">
        <v>129017.91</v>
      </c>
      <c r="M3090" s="26">
        <v>128426.97</v>
      </c>
      <c r="N3090" s="27">
        <v>223250</v>
      </c>
      <c r="O3090" s="26">
        <v>0</v>
      </c>
      <c r="P3090" s="28">
        <v>223250</v>
      </c>
      <c r="Q3090" s="26">
        <v>68804.92</v>
      </c>
      <c r="R3090" s="31">
        <f t="shared" si="135"/>
        <v>208945</v>
      </c>
      <c r="S3090" s="29">
        <v>208945</v>
      </c>
      <c r="T3090" s="26"/>
      <c r="V3090" s="2">
        <f t="shared" si="136"/>
        <v>-14305</v>
      </c>
      <c r="W3090" s="2">
        <f t="shared" si="137"/>
        <v>-6.4076147816349391E-2</v>
      </c>
      <c r="X3090" s="18"/>
    </row>
    <row r="3091" spans="1:24" customFormat="1" hidden="1" outlineLevel="2" x14ac:dyDescent="0.25">
      <c r="A3091" t="s">
        <v>781</v>
      </c>
      <c r="B3091">
        <v>205</v>
      </c>
      <c r="C3091" t="s">
        <v>123</v>
      </c>
      <c r="D3091">
        <v>106</v>
      </c>
      <c r="E3091" t="s">
        <v>800</v>
      </c>
      <c r="F3091">
        <v>344</v>
      </c>
      <c r="G3091" t="s">
        <v>111</v>
      </c>
      <c r="H3091">
        <v>10106010344</v>
      </c>
      <c r="I3091" t="s">
        <v>112</v>
      </c>
      <c r="J3091" s="24" t="s">
        <v>958</v>
      </c>
      <c r="K3091" s="25">
        <v>12</v>
      </c>
      <c r="L3091" s="26">
        <v>39448.18</v>
      </c>
      <c r="M3091" s="26">
        <v>29805.75</v>
      </c>
      <c r="N3091" s="27">
        <v>50000</v>
      </c>
      <c r="O3091" s="26">
        <v>0</v>
      </c>
      <c r="P3091" s="28">
        <v>50000</v>
      </c>
      <c r="Q3091" s="26">
        <v>17646.73</v>
      </c>
      <c r="R3091" s="31">
        <f t="shared" si="135"/>
        <v>36469</v>
      </c>
      <c r="S3091" s="29">
        <v>36469</v>
      </c>
      <c r="T3091" s="26"/>
      <c r="V3091" s="2">
        <f t="shared" si="136"/>
        <v>-13531</v>
      </c>
      <c r="W3091" s="2">
        <f t="shared" si="137"/>
        <v>-0.27062000000000003</v>
      </c>
      <c r="X3091" s="18"/>
    </row>
    <row r="3092" spans="1:24" customFormat="1" hidden="1" outlineLevel="2" x14ac:dyDescent="0.25">
      <c r="A3092" t="s">
        <v>309</v>
      </c>
      <c r="B3092">
        <v>501</v>
      </c>
      <c r="C3092" t="s">
        <v>312</v>
      </c>
      <c r="D3092">
        <v>108</v>
      </c>
      <c r="E3092" t="s">
        <v>333</v>
      </c>
      <c r="F3092">
        <v>344</v>
      </c>
      <c r="G3092" t="s">
        <v>111</v>
      </c>
      <c r="H3092">
        <v>10108010848</v>
      </c>
      <c r="I3092" t="s">
        <v>112</v>
      </c>
      <c r="J3092" s="24" t="s">
        <v>958</v>
      </c>
      <c r="K3092" s="25">
        <v>12</v>
      </c>
      <c r="L3092" s="26">
        <v>0</v>
      </c>
      <c r="M3092" s="26">
        <v>0</v>
      </c>
      <c r="N3092" s="27">
        <v>0</v>
      </c>
      <c r="O3092" s="26">
        <v>0</v>
      </c>
      <c r="P3092" s="28">
        <v>0</v>
      </c>
      <c r="Q3092" s="26">
        <v>0</v>
      </c>
      <c r="R3092" s="31">
        <f t="shared" si="135"/>
        <v>0</v>
      </c>
      <c r="S3092" s="29">
        <v>0</v>
      </c>
      <c r="T3092" s="26"/>
      <c r="V3092" s="2">
        <f t="shared" si="136"/>
        <v>0</v>
      </c>
      <c r="W3092" s="2" t="e">
        <f t="shared" si="137"/>
        <v>#DIV/0!</v>
      </c>
    </row>
    <row r="3093" spans="1:24" customFormat="1" hidden="1" outlineLevel="2" x14ac:dyDescent="0.25">
      <c r="A3093" t="s">
        <v>309</v>
      </c>
      <c r="B3093">
        <v>501</v>
      </c>
      <c r="C3093" t="s">
        <v>312</v>
      </c>
      <c r="D3093">
        <v>108</v>
      </c>
      <c r="E3093" t="s">
        <v>333</v>
      </c>
      <c r="F3093">
        <v>344</v>
      </c>
      <c r="G3093" t="s">
        <v>111</v>
      </c>
      <c r="H3093">
        <v>10108010344</v>
      </c>
      <c r="I3093" t="s">
        <v>112</v>
      </c>
      <c r="J3093" s="24" t="s">
        <v>958</v>
      </c>
      <c r="K3093" s="25">
        <v>12</v>
      </c>
      <c r="L3093" s="26">
        <v>10740.88</v>
      </c>
      <c r="M3093" s="26">
        <v>34786</v>
      </c>
      <c r="N3093" s="27">
        <v>25100</v>
      </c>
      <c r="O3093" s="26">
        <v>0</v>
      </c>
      <c r="P3093" s="28">
        <v>25100</v>
      </c>
      <c r="Q3093" s="26">
        <v>11008.48</v>
      </c>
      <c r="R3093" s="31">
        <f t="shared" si="135"/>
        <v>30800</v>
      </c>
      <c r="S3093" s="29">
        <v>30800</v>
      </c>
      <c r="T3093" s="26"/>
      <c r="V3093" s="2">
        <f t="shared" si="136"/>
        <v>5700</v>
      </c>
      <c r="W3093" s="2">
        <f t="shared" si="137"/>
        <v>0.22709163346613545</v>
      </c>
    </row>
    <row r="3094" spans="1:24" customFormat="1" hidden="1" outlineLevel="2" x14ac:dyDescent="0.25">
      <c r="A3094" t="s">
        <v>571</v>
      </c>
      <c r="B3094">
        <v>601</v>
      </c>
      <c r="C3094" t="s">
        <v>572</v>
      </c>
      <c r="D3094">
        <v>123</v>
      </c>
      <c r="E3094" t="s">
        <v>583</v>
      </c>
      <c r="F3094">
        <v>344</v>
      </c>
      <c r="G3094" t="s">
        <v>111</v>
      </c>
      <c r="H3094">
        <v>10123010344</v>
      </c>
      <c r="I3094" t="s">
        <v>112</v>
      </c>
      <c r="J3094" s="24" t="s">
        <v>958</v>
      </c>
      <c r="K3094" s="25">
        <v>12</v>
      </c>
      <c r="L3094" s="26">
        <v>46085.58</v>
      </c>
      <c r="M3094" s="26">
        <v>47949.85</v>
      </c>
      <c r="N3094" s="27">
        <v>94450</v>
      </c>
      <c r="O3094" s="26">
        <v>0</v>
      </c>
      <c r="P3094" s="28">
        <v>94450</v>
      </c>
      <c r="Q3094" s="26">
        <v>29876.639999999999</v>
      </c>
      <c r="R3094" s="31">
        <f t="shared" si="135"/>
        <v>66071</v>
      </c>
      <c r="S3094" s="29">
        <v>66071</v>
      </c>
      <c r="T3094" s="26"/>
      <c r="V3094" s="2">
        <f t="shared" si="136"/>
        <v>-28379</v>
      </c>
      <c r="W3094" s="2">
        <f t="shared" si="137"/>
        <v>-0.30046585494970884</v>
      </c>
    </row>
    <row r="3095" spans="1:24" customFormat="1" hidden="1" outlineLevel="2" x14ac:dyDescent="0.25">
      <c r="A3095" t="s">
        <v>562</v>
      </c>
      <c r="B3095">
        <v>303</v>
      </c>
      <c r="C3095" t="s">
        <v>567</v>
      </c>
      <c r="D3095">
        <v>142</v>
      </c>
      <c r="E3095" t="s">
        <v>568</v>
      </c>
      <c r="F3095">
        <v>344</v>
      </c>
      <c r="G3095" t="s">
        <v>111</v>
      </c>
      <c r="H3095">
        <v>10142010344</v>
      </c>
      <c r="I3095" t="s">
        <v>112</v>
      </c>
      <c r="J3095" s="24" t="s">
        <v>958</v>
      </c>
      <c r="K3095" s="25">
        <v>12</v>
      </c>
      <c r="L3095" s="26">
        <v>57530</v>
      </c>
      <c r="M3095" s="26">
        <v>0</v>
      </c>
      <c r="N3095" s="27">
        <v>0</v>
      </c>
      <c r="O3095" s="26">
        <v>0</v>
      </c>
      <c r="P3095" s="28">
        <v>0</v>
      </c>
      <c r="Q3095" s="26">
        <v>0</v>
      </c>
      <c r="R3095" s="31">
        <f t="shared" si="135"/>
        <v>0</v>
      </c>
      <c r="S3095" s="29"/>
      <c r="T3095" s="26"/>
      <c r="V3095" s="2">
        <f t="shared" si="136"/>
        <v>0</v>
      </c>
      <c r="W3095" s="2" t="e">
        <f t="shared" si="137"/>
        <v>#DIV/0!</v>
      </c>
    </row>
    <row r="3096" spans="1:24" customFormat="1" hidden="1" outlineLevel="2" x14ac:dyDescent="0.25">
      <c r="A3096" t="s">
        <v>349</v>
      </c>
      <c r="B3096">
        <v>902</v>
      </c>
      <c r="C3096" t="s">
        <v>358</v>
      </c>
      <c r="D3096">
        <v>144</v>
      </c>
      <c r="E3096" t="s">
        <v>359</v>
      </c>
      <c r="F3096">
        <v>344</v>
      </c>
      <c r="G3096" t="s">
        <v>111</v>
      </c>
      <c r="H3096">
        <v>10144010344</v>
      </c>
      <c r="I3096" t="s">
        <v>112</v>
      </c>
      <c r="J3096" s="24" t="s">
        <v>958</v>
      </c>
      <c r="K3096" s="25">
        <v>12</v>
      </c>
      <c r="L3096" s="26">
        <v>9985.7999999999993</v>
      </c>
      <c r="M3096" s="26">
        <v>60910.33</v>
      </c>
      <c r="N3096" s="27">
        <v>70500</v>
      </c>
      <c r="O3096" s="26">
        <v>0</v>
      </c>
      <c r="P3096" s="28">
        <v>70500</v>
      </c>
      <c r="Q3096" s="26">
        <v>85036.45</v>
      </c>
      <c r="R3096" s="31">
        <f t="shared" si="135"/>
        <v>134468</v>
      </c>
      <c r="S3096" s="29">
        <v>134468</v>
      </c>
      <c r="T3096" s="26"/>
      <c r="V3096" s="2">
        <f t="shared" si="136"/>
        <v>63968</v>
      </c>
      <c r="W3096" s="2">
        <f t="shared" si="137"/>
        <v>0.90734751773049649</v>
      </c>
    </row>
    <row r="3097" spans="1:24" customFormat="1" hidden="1" outlineLevel="2" x14ac:dyDescent="0.25">
      <c r="A3097" t="s">
        <v>133</v>
      </c>
      <c r="B3097">
        <v>1101</v>
      </c>
      <c r="C3097" t="s">
        <v>134</v>
      </c>
      <c r="D3097">
        <v>150</v>
      </c>
      <c r="E3097" t="s">
        <v>132</v>
      </c>
      <c r="F3097">
        <v>344</v>
      </c>
      <c r="G3097" t="s">
        <v>111</v>
      </c>
      <c r="H3097">
        <v>10150010344</v>
      </c>
      <c r="I3097" t="s">
        <v>112</v>
      </c>
      <c r="J3097" s="24" t="s">
        <v>958</v>
      </c>
      <c r="K3097" s="25">
        <v>12</v>
      </c>
      <c r="L3097" s="26">
        <v>50716.44</v>
      </c>
      <c r="M3097" s="26">
        <v>60768.62</v>
      </c>
      <c r="N3097" s="27">
        <v>99850</v>
      </c>
      <c r="O3097" s="26">
        <v>0</v>
      </c>
      <c r="P3097" s="28">
        <v>99850</v>
      </c>
      <c r="Q3097" s="26">
        <v>43829.03</v>
      </c>
      <c r="R3097" s="31">
        <f t="shared" si="135"/>
        <v>89745</v>
      </c>
      <c r="S3097" s="29">
        <v>89745</v>
      </c>
      <c r="T3097" s="26"/>
      <c r="V3097" s="2">
        <f t="shared" si="136"/>
        <v>-10105</v>
      </c>
      <c r="W3097" s="2">
        <f t="shared" si="137"/>
        <v>-0.10120180270405608</v>
      </c>
    </row>
    <row r="3098" spans="1:24" customFormat="1" hidden="1" outlineLevel="2" x14ac:dyDescent="0.25">
      <c r="A3098" t="s">
        <v>596</v>
      </c>
      <c r="B3098">
        <v>302</v>
      </c>
      <c r="C3098" t="s">
        <v>597</v>
      </c>
      <c r="D3098">
        <v>160</v>
      </c>
      <c r="E3098" t="s">
        <v>598</v>
      </c>
      <c r="F3098">
        <v>344</v>
      </c>
      <c r="G3098" t="s">
        <v>111</v>
      </c>
      <c r="H3098">
        <v>10160010344</v>
      </c>
      <c r="I3098" t="s">
        <v>112</v>
      </c>
      <c r="J3098" s="24" t="s">
        <v>958</v>
      </c>
      <c r="K3098" s="25">
        <v>12</v>
      </c>
      <c r="L3098" s="26">
        <v>6784.97</v>
      </c>
      <c r="M3098" s="26">
        <v>9000.58</v>
      </c>
      <c r="N3098" s="27">
        <v>18350</v>
      </c>
      <c r="O3098" s="26">
        <v>0</v>
      </c>
      <c r="P3098" s="28">
        <v>18350</v>
      </c>
      <c r="Q3098" s="26">
        <v>1424.53</v>
      </c>
      <c r="R3098" s="31">
        <f t="shared" si="135"/>
        <v>11997</v>
      </c>
      <c r="S3098" s="29">
        <v>11997</v>
      </c>
      <c r="T3098" s="26"/>
      <c r="V3098" s="2">
        <f t="shared" si="136"/>
        <v>-6353</v>
      </c>
      <c r="W3098" s="2">
        <f t="shared" si="137"/>
        <v>-0.34621253405994551</v>
      </c>
    </row>
    <row r="3099" spans="1:24" customFormat="1" hidden="1" outlineLevel="2" x14ac:dyDescent="0.25">
      <c r="A3099" t="s">
        <v>596</v>
      </c>
      <c r="B3099">
        <v>302</v>
      </c>
      <c r="C3099" t="s">
        <v>597</v>
      </c>
      <c r="D3099">
        <v>161</v>
      </c>
      <c r="E3099" t="s">
        <v>596</v>
      </c>
      <c r="F3099">
        <v>344</v>
      </c>
      <c r="G3099" t="s">
        <v>111</v>
      </c>
      <c r="H3099">
        <v>10161010344</v>
      </c>
      <c r="I3099" t="s">
        <v>112</v>
      </c>
      <c r="J3099" s="24" t="s">
        <v>958</v>
      </c>
      <c r="K3099" s="25">
        <v>12</v>
      </c>
      <c r="L3099" s="26">
        <v>80127.009999999995</v>
      </c>
      <c r="M3099" s="26">
        <v>88460.23</v>
      </c>
      <c r="N3099" s="27">
        <v>119000</v>
      </c>
      <c r="O3099" s="26">
        <v>0</v>
      </c>
      <c r="P3099" s="28">
        <v>119000</v>
      </c>
      <c r="Q3099" s="26">
        <v>32987.199999999997</v>
      </c>
      <c r="R3099" s="31">
        <f t="shared" si="135"/>
        <v>86777</v>
      </c>
      <c r="S3099" s="29">
        <v>86777</v>
      </c>
      <c r="T3099" s="26"/>
      <c r="V3099" s="2">
        <f t="shared" si="136"/>
        <v>-32223</v>
      </c>
      <c r="W3099" s="2">
        <f t="shared" si="137"/>
        <v>-0.27078151260504202</v>
      </c>
    </row>
    <row r="3100" spans="1:24" customFormat="1" hidden="1" outlineLevel="2" x14ac:dyDescent="0.25">
      <c r="A3100" t="s">
        <v>133</v>
      </c>
      <c r="B3100">
        <v>205</v>
      </c>
      <c r="C3100" t="s">
        <v>123</v>
      </c>
      <c r="D3100">
        <v>163</v>
      </c>
      <c r="E3100" t="s">
        <v>139</v>
      </c>
      <c r="F3100">
        <v>344</v>
      </c>
      <c r="G3100" t="s">
        <v>111</v>
      </c>
      <c r="H3100">
        <v>10163010344</v>
      </c>
      <c r="I3100" t="s">
        <v>112</v>
      </c>
      <c r="J3100" s="24" t="s">
        <v>958</v>
      </c>
      <c r="K3100" s="25">
        <v>12</v>
      </c>
      <c r="L3100" s="26">
        <v>146118.91</v>
      </c>
      <c r="M3100" s="26">
        <v>19774.580000000002</v>
      </c>
      <c r="N3100" s="27">
        <v>250000</v>
      </c>
      <c r="O3100" s="26">
        <v>0</v>
      </c>
      <c r="P3100" s="28">
        <v>250000</v>
      </c>
      <c r="Q3100" s="26">
        <v>11177.53</v>
      </c>
      <c r="R3100" s="31">
        <f t="shared" si="135"/>
        <v>78872</v>
      </c>
      <c r="S3100" s="29">
        <v>78872</v>
      </c>
      <c r="T3100" s="26"/>
      <c r="V3100" s="2">
        <f t="shared" si="136"/>
        <v>-171128</v>
      </c>
      <c r="W3100" s="2">
        <f t="shared" si="137"/>
        <v>-0.68451200000000001</v>
      </c>
    </row>
    <row r="3101" spans="1:24" customFormat="1" hidden="1" outlineLevel="2" x14ac:dyDescent="0.25">
      <c r="A3101" t="s">
        <v>133</v>
      </c>
      <c r="B3101">
        <v>1101</v>
      </c>
      <c r="C3101" t="s">
        <v>134</v>
      </c>
      <c r="D3101">
        <v>165</v>
      </c>
      <c r="E3101" t="s">
        <v>145</v>
      </c>
      <c r="F3101">
        <v>344</v>
      </c>
      <c r="G3101" t="s">
        <v>111</v>
      </c>
      <c r="H3101">
        <v>10165010344</v>
      </c>
      <c r="I3101" t="s">
        <v>112</v>
      </c>
      <c r="J3101" s="24" t="s">
        <v>958</v>
      </c>
      <c r="K3101" s="25">
        <v>12</v>
      </c>
      <c r="L3101" s="26">
        <v>102659.47</v>
      </c>
      <c r="M3101" s="26">
        <v>147586.46</v>
      </c>
      <c r="N3101" s="27">
        <v>150000</v>
      </c>
      <c r="O3101" s="26">
        <v>0</v>
      </c>
      <c r="P3101" s="28">
        <v>150000</v>
      </c>
      <c r="Q3101" s="26">
        <v>90407.45</v>
      </c>
      <c r="R3101" s="31">
        <f t="shared" si="135"/>
        <v>166079</v>
      </c>
      <c r="S3101" s="29">
        <v>166079</v>
      </c>
      <c r="T3101" s="26"/>
      <c r="V3101" s="2">
        <f t="shared" si="136"/>
        <v>16079</v>
      </c>
      <c r="W3101" s="2">
        <f t="shared" si="137"/>
        <v>0.10719333333333333</v>
      </c>
    </row>
    <row r="3102" spans="1:24" customFormat="1" hidden="1" outlineLevel="2" x14ac:dyDescent="0.25">
      <c r="A3102" t="s">
        <v>133</v>
      </c>
      <c r="B3102">
        <v>1101</v>
      </c>
      <c r="C3102" t="s">
        <v>134</v>
      </c>
      <c r="D3102">
        <v>170</v>
      </c>
      <c r="E3102" t="s">
        <v>154</v>
      </c>
      <c r="F3102">
        <v>344</v>
      </c>
      <c r="G3102" t="s">
        <v>111</v>
      </c>
      <c r="H3102">
        <v>10170010344</v>
      </c>
      <c r="I3102" t="s">
        <v>112</v>
      </c>
      <c r="J3102" s="24" t="s">
        <v>958</v>
      </c>
      <c r="K3102" s="25">
        <v>12</v>
      </c>
      <c r="L3102" s="26">
        <v>958850.35</v>
      </c>
      <c r="M3102" s="26">
        <v>1022771.87</v>
      </c>
      <c r="N3102" s="27">
        <v>1200000</v>
      </c>
      <c r="O3102" s="26">
        <v>0</v>
      </c>
      <c r="P3102" s="28">
        <v>1200000</v>
      </c>
      <c r="Q3102" s="26">
        <v>669356.37</v>
      </c>
      <c r="R3102" s="31">
        <f t="shared" si="135"/>
        <v>1209488.5</v>
      </c>
      <c r="S3102" s="29">
        <v>1209488.5</v>
      </c>
      <c r="T3102" s="26"/>
      <c r="V3102" s="2">
        <f t="shared" si="136"/>
        <v>9488.5</v>
      </c>
      <c r="W3102" s="2">
        <f t="shared" si="137"/>
        <v>7.9070833333333337E-3</v>
      </c>
    </row>
    <row r="3103" spans="1:24" customFormat="1" hidden="1" outlineLevel="2" x14ac:dyDescent="0.25">
      <c r="A3103" t="s">
        <v>133</v>
      </c>
      <c r="B3103">
        <v>1101</v>
      </c>
      <c r="C3103" t="s">
        <v>134</v>
      </c>
      <c r="D3103">
        <v>173</v>
      </c>
      <c r="E3103" t="s">
        <v>166</v>
      </c>
      <c r="F3103">
        <v>344</v>
      </c>
      <c r="G3103" t="s">
        <v>111</v>
      </c>
      <c r="H3103">
        <v>10173010344</v>
      </c>
      <c r="I3103" t="s">
        <v>112</v>
      </c>
      <c r="J3103" s="24" t="s">
        <v>958</v>
      </c>
      <c r="K3103" s="25">
        <v>12</v>
      </c>
      <c r="L3103" s="26">
        <v>63862.09</v>
      </c>
      <c r="M3103" s="26">
        <v>114415.26</v>
      </c>
      <c r="N3103" s="27">
        <v>80000</v>
      </c>
      <c r="O3103" s="26">
        <v>0</v>
      </c>
      <c r="P3103" s="28">
        <v>80000</v>
      </c>
      <c r="Q3103" s="26">
        <v>116906.71</v>
      </c>
      <c r="R3103" s="31">
        <f t="shared" si="135"/>
        <v>184321</v>
      </c>
      <c r="S3103" s="29">
        <v>184321</v>
      </c>
      <c r="T3103" s="26"/>
      <c r="V3103" s="2">
        <f t="shared" si="136"/>
        <v>104321</v>
      </c>
      <c r="W3103" s="2">
        <f t="shared" si="137"/>
        <v>1.3040125</v>
      </c>
    </row>
    <row r="3104" spans="1:24" customFormat="1" hidden="1" outlineLevel="2" x14ac:dyDescent="0.25">
      <c r="A3104" t="s">
        <v>133</v>
      </c>
      <c r="B3104">
        <v>1101</v>
      </c>
      <c r="C3104" t="s">
        <v>134</v>
      </c>
      <c r="D3104">
        <v>174</v>
      </c>
      <c r="E3104" t="s">
        <v>167</v>
      </c>
      <c r="F3104">
        <v>344</v>
      </c>
      <c r="G3104" t="s">
        <v>111</v>
      </c>
      <c r="H3104">
        <v>10174010344</v>
      </c>
      <c r="I3104" t="s">
        <v>112</v>
      </c>
      <c r="J3104" s="24" t="s">
        <v>958</v>
      </c>
      <c r="K3104" s="25">
        <v>12</v>
      </c>
      <c r="L3104" s="26">
        <v>165432.31</v>
      </c>
      <c r="M3104" s="26">
        <v>124207.13</v>
      </c>
      <c r="N3104" s="27">
        <v>180000</v>
      </c>
      <c r="O3104" s="26">
        <v>0</v>
      </c>
      <c r="P3104" s="28">
        <v>180000</v>
      </c>
      <c r="Q3104" s="26">
        <v>150377.04</v>
      </c>
      <c r="R3104" s="31">
        <f t="shared" ref="R3104:R3167" si="138">S3104</f>
        <v>263215</v>
      </c>
      <c r="S3104" s="29">
        <v>263215</v>
      </c>
      <c r="T3104" s="26"/>
      <c r="V3104" s="2">
        <f t="shared" si="136"/>
        <v>83215</v>
      </c>
      <c r="W3104" s="2">
        <f t="shared" si="137"/>
        <v>0.46230555555555558</v>
      </c>
    </row>
    <row r="3105" spans="1:23" customFormat="1" hidden="1" outlineLevel="2" x14ac:dyDescent="0.25">
      <c r="A3105" t="s">
        <v>133</v>
      </c>
      <c r="B3105">
        <v>1202</v>
      </c>
      <c r="C3105" t="s">
        <v>169</v>
      </c>
      <c r="D3105">
        <v>175</v>
      </c>
      <c r="E3105" t="s">
        <v>168</v>
      </c>
      <c r="F3105">
        <v>344</v>
      </c>
      <c r="G3105" t="s">
        <v>111</v>
      </c>
      <c r="H3105">
        <v>10175010344</v>
      </c>
      <c r="I3105" t="s">
        <v>112</v>
      </c>
      <c r="J3105" s="24" t="s">
        <v>958</v>
      </c>
      <c r="K3105" s="25">
        <v>12</v>
      </c>
      <c r="L3105" s="26">
        <v>0</v>
      </c>
      <c r="M3105" s="26">
        <v>0</v>
      </c>
      <c r="N3105" s="27">
        <v>0</v>
      </c>
      <c r="O3105" s="26">
        <v>0</v>
      </c>
      <c r="P3105" s="28">
        <v>0</v>
      </c>
      <c r="Q3105" s="26">
        <v>0</v>
      </c>
      <c r="R3105" s="31">
        <f t="shared" si="138"/>
        <v>0</v>
      </c>
      <c r="S3105" s="29">
        <v>0</v>
      </c>
      <c r="T3105" s="26"/>
      <c r="V3105" s="2">
        <f t="shared" si="136"/>
        <v>0</v>
      </c>
      <c r="W3105" s="2" t="e">
        <f t="shared" si="137"/>
        <v>#DIV/0!</v>
      </c>
    </row>
    <row r="3106" spans="1:23" customFormat="1" hidden="1" outlineLevel="2" x14ac:dyDescent="0.25">
      <c r="A3106" t="s">
        <v>706</v>
      </c>
      <c r="B3106">
        <v>191</v>
      </c>
      <c r="C3106" t="s">
        <v>707</v>
      </c>
      <c r="D3106">
        <v>200</v>
      </c>
      <c r="E3106" t="s">
        <v>708</v>
      </c>
      <c r="F3106">
        <v>344</v>
      </c>
      <c r="G3106" t="s">
        <v>111</v>
      </c>
      <c r="H3106">
        <v>10200010344</v>
      </c>
      <c r="I3106" t="s">
        <v>112</v>
      </c>
      <c r="J3106" s="24" t="s">
        <v>958</v>
      </c>
      <c r="K3106" s="25">
        <v>12</v>
      </c>
      <c r="L3106" s="26">
        <v>14612.96</v>
      </c>
      <c r="M3106" s="26">
        <v>4577.13</v>
      </c>
      <c r="N3106" s="27">
        <v>20000</v>
      </c>
      <c r="O3106" s="26">
        <v>0</v>
      </c>
      <c r="P3106" s="28">
        <v>20000</v>
      </c>
      <c r="Q3106" s="26">
        <v>2786.63</v>
      </c>
      <c r="R3106" s="31">
        <f t="shared" si="138"/>
        <v>16600</v>
      </c>
      <c r="S3106" s="29">
        <v>16600</v>
      </c>
      <c r="T3106" s="26"/>
      <c r="V3106" s="2">
        <f t="shared" si="136"/>
        <v>-3400</v>
      </c>
      <c r="W3106" s="2">
        <f t="shared" si="137"/>
        <v>-0.17</v>
      </c>
    </row>
    <row r="3107" spans="1:23" customFormat="1" hidden="1" outlineLevel="2" x14ac:dyDescent="0.25">
      <c r="A3107" t="s">
        <v>706</v>
      </c>
      <c r="B3107">
        <v>191</v>
      </c>
      <c r="C3107" t="s">
        <v>707</v>
      </c>
      <c r="D3107">
        <v>208</v>
      </c>
      <c r="E3107" t="s">
        <v>734</v>
      </c>
      <c r="F3107">
        <v>344</v>
      </c>
      <c r="G3107" t="s">
        <v>111</v>
      </c>
      <c r="H3107">
        <v>10208010344</v>
      </c>
      <c r="I3107" t="s">
        <v>112</v>
      </c>
      <c r="J3107" s="24" t="s">
        <v>958</v>
      </c>
      <c r="K3107" s="25">
        <v>12</v>
      </c>
      <c r="L3107" s="26">
        <v>16506.09</v>
      </c>
      <c r="M3107" s="26">
        <v>8325.56</v>
      </c>
      <c r="N3107" s="27">
        <v>342560</v>
      </c>
      <c r="O3107" s="26">
        <v>0</v>
      </c>
      <c r="P3107" s="28">
        <v>342560</v>
      </c>
      <c r="Q3107" s="26">
        <v>7369.42</v>
      </c>
      <c r="R3107" s="31">
        <f t="shared" si="138"/>
        <v>329480</v>
      </c>
      <c r="S3107" s="29">
        <v>329480</v>
      </c>
      <c r="T3107" s="26"/>
      <c r="V3107" s="2">
        <f t="shared" si="136"/>
        <v>-13080</v>
      </c>
      <c r="W3107" s="2">
        <f t="shared" si="137"/>
        <v>-3.8183092013077999E-2</v>
      </c>
    </row>
    <row r="3108" spans="1:23" customFormat="1" hidden="1" outlineLevel="2" x14ac:dyDescent="0.25">
      <c r="A3108" t="s">
        <v>349</v>
      </c>
      <c r="B3108">
        <v>1011</v>
      </c>
      <c r="C3108" t="s">
        <v>365</v>
      </c>
      <c r="D3108">
        <v>222</v>
      </c>
      <c r="E3108" t="s">
        <v>367</v>
      </c>
      <c r="F3108">
        <v>344</v>
      </c>
      <c r="G3108" t="s">
        <v>111</v>
      </c>
      <c r="H3108">
        <v>10222010344</v>
      </c>
      <c r="I3108" t="s">
        <v>112</v>
      </c>
      <c r="J3108" s="24" t="s">
        <v>958</v>
      </c>
      <c r="K3108" s="25">
        <v>12</v>
      </c>
      <c r="L3108" s="26">
        <v>1988000.96</v>
      </c>
      <c r="M3108" s="26">
        <v>2391491.0499999998</v>
      </c>
      <c r="N3108" s="27">
        <v>2356250</v>
      </c>
      <c r="O3108" s="26">
        <v>0</v>
      </c>
      <c r="P3108" s="28">
        <v>2356250</v>
      </c>
      <c r="Q3108" s="26">
        <v>1575640.27</v>
      </c>
      <c r="R3108" s="31">
        <f t="shared" si="138"/>
        <v>2781407</v>
      </c>
      <c r="S3108" s="29">
        <v>2781407</v>
      </c>
      <c r="T3108" s="26"/>
      <c r="V3108" s="2">
        <f t="shared" si="136"/>
        <v>425157</v>
      </c>
      <c r="W3108" s="2">
        <f t="shared" si="137"/>
        <v>0.18043798408488063</v>
      </c>
    </row>
    <row r="3109" spans="1:23" customFormat="1" hidden="1" outlineLevel="2" x14ac:dyDescent="0.25">
      <c r="A3109" t="s">
        <v>349</v>
      </c>
      <c r="B3109">
        <v>1011</v>
      </c>
      <c r="C3109" t="s">
        <v>365</v>
      </c>
      <c r="D3109">
        <v>232</v>
      </c>
      <c r="E3109" t="s">
        <v>379</v>
      </c>
      <c r="F3109">
        <v>344</v>
      </c>
      <c r="G3109" t="s">
        <v>111</v>
      </c>
      <c r="H3109">
        <v>10232010344</v>
      </c>
      <c r="I3109" t="s">
        <v>112</v>
      </c>
      <c r="J3109" s="24" t="s">
        <v>958</v>
      </c>
      <c r="K3109" s="25">
        <v>12</v>
      </c>
      <c r="L3109" s="26">
        <v>375220.85</v>
      </c>
      <c r="M3109" s="26">
        <v>314495.93</v>
      </c>
      <c r="N3109" s="27">
        <v>430550</v>
      </c>
      <c r="O3109" s="26">
        <v>0</v>
      </c>
      <c r="P3109" s="28">
        <v>430550</v>
      </c>
      <c r="Q3109" s="26">
        <v>352512.72</v>
      </c>
      <c r="R3109" s="31">
        <f t="shared" si="138"/>
        <v>678472</v>
      </c>
      <c r="S3109" s="29">
        <v>678472</v>
      </c>
      <c r="T3109" s="26"/>
      <c r="V3109" s="2">
        <f t="shared" si="136"/>
        <v>247922</v>
      </c>
      <c r="W3109" s="2">
        <f t="shared" si="137"/>
        <v>0.57582626872604803</v>
      </c>
    </row>
    <row r="3110" spans="1:23" customFormat="1" hidden="1" outlineLevel="2" x14ac:dyDescent="0.25">
      <c r="A3110" t="s">
        <v>349</v>
      </c>
      <c r="B3110">
        <v>1011</v>
      </c>
      <c r="C3110" t="s">
        <v>365</v>
      </c>
      <c r="D3110">
        <v>236</v>
      </c>
      <c r="E3110" t="s">
        <v>380</v>
      </c>
      <c r="F3110">
        <v>344</v>
      </c>
      <c r="G3110" t="s">
        <v>111</v>
      </c>
      <c r="H3110">
        <v>10236010344</v>
      </c>
      <c r="I3110" t="s">
        <v>112</v>
      </c>
      <c r="J3110" s="24" t="s">
        <v>958</v>
      </c>
      <c r="K3110" s="25">
        <v>12</v>
      </c>
      <c r="L3110" s="26">
        <v>793314.76</v>
      </c>
      <c r="M3110" s="26">
        <v>797400.24</v>
      </c>
      <c r="N3110" s="27">
        <v>809100</v>
      </c>
      <c r="O3110" s="26">
        <v>0</v>
      </c>
      <c r="P3110" s="28">
        <v>809100</v>
      </c>
      <c r="Q3110" s="26">
        <v>423515.09</v>
      </c>
      <c r="R3110" s="31">
        <f t="shared" si="138"/>
        <v>793001</v>
      </c>
      <c r="S3110" s="29">
        <v>793001</v>
      </c>
      <c r="T3110" s="26"/>
      <c r="V3110" s="2">
        <f t="shared" si="136"/>
        <v>-16099</v>
      </c>
      <c r="W3110" s="2">
        <f t="shared" si="137"/>
        <v>-1.9897416882956372E-2</v>
      </c>
    </row>
    <row r="3111" spans="1:23" customFormat="1" hidden="1" outlineLevel="2" x14ac:dyDescent="0.25">
      <c r="A3111" t="s">
        <v>349</v>
      </c>
      <c r="B3111">
        <v>704</v>
      </c>
      <c r="C3111" t="s">
        <v>385</v>
      </c>
      <c r="D3111">
        <v>264</v>
      </c>
      <c r="E3111" t="s">
        <v>386</v>
      </c>
      <c r="F3111">
        <v>344</v>
      </c>
      <c r="G3111" t="s">
        <v>111</v>
      </c>
      <c r="H3111">
        <v>10264010344</v>
      </c>
      <c r="I3111" t="s">
        <v>112</v>
      </c>
      <c r="J3111" s="24" t="s">
        <v>958</v>
      </c>
      <c r="K3111" s="25">
        <v>12</v>
      </c>
      <c r="L3111" s="26">
        <v>50881.65</v>
      </c>
      <c r="M3111" s="26">
        <v>55527.56</v>
      </c>
      <c r="N3111" s="27">
        <v>81900</v>
      </c>
      <c r="O3111" s="26">
        <v>0</v>
      </c>
      <c r="P3111" s="28">
        <v>81900</v>
      </c>
      <c r="Q3111" s="26">
        <v>31934.66</v>
      </c>
      <c r="R3111" s="31">
        <f t="shared" si="138"/>
        <v>71240</v>
      </c>
      <c r="S3111" s="29">
        <v>71240</v>
      </c>
      <c r="T3111" s="26"/>
      <c r="V3111" s="2">
        <f t="shared" si="136"/>
        <v>-10660</v>
      </c>
      <c r="W3111" s="2">
        <f t="shared" si="137"/>
        <v>-0.13015873015873017</v>
      </c>
    </row>
    <row r="3112" spans="1:23" customFormat="1" hidden="1" outlineLevel="2" x14ac:dyDescent="0.25">
      <c r="A3112" t="s">
        <v>349</v>
      </c>
      <c r="B3112">
        <v>702</v>
      </c>
      <c r="C3112" t="s">
        <v>383</v>
      </c>
      <c r="D3112">
        <v>266</v>
      </c>
      <c r="E3112" t="s">
        <v>387</v>
      </c>
      <c r="F3112">
        <v>344</v>
      </c>
      <c r="G3112" t="s">
        <v>111</v>
      </c>
      <c r="H3112">
        <v>10266010344</v>
      </c>
      <c r="I3112" t="s">
        <v>112</v>
      </c>
      <c r="J3112" s="24" t="s">
        <v>958</v>
      </c>
      <c r="K3112" s="25">
        <v>12</v>
      </c>
      <c r="L3112" s="26">
        <v>439504.68</v>
      </c>
      <c r="M3112" s="26">
        <v>848462.45</v>
      </c>
      <c r="N3112" s="27">
        <v>1449150</v>
      </c>
      <c r="O3112" s="26">
        <v>0</v>
      </c>
      <c r="P3112" s="28">
        <v>1449150</v>
      </c>
      <c r="Q3112" s="26">
        <v>493024.04</v>
      </c>
      <c r="R3112" s="31">
        <f t="shared" si="138"/>
        <v>1568627</v>
      </c>
      <c r="S3112" s="29">
        <v>1568627</v>
      </c>
      <c r="T3112" s="26"/>
      <c r="V3112" s="2">
        <f t="shared" si="136"/>
        <v>119477</v>
      </c>
      <c r="W3112" s="2">
        <f t="shared" si="137"/>
        <v>8.2446261601628545E-2</v>
      </c>
    </row>
    <row r="3113" spans="1:23" customFormat="1" hidden="1" outlineLevel="2" x14ac:dyDescent="0.25">
      <c r="A3113" t="s">
        <v>349</v>
      </c>
      <c r="B3113">
        <v>507</v>
      </c>
      <c r="C3113" t="s">
        <v>390</v>
      </c>
      <c r="D3113">
        <v>267</v>
      </c>
      <c r="E3113" t="s">
        <v>391</v>
      </c>
      <c r="F3113">
        <v>344</v>
      </c>
      <c r="G3113" t="s">
        <v>111</v>
      </c>
      <c r="H3113">
        <v>10267010344</v>
      </c>
      <c r="I3113" t="s">
        <v>112</v>
      </c>
      <c r="J3113" s="24" t="s">
        <v>958</v>
      </c>
      <c r="K3113" s="25">
        <v>12</v>
      </c>
      <c r="L3113" s="26">
        <v>54160.28</v>
      </c>
      <c r="M3113" s="26">
        <v>0</v>
      </c>
      <c r="N3113" s="27">
        <v>0</v>
      </c>
      <c r="O3113" s="26">
        <v>0</v>
      </c>
      <c r="P3113" s="28">
        <v>0</v>
      </c>
      <c r="Q3113" s="26">
        <v>0</v>
      </c>
      <c r="R3113" s="31">
        <f t="shared" si="138"/>
        <v>0</v>
      </c>
      <c r="S3113" s="29">
        <v>0</v>
      </c>
      <c r="T3113" s="26"/>
      <c r="V3113" s="2">
        <f t="shared" si="136"/>
        <v>0</v>
      </c>
      <c r="W3113" s="2" t="e">
        <f t="shared" si="137"/>
        <v>#DIV/0!</v>
      </c>
    </row>
    <row r="3114" spans="1:23" customFormat="1" hidden="1" outlineLevel="2" x14ac:dyDescent="0.25">
      <c r="A3114" t="s">
        <v>349</v>
      </c>
      <c r="B3114">
        <v>507</v>
      </c>
      <c r="C3114" t="s">
        <v>390</v>
      </c>
      <c r="D3114">
        <v>268</v>
      </c>
      <c r="E3114" t="s">
        <v>392</v>
      </c>
      <c r="F3114">
        <v>344</v>
      </c>
      <c r="G3114" t="s">
        <v>111</v>
      </c>
      <c r="H3114">
        <v>10268010344</v>
      </c>
      <c r="I3114" t="s">
        <v>112</v>
      </c>
      <c r="J3114" s="24" t="s">
        <v>958</v>
      </c>
      <c r="K3114" s="25">
        <v>12</v>
      </c>
      <c r="L3114" s="26">
        <v>69615.31</v>
      </c>
      <c r="M3114" s="26">
        <v>56949.279999999999</v>
      </c>
      <c r="N3114" s="27">
        <v>204400</v>
      </c>
      <c r="O3114" s="26">
        <v>0</v>
      </c>
      <c r="P3114" s="28">
        <v>204400</v>
      </c>
      <c r="Q3114" s="26">
        <v>15725.07</v>
      </c>
      <c r="R3114" s="31">
        <f t="shared" si="138"/>
        <v>55528</v>
      </c>
      <c r="S3114" s="29">
        <v>55528</v>
      </c>
      <c r="T3114" s="26"/>
      <c r="V3114" s="2">
        <f t="shared" si="136"/>
        <v>-148872</v>
      </c>
      <c r="W3114" s="2">
        <f t="shared" si="137"/>
        <v>-0.72833659491193736</v>
      </c>
    </row>
    <row r="3115" spans="1:23" customFormat="1" hidden="1" outlineLevel="2" x14ac:dyDescent="0.25">
      <c r="A3115" t="s">
        <v>309</v>
      </c>
      <c r="B3115">
        <v>801</v>
      </c>
      <c r="C3115" t="s">
        <v>324</v>
      </c>
      <c r="D3115">
        <v>403</v>
      </c>
      <c r="E3115" t="s">
        <v>401</v>
      </c>
      <c r="F3115">
        <v>344</v>
      </c>
      <c r="G3115" t="s">
        <v>111</v>
      </c>
      <c r="H3115">
        <v>10403010344</v>
      </c>
      <c r="I3115" t="s">
        <v>112</v>
      </c>
      <c r="J3115" s="24" t="s">
        <v>958</v>
      </c>
      <c r="K3115" s="25">
        <v>12</v>
      </c>
      <c r="L3115" s="26">
        <v>991510.92</v>
      </c>
      <c r="M3115" s="26">
        <v>1002266.3</v>
      </c>
      <c r="N3115" s="27">
        <v>1008600</v>
      </c>
      <c r="O3115" s="26">
        <v>0</v>
      </c>
      <c r="P3115" s="28">
        <v>1008600</v>
      </c>
      <c r="Q3115" s="26">
        <v>602308.16</v>
      </c>
      <c r="R3115" s="31">
        <f t="shared" si="138"/>
        <v>1155209</v>
      </c>
      <c r="S3115" s="29">
        <v>1155209</v>
      </c>
      <c r="T3115" s="26"/>
      <c r="V3115" s="2">
        <f t="shared" si="136"/>
        <v>146609</v>
      </c>
      <c r="W3115" s="2">
        <f t="shared" si="137"/>
        <v>0.14535891334523102</v>
      </c>
    </row>
    <row r="3116" spans="1:23" customFormat="1" hidden="1" outlineLevel="2" x14ac:dyDescent="0.25">
      <c r="A3116" t="s">
        <v>309</v>
      </c>
      <c r="B3116">
        <v>801</v>
      </c>
      <c r="C3116" t="s">
        <v>324</v>
      </c>
      <c r="D3116">
        <v>404</v>
      </c>
      <c r="E3116" t="s">
        <v>404</v>
      </c>
      <c r="F3116">
        <v>344</v>
      </c>
      <c r="G3116" t="s">
        <v>111</v>
      </c>
      <c r="H3116">
        <v>10404010344</v>
      </c>
      <c r="I3116" t="s">
        <v>112</v>
      </c>
      <c r="J3116" s="24" t="s">
        <v>958</v>
      </c>
      <c r="K3116" s="25">
        <v>12</v>
      </c>
      <c r="L3116" s="26">
        <v>46946.7</v>
      </c>
      <c r="M3116" s="26">
        <v>45167.41</v>
      </c>
      <c r="N3116" s="27">
        <v>43500</v>
      </c>
      <c r="O3116" s="26">
        <v>0</v>
      </c>
      <c r="P3116" s="28">
        <v>43500</v>
      </c>
      <c r="Q3116" s="26">
        <v>13326.28</v>
      </c>
      <c r="R3116" s="31">
        <f t="shared" si="138"/>
        <v>35462</v>
      </c>
      <c r="S3116" s="29">
        <v>35462</v>
      </c>
      <c r="T3116" s="26"/>
      <c r="V3116" s="2">
        <f t="shared" si="136"/>
        <v>-8038</v>
      </c>
      <c r="W3116" s="2">
        <f t="shared" si="137"/>
        <v>-0.18478160919540229</v>
      </c>
    </row>
    <row r="3117" spans="1:23" customFormat="1" hidden="1" outlineLevel="2" x14ac:dyDescent="0.25">
      <c r="A3117" t="s">
        <v>309</v>
      </c>
      <c r="B3117">
        <v>801</v>
      </c>
      <c r="C3117" t="s">
        <v>324</v>
      </c>
      <c r="D3117">
        <v>405</v>
      </c>
      <c r="E3117" t="s">
        <v>405</v>
      </c>
      <c r="F3117">
        <v>344</v>
      </c>
      <c r="G3117" t="s">
        <v>111</v>
      </c>
      <c r="H3117">
        <v>10405010344</v>
      </c>
      <c r="I3117" t="s">
        <v>112</v>
      </c>
      <c r="J3117" s="24" t="s">
        <v>958</v>
      </c>
      <c r="K3117" s="25">
        <v>12</v>
      </c>
      <c r="L3117" s="26">
        <v>35147.68</v>
      </c>
      <c r="M3117" s="26">
        <v>25844.1</v>
      </c>
      <c r="N3117" s="27">
        <v>112500</v>
      </c>
      <c r="O3117" s="26">
        <v>0</v>
      </c>
      <c r="P3117" s="28">
        <v>112500</v>
      </c>
      <c r="Q3117" s="26">
        <v>21533.37</v>
      </c>
      <c r="R3117" s="31">
        <f t="shared" si="138"/>
        <v>60462</v>
      </c>
      <c r="S3117" s="29">
        <v>60462</v>
      </c>
      <c r="T3117" s="26"/>
      <c r="V3117" s="2">
        <f t="shared" si="136"/>
        <v>-52038</v>
      </c>
      <c r="W3117" s="2">
        <f t="shared" si="137"/>
        <v>-0.46256000000000003</v>
      </c>
    </row>
    <row r="3118" spans="1:23" customFormat="1" hidden="1" outlineLevel="2" x14ac:dyDescent="0.25">
      <c r="A3118" t="s">
        <v>309</v>
      </c>
      <c r="B3118">
        <v>801</v>
      </c>
      <c r="C3118" t="s">
        <v>324</v>
      </c>
      <c r="D3118">
        <v>411</v>
      </c>
      <c r="E3118" t="s">
        <v>411</v>
      </c>
      <c r="F3118">
        <v>344</v>
      </c>
      <c r="G3118" t="s">
        <v>111</v>
      </c>
      <c r="H3118">
        <v>10411010344</v>
      </c>
      <c r="I3118" t="s">
        <v>112</v>
      </c>
      <c r="J3118" s="24" t="s">
        <v>958</v>
      </c>
      <c r="K3118" s="25">
        <v>12</v>
      </c>
      <c r="L3118" s="26">
        <v>66704.92</v>
      </c>
      <c r="M3118" s="26">
        <v>95624.44</v>
      </c>
      <c r="N3118" s="27">
        <v>112000</v>
      </c>
      <c r="O3118" s="26">
        <v>0</v>
      </c>
      <c r="P3118" s="28">
        <v>112000</v>
      </c>
      <c r="Q3118" s="26">
        <v>35306.870000000003</v>
      </c>
      <c r="R3118" s="31">
        <f t="shared" si="138"/>
        <v>80202</v>
      </c>
      <c r="S3118" s="29">
        <v>80202</v>
      </c>
      <c r="T3118" s="26"/>
      <c r="V3118" s="2">
        <f t="shared" si="136"/>
        <v>-31798</v>
      </c>
      <c r="W3118" s="2">
        <f t="shared" si="137"/>
        <v>-0.28391071428571429</v>
      </c>
    </row>
    <row r="3119" spans="1:23" customFormat="1" hidden="1" outlineLevel="2" x14ac:dyDescent="0.25">
      <c r="A3119" t="s">
        <v>254</v>
      </c>
      <c r="B3119">
        <v>1301</v>
      </c>
      <c r="C3119" t="s">
        <v>203</v>
      </c>
      <c r="D3119">
        <v>440</v>
      </c>
      <c r="E3119" t="s">
        <v>255</v>
      </c>
      <c r="F3119">
        <v>344</v>
      </c>
      <c r="G3119" t="s">
        <v>111</v>
      </c>
      <c r="H3119">
        <v>10440010344</v>
      </c>
      <c r="I3119" t="s">
        <v>112</v>
      </c>
      <c r="J3119" s="24" t="s">
        <v>958</v>
      </c>
      <c r="K3119" s="25">
        <v>12</v>
      </c>
      <c r="L3119" s="26">
        <v>49828.45</v>
      </c>
      <c r="M3119" s="26">
        <v>85026.75</v>
      </c>
      <c r="N3119" s="27">
        <v>255787</v>
      </c>
      <c r="O3119" s="26">
        <v>0</v>
      </c>
      <c r="P3119" s="28">
        <v>255787</v>
      </c>
      <c r="Q3119" s="26">
        <v>39105</v>
      </c>
      <c r="R3119" s="31">
        <f t="shared" si="138"/>
        <v>146858</v>
      </c>
      <c r="S3119" s="29">
        <v>146858</v>
      </c>
      <c r="T3119" s="26"/>
      <c r="V3119" s="2">
        <f t="shared" si="136"/>
        <v>-108929</v>
      </c>
      <c r="W3119" s="2">
        <f t="shared" si="137"/>
        <v>-0.425858233608432</v>
      </c>
    </row>
    <row r="3120" spans="1:23" customFormat="1" hidden="1" outlineLevel="2" x14ac:dyDescent="0.25">
      <c r="A3120" t="s">
        <v>254</v>
      </c>
      <c r="B3120">
        <v>1301</v>
      </c>
      <c r="C3120" t="s">
        <v>203</v>
      </c>
      <c r="D3120">
        <v>602</v>
      </c>
      <c r="E3120" t="s">
        <v>263</v>
      </c>
      <c r="F3120">
        <v>344</v>
      </c>
      <c r="G3120" t="s">
        <v>111</v>
      </c>
      <c r="H3120">
        <v>10602010344</v>
      </c>
      <c r="I3120" t="s">
        <v>112</v>
      </c>
      <c r="J3120" s="24" t="s">
        <v>958</v>
      </c>
      <c r="K3120" s="25">
        <v>12</v>
      </c>
      <c r="L3120" s="26">
        <v>627971.61</v>
      </c>
      <c r="M3120" s="26">
        <v>771819.3</v>
      </c>
      <c r="N3120" s="27">
        <v>1089400</v>
      </c>
      <c r="O3120" s="26">
        <v>0</v>
      </c>
      <c r="P3120" s="28">
        <v>1089400</v>
      </c>
      <c r="Q3120" s="26">
        <v>511848</v>
      </c>
      <c r="R3120" s="31">
        <f t="shared" si="138"/>
        <v>995982</v>
      </c>
      <c r="S3120" s="29">
        <v>995982</v>
      </c>
      <c r="T3120" s="26"/>
      <c r="V3120" s="2">
        <f t="shared" si="136"/>
        <v>-93418</v>
      </c>
      <c r="W3120" s="2">
        <f t="shared" si="137"/>
        <v>-8.5751789976133655E-2</v>
      </c>
    </row>
    <row r="3121" spans="1:24" customFormat="1" hidden="1" outlineLevel="2" x14ac:dyDescent="0.25">
      <c r="A3121" t="s">
        <v>133</v>
      </c>
      <c r="B3121">
        <v>1201</v>
      </c>
      <c r="C3121" t="s">
        <v>212</v>
      </c>
      <c r="D3121">
        <v>701</v>
      </c>
      <c r="E3121" t="s">
        <v>211</v>
      </c>
      <c r="F3121">
        <v>344</v>
      </c>
      <c r="G3121" t="s">
        <v>111</v>
      </c>
      <c r="H3121">
        <v>10701010344</v>
      </c>
      <c r="I3121" t="s">
        <v>112</v>
      </c>
      <c r="J3121" s="24" t="s">
        <v>958</v>
      </c>
      <c r="K3121" s="25">
        <v>12</v>
      </c>
      <c r="L3121" s="26">
        <v>363662.85</v>
      </c>
      <c r="M3121" s="26">
        <v>1361307.47</v>
      </c>
      <c r="N3121" s="27">
        <v>2000000</v>
      </c>
      <c r="O3121" s="26">
        <v>0</v>
      </c>
      <c r="P3121" s="28">
        <v>2000000</v>
      </c>
      <c r="Q3121" s="26">
        <v>836166.84</v>
      </c>
      <c r="R3121" s="31">
        <f t="shared" si="138"/>
        <v>1742761.5</v>
      </c>
      <c r="S3121" s="29">
        <v>1742761.5</v>
      </c>
      <c r="T3121" s="26"/>
      <c r="V3121" s="2">
        <f t="shared" si="136"/>
        <v>-257238.5</v>
      </c>
      <c r="W3121" s="2">
        <f t="shared" si="137"/>
        <v>-0.12861924999999999</v>
      </c>
    </row>
    <row r="3122" spans="1:24" customFormat="1" hidden="1" outlineLevel="2" x14ac:dyDescent="0.25">
      <c r="A3122" t="s">
        <v>349</v>
      </c>
      <c r="B3122">
        <v>1103</v>
      </c>
      <c r="C3122" t="s">
        <v>424</v>
      </c>
      <c r="D3122">
        <v>801</v>
      </c>
      <c r="E3122" t="s">
        <v>425</v>
      </c>
      <c r="F3122">
        <v>344</v>
      </c>
      <c r="G3122" t="s">
        <v>111</v>
      </c>
      <c r="H3122">
        <v>10801010344</v>
      </c>
      <c r="I3122" t="s">
        <v>112</v>
      </c>
      <c r="J3122" s="24" t="s">
        <v>958</v>
      </c>
      <c r="K3122" s="25">
        <v>12</v>
      </c>
      <c r="L3122" s="26">
        <v>1031.5</v>
      </c>
      <c r="M3122" s="26">
        <v>1017</v>
      </c>
      <c r="N3122" s="27">
        <v>23524</v>
      </c>
      <c r="O3122" s="26">
        <v>0</v>
      </c>
      <c r="P3122" s="28">
        <v>23524</v>
      </c>
      <c r="Q3122" s="26">
        <v>7471.8</v>
      </c>
      <c r="R3122" s="31">
        <f t="shared" si="138"/>
        <v>13071</v>
      </c>
      <c r="S3122" s="29">
        <v>13071</v>
      </c>
      <c r="T3122" s="26"/>
      <c r="V3122" s="2">
        <f t="shared" si="136"/>
        <v>-10453</v>
      </c>
      <c r="W3122" s="2">
        <f t="shared" si="137"/>
        <v>-0.4443547015813637</v>
      </c>
    </row>
    <row r="3123" spans="1:24" customFormat="1" hidden="1" outlineLevel="2" x14ac:dyDescent="0.25">
      <c r="A3123" t="s">
        <v>309</v>
      </c>
      <c r="B3123">
        <v>503</v>
      </c>
      <c r="C3123" t="s">
        <v>310</v>
      </c>
      <c r="D3123">
        <v>10</v>
      </c>
      <c r="E3123" t="s">
        <v>311</v>
      </c>
      <c r="F3123">
        <v>345</v>
      </c>
      <c r="G3123" t="s">
        <v>72</v>
      </c>
      <c r="H3123">
        <v>10010010345</v>
      </c>
      <c r="I3123" t="s">
        <v>69</v>
      </c>
      <c r="J3123" s="24" t="s">
        <v>958</v>
      </c>
      <c r="K3123" s="25">
        <v>12</v>
      </c>
      <c r="L3123" s="26">
        <v>6982.07</v>
      </c>
      <c r="M3123" s="26">
        <v>0</v>
      </c>
      <c r="N3123" s="27">
        <v>0</v>
      </c>
      <c r="O3123" s="26">
        <v>0</v>
      </c>
      <c r="P3123" s="28">
        <v>0</v>
      </c>
      <c r="Q3123" s="26">
        <v>0</v>
      </c>
      <c r="R3123" s="31">
        <f t="shared" si="138"/>
        <v>0</v>
      </c>
      <c r="S3123" s="29"/>
      <c r="T3123" s="26"/>
      <c r="V3123" s="2">
        <f t="shared" si="136"/>
        <v>0</v>
      </c>
      <c r="W3123" s="2" t="e">
        <f t="shared" si="137"/>
        <v>#DIV/0!</v>
      </c>
    </row>
    <row r="3124" spans="1:24" customFormat="1" hidden="1" outlineLevel="2" x14ac:dyDescent="0.25">
      <c r="A3124" t="s">
        <v>309</v>
      </c>
      <c r="B3124">
        <v>501</v>
      </c>
      <c r="C3124" t="s">
        <v>312</v>
      </c>
      <c r="D3124">
        <v>15</v>
      </c>
      <c r="E3124" t="s">
        <v>313</v>
      </c>
      <c r="F3124">
        <v>345</v>
      </c>
      <c r="G3124" t="s">
        <v>72</v>
      </c>
      <c r="H3124">
        <v>10015010345</v>
      </c>
      <c r="I3124" t="s">
        <v>69</v>
      </c>
      <c r="J3124" s="24" t="s">
        <v>958</v>
      </c>
      <c r="K3124" s="25">
        <v>12</v>
      </c>
      <c r="L3124" s="26">
        <v>8374.27</v>
      </c>
      <c r="M3124" s="26">
        <v>0</v>
      </c>
      <c r="N3124" s="27">
        <v>0</v>
      </c>
      <c r="O3124" s="26">
        <v>0</v>
      </c>
      <c r="P3124" s="28">
        <v>0</v>
      </c>
      <c r="Q3124" s="26">
        <v>0</v>
      </c>
      <c r="R3124" s="31">
        <f t="shared" si="138"/>
        <v>0</v>
      </c>
      <c r="S3124" s="29"/>
      <c r="T3124" s="26"/>
      <c r="V3124" s="2">
        <f t="shared" si="136"/>
        <v>0</v>
      </c>
      <c r="W3124" s="2" t="e">
        <f t="shared" si="137"/>
        <v>#DIV/0!</v>
      </c>
    </row>
    <row r="3125" spans="1:24" customFormat="1" hidden="1" outlineLevel="2" x14ac:dyDescent="0.25">
      <c r="A3125" t="s">
        <v>309</v>
      </c>
      <c r="B3125">
        <v>801</v>
      </c>
      <c r="C3125" t="s">
        <v>324</v>
      </c>
      <c r="D3125">
        <v>28</v>
      </c>
      <c r="E3125" t="s">
        <v>328</v>
      </c>
      <c r="F3125">
        <v>345</v>
      </c>
      <c r="G3125" t="s">
        <v>72</v>
      </c>
      <c r="H3125">
        <v>10028010345</v>
      </c>
      <c r="I3125" t="s">
        <v>69</v>
      </c>
      <c r="J3125" s="24" t="s">
        <v>958</v>
      </c>
      <c r="K3125" s="25">
        <v>12</v>
      </c>
      <c r="L3125" s="26">
        <v>15883.88</v>
      </c>
      <c r="M3125" s="26">
        <v>0</v>
      </c>
      <c r="N3125" s="27">
        <v>0</v>
      </c>
      <c r="O3125" s="26">
        <v>0</v>
      </c>
      <c r="P3125" s="28">
        <v>0</v>
      </c>
      <c r="Q3125" s="26">
        <v>0</v>
      </c>
      <c r="R3125" s="31">
        <f t="shared" si="138"/>
        <v>0</v>
      </c>
      <c r="S3125" s="29">
        <v>0</v>
      </c>
      <c r="T3125" s="26"/>
      <c r="V3125" s="2">
        <f t="shared" si="136"/>
        <v>0</v>
      </c>
      <c r="W3125" s="2" t="e">
        <f t="shared" si="137"/>
        <v>#DIV/0!</v>
      </c>
    </row>
    <row r="3126" spans="1:24" customFormat="1" hidden="1" outlineLevel="2" x14ac:dyDescent="0.25">
      <c r="A3126" t="s">
        <v>309</v>
      </c>
      <c r="B3126">
        <v>503</v>
      </c>
      <c r="C3126" t="s">
        <v>310</v>
      </c>
      <c r="D3126">
        <v>60</v>
      </c>
      <c r="E3126" t="s">
        <v>329</v>
      </c>
      <c r="F3126">
        <v>345</v>
      </c>
      <c r="G3126" t="s">
        <v>72</v>
      </c>
      <c r="H3126">
        <v>10060010345</v>
      </c>
      <c r="I3126" t="s">
        <v>69</v>
      </c>
      <c r="J3126" s="24" t="s">
        <v>958</v>
      </c>
      <c r="K3126" s="25">
        <v>12</v>
      </c>
      <c r="L3126" s="26">
        <v>2150.73</v>
      </c>
      <c r="M3126" s="26">
        <v>0</v>
      </c>
      <c r="N3126" s="27">
        <v>0</v>
      </c>
      <c r="O3126" s="26">
        <v>0</v>
      </c>
      <c r="P3126" s="28">
        <v>0</v>
      </c>
      <c r="Q3126" s="26">
        <v>0</v>
      </c>
      <c r="R3126" s="31">
        <f t="shared" si="138"/>
        <v>0</v>
      </c>
      <c r="S3126" s="29"/>
      <c r="T3126" s="26"/>
      <c r="V3126" s="2">
        <f t="shared" si="136"/>
        <v>0</v>
      </c>
      <c r="W3126" s="2" t="e">
        <f t="shared" si="137"/>
        <v>#DIV/0!</v>
      </c>
    </row>
    <row r="3127" spans="1:24" customFormat="1" hidden="1" outlineLevel="2" x14ac:dyDescent="0.25">
      <c r="A3127" t="s">
        <v>309</v>
      </c>
      <c r="B3127">
        <v>501</v>
      </c>
      <c r="C3127" t="s">
        <v>312</v>
      </c>
      <c r="D3127">
        <v>65</v>
      </c>
      <c r="E3127" t="s">
        <v>330</v>
      </c>
      <c r="F3127">
        <v>345</v>
      </c>
      <c r="G3127" t="s">
        <v>72</v>
      </c>
      <c r="H3127">
        <v>10065010345</v>
      </c>
      <c r="I3127" t="s">
        <v>69</v>
      </c>
      <c r="J3127" s="24" t="s">
        <v>958</v>
      </c>
      <c r="K3127" s="25">
        <v>12</v>
      </c>
      <c r="L3127" s="26">
        <v>3176.15</v>
      </c>
      <c r="M3127" s="26">
        <v>0</v>
      </c>
      <c r="N3127" s="27">
        <v>0</v>
      </c>
      <c r="O3127" s="26">
        <v>0</v>
      </c>
      <c r="P3127" s="28">
        <v>0</v>
      </c>
      <c r="Q3127" s="26">
        <v>0</v>
      </c>
      <c r="R3127" s="31">
        <f t="shared" si="138"/>
        <v>0</v>
      </c>
      <c r="S3127" s="29"/>
      <c r="T3127" s="26"/>
      <c r="V3127" s="2">
        <f t="shared" si="136"/>
        <v>0</v>
      </c>
      <c r="W3127" s="2" t="e">
        <f t="shared" si="137"/>
        <v>#DIV/0!</v>
      </c>
    </row>
    <row r="3128" spans="1:24" customFormat="1" hidden="1" outlineLevel="2" x14ac:dyDescent="0.25">
      <c r="A3128" t="s">
        <v>309</v>
      </c>
      <c r="B3128">
        <v>801</v>
      </c>
      <c r="C3128" t="s">
        <v>324</v>
      </c>
      <c r="D3128">
        <v>75</v>
      </c>
      <c r="E3128" t="s">
        <v>331</v>
      </c>
      <c r="F3128">
        <v>345</v>
      </c>
      <c r="G3128" t="s">
        <v>72</v>
      </c>
      <c r="H3128">
        <v>10075010345</v>
      </c>
      <c r="I3128" t="s">
        <v>69</v>
      </c>
      <c r="J3128" s="24" t="s">
        <v>958</v>
      </c>
      <c r="K3128" s="25">
        <v>12</v>
      </c>
      <c r="L3128" s="26">
        <v>2690.76</v>
      </c>
      <c r="M3128" s="26">
        <v>0</v>
      </c>
      <c r="N3128" s="27">
        <v>0</v>
      </c>
      <c r="O3128" s="26">
        <v>0</v>
      </c>
      <c r="P3128" s="28">
        <v>0</v>
      </c>
      <c r="Q3128" s="26">
        <v>0</v>
      </c>
      <c r="R3128" s="31">
        <f t="shared" si="138"/>
        <v>0</v>
      </c>
      <c r="S3128" s="29">
        <v>0</v>
      </c>
      <c r="T3128" s="26"/>
      <c r="V3128" s="2">
        <f t="shared" si="136"/>
        <v>0</v>
      </c>
      <c r="W3128" s="2" t="e">
        <f t="shared" si="137"/>
        <v>#DIV/0!</v>
      </c>
    </row>
    <row r="3129" spans="1:24" customFormat="1" hidden="1" outlineLevel="2" x14ac:dyDescent="0.25">
      <c r="A3129" t="s">
        <v>875</v>
      </c>
      <c r="B3129">
        <v>102</v>
      </c>
      <c r="C3129" t="s">
        <v>876</v>
      </c>
      <c r="D3129">
        <v>103</v>
      </c>
      <c r="E3129" t="s">
        <v>877</v>
      </c>
      <c r="F3129">
        <v>345</v>
      </c>
      <c r="G3129" t="s">
        <v>72</v>
      </c>
      <c r="H3129">
        <v>10103010345</v>
      </c>
      <c r="I3129" t="s">
        <v>69</v>
      </c>
      <c r="J3129" s="24" t="s">
        <v>958</v>
      </c>
      <c r="K3129" s="25">
        <v>12</v>
      </c>
      <c r="L3129" s="26">
        <v>5461.89</v>
      </c>
      <c r="M3129" s="26">
        <v>0</v>
      </c>
      <c r="N3129" s="27">
        <v>0</v>
      </c>
      <c r="O3129" s="26">
        <v>0</v>
      </c>
      <c r="P3129" s="28">
        <v>0</v>
      </c>
      <c r="Q3129" s="26">
        <v>0</v>
      </c>
      <c r="R3129" s="31">
        <f t="shared" si="138"/>
        <v>0</v>
      </c>
      <c r="S3129" s="29"/>
      <c r="T3129" s="26"/>
      <c r="V3129" s="2">
        <f t="shared" si="136"/>
        <v>0</v>
      </c>
      <c r="W3129" s="2" t="e">
        <f t="shared" si="137"/>
        <v>#DIV/0!</v>
      </c>
    </row>
    <row r="3130" spans="1:24" customFormat="1" hidden="1" outlineLevel="2" x14ac:dyDescent="0.25">
      <c r="A3130" t="s">
        <v>781</v>
      </c>
      <c r="B3130">
        <v>101</v>
      </c>
      <c r="C3130" t="s">
        <v>780</v>
      </c>
      <c r="D3130">
        <v>104</v>
      </c>
      <c r="E3130" t="s">
        <v>799</v>
      </c>
      <c r="F3130">
        <v>345</v>
      </c>
      <c r="G3130" t="s">
        <v>72</v>
      </c>
      <c r="H3130">
        <v>10104010345</v>
      </c>
      <c r="I3130" t="s">
        <v>69</v>
      </c>
      <c r="J3130" s="24" t="s">
        <v>958</v>
      </c>
      <c r="K3130" s="25">
        <v>12</v>
      </c>
      <c r="L3130" s="26">
        <v>149812.94</v>
      </c>
      <c r="M3130" s="26">
        <v>0</v>
      </c>
      <c r="N3130" s="27">
        <v>0</v>
      </c>
      <c r="O3130" s="26">
        <v>0</v>
      </c>
      <c r="P3130" s="28">
        <v>0</v>
      </c>
      <c r="Q3130" s="26">
        <v>0</v>
      </c>
      <c r="R3130" s="31">
        <f t="shared" si="138"/>
        <v>0</v>
      </c>
      <c r="S3130" s="29"/>
      <c r="T3130" s="26"/>
      <c r="V3130" s="2">
        <f t="shared" si="136"/>
        <v>0</v>
      </c>
      <c r="W3130" s="2" t="e">
        <f t="shared" si="137"/>
        <v>#DIV/0!</v>
      </c>
      <c r="X3130" s="18"/>
    </row>
    <row r="3131" spans="1:24" customFormat="1" hidden="1" outlineLevel="2" x14ac:dyDescent="0.25">
      <c r="A3131" t="s">
        <v>875</v>
      </c>
      <c r="B3131">
        <v>102</v>
      </c>
      <c r="C3131" t="s">
        <v>876</v>
      </c>
      <c r="D3131">
        <v>105</v>
      </c>
      <c r="E3131" t="s">
        <v>875</v>
      </c>
      <c r="F3131">
        <v>345</v>
      </c>
      <c r="G3131" t="s">
        <v>72</v>
      </c>
      <c r="H3131">
        <v>10105010345</v>
      </c>
      <c r="I3131" t="s">
        <v>69</v>
      </c>
      <c r="J3131" s="24" t="s">
        <v>958</v>
      </c>
      <c r="K3131" s="25">
        <v>12</v>
      </c>
      <c r="L3131" s="26">
        <v>68039.89</v>
      </c>
      <c r="M3131" s="26">
        <v>0</v>
      </c>
      <c r="N3131" s="27">
        <v>0</v>
      </c>
      <c r="O3131" s="26">
        <v>0</v>
      </c>
      <c r="P3131" s="28">
        <v>0</v>
      </c>
      <c r="Q3131" s="26">
        <v>0</v>
      </c>
      <c r="R3131" s="31">
        <f t="shared" si="138"/>
        <v>0</v>
      </c>
      <c r="S3131" s="29"/>
      <c r="T3131" s="26"/>
      <c r="V3131" s="2">
        <f t="shared" si="136"/>
        <v>0</v>
      </c>
      <c r="W3131" s="2" t="e">
        <f t="shared" si="137"/>
        <v>#DIV/0!</v>
      </c>
    </row>
    <row r="3132" spans="1:24" customFormat="1" hidden="1" outlineLevel="2" x14ac:dyDescent="0.25">
      <c r="A3132" t="s">
        <v>781</v>
      </c>
      <c r="B3132">
        <v>205</v>
      </c>
      <c r="C3132" t="s">
        <v>123</v>
      </c>
      <c r="D3132">
        <v>106</v>
      </c>
      <c r="E3132" t="s">
        <v>800</v>
      </c>
      <c r="F3132">
        <v>345</v>
      </c>
      <c r="G3132" t="s">
        <v>72</v>
      </c>
      <c r="H3132">
        <v>10106010345</v>
      </c>
      <c r="I3132" t="s">
        <v>69</v>
      </c>
      <c r="J3132" s="24" t="s">
        <v>958</v>
      </c>
      <c r="K3132" s="25">
        <v>12</v>
      </c>
      <c r="L3132" s="26">
        <v>40534.57</v>
      </c>
      <c r="M3132" s="26">
        <v>0</v>
      </c>
      <c r="N3132" s="27">
        <v>0</v>
      </c>
      <c r="O3132" s="26">
        <v>0</v>
      </c>
      <c r="P3132" s="28">
        <v>0</v>
      </c>
      <c r="Q3132" s="26">
        <v>0</v>
      </c>
      <c r="R3132" s="31">
        <f t="shared" si="138"/>
        <v>0</v>
      </c>
      <c r="S3132" s="29"/>
      <c r="T3132" s="26"/>
      <c r="V3132" s="2">
        <f t="shared" si="136"/>
        <v>0</v>
      </c>
      <c r="W3132" s="2" t="e">
        <f t="shared" si="137"/>
        <v>#DIV/0!</v>
      </c>
      <c r="X3132" s="18"/>
    </row>
    <row r="3133" spans="1:24" customFormat="1" hidden="1" outlineLevel="2" x14ac:dyDescent="0.25">
      <c r="A3133" t="s">
        <v>309</v>
      </c>
      <c r="B3133">
        <v>501</v>
      </c>
      <c r="C3133" t="s">
        <v>312</v>
      </c>
      <c r="D3133">
        <v>108</v>
      </c>
      <c r="E3133" t="s">
        <v>333</v>
      </c>
      <c r="F3133">
        <v>345</v>
      </c>
      <c r="G3133" t="s">
        <v>72</v>
      </c>
      <c r="H3133">
        <v>10108010345</v>
      </c>
      <c r="I3133" t="s">
        <v>69</v>
      </c>
      <c r="J3133" s="24" t="s">
        <v>958</v>
      </c>
      <c r="K3133" s="25">
        <v>12</v>
      </c>
      <c r="L3133" s="26">
        <v>59883.35</v>
      </c>
      <c r="M3133" s="26">
        <v>0</v>
      </c>
      <c r="N3133" s="27">
        <v>0</v>
      </c>
      <c r="O3133" s="26">
        <v>0</v>
      </c>
      <c r="P3133" s="28">
        <v>0</v>
      </c>
      <c r="Q3133" s="26">
        <v>0</v>
      </c>
      <c r="R3133" s="31">
        <f t="shared" si="138"/>
        <v>0</v>
      </c>
      <c r="S3133" s="29"/>
      <c r="T3133" s="26"/>
      <c r="V3133" s="2">
        <f t="shared" si="136"/>
        <v>0</v>
      </c>
      <c r="W3133" s="2" t="e">
        <f t="shared" si="137"/>
        <v>#DIV/0!</v>
      </c>
    </row>
    <row r="3134" spans="1:24" customFormat="1" hidden="1" outlineLevel="2" x14ac:dyDescent="0.25">
      <c r="A3134" t="s">
        <v>309</v>
      </c>
      <c r="B3134">
        <v>503</v>
      </c>
      <c r="C3134" t="s">
        <v>310</v>
      </c>
      <c r="D3134">
        <v>109</v>
      </c>
      <c r="E3134" t="s">
        <v>336</v>
      </c>
      <c r="F3134">
        <v>345</v>
      </c>
      <c r="G3134" t="s">
        <v>72</v>
      </c>
      <c r="H3134">
        <v>10109010345</v>
      </c>
      <c r="I3134" t="s">
        <v>69</v>
      </c>
      <c r="J3134" s="24" t="s">
        <v>958</v>
      </c>
      <c r="K3134" s="25">
        <v>12</v>
      </c>
      <c r="L3134" s="26">
        <v>1694.99</v>
      </c>
      <c r="M3134" s="26">
        <v>0</v>
      </c>
      <c r="N3134" s="27">
        <v>0</v>
      </c>
      <c r="O3134" s="26">
        <v>0</v>
      </c>
      <c r="P3134" s="28">
        <v>0</v>
      </c>
      <c r="Q3134" s="26">
        <v>0</v>
      </c>
      <c r="R3134" s="31">
        <f t="shared" si="138"/>
        <v>0</v>
      </c>
      <c r="S3134" s="29"/>
      <c r="T3134" s="26"/>
      <c r="V3134" s="2">
        <f t="shared" si="136"/>
        <v>0</v>
      </c>
      <c r="W3134" s="2" t="e">
        <f t="shared" si="137"/>
        <v>#DIV/0!</v>
      </c>
    </row>
    <row r="3135" spans="1:24" customFormat="1" hidden="1" outlineLevel="2" x14ac:dyDescent="0.25">
      <c r="A3135" t="s">
        <v>309</v>
      </c>
      <c r="B3135">
        <v>503</v>
      </c>
      <c r="C3135" t="s">
        <v>310</v>
      </c>
      <c r="D3135">
        <v>110</v>
      </c>
      <c r="E3135" t="s">
        <v>337</v>
      </c>
      <c r="F3135">
        <v>345</v>
      </c>
      <c r="G3135" t="s">
        <v>72</v>
      </c>
      <c r="H3135">
        <v>10110010345</v>
      </c>
      <c r="I3135" t="s">
        <v>69</v>
      </c>
      <c r="J3135" s="24" t="s">
        <v>958</v>
      </c>
      <c r="K3135" s="25">
        <v>12</v>
      </c>
      <c r="L3135" s="26">
        <v>2064.89</v>
      </c>
      <c r="M3135" s="26">
        <v>0</v>
      </c>
      <c r="N3135" s="27">
        <v>0</v>
      </c>
      <c r="O3135" s="26">
        <v>0</v>
      </c>
      <c r="P3135" s="28">
        <v>0</v>
      </c>
      <c r="Q3135" s="26">
        <v>0</v>
      </c>
      <c r="R3135" s="31">
        <f t="shared" si="138"/>
        <v>0</v>
      </c>
      <c r="S3135" s="29"/>
      <c r="T3135" s="26"/>
      <c r="V3135" s="2">
        <f t="shared" si="136"/>
        <v>0</v>
      </c>
      <c r="W3135" s="2" t="e">
        <f t="shared" si="137"/>
        <v>#DIV/0!</v>
      </c>
    </row>
    <row r="3136" spans="1:24" customFormat="1" hidden="1" outlineLevel="2" x14ac:dyDescent="0.25">
      <c r="A3136" t="s">
        <v>781</v>
      </c>
      <c r="B3136">
        <v>204</v>
      </c>
      <c r="C3136" t="s">
        <v>782</v>
      </c>
      <c r="D3136">
        <v>111</v>
      </c>
      <c r="E3136" t="s">
        <v>801</v>
      </c>
      <c r="F3136">
        <v>345</v>
      </c>
      <c r="G3136" t="s">
        <v>72</v>
      </c>
      <c r="H3136">
        <v>10111010345</v>
      </c>
      <c r="I3136" t="s">
        <v>69</v>
      </c>
      <c r="J3136" s="24" t="s">
        <v>958</v>
      </c>
      <c r="K3136" s="25">
        <v>12</v>
      </c>
      <c r="L3136" s="26">
        <v>12438.5</v>
      </c>
      <c r="M3136" s="26">
        <v>0</v>
      </c>
      <c r="N3136" s="27">
        <v>0</v>
      </c>
      <c r="O3136" s="26">
        <v>0</v>
      </c>
      <c r="P3136" s="28">
        <v>0</v>
      </c>
      <c r="Q3136" s="26">
        <v>0</v>
      </c>
      <c r="R3136" s="31">
        <f t="shared" si="138"/>
        <v>0</v>
      </c>
      <c r="S3136" s="29"/>
      <c r="T3136" s="26"/>
      <c r="V3136" s="2">
        <f t="shared" ref="V3136:V3199" si="139">S3136-N3136</f>
        <v>0</v>
      </c>
      <c r="W3136" s="2" t="e">
        <f t="shared" ref="W3136:W3199" si="140">V3136/N3136</f>
        <v>#DIV/0!</v>
      </c>
      <c r="X3136" s="18"/>
    </row>
    <row r="3137" spans="1:24" customFormat="1" hidden="1" outlineLevel="2" x14ac:dyDescent="0.25">
      <c r="A3137" t="s">
        <v>781</v>
      </c>
      <c r="B3137">
        <v>204</v>
      </c>
      <c r="C3137" t="s">
        <v>782</v>
      </c>
      <c r="D3137">
        <v>113</v>
      </c>
      <c r="E3137" t="s">
        <v>802</v>
      </c>
      <c r="F3137">
        <v>345</v>
      </c>
      <c r="G3137" t="s">
        <v>72</v>
      </c>
      <c r="H3137">
        <v>10113010345</v>
      </c>
      <c r="I3137" t="s">
        <v>69</v>
      </c>
      <c r="J3137" s="24" t="s">
        <v>958</v>
      </c>
      <c r="K3137" s="25">
        <v>12</v>
      </c>
      <c r="L3137" s="26">
        <v>1819.07</v>
      </c>
      <c r="M3137" s="26">
        <v>0</v>
      </c>
      <c r="N3137" s="27">
        <v>0</v>
      </c>
      <c r="O3137" s="26">
        <v>0</v>
      </c>
      <c r="P3137" s="28">
        <v>0</v>
      </c>
      <c r="Q3137" s="26">
        <v>0</v>
      </c>
      <c r="R3137" s="31">
        <f t="shared" si="138"/>
        <v>0</v>
      </c>
      <c r="S3137" s="29"/>
      <c r="T3137" s="26"/>
      <c r="V3137" s="2">
        <f t="shared" si="139"/>
        <v>0</v>
      </c>
      <c r="W3137" s="2" t="e">
        <f t="shared" si="140"/>
        <v>#DIV/0!</v>
      </c>
      <c r="X3137" s="18"/>
    </row>
    <row r="3138" spans="1:24" customFormat="1" hidden="1" outlineLevel="2" x14ac:dyDescent="0.25">
      <c r="A3138" t="s">
        <v>781</v>
      </c>
      <c r="B3138">
        <v>204</v>
      </c>
      <c r="C3138" t="s">
        <v>782</v>
      </c>
      <c r="D3138">
        <v>114</v>
      </c>
      <c r="E3138" t="s">
        <v>803</v>
      </c>
      <c r="F3138">
        <v>345</v>
      </c>
      <c r="G3138" t="s">
        <v>72</v>
      </c>
      <c r="H3138">
        <v>10114010345</v>
      </c>
      <c r="I3138" t="s">
        <v>69</v>
      </c>
      <c r="J3138" s="24" t="s">
        <v>958</v>
      </c>
      <c r="K3138" s="25">
        <v>12</v>
      </c>
      <c r="L3138" s="26">
        <v>1797.22</v>
      </c>
      <c r="M3138" s="26">
        <v>0</v>
      </c>
      <c r="N3138" s="27">
        <v>0</v>
      </c>
      <c r="O3138" s="26">
        <v>0</v>
      </c>
      <c r="P3138" s="28">
        <v>0</v>
      </c>
      <c r="Q3138" s="26">
        <v>0</v>
      </c>
      <c r="R3138" s="31">
        <f t="shared" si="138"/>
        <v>0</v>
      </c>
      <c r="S3138" s="29"/>
      <c r="T3138" s="26"/>
      <c r="V3138" s="2">
        <f t="shared" si="139"/>
        <v>0</v>
      </c>
      <c r="W3138" s="2" t="e">
        <f t="shared" si="140"/>
        <v>#DIV/0!</v>
      </c>
      <c r="X3138" s="18"/>
    </row>
    <row r="3139" spans="1:24" customFormat="1" hidden="1" outlineLevel="2" x14ac:dyDescent="0.25">
      <c r="A3139" t="s">
        <v>781</v>
      </c>
      <c r="B3139">
        <v>205</v>
      </c>
      <c r="C3139" t="s">
        <v>123</v>
      </c>
      <c r="D3139">
        <v>115</v>
      </c>
      <c r="E3139" t="s">
        <v>812</v>
      </c>
      <c r="F3139">
        <v>345</v>
      </c>
      <c r="G3139" t="s">
        <v>72</v>
      </c>
      <c r="H3139">
        <v>10115010345</v>
      </c>
      <c r="I3139" t="s">
        <v>69</v>
      </c>
      <c r="J3139" s="24" t="s">
        <v>958</v>
      </c>
      <c r="K3139" s="25">
        <v>12</v>
      </c>
      <c r="L3139" s="26">
        <v>4401.3500000000004</v>
      </c>
      <c r="M3139" s="26">
        <v>0</v>
      </c>
      <c r="N3139" s="27">
        <v>0</v>
      </c>
      <c r="O3139" s="26">
        <v>0</v>
      </c>
      <c r="P3139" s="28">
        <v>0</v>
      </c>
      <c r="Q3139" s="26">
        <v>0</v>
      </c>
      <c r="R3139" s="31">
        <f t="shared" si="138"/>
        <v>0</v>
      </c>
      <c r="S3139" s="29"/>
      <c r="T3139" s="26"/>
      <c r="V3139" s="2">
        <f t="shared" si="139"/>
        <v>0</v>
      </c>
      <c r="W3139" s="2" t="e">
        <f t="shared" si="140"/>
        <v>#DIV/0!</v>
      </c>
      <c r="X3139" s="18"/>
    </row>
    <row r="3140" spans="1:24" customFormat="1" hidden="1" outlineLevel="2" x14ac:dyDescent="0.25">
      <c r="A3140" t="s">
        <v>309</v>
      </c>
      <c r="B3140">
        <v>503</v>
      </c>
      <c r="C3140" t="s">
        <v>310</v>
      </c>
      <c r="D3140">
        <v>116</v>
      </c>
      <c r="E3140" t="s">
        <v>338</v>
      </c>
      <c r="F3140">
        <v>345</v>
      </c>
      <c r="G3140" t="s">
        <v>72</v>
      </c>
      <c r="H3140">
        <v>10116010345</v>
      </c>
      <c r="I3140" t="s">
        <v>69</v>
      </c>
      <c r="J3140" s="24" t="s">
        <v>958</v>
      </c>
      <c r="K3140" s="25">
        <v>12</v>
      </c>
      <c r="L3140" s="26">
        <v>2026.65</v>
      </c>
      <c r="M3140" s="26">
        <v>0</v>
      </c>
      <c r="N3140" s="27">
        <v>0</v>
      </c>
      <c r="O3140" s="26">
        <v>0</v>
      </c>
      <c r="P3140" s="28">
        <v>0</v>
      </c>
      <c r="Q3140" s="26">
        <v>0</v>
      </c>
      <c r="R3140" s="31">
        <f t="shared" si="138"/>
        <v>0</v>
      </c>
      <c r="S3140" s="29"/>
      <c r="T3140" s="26"/>
      <c r="V3140" s="2">
        <f t="shared" si="139"/>
        <v>0</v>
      </c>
      <c r="W3140" s="2" t="e">
        <f t="shared" si="140"/>
        <v>#DIV/0!</v>
      </c>
    </row>
    <row r="3141" spans="1:24" customFormat="1" hidden="1" outlineLevel="2" x14ac:dyDescent="0.25">
      <c r="A3141" t="s">
        <v>309</v>
      </c>
      <c r="B3141">
        <v>503</v>
      </c>
      <c r="C3141" t="s">
        <v>310</v>
      </c>
      <c r="D3141">
        <v>117</v>
      </c>
      <c r="E3141" t="s">
        <v>339</v>
      </c>
      <c r="F3141">
        <v>345</v>
      </c>
      <c r="G3141" t="s">
        <v>72</v>
      </c>
      <c r="H3141">
        <v>10117010345</v>
      </c>
      <c r="I3141" t="s">
        <v>69</v>
      </c>
      <c r="J3141" s="24" t="s">
        <v>958</v>
      </c>
      <c r="K3141" s="25">
        <v>12</v>
      </c>
      <c r="L3141" s="26">
        <v>3031.78</v>
      </c>
      <c r="M3141" s="26">
        <v>0</v>
      </c>
      <c r="N3141" s="27">
        <v>0</v>
      </c>
      <c r="O3141" s="26">
        <v>0</v>
      </c>
      <c r="P3141" s="28">
        <v>0</v>
      </c>
      <c r="Q3141" s="26">
        <v>0</v>
      </c>
      <c r="R3141" s="31">
        <f t="shared" si="138"/>
        <v>0</v>
      </c>
      <c r="S3141" s="29"/>
      <c r="T3141" s="26"/>
      <c r="V3141" s="2">
        <f t="shared" si="139"/>
        <v>0</v>
      </c>
      <c r="W3141" s="2" t="e">
        <f t="shared" si="140"/>
        <v>#DIV/0!</v>
      </c>
    </row>
    <row r="3142" spans="1:24" customFormat="1" hidden="1" outlineLevel="2" x14ac:dyDescent="0.25">
      <c r="A3142" t="s">
        <v>309</v>
      </c>
      <c r="B3142">
        <v>501</v>
      </c>
      <c r="C3142" t="s">
        <v>312</v>
      </c>
      <c r="D3142">
        <v>119</v>
      </c>
      <c r="E3142" t="s">
        <v>341</v>
      </c>
      <c r="F3142">
        <v>345</v>
      </c>
      <c r="G3142" t="s">
        <v>72</v>
      </c>
      <c r="H3142">
        <v>10119010345</v>
      </c>
      <c r="I3142" t="s">
        <v>69</v>
      </c>
      <c r="J3142" s="24" t="s">
        <v>958</v>
      </c>
      <c r="K3142" s="25">
        <v>12</v>
      </c>
      <c r="L3142" s="26">
        <v>11362.35</v>
      </c>
      <c r="M3142" s="26">
        <v>0</v>
      </c>
      <c r="N3142" s="27">
        <v>0</v>
      </c>
      <c r="O3142" s="26">
        <v>0</v>
      </c>
      <c r="P3142" s="28">
        <v>0</v>
      </c>
      <c r="Q3142" s="26">
        <v>0</v>
      </c>
      <c r="R3142" s="31">
        <f t="shared" si="138"/>
        <v>0</v>
      </c>
      <c r="S3142" s="29"/>
      <c r="T3142" s="26"/>
      <c r="V3142" s="2">
        <f t="shared" si="139"/>
        <v>0</v>
      </c>
      <c r="W3142" s="2" t="e">
        <f t="shared" si="140"/>
        <v>#DIV/0!</v>
      </c>
    </row>
    <row r="3143" spans="1:24" customFormat="1" hidden="1" outlineLevel="2" x14ac:dyDescent="0.25">
      <c r="A3143" t="s">
        <v>309</v>
      </c>
      <c r="B3143">
        <v>502</v>
      </c>
      <c r="C3143" t="s">
        <v>342</v>
      </c>
      <c r="D3143">
        <v>120</v>
      </c>
      <c r="E3143" t="s">
        <v>343</v>
      </c>
      <c r="F3143">
        <v>345</v>
      </c>
      <c r="G3143" t="s">
        <v>72</v>
      </c>
      <c r="H3143">
        <v>10120010345</v>
      </c>
      <c r="I3143" t="s">
        <v>69</v>
      </c>
      <c r="J3143" s="24" t="s">
        <v>958</v>
      </c>
      <c r="K3143" s="25">
        <v>12</v>
      </c>
      <c r="L3143" s="26">
        <v>11362.35</v>
      </c>
      <c r="M3143" s="26">
        <v>0</v>
      </c>
      <c r="N3143" s="27">
        <v>0</v>
      </c>
      <c r="O3143" s="26">
        <v>0</v>
      </c>
      <c r="P3143" s="28">
        <v>0</v>
      </c>
      <c r="Q3143" s="26">
        <v>0</v>
      </c>
      <c r="R3143" s="31">
        <f t="shared" si="138"/>
        <v>0</v>
      </c>
      <c r="S3143" s="29"/>
      <c r="T3143" s="26"/>
      <c r="V3143" s="2">
        <f t="shared" si="139"/>
        <v>0</v>
      </c>
      <c r="W3143" s="2" t="e">
        <f t="shared" si="140"/>
        <v>#DIV/0!</v>
      </c>
    </row>
    <row r="3144" spans="1:24" customFormat="1" hidden="1" outlineLevel="2" x14ac:dyDescent="0.25">
      <c r="A3144" t="s">
        <v>562</v>
      </c>
      <c r="B3144">
        <v>301</v>
      </c>
      <c r="C3144" t="s">
        <v>355</v>
      </c>
      <c r="D3144">
        <v>121</v>
      </c>
      <c r="E3144" t="s">
        <v>562</v>
      </c>
      <c r="F3144">
        <v>345</v>
      </c>
      <c r="G3144" t="s">
        <v>72</v>
      </c>
      <c r="H3144">
        <v>10121010345</v>
      </c>
      <c r="I3144" t="s">
        <v>69</v>
      </c>
      <c r="J3144" s="24" t="s">
        <v>958</v>
      </c>
      <c r="K3144" s="25">
        <v>12</v>
      </c>
      <c r="L3144" s="26">
        <v>31925.4</v>
      </c>
      <c r="M3144" s="26">
        <v>0</v>
      </c>
      <c r="N3144" s="27">
        <v>0</v>
      </c>
      <c r="O3144" s="26">
        <v>0</v>
      </c>
      <c r="P3144" s="28">
        <v>0</v>
      </c>
      <c r="Q3144" s="26">
        <v>0</v>
      </c>
      <c r="R3144" s="31">
        <f t="shared" si="138"/>
        <v>0</v>
      </c>
      <c r="S3144" s="29"/>
      <c r="T3144" s="26"/>
      <c r="V3144" s="2">
        <f t="shared" si="139"/>
        <v>0</v>
      </c>
      <c r="W3144" s="2" t="e">
        <f t="shared" si="140"/>
        <v>#DIV/0!</v>
      </c>
    </row>
    <row r="3145" spans="1:24" customFormat="1" hidden="1" outlineLevel="2" x14ac:dyDescent="0.25">
      <c r="A3145" t="s">
        <v>309</v>
      </c>
      <c r="B3145">
        <v>502</v>
      </c>
      <c r="C3145" t="s">
        <v>342</v>
      </c>
      <c r="D3145">
        <v>122</v>
      </c>
      <c r="E3145" t="s">
        <v>346</v>
      </c>
      <c r="F3145">
        <v>345</v>
      </c>
      <c r="G3145" t="s">
        <v>72</v>
      </c>
      <c r="H3145">
        <v>10122010345</v>
      </c>
      <c r="I3145" t="s">
        <v>69</v>
      </c>
      <c r="J3145" s="24" t="s">
        <v>958</v>
      </c>
      <c r="K3145" s="25">
        <v>12</v>
      </c>
      <c r="L3145" s="26">
        <v>6189.99</v>
      </c>
      <c r="M3145" s="26">
        <v>0</v>
      </c>
      <c r="N3145" s="27">
        <v>0</v>
      </c>
      <c r="O3145" s="26">
        <v>0</v>
      </c>
      <c r="P3145" s="28">
        <v>0</v>
      </c>
      <c r="Q3145" s="26">
        <v>0</v>
      </c>
      <c r="R3145" s="31">
        <f t="shared" si="138"/>
        <v>0</v>
      </c>
      <c r="S3145" s="29"/>
      <c r="T3145" s="26"/>
      <c r="V3145" s="2">
        <f t="shared" si="139"/>
        <v>0</v>
      </c>
      <c r="W3145" s="2" t="e">
        <f t="shared" si="140"/>
        <v>#DIV/0!</v>
      </c>
    </row>
    <row r="3146" spans="1:24" customFormat="1" hidden="1" outlineLevel="2" x14ac:dyDescent="0.25">
      <c r="A3146" t="s">
        <v>571</v>
      </c>
      <c r="B3146">
        <v>601</v>
      </c>
      <c r="C3146" t="s">
        <v>572</v>
      </c>
      <c r="D3146">
        <v>123</v>
      </c>
      <c r="E3146" t="s">
        <v>583</v>
      </c>
      <c r="F3146">
        <v>345</v>
      </c>
      <c r="G3146" t="s">
        <v>72</v>
      </c>
      <c r="H3146">
        <v>10123010345</v>
      </c>
      <c r="I3146" t="s">
        <v>69</v>
      </c>
      <c r="J3146" s="24" t="s">
        <v>958</v>
      </c>
      <c r="K3146" s="25">
        <v>12</v>
      </c>
      <c r="L3146" s="26">
        <v>93607.53</v>
      </c>
      <c r="M3146" s="26">
        <v>0</v>
      </c>
      <c r="N3146" s="27">
        <v>0</v>
      </c>
      <c r="O3146" s="26">
        <v>0</v>
      </c>
      <c r="P3146" s="28">
        <v>0</v>
      </c>
      <c r="Q3146" s="26">
        <v>0</v>
      </c>
      <c r="R3146" s="31">
        <f t="shared" si="138"/>
        <v>0</v>
      </c>
      <c r="S3146" s="29">
        <v>0</v>
      </c>
      <c r="T3146" s="26"/>
      <c r="V3146" s="2">
        <f t="shared" si="139"/>
        <v>0</v>
      </c>
      <c r="W3146" s="2" t="e">
        <f t="shared" si="140"/>
        <v>#DIV/0!</v>
      </c>
    </row>
    <row r="3147" spans="1:24" customFormat="1" hidden="1" outlineLevel="2" x14ac:dyDescent="0.25">
      <c r="A3147" t="s">
        <v>309</v>
      </c>
      <c r="B3147">
        <v>503</v>
      </c>
      <c r="C3147" t="s">
        <v>310</v>
      </c>
      <c r="D3147">
        <v>127</v>
      </c>
      <c r="E3147" t="s">
        <v>347</v>
      </c>
      <c r="F3147">
        <v>345</v>
      </c>
      <c r="G3147" t="s">
        <v>72</v>
      </c>
      <c r="H3147">
        <v>10127010345</v>
      </c>
      <c r="I3147" t="s">
        <v>69</v>
      </c>
      <c r="J3147" s="24" t="s">
        <v>958</v>
      </c>
      <c r="K3147" s="25">
        <v>12</v>
      </c>
      <c r="L3147" s="26">
        <v>2266.23</v>
      </c>
      <c r="M3147" s="26">
        <v>0</v>
      </c>
      <c r="N3147" s="27">
        <v>0</v>
      </c>
      <c r="O3147" s="26">
        <v>0</v>
      </c>
      <c r="P3147" s="28">
        <v>0</v>
      </c>
      <c r="Q3147" s="26">
        <v>0</v>
      </c>
      <c r="R3147" s="31">
        <f t="shared" si="138"/>
        <v>0</v>
      </c>
      <c r="S3147" s="29"/>
      <c r="T3147" s="26"/>
      <c r="V3147" s="2">
        <f t="shared" si="139"/>
        <v>0</v>
      </c>
      <c r="W3147" s="2" t="e">
        <f t="shared" si="140"/>
        <v>#DIV/0!</v>
      </c>
    </row>
    <row r="3148" spans="1:24" customFormat="1" hidden="1" outlineLevel="2" x14ac:dyDescent="0.25">
      <c r="A3148" t="s">
        <v>309</v>
      </c>
      <c r="B3148">
        <v>503</v>
      </c>
      <c r="C3148" t="s">
        <v>310</v>
      </c>
      <c r="D3148">
        <v>128</v>
      </c>
      <c r="E3148" t="s">
        <v>348</v>
      </c>
      <c r="F3148">
        <v>345</v>
      </c>
      <c r="G3148" t="s">
        <v>72</v>
      </c>
      <c r="H3148">
        <v>10128010345</v>
      </c>
      <c r="I3148" t="s">
        <v>69</v>
      </c>
      <c r="J3148" s="24" t="s">
        <v>958</v>
      </c>
      <c r="K3148" s="25">
        <v>12</v>
      </c>
      <c r="L3148" s="26">
        <v>1217.3900000000001</v>
      </c>
      <c r="M3148" s="26">
        <v>0</v>
      </c>
      <c r="N3148" s="27">
        <v>0</v>
      </c>
      <c r="O3148" s="26">
        <v>0</v>
      </c>
      <c r="P3148" s="28">
        <v>0</v>
      </c>
      <c r="Q3148" s="26">
        <v>0</v>
      </c>
      <c r="R3148" s="31">
        <f t="shared" si="138"/>
        <v>0</v>
      </c>
      <c r="S3148" s="29"/>
      <c r="T3148" s="26"/>
      <c r="V3148" s="2">
        <f t="shared" si="139"/>
        <v>0</v>
      </c>
      <c r="W3148" s="2" t="e">
        <f t="shared" si="140"/>
        <v>#DIV/0!</v>
      </c>
    </row>
    <row r="3149" spans="1:24" customFormat="1" hidden="1" outlineLevel="2" x14ac:dyDescent="0.25">
      <c r="A3149" t="s">
        <v>781</v>
      </c>
      <c r="B3149">
        <v>202</v>
      </c>
      <c r="C3149" t="s">
        <v>808</v>
      </c>
      <c r="D3149" s="20">
        <v>130</v>
      </c>
      <c r="E3149" t="s">
        <v>807</v>
      </c>
      <c r="F3149" s="20">
        <v>345</v>
      </c>
      <c r="G3149" t="s">
        <v>72</v>
      </c>
      <c r="H3149">
        <v>10130010345</v>
      </c>
      <c r="I3149" t="s">
        <v>69</v>
      </c>
      <c r="J3149" s="24" t="s">
        <v>958</v>
      </c>
      <c r="K3149" s="25">
        <v>12</v>
      </c>
      <c r="L3149" s="26">
        <v>42664.23</v>
      </c>
      <c r="M3149" s="26">
        <v>0</v>
      </c>
      <c r="N3149" s="27">
        <v>0</v>
      </c>
      <c r="O3149" s="26">
        <v>0</v>
      </c>
      <c r="P3149" s="28">
        <v>0</v>
      </c>
      <c r="Q3149" s="26">
        <v>0</v>
      </c>
      <c r="R3149" s="31">
        <f t="shared" si="138"/>
        <v>0</v>
      </c>
      <c r="S3149" s="29"/>
      <c r="T3149" s="26"/>
      <c r="V3149" s="2">
        <f t="shared" si="139"/>
        <v>0</v>
      </c>
      <c r="W3149" s="2" t="e">
        <f t="shared" si="140"/>
        <v>#DIV/0!</v>
      </c>
      <c r="X3149" s="18"/>
    </row>
    <row r="3150" spans="1:24" customFormat="1" hidden="1" outlineLevel="2" x14ac:dyDescent="0.25">
      <c r="A3150" t="s">
        <v>781</v>
      </c>
      <c r="B3150">
        <v>202</v>
      </c>
      <c r="C3150" t="s">
        <v>808</v>
      </c>
      <c r="D3150" s="20">
        <v>134</v>
      </c>
      <c r="E3150" t="s">
        <v>810</v>
      </c>
      <c r="F3150" s="20">
        <v>345</v>
      </c>
      <c r="G3150" t="s">
        <v>72</v>
      </c>
      <c r="H3150">
        <v>10134010345</v>
      </c>
      <c r="I3150" t="s">
        <v>69</v>
      </c>
      <c r="J3150" s="24" t="s">
        <v>958</v>
      </c>
      <c r="K3150" s="25">
        <v>12</v>
      </c>
      <c r="L3150" s="26">
        <v>25516.91</v>
      </c>
      <c r="M3150" s="26">
        <v>0</v>
      </c>
      <c r="N3150" s="27">
        <v>0</v>
      </c>
      <c r="O3150" s="26">
        <v>0</v>
      </c>
      <c r="P3150" s="28">
        <v>0</v>
      </c>
      <c r="Q3150" s="26">
        <v>0</v>
      </c>
      <c r="R3150" s="31">
        <f t="shared" si="138"/>
        <v>0</v>
      </c>
      <c r="S3150" s="29"/>
      <c r="T3150" s="26"/>
      <c r="V3150" s="2">
        <f t="shared" si="139"/>
        <v>0</v>
      </c>
      <c r="W3150" s="2" t="e">
        <f t="shared" si="140"/>
        <v>#DIV/0!</v>
      </c>
      <c r="X3150" s="18"/>
    </row>
    <row r="3151" spans="1:24" customFormat="1" hidden="1" outlineLevel="2" x14ac:dyDescent="0.25">
      <c r="A3151" t="s">
        <v>349</v>
      </c>
      <c r="B3151">
        <v>403</v>
      </c>
      <c r="C3151" t="s">
        <v>350</v>
      </c>
      <c r="D3151">
        <v>140</v>
      </c>
      <c r="E3151" t="s">
        <v>351</v>
      </c>
      <c r="F3151">
        <v>345</v>
      </c>
      <c r="G3151" t="s">
        <v>72</v>
      </c>
      <c r="H3151">
        <v>10140010345</v>
      </c>
      <c r="I3151" t="s">
        <v>69</v>
      </c>
      <c r="J3151" s="24" t="s">
        <v>958</v>
      </c>
      <c r="K3151" s="25">
        <v>12</v>
      </c>
      <c r="L3151" s="26">
        <v>21760.93</v>
      </c>
      <c r="M3151" s="26">
        <v>0</v>
      </c>
      <c r="N3151" s="27">
        <v>0</v>
      </c>
      <c r="O3151" s="26">
        <v>0</v>
      </c>
      <c r="P3151" s="28">
        <v>0</v>
      </c>
      <c r="Q3151" s="26">
        <v>0</v>
      </c>
      <c r="R3151" s="31">
        <f t="shared" si="138"/>
        <v>0</v>
      </c>
      <c r="S3151" s="29"/>
      <c r="T3151" s="26"/>
      <c r="V3151" s="2">
        <f t="shared" si="139"/>
        <v>0</v>
      </c>
      <c r="W3151" s="2" t="e">
        <f t="shared" si="140"/>
        <v>#DIV/0!</v>
      </c>
    </row>
    <row r="3152" spans="1:24" customFormat="1" hidden="1" outlineLevel="2" x14ac:dyDescent="0.25">
      <c r="A3152" t="s">
        <v>562</v>
      </c>
      <c r="B3152">
        <v>303</v>
      </c>
      <c r="C3152" t="s">
        <v>567</v>
      </c>
      <c r="D3152">
        <v>142</v>
      </c>
      <c r="E3152" t="s">
        <v>568</v>
      </c>
      <c r="F3152">
        <v>345</v>
      </c>
      <c r="G3152" t="s">
        <v>72</v>
      </c>
      <c r="H3152">
        <v>10142010345</v>
      </c>
      <c r="I3152" t="s">
        <v>69</v>
      </c>
      <c r="J3152" s="24" t="s">
        <v>958</v>
      </c>
      <c r="K3152" s="25">
        <v>12</v>
      </c>
      <c r="L3152" s="26">
        <v>6313.29</v>
      </c>
      <c r="M3152" s="26">
        <v>0</v>
      </c>
      <c r="N3152" s="27">
        <v>0</v>
      </c>
      <c r="O3152" s="26">
        <v>0</v>
      </c>
      <c r="P3152" s="28">
        <v>0</v>
      </c>
      <c r="Q3152" s="26">
        <v>0</v>
      </c>
      <c r="R3152" s="31">
        <f t="shared" si="138"/>
        <v>0</v>
      </c>
      <c r="S3152" s="29"/>
      <c r="T3152" s="26"/>
      <c r="V3152" s="2">
        <f t="shared" si="139"/>
        <v>0</v>
      </c>
      <c r="W3152" s="2" t="e">
        <f t="shared" si="140"/>
        <v>#DIV/0!</v>
      </c>
    </row>
    <row r="3153" spans="1:23" customFormat="1" hidden="1" outlineLevel="2" x14ac:dyDescent="0.25">
      <c r="A3153" t="s">
        <v>349</v>
      </c>
      <c r="B3153">
        <v>1003</v>
      </c>
      <c r="C3153" t="s">
        <v>360</v>
      </c>
      <c r="D3153">
        <v>146</v>
      </c>
      <c r="E3153" t="s">
        <v>361</v>
      </c>
      <c r="F3153">
        <v>345</v>
      </c>
      <c r="G3153" t="s">
        <v>72</v>
      </c>
      <c r="H3153">
        <v>10146010345</v>
      </c>
      <c r="I3153" t="s">
        <v>69</v>
      </c>
      <c r="J3153" s="24" t="s">
        <v>958</v>
      </c>
      <c r="K3153" s="25">
        <v>12</v>
      </c>
      <c r="L3153" s="26">
        <v>11731.47</v>
      </c>
      <c r="M3153" s="26">
        <v>0</v>
      </c>
      <c r="N3153" s="27">
        <v>0</v>
      </c>
      <c r="O3153" s="26">
        <v>0</v>
      </c>
      <c r="P3153" s="28">
        <v>0</v>
      </c>
      <c r="Q3153" s="26">
        <v>0</v>
      </c>
      <c r="R3153" s="31">
        <f t="shared" si="138"/>
        <v>0</v>
      </c>
      <c r="S3153" s="29"/>
      <c r="T3153" s="26"/>
      <c r="V3153" s="2">
        <f t="shared" si="139"/>
        <v>0</v>
      </c>
      <c r="W3153" s="2" t="e">
        <f t="shared" si="140"/>
        <v>#DIV/0!</v>
      </c>
    </row>
    <row r="3154" spans="1:23" customFormat="1" hidden="1" outlineLevel="2" x14ac:dyDescent="0.25">
      <c r="A3154" t="s">
        <v>349</v>
      </c>
      <c r="B3154">
        <v>401</v>
      </c>
      <c r="C3154" t="s">
        <v>362</v>
      </c>
      <c r="D3154">
        <v>148</v>
      </c>
      <c r="E3154" t="s">
        <v>363</v>
      </c>
      <c r="F3154">
        <v>345</v>
      </c>
      <c r="G3154" t="s">
        <v>72</v>
      </c>
      <c r="H3154">
        <v>10148010345</v>
      </c>
      <c r="I3154" t="s">
        <v>69</v>
      </c>
      <c r="J3154" s="24" t="s">
        <v>958</v>
      </c>
      <c r="K3154" s="25">
        <v>12</v>
      </c>
      <c r="L3154" s="26">
        <v>24263.62</v>
      </c>
      <c r="M3154" s="26">
        <v>0</v>
      </c>
      <c r="N3154" s="27">
        <v>0</v>
      </c>
      <c r="O3154" s="26">
        <v>0</v>
      </c>
      <c r="P3154" s="28">
        <v>0</v>
      </c>
      <c r="Q3154" s="26">
        <v>0</v>
      </c>
      <c r="R3154" s="31">
        <f t="shared" si="138"/>
        <v>0</v>
      </c>
      <c r="S3154" s="29"/>
      <c r="T3154" s="26"/>
      <c r="V3154" s="2">
        <f t="shared" si="139"/>
        <v>0</v>
      </c>
      <c r="W3154" s="2" t="e">
        <f t="shared" si="140"/>
        <v>#DIV/0!</v>
      </c>
    </row>
    <row r="3155" spans="1:23" customFormat="1" hidden="1" outlineLevel="2" x14ac:dyDescent="0.25">
      <c r="A3155" t="s">
        <v>133</v>
      </c>
      <c r="B3155">
        <v>1101</v>
      </c>
      <c r="C3155" t="s">
        <v>134</v>
      </c>
      <c r="D3155">
        <v>150</v>
      </c>
      <c r="E3155" t="s">
        <v>132</v>
      </c>
      <c r="F3155">
        <v>345</v>
      </c>
      <c r="G3155" t="s">
        <v>72</v>
      </c>
      <c r="H3155">
        <v>10150010345</v>
      </c>
      <c r="I3155" t="s">
        <v>69</v>
      </c>
      <c r="J3155" s="24" t="s">
        <v>958</v>
      </c>
      <c r="K3155" s="25">
        <v>12</v>
      </c>
      <c r="L3155" s="26">
        <v>43220.639999999999</v>
      </c>
      <c r="M3155" s="26">
        <v>0</v>
      </c>
      <c r="N3155" s="27">
        <v>0</v>
      </c>
      <c r="O3155" s="26">
        <v>0</v>
      </c>
      <c r="P3155" s="28">
        <v>0</v>
      </c>
      <c r="Q3155" s="26">
        <v>0</v>
      </c>
      <c r="R3155" s="31">
        <f t="shared" si="138"/>
        <v>0</v>
      </c>
      <c r="S3155" s="29">
        <v>0</v>
      </c>
      <c r="T3155" s="26"/>
      <c r="V3155" s="2">
        <f t="shared" si="139"/>
        <v>0</v>
      </c>
      <c r="W3155" s="2" t="e">
        <f t="shared" si="140"/>
        <v>#DIV/0!</v>
      </c>
    </row>
    <row r="3156" spans="1:23" customFormat="1" hidden="1" outlineLevel="2" x14ac:dyDescent="0.25">
      <c r="A3156" t="s">
        <v>596</v>
      </c>
      <c r="B3156">
        <v>302</v>
      </c>
      <c r="C3156" t="s">
        <v>597</v>
      </c>
      <c r="D3156">
        <v>160</v>
      </c>
      <c r="E3156" t="s">
        <v>598</v>
      </c>
      <c r="F3156">
        <v>345</v>
      </c>
      <c r="G3156" t="s">
        <v>72</v>
      </c>
      <c r="H3156">
        <v>10160010345</v>
      </c>
      <c r="I3156" t="s">
        <v>69</v>
      </c>
      <c r="J3156" s="24" t="s">
        <v>958</v>
      </c>
      <c r="K3156" s="25">
        <v>12</v>
      </c>
      <c r="L3156" s="26">
        <v>15949.43</v>
      </c>
      <c r="M3156" s="26">
        <v>0</v>
      </c>
      <c r="N3156" s="27">
        <v>0</v>
      </c>
      <c r="O3156" s="26">
        <v>0</v>
      </c>
      <c r="P3156" s="28">
        <v>0</v>
      </c>
      <c r="Q3156" s="26">
        <v>0</v>
      </c>
      <c r="R3156" s="31">
        <f t="shared" si="138"/>
        <v>0</v>
      </c>
      <c r="S3156" s="29">
        <v>0</v>
      </c>
      <c r="T3156" s="26"/>
      <c r="V3156" s="2">
        <f t="shared" si="139"/>
        <v>0</v>
      </c>
      <c r="W3156" s="2" t="e">
        <f t="shared" si="140"/>
        <v>#DIV/0!</v>
      </c>
    </row>
    <row r="3157" spans="1:23" customFormat="1" hidden="1" outlineLevel="2" x14ac:dyDescent="0.25">
      <c r="A3157" t="s">
        <v>596</v>
      </c>
      <c r="B3157">
        <v>302</v>
      </c>
      <c r="C3157" t="s">
        <v>597</v>
      </c>
      <c r="D3157">
        <v>161</v>
      </c>
      <c r="E3157" t="s">
        <v>596</v>
      </c>
      <c r="F3157">
        <v>345</v>
      </c>
      <c r="G3157" t="s">
        <v>72</v>
      </c>
      <c r="H3157">
        <v>10161010345</v>
      </c>
      <c r="I3157" t="s">
        <v>69</v>
      </c>
      <c r="J3157" s="24" t="s">
        <v>958</v>
      </c>
      <c r="K3157" s="25">
        <v>12</v>
      </c>
      <c r="L3157" s="26">
        <v>117839.93</v>
      </c>
      <c r="M3157" s="26">
        <v>0</v>
      </c>
      <c r="N3157" s="27">
        <v>0</v>
      </c>
      <c r="O3157" s="26">
        <v>0</v>
      </c>
      <c r="P3157" s="28">
        <v>0</v>
      </c>
      <c r="Q3157" s="26">
        <v>0</v>
      </c>
      <c r="R3157" s="31">
        <f t="shared" si="138"/>
        <v>0</v>
      </c>
      <c r="S3157" s="29">
        <v>0</v>
      </c>
      <c r="T3157" s="26"/>
      <c r="V3157" s="2">
        <f t="shared" si="139"/>
        <v>0</v>
      </c>
      <c r="W3157" s="2" t="e">
        <f t="shared" si="140"/>
        <v>#DIV/0!</v>
      </c>
    </row>
    <row r="3158" spans="1:23" customFormat="1" hidden="1" outlineLevel="2" x14ac:dyDescent="0.25">
      <c r="A3158" t="s">
        <v>133</v>
      </c>
      <c r="B3158">
        <v>205</v>
      </c>
      <c r="C3158" t="s">
        <v>123</v>
      </c>
      <c r="D3158">
        <v>162</v>
      </c>
      <c r="E3158" t="s">
        <v>137</v>
      </c>
      <c r="F3158">
        <v>345</v>
      </c>
      <c r="G3158" t="s">
        <v>72</v>
      </c>
      <c r="H3158">
        <v>10162010345</v>
      </c>
      <c r="I3158" t="s">
        <v>138</v>
      </c>
      <c r="J3158" s="24" t="s">
        <v>958</v>
      </c>
      <c r="K3158" s="25">
        <v>12</v>
      </c>
      <c r="L3158" s="26">
        <v>3247.17</v>
      </c>
      <c r="M3158" s="26">
        <v>0</v>
      </c>
      <c r="N3158" s="27">
        <v>0</v>
      </c>
      <c r="O3158" s="26">
        <v>0</v>
      </c>
      <c r="P3158" s="28">
        <v>0</v>
      </c>
      <c r="Q3158" s="26">
        <v>0</v>
      </c>
      <c r="R3158" s="31">
        <f t="shared" si="138"/>
        <v>0</v>
      </c>
      <c r="S3158" s="29">
        <v>0</v>
      </c>
      <c r="T3158" s="26"/>
      <c r="V3158" s="2">
        <f t="shared" si="139"/>
        <v>0</v>
      </c>
      <c r="W3158" s="2" t="e">
        <f t="shared" si="140"/>
        <v>#DIV/0!</v>
      </c>
    </row>
    <row r="3159" spans="1:23" customFormat="1" hidden="1" outlineLevel="2" x14ac:dyDescent="0.25">
      <c r="A3159" t="s">
        <v>133</v>
      </c>
      <c r="B3159">
        <v>205</v>
      </c>
      <c r="C3159" t="s">
        <v>123</v>
      </c>
      <c r="D3159">
        <v>163</v>
      </c>
      <c r="E3159" t="s">
        <v>139</v>
      </c>
      <c r="F3159">
        <v>345</v>
      </c>
      <c r="G3159" t="s">
        <v>72</v>
      </c>
      <c r="H3159">
        <v>10163010345</v>
      </c>
      <c r="I3159" t="s">
        <v>69</v>
      </c>
      <c r="J3159" s="24" t="s">
        <v>958</v>
      </c>
      <c r="K3159" s="25">
        <v>12</v>
      </c>
      <c r="L3159" s="26">
        <v>58790.03</v>
      </c>
      <c r="M3159" s="26">
        <v>0</v>
      </c>
      <c r="N3159" s="27">
        <v>0</v>
      </c>
      <c r="O3159" s="26">
        <v>0</v>
      </c>
      <c r="P3159" s="28">
        <v>0</v>
      </c>
      <c r="Q3159" s="26">
        <v>0</v>
      </c>
      <c r="R3159" s="31">
        <f t="shared" si="138"/>
        <v>0</v>
      </c>
      <c r="S3159" s="29">
        <v>0</v>
      </c>
      <c r="T3159" s="26"/>
      <c r="V3159" s="2">
        <f t="shared" si="139"/>
        <v>0</v>
      </c>
      <c r="W3159" s="2" t="e">
        <f t="shared" si="140"/>
        <v>#DIV/0!</v>
      </c>
    </row>
    <row r="3160" spans="1:23" customFormat="1" hidden="1" outlineLevel="2" x14ac:dyDescent="0.25">
      <c r="A3160" t="s">
        <v>133</v>
      </c>
      <c r="B3160">
        <v>1101</v>
      </c>
      <c r="C3160" t="s">
        <v>134</v>
      </c>
      <c r="D3160">
        <v>165</v>
      </c>
      <c r="E3160" t="s">
        <v>145</v>
      </c>
      <c r="F3160">
        <v>345</v>
      </c>
      <c r="G3160" t="s">
        <v>72</v>
      </c>
      <c r="H3160">
        <v>10165010345</v>
      </c>
      <c r="I3160" t="s">
        <v>69</v>
      </c>
      <c r="J3160" s="24" t="s">
        <v>958</v>
      </c>
      <c r="K3160" s="25">
        <v>12</v>
      </c>
      <c r="L3160" s="26">
        <v>29911.24</v>
      </c>
      <c r="M3160" s="26">
        <v>0</v>
      </c>
      <c r="N3160" s="27">
        <v>0</v>
      </c>
      <c r="O3160" s="26">
        <v>0</v>
      </c>
      <c r="P3160" s="28">
        <v>0</v>
      </c>
      <c r="Q3160" s="26">
        <v>0</v>
      </c>
      <c r="R3160" s="31">
        <f t="shared" si="138"/>
        <v>0</v>
      </c>
      <c r="S3160" s="29">
        <v>0</v>
      </c>
      <c r="T3160" s="26"/>
      <c r="V3160" s="2">
        <f t="shared" si="139"/>
        <v>0</v>
      </c>
      <c r="W3160" s="2" t="e">
        <f t="shared" si="140"/>
        <v>#DIV/0!</v>
      </c>
    </row>
    <row r="3161" spans="1:23" customFormat="1" hidden="1" outlineLevel="2" x14ac:dyDescent="0.25">
      <c r="A3161" t="s">
        <v>133</v>
      </c>
      <c r="B3161">
        <v>1101</v>
      </c>
      <c r="C3161" t="s">
        <v>134</v>
      </c>
      <c r="D3161">
        <v>170</v>
      </c>
      <c r="E3161" t="s">
        <v>154</v>
      </c>
      <c r="F3161">
        <v>345</v>
      </c>
      <c r="G3161" t="s">
        <v>72</v>
      </c>
      <c r="H3161">
        <v>10170010345</v>
      </c>
      <c r="I3161" t="s">
        <v>69</v>
      </c>
      <c r="J3161" s="24" t="s">
        <v>958</v>
      </c>
      <c r="K3161" s="25">
        <v>12</v>
      </c>
      <c r="L3161" s="26">
        <v>115876.49</v>
      </c>
      <c r="M3161" s="26">
        <v>0</v>
      </c>
      <c r="N3161" s="27">
        <v>0</v>
      </c>
      <c r="O3161" s="26">
        <v>0</v>
      </c>
      <c r="P3161" s="28">
        <v>0</v>
      </c>
      <c r="Q3161" s="26">
        <v>0</v>
      </c>
      <c r="R3161" s="31">
        <f t="shared" si="138"/>
        <v>0</v>
      </c>
      <c r="S3161" s="29">
        <v>0</v>
      </c>
      <c r="T3161" s="26"/>
      <c r="V3161" s="2">
        <f t="shared" si="139"/>
        <v>0</v>
      </c>
      <c r="W3161" s="2" t="e">
        <f t="shared" si="140"/>
        <v>#DIV/0!</v>
      </c>
    </row>
    <row r="3162" spans="1:23" customFormat="1" hidden="1" outlineLevel="2" x14ac:dyDescent="0.25">
      <c r="A3162" t="s">
        <v>254</v>
      </c>
      <c r="B3162">
        <v>706</v>
      </c>
      <c r="C3162" t="s">
        <v>273</v>
      </c>
      <c r="D3162">
        <v>171</v>
      </c>
      <c r="E3162" t="s">
        <v>274</v>
      </c>
      <c r="F3162">
        <v>345</v>
      </c>
      <c r="G3162" t="s">
        <v>72</v>
      </c>
      <c r="H3162">
        <v>10171010345</v>
      </c>
      <c r="I3162" t="s">
        <v>69</v>
      </c>
      <c r="J3162" s="24" t="s">
        <v>958</v>
      </c>
      <c r="K3162" s="25">
        <v>12</v>
      </c>
      <c r="L3162" s="26">
        <v>0</v>
      </c>
      <c r="M3162" s="26">
        <v>0</v>
      </c>
      <c r="N3162" s="27">
        <v>0</v>
      </c>
      <c r="O3162" s="26">
        <v>0</v>
      </c>
      <c r="P3162" s="28">
        <v>0</v>
      </c>
      <c r="Q3162" s="26">
        <v>0</v>
      </c>
      <c r="R3162" s="31">
        <f t="shared" si="138"/>
        <v>0</v>
      </c>
      <c r="S3162" s="29">
        <v>0</v>
      </c>
      <c r="T3162" s="26"/>
      <c r="V3162" s="2">
        <f t="shared" si="139"/>
        <v>0</v>
      </c>
      <c r="W3162" s="2" t="e">
        <f t="shared" si="140"/>
        <v>#DIV/0!</v>
      </c>
    </row>
    <row r="3163" spans="1:23" customFormat="1" hidden="1" outlineLevel="2" x14ac:dyDescent="0.25">
      <c r="A3163" t="s">
        <v>133</v>
      </c>
      <c r="B3163">
        <v>1101</v>
      </c>
      <c r="C3163" t="s">
        <v>134</v>
      </c>
      <c r="D3163">
        <v>173</v>
      </c>
      <c r="E3163" t="s">
        <v>166</v>
      </c>
      <c r="F3163">
        <v>345</v>
      </c>
      <c r="G3163" t="s">
        <v>72</v>
      </c>
      <c r="H3163">
        <v>10173010345</v>
      </c>
      <c r="I3163" t="s">
        <v>69</v>
      </c>
      <c r="J3163" s="24" t="s">
        <v>958</v>
      </c>
      <c r="K3163" s="25">
        <v>12</v>
      </c>
      <c r="L3163" s="26">
        <v>31628.86</v>
      </c>
      <c r="M3163" s="26">
        <v>0</v>
      </c>
      <c r="N3163" s="27">
        <v>0</v>
      </c>
      <c r="O3163" s="26">
        <v>0</v>
      </c>
      <c r="P3163" s="28">
        <v>0</v>
      </c>
      <c r="Q3163" s="26">
        <v>0</v>
      </c>
      <c r="R3163" s="31">
        <f t="shared" si="138"/>
        <v>0</v>
      </c>
      <c r="S3163" s="29">
        <v>0</v>
      </c>
      <c r="T3163" s="26"/>
      <c r="V3163" s="2">
        <f t="shared" si="139"/>
        <v>0</v>
      </c>
      <c r="W3163" s="2" t="e">
        <f t="shared" si="140"/>
        <v>#DIV/0!</v>
      </c>
    </row>
    <row r="3164" spans="1:23" customFormat="1" hidden="1" outlineLevel="2" x14ac:dyDescent="0.25">
      <c r="A3164" t="s">
        <v>133</v>
      </c>
      <c r="B3164">
        <v>1101</v>
      </c>
      <c r="C3164" t="s">
        <v>134</v>
      </c>
      <c r="D3164">
        <v>174</v>
      </c>
      <c r="E3164" t="s">
        <v>167</v>
      </c>
      <c r="F3164">
        <v>345</v>
      </c>
      <c r="G3164" t="s">
        <v>72</v>
      </c>
      <c r="H3164">
        <v>10174010345</v>
      </c>
      <c r="I3164" t="s">
        <v>69</v>
      </c>
      <c r="J3164" s="24" t="s">
        <v>958</v>
      </c>
      <c r="K3164" s="25">
        <v>12</v>
      </c>
      <c r="L3164" s="26">
        <v>29718.48</v>
      </c>
      <c r="M3164" s="26">
        <v>0</v>
      </c>
      <c r="N3164" s="27">
        <v>0</v>
      </c>
      <c r="O3164" s="26">
        <v>0</v>
      </c>
      <c r="P3164" s="28">
        <v>0</v>
      </c>
      <c r="Q3164" s="26">
        <v>0</v>
      </c>
      <c r="R3164" s="31">
        <f t="shared" si="138"/>
        <v>0</v>
      </c>
      <c r="S3164" s="29">
        <v>0</v>
      </c>
      <c r="T3164" s="26"/>
      <c r="V3164" s="2">
        <f t="shared" si="139"/>
        <v>0</v>
      </c>
      <c r="W3164" s="2" t="e">
        <f t="shared" si="140"/>
        <v>#DIV/0!</v>
      </c>
    </row>
    <row r="3165" spans="1:23" customFormat="1" hidden="1" outlineLevel="2" x14ac:dyDescent="0.25">
      <c r="A3165" t="s">
        <v>133</v>
      </c>
      <c r="B3165">
        <v>1105</v>
      </c>
      <c r="C3165" t="s">
        <v>174</v>
      </c>
      <c r="D3165">
        <v>180</v>
      </c>
      <c r="E3165" t="s">
        <v>175</v>
      </c>
      <c r="F3165">
        <v>345</v>
      </c>
      <c r="G3165" t="s">
        <v>72</v>
      </c>
      <c r="H3165">
        <v>10180010345</v>
      </c>
      <c r="I3165" t="s">
        <v>69</v>
      </c>
      <c r="J3165" s="24" t="s">
        <v>958</v>
      </c>
      <c r="K3165" s="25">
        <v>12</v>
      </c>
      <c r="L3165" s="26">
        <v>6673.04</v>
      </c>
      <c r="M3165" s="26">
        <v>0</v>
      </c>
      <c r="N3165" s="27">
        <v>0</v>
      </c>
      <c r="O3165" s="26">
        <v>0</v>
      </c>
      <c r="P3165" s="28">
        <v>0</v>
      </c>
      <c r="Q3165" s="26">
        <v>0</v>
      </c>
      <c r="R3165" s="31">
        <f t="shared" si="138"/>
        <v>0</v>
      </c>
      <c r="S3165" s="29">
        <v>0</v>
      </c>
      <c r="T3165" s="26"/>
      <c r="V3165" s="2">
        <f t="shared" si="139"/>
        <v>0</v>
      </c>
      <c r="W3165" s="2" t="e">
        <f t="shared" si="140"/>
        <v>#DIV/0!</v>
      </c>
    </row>
    <row r="3166" spans="1:23" customFormat="1" hidden="1" outlineLevel="2" x14ac:dyDescent="0.25">
      <c r="A3166" t="s">
        <v>875</v>
      </c>
      <c r="B3166">
        <v>203</v>
      </c>
      <c r="C3166" t="s">
        <v>878</v>
      </c>
      <c r="D3166">
        <v>191</v>
      </c>
      <c r="E3166" t="s">
        <v>879</v>
      </c>
      <c r="F3166">
        <v>345</v>
      </c>
      <c r="G3166" t="s">
        <v>72</v>
      </c>
      <c r="H3166">
        <v>10191010345</v>
      </c>
      <c r="I3166" t="s">
        <v>69</v>
      </c>
      <c r="J3166" s="24" t="s">
        <v>958</v>
      </c>
      <c r="K3166" s="25">
        <v>12</v>
      </c>
      <c r="L3166" s="26">
        <v>27083.14</v>
      </c>
      <c r="M3166" s="26">
        <v>0</v>
      </c>
      <c r="N3166" s="27">
        <v>0</v>
      </c>
      <c r="O3166" s="26">
        <v>0</v>
      </c>
      <c r="P3166" s="28">
        <v>0</v>
      </c>
      <c r="Q3166" s="26">
        <v>0</v>
      </c>
      <c r="R3166" s="31">
        <f t="shared" si="138"/>
        <v>0</v>
      </c>
      <c r="S3166" s="29"/>
      <c r="T3166" s="26"/>
      <c r="V3166" s="2">
        <f t="shared" si="139"/>
        <v>0</v>
      </c>
      <c r="W3166" s="2" t="e">
        <f t="shared" si="140"/>
        <v>#DIV/0!</v>
      </c>
    </row>
    <row r="3167" spans="1:23" customFormat="1" hidden="1" outlineLevel="2" x14ac:dyDescent="0.25">
      <c r="A3167" t="s">
        <v>875</v>
      </c>
      <c r="B3167">
        <v>102</v>
      </c>
      <c r="C3167" t="s">
        <v>876</v>
      </c>
      <c r="D3167">
        <v>195</v>
      </c>
      <c r="E3167" t="s">
        <v>902</v>
      </c>
      <c r="F3167">
        <v>345</v>
      </c>
      <c r="G3167" t="s">
        <v>72</v>
      </c>
      <c r="H3167">
        <v>10195010345</v>
      </c>
      <c r="I3167" t="s">
        <v>69</v>
      </c>
      <c r="J3167" s="24" t="s">
        <v>958</v>
      </c>
      <c r="K3167" s="25">
        <v>12</v>
      </c>
      <c r="L3167" s="26">
        <v>30884.37</v>
      </c>
      <c r="M3167" s="26">
        <v>0</v>
      </c>
      <c r="N3167" s="27">
        <v>0</v>
      </c>
      <c r="O3167" s="26">
        <v>0</v>
      </c>
      <c r="P3167" s="28">
        <v>0</v>
      </c>
      <c r="Q3167" s="26">
        <v>0</v>
      </c>
      <c r="R3167" s="31">
        <f t="shared" si="138"/>
        <v>0</v>
      </c>
      <c r="S3167" s="29"/>
      <c r="T3167" s="26"/>
      <c r="V3167" s="2">
        <f t="shared" si="139"/>
        <v>0</v>
      </c>
      <c r="W3167" s="2" t="e">
        <f t="shared" si="140"/>
        <v>#DIV/0!</v>
      </c>
    </row>
    <row r="3168" spans="1:23" customFormat="1" hidden="1" outlineLevel="2" x14ac:dyDescent="0.25">
      <c r="A3168" t="s">
        <v>706</v>
      </c>
      <c r="B3168">
        <v>191</v>
      </c>
      <c r="C3168" t="s">
        <v>707</v>
      </c>
      <c r="D3168">
        <v>200</v>
      </c>
      <c r="E3168" t="s">
        <v>708</v>
      </c>
      <c r="F3168">
        <v>345</v>
      </c>
      <c r="G3168" t="s">
        <v>72</v>
      </c>
      <c r="H3168">
        <v>10200010345</v>
      </c>
      <c r="I3168" t="s">
        <v>69</v>
      </c>
      <c r="J3168" s="24" t="s">
        <v>958</v>
      </c>
      <c r="K3168" s="25">
        <v>12</v>
      </c>
      <c r="L3168" s="26">
        <v>2220262.96</v>
      </c>
      <c r="M3168" s="26">
        <v>0</v>
      </c>
      <c r="N3168" s="27">
        <v>0</v>
      </c>
      <c r="O3168" s="26">
        <v>0</v>
      </c>
      <c r="P3168" s="28">
        <v>0</v>
      </c>
      <c r="Q3168" s="26">
        <v>0</v>
      </c>
      <c r="R3168" s="31">
        <f t="shared" ref="R3168:R3231" si="141">S3168</f>
        <v>0</v>
      </c>
      <c r="S3168" s="29">
        <v>0</v>
      </c>
      <c r="T3168" s="26"/>
      <c r="V3168" s="2">
        <f t="shared" si="139"/>
        <v>0</v>
      </c>
      <c r="W3168" s="2" t="e">
        <f t="shared" si="140"/>
        <v>#DIV/0!</v>
      </c>
    </row>
    <row r="3169" spans="1:23" customFormat="1" hidden="1" outlineLevel="2" x14ac:dyDescent="0.25">
      <c r="A3169" t="s">
        <v>706</v>
      </c>
      <c r="B3169">
        <v>191</v>
      </c>
      <c r="C3169" t="s">
        <v>707</v>
      </c>
      <c r="D3169">
        <v>205</v>
      </c>
      <c r="E3169" t="s">
        <v>733</v>
      </c>
      <c r="F3169">
        <v>345</v>
      </c>
      <c r="G3169" t="s">
        <v>72</v>
      </c>
      <c r="H3169">
        <v>10205010345</v>
      </c>
      <c r="I3169" t="s">
        <v>69</v>
      </c>
      <c r="J3169" s="24" t="s">
        <v>958</v>
      </c>
      <c r="K3169" s="25">
        <v>12</v>
      </c>
      <c r="L3169" s="26">
        <v>8154.21</v>
      </c>
      <c r="M3169" s="26">
        <v>0</v>
      </c>
      <c r="N3169" s="27">
        <v>0</v>
      </c>
      <c r="O3169" s="26">
        <v>0</v>
      </c>
      <c r="P3169" s="28">
        <v>0</v>
      </c>
      <c r="Q3169" s="26">
        <v>0</v>
      </c>
      <c r="R3169" s="31">
        <f t="shared" si="141"/>
        <v>0</v>
      </c>
      <c r="S3169" s="29"/>
      <c r="T3169" s="26"/>
      <c r="V3169" s="2">
        <f t="shared" si="139"/>
        <v>0</v>
      </c>
      <c r="W3169" s="2" t="e">
        <f t="shared" si="140"/>
        <v>#DIV/0!</v>
      </c>
    </row>
    <row r="3170" spans="1:23" customFormat="1" hidden="1" outlineLevel="2" x14ac:dyDescent="0.25">
      <c r="A3170" t="s">
        <v>706</v>
      </c>
      <c r="B3170">
        <v>191</v>
      </c>
      <c r="C3170" t="s">
        <v>707</v>
      </c>
      <c r="D3170">
        <v>208</v>
      </c>
      <c r="E3170" t="s">
        <v>734</v>
      </c>
      <c r="F3170">
        <v>345</v>
      </c>
      <c r="G3170" t="s">
        <v>72</v>
      </c>
      <c r="H3170">
        <v>10208010345</v>
      </c>
      <c r="I3170" t="s">
        <v>69</v>
      </c>
      <c r="J3170" s="24" t="s">
        <v>958</v>
      </c>
      <c r="K3170" s="25">
        <v>12</v>
      </c>
      <c r="L3170" s="26">
        <v>25341.32</v>
      </c>
      <c r="M3170" s="26">
        <v>0</v>
      </c>
      <c r="N3170" s="27">
        <v>0</v>
      </c>
      <c r="O3170" s="26">
        <v>0</v>
      </c>
      <c r="P3170" s="28">
        <v>0</v>
      </c>
      <c r="Q3170" s="26">
        <v>0</v>
      </c>
      <c r="R3170" s="31">
        <f t="shared" si="141"/>
        <v>0</v>
      </c>
      <c r="S3170" s="29"/>
      <c r="T3170" s="26"/>
      <c r="V3170" s="2">
        <f t="shared" si="139"/>
        <v>0</v>
      </c>
      <c r="W3170" s="2" t="e">
        <f t="shared" si="140"/>
        <v>#DIV/0!</v>
      </c>
    </row>
    <row r="3171" spans="1:23" customFormat="1" hidden="1" outlineLevel="2" x14ac:dyDescent="0.25">
      <c r="A3171" t="s">
        <v>349</v>
      </c>
      <c r="B3171">
        <v>1011</v>
      </c>
      <c r="C3171" t="s">
        <v>365</v>
      </c>
      <c r="D3171">
        <v>221</v>
      </c>
      <c r="E3171" t="s">
        <v>366</v>
      </c>
      <c r="F3171">
        <v>345</v>
      </c>
      <c r="G3171" t="s">
        <v>72</v>
      </c>
      <c r="H3171">
        <v>10221010345</v>
      </c>
      <c r="I3171" t="s">
        <v>69</v>
      </c>
      <c r="J3171" s="24" t="s">
        <v>958</v>
      </c>
      <c r="K3171" s="25">
        <v>12</v>
      </c>
      <c r="L3171" s="26">
        <v>75766.45</v>
      </c>
      <c r="M3171" s="26">
        <v>0</v>
      </c>
      <c r="N3171" s="27">
        <v>0</v>
      </c>
      <c r="O3171" s="26">
        <v>0</v>
      </c>
      <c r="P3171" s="28">
        <v>0</v>
      </c>
      <c r="Q3171" s="26">
        <v>0</v>
      </c>
      <c r="R3171" s="31">
        <f t="shared" si="141"/>
        <v>0</v>
      </c>
      <c r="S3171" s="29"/>
      <c r="T3171" s="26"/>
      <c r="V3171" s="2">
        <f t="shared" si="139"/>
        <v>0</v>
      </c>
      <c r="W3171" s="2" t="e">
        <f t="shared" si="140"/>
        <v>#DIV/0!</v>
      </c>
    </row>
    <row r="3172" spans="1:23" customFormat="1" hidden="1" outlineLevel="2" x14ac:dyDescent="0.25">
      <c r="A3172" t="s">
        <v>349</v>
      </c>
      <c r="B3172">
        <v>1011</v>
      </c>
      <c r="C3172" t="s">
        <v>365</v>
      </c>
      <c r="D3172">
        <v>222</v>
      </c>
      <c r="E3172" t="s">
        <v>367</v>
      </c>
      <c r="F3172">
        <v>345</v>
      </c>
      <c r="G3172" t="s">
        <v>72</v>
      </c>
      <c r="H3172">
        <v>10222010345</v>
      </c>
      <c r="I3172" t="s">
        <v>69</v>
      </c>
      <c r="J3172" s="24" t="s">
        <v>958</v>
      </c>
      <c r="K3172" s="25">
        <v>12</v>
      </c>
      <c r="L3172" s="26">
        <v>70318.61</v>
      </c>
      <c r="M3172" s="26">
        <v>0</v>
      </c>
      <c r="N3172" s="27">
        <v>0</v>
      </c>
      <c r="O3172" s="26">
        <v>0</v>
      </c>
      <c r="P3172" s="28">
        <v>0</v>
      </c>
      <c r="Q3172" s="26">
        <v>0</v>
      </c>
      <c r="R3172" s="31">
        <f t="shared" si="141"/>
        <v>0</v>
      </c>
      <c r="S3172" s="29"/>
      <c r="T3172" s="26"/>
      <c r="V3172" s="2">
        <f t="shared" si="139"/>
        <v>0</v>
      </c>
      <c r="W3172" s="2" t="e">
        <f t="shared" si="140"/>
        <v>#DIV/0!</v>
      </c>
    </row>
    <row r="3173" spans="1:23" customFormat="1" hidden="1" outlineLevel="2" x14ac:dyDescent="0.25">
      <c r="A3173" t="s">
        <v>349</v>
      </c>
      <c r="B3173">
        <v>1011</v>
      </c>
      <c r="C3173" t="s">
        <v>365</v>
      </c>
      <c r="D3173">
        <v>224</v>
      </c>
      <c r="E3173" t="s">
        <v>485</v>
      </c>
      <c r="F3173">
        <v>345</v>
      </c>
      <c r="G3173" t="s">
        <v>72</v>
      </c>
      <c r="H3173">
        <v>10224010345</v>
      </c>
      <c r="I3173" t="s">
        <v>69</v>
      </c>
      <c r="J3173" s="24" t="s">
        <v>958</v>
      </c>
      <c r="K3173" s="25">
        <v>12</v>
      </c>
      <c r="L3173" s="26">
        <v>923.97</v>
      </c>
      <c r="M3173" s="26">
        <v>0</v>
      </c>
      <c r="N3173" s="27">
        <v>0</v>
      </c>
      <c r="O3173" s="26">
        <v>0</v>
      </c>
      <c r="P3173" s="28">
        <v>0</v>
      </c>
      <c r="Q3173" s="26">
        <v>0</v>
      </c>
      <c r="R3173" s="31">
        <f t="shared" si="141"/>
        <v>0</v>
      </c>
      <c r="S3173" s="29"/>
      <c r="T3173" s="26"/>
      <c r="V3173" s="2">
        <f t="shared" si="139"/>
        <v>0</v>
      </c>
      <c r="W3173" s="2" t="e">
        <f t="shared" si="140"/>
        <v>#DIV/0!</v>
      </c>
    </row>
    <row r="3174" spans="1:23" customFormat="1" hidden="1" outlineLevel="2" x14ac:dyDescent="0.25">
      <c r="A3174" t="s">
        <v>349</v>
      </c>
      <c r="B3174">
        <v>1011</v>
      </c>
      <c r="C3174" t="s">
        <v>365</v>
      </c>
      <c r="D3174">
        <v>232</v>
      </c>
      <c r="E3174" t="s">
        <v>379</v>
      </c>
      <c r="F3174">
        <v>345</v>
      </c>
      <c r="G3174" t="s">
        <v>72</v>
      </c>
      <c r="H3174">
        <v>10232010345</v>
      </c>
      <c r="I3174" t="s">
        <v>69</v>
      </c>
      <c r="J3174" s="24" t="s">
        <v>958</v>
      </c>
      <c r="K3174" s="25">
        <v>12</v>
      </c>
      <c r="L3174" s="26">
        <v>82687.649999999994</v>
      </c>
      <c r="M3174" s="26">
        <v>0</v>
      </c>
      <c r="N3174" s="27">
        <v>0</v>
      </c>
      <c r="O3174" s="26">
        <v>0</v>
      </c>
      <c r="P3174" s="28">
        <v>0</v>
      </c>
      <c r="Q3174" s="26">
        <v>0</v>
      </c>
      <c r="R3174" s="31">
        <f t="shared" si="141"/>
        <v>0</v>
      </c>
      <c r="S3174" s="29"/>
      <c r="T3174" s="26"/>
      <c r="V3174" s="2">
        <f t="shared" si="139"/>
        <v>0</v>
      </c>
      <c r="W3174" s="2" t="e">
        <f t="shared" si="140"/>
        <v>#DIV/0!</v>
      </c>
    </row>
    <row r="3175" spans="1:23" customFormat="1" hidden="1" outlineLevel="2" x14ac:dyDescent="0.25">
      <c r="A3175" t="s">
        <v>349</v>
      </c>
      <c r="B3175">
        <v>1011</v>
      </c>
      <c r="C3175" t="s">
        <v>365</v>
      </c>
      <c r="D3175">
        <v>236</v>
      </c>
      <c r="E3175" t="s">
        <v>380</v>
      </c>
      <c r="F3175">
        <v>345</v>
      </c>
      <c r="G3175" t="s">
        <v>72</v>
      </c>
      <c r="H3175">
        <v>10236010345</v>
      </c>
      <c r="I3175" t="s">
        <v>69</v>
      </c>
      <c r="J3175" s="24" t="s">
        <v>958</v>
      </c>
      <c r="K3175" s="25">
        <v>12</v>
      </c>
      <c r="L3175" s="26">
        <v>34908.019999999997</v>
      </c>
      <c r="M3175" s="26">
        <v>0</v>
      </c>
      <c r="N3175" s="27">
        <v>0</v>
      </c>
      <c r="O3175" s="26">
        <v>0</v>
      </c>
      <c r="P3175" s="28">
        <v>0</v>
      </c>
      <c r="Q3175" s="26">
        <v>0</v>
      </c>
      <c r="R3175" s="31">
        <f t="shared" si="141"/>
        <v>0</v>
      </c>
      <c r="S3175" s="29">
        <v>0</v>
      </c>
      <c r="T3175" s="26"/>
      <c r="V3175" s="2">
        <f t="shared" si="139"/>
        <v>0</v>
      </c>
      <c r="W3175" s="2" t="e">
        <f t="shared" si="140"/>
        <v>#DIV/0!</v>
      </c>
    </row>
    <row r="3176" spans="1:23" customFormat="1" hidden="1" outlineLevel="2" x14ac:dyDescent="0.25">
      <c r="A3176" t="s">
        <v>349</v>
      </c>
      <c r="B3176">
        <v>702</v>
      </c>
      <c r="C3176" t="s">
        <v>383</v>
      </c>
      <c r="D3176">
        <v>262</v>
      </c>
      <c r="E3176" t="s">
        <v>384</v>
      </c>
      <c r="F3176">
        <v>345</v>
      </c>
      <c r="G3176" t="s">
        <v>72</v>
      </c>
      <c r="H3176">
        <v>10262010345</v>
      </c>
      <c r="I3176" t="s">
        <v>69</v>
      </c>
      <c r="J3176" s="24" t="s">
        <v>958</v>
      </c>
      <c r="K3176" s="25">
        <v>12</v>
      </c>
      <c r="L3176" s="26">
        <v>32525.52</v>
      </c>
      <c r="M3176" s="26">
        <v>0</v>
      </c>
      <c r="N3176" s="27">
        <v>0</v>
      </c>
      <c r="O3176" s="26">
        <v>0</v>
      </c>
      <c r="P3176" s="28">
        <v>0</v>
      </c>
      <c r="Q3176" s="26">
        <v>0</v>
      </c>
      <c r="R3176" s="31">
        <f t="shared" si="141"/>
        <v>0</v>
      </c>
      <c r="S3176" s="29">
        <v>0</v>
      </c>
      <c r="T3176" s="26"/>
      <c r="V3176" s="2">
        <f t="shared" si="139"/>
        <v>0</v>
      </c>
      <c r="W3176" s="2" t="e">
        <f t="shared" si="140"/>
        <v>#DIV/0!</v>
      </c>
    </row>
    <row r="3177" spans="1:23" customFormat="1" hidden="1" outlineLevel="2" x14ac:dyDescent="0.25">
      <c r="A3177" t="s">
        <v>349</v>
      </c>
      <c r="B3177">
        <v>704</v>
      </c>
      <c r="C3177" t="s">
        <v>385</v>
      </c>
      <c r="D3177">
        <v>264</v>
      </c>
      <c r="E3177" t="s">
        <v>386</v>
      </c>
      <c r="F3177">
        <v>345</v>
      </c>
      <c r="G3177" t="s">
        <v>72</v>
      </c>
      <c r="H3177">
        <v>10264010345</v>
      </c>
      <c r="I3177" t="s">
        <v>69</v>
      </c>
      <c r="J3177" s="24" t="s">
        <v>958</v>
      </c>
      <c r="K3177" s="25">
        <v>12</v>
      </c>
      <c r="L3177" s="26">
        <v>160164.70000000001</v>
      </c>
      <c r="M3177" s="26">
        <v>0</v>
      </c>
      <c r="N3177" s="27">
        <v>0</v>
      </c>
      <c r="O3177" s="26">
        <v>0</v>
      </c>
      <c r="P3177" s="28">
        <v>0</v>
      </c>
      <c r="Q3177" s="26">
        <v>0</v>
      </c>
      <c r="R3177" s="31">
        <f t="shared" si="141"/>
        <v>0</v>
      </c>
      <c r="S3177" s="29">
        <v>0</v>
      </c>
      <c r="T3177" s="26"/>
      <c r="V3177" s="2">
        <f t="shared" si="139"/>
        <v>0</v>
      </c>
      <c r="W3177" s="2" t="e">
        <f t="shared" si="140"/>
        <v>#DIV/0!</v>
      </c>
    </row>
    <row r="3178" spans="1:23" customFormat="1" hidden="1" outlineLevel="2" x14ac:dyDescent="0.25">
      <c r="A3178" t="s">
        <v>349</v>
      </c>
      <c r="B3178">
        <v>702</v>
      </c>
      <c r="C3178" t="s">
        <v>383</v>
      </c>
      <c r="D3178">
        <v>265</v>
      </c>
      <c r="E3178" t="s">
        <v>433</v>
      </c>
      <c r="F3178">
        <v>345</v>
      </c>
      <c r="G3178" t="s">
        <v>72</v>
      </c>
      <c r="H3178">
        <v>10265010345</v>
      </c>
      <c r="I3178" t="s">
        <v>69</v>
      </c>
      <c r="J3178" s="24" t="s">
        <v>958</v>
      </c>
      <c r="K3178" s="25">
        <v>12</v>
      </c>
      <c r="L3178" s="26">
        <v>21360.6</v>
      </c>
      <c r="M3178" s="26">
        <v>0</v>
      </c>
      <c r="N3178" s="27">
        <v>0</v>
      </c>
      <c r="O3178" s="26">
        <v>0</v>
      </c>
      <c r="P3178" s="28">
        <v>0</v>
      </c>
      <c r="Q3178" s="26">
        <v>0</v>
      </c>
      <c r="R3178" s="31">
        <f t="shared" si="141"/>
        <v>0</v>
      </c>
      <c r="S3178" s="29">
        <v>0</v>
      </c>
      <c r="T3178" s="26"/>
      <c r="V3178" s="2">
        <f t="shared" si="139"/>
        <v>0</v>
      </c>
      <c r="W3178" s="2" t="e">
        <f t="shared" si="140"/>
        <v>#DIV/0!</v>
      </c>
    </row>
    <row r="3179" spans="1:23" customFormat="1" hidden="1" outlineLevel="2" x14ac:dyDescent="0.25">
      <c r="A3179" t="s">
        <v>349</v>
      </c>
      <c r="B3179">
        <v>702</v>
      </c>
      <c r="C3179" t="s">
        <v>383</v>
      </c>
      <c r="D3179">
        <v>266</v>
      </c>
      <c r="E3179" t="s">
        <v>387</v>
      </c>
      <c r="F3179">
        <v>345</v>
      </c>
      <c r="G3179" t="s">
        <v>72</v>
      </c>
      <c r="H3179">
        <v>10266010345</v>
      </c>
      <c r="I3179" t="s">
        <v>69</v>
      </c>
      <c r="J3179" s="24" t="s">
        <v>958</v>
      </c>
      <c r="K3179" s="25">
        <v>12</v>
      </c>
      <c r="L3179" s="26">
        <v>66718.710000000006</v>
      </c>
      <c r="M3179" s="26">
        <v>0</v>
      </c>
      <c r="N3179" s="27">
        <v>0</v>
      </c>
      <c r="O3179" s="26">
        <v>0</v>
      </c>
      <c r="P3179" s="28">
        <v>0</v>
      </c>
      <c r="Q3179" s="26">
        <v>0</v>
      </c>
      <c r="R3179" s="31">
        <f t="shared" si="141"/>
        <v>0</v>
      </c>
      <c r="S3179" s="29">
        <v>0</v>
      </c>
      <c r="T3179" s="26"/>
      <c r="V3179" s="2">
        <f t="shared" si="139"/>
        <v>0</v>
      </c>
      <c r="W3179" s="2" t="e">
        <f t="shared" si="140"/>
        <v>#DIV/0!</v>
      </c>
    </row>
    <row r="3180" spans="1:23" customFormat="1" hidden="1" outlineLevel="2" x14ac:dyDescent="0.25">
      <c r="A3180" t="s">
        <v>349</v>
      </c>
      <c r="B3180">
        <v>507</v>
      </c>
      <c r="C3180" t="s">
        <v>390</v>
      </c>
      <c r="D3180">
        <v>267</v>
      </c>
      <c r="E3180" t="s">
        <v>391</v>
      </c>
      <c r="F3180">
        <v>345</v>
      </c>
      <c r="G3180" t="s">
        <v>72</v>
      </c>
      <c r="H3180">
        <v>10267010345</v>
      </c>
      <c r="I3180" t="s">
        <v>69</v>
      </c>
      <c r="J3180" s="24" t="s">
        <v>958</v>
      </c>
      <c r="K3180" s="25">
        <v>12</v>
      </c>
      <c r="L3180" s="26">
        <v>9089.1</v>
      </c>
      <c r="M3180" s="26">
        <v>0</v>
      </c>
      <c r="N3180" s="27">
        <v>0</v>
      </c>
      <c r="O3180" s="26">
        <v>0</v>
      </c>
      <c r="P3180" s="28">
        <v>0</v>
      </c>
      <c r="Q3180" s="26">
        <v>0</v>
      </c>
      <c r="R3180" s="31">
        <f t="shared" si="141"/>
        <v>0</v>
      </c>
      <c r="S3180" s="29">
        <v>0</v>
      </c>
      <c r="T3180" s="26"/>
      <c r="V3180" s="2">
        <f t="shared" si="139"/>
        <v>0</v>
      </c>
      <c r="W3180" s="2" t="e">
        <f t="shared" si="140"/>
        <v>#DIV/0!</v>
      </c>
    </row>
    <row r="3181" spans="1:23" customFormat="1" hidden="1" outlineLevel="2" x14ac:dyDescent="0.25">
      <c r="A3181" t="s">
        <v>349</v>
      </c>
      <c r="B3181">
        <v>507</v>
      </c>
      <c r="C3181" t="s">
        <v>390</v>
      </c>
      <c r="D3181">
        <v>268</v>
      </c>
      <c r="E3181" t="s">
        <v>392</v>
      </c>
      <c r="F3181">
        <v>345</v>
      </c>
      <c r="G3181" t="s">
        <v>72</v>
      </c>
      <c r="H3181">
        <v>10268010345</v>
      </c>
      <c r="I3181" t="s">
        <v>69</v>
      </c>
      <c r="J3181" s="24" t="s">
        <v>958</v>
      </c>
      <c r="K3181" s="25">
        <v>12</v>
      </c>
      <c r="L3181" s="26">
        <v>46963.35</v>
      </c>
      <c r="M3181" s="26">
        <v>0</v>
      </c>
      <c r="N3181" s="27">
        <v>0</v>
      </c>
      <c r="O3181" s="26">
        <v>0</v>
      </c>
      <c r="P3181" s="28">
        <v>0</v>
      </c>
      <c r="Q3181" s="26">
        <v>0</v>
      </c>
      <c r="R3181" s="31">
        <f t="shared" si="141"/>
        <v>0</v>
      </c>
      <c r="S3181" s="29">
        <v>0</v>
      </c>
      <c r="T3181" s="26"/>
      <c r="V3181" s="2">
        <f t="shared" si="139"/>
        <v>0</v>
      </c>
      <c r="W3181" s="2" t="e">
        <f t="shared" si="140"/>
        <v>#DIV/0!</v>
      </c>
    </row>
    <row r="3182" spans="1:23" customFormat="1" hidden="1" outlineLevel="2" x14ac:dyDescent="0.25">
      <c r="A3182" t="s">
        <v>349</v>
      </c>
      <c r="B3182">
        <v>507</v>
      </c>
      <c r="C3182" t="s">
        <v>390</v>
      </c>
      <c r="D3182">
        <v>269</v>
      </c>
      <c r="E3182" t="s">
        <v>393</v>
      </c>
      <c r="F3182">
        <v>345</v>
      </c>
      <c r="G3182" t="s">
        <v>72</v>
      </c>
      <c r="H3182">
        <v>10269010345</v>
      </c>
      <c r="I3182" t="s">
        <v>69</v>
      </c>
      <c r="J3182" s="24" t="s">
        <v>958</v>
      </c>
      <c r="K3182" s="25">
        <v>12</v>
      </c>
      <c r="L3182" s="26">
        <v>8144.06</v>
      </c>
      <c r="M3182" s="26">
        <v>0</v>
      </c>
      <c r="N3182" s="27">
        <v>0</v>
      </c>
      <c r="O3182" s="26">
        <v>0</v>
      </c>
      <c r="P3182" s="28">
        <v>0</v>
      </c>
      <c r="Q3182" s="26">
        <v>0</v>
      </c>
      <c r="R3182" s="31">
        <f t="shared" si="141"/>
        <v>0</v>
      </c>
      <c r="S3182" s="29">
        <v>0</v>
      </c>
      <c r="T3182" s="26"/>
      <c r="V3182" s="2">
        <f t="shared" si="139"/>
        <v>0</v>
      </c>
      <c r="W3182" s="2" t="e">
        <f t="shared" si="140"/>
        <v>#DIV/0!</v>
      </c>
    </row>
    <row r="3183" spans="1:23" customFormat="1" hidden="1" outlineLevel="2" x14ac:dyDescent="0.25">
      <c r="A3183" t="s">
        <v>349</v>
      </c>
      <c r="B3183">
        <v>507</v>
      </c>
      <c r="C3183" t="s">
        <v>390</v>
      </c>
      <c r="D3183">
        <v>270</v>
      </c>
      <c r="E3183" t="s">
        <v>349</v>
      </c>
      <c r="F3183">
        <v>345</v>
      </c>
      <c r="G3183" t="s">
        <v>72</v>
      </c>
      <c r="H3183">
        <v>10270010345</v>
      </c>
      <c r="I3183" t="s">
        <v>69</v>
      </c>
      <c r="J3183" s="24" t="s">
        <v>958</v>
      </c>
      <c r="K3183" s="25">
        <v>12</v>
      </c>
      <c r="L3183" s="26">
        <v>13612.97</v>
      </c>
      <c r="M3183" s="26">
        <v>0</v>
      </c>
      <c r="N3183" s="27">
        <v>0</v>
      </c>
      <c r="O3183" s="26">
        <v>0</v>
      </c>
      <c r="P3183" s="28">
        <v>0</v>
      </c>
      <c r="Q3183" s="26">
        <v>0</v>
      </c>
      <c r="R3183" s="31">
        <f t="shared" si="141"/>
        <v>0</v>
      </c>
      <c r="S3183" s="29"/>
      <c r="T3183" s="26"/>
      <c r="V3183" s="2">
        <f t="shared" si="139"/>
        <v>0</v>
      </c>
      <c r="W3183" s="2" t="e">
        <f t="shared" si="140"/>
        <v>#DIV/0!</v>
      </c>
    </row>
    <row r="3184" spans="1:23" customFormat="1" hidden="1" outlineLevel="2" x14ac:dyDescent="0.25">
      <c r="A3184" t="s">
        <v>875</v>
      </c>
      <c r="B3184">
        <v>102</v>
      </c>
      <c r="C3184" t="s">
        <v>876</v>
      </c>
      <c r="D3184">
        <v>276</v>
      </c>
      <c r="E3184" t="s">
        <v>880</v>
      </c>
      <c r="F3184">
        <v>345</v>
      </c>
      <c r="G3184" t="s">
        <v>72</v>
      </c>
      <c r="H3184">
        <v>10276010345</v>
      </c>
      <c r="I3184" t="s">
        <v>69</v>
      </c>
      <c r="J3184" s="24" t="s">
        <v>958</v>
      </c>
      <c r="K3184" s="25">
        <v>12</v>
      </c>
      <c r="L3184" s="26">
        <v>23309.99</v>
      </c>
      <c r="M3184" s="26">
        <v>0</v>
      </c>
      <c r="N3184" s="27">
        <v>0</v>
      </c>
      <c r="O3184" s="26">
        <v>0</v>
      </c>
      <c r="P3184" s="28">
        <v>0</v>
      </c>
      <c r="Q3184" s="26">
        <v>0</v>
      </c>
      <c r="R3184" s="31">
        <f t="shared" si="141"/>
        <v>0</v>
      </c>
      <c r="S3184" s="29"/>
      <c r="T3184" s="26"/>
      <c r="V3184" s="2">
        <f t="shared" si="139"/>
        <v>0</v>
      </c>
      <c r="W3184" s="2" t="e">
        <f t="shared" si="140"/>
        <v>#DIV/0!</v>
      </c>
    </row>
    <row r="3185" spans="1:23" customFormat="1" hidden="1" outlineLevel="2" x14ac:dyDescent="0.25">
      <c r="A3185" t="s">
        <v>875</v>
      </c>
      <c r="B3185">
        <v>102</v>
      </c>
      <c r="C3185" t="s">
        <v>876</v>
      </c>
      <c r="D3185">
        <v>300</v>
      </c>
      <c r="E3185" t="s">
        <v>912</v>
      </c>
      <c r="F3185">
        <v>345</v>
      </c>
      <c r="G3185" t="s">
        <v>72</v>
      </c>
      <c r="H3185">
        <v>10300010345</v>
      </c>
      <c r="I3185" t="s">
        <v>69</v>
      </c>
      <c r="J3185" s="24" t="s">
        <v>958</v>
      </c>
      <c r="K3185" s="25">
        <v>12</v>
      </c>
      <c r="L3185" s="26">
        <v>10347.08</v>
      </c>
      <c r="M3185" s="26">
        <v>0</v>
      </c>
      <c r="N3185" s="27">
        <v>0</v>
      </c>
      <c r="O3185" s="26">
        <v>0</v>
      </c>
      <c r="P3185" s="28">
        <v>0</v>
      </c>
      <c r="Q3185" s="26">
        <v>0</v>
      </c>
      <c r="R3185" s="31">
        <f t="shared" si="141"/>
        <v>0</v>
      </c>
      <c r="S3185" s="29"/>
      <c r="T3185" s="26"/>
      <c r="V3185" s="2">
        <f t="shared" si="139"/>
        <v>0</v>
      </c>
      <c r="W3185" s="2" t="e">
        <f t="shared" si="140"/>
        <v>#DIV/0!</v>
      </c>
    </row>
    <row r="3186" spans="1:23" customFormat="1" hidden="1" outlineLevel="2" x14ac:dyDescent="0.25">
      <c r="A3186" t="s">
        <v>875</v>
      </c>
      <c r="B3186">
        <v>102</v>
      </c>
      <c r="C3186" t="s">
        <v>876</v>
      </c>
      <c r="D3186">
        <v>301</v>
      </c>
      <c r="E3186" t="s">
        <v>917</v>
      </c>
      <c r="F3186">
        <v>345</v>
      </c>
      <c r="G3186" t="s">
        <v>72</v>
      </c>
      <c r="H3186">
        <v>10301010345</v>
      </c>
      <c r="I3186" t="s">
        <v>69</v>
      </c>
      <c r="J3186" s="24" t="s">
        <v>958</v>
      </c>
      <c r="K3186" s="25">
        <v>12</v>
      </c>
      <c r="L3186" s="26">
        <v>26600.080000000002</v>
      </c>
      <c r="M3186" s="26">
        <v>0</v>
      </c>
      <c r="N3186" s="27">
        <v>0</v>
      </c>
      <c r="O3186" s="26">
        <v>0</v>
      </c>
      <c r="P3186" s="28">
        <v>0</v>
      </c>
      <c r="Q3186" s="26">
        <v>0</v>
      </c>
      <c r="R3186" s="31">
        <f t="shared" si="141"/>
        <v>0</v>
      </c>
      <c r="S3186" s="29"/>
      <c r="T3186" s="26"/>
      <c r="V3186" s="2">
        <f t="shared" si="139"/>
        <v>0</v>
      </c>
      <c r="W3186" s="2" t="e">
        <f t="shared" si="140"/>
        <v>#DIV/0!</v>
      </c>
    </row>
    <row r="3187" spans="1:23" customFormat="1" hidden="1" outlineLevel="2" x14ac:dyDescent="0.25">
      <c r="A3187" t="s">
        <v>875</v>
      </c>
      <c r="B3187">
        <v>101</v>
      </c>
      <c r="C3187" t="s">
        <v>780</v>
      </c>
      <c r="D3187">
        <v>302</v>
      </c>
      <c r="E3187" t="s">
        <v>920</v>
      </c>
      <c r="F3187">
        <v>345</v>
      </c>
      <c r="G3187" t="s">
        <v>72</v>
      </c>
      <c r="H3187">
        <v>10302010345</v>
      </c>
      <c r="I3187" t="s">
        <v>69</v>
      </c>
      <c r="J3187" s="24" t="s">
        <v>958</v>
      </c>
      <c r="K3187" s="25">
        <v>12</v>
      </c>
      <c r="L3187" s="26">
        <v>21954.47</v>
      </c>
      <c r="M3187" s="26">
        <v>0</v>
      </c>
      <c r="N3187" s="27">
        <v>0</v>
      </c>
      <c r="O3187" s="26">
        <v>0</v>
      </c>
      <c r="P3187" s="28">
        <v>0</v>
      </c>
      <c r="Q3187" s="26">
        <v>0</v>
      </c>
      <c r="R3187" s="31">
        <f t="shared" si="141"/>
        <v>0</v>
      </c>
      <c r="S3187" s="29"/>
      <c r="T3187" s="26"/>
      <c r="V3187" s="2">
        <f t="shared" si="139"/>
        <v>0</v>
      </c>
      <c r="W3187" s="2" t="e">
        <f t="shared" si="140"/>
        <v>#DIV/0!</v>
      </c>
    </row>
    <row r="3188" spans="1:23" customFormat="1" hidden="1" outlineLevel="2" x14ac:dyDescent="0.25">
      <c r="A3188" t="s">
        <v>349</v>
      </c>
      <c r="B3188">
        <v>205</v>
      </c>
      <c r="C3188" t="s">
        <v>123</v>
      </c>
      <c r="D3188">
        <v>360</v>
      </c>
      <c r="E3188" t="s">
        <v>484</v>
      </c>
      <c r="F3188">
        <v>345</v>
      </c>
      <c r="G3188" t="s">
        <v>72</v>
      </c>
      <c r="H3188">
        <v>10360010345</v>
      </c>
      <c r="I3188" t="s">
        <v>138</v>
      </c>
      <c r="J3188" s="24" t="s">
        <v>958</v>
      </c>
      <c r="K3188" s="25">
        <v>12</v>
      </c>
      <c r="L3188" s="26">
        <v>4381.84</v>
      </c>
      <c r="M3188" s="26">
        <v>0</v>
      </c>
      <c r="N3188" s="27">
        <v>0</v>
      </c>
      <c r="O3188" s="26">
        <v>0</v>
      </c>
      <c r="P3188" s="28">
        <v>0</v>
      </c>
      <c r="Q3188" s="26">
        <v>0</v>
      </c>
      <c r="R3188" s="31">
        <f t="shared" si="141"/>
        <v>0</v>
      </c>
      <c r="S3188" s="29"/>
      <c r="T3188" s="26"/>
      <c r="V3188" s="2">
        <f t="shared" si="139"/>
        <v>0</v>
      </c>
      <c r="W3188" s="2" t="e">
        <f t="shared" si="140"/>
        <v>#DIV/0!</v>
      </c>
    </row>
    <row r="3189" spans="1:23" customFormat="1" hidden="1" outlineLevel="2" x14ac:dyDescent="0.25">
      <c r="A3189" t="s">
        <v>309</v>
      </c>
      <c r="B3189">
        <v>504</v>
      </c>
      <c r="C3189" t="s">
        <v>396</v>
      </c>
      <c r="D3189">
        <v>400</v>
      </c>
      <c r="E3189" t="s">
        <v>397</v>
      </c>
      <c r="F3189">
        <v>345</v>
      </c>
      <c r="G3189" t="s">
        <v>72</v>
      </c>
      <c r="H3189">
        <v>10400010345</v>
      </c>
      <c r="I3189" t="s">
        <v>69</v>
      </c>
      <c r="J3189" s="24" t="s">
        <v>958</v>
      </c>
      <c r="K3189" s="25">
        <v>12</v>
      </c>
      <c r="L3189" s="26">
        <v>5731.12</v>
      </c>
      <c r="M3189" s="26">
        <v>0</v>
      </c>
      <c r="N3189" s="27">
        <v>0</v>
      </c>
      <c r="O3189" s="26">
        <v>0</v>
      </c>
      <c r="P3189" s="28">
        <v>0</v>
      </c>
      <c r="Q3189" s="26">
        <v>0</v>
      </c>
      <c r="R3189" s="31">
        <f t="shared" si="141"/>
        <v>0</v>
      </c>
      <c r="S3189" s="29"/>
      <c r="T3189" s="26"/>
      <c r="V3189" s="2">
        <f t="shared" si="139"/>
        <v>0</v>
      </c>
      <c r="W3189" s="2" t="e">
        <f t="shared" si="140"/>
        <v>#DIV/0!</v>
      </c>
    </row>
    <row r="3190" spans="1:23" customFormat="1" hidden="1" outlineLevel="2" x14ac:dyDescent="0.25">
      <c r="A3190" t="s">
        <v>309</v>
      </c>
      <c r="B3190">
        <v>801</v>
      </c>
      <c r="C3190" t="s">
        <v>324</v>
      </c>
      <c r="D3190">
        <v>403</v>
      </c>
      <c r="E3190" t="s">
        <v>401</v>
      </c>
      <c r="F3190">
        <v>345</v>
      </c>
      <c r="G3190" t="s">
        <v>72</v>
      </c>
      <c r="H3190">
        <v>10403010345</v>
      </c>
      <c r="I3190" t="s">
        <v>69</v>
      </c>
      <c r="J3190" s="24" t="s">
        <v>958</v>
      </c>
      <c r="K3190" s="25">
        <v>12</v>
      </c>
      <c r="L3190" s="26">
        <v>60976.66</v>
      </c>
      <c r="M3190" s="26">
        <v>0</v>
      </c>
      <c r="N3190" s="27">
        <v>0</v>
      </c>
      <c r="O3190" s="26">
        <v>0</v>
      </c>
      <c r="P3190" s="28">
        <v>0</v>
      </c>
      <c r="Q3190" s="26">
        <v>0</v>
      </c>
      <c r="R3190" s="31">
        <f t="shared" si="141"/>
        <v>0</v>
      </c>
      <c r="S3190" s="29">
        <v>0</v>
      </c>
      <c r="T3190" s="26"/>
      <c r="V3190" s="2">
        <f t="shared" si="139"/>
        <v>0</v>
      </c>
      <c r="W3190" s="2" t="e">
        <f t="shared" si="140"/>
        <v>#DIV/0!</v>
      </c>
    </row>
    <row r="3191" spans="1:23" customFormat="1" hidden="1" outlineLevel="2" x14ac:dyDescent="0.25">
      <c r="A3191" t="s">
        <v>309</v>
      </c>
      <c r="B3191">
        <v>801</v>
      </c>
      <c r="C3191" t="s">
        <v>324</v>
      </c>
      <c r="D3191">
        <v>404</v>
      </c>
      <c r="E3191" t="s">
        <v>404</v>
      </c>
      <c r="F3191">
        <v>345</v>
      </c>
      <c r="G3191" t="s">
        <v>72</v>
      </c>
      <c r="H3191">
        <v>10404010345</v>
      </c>
      <c r="I3191" t="s">
        <v>69</v>
      </c>
      <c r="J3191" s="24" t="s">
        <v>958</v>
      </c>
      <c r="K3191" s="25">
        <v>12</v>
      </c>
      <c r="L3191" s="26">
        <v>3553.86</v>
      </c>
      <c r="M3191" s="26">
        <v>0</v>
      </c>
      <c r="N3191" s="27">
        <v>0</v>
      </c>
      <c r="O3191" s="26">
        <v>0</v>
      </c>
      <c r="P3191" s="28">
        <v>0</v>
      </c>
      <c r="Q3191" s="26">
        <v>0</v>
      </c>
      <c r="R3191" s="31">
        <f t="shared" si="141"/>
        <v>0</v>
      </c>
      <c r="S3191" s="29">
        <v>0</v>
      </c>
      <c r="T3191" s="26"/>
      <c r="V3191" s="2">
        <f t="shared" si="139"/>
        <v>0</v>
      </c>
      <c r="W3191" s="2" t="e">
        <f t="shared" si="140"/>
        <v>#DIV/0!</v>
      </c>
    </row>
    <row r="3192" spans="1:23" customFormat="1" hidden="1" outlineLevel="2" x14ac:dyDescent="0.25">
      <c r="A3192" t="s">
        <v>309</v>
      </c>
      <c r="B3192">
        <v>801</v>
      </c>
      <c r="C3192" t="s">
        <v>324</v>
      </c>
      <c r="D3192">
        <v>405</v>
      </c>
      <c r="E3192" t="s">
        <v>405</v>
      </c>
      <c r="F3192">
        <v>345</v>
      </c>
      <c r="G3192" t="s">
        <v>72</v>
      </c>
      <c r="H3192">
        <v>10405010345</v>
      </c>
      <c r="I3192" t="s">
        <v>69</v>
      </c>
      <c r="J3192" s="24" t="s">
        <v>958</v>
      </c>
      <c r="K3192" s="25">
        <v>12</v>
      </c>
      <c r="L3192" s="26">
        <v>1838.58</v>
      </c>
      <c r="M3192" s="26">
        <v>0</v>
      </c>
      <c r="N3192" s="27">
        <v>0</v>
      </c>
      <c r="O3192" s="26">
        <v>0</v>
      </c>
      <c r="P3192" s="28">
        <v>0</v>
      </c>
      <c r="Q3192" s="26">
        <v>0</v>
      </c>
      <c r="R3192" s="31">
        <f t="shared" si="141"/>
        <v>0</v>
      </c>
      <c r="S3192" s="29">
        <v>0</v>
      </c>
      <c r="T3192" s="26"/>
      <c r="V3192" s="2">
        <f t="shared" si="139"/>
        <v>0</v>
      </c>
      <c r="W3192" s="2" t="e">
        <f t="shared" si="140"/>
        <v>#DIV/0!</v>
      </c>
    </row>
    <row r="3193" spans="1:23" customFormat="1" hidden="1" outlineLevel="2" x14ac:dyDescent="0.25">
      <c r="A3193" t="s">
        <v>309</v>
      </c>
      <c r="B3193">
        <v>801</v>
      </c>
      <c r="C3193" t="s">
        <v>324</v>
      </c>
      <c r="D3193">
        <v>406</v>
      </c>
      <c r="E3193" t="s">
        <v>434</v>
      </c>
      <c r="F3193">
        <v>345</v>
      </c>
      <c r="G3193" t="s">
        <v>72</v>
      </c>
      <c r="H3193">
        <v>10406010345</v>
      </c>
      <c r="I3193" t="s">
        <v>69</v>
      </c>
      <c r="J3193" s="24" t="s">
        <v>958</v>
      </c>
      <c r="K3193" s="25">
        <v>12</v>
      </c>
      <c r="L3193" s="26">
        <v>6129.12</v>
      </c>
      <c r="M3193" s="26">
        <v>0</v>
      </c>
      <c r="N3193" s="27">
        <v>0</v>
      </c>
      <c r="O3193" s="26">
        <v>0</v>
      </c>
      <c r="P3193" s="28">
        <v>0</v>
      </c>
      <c r="Q3193" s="26">
        <v>0</v>
      </c>
      <c r="R3193" s="31">
        <f t="shared" si="141"/>
        <v>0</v>
      </c>
      <c r="S3193" s="29">
        <v>0</v>
      </c>
      <c r="T3193" s="26"/>
      <c r="V3193" s="2">
        <f t="shared" si="139"/>
        <v>0</v>
      </c>
      <c r="W3193" s="2" t="e">
        <f t="shared" si="140"/>
        <v>#DIV/0!</v>
      </c>
    </row>
    <row r="3194" spans="1:23" customFormat="1" hidden="1" outlineLevel="2" x14ac:dyDescent="0.25">
      <c r="A3194" t="s">
        <v>309</v>
      </c>
      <c r="B3194">
        <v>801</v>
      </c>
      <c r="C3194" t="s">
        <v>324</v>
      </c>
      <c r="D3194">
        <v>407</v>
      </c>
      <c r="E3194" t="s">
        <v>406</v>
      </c>
      <c r="F3194">
        <v>345</v>
      </c>
      <c r="G3194" t="s">
        <v>72</v>
      </c>
      <c r="H3194">
        <v>10407010345</v>
      </c>
      <c r="I3194" t="s">
        <v>69</v>
      </c>
      <c r="J3194" s="24" t="s">
        <v>958</v>
      </c>
      <c r="K3194" s="25">
        <v>12</v>
      </c>
      <c r="L3194" s="26">
        <v>4669.0200000000004</v>
      </c>
      <c r="M3194" s="26">
        <v>0</v>
      </c>
      <c r="N3194" s="27">
        <v>0</v>
      </c>
      <c r="O3194" s="26">
        <v>0</v>
      </c>
      <c r="P3194" s="28">
        <v>0</v>
      </c>
      <c r="Q3194" s="26">
        <v>0</v>
      </c>
      <c r="R3194" s="31">
        <f t="shared" si="141"/>
        <v>0</v>
      </c>
      <c r="S3194" s="29">
        <v>0</v>
      </c>
      <c r="T3194" s="26"/>
      <c r="V3194" s="2">
        <f t="shared" si="139"/>
        <v>0</v>
      </c>
      <c r="W3194" s="2" t="e">
        <f t="shared" si="140"/>
        <v>#DIV/0!</v>
      </c>
    </row>
    <row r="3195" spans="1:23" customFormat="1" hidden="1" outlineLevel="2" x14ac:dyDescent="0.25">
      <c r="A3195" t="s">
        <v>309</v>
      </c>
      <c r="B3195">
        <v>504</v>
      </c>
      <c r="C3195" t="s">
        <v>396</v>
      </c>
      <c r="D3195">
        <v>408</v>
      </c>
      <c r="E3195" t="s">
        <v>407</v>
      </c>
      <c r="F3195">
        <v>345</v>
      </c>
      <c r="G3195" t="s">
        <v>72</v>
      </c>
      <c r="H3195">
        <v>10408010345</v>
      </c>
      <c r="I3195" t="s">
        <v>69</v>
      </c>
      <c r="J3195" s="24" t="s">
        <v>958</v>
      </c>
      <c r="K3195" s="25">
        <v>12</v>
      </c>
      <c r="L3195" s="26">
        <v>2770.35</v>
      </c>
      <c r="M3195" s="26">
        <v>0</v>
      </c>
      <c r="N3195" s="27">
        <v>0</v>
      </c>
      <c r="O3195" s="26">
        <v>0</v>
      </c>
      <c r="P3195" s="28">
        <v>0</v>
      </c>
      <c r="Q3195" s="26">
        <v>0</v>
      </c>
      <c r="R3195" s="31">
        <f t="shared" si="141"/>
        <v>0</v>
      </c>
      <c r="S3195" s="29">
        <v>0</v>
      </c>
      <c r="T3195" s="26"/>
      <c r="V3195" s="2">
        <f t="shared" si="139"/>
        <v>0</v>
      </c>
      <c r="W3195" s="2" t="e">
        <f t="shared" si="140"/>
        <v>#DIV/0!</v>
      </c>
    </row>
    <row r="3196" spans="1:23" customFormat="1" hidden="1" outlineLevel="2" x14ac:dyDescent="0.25">
      <c r="A3196" t="s">
        <v>309</v>
      </c>
      <c r="B3196">
        <v>504</v>
      </c>
      <c r="C3196" t="s">
        <v>396</v>
      </c>
      <c r="D3196">
        <v>409</v>
      </c>
      <c r="E3196" t="s">
        <v>410</v>
      </c>
      <c r="F3196">
        <v>345</v>
      </c>
      <c r="G3196" t="s">
        <v>72</v>
      </c>
      <c r="H3196">
        <v>10409010345</v>
      </c>
      <c r="I3196" t="s">
        <v>69</v>
      </c>
      <c r="J3196" s="24" t="s">
        <v>958</v>
      </c>
      <c r="K3196" s="25">
        <v>12</v>
      </c>
      <c r="L3196" s="26">
        <v>2823.42</v>
      </c>
      <c r="M3196" s="26">
        <v>0</v>
      </c>
      <c r="N3196" s="27">
        <v>0</v>
      </c>
      <c r="O3196" s="26">
        <v>0</v>
      </c>
      <c r="P3196" s="28">
        <v>0</v>
      </c>
      <c r="Q3196" s="26">
        <v>0</v>
      </c>
      <c r="R3196" s="31">
        <f t="shared" si="141"/>
        <v>0</v>
      </c>
      <c r="S3196" s="29">
        <v>0</v>
      </c>
      <c r="T3196" s="26"/>
      <c r="V3196" s="2">
        <f t="shared" si="139"/>
        <v>0</v>
      </c>
      <c r="W3196" s="2" t="e">
        <f t="shared" si="140"/>
        <v>#DIV/0!</v>
      </c>
    </row>
    <row r="3197" spans="1:23" customFormat="1" hidden="1" outlineLevel="2" x14ac:dyDescent="0.25">
      <c r="A3197" t="s">
        <v>309</v>
      </c>
      <c r="B3197">
        <v>801</v>
      </c>
      <c r="C3197" t="s">
        <v>324</v>
      </c>
      <c r="D3197">
        <v>410</v>
      </c>
      <c r="E3197" t="s">
        <v>435</v>
      </c>
      <c r="F3197">
        <v>345</v>
      </c>
      <c r="G3197" t="s">
        <v>72</v>
      </c>
      <c r="H3197">
        <v>10410010345</v>
      </c>
      <c r="I3197" t="s">
        <v>69</v>
      </c>
      <c r="J3197" s="24" t="s">
        <v>958</v>
      </c>
      <c r="K3197" s="25">
        <v>12</v>
      </c>
      <c r="L3197" s="26">
        <v>5070.92</v>
      </c>
      <c r="M3197" s="26">
        <v>0</v>
      </c>
      <c r="N3197" s="27">
        <v>0</v>
      </c>
      <c r="O3197" s="26">
        <v>0</v>
      </c>
      <c r="P3197" s="28">
        <v>0</v>
      </c>
      <c r="Q3197" s="26">
        <v>0</v>
      </c>
      <c r="R3197" s="31">
        <f t="shared" si="141"/>
        <v>0</v>
      </c>
      <c r="S3197" s="29">
        <v>0</v>
      </c>
      <c r="T3197" s="26"/>
      <c r="V3197" s="2">
        <f t="shared" si="139"/>
        <v>0</v>
      </c>
      <c r="W3197" s="2" t="e">
        <f t="shared" si="140"/>
        <v>#DIV/0!</v>
      </c>
    </row>
    <row r="3198" spans="1:23" customFormat="1" hidden="1" outlineLevel="2" x14ac:dyDescent="0.25">
      <c r="A3198" t="s">
        <v>309</v>
      </c>
      <c r="B3198">
        <v>801</v>
      </c>
      <c r="C3198" t="s">
        <v>324</v>
      </c>
      <c r="D3198">
        <v>411</v>
      </c>
      <c r="E3198" t="s">
        <v>411</v>
      </c>
      <c r="F3198">
        <v>345</v>
      </c>
      <c r="G3198" t="s">
        <v>72</v>
      </c>
      <c r="H3198">
        <v>10411010345</v>
      </c>
      <c r="I3198" t="s">
        <v>69</v>
      </c>
      <c r="J3198" s="24" t="s">
        <v>958</v>
      </c>
      <c r="K3198" s="25">
        <v>12</v>
      </c>
      <c r="L3198" s="26">
        <v>32271.11</v>
      </c>
      <c r="M3198" s="26">
        <v>0</v>
      </c>
      <c r="N3198" s="27">
        <v>0</v>
      </c>
      <c r="O3198" s="26">
        <v>0</v>
      </c>
      <c r="P3198" s="28">
        <v>0</v>
      </c>
      <c r="Q3198" s="26">
        <v>0</v>
      </c>
      <c r="R3198" s="31">
        <f t="shared" si="141"/>
        <v>0</v>
      </c>
      <c r="S3198" s="29">
        <v>0</v>
      </c>
      <c r="T3198" s="26"/>
      <c r="V3198" s="2">
        <f t="shared" si="139"/>
        <v>0</v>
      </c>
      <c r="W3198" s="2" t="e">
        <f t="shared" si="140"/>
        <v>#DIV/0!</v>
      </c>
    </row>
    <row r="3199" spans="1:23" customFormat="1" hidden="1" outlineLevel="2" x14ac:dyDescent="0.25">
      <c r="A3199" t="s">
        <v>309</v>
      </c>
      <c r="B3199">
        <v>801</v>
      </c>
      <c r="C3199" t="s">
        <v>324</v>
      </c>
      <c r="D3199">
        <v>412</v>
      </c>
      <c r="E3199" t="s">
        <v>412</v>
      </c>
      <c r="F3199">
        <v>345</v>
      </c>
      <c r="G3199" t="s">
        <v>72</v>
      </c>
      <c r="H3199">
        <v>10412010345</v>
      </c>
      <c r="I3199" t="s">
        <v>69</v>
      </c>
      <c r="J3199" s="24" t="s">
        <v>958</v>
      </c>
      <c r="K3199" s="25">
        <v>12</v>
      </c>
      <c r="L3199" s="26">
        <v>2365.34</v>
      </c>
      <c r="M3199" s="26">
        <v>0</v>
      </c>
      <c r="N3199" s="27">
        <v>0</v>
      </c>
      <c r="O3199" s="26">
        <v>0</v>
      </c>
      <c r="P3199" s="28">
        <v>0</v>
      </c>
      <c r="Q3199" s="26">
        <v>0</v>
      </c>
      <c r="R3199" s="31">
        <f t="shared" si="141"/>
        <v>0</v>
      </c>
      <c r="S3199" s="29">
        <v>0</v>
      </c>
      <c r="T3199" s="26"/>
      <c r="V3199" s="2">
        <f t="shared" si="139"/>
        <v>0</v>
      </c>
      <c r="W3199" s="2" t="e">
        <f t="shared" si="140"/>
        <v>#DIV/0!</v>
      </c>
    </row>
    <row r="3200" spans="1:23" customFormat="1" hidden="1" outlineLevel="2" x14ac:dyDescent="0.25">
      <c r="A3200" t="s">
        <v>309</v>
      </c>
      <c r="B3200">
        <v>801</v>
      </c>
      <c r="C3200" t="s">
        <v>324</v>
      </c>
      <c r="D3200">
        <v>413</v>
      </c>
      <c r="E3200" t="s">
        <v>415</v>
      </c>
      <c r="F3200">
        <v>345</v>
      </c>
      <c r="G3200" t="s">
        <v>72</v>
      </c>
      <c r="H3200">
        <v>10413010345</v>
      </c>
      <c r="I3200" t="s">
        <v>69</v>
      </c>
      <c r="J3200" s="24" t="s">
        <v>958</v>
      </c>
      <c r="K3200" s="25">
        <v>12</v>
      </c>
      <c r="L3200" s="26">
        <v>11754.88</v>
      </c>
      <c r="M3200" s="26">
        <v>0</v>
      </c>
      <c r="N3200" s="27">
        <v>0</v>
      </c>
      <c r="O3200" s="26">
        <v>0</v>
      </c>
      <c r="P3200" s="28">
        <v>0</v>
      </c>
      <c r="Q3200" s="26">
        <v>0</v>
      </c>
      <c r="R3200" s="31">
        <f t="shared" si="141"/>
        <v>0</v>
      </c>
      <c r="S3200" s="29">
        <v>0</v>
      </c>
      <c r="T3200" s="26"/>
      <c r="V3200" s="2">
        <f t="shared" ref="V3200:V3263" si="142">S3200-N3200</f>
        <v>0</v>
      </c>
      <c r="W3200" s="2" t="e">
        <f t="shared" ref="W3200:W3263" si="143">V3200/N3200</f>
        <v>#DIV/0!</v>
      </c>
    </row>
    <row r="3201" spans="1:24" customFormat="1" hidden="1" outlineLevel="2" x14ac:dyDescent="0.25">
      <c r="A3201" t="s">
        <v>309</v>
      </c>
      <c r="B3201">
        <v>801</v>
      </c>
      <c r="C3201" t="s">
        <v>324</v>
      </c>
      <c r="D3201">
        <v>420</v>
      </c>
      <c r="E3201" t="s">
        <v>418</v>
      </c>
      <c r="F3201">
        <v>345</v>
      </c>
      <c r="G3201" t="s">
        <v>72</v>
      </c>
      <c r="H3201">
        <v>10420010345</v>
      </c>
      <c r="I3201" t="s">
        <v>69</v>
      </c>
      <c r="J3201" s="24" t="s">
        <v>958</v>
      </c>
      <c r="K3201" s="25">
        <v>12</v>
      </c>
      <c r="L3201" s="26">
        <v>8979.07</v>
      </c>
      <c r="M3201" s="26">
        <v>0</v>
      </c>
      <c r="N3201" s="27">
        <v>0</v>
      </c>
      <c r="O3201" s="26">
        <v>0</v>
      </c>
      <c r="P3201" s="28">
        <v>0</v>
      </c>
      <c r="Q3201" s="26">
        <v>0</v>
      </c>
      <c r="R3201" s="31">
        <f t="shared" si="141"/>
        <v>0</v>
      </c>
      <c r="S3201" s="29">
        <v>0</v>
      </c>
      <c r="T3201" s="26"/>
      <c r="V3201" s="2">
        <f t="shared" si="142"/>
        <v>0</v>
      </c>
      <c r="W3201" s="2" t="e">
        <f t="shared" si="143"/>
        <v>#DIV/0!</v>
      </c>
    </row>
    <row r="3202" spans="1:24" customFormat="1" hidden="1" outlineLevel="2" x14ac:dyDescent="0.25">
      <c r="A3202" t="s">
        <v>309</v>
      </c>
      <c r="B3202">
        <v>801</v>
      </c>
      <c r="C3202" t="s">
        <v>324</v>
      </c>
      <c r="D3202">
        <v>431</v>
      </c>
      <c r="E3202" t="s">
        <v>422</v>
      </c>
      <c r="F3202">
        <v>345</v>
      </c>
      <c r="G3202" t="s">
        <v>72</v>
      </c>
      <c r="H3202">
        <v>10431010345</v>
      </c>
      <c r="I3202" t="s">
        <v>69</v>
      </c>
      <c r="J3202" s="24" t="s">
        <v>958</v>
      </c>
      <c r="K3202" s="25">
        <v>12</v>
      </c>
      <c r="L3202" s="26">
        <v>2771.13</v>
      </c>
      <c r="M3202" s="26">
        <v>0</v>
      </c>
      <c r="N3202" s="27">
        <v>0</v>
      </c>
      <c r="O3202" s="26">
        <v>0</v>
      </c>
      <c r="P3202" s="28">
        <v>0</v>
      </c>
      <c r="Q3202" s="26">
        <v>0</v>
      </c>
      <c r="R3202" s="31">
        <f t="shared" si="141"/>
        <v>0</v>
      </c>
      <c r="S3202" s="29">
        <v>0</v>
      </c>
      <c r="T3202" s="26"/>
      <c r="V3202" s="2">
        <f t="shared" si="142"/>
        <v>0</v>
      </c>
      <c r="W3202" s="2" t="e">
        <f t="shared" si="143"/>
        <v>#DIV/0!</v>
      </c>
    </row>
    <row r="3203" spans="1:24" customFormat="1" hidden="1" outlineLevel="2" x14ac:dyDescent="0.25">
      <c r="A3203" t="s">
        <v>254</v>
      </c>
      <c r="B3203">
        <v>1301</v>
      </c>
      <c r="C3203" t="s">
        <v>203</v>
      </c>
      <c r="D3203">
        <v>440</v>
      </c>
      <c r="E3203" t="s">
        <v>255</v>
      </c>
      <c r="F3203">
        <v>345</v>
      </c>
      <c r="G3203" t="s">
        <v>72</v>
      </c>
      <c r="H3203">
        <v>10440010345</v>
      </c>
      <c r="I3203" t="s">
        <v>69</v>
      </c>
      <c r="J3203" s="24" t="s">
        <v>958</v>
      </c>
      <c r="K3203" s="25">
        <v>12</v>
      </c>
      <c r="L3203" s="26">
        <v>14530.7</v>
      </c>
      <c r="M3203" s="26">
        <v>0</v>
      </c>
      <c r="N3203" s="27">
        <v>0</v>
      </c>
      <c r="O3203" s="26">
        <v>0</v>
      </c>
      <c r="P3203" s="28">
        <v>0</v>
      </c>
      <c r="Q3203" s="26">
        <v>0</v>
      </c>
      <c r="R3203" s="31">
        <f t="shared" si="141"/>
        <v>0</v>
      </c>
      <c r="S3203" s="29">
        <v>0</v>
      </c>
      <c r="T3203" s="26"/>
      <c r="V3203" s="2">
        <f t="shared" si="142"/>
        <v>0</v>
      </c>
      <c r="W3203" s="2" t="e">
        <f t="shared" si="143"/>
        <v>#DIV/0!</v>
      </c>
    </row>
    <row r="3204" spans="1:24" customFormat="1" hidden="1" outlineLevel="2" x14ac:dyDescent="0.25">
      <c r="A3204" t="s">
        <v>309</v>
      </c>
      <c r="B3204">
        <v>801</v>
      </c>
      <c r="C3204" t="s">
        <v>324</v>
      </c>
      <c r="D3204">
        <v>490</v>
      </c>
      <c r="E3204" t="s">
        <v>423</v>
      </c>
      <c r="F3204">
        <v>345</v>
      </c>
      <c r="G3204" t="s">
        <v>72</v>
      </c>
      <c r="H3204">
        <v>10490010345</v>
      </c>
      <c r="I3204" t="s">
        <v>69</v>
      </c>
      <c r="J3204" s="24" t="s">
        <v>958</v>
      </c>
      <c r="K3204" s="25">
        <v>12</v>
      </c>
      <c r="L3204" s="26">
        <v>97664.73</v>
      </c>
      <c r="M3204" s="26">
        <v>0</v>
      </c>
      <c r="N3204" s="27">
        <v>0</v>
      </c>
      <c r="O3204" s="26">
        <v>0</v>
      </c>
      <c r="P3204" s="28">
        <v>0</v>
      </c>
      <c r="Q3204" s="26">
        <v>0</v>
      </c>
      <c r="R3204" s="31">
        <f t="shared" si="141"/>
        <v>0</v>
      </c>
      <c r="S3204" s="29"/>
      <c r="T3204" s="26"/>
      <c r="V3204" s="2">
        <f t="shared" si="142"/>
        <v>0</v>
      </c>
      <c r="W3204" s="2" t="e">
        <f t="shared" si="143"/>
        <v>#DIV/0!</v>
      </c>
    </row>
    <row r="3205" spans="1:24" customFormat="1" hidden="1" outlineLevel="2" x14ac:dyDescent="0.25">
      <c r="A3205" t="s">
        <v>254</v>
      </c>
      <c r="B3205">
        <v>1301</v>
      </c>
      <c r="C3205" t="s">
        <v>203</v>
      </c>
      <c r="D3205">
        <v>497</v>
      </c>
      <c r="E3205" t="s">
        <v>279</v>
      </c>
      <c r="F3205">
        <v>345</v>
      </c>
      <c r="G3205" t="s">
        <v>72</v>
      </c>
      <c r="H3205">
        <v>10497010345</v>
      </c>
      <c r="I3205" t="s">
        <v>69</v>
      </c>
      <c r="J3205" s="24" t="s">
        <v>958</v>
      </c>
      <c r="K3205" s="25">
        <v>12</v>
      </c>
      <c r="L3205" s="26">
        <v>0</v>
      </c>
      <c r="M3205" s="26">
        <v>0</v>
      </c>
      <c r="N3205" s="27">
        <v>0</v>
      </c>
      <c r="O3205" s="26">
        <v>0</v>
      </c>
      <c r="P3205" s="28">
        <v>0</v>
      </c>
      <c r="Q3205" s="26">
        <v>0</v>
      </c>
      <c r="R3205" s="31">
        <f t="shared" si="141"/>
        <v>0</v>
      </c>
      <c r="S3205" s="29">
        <v>0</v>
      </c>
      <c r="T3205" s="26"/>
      <c r="V3205" s="2">
        <f t="shared" si="142"/>
        <v>0</v>
      </c>
      <c r="W3205" s="2" t="e">
        <f t="shared" si="143"/>
        <v>#DIV/0!</v>
      </c>
    </row>
    <row r="3206" spans="1:24" customFormat="1" hidden="1" outlineLevel="2" x14ac:dyDescent="0.25">
      <c r="A3206" t="s">
        <v>254</v>
      </c>
      <c r="B3206">
        <v>1301</v>
      </c>
      <c r="C3206" t="s">
        <v>203</v>
      </c>
      <c r="D3206">
        <v>601</v>
      </c>
      <c r="E3206" t="s">
        <v>256</v>
      </c>
      <c r="F3206">
        <v>345</v>
      </c>
      <c r="G3206" t="s">
        <v>72</v>
      </c>
      <c r="H3206">
        <v>10601010345</v>
      </c>
      <c r="I3206" t="s">
        <v>69</v>
      </c>
      <c r="J3206" s="24" t="s">
        <v>958</v>
      </c>
      <c r="K3206" s="25">
        <v>12</v>
      </c>
      <c r="L3206" s="26">
        <v>42487.86</v>
      </c>
      <c r="M3206" s="26">
        <v>0</v>
      </c>
      <c r="N3206" s="27">
        <v>0</v>
      </c>
      <c r="O3206" s="26">
        <v>0</v>
      </c>
      <c r="P3206" s="28">
        <v>0</v>
      </c>
      <c r="Q3206" s="26">
        <v>0</v>
      </c>
      <c r="R3206" s="31">
        <f t="shared" si="141"/>
        <v>0</v>
      </c>
      <c r="S3206" s="29">
        <v>0</v>
      </c>
      <c r="T3206" s="26"/>
      <c r="V3206" s="2">
        <f t="shared" si="142"/>
        <v>0</v>
      </c>
      <c r="W3206" s="2" t="e">
        <f t="shared" si="143"/>
        <v>#DIV/0!</v>
      </c>
    </row>
    <row r="3207" spans="1:24" customFormat="1" hidden="1" outlineLevel="2" x14ac:dyDescent="0.25">
      <c r="A3207" t="s">
        <v>254</v>
      </c>
      <c r="B3207">
        <v>1301</v>
      </c>
      <c r="C3207" t="s">
        <v>203</v>
      </c>
      <c r="D3207">
        <v>602</v>
      </c>
      <c r="E3207" t="s">
        <v>263</v>
      </c>
      <c r="F3207">
        <v>345</v>
      </c>
      <c r="G3207" t="s">
        <v>72</v>
      </c>
      <c r="H3207">
        <v>10602010345</v>
      </c>
      <c r="I3207" t="s">
        <v>69</v>
      </c>
      <c r="J3207" s="24" t="s">
        <v>958</v>
      </c>
      <c r="K3207" s="25">
        <v>12</v>
      </c>
      <c r="L3207" s="26">
        <v>85019.43</v>
      </c>
      <c r="M3207" s="26">
        <v>0</v>
      </c>
      <c r="N3207" s="27">
        <v>0</v>
      </c>
      <c r="O3207" s="26">
        <v>0</v>
      </c>
      <c r="P3207" s="28">
        <v>0</v>
      </c>
      <c r="Q3207" s="26">
        <v>0</v>
      </c>
      <c r="R3207" s="31">
        <f t="shared" si="141"/>
        <v>0</v>
      </c>
      <c r="S3207" s="29">
        <v>0</v>
      </c>
      <c r="T3207" s="26"/>
      <c r="V3207" s="2">
        <f t="shared" si="142"/>
        <v>0</v>
      </c>
      <c r="W3207" s="2" t="e">
        <f t="shared" si="143"/>
        <v>#DIV/0!</v>
      </c>
    </row>
    <row r="3208" spans="1:24" customFormat="1" hidden="1" outlineLevel="2" x14ac:dyDescent="0.25">
      <c r="A3208" t="s">
        <v>254</v>
      </c>
      <c r="B3208">
        <v>1301</v>
      </c>
      <c r="C3208" t="s">
        <v>203</v>
      </c>
      <c r="D3208">
        <v>605</v>
      </c>
      <c r="E3208" t="s">
        <v>308</v>
      </c>
      <c r="F3208">
        <v>345</v>
      </c>
      <c r="G3208" t="s">
        <v>72</v>
      </c>
      <c r="H3208">
        <v>10605010345</v>
      </c>
      <c r="I3208" t="s">
        <v>69</v>
      </c>
      <c r="J3208" s="24" t="s">
        <v>958</v>
      </c>
      <c r="K3208" s="25">
        <v>12</v>
      </c>
      <c r="L3208" s="26">
        <v>0</v>
      </c>
      <c r="M3208" s="26">
        <v>0</v>
      </c>
      <c r="N3208" s="27">
        <v>0</v>
      </c>
      <c r="O3208" s="26">
        <v>0</v>
      </c>
      <c r="P3208" s="28">
        <v>0</v>
      </c>
      <c r="Q3208" s="26">
        <v>0</v>
      </c>
      <c r="R3208" s="31">
        <f t="shared" si="141"/>
        <v>0</v>
      </c>
      <c r="S3208" s="29">
        <v>0</v>
      </c>
      <c r="T3208" s="26"/>
      <c r="V3208" s="2">
        <f t="shared" si="142"/>
        <v>0</v>
      </c>
      <c r="W3208" s="2" t="e">
        <f t="shared" si="143"/>
        <v>#DIV/0!</v>
      </c>
    </row>
    <row r="3209" spans="1:24" customFormat="1" hidden="1" outlineLevel="2" x14ac:dyDescent="0.25">
      <c r="A3209" t="s">
        <v>133</v>
      </c>
      <c r="B3209">
        <v>1201</v>
      </c>
      <c r="C3209" t="s">
        <v>212</v>
      </c>
      <c r="D3209">
        <v>701</v>
      </c>
      <c r="E3209" t="s">
        <v>211</v>
      </c>
      <c r="F3209">
        <v>345</v>
      </c>
      <c r="G3209" t="s">
        <v>72</v>
      </c>
      <c r="H3209">
        <v>10701010345</v>
      </c>
      <c r="I3209" t="s">
        <v>69</v>
      </c>
      <c r="J3209" s="24" t="s">
        <v>958</v>
      </c>
      <c r="K3209" s="25">
        <v>12</v>
      </c>
      <c r="L3209" s="26">
        <v>10855.9</v>
      </c>
      <c r="M3209" s="26">
        <v>0</v>
      </c>
      <c r="N3209" s="27">
        <v>0</v>
      </c>
      <c r="O3209" s="26">
        <v>0</v>
      </c>
      <c r="P3209" s="28">
        <v>0</v>
      </c>
      <c r="Q3209" s="26">
        <v>0</v>
      </c>
      <c r="R3209" s="31">
        <f t="shared" si="141"/>
        <v>0</v>
      </c>
      <c r="S3209" s="29">
        <v>0</v>
      </c>
      <c r="T3209" s="26"/>
      <c r="V3209" s="2">
        <f t="shared" si="142"/>
        <v>0</v>
      </c>
      <c r="W3209" s="2" t="e">
        <f t="shared" si="143"/>
        <v>#DIV/0!</v>
      </c>
    </row>
    <row r="3210" spans="1:24" customFormat="1" hidden="1" outlineLevel="2" x14ac:dyDescent="0.25">
      <c r="A3210" t="s">
        <v>254</v>
      </c>
      <c r="B3210">
        <v>1301</v>
      </c>
      <c r="C3210" t="s">
        <v>203</v>
      </c>
      <c r="D3210">
        <v>601</v>
      </c>
      <c r="E3210" t="s">
        <v>256</v>
      </c>
      <c r="F3210">
        <v>347</v>
      </c>
      <c r="G3210" t="s">
        <v>284</v>
      </c>
      <c r="H3210">
        <v>10601010347</v>
      </c>
      <c r="I3210" t="s">
        <v>285</v>
      </c>
      <c r="J3210" s="24" t="s">
        <v>958</v>
      </c>
      <c r="K3210" s="25">
        <v>12</v>
      </c>
      <c r="L3210" s="26">
        <v>1450079.11</v>
      </c>
      <c r="M3210" s="26">
        <v>1642633.1</v>
      </c>
      <c r="N3210" s="27">
        <v>3800520</v>
      </c>
      <c r="O3210" s="26">
        <v>0</v>
      </c>
      <c r="P3210" s="28">
        <v>3800520</v>
      </c>
      <c r="Q3210" s="26">
        <v>768019.57</v>
      </c>
      <c r="R3210" s="31">
        <f t="shared" si="141"/>
        <v>3800520</v>
      </c>
      <c r="S3210" s="29">
        <v>3800520</v>
      </c>
      <c r="T3210" s="26"/>
      <c r="V3210" s="2">
        <f t="shared" si="142"/>
        <v>0</v>
      </c>
      <c r="W3210" s="2">
        <f t="shared" si="143"/>
        <v>0</v>
      </c>
    </row>
    <row r="3211" spans="1:24" customFormat="1" hidden="1" outlineLevel="2" x14ac:dyDescent="0.25">
      <c r="A3211" t="s">
        <v>781</v>
      </c>
      <c r="B3211">
        <v>205</v>
      </c>
      <c r="C3211" t="s">
        <v>123</v>
      </c>
      <c r="D3211">
        <v>106</v>
      </c>
      <c r="E3211" t="s">
        <v>800</v>
      </c>
      <c r="F3211">
        <v>348</v>
      </c>
      <c r="G3211" t="s">
        <v>828</v>
      </c>
      <c r="H3211">
        <v>10106010348</v>
      </c>
      <c r="I3211" t="s">
        <v>829</v>
      </c>
      <c r="J3211" s="24" t="s">
        <v>958</v>
      </c>
      <c r="K3211" s="25">
        <v>12</v>
      </c>
      <c r="L3211" s="26">
        <v>1139857.6100000001</v>
      </c>
      <c r="M3211" s="26">
        <v>5139773.51</v>
      </c>
      <c r="N3211" s="27">
        <v>1000000</v>
      </c>
      <c r="O3211" s="26">
        <v>0</v>
      </c>
      <c r="P3211" s="28">
        <v>1000000</v>
      </c>
      <c r="Q3211" s="26">
        <v>1033161</v>
      </c>
      <c r="R3211" s="31">
        <f t="shared" si="141"/>
        <v>0</v>
      </c>
      <c r="S3211" s="29">
        <v>0</v>
      </c>
      <c r="T3211" s="26"/>
      <c r="V3211" s="2">
        <f t="shared" si="142"/>
        <v>-1000000</v>
      </c>
      <c r="W3211" s="2">
        <f t="shared" si="143"/>
        <v>-1</v>
      </c>
      <c r="X3211" s="18"/>
    </row>
    <row r="3212" spans="1:24" customFormat="1" hidden="1" outlineLevel="2" x14ac:dyDescent="0.25">
      <c r="A3212" t="s">
        <v>706</v>
      </c>
      <c r="D3212">
        <v>200</v>
      </c>
      <c r="F3212">
        <v>348</v>
      </c>
      <c r="G3212" t="s">
        <v>828</v>
      </c>
      <c r="I3212" t="s">
        <v>775</v>
      </c>
      <c r="J3212" s="24" t="s">
        <v>958</v>
      </c>
      <c r="K3212" s="25">
        <v>12</v>
      </c>
      <c r="L3212" s="26"/>
      <c r="M3212" s="26"/>
      <c r="N3212" s="27"/>
      <c r="O3212" s="26"/>
      <c r="P3212" s="28"/>
      <c r="Q3212" s="26">
        <v>0</v>
      </c>
      <c r="R3212" s="31">
        <f t="shared" si="141"/>
        <v>3000000</v>
      </c>
      <c r="S3212" s="29">
        <v>3000000</v>
      </c>
      <c r="T3212" s="26"/>
      <c r="V3212" s="2">
        <f t="shared" si="142"/>
        <v>3000000</v>
      </c>
      <c r="W3212" s="2" t="e">
        <f t="shared" si="143"/>
        <v>#DIV/0!</v>
      </c>
    </row>
    <row r="3213" spans="1:24" customFormat="1" hidden="1" outlineLevel="2" x14ac:dyDescent="0.25">
      <c r="A3213" t="s">
        <v>781</v>
      </c>
      <c r="B3213">
        <v>101</v>
      </c>
      <c r="C3213" t="s">
        <v>780</v>
      </c>
      <c r="D3213">
        <v>101</v>
      </c>
      <c r="E3213" t="s">
        <v>776</v>
      </c>
      <c r="F3213">
        <v>350</v>
      </c>
      <c r="G3213" t="s">
        <v>618</v>
      </c>
      <c r="H3213">
        <v>10101010350</v>
      </c>
      <c r="I3213" t="s">
        <v>619</v>
      </c>
      <c r="J3213" s="24" t="s">
        <v>958</v>
      </c>
      <c r="K3213" s="25">
        <v>12</v>
      </c>
      <c r="L3213" s="26">
        <v>6750</v>
      </c>
      <c r="M3213" s="26">
        <v>0</v>
      </c>
      <c r="N3213" s="27">
        <v>10400</v>
      </c>
      <c r="O3213" s="26">
        <v>0</v>
      </c>
      <c r="P3213" s="28">
        <v>10400</v>
      </c>
      <c r="Q3213" s="26">
        <v>0</v>
      </c>
      <c r="R3213" s="31">
        <f t="shared" si="141"/>
        <v>10400</v>
      </c>
      <c r="S3213" s="29">
        <v>10400</v>
      </c>
      <c r="T3213" s="26"/>
      <c r="V3213" s="2">
        <f t="shared" si="142"/>
        <v>0</v>
      </c>
      <c r="W3213" s="2">
        <f t="shared" si="143"/>
        <v>0</v>
      </c>
      <c r="X3213" s="18"/>
    </row>
    <row r="3214" spans="1:24" customFormat="1" hidden="1" outlineLevel="2" x14ac:dyDescent="0.25">
      <c r="A3214" t="s">
        <v>875</v>
      </c>
      <c r="B3214">
        <v>102</v>
      </c>
      <c r="C3214" t="s">
        <v>876</v>
      </c>
      <c r="D3214">
        <v>103</v>
      </c>
      <c r="E3214" t="s">
        <v>877</v>
      </c>
      <c r="F3214">
        <v>350</v>
      </c>
      <c r="G3214" t="s">
        <v>618</v>
      </c>
      <c r="H3214">
        <v>10103010350</v>
      </c>
      <c r="I3214" t="s">
        <v>619</v>
      </c>
      <c r="J3214" s="24" t="s">
        <v>958</v>
      </c>
      <c r="K3214" s="25">
        <v>12</v>
      </c>
      <c r="L3214" s="26">
        <v>0</v>
      </c>
      <c r="M3214" s="26">
        <v>0</v>
      </c>
      <c r="N3214" s="27">
        <v>20000</v>
      </c>
      <c r="O3214" s="26">
        <v>0</v>
      </c>
      <c r="P3214" s="28">
        <v>20000</v>
      </c>
      <c r="Q3214" s="26">
        <v>0</v>
      </c>
      <c r="R3214" s="31">
        <f t="shared" si="141"/>
        <v>20000</v>
      </c>
      <c r="S3214" s="29">
        <v>20000</v>
      </c>
      <c r="T3214" s="26"/>
      <c r="V3214" s="2">
        <f t="shared" si="142"/>
        <v>0</v>
      </c>
      <c r="W3214" s="2">
        <f t="shared" si="143"/>
        <v>0</v>
      </c>
    </row>
    <row r="3215" spans="1:24" customFormat="1" hidden="1" outlineLevel="2" x14ac:dyDescent="0.25">
      <c r="A3215" t="s">
        <v>562</v>
      </c>
      <c r="B3215">
        <v>301</v>
      </c>
      <c r="C3215" t="s">
        <v>355</v>
      </c>
      <c r="D3215">
        <v>121</v>
      </c>
      <c r="E3215" t="s">
        <v>562</v>
      </c>
      <c r="F3215">
        <v>350</v>
      </c>
      <c r="G3215" t="s">
        <v>618</v>
      </c>
      <c r="H3215">
        <v>10121010350</v>
      </c>
      <c r="I3215" t="s">
        <v>619</v>
      </c>
      <c r="J3215" s="24" t="s">
        <v>958</v>
      </c>
      <c r="K3215" s="25">
        <v>12</v>
      </c>
      <c r="L3215" s="26">
        <v>21849.25</v>
      </c>
      <c r="M3215" s="26">
        <v>7848.28</v>
      </c>
      <c r="N3215" s="27">
        <v>20000</v>
      </c>
      <c r="O3215" s="26">
        <v>0</v>
      </c>
      <c r="P3215" s="28">
        <v>20000</v>
      </c>
      <c r="Q3215" s="26">
        <v>0</v>
      </c>
      <c r="R3215" s="31">
        <f t="shared" si="141"/>
        <v>20000</v>
      </c>
      <c r="S3215" s="29">
        <v>20000</v>
      </c>
      <c r="T3215" s="26"/>
      <c r="V3215" s="2">
        <f t="shared" si="142"/>
        <v>0</v>
      </c>
      <c r="W3215" s="2">
        <f t="shared" si="143"/>
        <v>0</v>
      </c>
    </row>
    <row r="3216" spans="1:24" customFormat="1" hidden="1" outlineLevel="2" x14ac:dyDescent="0.25">
      <c r="A3216" t="s">
        <v>875</v>
      </c>
      <c r="B3216">
        <v>101</v>
      </c>
      <c r="C3216" t="s">
        <v>780</v>
      </c>
      <c r="D3216">
        <v>302</v>
      </c>
      <c r="E3216" t="s">
        <v>920</v>
      </c>
      <c r="F3216">
        <v>350</v>
      </c>
      <c r="G3216" t="s">
        <v>618</v>
      </c>
      <c r="H3216">
        <v>10302010350</v>
      </c>
      <c r="I3216" t="s">
        <v>619</v>
      </c>
      <c r="J3216" s="24" t="s">
        <v>958</v>
      </c>
      <c r="K3216" s="25">
        <v>12</v>
      </c>
      <c r="L3216" s="26">
        <v>16500</v>
      </c>
      <c r="M3216" s="26">
        <v>19999.5</v>
      </c>
      <c r="N3216" s="27">
        <v>22839</v>
      </c>
      <c r="O3216" s="26">
        <v>0</v>
      </c>
      <c r="P3216" s="28">
        <v>22839</v>
      </c>
      <c r="Q3216" s="26">
        <v>0</v>
      </c>
      <c r="R3216" s="31">
        <f t="shared" si="141"/>
        <v>2000</v>
      </c>
      <c r="S3216" s="29">
        <v>2000</v>
      </c>
      <c r="T3216" s="26"/>
      <c r="V3216" s="2">
        <f t="shared" si="142"/>
        <v>-20839</v>
      </c>
      <c r="W3216" s="2">
        <f t="shared" si="143"/>
        <v>-0.91243049170278911</v>
      </c>
    </row>
    <row r="3217" spans="1:24" customFormat="1" hidden="1" outlineLevel="2" x14ac:dyDescent="0.25">
      <c r="A3217" t="s">
        <v>875</v>
      </c>
      <c r="B3217">
        <v>102</v>
      </c>
      <c r="C3217" t="s">
        <v>876</v>
      </c>
      <c r="D3217">
        <v>300</v>
      </c>
      <c r="E3217" t="s">
        <v>912</v>
      </c>
      <c r="F3217">
        <v>351</v>
      </c>
      <c r="G3217" t="s">
        <v>913</v>
      </c>
      <c r="H3217">
        <v>10300010351</v>
      </c>
      <c r="I3217" t="s">
        <v>914</v>
      </c>
      <c r="J3217" s="24" t="s">
        <v>958</v>
      </c>
      <c r="K3217" s="25">
        <v>12</v>
      </c>
      <c r="L3217" s="26">
        <v>2790251.88</v>
      </c>
      <c r="M3217" s="26">
        <v>3429367.6</v>
      </c>
      <c r="N3217" s="27">
        <v>4000000</v>
      </c>
      <c r="O3217" s="26">
        <v>0</v>
      </c>
      <c r="P3217" s="28">
        <v>4000000</v>
      </c>
      <c r="Q3217" s="26">
        <v>2746224.57</v>
      </c>
      <c r="R3217" s="31">
        <f t="shared" si="141"/>
        <v>4000000</v>
      </c>
      <c r="S3217" s="29">
        <v>4000000</v>
      </c>
      <c r="T3217" s="26"/>
      <c r="V3217" s="2">
        <f t="shared" si="142"/>
        <v>0</v>
      </c>
      <c r="W3217" s="2">
        <f t="shared" si="143"/>
        <v>0</v>
      </c>
    </row>
    <row r="3218" spans="1:24" customFormat="1" hidden="1" outlineLevel="2" x14ac:dyDescent="0.25">
      <c r="A3218" t="s">
        <v>706</v>
      </c>
      <c r="B3218">
        <v>191</v>
      </c>
      <c r="C3218" t="s">
        <v>707</v>
      </c>
      <c r="D3218">
        <v>202</v>
      </c>
      <c r="E3218" t="s">
        <v>710</v>
      </c>
      <c r="F3218">
        <v>354</v>
      </c>
      <c r="G3218" t="s">
        <v>178</v>
      </c>
      <c r="H3218">
        <v>10202010354</v>
      </c>
      <c r="I3218" t="s">
        <v>179</v>
      </c>
      <c r="J3218" s="24" t="s">
        <v>958</v>
      </c>
      <c r="K3218" s="25">
        <v>12</v>
      </c>
      <c r="L3218" s="26">
        <v>8947331.5</v>
      </c>
      <c r="M3218" s="26">
        <v>7573326.9299999997</v>
      </c>
      <c r="N3218" s="27">
        <v>8089200</v>
      </c>
      <c r="O3218" s="26">
        <v>0</v>
      </c>
      <c r="P3218" s="28">
        <v>8089200</v>
      </c>
      <c r="Q3218" s="26">
        <v>7785428.3200000003</v>
      </c>
      <c r="R3218" s="31">
        <f t="shared" si="141"/>
        <v>13000000</v>
      </c>
      <c r="S3218" s="29">
        <v>13000000</v>
      </c>
      <c r="T3218" s="26"/>
      <c r="V3218" s="2">
        <f t="shared" si="142"/>
        <v>4910800</v>
      </c>
      <c r="W3218" s="2">
        <f t="shared" si="143"/>
        <v>0.60708104633338278</v>
      </c>
    </row>
    <row r="3219" spans="1:24" customFormat="1" hidden="1" outlineLevel="2" x14ac:dyDescent="0.25">
      <c r="A3219" t="s">
        <v>349</v>
      </c>
      <c r="B3219">
        <v>1011</v>
      </c>
      <c r="C3219" t="s">
        <v>365</v>
      </c>
      <c r="D3219">
        <v>222</v>
      </c>
      <c r="E3219" t="s">
        <v>367</v>
      </c>
      <c r="F3219">
        <v>354</v>
      </c>
      <c r="G3219" t="s">
        <v>178</v>
      </c>
      <c r="H3219">
        <v>10222010354</v>
      </c>
      <c r="I3219" t="s">
        <v>179</v>
      </c>
      <c r="J3219" s="24" t="s">
        <v>958</v>
      </c>
      <c r="K3219" s="25">
        <v>12</v>
      </c>
      <c r="L3219" s="26">
        <v>10655736.09</v>
      </c>
      <c r="M3219" s="26">
        <v>9777556.6600000001</v>
      </c>
      <c r="N3219" s="27">
        <v>11070060</v>
      </c>
      <c r="O3219" s="26">
        <v>0</v>
      </c>
      <c r="P3219" s="28">
        <v>11070060</v>
      </c>
      <c r="Q3219" s="26">
        <v>6344290.2300000004</v>
      </c>
      <c r="R3219" s="31">
        <f t="shared" si="141"/>
        <v>11070060</v>
      </c>
      <c r="S3219" s="29">
        <v>11070060</v>
      </c>
      <c r="T3219" s="26"/>
      <c r="V3219" s="2">
        <f t="shared" si="142"/>
        <v>0</v>
      </c>
      <c r="W3219" s="2">
        <f t="shared" si="143"/>
        <v>0</v>
      </c>
    </row>
    <row r="3220" spans="1:24" customFormat="1" hidden="1" outlineLevel="2" x14ac:dyDescent="0.25">
      <c r="A3220" t="s">
        <v>133</v>
      </c>
      <c r="B3220">
        <v>1001</v>
      </c>
      <c r="C3220" t="s">
        <v>185</v>
      </c>
      <c r="D3220">
        <v>241</v>
      </c>
      <c r="E3220" t="s">
        <v>182</v>
      </c>
      <c r="F3220">
        <v>354</v>
      </c>
      <c r="G3220" t="s">
        <v>178</v>
      </c>
      <c r="H3220">
        <v>10241010354</v>
      </c>
      <c r="I3220" t="s">
        <v>179</v>
      </c>
      <c r="J3220" s="24" t="s">
        <v>958</v>
      </c>
      <c r="K3220" s="25">
        <v>12</v>
      </c>
      <c r="L3220" s="26">
        <v>8767710.1899999995</v>
      </c>
      <c r="M3220" s="26">
        <v>8010140.2800000003</v>
      </c>
      <c r="N3220" s="27">
        <v>8954509</v>
      </c>
      <c r="O3220" s="26">
        <v>0</v>
      </c>
      <c r="P3220" s="28">
        <v>8954509</v>
      </c>
      <c r="Q3220" s="26">
        <v>5187064.82</v>
      </c>
      <c r="R3220" s="31">
        <f t="shared" si="141"/>
        <v>8954509</v>
      </c>
      <c r="S3220" s="29">
        <v>8954509</v>
      </c>
      <c r="T3220" s="26"/>
      <c r="V3220" s="2">
        <f t="shared" si="142"/>
        <v>0</v>
      </c>
      <c r="W3220" s="2">
        <f t="shared" si="143"/>
        <v>0</v>
      </c>
    </row>
    <row r="3221" spans="1:24" customFormat="1" hidden="1" outlineLevel="2" x14ac:dyDescent="0.25">
      <c r="A3221" t="s">
        <v>254</v>
      </c>
      <c r="B3221">
        <v>1301</v>
      </c>
      <c r="C3221" t="s">
        <v>203</v>
      </c>
      <c r="D3221">
        <v>601</v>
      </c>
      <c r="E3221" t="s">
        <v>256</v>
      </c>
      <c r="F3221">
        <v>354</v>
      </c>
      <c r="G3221" t="s">
        <v>178</v>
      </c>
      <c r="H3221">
        <v>10601010354</v>
      </c>
      <c r="I3221" t="s">
        <v>179</v>
      </c>
      <c r="J3221" s="24" t="s">
        <v>958</v>
      </c>
      <c r="K3221" s="25">
        <v>12</v>
      </c>
      <c r="L3221" s="26">
        <v>618027.39</v>
      </c>
      <c r="M3221" s="26">
        <v>576341.11</v>
      </c>
      <c r="N3221" s="27">
        <v>850916</v>
      </c>
      <c r="O3221" s="26">
        <v>0</v>
      </c>
      <c r="P3221" s="28">
        <v>850916</v>
      </c>
      <c r="Q3221" s="26">
        <v>1429340.15</v>
      </c>
      <c r="R3221" s="31">
        <f t="shared" si="141"/>
        <v>2450000</v>
      </c>
      <c r="S3221" s="29">
        <v>2450000</v>
      </c>
      <c r="T3221" s="26"/>
      <c r="V3221" s="2">
        <f t="shared" si="142"/>
        <v>1599084</v>
      </c>
      <c r="W3221" s="2">
        <f t="shared" si="143"/>
        <v>1.8792501257468421</v>
      </c>
    </row>
    <row r="3222" spans="1:24" customFormat="1" hidden="1" outlineLevel="2" x14ac:dyDescent="0.25">
      <c r="A3222" t="s">
        <v>133</v>
      </c>
      <c r="B3222">
        <v>1201</v>
      </c>
      <c r="C3222" t="s">
        <v>212</v>
      </c>
      <c r="D3222">
        <v>701</v>
      </c>
      <c r="E3222" t="s">
        <v>211</v>
      </c>
      <c r="F3222">
        <v>354</v>
      </c>
      <c r="G3222" t="s">
        <v>178</v>
      </c>
      <c r="H3222">
        <v>10701010354</v>
      </c>
      <c r="I3222" t="s">
        <v>179</v>
      </c>
      <c r="J3222" s="24" t="s">
        <v>958</v>
      </c>
      <c r="K3222" s="25">
        <v>12</v>
      </c>
      <c r="L3222" s="26">
        <v>5758204.7400000002</v>
      </c>
      <c r="M3222" s="26">
        <v>5199202.2300000004</v>
      </c>
      <c r="N3222" s="27">
        <v>5826792</v>
      </c>
      <c r="O3222" s="26">
        <v>0</v>
      </c>
      <c r="P3222" s="28">
        <v>5826792</v>
      </c>
      <c r="Q3222" s="26">
        <v>10122458.84</v>
      </c>
      <c r="R3222" s="31">
        <f t="shared" si="141"/>
        <v>17000000</v>
      </c>
      <c r="S3222" s="29">
        <v>17000000</v>
      </c>
      <c r="T3222" s="26"/>
      <c r="V3222" s="2">
        <f t="shared" si="142"/>
        <v>11173208</v>
      </c>
      <c r="W3222" s="2">
        <f t="shared" si="143"/>
        <v>1.9175573797726091</v>
      </c>
    </row>
    <row r="3223" spans="1:24" customFormat="1" hidden="1" outlineLevel="2" x14ac:dyDescent="0.25">
      <c r="A3223" t="s">
        <v>781</v>
      </c>
      <c r="B3223">
        <v>204</v>
      </c>
      <c r="C3223" t="s">
        <v>782</v>
      </c>
      <c r="D3223">
        <v>5</v>
      </c>
      <c r="E3223" t="s">
        <v>783</v>
      </c>
      <c r="F3223">
        <v>355</v>
      </c>
      <c r="G3223" t="s">
        <v>28</v>
      </c>
      <c r="H3223">
        <v>10005010355</v>
      </c>
      <c r="I3223" t="s">
        <v>29</v>
      </c>
      <c r="J3223" s="24" t="s">
        <v>958</v>
      </c>
      <c r="K3223" s="25">
        <v>12</v>
      </c>
      <c r="L3223" s="26">
        <v>0</v>
      </c>
      <c r="M3223" s="26">
        <v>0</v>
      </c>
      <c r="N3223" s="27">
        <v>0</v>
      </c>
      <c r="O3223" s="26">
        <v>0</v>
      </c>
      <c r="P3223" s="28">
        <v>0</v>
      </c>
      <c r="Q3223" s="26">
        <v>0</v>
      </c>
      <c r="R3223" s="31">
        <f t="shared" si="141"/>
        <v>0</v>
      </c>
      <c r="S3223" s="29">
        <v>0</v>
      </c>
      <c r="T3223" s="26"/>
      <c r="V3223" s="2">
        <f t="shared" si="142"/>
        <v>0</v>
      </c>
      <c r="W3223" s="2" t="e">
        <f t="shared" si="143"/>
        <v>#DIV/0!</v>
      </c>
      <c r="X3223" s="18"/>
    </row>
    <row r="3224" spans="1:24" customFormat="1" hidden="1" outlineLevel="2" x14ac:dyDescent="0.25">
      <c r="A3224" t="s">
        <v>349</v>
      </c>
      <c r="B3224">
        <v>1011</v>
      </c>
      <c r="C3224" t="s">
        <v>365</v>
      </c>
      <c r="D3224">
        <v>232</v>
      </c>
      <c r="E3224" t="s">
        <v>379</v>
      </c>
      <c r="F3224">
        <v>355</v>
      </c>
      <c r="G3224" t="s">
        <v>28</v>
      </c>
      <c r="H3224">
        <v>10232010355</v>
      </c>
      <c r="I3224" t="s">
        <v>29</v>
      </c>
      <c r="J3224" s="24" t="s">
        <v>958</v>
      </c>
      <c r="K3224" s="25">
        <v>12</v>
      </c>
      <c r="L3224" s="26">
        <v>10867927.939999999</v>
      </c>
      <c r="M3224" s="26">
        <v>8616776.8699999992</v>
      </c>
      <c r="N3224" s="27">
        <v>9589447</v>
      </c>
      <c r="O3224" s="26">
        <v>0</v>
      </c>
      <c r="P3224" s="28">
        <v>9589447</v>
      </c>
      <c r="Q3224" s="26">
        <v>5765871.4500000002</v>
      </c>
      <c r="R3224" s="31">
        <f t="shared" si="141"/>
        <v>9589447</v>
      </c>
      <c r="S3224" s="29">
        <v>9589447</v>
      </c>
      <c r="T3224" s="26"/>
      <c r="V3224" s="2">
        <f t="shared" si="142"/>
        <v>0</v>
      </c>
      <c r="W3224" s="2">
        <f t="shared" si="143"/>
        <v>0</v>
      </c>
    </row>
    <row r="3225" spans="1:24" customFormat="1" hidden="1" outlineLevel="2" x14ac:dyDescent="0.25">
      <c r="A3225" t="s">
        <v>133</v>
      </c>
      <c r="B3225">
        <v>1001</v>
      </c>
      <c r="C3225" t="s">
        <v>185</v>
      </c>
      <c r="D3225">
        <v>251</v>
      </c>
      <c r="E3225" t="s">
        <v>197</v>
      </c>
      <c r="F3225">
        <v>355</v>
      </c>
      <c r="G3225" t="s">
        <v>28</v>
      </c>
      <c r="H3225">
        <v>10251010355</v>
      </c>
      <c r="I3225" t="s">
        <v>29</v>
      </c>
      <c r="J3225" s="24" t="s">
        <v>958</v>
      </c>
      <c r="K3225" s="25">
        <v>12</v>
      </c>
      <c r="L3225" s="26">
        <v>8901270</v>
      </c>
      <c r="M3225" s="26">
        <v>6771740.6399999997</v>
      </c>
      <c r="N3225" s="27">
        <v>7494494</v>
      </c>
      <c r="O3225" s="26">
        <v>0</v>
      </c>
      <c r="P3225" s="28">
        <v>7494494</v>
      </c>
      <c r="Q3225" s="26">
        <v>4548370</v>
      </c>
      <c r="R3225" s="31">
        <f t="shared" si="141"/>
        <v>7494494</v>
      </c>
      <c r="S3225" s="29">
        <v>7494494</v>
      </c>
      <c r="T3225" s="26"/>
      <c r="V3225" s="2">
        <f t="shared" si="142"/>
        <v>0</v>
      </c>
      <c r="W3225" s="2">
        <f t="shared" si="143"/>
        <v>0</v>
      </c>
    </row>
    <row r="3226" spans="1:24" customFormat="1" hidden="1" outlineLevel="2" x14ac:dyDescent="0.25">
      <c r="A3226" t="s">
        <v>349</v>
      </c>
      <c r="B3226">
        <v>1011</v>
      </c>
      <c r="C3226" t="s">
        <v>365</v>
      </c>
      <c r="D3226">
        <v>236</v>
      </c>
      <c r="E3226" t="s">
        <v>380</v>
      </c>
      <c r="F3226">
        <v>356</v>
      </c>
      <c r="G3226" t="s">
        <v>180</v>
      </c>
      <c r="H3226">
        <v>10236010356</v>
      </c>
      <c r="I3226" t="s">
        <v>181</v>
      </c>
      <c r="J3226" s="24" t="s">
        <v>958</v>
      </c>
      <c r="K3226" s="25">
        <v>12</v>
      </c>
      <c r="L3226" s="26">
        <v>21585.74</v>
      </c>
      <c r="M3226" s="26">
        <v>34275.949999999997</v>
      </c>
      <c r="N3226" s="27">
        <v>39590</v>
      </c>
      <c r="O3226" s="26">
        <v>0</v>
      </c>
      <c r="P3226" s="28">
        <v>39590</v>
      </c>
      <c r="Q3226" s="26">
        <v>21700</v>
      </c>
      <c r="R3226" s="31">
        <f t="shared" si="141"/>
        <v>39590</v>
      </c>
      <c r="S3226" s="29">
        <v>39590</v>
      </c>
      <c r="T3226" s="26"/>
      <c r="V3226" s="2">
        <f t="shared" si="142"/>
        <v>0</v>
      </c>
      <c r="W3226" s="2">
        <f t="shared" si="143"/>
        <v>0</v>
      </c>
    </row>
    <row r="3227" spans="1:24" customFormat="1" hidden="1" outlineLevel="2" x14ac:dyDescent="0.25">
      <c r="A3227" t="s">
        <v>133</v>
      </c>
      <c r="B3227">
        <v>1001</v>
      </c>
      <c r="C3227" t="s">
        <v>185</v>
      </c>
      <c r="D3227">
        <v>255</v>
      </c>
      <c r="E3227" t="s">
        <v>200</v>
      </c>
      <c r="F3227">
        <v>356</v>
      </c>
      <c r="G3227" t="s">
        <v>180</v>
      </c>
      <c r="H3227">
        <v>10255010356</v>
      </c>
      <c r="I3227" t="s">
        <v>181</v>
      </c>
      <c r="J3227" s="24" t="s">
        <v>958</v>
      </c>
      <c r="K3227" s="25">
        <v>12</v>
      </c>
      <c r="L3227" s="26">
        <v>0</v>
      </c>
      <c r="M3227" s="26">
        <v>1507.39</v>
      </c>
      <c r="N3227" s="27">
        <v>0</v>
      </c>
      <c r="O3227" s="26">
        <v>0</v>
      </c>
      <c r="P3227" s="28">
        <v>0</v>
      </c>
      <c r="Q3227" s="26">
        <v>1026</v>
      </c>
      <c r="R3227" s="31">
        <f t="shared" si="141"/>
        <v>1700</v>
      </c>
      <c r="S3227" s="29">
        <v>1700</v>
      </c>
      <c r="T3227" s="26"/>
      <c r="V3227" s="2">
        <f t="shared" si="142"/>
        <v>1700</v>
      </c>
      <c r="W3227" s="2" t="e">
        <f t="shared" si="143"/>
        <v>#DIV/0!</v>
      </c>
    </row>
    <row r="3228" spans="1:24" customFormat="1" hidden="1" outlineLevel="2" x14ac:dyDescent="0.25">
      <c r="A3228" t="s">
        <v>706</v>
      </c>
      <c r="B3228">
        <v>191</v>
      </c>
      <c r="C3228" t="s">
        <v>707</v>
      </c>
      <c r="D3228">
        <v>200</v>
      </c>
      <c r="E3228" t="s">
        <v>708</v>
      </c>
      <c r="F3228">
        <v>358</v>
      </c>
      <c r="G3228" t="s">
        <v>769</v>
      </c>
      <c r="H3228">
        <v>10200010358</v>
      </c>
      <c r="I3228" t="s">
        <v>770</v>
      </c>
      <c r="J3228" s="24" t="s">
        <v>958</v>
      </c>
      <c r="K3228" s="25">
        <v>12</v>
      </c>
      <c r="L3228" s="26">
        <v>973914.94</v>
      </c>
      <c r="M3228" s="26">
        <v>1310459.79</v>
      </c>
      <c r="N3228" s="27">
        <v>1271430</v>
      </c>
      <c r="O3228" s="26">
        <v>0</v>
      </c>
      <c r="P3228" s="28">
        <v>1271430</v>
      </c>
      <c r="Q3228" s="26">
        <v>655783.93999999994</v>
      </c>
      <c r="R3228" s="31">
        <f t="shared" si="141"/>
        <v>1500000</v>
      </c>
      <c r="S3228" s="29">
        <v>1500000</v>
      </c>
      <c r="T3228" s="26"/>
      <c r="V3228" s="2">
        <f t="shared" si="142"/>
        <v>228570</v>
      </c>
      <c r="W3228" s="2">
        <f t="shared" si="143"/>
        <v>0.17977395531016258</v>
      </c>
    </row>
    <row r="3229" spans="1:24" customFormat="1" hidden="1" outlineLevel="2" x14ac:dyDescent="0.25">
      <c r="A3229" t="s">
        <v>562</v>
      </c>
      <c r="B3229">
        <v>301</v>
      </c>
      <c r="C3229" t="s">
        <v>355</v>
      </c>
      <c r="D3229">
        <v>121</v>
      </c>
      <c r="E3229" t="s">
        <v>562</v>
      </c>
      <c r="F3229">
        <v>359</v>
      </c>
      <c r="G3229" t="s">
        <v>620</v>
      </c>
      <c r="H3229">
        <v>10121010359</v>
      </c>
      <c r="I3229" t="s">
        <v>621</v>
      </c>
      <c r="J3229" s="24" t="s">
        <v>958</v>
      </c>
      <c r="K3229" s="25">
        <v>12</v>
      </c>
      <c r="L3229" s="26">
        <v>128965.95</v>
      </c>
      <c r="M3229" s="26">
        <v>0</v>
      </c>
      <c r="N3229" s="27">
        <v>150000</v>
      </c>
      <c r="O3229" s="26">
        <v>0</v>
      </c>
      <c r="P3229" s="28">
        <v>150000</v>
      </c>
      <c r="Q3229" s="26">
        <v>0</v>
      </c>
      <c r="R3229" s="31">
        <f t="shared" si="141"/>
        <v>150000</v>
      </c>
      <c r="S3229" s="29">
        <v>150000</v>
      </c>
      <c r="T3229" s="26"/>
      <c r="V3229" s="2">
        <f t="shared" si="142"/>
        <v>0</v>
      </c>
      <c r="W3229" s="2">
        <f t="shared" si="143"/>
        <v>0</v>
      </c>
    </row>
    <row r="3230" spans="1:24" customFormat="1" hidden="1" outlineLevel="2" x14ac:dyDescent="0.25">
      <c r="A3230" t="s">
        <v>875</v>
      </c>
      <c r="B3230">
        <v>101</v>
      </c>
      <c r="C3230" t="s">
        <v>780</v>
      </c>
      <c r="D3230">
        <v>302</v>
      </c>
      <c r="E3230" t="s">
        <v>920</v>
      </c>
      <c r="F3230">
        <v>359</v>
      </c>
      <c r="G3230" t="s">
        <v>620</v>
      </c>
      <c r="H3230">
        <v>10302010359</v>
      </c>
      <c r="I3230" t="s">
        <v>621</v>
      </c>
      <c r="J3230" s="24" t="s">
        <v>958</v>
      </c>
      <c r="K3230" s="25">
        <v>12</v>
      </c>
      <c r="L3230" s="26">
        <v>27017.54</v>
      </c>
      <c r="M3230" s="26">
        <v>0</v>
      </c>
      <c r="N3230" s="27">
        <v>55973</v>
      </c>
      <c r="O3230" s="26">
        <v>0</v>
      </c>
      <c r="P3230" s="28">
        <v>55973</v>
      </c>
      <c r="Q3230" s="26">
        <v>0</v>
      </c>
      <c r="R3230" s="31">
        <f t="shared" si="141"/>
        <v>0</v>
      </c>
      <c r="S3230" s="29">
        <v>0</v>
      </c>
      <c r="T3230" s="26"/>
      <c r="V3230" s="2">
        <f t="shared" si="142"/>
        <v>-55973</v>
      </c>
      <c r="W3230" s="2">
        <f t="shared" si="143"/>
        <v>-1</v>
      </c>
    </row>
    <row r="3231" spans="1:24" customFormat="1" hidden="1" outlineLevel="2" x14ac:dyDescent="0.25">
      <c r="A3231" t="s">
        <v>562</v>
      </c>
      <c r="B3231">
        <v>301</v>
      </c>
      <c r="C3231" t="s">
        <v>355</v>
      </c>
      <c r="D3231">
        <v>121</v>
      </c>
      <c r="E3231" t="s">
        <v>562</v>
      </c>
      <c r="F3231">
        <v>361</v>
      </c>
      <c r="G3231" t="s">
        <v>622</v>
      </c>
      <c r="H3231">
        <v>10121010361</v>
      </c>
      <c r="I3231" t="s">
        <v>623</v>
      </c>
      <c r="J3231" s="24" t="s">
        <v>958</v>
      </c>
      <c r="K3231" s="25">
        <v>12</v>
      </c>
      <c r="L3231" s="26">
        <v>0</v>
      </c>
      <c r="M3231" s="26">
        <v>0</v>
      </c>
      <c r="N3231" s="27">
        <v>52000</v>
      </c>
      <c r="O3231" s="26">
        <v>0</v>
      </c>
      <c r="P3231" s="28">
        <v>52000</v>
      </c>
      <c r="Q3231" s="26">
        <v>0</v>
      </c>
      <c r="R3231" s="31">
        <f t="shared" si="141"/>
        <v>0</v>
      </c>
      <c r="S3231" s="29">
        <v>0</v>
      </c>
      <c r="T3231" s="26"/>
      <c r="V3231" s="2">
        <f t="shared" si="142"/>
        <v>-52000</v>
      </c>
      <c r="W3231" s="2">
        <f t="shared" si="143"/>
        <v>-1</v>
      </c>
    </row>
    <row r="3232" spans="1:24" customFormat="1" hidden="1" outlineLevel="2" x14ac:dyDescent="0.25">
      <c r="A3232" t="s">
        <v>596</v>
      </c>
      <c r="B3232">
        <v>302</v>
      </c>
      <c r="C3232" t="s">
        <v>597</v>
      </c>
      <c r="D3232">
        <v>161</v>
      </c>
      <c r="E3232" t="s">
        <v>596</v>
      </c>
      <c r="F3232">
        <v>362</v>
      </c>
      <c r="G3232" t="s">
        <v>689</v>
      </c>
      <c r="H3232">
        <v>10161010362</v>
      </c>
      <c r="I3232" t="s">
        <v>690</v>
      </c>
      <c r="J3232" s="24" t="s">
        <v>958</v>
      </c>
      <c r="K3232" s="25">
        <v>12</v>
      </c>
      <c r="L3232" s="26">
        <v>283263.15999999997</v>
      </c>
      <c r="M3232" s="26">
        <v>180000</v>
      </c>
      <c r="N3232" s="27">
        <v>180000</v>
      </c>
      <c r="O3232" s="26">
        <v>0</v>
      </c>
      <c r="P3232" s="28">
        <v>180000</v>
      </c>
      <c r="Q3232" s="26">
        <v>105000</v>
      </c>
      <c r="R3232" s="31">
        <f t="shared" ref="R3232:R3295" si="144">S3232</f>
        <v>180000</v>
      </c>
      <c r="S3232" s="29">
        <v>180000</v>
      </c>
      <c r="T3232" s="26"/>
      <c r="V3232" s="2">
        <f t="shared" si="142"/>
        <v>0</v>
      </c>
      <c r="W3232" s="2">
        <f t="shared" si="143"/>
        <v>0</v>
      </c>
    </row>
    <row r="3233" spans="1:24" customFormat="1" hidden="1" outlineLevel="2" x14ac:dyDescent="0.25">
      <c r="A3233" t="s">
        <v>875</v>
      </c>
      <c r="B3233">
        <v>102</v>
      </c>
      <c r="C3233" t="s">
        <v>876</v>
      </c>
      <c r="D3233">
        <v>300</v>
      </c>
      <c r="E3233" t="s">
        <v>912</v>
      </c>
      <c r="F3233">
        <v>363</v>
      </c>
      <c r="G3233" t="s">
        <v>915</v>
      </c>
      <c r="H3233">
        <v>10300010363</v>
      </c>
      <c r="I3233" t="s">
        <v>916</v>
      </c>
      <c r="J3233" s="24" t="s">
        <v>958</v>
      </c>
      <c r="K3233" s="25">
        <v>12</v>
      </c>
      <c r="L3233" s="26">
        <v>4282101.09</v>
      </c>
      <c r="M3233" s="26">
        <v>4124480.5</v>
      </c>
      <c r="N3233" s="27">
        <v>4500213</v>
      </c>
      <c r="O3233" s="26">
        <v>0</v>
      </c>
      <c r="P3233" s="28">
        <v>4500213</v>
      </c>
      <c r="Q3233" s="26">
        <v>2185194.9300000002</v>
      </c>
      <c r="R3233" s="31">
        <f t="shared" si="144"/>
        <v>4500000</v>
      </c>
      <c r="S3233" s="29">
        <v>4500000</v>
      </c>
      <c r="T3233" s="26"/>
      <c r="V3233" s="2">
        <f t="shared" si="142"/>
        <v>-213</v>
      </c>
      <c r="W3233" s="2">
        <f t="shared" si="143"/>
        <v>-4.7331092994931571E-5</v>
      </c>
    </row>
    <row r="3234" spans="1:24" customFormat="1" hidden="1" outlineLevel="2" x14ac:dyDescent="0.25">
      <c r="A3234" t="s">
        <v>781</v>
      </c>
      <c r="B3234">
        <v>202</v>
      </c>
      <c r="C3234" t="s">
        <v>808</v>
      </c>
      <c r="D3234" s="20">
        <v>130</v>
      </c>
      <c r="E3234" t="s">
        <v>807</v>
      </c>
      <c r="F3234" s="20">
        <v>365</v>
      </c>
      <c r="G3234" t="s">
        <v>867</v>
      </c>
      <c r="H3234">
        <v>10130010365</v>
      </c>
      <c r="I3234" t="s">
        <v>868</v>
      </c>
      <c r="J3234" s="24" t="s">
        <v>958</v>
      </c>
      <c r="K3234" s="25">
        <v>12</v>
      </c>
      <c r="L3234" s="26">
        <v>144156.6</v>
      </c>
      <c r="M3234" s="26">
        <v>6516.5</v>
      </c>
      <c r="N3234" s="27">
        <v>250000</v>
      </c>
      <c r="O3234" s="26">
        <v>0</v>
      </c>
      <c r="P3234" s="28">
        <v>250000</v>
      </c>
      <c r="Q3234" s="26">
        <v>137609.66</v>
      </c>
      <c r="R3234" s="31">
        <f t="shared" si="144"/>
        <v>250000</v>
      </c>
      <c r="S3234" s="29">
        <v>250000</v>
      </c>
      <c r="T3234" s="26"/>
      <c r="V3234" s="2">
        <f t="shared" si="142"/>
        <v>0</v>
      </c>
      <c r="W3234" s="2">
        <f t="shared" si="143"/>
        <v>0</v>
      </c>
      <c r="X3234" s="18"/>
    </row>
    <row r="3235" spans="1:24" customFormat="1" hidden="1" outlineLevel="2" x14ac:dyDescent="0.25">
      <c r="A3235" t="s">
        <v>596</v>
      </c>
      <c r="B3235">
        <v>302</v>
      </c>
      <c r="C3235" t="s">
        <v>597</v>
      </c>
      <c r="D3235">
        <v>161</v>
      </c>
      <c r="E3235" t="s">
        <v>596</v>
      </c>
      <c r="F3235">
        <v>366</v>
      </c>
      <c r="G3235" t="s">
        <v>691</v>
      </c>
      <c r="H3235">
        <v>10161010366</v>
      </c>
      <c r="I3235" t="s">
        <v>692</v>
      </c>
      <c r="J3235" s="24" t="s">
        <v>958</v>
      </c>
      <c r="K3235" s="25">
        <v>12</v>
      </c>
      <c r="L3235" s="26">
        <v>195610</v>
      </c>
      <c r="M3235" s="26">
        <v>142500</v>
      </c>
      <c r="N3235" s="27">
        <v>300000</v>
      </c>
      <c r="O3235" s="26">
        <v>0</v>
      </c>
      <c r="P3235" s="28">
        <v>300000</v>
      </c>
      <c r="Q3235" s="26">
        <v>0</v>
      </c>
      <c r="R3235" s="31">
        <f t="shared" si="144"/>
        <v>400000</v>
      </c>
      <c r="S3235" s="29">
        <v>400000</v>
      </c>
      <c r="T3235" s="26"/>
      <c r="V3235" s="2">
        <f t="shared" si="142"/>
        <v>100000</v>
      </c>
      <c r="W3235" s="2">
        <f t="shared" si="143"/>
        <v>0.33333333333333331</v>
      </c>
    </row>
    <row r="3236" spans="1:24" customFormat="1" hidden="1" outlineLevel="2" x14ac:dyDescent="0.25">
      <c r="A3236" t="s">
        <v>596</v>
      </c>
      <c r="B3236">
        <v>302</v>
      </c>
      <c r="C3236" t="s">
        <v>597</v>
      </c>
      <c r="D3236">
        <v>161</v>
      </c>
      <c r="E3236" t="s">
        <v>596</v>
      </c>
      <c r="F3236">
        <v>368</v>
      </c>
      <c r="G3236" t="s">
        <v>694</v>
      </c>
      <c r="H3236">
        <v>10161010368</v>
      </c>
      <c r="I3236" t="s">
        <v>695</v>
      </c>
      <c r="J3236" s="24" t="s">
        <v>958</v>
      </c>
      <c r="K3236" s="25">
        <v>12</v>
      </c>
      <c r="L3236" s="26">
        <v>553105.26</v>
      </c>
      <c r="M3236" s="26">
        <v>244450.63</v>
      </c>
      <c r="N3236" s="27">
        <v>400000</v>
      </c>
      <c r="O3236" s="26">
        <v>0</v>
      </c>
      <c r="P3236" s="28">
        <v>400000</v>
      </c>
      <c r="Q3236" s="26">
        <v>270134.40999999997</v>
      </c>
      <c r="R3236" s="31">
        <f t="shared" si="144"/>
        <v>400000</v>
      </c>
      <c r="S3236" s="29">
        <v>400000</v>
      </c>
      <c r="T3236" s="26"/>
      <c r="V3236" s="2">
        <f t="shared" si="142"/>
        <v>0</v>
      </c>
      <c r="W3236" s="2">
        <f t="shared" si="143"/>
        <v>0</v>
      </c>
    </row>
    <row r="3237" spans="1:24" customFormat="1" hidden="1" outlineLevel="2" x14ac:dyDescent="0.25">
      <c r="A3237" t="s">
        <v>571</v>
      </c>
      <c r="B3237">
        <v>601</v>
      </c>
      <c r="C3237" t="s">
        <v>572</v>
      </c>
      <c r="D3237">
        <v>123</v>
      </c>
      <c r="E3237" t="s">
        <v>583</v>
      </c>
      <c r="F3237">
        <v>371</v>
      </c>
      <c r="G3237" t="s">
        <v>661</v>
      </c>
      <c r="H3237">
        <v>10123010371</v>
      </c>
      <c r="I3237" t="s">
        <v>662</v>
      </c>
      <c r="J3237" s="24" t="s">
        <v>958</v>
      </c>
      <c r="K3237" s="25">
        <v>12</v>
      </c>
      <c r="L3237" s="26">
        <v>102498.87</v>
      </c>
      <c r="M3237" s="26">
        <v>9120</v>
      </c>
      <c r="N3237" s="27">
        <v>231728</v>
      </c>
      <c r="O3237" s="26">
        <v>0</v>
      </c>
      <c r="P3237" s="28">
        <v>231728</v>
      </c>
      <c r="Q3237" s="26">
        <v>0</v>
      </c>
      <c r="R3237" s="31">
        <f t="shared" si="144"/>
        <v>231728</v>
      </c>
      <c r="S3237" s="29">
        <v>231728</v>
      </c>
      <c r="T3237" s="26"/>
      <c r="V3237" s="2">
        <f t="shared" si="142"/>
        <v>0</v>
      </c>
      <c r="W3237" s="2">
        <f t="shared" si="143"/>
        <v>0</v>
      </c>
    </row>
    <row r="3238" spans="1:24" customFormat="1" hidden="1" outlineLevel="2" x14ac:dyDescent="0.25">
      <c r="A3238" t="s">
        <v>562</v>
      </c>
      <c r="B3238">
        <v>301</v>
      </c>
      <c r="C3238" t="s">
        <v>355</v>
      </c>
      <c r="D3238">
        <v>121</v>
      </c>
      <c r="E3238" t="s">
        <v>562</v>
      </c>
      <c r="F3238">
        <v>373</v>
      </c>
      <c r="G3238" t="s">
        <v>625</v>
      </c>
      <c r="H3238">
        <v>10121010373</v>
      </c>
      <c r="I3238" t="s">
        <v>626</v>
      </c>
      <c r="J3238" s="24" t="s">
        <v>958</v>
      </c>
      <c r="K3238" s="25">
        <v>12</v>
      </c>
      <c r="L3238" s="26">
        <v>369135</v>
      </c>
      <c r="M3238" s="26">
        <v>497600</v>
      </c>
      <c r="N3238" s="27">
        <v>485000</v>
      </c>
      <c r="O3238" s="26">
        <v>0</v>
      </c>
      <c r="P3238" s="28">
        <v>485000</v>
      </c>
      <c r="Q3238" s="26">
        <v>221177.88</v>
      </c>
      <c r="R3238" s="31">
        <f t="shared" si="144"/>
        <v>485000</v>
      </c>
      <c r="S3238" s="29">
        <v>485000</v>
      </c>
      <c r="T3238" s="26"/>
      <c r="V3238" s="2">
        <f t="shared" si="142"/>
        <v>0</v>
      </c>
      <c r="W3238" s="2">
        <f t="shared" si="143"/>
        <v>0</v>
      </c>
    </row>
    <row r="3239" spans="1:24" customFormat="1" hidden="1" outlineLevel="2" x14ac:dyDescent="0.25">
      <c r="A3239" t="s">
        <v>875</v>
      </c>
      <c r="B3239">
        <v>101</v>
      </c>
      <c r="C3239" t="s">
        <v>780</v>
      </c>
      <c r="D3239">
        <v>302</v>
      </c>
      <c r="E3239" t="s">
        <v>920</v>
      </c>
      <c r="F3239">
        <v>379</v>
      </c>
      <c r="G3239" t="s">
        <v>922</v>
      </c>
      <c r="H3239">
        <v>10302010379</v>
      </c>
      <c r="I3239" t="s">
        <v>923</v>
      </c>
      <c r="J3239" s="24" t="s">
        <v>958</v>
      </c>
      <c r="K3239" s="25">
        <v>12</v>
      </c>
      <c r="L3239" s="26">
        <v>103197</v>
      </c>
      <c r="M3239" s="26">
        <v>0</v>
      </c>
      <c r="N3239" s="27">
        <v>129139</v>
      </c>
      <c r="O3239" s="26">
        <v>0</v>
      </c>
      <c r="P3239" s="28">
        <v>129139</v>
      </c>
      <c r="Q3239" s="26">
        <v>0</v>
      </c>
      <c r="R3239" s="31">
        <f t="shared" si="144"/>
        <v>9139</v>
      </c>
      <c r="S3239" s="29">
        <v>9139</v>
      </c>
      <c r="T3239" s="26"/>
      <c r="V3239" s="2">
        <f t="shared" si="142"/>
        <v>-120000</v>
      </c>
      <c r="W3239" s="2">
        <f t="shared" si="143"/>
        <v>-0.92923129341252453</v>
      </c>
    </row>
    <row r="3240" spans="1:24" customFormat="1" hidden="1" outlineLevel="2" x14ac:dyDescent="0.25">
      <c r="A3240" t="s">
        <v>781</v>
      </c>
      <c r="B3240">
        <v>101</v>
      </c>
      <c r="C3240" t="s">
        <v>780</v>
      </c>
      <c r="D3240">
        <v>101</v>
      </c>
      <c r="E3240" t="s">
        <v>776</v>
      </c>
      <c r="F3240">
        <v>380</v>
      </c>
      <c r="G3240" t="s">
        <v>830</v>
      </c>
      <c r="H3240">
        <v>10101010448</v>
      </c>
      <c r="I3240" t="s">
        <v>831</v>
      </c>
      <c r="J3240" s="24" t="s">
        <v>958</v>
      </c>
      <c r="K3240" s="25">
        <v>12</v>
      </c>
      <c r="L3240" s="26">
        <v>215852015.91999999</v>
      </c>
      <c r="M3240" s="26">
        <v>112732253.84999999</v>
      </c>
      <c r="N3240" s="27">
        <v>0</v>
      </c>
      <c r="O3240" s="26">
        <v>0</v>
      </c>
      <c r="P3240" s="28">
        <v>0</v>
      </c>
      <c r="Q3240" s="26">
        <v>0</v>
      </c>
      <c r="R3240" s="31">
        <f t="shared" si="144"/>
        <v>0</v>
      </c>
      <c r="S3240" s="29">
        <v>0</v>
      </c>
      <c r="T3240" s="26"/>
      <c r="V3240" s="2">
        <f t="shared" si="142"/>
        <v>0</v>
      </c>
      <c r="W3240" s="2" t="e">
        <f t="shared" si="143"/>
        <v>#DIV/0!</v>
      </c>
      <c r="X3240" s="18"/>
    </row>
    <row r="3241" spans="1:24" customFormat="1" hidden="1" outlineLevel="2" x14ac:dyDescent="0.25">
      <c r="A3241" t="s">
        <v>571</v>
      </c>
      <c r="B3241">
        <v>601</v>
      </c>
      <c r="C3241" t="s">
        <v>572</v>
      </c>
      <c r="D3241">
        <v>123</v>
      </c>
      <c r="E3241" t="s">
        <v>583</v>
      </c>
      <c r="F3241">
        <v>381</v>
      </c>
      <c r="G3241" t="s">
        <v>663</v>
      </c>
      <c r="H3241">
        <v>10123010381</v>
      </c>
      <c r="I3241" t="s">
        <v>664</v>
      </c>
      <c r="J3241" s="24" t="s">
        <v>958</v>
      </c>
      <c r="K3241" s="25">
        <v>12</v>
      </c>
      <c r="L3241" s="26">
        <v>343139.48</v>
      </c>
      <c r="M3241" s="26">
        <v>64489.26</v>
      </c>
      <c r="N3241" s="27">
        <v>500000</v>
      </c>
      <c r="O3241" s="26">
        <v>0</v>
      </c>
      <c r="P3241" s="28">
        <v>500000</v>
      </c>
      <c r="Q3241" s="26">
        <v>0</v>
      </c>
      <c r="R3241" s="31">
        <f t="shared" si="144"/>
        <v>500000</v>
      </c>
      <c r="S3241" s="29">
        <v>500000</v>
      </c>
      <c r="T3241" s="26"/>
      <c r="V3241" s="2">
        <f t="shared" si="142"/>
        <v>0</v>
      </c>
      <c r="W3241" s="2">
        <f t="shared" si="143"/>
        <v>0</v>
      </c>
    </row>
    <row r="3242" spans="1:24" customFormat="1" hidden="1" outlineLevel="2" x14ac:dyDescent="0.25">
      <c r="A3242" t="s">
        <v>875</v>
      </c>
      <c r="B3242">
        <v>102</v>
      </c>
      <c r="C3242" t="s">
        <v>876</v>
      </c>
      <c r="D3242">
        <v>105</v>
      </c>
      <c r="E3242" t="s">
        <v>875</v>
      </c>
      <c r="F3242">
        <v>383</v>
      </c>
      <c r="G3242" t="s">
        <v>849</v>
      </c>
      <c r="H3242">
        <v>10105010383</v>
      </c>
      <c r="I3242" t="s">
        <v>850</v>
      </c>
      <c r="J3242" s="24" t="s">
        <v>958</v>
      </c>
      <c r="K3242" s="25">
        <v>12</v>
      </c>
      <c r="L3242" s="26">
        <v>399727.88</v>
      </c>
      <c r="M3242" s="26">
        <v>332789.78999999998</v>
      </c>
      <c r="N3242" s="27">
        <v>540800</v>
      </c>
      <c r="O3242" s="26">
        <v>0</v>
      </c>
      <c r="P3242" s="28">
        <v>540800</v>
      </c>
      <c r="Q3242" s="26">
        <v>81156.61</v>
      </c>
      <c r="R3242" s="31">
        <f t="shared" si="144"/>
        <v>340800</v>
      </c>
      <c r="S3242" s="29">
        <v>340800</v>
      </c>
      <c r="T3242" s="26"/>
      <c r="V3242" s="2">
        <f t="shared" si="142"/>
        <v>-200000</v>
      </c>
      <c r="W3242" s="2">
        <f t="shared" si="143"/>
        <v>-0.36982248520710059</v>
      </c>
    </row>
    <row r="3243" spans="1:24" customFormat="1" hidden="1" outlineLevel="2" x14ac:dyDescent="0.25">
      <c r="A3243" t="s">
        <v>781</v>
      </c>
      <c r="B3243">
        <v>202</v>
      </c>
      <c r="C3243" t="s">
        <v>808</v>
      </c>
      <c r="D3243" s="20">
        <v>134</v>
      </c>
      <c r="E3243" t="s">
        <v>810</v>
      </c>
      <c r="F3243" s="20">
        <v>383</v>
      </c>
      <c r="G3243" t="s">
        <v>849</v>
      </c>
      <c r="H3243">
        <v>10134010383</v>
      </c>
      <c r="I3243" t="s">
        <v>850</v>
      </c>
      <c r="J3243" s="24" t="s">
        <v>958</v>
      </c>
      <c r="K3243" s="25">
        <v>12</v>
      </c>
      <c r="L3243" s="26">
        <v>461822.81</v>
      </c>
      <c r="M3243" s="26">
        <v>545008.5</v>
      </c>
      <c r="N3243" s="27">
        <v>540800</v>
      </c>
      <c r="O3243" s="26">
        <v>0</v>
      </c>
      <c r="P3243" s="28">
        <v>540800</v>
      </c>
      <c r="Q3243" s="26">
        <v>102309.4</v>
      </c>
      <c r="R3243" s="31">
        <f t="shared" si="144"/>
        <v>540800</v>
      </c>
      <c r="S3243" s="29">
        <v>540800</v>
      </c>
      <c r="T3243" s="26"/>
      <c r="V3243" s="2">
        <f t="shared" si="142"/>
        <v>0</v>
      </c>
      <c r="W3243" s="2">
        <f t="shared" si="143"/>
        <v>0</v>
      </c>
      <c r="X3243" s="18"/>
    </row>
    <row r="3244" spans="1:24" customFormat="1" hidden="1" outlineLevel="2" x14ac:dyDescent="0.25">
      <c r="A3244" t="s">
        <v>875</v>
      </c>
      <c r="B3244">
        <v>101</v>
      </c>
      <c r="C3244" t="s">
        <v>780</v>
      </c>
      <c r="D3244">
        <v>302</v>
      </c>
      <c r="E3244" t="s">
        <v>920</v>
      </c>
      <c r="F3244">
        <v>383</v>
      </c>
      <c r="G3244" t="s">
        <v>849</v>
      </c>
      <c r="H3244">
        <v>10302010383</v>
      </c>
      <c r="I3244" t="s">
        <v>850</v>
      </c>
      <c r="J3244" s="24" t="s">
        <v>958</v>
      </c>
      <c r="K3244" s="25">
        <v>12</v>
      </c>
      <c r="L3244" s="26">
        <v>407065.75</v>
      </c>
      <c r="M3244" s="26">
        <v>686622.01</v>
      </c>
      <c r="N3244" s="27">
        <v>700000</v>
      </c>
      <c r="O3244" s="26">
        <v>0</v>
      </c>
      <c r="P3244" s="28">
        <v>700000</v>
      </c>
      <c r="Q3244" s="26">
        <v>1210000</v>
      </c>
      <c r="R3244" s="31">
        <f t="shared" si="144"/>
        <v>1410000</v>
      </c>
      <c r="S3244" s="29">
        <v>1410000</v>
      </c>
      <c r="T3244" s="26"/>
      <c r="V3244" s="2">
        <f t="shared" si="142"/>
        <v>710000</v>
      </c>
      <c r="W3244" s="2">
        <f t="shared" si="143"/>
        <v>1.0142857142857142</v>
      </c>
    </row>
    <row r="3245" spans="1:24" customFormat="1" hidden="1" outlineLevel="2" x14ac:dyDescent="0.25">
      <c r="A3245" t="s">
        <v>571</v>
      </c>
      <c r="B3245">
        <v>601</v>
      </c>
      <c r="C3245" t="s">
        <v>572</v>
      </c>
      <c r="D3245">
        <v>123</v>
      </c>
      <c r="E3245" t="s">
        <v>583</v>
      </c>
      <c r="F3245">
        <v>385</v>
      </c>
      <c r="G3245" t="s">
        <v>665</v>
      </c>
      <c r="H3245">
        <v>10123010385</v>
      </c>
      <c r="I3245" t="s">
        <v>666</v>
      </c>
      <c r="J3245" s="24" t="s">
        <v>958</v>
      </c>
      <c r="K3245" s="25">
        <v>12</v>
      </c>
      <c r="L3245" s="26">
        <v>66250</v>
      </c>
      <c r="M3245" s="26">
        <v>70385.960000000006</v>
      </c>
      <c r="N3245" s="27">
        <v>82856</v>
      </c>
      <c r="O3245" s="26">
        <v>0</v>
      </c>
      <c r="P3245" s="28">
        <v>82856</v>
      </c>
      <c r="Q3245" s="26">
        <v>50850.879999999997</v>
      </c>
      <c r="R3245" s="31">
        <f t="shared" si="144"/>
        <v>82856</v>
      </c>
      <c r="S3245" s="29">
        <v>82856</v>
      </c>
      <c r="T3245" s="26"/>
      <c r="V3245" s="2">
        <f t="shared" si="142"/>
        <v>0</v>
      </c>
      <c r="W3245" s="2">
        <f t="shared" si="143"/>
        <v>0</v>
      </c>
    </row>
    <row r="3246" spans="1:24" customFormat="1" hidden="1" outlineLevel="2" x14ac:dyDescent="0.25">
      <c r="A3246" t="s">
        <v>781</v>
      </c>
      <c r="B3246">
        <v>202</v>
      </c>
      <c r="C3246" t="s">
        <v>808</v>
      </c>
      <c r="D3246" s="20">
        <v>134</v>
      </c>
      <c r="E3246" t="s">
        <v>810</v>
      </c>
      <c r="F3246" s="20">
        <v>386</v>
      </c>
      <c r="G3246" t="s">
        <v>851</v>
      </c>
      <c r="H3246">
        <v>10134010386</v>
      </c>
      <c r="I3246" t="s">
        <v>852</v>
      </c>
      <c r="J3246" s="24" t="s">
        <v>958</v>
      </c>
      <c r="K3246" s="25">
        <v>12</v>
      </c>
      <c r="L3246" s="26">
        <v>51039.03</v>
      </c>
      <c r="M3246" s="26">
        <v>3561.62</v>
      </c>
      <c r="N3246" s="27">
        <v>70300</v>
      </c>
      <c r="O3246" s="26">
        <v>0</v>
      </c>
      <c r="P3246" s="28">
        <v>70300</v>
      </c>
      <c r="Q3246" s="26">
        <v>2696.19</v>
      </c>
      <c r="R3246" s="31">
        <f t="shared" si="144"/>
        <v>70300</v>
      </c>
      <c r="S3246" s="29">
        <v>70300</v>
      </c>
      <c r="T3246" s="26"/>
      <c r="V3246" s="2">
        <f t="shared" si="142"/>
        <v>0</v>
      </c>
      <c r="W3246" s="2">
        <f t="shared" si="143"/>
        <v>0</v>
      </c>
      <c r="X3246" s="18"/>
    </row>
    <row r="3247" spans="1:24" customFormat="1" hidden="1" outlineLevel="2" x14ac:dyDescent="0.25">
      <c r="A3247" t="s">
        <v>562</v>
      </c>
      <c r="B3247">
        <v>303</v>
      </c>
      <c r="C3247" t="s">
        <v>567</v>
      </c>
      <c r="D3247">
        <v>142</v>
      </c>
      <c r="E3247" t="s">
        <v>568</v>
      </c>
      <c r="F3247">
        <v>387</v>
      </c>
      <c r="G3247" t="s">
        <v>640</v>
      </c>
      <c r="H3247">
        <v>10142010387</v>
      </c>
      <c r="I3247" t="s">
        <v>641</v>
      </c>
      <c r="J3247" s="24" t="s">
        <v>958</v>
      </c>
      <c r="K3247" s="25">
        <v>12</v>
      </c>
      <c r="L3247" s="26">
        <v>0</v>
      </c>
      <c r="M3247" s="26">
        <v>0</v>
      </c>
      <c r="N3247" s="27">
        <v>100000</v>
      </c>
      <c r="O3247" s="26">
        <v>0</v>
      </c>
      <c r="P3247" s="28">
        <v>100000</v>
      </c>
      <c r="Q3247" s="26">
        <v>0</v>
      </c>
      <c r="R3247" s="31">
        <f t="shared" si="144"/>
        <v>0</v>
      </c>
      <c r="S3247" s="29">
        <v>0</v>
      </c>
      <c r="T3247" s="26"/>
      <c r="V3247" s="2">
        <f t="shared" si="142"/>
        <v>-100000</v>
      </c>
      <c r="W3247" s="2">
        <f t="shared" si="143"/>
        <v>-1</v>
      </c>
    </row>
    <row r="3248" spans="1:24" customFormat="1" hidden="1" outlineLevel="2" x14ac:dyDescent="0.25">
      <c r="A3248" t="s">
        <v>254</v>
      </c>
      <c r="B3248">
        <v>1301</v>
      </c>
      <c r="C3248" t="s">
        <v>203</v>
      </c>
      <c r="D3248">
        <v>440</v>
      </c>
      <c r="E3248" t="s">
        <v>255</v>
      </c>
      <c r="F3248">
        <v>388</v>
      </c>
      <c r="G3248" t="s">
        <v>275</v>
      </c>
      <c r="H3248">
        <v>10440010388</v>
      </c>
      <c r="I3248" t="s">
        <v>276</v>
      </c>
      <c r="J3248" s="24" t="s">
        <v>958</v>
      </c>
      <c r="K3248" s="25">
        <v>12</v>
      </c>
      <c r="L3248" s="26">
        <v>0</v>
      </c>
      <c r="M3248" s="26">
        <v>145809.44</v>
      </c>
      <c r="N3248" s="27">
        <v>300000</v>
      </c>
      <c r="O3248" s="26">
        <v>1632421</v>
      </c>
      <c r="P3248" s="28">
        <v>1932421</v>
      </c>
      <c r="Q3248" s="26">
        <v>1183201.8899999999</v>
      </c>
      <c r="R3248" s="31">
        <f t="shared" si="144"/>
        <v>2304000</v>
      </c>
      <c r="S3248" s="29">
        <v>2304000</v>
      </c>
      <c r="T3248" s="26"/>
      <c r="V3248" s="2">
        <f t="shared" si="142"/>
        <v>2004000</v>
      </c>
      <c r="W3248" s="2">
        <f t="shared" si="143"/>
        <v>6.68</v>
      </c>
    </row>
    <row r="3249" spans="1:24" customFormat="1" hidden="1" outlineLevel="2" x14ac:dyDescent="0.25">
      <c r="A3249" t="s">
        <v>254</v>
      </c>
      <c r="B3249">
        <v>1301</v>
      </c>
      <c r="C3249" t="s">
        <v>203</v>
      </c>
      <c r="D3249">
        <v>602</v>
      </c>
      <c r="E3249" t="s">
        <v>263</v>
      </c>
      <c r="F3249">
        <v>389</v>
      </c>
      <c r="G3249" t="s">
        <v>294</v>
      </c>
      <c r="H3249">
        <v>10602010389</v>
      </c>
      <c r="I3249" t="s">
        <v>295</v>
      </c>
      <c r="J3249" s="24" t="s">
        <v>958</v>
      </c>
      <c r="K3249" s="25">
        <v>12</v>
      </c>
      <c r="L3249" s="26">
        <v>0</v>
      </c>
      <c r="M3249" s="26">
        <v>0</v>
      </c>
      <c r="N3249" s="27">
        <v>1800000</v>
      </c>
      <c r="O3249" s="26">
        <v>-1632421</v>
      </c>
      <c r="P3249" s="28">
        <v>167579</v>
      </c>
      <c r="Q3249" s="26">
        <v>0</v>
      </c>
      <c r="R3249" s="31">
        <f t="shared" si="144"/>
        <v>0</v>
      </c>
      <c r="S3249" s="29">
        <v>0</v>
      </c>
      <c r="T3249" s="26"/>
      <c r="V3249" s="2">
        <f t="shared" si="142"/>
        <v>-1800000</v>
      </c>
      <c r="W3249" s="2">
        <f t="shared" si="143"/>
        <v>-1</v>
      </c>
    </row>
    <row r="3250" spans="1:24" customFormat="1" hidden="1" outlineLevel="2" x14ac:dyDescent="0.25">
      <c r="A3250" t="s">
        <v>133</v>
      </c>
      <c r="B3250">
        <v>205</v>
      </c>
      <c r="C3250" t="s">
        <v>123</v>
      </c>
      <c r="D3250">
        <v>164</v>
      </c>
      <c r="E3250" t="s">
        <v>142</v>
      </c>
      <c r="F3250">
        <v>390</v>
      </c>
      <c r="G3250" t="s">
        <v>143</v>
      </c>
      <c r="H3250">
        <v>10164010390</v>
      </c>
      <c r="I3250" t="s">
        <v>144</v>
      </c>
      <c r="J3250" s="24" t="s">
        <v>958</v>
      </c>
      <c r="K3250" s="25">
        <v>12</v>
      </c>
      <c r="L3250" s="26">
        <v>0</v>
      </c>
      <c r="M3250" s="26">
        <v>0</v>
      </c>
      <c r="N3250" s="27">
        <v>200000</v>
      </c>
      <c r="O3250" s="26">
        <v>0</v>
      </c>
      <c r="P3250" s="28">
        <v>200000</v>
      </c>
      <c r="Q3250" s="26">
        <v>0</v>
      </c>
      <c r="R3250" s="31">
        <f t="shared" si="144"/>
        <v>0</v>
      </c>
      <c r="S3250" s="29">
        <v>0</v>
      </c>
      <c r="T3250" s="26"/>
      <c r="V3250" s="2">
        <f t="shared" si="142"/>
        <v>-200000</v>
      </c>
      <c r="W3250" s="2">
        <f t="shared" si="143"/>
        <v>-1</v>
      </c>
    </row>
    <row r="3251" spans="1:24" customFormat="1" hidden="1" outlineLevel="2" x14ac:dyDescent="0.25">
      <c r="A3251" t="s">
        <v>875</v>
      </c>
      <c r="B3251">
        <v>102</v>
      </c>
      <c r="C3251" t="s">
        <v>876</v>
      </c>
      <c r="D3251">
        <v>105</v>
      </c>
      <c r="E3251" t="s">
        <v>875</v>
      </c>
      <c r="F3251">
        <v>393</v>
      </c>
      <c r="G3251" t="s">
        <v>890</v>
      </c>
      <c r="H3251">
        <v>10105010393</v>
      </c>
      <c r="I3251" t="s">
        <v>891</v>
      </c>
      <c r="J3251" s="24" t="s">
        <v>958</v>
      </c>
      <c r="K3251" s="25">
        <v>12</v>
      </c>
      <c r="L3251" s="26">
        <v>0</v>
      </c>
      <c r="M3251" s="26">
        <v>0</v>
      </c>
      <c r="N3251" s="27">
        <v>0</v>
      </c>
      <c r="O3251" s="26">
        <v>0</v>
      </c>
      <c r="P3251" s="28">
        <v>0</v>
      </c>
      <c r="Q3251" s="26">
        <v>0</v>
      </c>
      <c r="R3251" s="31">
        <f t="shared" si="144"/>
        <v>0</v>
      </c>
      <c r="S3251" s="29"/>
      <c r="T3251" s="26"/>
      <c r="V3251" s="2">
        <f t="shared" si="142"/>
        <v>0</v>
      </c>
      <c r="W3251" s="2" t="e">
        <f t="shared" si="143"/>
        <v>#DIV/0!</v>
      </c>
    </row>
    <row r="3252" spans="1:24" customFormat="1" hidden="1" outlineLevel="2" x14ac:dyDescent="0.25">
      <c r="A3252" t="s">
        <v>596</v>
      </c>
      <c r="B3252">
        <v>302</v>
      </c>
      <c r="C3252" t="s">
        <v>597</v>
      </c>
      <c r="D3252">
        <v>161</v>
      </c>
      <c r="E3252" t="s">
        <v>596</v>
      </c>
      <c r="F3252">
        <v>394</v>
      </c>
      <c r="G3252" t="s">
        <v>697</v>
      </c>
      <c r="H3252">
        <v>10161010394</v>
      </c>
      <c r="I3252" t="s">
        <v>698</v>
      </c>
      <c r="J3252" s="24" t="s">
        <v>958</v>
      </c>
      <c r="K3252" s="25">
        <v>12</v>
      </c>
      <c r="L3252" s="26">
        <v>0</v>
      </c>
      <c r="M3252" s="26">
        <v>0</v>
      </c>
      <c r="N3252" s="27">
        <v>0</v>
      </c>
      <c r="O3252" s="26">
        <v>0</v>
      </c>
      <c r="P3252" s="28">
        <v>0</v>
      </c>
      <c r="Q3252" s="26">
        <v>0</v>
      </c>
      <c r="R3252" s="31">
        <f t="shared" si="144"/>
        <v>0</v>
      </c>
      <c r="S3252" s="29">
        <v>0</v>
      </c>
      <c r="T3252" s="26"/>
      <c r="V3252" s="2">
        <f t="shared" si="142"/>
        <v>0</v>
      </c>
      <c r="W3252" s="2" t="e">
        <f t="shared" si="143"/>
        <v>#DIV/0!</v>
      </c>
    </row>
    <row r="3253" spans="1:24" customFormat="1" hidden="1" outlineLevel="2" x14ac:dyDescent="0.25">
      <c r="A3253" t="s">
        <v>875</v>
      </c>
      <c r="B3253">
        <v>101</v>
      </c>
      <c r="C3253" t="s">
        <v>780</v>
      </c>
      <c r="D3253">
        <v>302</v>
      </c>
      <c r="E3253" t="s">
        <v>920</v>
      </c>
      <c r="F3253">
        <v>395</v>
      </c>
      <c r="G3253" t="s">
        <v>925</v>
      </c>
      <c r="H3253">
        <v>10302010395</v>
      </c>
      <c r="I3253" t="s">
        <v>926</v>
      </c>
      <c r="J3253" s="24" t="s">
        <v>958</v>
      </c>
      <c r="K3253" s="25">
        <v>12</v>
      </c>
      <c r="L3253" s="26">
        <v>0</v>
      </c>
      <c r="M3253" s="26">
        <v>0</v>
      </c>
      <c r="N3253" s="27">
        <v>300000</v>
      </c>
      <c r="O3253" s="26">
        <v>0</v>
      </c>
      <c r="P3253" s="28">
        <v>300000</v>
      </c>
      <c r="Q3253" s="26">
        <v>0</v>
      </c>
      <c r="R3253" s="31">
        <f t="shared" si="144"/>
        <v>300000</v>
      </c>
      <c r="S3253" s="29">
        <v>300000</v>
      </c>
      <c r="T3253" s="26"/>
      <c r="V3253" s="2">
        <f t="shared" si="142"/>
        <v>0</v>
      </c>
      <c r="W3253" s="2">
        <f t="shared" si="143"/>
        <v>0</v>
      </c>
    </row>
    <row r="3254" spans="1:24" customFormat="1" hidden="1" outlineLevel="2" x14ac:dyDescent="0.25">
      <c r="A3254" t="s">
        <v>875</v>
      </c>
      <c r="B3254">
        <v>101</v>
      </c>
      <c r="C3254" t="s">
        <v>780</v>
      </c>
      <c r="D3254">
        <v>302</v>
      </c>
      <c r="E3254" t="s">
        <v>920</v>
      </c>
      <c r="F3254">
        <v>401</v>
      </c>
      <c r="G3254" t="s">
        <v>927</v>
      </c>
      <c r="H3254">
        <v>10302010401</v>
      </c>
      <c r="I3254" t="s">
        <v>928</v>
      </c>
      <c r="J3254" s="24" t="s">
        <v>958</v>
      </c>
      <c r="K3254" s="25">
        <v>12</v>
      </c>
      <c r="L3254" s="26">
        <v>239594.99</v>
      </c>
      <c r="M3254" s="26">
        <v>78660</v>
      </c>
      <c r="N3254" s="27">
        <v>111946</v>
      </c>
      <c r="O3254" s="26">
        <v>0</v>
      </c>
      <c r="P3254" s="28">
        <v>111946</v>
      </c>
      <c r="Q3254" s="26">
        <v>0</v>
      </c>
      <c r="R3254" s="31">
        <f t="shared" si="144"/>
        <v>1946</v>
      </c>
      <c r="S3254" s="29">
        <v>1946</v>
      </c>
      <c r="T3254" s="26"/>
      <c r="V3254" s="2">
        <f t="shared" si="142"/>
        <v>-110000</v>
      </c>
      <c r="W3254" s="2">
        <f t="shared" si="143"/>
        <v>-0.98261661872688622</v>
      </c>
    </row>
    <row r="3255" spans="1:24" customFormat="1" hidden="1" outlineLevel="2" x14ac:dyDescent="0.25">
      <c r="A3255" t="s">
        <v>781</v>
      </c>
      <c r="B3255">
        <v>202</v>
      </c>
      <c r="C3255" t="s">
        <v>808</v>
      </c>
      <c r="D3255">
        <v>134</v>
      </c>
      <c r="E3255" t="s">
        <v>810</v>
      </c>
      <c r="F3255">
        <v>402</v>
      </c>
      <c r="G3255" t="s">
        <v>853</v>
      </c>
      <c r="H3255">
        <v>10134010402</v>
      </c>
      <c r="I3255" t="s">
        <v>854</v>
      </c>
      <c r="J3255" s="24" t="s">
        <v>958</v>
      </c>
      <c r="K3255" s="25">
        <v>12</v>
      </c>
      <c r="L3255" s="26">
        <v>169008.66</v>
      </c>
      <c r="M3255" s="26">
        <v>206208</v>
      </c>
      <c r="N3255" s="27">
        <v>229580</v>
      </c>
      <c r="O3255" s="26">
        <v>0</v>
      </c>
      <c r="P3255" s="28">
        <v>229580</v>
      </c>
      <c r="Q3255" s="26">
        <v>61426</v>
      </c>
      <c r="R3255" s="31">
        <f t="shared" si="144"/>
        <v>229580</v>
      </c>
      <c r="S3255" s="29">
        <v>229580</v>
      </c>
      <c r="T3255" s="26"/>
      <c r="V3255" s="2">
        <f t="shared" si="142"/>
        <v>0</v>
      </c>
      <c r="W3255" s="2">
        <f t="shared" si="143"/>
        <v>0</v>
      </c>
      <c r="X3255" s="18"/>
    </row>
    <row r="3256" spans="1:24" customFormat="1" hidden="1" outlineLevel="2" x14ac:dyDescent="0.25">
      <c r="A3256" t="s">
        <v>571</v>
      </c>
      <c r="B3256">
        <v>601</v>
      </c>
      <c r="C3256" t="s">
        <v>572</v>
      </c>
      <c r="D3256">
        <v>132</v>
      </c>
      <c r="E3256" t="s">
        <v>587</v>
      </c>
      <c r="F3256">
        <v>430</v>
      </c>
      <c r="G3256" t="s">
        <v>671</v>
      </c>
      <c r="H3256">
        <v>10132010430</v>
      </c>
      <c r="I3256" t="s">
        <v>672</v>
      </c>
      <c r="J3256" s="24" t="s">
        <v>958</v>
      </c>
      <c r="K3256" s="25">
        <v>12</v>
      </c>
      <c r="L3256" s="26">
        <v>0</v>
      </c>
      <c r="M3256" s="26">
        <v>0</v>
      </c>
      <c r="N3256" s="27">
        <v>10000</v>
      </c>
      <c r="O3256" s="26">
        <v>0</v>
      </c>
      <c r="P3256" s="28">
        <v>10000</v>
      </c>
      <c r="Q3256" s="26">
        <v>0</v>
      </c>
      <c r="R3256" s="31">
        <f t="shared" si="144"/>
        <v>10000</v>
      </c>
      <c r="S3256" s="29">
        <v>10000</v>
      </c>
      <c r="T3256" s="26"/>
      <c r="V3256" s="2">
        <f t="shared" si="142"/>
        <v>0</v>
      </c>
      <c r="W3256" s="2">
        <f t="shared" si="143"/>
        <v>0</v>
      </c>
    </row>
    <row r="3257" spans="1:24" customFormat="1" hidden="1" outlineLevel="2" x14ac:dyDescent="0.25">
      <c r="A3257" t="s">
        <v>706</v>
      </c>
      <c r="B3257">
        <v>191</v>
      </c>
      <c r="C3257" t="s">
        <v>707</v>
      </c>
      <c r="D3257">
        <v>200</v>
      </c>
      <c r="E3257" t="s">
        <v>708</v>
      </c>
      <c r="F3257">
        <v>439</v>
      </c>
      <c r="G3257" t="s">
        <v>771</v>
      </c>
      <c r="H3257">
        <v>10200010439</v>
      </c>
      <c r="I3257" t="s">
        <v>772</v>
      </c>
      <c r="J3257" s="24" t="s">
        <v>958</v>
      </c>
      <c r="K3257" s="25">
        <v>12</v>
      </c>
      <c r="L3257" s="26">
        <v>0</v>
      </c>
      <c r="M3257" s="26">
        <v>16514385.300000001</v>
      </c>
      <c r="N3257" s="27">
        <v>0</v>
      </c>
      <c r="O3257" s="26">
        <v>0</v>
      </c>
      <c r="P3257" s="28">
        <v>0</v>
      </c>
      <c r="Q3257" s="26">
        <v>0</v>
      </c>
      <c r="R3257" s="31">
        <f t="shared" si="144"/>
        <v>0</v>
      </c>
      <c r="S3257" s="29"/>
      <c r="T3257" s="26"/>
      <c r="V3257" s="2">
        <f t="shared" si="142"/>
        <v>0</v>
      </c>
      <c r="W3257" s="2" t="e">
        <f t="shared" si="143"/>
        <v>#DIV/0!</v>
      </c>
    </row>
    <row r="3258" spans="1:24" customFormat="1" hidden="1" outlineLevel="2" x14ac:dyDescent="0.25">
      <c r="A3258" t="s">
        <v>254</v>
      </c>
      <c r="B3258">
        <v>1301</v>
      </c>
      <c r="C3258" t="s">
        <v>203</v>
      </c>
      <c r="D3258">
        <v>601</v>
      </c>
      <c r="E3258" t="s">
        <v>256</v>
      </c>
      <c r="F3258">
        <v>444</v>
      </c>
      <c r="G3258" t="s">
        <v>286</v>
      </c>
      <c r="H3258">
        <v>10601010444</v>
      </c>
      <c r="I3258" t="s">
        <v>287</v>
      </c>
      <c r="J3258" s="24" t="s">
        <v>958</v>
      </c>
      <c r="K3258" s="25">
        <v>12</v>
      </c>
      <c r="L3258" s="26">
        <v>33745.07</v>
      </c>
      <c r="M3258" s="26">
        <v>43149.17</v>
      </c>
      <c r="N3258" s="27">
        <v>47880</v>
      </c>
      <c r="O3258" s="26">
        <v>0</v>
      </c>
      <c r="P3258" s="28">
        <v>47880</v>
      </c>
      <c r="Q3258" s="26">
        <v>0</v>
      </c>
      <c r="R3258" s="31">
        <f t="shared" si="144"/>
        <v>47880</v>
      </c>
      <c r="S3258" s="29">
        <v>47880</v>
      </c>
      <c r="T3258" s="26"/>
      <c r="V3258" s="2">
        <f t="shared" si="142"/>
        <v>0</v>
      </c>
      <c r="W3258" s="2">
        <f t="shared" si="143"/>
        <v>0</v>
      </c>
    </row>
    <row r="3259" spans="1:24" customFormat="1" hidden="1" outlineLevel="2" x14ac:dyDescent="0.25">
      <c r="A3259" t="s">
        <v>781</v>
      </c>
      <c r="B3259">
        <v>101</v>
      </c>
      <c r="C3259" t="s">
        <v>780</v>
      </c>
      <c r="D3259">
        <v>101</v>
      </c>
      <c r="E3259" t="s">
        <v>776</v>
      </c>
      <c r="F3259">
        <v>446</v>
      </c>
      <c r="G3259" t="s">
        <v>832</v>
      </c>
      <c r="H3259">
        <v>10101010446</v>
      </c>
      <c r="I3259" t="s">
        <v>833</v>
      </c>
      <c r="J3259" s="24" t="s">
        <v>958</v>
      </c>
      <c r="K3259" s="25">
        <v>12</v>
      </c>
      <c r="L3259" s="26">
        <v>4486071.78</v>
      </c>
      <c r="M3259" s="26">
        <v>2821000</v>
      </c>
      <c r="N3259" s="27">
        <v>0</v>
      </c>
      <c r="O3259" s="26">
        <v>0</v>
      </c>
      <c r="P3259" s="28">
        <v>0</v>
      </c>
      <c r="Q3259" s="26">
        <v>1502000</v>
      </c>
      <c r="R3259" s="31">
        <f t="shared" si="144"/>
        <v>2000</v>
      </c>
      <c r="S3259" s="29">
        <v>2000</v>
      </c>
      <c r="T3259" s="26"/>
      <c r="V3259" s="2">
        <f t="shared" si="142"/>
        <v>2000</v>
      </c>
      <c r="W3259" s="2" t="e">
        <f t="shared" si="143"/>
        <v>#DIV/0!</v>
      </c>
      <c r="X3259" s="18"/>
    </row>
    <row r="3260" spans="1:24" customFormat="1" hidden="1" outlineLevel="2" x14ac:dyDescent="0.25">
      <c r="A3260" t="s">
        <v>875</v>
      </c>
      <c r="B3260">
        <v>102</v>
      </c>
      <c r="C3260" t="s">
        <v>876</v>
      </c>
      <c r="D3260">
        <v>103</v>
      </c>
      <c r="E3260" t="s">
        <v>877</v>
      </c>
      <c r="F3260">
        <v>447</v>
      </c>
      <c r="G3260" t="s">
        <v>883</v>
      </c>
      <c r="H3260">
        <v>10103010447</v>
      </c>
      <c r="I3260" t="s">
        <v>884</v>
      </c>
      <c r="J3260" s="24" t="s">
        <v>958</v>
      </c>
      <c r="K3260" s="25">
        <v>12</v>
      </c>
      <c r="L3260" s="26">
        <v>0</v>
      </c>
      <c r="M3260" s="26">
        <v>3011.47</v>
      </c>
      <c r="N3260" s="27">
        <v>2500</v>
      </c>
      <c r="O3260" s="26">
        <v>0</v>
      </c>
      <c r="P3260" s="28">
        <v>2500</v>
      </c>
      <c r="Q3260" s="26">
        <v>0</v>
      </c>
      <c r="R3260" s="31">
        <f t="shared" si="144"/>
        <v>12500</v>
      </c>
      <c r="S3260" s="29">
        <v>12500</v>
      </c>
      <c r="T3260" s="26"/>
      <c r="V3260" s="2">
        <f t="shared" si="142"/>
        <v>10000</v>
      </c>
      <c r="W3260" s="2">
        <f t="shared" si="143"/>
        <v>4</v>
      </c>
    </row>
    <row r="3261" spans="1:24" customFormat="1" hidden="1" outlineLevel="2" x14ac:dyDescent="0.25">
      <c r="A3261" t="s">
        <v>349</v>
      </c>
      <c r="B3261">
        <v>1011</v>
      </c>
      <c r="C3261" t="s">
        <v>365</v>
      </c>
      <c r="D3261">
        <v>236</v>
      </c>
      <c r="E3261" t="s">
        <v>380</v>
      </c>
      <c r="F3261">
        <v>449</v>
      </c>
      <c r="G3261" t="s">
        <v>367</v>
      </c>
      <c r="H3261">
        <v>10236010449</v>
      </c>
      <c r="I3261" t="s">
        <v>525</v>
      </c>
      <c r="J3261" s="24" t="s">
        <v>958</v>
      </c>
      <c r="K3261" s="25">
        <v>12</v>
      </c>
      <c r="L3261" s="26">
        <v>0</v>
      </c>
      <c r="M3261" s="26">
        <v>0</v>
      </c>
      <c r="N3261" s="27">
        <v>15000</v>
      </c>
      <c r="O3261" s="26">
        <v>0</v>
      </c>
      <c r="P3261" s="28">
        <v>15000</v>
      </c>
      <c r="Q3261" s="26">
        <v>0</v>
      </c>
      <c r="R3261" s="31">
        <f t="shared" si="144"/>
        <v>15000</v>
      </c>
      <c r="S3261" s="29">
        <v>15000</v>
      </c>
      <c r="T3261" s="26"/>
      <c r="V3261" s="2">
        <f t="shared" si="142"/>
        <v>0</v>
      </c>
      <c r="W3261" s="2">
        <f t="shared" si="143"/>
        <v>0</v>
      </c>
    </row>
    <row r="3262" spans="1:24" customFormat="1" hidden="1" outlineLevel="2" x14ac:dyDescent="0.25">
      <c r="A3262" t="s">
        <v>781</v>
      </c>
      <c r="B3262">
        <v>101</v>
      </c>
      <c r="C3262" t="s">
        <v>780</v>
      </c>
      <c r="D3262">
        <v>101</v>
      </c>
      <c r="E3262" t="s">
        <v>776</v>
      </c>
      <c r="F3262">
        <v>450</v>
      </c>
      <c r="G3262" t="s">
        <v>834</v>
      </c>
      <c r="H3262">
        <v>10101010450</v>
      </c>
      <c r="I3262" t="s">
        <v>835</v>
      </c>
      <c r="J3262" s="24" t="s">
        <v>958</v>
      </c>
      <c r="K3262" s="25">
        <v>12</v>
      </c>
      <c r="L3262" s="26">
        <v>0</v>
      </c>
      <c r="M3262" s="26">
        <v>0</v>
      </c>
      <c r="N3262" s="27">
        <v>0</v>
      </c>
      <c r="O3262" s="26">
        <v>0</v>
      </c>
      <c r="P3262" s="28">
        <v>0</v>
      </c>
      <c r="Q3262" s="26">
        <v>0</v>
      </c>
      <c r="R3262" s="31">
        <f t="shared" si="144"/>
        <v>0</v>
      </c>
      <c r="S3262" s="29">
        <v>0</v>
      </c>
      <c r="T3262" s="26"/>
      <c r="V3262" s="2">
        <f t="shared" si="142"/>
        <v>0</v>
      </c>
      <c r="W3262" s="2" t="e">
        <f t="shared" si="143"/>
        <v>#DIV/0!</v>
      </c>
      <c r="X3262" s="18"/>
    </row>
    <row r="3263" spans="1:24" customFormat="1" hidden="1" outlineLevel="2" x14ac:dyDescent="0.25">
      <c r="A3263" t="s">
        <v>133</v>
      </c>
      <c r="B3263">
        <v>1101</v>
      </c>
      <c r="C3263" t="s">
        <v>134</v>
      </c>
      <c r="D3263">
        <v>165</v>
      </c>
      <c r="E3263" t="s">
        <v>145</v>
      </c>
      <c r="F3263">
        <v>451</v>
      </c>
      <c r="G3263" t="s">
        <v>150</v>
      </c>
      <c r="H3263">
        <v>10165010451</v>
      </c>
      <c r="I3263" t="s">
        <v>151</v>
      </c>
      <c r="J3263" s="24" t="s">
        <v>958</v>
      </c>
      <c r="K3263" s="25">
        <v>12</v>
      </c>
      <c r="L3263" s="26">
        <v>0</v>
      </c>
      <c r="M3263" s="26">
        <v>0</v>
      </c>
      <c r="N3263" s="27">
        <v>0</v>
      </c>
      <c r="O3263" s="26">
        <v>0</v>
      </c>
      <c r="P3263" s="28">
        <v>0</v>
      </c>
      <c r="Q3263" s="26">
        <v>0</v>
      </c>
      <c r="R3263" s="31">
        <f t="shared" si="144"/>
        <v>0</v>
      </c>
      <c r="S3263" s="29">
        <v>0</v>
      </c>
      <c r="T3263" s="26"/>
      <c r="V3263" s="2">
        <f t="shared" si="142"/>
        <v>0</v>
      </c>
      <c r="W3263" s="2" t="e">
        <f t="shared" si="143"/>
        <v>#DIV/0!</v>
      </c>
    </row>
    <row r="3264" spans="1:24" customFormat="1" hidden="1" outlineLevel="2" x14ac:dyDescent="0.25">
      <c r="A3264" t="s">
        <v>133</v>
      </c>
      <c r="B3264">
        <v>1201</v>
      </c>
      <c r="C3264" t="s">
        <v>212</v>
      </c>
      <c r="D3264">
        <v>701</v>
      </c>
      <c r="E3264" t="s">
        <v>211</v>
      </c>
      <c r="F3264">
        <v>491</v>
      </c>
      <c r="G3264" t="s">
        <v>226</v>
      </c>
      <c r="H3264">
        <v>10701010491</v>
      </c>
      <c r="I3264" t="s">
        <v>227</v>
      </c>
      <c r="J3264" s="24" t="s">
        <v>958</v>
      </c>
      <c r="K3264" s="25">
        <v>12</v>
      </c>
      <c r="L3264" s="26">
        <v>0</v>
      </c>
      <c r="M3264" s="26">
        <v>4756.68</v>
      </c>
      <c r="N3264" s="27">
        <v>20000</v>
      </c>
      <c r="O3264" s="26">
        <v>0</v>
      </c>
      <c r="P3264" s="28">
        <v>20000</v>
      </c>
      <c r="Q3264" s="26">
        <v>0</v>
      </c>
      <c r="R3264" s="31">
        <f t="shared" si="144"/>
        <v>50000</v>
      </c>
      <c r="S3264" s="29">
        <v>50000</v>
      </c>
      <c r="T3264" s="26"/>
      <c r="V3264" s="2">
        <f t="shared" ref="V3264:V3327" si="145">S3264-N3264</f>
        <v>30000</v>
      </c>
      <c r="W3264" s="2">
        <f t="shared" ref="W3264:W3327" si="146">V3264/N3264</f>
        <v>1.5</v>
      </c>
    </row>
    <row r="3265" spans="1:24" customFormat="1" hidden="1" outlineLevel="2" x14ac:dyDescent="0.25">
      <c r="A3265" t="s">
        <v>571</v>
      </c>
      <c r="B3265">
        <v>601</v>
      </c>
      <c r="C3265" t="s">
        <v>572</v>
      </c>
      <c r="D3265">
        <v>123</v>
      </c>
      <c r="E3265" t="s">
        <v>583</v>
      </c>
      <c r="F3265">
        <v>492</v>
      </c>
      <c r="G3265" t="s">
        <v>668</v>
      </c>
      <c r="H3265">
        <v>10123010492</v>
      </c>
      <c r="I3265" t="s">
        <v>669</v>
      </c>
      <c r="J3265" s="24" t="s">
        <v>958</v>
      </c>
      <c r="K3265" s="25">
        <v>12</v>
      </c>
      <c r="L3265" s="26">
        <v>920445.6</v>
      </c>
      <c r="M3265" s="26">
        <v>466764.46</v>
      </c>
      <c r="N3265" s="27">
        <v>700000</v>
      </c>
      <c r="O3265" s="26">
        <v>0</v>
      </c>
      <c r="P3265" s="28">
        <v>700000</v>
      </c>
      <c r="Q3265" s="26">
        <v>126195.46</v>
      </c>
      <c r="R3265" s="31">
        <f t="shared" si="144"/>
        <v>700000</v>
      </c>
      <c r="S3265" s="29">
        <v>700000</v>
      </c>
      <c r="T3265" s="26"/>
      <c r="V3265" s="2">
        <f t="shared" si="145"/>
        <v>0</v>
      </c>
      <c r="W3265" s="2">
        <f t="shared" si="146"/>
        <v>0</v>
      </c>
    </row>
    <row r="3266" spans="1:24" customFormat="1" hidden="1" outlineLevel="2" x14ac:dyDescent="0.25">
      <c r="A3266" t="s">
        <v>875</v>
      </c>
      <c r="B3266">
        <v>102</v>
      </c>
      <c r="C3266" t="s">
        <v>876</v>
      </c>
      <c r="D3266">
        <v>105</v>
      </c>
      <c r="E3266" t="s">
        <v>875</v>
      </c>
      <c r="F3266">
        <v>493</v>
      </c>
      <c r="G3266" t="s">
        <v>890</v>
      </c>
      <c r="H3266">
        <v>10105010493</v>
      </c>
      <c r="I3266" t="s">
        <v>891</v>
      </c>
      <c r="J3266" s="24" t="s">
        <v>958</v>
      </c>
      <c r="K3266" s="25">
        <v>12</v>
      </c>
      <c r="L3266" s="26">
        <v>752800</v>
      </c>
      <c r="M3266" s="26">
        <v>18397.09</v>
      </c>
      <c r="N3266" s="27">
        <v>320000</v>
      </c>
      <c r="O3266" s="26">
        <v>0</v>
      </c>
      <c r="P3266" s="28">
        <v>320000</v>
      </c>
      <c r="Q3266" s="26">
        <v>0</v>
      </c>
      <c r="R3266" s="31">
        <f t="shared" si="144"/>
        <v>295000</v>
      </c>
      <c r="S3266" s="29">
        <v>295000</v>
      </c>
      <c r="T3266" s="26"/>
      <c r="V3266" s="2">
        <f t="shared" si="145"/>
        <v>-25000</v>
      </c>
      <c r="W3266" s="2">
        <f t="shared" si="146"/>
        <v>-7.8125E-2</v>
      </c>
    </row>
    <row r="3267" spans="1:24" customFormat="1" hidden="1" outlineLevel="2" x14ac:dyDescent="0.25">
      <c r="A3267" t="s">
        <v>596</v>
      </c>
      <c r="B3267">
        <v>302</v>
      </c>
      <c r="C3267" t="s">
        <v>597</v>
      </c>
      <c r="D3267">
        <v>161</v>
      </c>
      <c r="E3267" t="s">
        <v>596</v>
      </c>
      <c r="F3267">
        <v>494</v>
      </c>
      <c r="G3267" t="s">
        <v>702</v>
      </c>
      <c r="H3267">
        <v>10161010494</v>
      </c>
      <c r="I3267" t="s">
        <v>698</v>
      </c>
      <c r="J3267" s="24" t="s">
        <v>958</v>
      </c>
      <c r="K3267" s="25">
        <v>12</v>
      </c>
      <c r="L3267" s="26">
        <v>57593.67</v>
      </c>
      <c r="M3267" s="26">
        <v>40264.6</v>
      </c>
      <c r="N3267" s="27">
        <v>43264</v>
      </c>
      <c r="O3267" s="26">
        <v>0</v>
      </c>
      <c r="P3267" s="28">
        <v>43264</v>
      </c>
      <c r="Q3267" s="26">
        <v>31740.01</v>
      </c>
      <c r="R3267" s="31">
        <f t="shared" si="144"/>
        <v>153264</v>
      </c>
      <c r="S3267" s="29">
        <v>153264</v>
      </c>
      <c r="T3267" s="26"/>
      <c r="V3267" s="2">
        <f t="shared" si="145"/>
        <v>110000</v>
      </c>
      <c r="W3267" s="2">
        <f t="shared" si="146"/>
        <v>2.5425295857988166</v>
      </c>
    </row>
    <row r="3268" spans="1:24" customFormat="1" hidden="1" outlineLevel="2" x14ac:dyDescent="0.25">
      <c r="A3268" t="s">
        <v>571</v>
      </c>
      <c r="B3268">
        <v>601</v>
      </c>
      <c r="C3268" t="s">
        <v>572</v>
      </c>
      <c r="D3268">
        <v>40</v>
      </c>
      <c r="E3268" t="s">
        <v>576</v>
      </c>
      <c r="F3268">
        <v>499</v>
      </c>
      <c r="G3268" t="s">
        <v>644</v>
      </c>
      <c r="H3268">
        <v>10040010499</v>
      </c>
      <c r="I3268" t="s">
        <v>645</v>
      </c>
      <c r="J3268" s="24" t="s">
        <v>958</v>
      </c>
      <c r="K3268" s="25">
        <v>12</v>
      </c>
      <c r="L3268" s="26">
        <v>0</v>
      </c>
      <c r="M3268" s="26">
        <v>0</v>
      </c>
      <c r="N3268" s="27">
        <v>0</v>
      </c>
      <c r="O3268" s="26">
        <v>0</v>
      </c>
      <c r="P3268" s="28">
        <v>0</v>
      </c>
      <c r="Q3268" s="26">
        <v>0</v>
      </c>
      <c r="R3268" s="31">
        <f t="shared" si="144"/>
        <v>0</v>
      </c>
      <c r="S3268" s="29">
        <v>0</v>
      </c>
      <c r="T3268" s="26"/>
      <c r="V3268" s="2">
        <f t="shared" si="145"/>
        <v>0</v>
      </c>
      <c r="W3268" s="2" t="e">
        <f t="shared" si="146"/>
        <v>#DIV/0!</v>
      </c>
    </row>
    <row r="3269" spans="1:24" customFormat="1" hidden="1" outlineLevel="2" x14ac:dyDescent="0.25">
      <c r="A3269" t="s">
        <v>571</v>
      </c>
      <c r="B3269">
        <v>601</v>
      </c>
      <c r="C3269" t="s">
        <v>572</v>
      </c>
      <c r="D3269">
        <v>42</v>
      </c>
      <c r="E3269" t="s">
        <v>577</v>
      </c>
      <c r="F3269">
        <v>499</v>
      </c>
      <c r="G3269" t="s">
        <v>644</v>
      </c>
      <c r="H3269">
        <v>10042010499</v>
      </c>
      <c r="I3269" t="s">
        <v>645</v>
      </c>
      <c r="J3269" s="24" t="s">
        <v>958</v>
      </c>
      <c r="K3269" s="25">
        <v>12</v>
      </c>
      <c r="L3269" s="26">
        <v>-90885.9</v>
      </c>
      <c r="M3269" s="26">
        <v>0</v>
      </c>
      <c r="N3269" s="27">
        <v>-213645</v>
      </c>
      <c r="O3269" s="26">
        <v>0</v>
      </c>
      <c r="P3269" s="28">
        <v>-213645</v>
      </c>
      <c r="Q3269" s="26">
        <v>0</v>
      </c>
      <c r="R3269" s="31">
        <f t="shared" si="144"/>
        <v>-213645</v>
      </c>
      <c r="S3269" s="29">
        <v>-213645</v>
      </c>
      <c r="T3269" s="26"/>
      <c r="V3269" s="2">
        <f t="shared" si="145"/>
        <v>0</v>
      </c>
      <c r="W3269" s="2">
        <f t="shared" si="146"/>
        <v>0</v>
      </c>
    </row>
    <row r="3270" spans="1:24" customFormat="1" hidden="1" outlineLevel="2" x14ac:dyDescent="0.25">
      <c r="A3270" t="s">
        <v>571</v>
      </c>
      <c r="B3270">
        <v>601</v>
      </c>
      <c r="C3270" t="s">
        <v>572</v>
      </c>
      <c r="D3270">
        <v>44</v>
      </c>
      <c r="E3270" t="s">
        <v>578</v>
      </c>
      <c r="F3270">
        <v>499</v>
      </c>
      <c r="G3270" t="s">
        <v>644</v>
      </c>
      <c r="H3270">
        <v>10044010499</v>
      </c>
      <c r="I3270" t="s">
        <v>645</v>
      </c>
      <c r="J3270" s="24" t="s">
        <v>958</v>
      </c>
      <c r="K3270" s="25">
        <v>12</v>
      </c>
      <c r="L3270" s="26">
        <v>0</v>
      </c>
      <c r="M3270" s="26">
        <v>0</v>
      </c>
      <c r="N3270" s="27">
        <v>-4580</v>
      </c>
      <c r="O3270" s="26">
        <v>0</v>
      </c>
      <c r="P3270" s="28">
        <v>-4580</v>
      </c>
      <c r="Q3270" s="26">
        <v>0</v>
      </c>
      <c r="R3270" s="31">
        <f t="shared" si="144"/>
        <v>-4580</v>
      </c>
      <c r="S3270" s="29">
        <v>-4580</v>
      </c>
      <c r="T3270" s="26"/>
      <c r="V3270" s="2">
        <f t="shared" si="145"/>
        <v>0</v>
      </c>
      <c r="W3270" s="2">
        <f t="shared" si="146"/>
        <v>0</v>
      </c>
    </row>
    <row r="3271" spans="1:24" customFormat="1" hidden="1" outlineLevel="2" x14ac:dyDescent="0.25">
      <c r="A3271" t="s">
        <v>571</v>
      </c>
      <c r="B3271">
        <v>601</v>
      </c>
      <c r="C3271" t="s">
        <v>572</v>
      </c>
      <c r="D3271">
        <v>90</v>
      </c>
      <c r="E3271" t="s">
        <v>579</v>
      </c>
      <c r="F3271">
        <v>499</v>
      </c>
      <c r="G3271" t="s">
        <v>644</v>
      </c>
      <c r="H3271">
        <v>10090010499</v>
      </c>
      <c r="I3271" t="s">
        <v>645</v>
      </c>
      <c r="J3271" s="24" t="s">
        <v>958</v>
      </c>
      <c r="K3271" s="25">
        <v>12</v>
      </c>
      <c r="L3271" s="26">
        <v>0</v>
      </c>
      <c r="M3271" s="26">
        <v>0</v>
      </c>
      <c r="N3271" s="27">
        <v>-3116</v>
      </c>
      <c r="O3271" s="26">
        <v>0</v>
      </c>
      <c r="P3271" s="28">
        <v>-3116</v>
      </c>
      <c r="Q3271" s="26">
        <v>0</v>
      </c>
      <c r="R3271" s="31">
        <f t="shared" si="144"/>
        <v>-3116</v>
      </c>
      <c r="S3271" s="29">
        <v>-3116</v>
      </c>
      <c r="T3271" s="26"/>
      <c r="V3271" s="2">
        <f t="shared" si="145"/>
        <v>0</v>
      </c>
      <c r="W3271" s="2">
        <f t="shared" si="146"/>
        <v>0</v>
      </c>
    </row>
    <row r="3272" spans="1:24" customFormat="1" hidden="1" outlineLevel="2" x14ac:dyDescent="0.25">
      <c r="A3272" t="s">
        <v>571</v>
      </c>
      <c r="B3272">
        <v>601</v>
      </c>
      <c r="C3272" t="s">
        <v>572</v>
      </c>
      <c r="D3272">
        <v>91</v>
      </c>
      <c r="E3272" t="s">
        <v>580</v>
      </c>
      <c r="F3272">
        <v>499</v>
      </c>
      <c r="G3272" t="s">
        <v>644</v>
      </c>
      <c r="H3272">
        <v>10091010499</v>
      </c>
      <c r="I3272" t="s">
        <v>645</v>
      </c>
      <c r="J3272" s="24" t="s">
        <v>958</v>
      </c>
      <c r="K3272" s="25">
        <v>12</v>
      </c>
      <c r="L3272" s="26">
        <v>-93222.5</v>
      </c>
      <c r="M3272" s="26">
        <v>0</v>
      </c>
      <c r="N3272" s="27">
        <v>-34297</v>
      </c>
      <c r="O3272" s="26">
        <v>0</v>
      </c>
      <c r="P3272" s="28">
        <v>-34297</v>
      </c>
      <c r="Q3272" s="26">
        <v>0</v>
      </c>
      <c r="R3272" s="31">
        <f t="shared" si="144"/>
        <v>-34297</v>
      </c>
      <c r="S3272" s="29">
        <v>-34297</v>
      </c>
      <c r="T3272" s="26"/>
      <c r="V3272" s="2">
        <f t="shared" si="145"/>
        <v>0</v>
      </c>
      <c r="W3272" s="2">
        <f t="shared" si="146"/>
        <v>0</v>
      </c>
    </row>
    <row r="3273" spans="1:24" customFormat="1" hidden="1" outlineLevel="2" x14ac:dyDescent="0.25">
      <c r="A3273" t="s">
        <v>571</v>
      </c>
      <c r="B3273">
        <v>601</v>
      </c>
      <c r="C3273" t="s">
        <v>572</v>
      </c>
      <c r="D3273">
        <v>92</v>
      </c>
      <c r="E3273" t="s">
        <v>581</v>
      </c>
      <c r="F3273">
        <v>499</v>
      </c>
      <c r="G3273" t="s">
        <v>644</v>
      </c>
      <c r="H3273">
        <v>10092010499</v>
      </c>
      <c r="I3273" t="s">
        <v>645</v>
      </c>
      <c r="J3273" s="24" t="s">
        <v>958</v>
      </c>
      <c r="K3273" s="25">
        <v>12</v>
      </c>
      <c r="L3273" s="26">
        <v>-22298.67</v>
      </c>
      <c r="M3273" s="26">
        <v>0</v>
      </c>
      <c r="N3273" s="27">
        <v>-11000</v>
      </c>
      <c r="O3273" s="26">
        <v>0</v>
      </c>
      <c r="P3273" s="28">
        <v>-11000</v>
      </c>
      <c r="Q3273" s="26">
        <v>0</v>
      </c>
      <c r="R3273" s="31">
        <f t="shared" si="144"/>
        <v>-11000</v>
      </c>
      <c r="S3273" s="29">
        <v>-11000</v>
      </c>
      <c r="T3273" s="26"/>
      <c r="V3273" s="2">
        <f t="shared" si="145"/>
        <v>0</v>
      </c>
      <c r="W3273" s="2">
        <f t="shared" si="146"/>
        <v>0</v>
      </c>
    </row>
    <row r="3274" spans="1:24" customFormat="1" hidden="1" outlineLevel="2" x14ac:dyDescent="0.25">
      <c r="A3274" t="s">
        <v>571</v>
      </c>
      <c r="B3274">
        <v>601</v>
      </c>
      <c r="C3274" t="s">
        <v>572</v>
      </c>
      <c r="D3274">
        <v>94</v>
      </c>
      <c r="E3274" t="s">
        <v>582</v>
      </c>
      <c r="F3274">
        <v>499</v>
      </c>
      <c r="G3274" t="s">
        <v>644</v>
      </c>
      <c r="H3274">
        <v>10094010499</v>
      </c>
      <c r="I3274" t="s">
        <v>645</v>
      </c>
      <c r="J3274" s="24" t="s">
        <v>958</v>
      </c>
      <c r="K3274" s="25">
        <v>12</v>
      </c>
      <c r="L3274" s="26">
        <v>-1370.67</v>
      </c>
      <c r="M3274" s="26">
        <v>0</v>
      </c>
      <c r="N3274" s="27">
        <v>-20234</v>
      </c>
      <c r="O3274" s="26">
        <v>0</v>
      </c>
      <c r="P3274" s="28">
        <v>-20234</v>
      </c>
      <c r="Q3274" s="26">
        <v>0</v>
      </c>
      <c r="R3274" s="31">
        <f t="shared" si="144"/>
        <v>-20234</v>
      </c>
      <c r="S3274" s="29">
        <v>-20234</v>
      </c>
      <c r="T3274" s="26"/>
      <c r="V3274" s="2">
        <f t="shared" si="145"/>
        <v>0</v>
      </c>
      <c r="W3274" s="2">
        <f t="shared" si="146"/>
        <v>0</v>
      </c>
    </row>
    <row r="3275" spans="1:24" customFormat="1" hidden="1" outlineLevel="2" x14ac:dyDescent="0.25">
      <c r="A3275" t="s">
        <v>571</v>
      </c>
      <c r="B3275">
        <v>601</v>
      </c>
      <c r="C3275" t="s">
        <v>572</v>
      </c>
      <c r="D3275">
        <v>450</v>
      </c>
      <c r="E3275" t="s">
        <v>589</v>
      </c>
      <c r="F3275">
        <v>499</v>
      </c>
      <c r="G3275" t="s">
        <v>644</v>
      </c>
      <c r="H3275">
        <v>10450010499</v>
      </c>
      <c r="I3275" t="s">
        <v>645</v>
      </c>
      <c r="J3275" s="24" t="s">
        <v>958</v>
      </c>
      <c r="K3275" s="25">
        <v>12</v>
      </c>
      <c r="L3275" s="26">
        <v>-565.27</v>
      </c>
      <c r="M3275" s="26">
        <v>0</v>
      </c>
      <c r="N3275" s="27">
        <v>-10175</v>
      </c>
      <c r="O3275" s="26">
        <v>0</v>
      </c>
      <c r="P3275" s="28">
        <v>-10175</v>
      </c>
      <c r="Q3275" s="26">
        <v>0</v>
      </c>
      <c r="R3275" s="31">
        <f t="shared" si="144"/>
        <v>-10175</v>
      </c>
      <c r="S3275" s="29">
        <v>-10175</v>
      </c>
      <c r="T3275" s="26"/>
      <c r="V3275" s="2">
        <f t="shared" si="145"/>
        <v>0</v>
      </c>
      <c r="W3275" s="2">
        <f t="shared" si="146"/>
        <v>0</v>
      </c>
    </row>
    <row r="3276" spans="1:24" customFormat="1" hidden="1" outlineLevel="2" x14ac:dyDescent="0.25">
      <c r="A3276" t="s">
        <v>571</v>
      </c>
      <c r="B3276">
        <v>601</v>
      </c>
      <c r="C3276" t="s">
        <v>572</v>
      </c>
      <c r="D3276">
        <v>451</v>
      </c>
      <c r="E3276" t="s">
        <v>590</v>
      </c>
      <c r="F3276">
        <v>499</v>
      </c>
      <c r="G3276" t="s">
        <v>644</v>
      </c>
      <c r="H3276">
        <v>10451010499</v>
      </c>
      <c r="I3276" t="s">
        <v>645</v>
      </c>
      <c r="J3276" s="24" t="s">
        <v>958</v>
      </c>
      <c r="K3276" s="25">
        <v>12</v>
      </c>
      <c r="L3276" s="26">
        <v>-4804.8500000000004</v>
      </c>
      <c r="M3276" s="26">
        <v>0</v>
      </c>
      <c r="N3276" s="27">
        <v>-5616</v>
      </c>
      <c r="O3276" s="26">
        <v>0</v>
      </c>
      <c r="P3276" s="28">
        <v>-5616</v>
      </c>
      <c r="Q3276" s="26">
        <v>0</v>
      </c>
      <c r="R3276" s="31">
        <f t="shared" si="144"/>
        <v>-5616</v>
      </c>
      <c r="S3276" s="29">
        <v>-5616</v>
      </c>
      <c r="T3276" s="26"/>
      <c r="V3276" s="2">
        <f t="shared" si="145"/>
        <v>0</v>
      </c>
      <c r="W3276" s="2">
        <f t="shared" si="146"/>
        <v>0</v>
      </c>
    </row>
    <row r="3277" spans="1:24" customFormat="1" hidden="1" outlineLevel="2" x14ac:dyDescent="0.25">
      <c r="A3277" t="s">
        <v>781</v>
      </c>
      <c r="B3277">
        <v>101</v>
      </c>
      <c r="C3277" t="s">
        <v>780</v>
      </c>
      <c r="D3277">
        <v>101</v>
      </c>
      <c r="E3277" t="s">
        <v>776</v>
      </c>
      <c r="F3277">
        <v>500</v>
      </c>
      <c r="G3277" t="s">
        <v>838</v>
      </c>
      <c r="H3277">
        <v>20101000500</v>
      </c>
      <c r="I3277" t="s">
        <v>839</v>
      </c>
      <c r="J3277" s="24" t="s">
        <v>958</v>
      </c>
      <c r="K3277" s="25">
        <v>12</v>
      </c>
      <c r="L3277" s="26">
        <v>-539383.72</v>
      </c>
      <c r="M3277" s="26">
        <v>-101993885.64</v>
      </c>
      <c r="N3277" s="27">
        <v>0</v>
      </c>
      <c r="O3277" s="26">
        <v>0</v>
      </c>
      <c r="P3277" s="28">
        <v>0</v>
      </c>
      <c r="Q3277" s="26">
        <v>0</v>
      </c>
      <c r="R3277" s="31">
        <f t="shared" si="144"/>
        <v>0</v>
      </c>
      <c r="S3277" s="29"/>
      <c r="T3277" s="26"/>
      <c r="V3277" s="2">
        <f t="shared" si="145"/>
        <v>0</v>
      </c>
      <c r="W3277" s="2" t="e">
        <f t="shared" si="146"/>
        <v>#DIV/0!</v>
      </c>
      <c r="X3277" s="18"/>
    </row>
    <row r="3278" spans="1:24" customFormat="1" hidden="1" outlineLevel="2" x14ac:dyDescent="0.25">
      <c r="A3278" t="s">
        <v>571</v>
      </c>
      <c r="B3278">
        <v>601</v>
      </c>
      <c r="C3278" t="s">
        <v>572</v>
      </c>
      <c r="D3278">
        <v>40</v>
      </c>
      <c r="E3278" t="s">
        <v>576</v>
      </c>
      <c r="F3278">
        <v>510</v>
      </c>
      <c r="G3278" t="s">
        <v>646</v>
      </c>
      <c r="H3278">
        <v>10040010510</v>
      </c>
      <c r="I3278" t="s">
        <v>647</v>
      </c>
      <c r="J3278" s="24" t="s">
        <v>958</v>
      </c>
      <c r="K3278" s="25">
        <v>12</v>
      </c>
      <c r="L3278" s="26">
        <v>23014</v>
      </c>
      <c r="M3278" s="26">
        <v>0</v>
      </c>
      <c r="N3278" s="27">
        <v>24892</v>
      </c>
      <c r="O3278" s="26">
        <v>0</v>
      </c>
      <c r="P3278" s="28">
        <v>24892</v>
      </c>
      <c r="Q3278" s="26">
        <v>0</v>
      </c>
      <c r="R3278" s="31">
        <f t="shared" si="144"/>
        <v>24892</v>
      </c>
      <c r="S3278" s="29">
        <v>24892</v>
      </c>
      <c r="T3278" s="26"/>
      <c r="V3278" s="2">
        <f t="shared" si="145"/>
        <v>0</v>
      </c>
      <c r="W3278" s="2">
        <f t="shared" si="146"/>
        <v>0</v>
      </c>
    </row>
    <row r="3279" spans="1:24" customFormat="1" hidden="1" outlineLevel="2" x14ac:dyDescent="0.25">
      <c r="A3279" t="s">
        <v>571</v>
      </c>
      <c r="B3279">
        <v>601</v>
      </c>
      <c r="C3279" t="s">
        <v>572</v>
      </c>
      <c r="D3279">
        <v>42</v>
      </c>
      <c r="E3279" t="s">
        <v>577</v>
      </c>
      <c r="F3279">
        <v>510</v>
      </c>
      <c r="G3279" t="s">
        <v>646</v>
      </c>
      <c r="H3279">
        <v>10042010510</v>
      </c>
      <c r="I3279" t="s">
        <v>647</v>
      </c>
      <c r="J3279" s="24" t="s">
        <v>958</v>
      </c>
      <c r="K3279" s="25">
        <v>12</v>
      </c>
      <c r="L3279" s="26">
        <v>301039</v>
      </c>
      <c r="M3279" s="26">
        <v>0</v>
      </c>
      <c r="N3279" s="27">
        <v>325604</v>
      </c>
      <c r="O3279" s="26">
        <v>0</v>
      </c>
      <c r="P3279" s="28">
        <v>325604</v>
      </c>
      <c r="Q3279" s="26">
        <v>0</v>
      </c>
      <c r="R3279" s="31">
        <f t="shared" si="144"/>
        <v>325604</v>
      </c>
      <c r="S3279" s="29">
        <v>325604</v>
      </c>
      <c r="T3279" s="26"/>
      <c r="V3279" s="2">
        <f t="shared" si="145"/>
        <v>0</v>
      </c>
      <c r="W3279" s="2">
        <f t="shared" si="146"/>
        <v>0</v>
      </c>
    </row>
    <row r="3280" spans="1:24" customFormat="1" hidden="1" outlineLevel="2" x14ac:dyDescent="0.25">
      <c r="A3280" t="s">
        <v>571</v>
      </c>
      <c r="B3280">
        <v>601</v>
      </c>
      <c r="C3280" t="s">
        <v>572</v>
      </c>
      <c r="D3280">
        <v>91</v>
      </c>
      <c r="E3280" t="s">
        <v>580</v>
      </c>
      <c r="F3280">
        <v>510</v>
      </c>
      <c r="G3280" t="s">
        <v>646</v>
      </c>
      <c r="H3280">
        <v>10091010510</v>
      </c>
      <c r="I3280" t="s">
        <v>647</v>
      </c>
      <c r="J3280" s="24" t="s">
        <v>958</v>
      </c>
      <c r="K3280" s="25">
        <v>12</v>
      </c>
      <c r="L3280" s="26">
        <v>89593</v>
      </c>
      <c r="M3280" s="26">
        <v>0</v>
      </c>
      <c r="N3280" s="27">
        <v>96904</v>
      </c>
      <c r="O3280" s="26">
        <v>0</v>
      </c>
      <c r="P3280" s="28">
        <v>96904</v>
      </c>
      <c r="Q3280" s="26">
        <v>0</v>
      </c>
      <c r="R3280" s="31">
        <f t="shared" si="144"/>
        <v>96904</v>
      </c>
      <c r="S3280" s="29">
        <v>96904</v>
      </c>
      <c r="T3280" s="26"/>
      <c r="V3280" s="2">
        <f t="shared" si="145"/>
        <v>0</v>
      </c>
      <c r="W3280" s="2">
        <f t="shared" si="146"/>
        <v>0</v>
      </c>
    </row>
    <row r="3281" spans="1:23" customFormat="1" hidden="1" outlineLevel="2" x14ac:dyDescent="0.25">
      <c r="A3281" t="s">
        <v>571</v>
      </c>
      <c r="B3281">
        <v>601</v>
      </c>
      <c r="C3281" t="s">
        <v>572</v>
      </c>
      <c r="D3281">
        <v>94</v>
      </c>
      <c r="E3281" t="s">
        <v>582</v>
      </c>
      <c r="F3281">
        <v>510</v>
      </c>
      <c r="G3281" t="s">
        <v>646</v>
      </c>
      <c r="H3281">
        <v>10094010510</v>
      </c>
      <c r="I3281" t="s">
        <v>647</v>
      </c>
      <c r="J3281" s="24" t="s">
        <v>958</v>
      </c>
      <c r="K3281" s="25">
        <v>12</v>
      </c>
      <c r="L3281" s="26">
        <v>11272</v>
      </c>
      <c r="M3281" s="26">
        <v>0</v>
      </c>
      <c r="N3281" s="27">
        <v>12192</v>
      </c>
      <c r="O3281" s="26">
        <v>0</v>
      </c>
      <c r="P3281" s="28">
        <v>12192</v>
      </c>
      <c r="Q3281" s="26">
        <v>0</v>
      </c>
      <c r="R3281" s="31">
        <f t="shared" si="144"/>
        <v>12192</v>
      </c>
      <c r="S3281" s="29">
        <v>12192</v>
      </c>
      <c r="T3281" s="26"/>
      <c r="V3281" s="2">
        <f t="shared" si="145"/>
        <v>0</v>
      </c>
      <c r="W3281" s="2">
        <f t="shared" si="146"/>
        <v>0</v>
      </c>
    </row>
    <row r="3282" spans="1:23" customFormat="1" hidden="1" outlineLevel="2" x14ac:dyDescent="0.25">
      <c r="A3282" t="s">
        <v>571</v>
      </c>
      <c r="B3282">
        <v>601</v>
      </c>
      <c r="C3282" t="s">
        <v>572</v>
      </c>
      <c r="D3282">
        <v>450</v>
      </c>
      <c r="E3282" t="s">
        <v>589</v>
      </c>
      <c r="F3282">
        <v>510</v>
      </c>
      <c r="G3282" t="s">
        <v>646</v>
      </c>
      <c r="H3282">
        <v>10450010510</v>
      </c>
      <c r="I3282" t="s">
        <v>647</v>
      </c>
      <c r="J3282" s="24" t="s">
        <v>958</v>
      </c>
      <c r="K3282" s="25">
        <v>12</v>
      </c>
      <c r="L3282" s="26">
        <v>16863</v>
      </c>
      <c r="M3282" s="26">
        <v>0</v>
      </c>
      <c r="N3282" s="27">
        <v>18240</v>
      </c>
      <c r="O3282" s="26">
        <v>0</v>
      </c>
      <c r="P3282" s="28">
        <v>18240</v>
      </c>
      <c r="Q3282" s="26">
        <v>0</v>
      </c>
      <c r="R3282" s="31">
        <f t="shared" si="144"/>
        <v>18240</v>
      </c>
      <c r="S3282" s="29">
        <v>18240</v>
      </c>
      <c r="T3282" s="26"/>
      <c r="V3282" s="2">
        <f t="shared" si="145"/>
        <v>0</v>
      </c>
      <c r="W3282" s="2">
        <f t="shared" si="146"/>
        <v>0</v>
      </c>
    </row>
    <row r="3283" spans="1:23" customFormat="1" hidden="1" outlineLevel="2" x14ac:dyDescent="0.25">
      <c r="A3283" t="s">
        <v>571</v>
      </c>
      <c r="B3283">
        <v>601</v>
      </c>
      <c r="C3283" t="s">
        <v>572</v>
      </c>
      <c r="D3283">
        <v>451</v>
      </c>
      <c r="E3283" t="s">
        <v>590</v>
      </c>
      <c r="F3283">
        <v>510</v>
      </c>
      <c r="G3283" t="s">
        <v>646</v>
      </c>
      <c r="H3283">
        <v>10451010510</v>
      </c>
      <c r="I3283" t="s">
        <v>647</v>
      </c>
      <c r="J3283" s="24" t="s">
        <v>958</v>
      </c>
      <c r="K3283" s="25">
        <v>12</v>
      </c>
      <c r="L3283" s="26">
        <v>14181</v>
      </c>
      <c r="M3283" s="26">
        <v>0</v>
      </c>
      <c r="N3283" s="27">
        <v>15338</v>
      </c>
      <c r="O3283" s="26">
        <v>0</v>
      </c>
      <c r="P3283" s="28">
        <v>15338</v>
      </c>
      <c r="Q3283" s="26">
        <v>0</v>
      </c>
      <c r="R3283" s="31">
        <f t="shared" si="144"/>
        <v>15338</v>
      </c>
      <c r="S3283" s="29">
        <v>15338</v>
      </c>
      <c r="T3283" s="26"/>
      <c r="V3283" s="2">
        <f t="shared" si="145"/>
        <v>0</v>
      </c>
      <c r="W3283" s="2">
        <f t="shared" si="146"/>
        <v>0</v>
      </c>
    </row>
    <row r="3284" spans="1:23" customFormat="1" hidden="1" outlineLevel="2" x14ac:dyDescent="0.25">
      <c r="A3284" t="s">
        <v>571</v>
      </c>
      <c r="B3284">
        <v>601</v>
      </c>
      <c r="C3284" t="s">
        <v>572</v>
      </c>
      <c r="D3284">
        <v>40</v>
      </c>
      <c r="E3284" t="s">
        <v>576</v>
      </c>
      <c r="F3284">
        <v>511</v>
      </c>
      <c r="G3284" t="s">
        <v>648</v>
      </c>
      <c r="H3284">
        <v>10040010511</v>
      </c>
      <c r="I3284" t="s">
        <v>649</v>
      </c>
      <c r="J3284" s="24" t="s">
        <v>958</v>
      </c>
      <c r="K3284" s="25">
        <v>12</v>
      </c>
      <c r="L3284" s="26">
        <v>913270.44</v>
      </c>
      <c r="M3284" s="26">
        <v>0</v>
      </c>
      <c r="N3284" s="27">
        <v>142</v>
      </c>
      <c r="O3284" s="26">
        <v>0</v>
      </c>
      <c r="P3284" s="28">
        <v>142</v>
      </c>
      <c r="Q3284" s="26">
        <v>0</v>
      </c>
      <c r="R3284" s="31">
        <f t="shared" si="144"/>
        <v>0</v>
      </c>
      <c r="S3284" s="29">
        <v>0</v>
      </c>
      <c r="T3284" s="26"/>
      <c r="V3284" s="2">
        <f t="shared" si="145"/>
        <v>-142</v>
      </c>
      <c r="W3284" s="2">
        <f t="shared" si="146"/>
        <v>-1</v>
      </c>
    </row>
    <row r="3285" spans="1:23" customFormat="1" hidden="1" outlineLevel="2" x14ac:dyDescent="0.25">
      <c r="A3285" t="s">
        <v>571</v>
      </c>
      <c r="B3285">
        <v>601</v>
      </c>
      <c r="C3285" t="s">
        <v>572</v>
      </c>
      <c r="D3285">
        <v>42</v>
      </c>
      <c r="E3285" t="s">
        <v>577</v>
      </c>
      <c r="F3285">
        <v>511</v>
      </c>
      <c r="G3285" t="s">
        <v>648</v>
      </c>
      <c r="H3285">
        <v>10042010511</v>
      </c>
      <c r="I3285" t="s">
        <v>649</v>
      </c>
      <c r="J3285" s="24" t="s">
        <v>958</v>
      </c>
      <c r="K3285" s="25">
        <v>12</v>
      </c>
      <c r="L3285" s="26">
        <v>975</v>
      </c>
      <c r="M3285" s="26">
        <v>0</v>
      </c>
      <c r="N3285" s="27">
        <v>1055</v>
      </c>
      <c r="O3285" s="26">
        <v>0</v>
      </c>
      <c r="P3285" s="28">
        <v>1055</v>
      </c>
      <c r="Q3285" s="26">
        <v>0</v>
      </c>
      <c r="R3285" s="31">
        <f t="shared" si="144"/>
        <v>0</v>
      </c>
      <c r="S3285" s="29">
        <v>0</v>
      </c>
      <c r="T3285" s="26"/>
      <c r="V3285" s="2">
        <f t="shared" si="145"/>
        <v>-1055</v>
      </c>
      <c r="W3285" s="2">
        <f t="shared" si="146"/>
        <v>-1</v>
      </c>
    </row>
    <row r="3286" spans="1:23" customFormat="1" hidden="1" outlineLevel="2" x14ac:dyDescent="0.25">
      <c r="A3286" t="s">
        <v>571</v>
      </c>
      <c r="B3286">
        <v>601</v>
      </c>
      <c r="C3286" t="s">
        <v>572</v>
      </c>
      <c r="D3286">
        <v>44</v>
      </c>
      <c r="E3286" t="s">
        <v>578</v>
      </c>
      <c r="F3286">
        <v>511</v>
      </c>
      <c r="G3286" t="s">
        <v>648</v>
      </c>
      <c r="H3286">
        <v>10044010511</v>
      </c>
      <c r="I3286" t="s">
        <v>649</v>
      </c>
      <c r="J3286" s="24" t="s">
        <v>958</v>
      </c>
      <c r="K3286" s="25">
        <v>12</v>
      </c>
      <c r="L3286" s="26">
        <v>2926</v>
      </c>
      <c r="M3286" s="26">
        <v>0</v>
      </c>
      <c r="N3286" s="27">
        <v>3165</v>
      </c>
      <c r="O3286" s="26">
        <v>0</v>
      </c>
      <c r="P3286" s="28">
        <v>3165</v>
      </c>
      <c r="Q3286" s="26">
        <v>0</v>
      </c>
      <c r="R3286" s="31">
        <f t="shared" si="144"/>
        <v>0</v>
      </c>
      <c r="S3286" s="29">
        <v>0</v>
      </c>
      <c r="T3286" s="26"/>
      <c r="V3286" s="2">
        <f t="shared" si="145"/>
        <v>-3165</v>
      </c>
      <c r="W3286" s="2">
        <f t="shared" si="146"/>
        <v>-1</v>
      </c>
    </row>
    <row r="3287" spans="1:23" customFormat="1" hidden="1" outlineLevel="2" x14ac:dyDescent="0.25">
      <c r="A3287" t="s">
        <v>571</v>
      </c>
      <c r="B3287">
        <v>601</v>
      </c>
      <c r="C3287" t="s">
        <v>572</v>
      </c>
      <c r="D3287">
        <v>91</v>
      </c>
      <c r="E3287" t="s">
        <v>580</v>
      </c>
      <c r="F3287">
        <v>511</v>
      </c>
      <c r="G3287" t="s">
        <v>648</v>
      </c>
      <c r="H3287">
        <v>10091010511</v>
      </c>
      <c r="I3287" t="s">
        <v>649</v>
      </c>
      <c r="J3287" s="24" t="s">
        <v>958</v>
      </c>
      <c r="K3287" s="25">
        <v>12</v>
      </c>
      <c r="L3287" s="26">
        <v>1485</v>
      </c>
      <c r="M3287" s="26">
        <v>0</v>
      </c>
      <c r="N3287" s="27">
        <v>1606</v>
      </c>
      <c r="O3287" s="26">
        <v>0</v>
      </c>
      <c r="P3287" s="28">
        <v>1606</v>
      </c>
      <c r="Q3287" s="26">
        <v>0</v>
      </c>
      <c r="R3287" s="31">
        <f t="shared" si="144"/>
        <v>0</v>
      </c>
      <c r="S3287" s="29">
        <v>0</v>
      </c>
      <c r="T3287" s="26"/>
      <c r="V3287" s="2">
        <f t="shared" si="145"/>
        <v>-1606</v>
      </c>
      <c r="W3287" s="2">
        <f t="shared" si="146"/>
        <v>-1</v>
      </c>
    </row>
    <row r="3288" spans="1:23" customFormat="1" hidden="1" outlineLevel="2" x14ac:dyDescent="0.25">
      <c r="A3288" t="s">
        <v>571</v>
      </c>
      <c r="B3288">
        <v>601</v>
      </c>
      <c r="C3288" t="s">
        <v>572</v>
      </c>
      <c r="D3288">
        <v>92</v>
      </c>
      <c r="E3288" t="s">
        <v>581</v>
      </c>
      <c r="F3288">
        <v>511</v>
      </c>
      <c r="G3288" t="s">
        <v>648</v>
      </c>
      <c r="H3288">
        <v>10092010511</v>
      </c>
      <c r="I3288" t="s">
        <v>649</v>
      </c>
      <c r="J3288" s="24" t="s">
        <v>958</v>
      </c>
      <c r="K3288" s="25">
        <v>12</v>
      </c>
      <c r="L3288" s="26">
        <v>517</v>
      </c>
      <c r="M3288" s="26">
        <v>0</v>
      </c>
      <c r="N3288" s="27">
        <v>560</v>
      </c>
      <c r="O3288" s="26">
        <v>0</v>
      </c>
      <c r="P3288" s="28">
        <v>560</v>
      </c>
      <c r="Q3288" s="26">
        <v>0</v>
      </c>
      <c r="R3288" s="31">
        <f t="shared" si="144"/>
        <v>0</v>
      </c>
      <c r="S3288" s="29">
        <v>0</v>
      </c>
      <c r="T3288" s="26"/>
      <c r="V3288" s="2">
        <f t="shared" si="145"/>
        <v>-560</v>
      </c>
      <c r="W3288" s="2">
        <f t="shared" si="146"/>
        <v>-1</v>
      </c>
    </row>
    <row r="3289" spans="1:23" customFormat="1" hidden="1" outlineLevel="2" x14ac:dyDescent="0.25">
      <c r="A3289" t="s">
        <v>571</v>
      </c>
      <c r="B3289">
        <v>601</v>
      </c>
      <c r="C3289" t="s">
        <v>572</v>
      </c>
      <c r="D3289">
        <v>94</v>
      </c>
      <c r="E3289" t="s">
        <v>582</v>
      </c>
      <c r="F3289">
        <v>511</v>
      </c>
      <c r="G3289" t="s">
        <v>648</v>
      </c>
      <c r="H3289">
        <v>10094010511</v>
      </c>
      <c r="I3289" t="s">
        <v>649</v>
      </c>
      <c r="J3289" s="24" t="s">
        <v>958</v>
      </c>
      <c r="K3289" s="25">
        <v>12</v>
      </c>
      <c r="L3289" s="26">
        <v>198</v>
      </c>
      <c r="M3289" s="26">
        <v>0</v>
      </c>
      <c r="N3289" s="27">
        <v>214</v>
      </c>
      <c r="O3289" s="26">
        <v>0</v>
      </c>
      <c r="P3289" s="28">
        <v>214</v>
      </c>
      <c r="Q3289" s="26">
        <v>0</v>
      </c>
      <c r="R3289" s="31">
        <f t="shared" si="144"/>
        <v>0</v>
      </c>
      <c r="S3289" s="29">
        <v>0</v>
      </c>
      <c r="T3289" s="26"/>
      <c r="V3289" s="2">
        <f t="shared" si="145"/>
        <v>-214</v>
      </c>
      <c r="W3289" s="2">
        <f t="shared" si="146"/>
        <v>-1</v>
      </c>
    </row>
    <row r="3290" spans="1:23" customFormat="1" hidden="1" outlineLevel="2" x14ac:dyDescent="0.25">
      <c r="A3290" t="s">
        <v>571</v>
      </c>
      <c r="B3290">
        <v>601</v>
      </c>
      <c r="C3290" t="s">
        <v>572</v>
      </c>
      <c r="D3290">
        <v>450</v>
      </c>
      <c r="E3290" t="s">
        <v>589</v>
      </c>
      <c r="F3290">
        <v>511</v>
      </c>
      <c r="G3290" t="s">
        <v>648</v>
      </c>
      <c r="H3290">
        <v>10450010511</v>
      </c>
      <c r="I3290" t="s">
        <v>649</v>
      </c>
      <c r="J3290" s="24" t="s">
        <v>958</v>
      </c>
      <c r="K3290" s="25">
        <v>12</v>
      </c>
      <c r="L3290" s="26">
        <v>187</v>
      </c>
      <c r="M3290" s="26">
        <v>0</v>
      </c>
      <c r="N3290" s="27">
        <v>202</v>
      </c>
      <c r="O3290" s="26">
        <v>0</v>
      </c>
      <c r="P3290" s="28">
        <v>202</v>
      </c>
      <c r="Q3290" s="26">
        <v>0</v>
      </c>
      <c r="R3290" s="31">
        <f t="shared" si="144"/>
        <v>0</v>
      </c>
      <c r="S3290" s="29">
        <v>0</v>
      </c>
      <c r="T3290" s="26"/>
      <c r="V3290" s="2">
        <f t="shared" si="145"/>
        <v>-202</v>
      </c>
      <c r="W3290" s="2">
        <f t="shared" si="146"/>
        <v>-1</v>
      </c>
    </row>
    <row r="3291" spans="1:23" customFormat="1" hidden="1" outlineLevel="2" x14ac:dyDescent="0.25">
      <c r="A3291" t="s">
        <v>571</v>
      </c>
      <c r="B3291">
        <v>601</v>
      </c>
      <c r="C3291" t="s">
        <v>572</v>
      </c>
      <c r="D3291">
        <v>451</v>
      </c>
      <c r="E3291" t="s">
        <v>590</v>
      </c>
      <c r="F3291">
        <v>511</v>
      </c>
      <c r="G3291" t="s">
        <v>648</v>
      </c>
      <c r="H3291">
        <v>10451010511</v>
      </c>
      <c r="I3291" t="s">
        <v>649</v>
      </c>
      <c r="J3291" s="24" t="s">
        <v>958</v>
      </c>
      <c r="K3291" s="25">
        <v>12</v>
      </c>
      <c r="L3291" s="26">
        <v>231</v>
      </c>
      <c r="M3291" s="26">
        <v>0</v>
      </c>
      <c r="N3291" s="27">
        <v>250</v>
      </c>
      <c r="O3291" s="26">
        <v>0</v>
      </c>
      <c r="P3291" s="28">
        <v>250</v>
      </c>
      <c r="Q3291" s="26">
        <v>0</v>
      </c>
      <c r="R3291" s="31">
        <f t="shared" si="144"/>
        <v>0</v>
      </c>
      <c r="S3291" s="29">
        <v>0</v>
      </c>
      <c r="T3291" s="26"/>
      <c r="V3291" s="2">
        <f t="shared" si="145"/>
        <v>-250</v>
      </c>
      <c r="W3291" s="2">
        <f t="shared" si="146"/>
        <v>-1</v>
      </c>
    </row>
    <row r="3292" spans="1:23" customFormat="1" hidden="1" outlineLevel="2" x14ac:dyDescent="0.25">
      <c r="A3292" t="s">
        <v>706</v>
      </c>
      <c r="B3292">
        <v>191</v>
      </c>
      <c r="C3292" t="s">
        <v>707</v>
      </c>
      <c r="D3292">
        <v>200</v>
      </c>
      <c r="E3292" t="s">
        <v>708</v>
      </c>
      <c r="F3292">
        <v>515</v>
      </c>
      <c r="G3292" t="s">
        <v>773</v>
      </c>
      <c r="H3292">
        <v>10200010515</v>
      </c>
      <c r="I3292" t="s">
        <v>774</v>
      </c>
      <c r="J3292" s="24" t="s">
        <v>958</v>
      </c>
      <c r="K3292" s="25">
        <v>12</v>
      </c>
      <c r="L3292" s="26">
        <v>111882.9</v>
      </c>
      <c r="M3292" s="26">
        <v>0</v>
      </c>
      <c r="N3292" s="27">
        <v>0</v>
      </c>
      <c r="O3292" s="26">
        <v>0</v>
      </c>
      <c r="P3292" s="28">
        <v>0</v>
      </c>
      <c r="Q3292" s="26">
        <v>0</v>
      </c>
      <c r="R3292" s="31">
        <f t="shared" si="144"/>
        <v>0</v>
      </c>
      <c r="S3292" s="29">
        <v>0</v>
      </c>
      <c r="T3292" s="26"/>
      <c r="V3292" s="2">
        <f t="shared" si="145"/>
        <v>0</v>
      </c>
      <c r="W3292" s="2" t="e">
        <f t="shared" si="146"/>
        <v>#DIV/0!</v>
      </c>
    </row>
    <row r="3293" spans="1:23" customFormat="1" hidden="1" outlineLevel="2" x14ac:dyDescent="0.25">
      <c r="A3293" t="s">
        <v>571</v>
      </c>
      <c r="B3293">
        <v>601</v>
      </c>
      <c r="C3293" t="s">
        <v>572</v>
      </c>
      <c r="D3293">
        <v>40</v>
      </c>
      <c r="E3293" t="s">
        <v>576</v>
      </c>
      <c r="F3293">
        <v>552</v>
      </c>
      <c r="G3293" t="s">
        <v>650</v>
      </c>
      <c r="H3293">
        <v>10040010552</v>
      </c>
      <c r="I3293" t="s">
        <v>651</v>
      </c>
      <c r="J3293" s="24" t="s">
        <v>958</v>
      </c>
      <c r="K3293" s="25">
        <v>12</v>
      </c>
      <c r="L3293" s="26">
        <v>1357</v>
      </c>
      <c r="M3293" s="26">
        <v>0</v>
      </c>
      <c r="N3293" s="27">
        <v>1467</v>
      </c>
      <c r="O3293" s="26">
        <v>0</v>
      </c>
      <c r="P3293" s="28">
        <v>1467</v>
      </c>
      <c r="Q3293" s="26">
        <v>0</v>
      </c>
      <c r="R3293" s="31">
        <f t="shared" si="144"/>
        <v>1467</v>
      </c>
      <c r="S3293" s="29">
        <v>1467</v>
      </c>
      <c r="T3293" s="26"/>
      <c r="V3293" s="2">
        <f t="shared" si="145"/>
        <v>0</v>
      </c>
      <c r="W3293" s="2">
        <f t="shared" si="146"/>
        <v>0</v>
      </c>
    </row>
    <row r="3294" spans="1:23" customFormat="1" hidden="1" outlineLevel="2" x14ac:dyDescent="0.25">
      <c r="A3294" t="s">
        <v>571</v>
      </c>
      <c r="B3294">
        <v>601</v>
      </c>
      <c r="C3294" t="s">
        <v>572</v>
      </c>
      <c r="D3294">
        <v>42</v>
      </c>
      <c r="E3294" t="s">
        <v>577</v>
      </c>
      <c r="F3294">
        <v>552</v>
      </c>
      <c r="G3294" t="s">
        <v>650</v>
      </c>
      <c r="H3294">
        <v>10042010552</v>
      </c>
      <c r="I3294" t="s">
        <v>651</v>
      </c>
      <c r="J3294" s="24" t="s">
        <v>958</v>
      </c>
      <c r="K3294" s="25">
        <v>12</v>
      </c>
      <c r="L3294" s="26">
        <v>46288</v>
      </c>
      <c r="M3294" s="26">
        <v>0</v>
      </c>
      <c r="N3294" s="27">
        <v>50066</v>
      </c>
      <c r="O3294" s="26">
        <v>0</v>
      </c>
      <c r="P3294" s="28">
        <v>50066</v>
      </c>
      <c r="Q3294" s="26">
        <v>0</v>
      </c>
      <c r="R3294" s="31">
        <f t="shared" si="144"/>
        <v>50066</v>
      </c>
      <c r="S3294" s="29">
        <v>50066</v>
      </c>
      <c r="T3294" s="26"/>
      <c r="V3294" s="2">
        <f t="shared" si="145"/>
        <v>0</v>
      </c>
      <c r="W3294" s="2">
        <f t="shared" si="146"/>
        <v>0</v>
      </c>
    </row>
    <row r="3295" spans="1:23" customFormat="1" hidden="1" outlineLevel="2" x14ac:dyDescent="0.25">
      <c r="A3295" t="s">
        <v>571</v>
      </c>
      <c r="B3295">
        <v>601</v>
      </c>
      <c r="C3295" t="s">
        <v>572</v>
      </c>
      <c r="D3295">
        <v>91</v>
      </c>
      <c r="E3295" t="s">
        <v>580</v>
      </c>
      <c r="F3295">
        <v>552</v>
      </c>
      <c r="G3295" t="s">
        <v>650</v>
      </c>
      <c r="H3295">
        <v>10091010552</v>
      </c>
      <c r="I3295" t="s">
        <v>651</v>
      </c>
      <c r="J3295" s="24" t="s">
        <v>958</v>
      </c>
      <c r="K3295" s="25">
        <v>12</v>
      </c>
      <c r="L3295" s="26">
        <v>22979</v>
      </c>
      <c r="M3295" s="26">
        <v>0</v>
      </c>
      <c r="N3295" s="27">
        <v>24854</v>
      </c>
      <c r="O3295" s="26">
        <v>0</v>
      </c>
      <c r="P3295" s="28">
        <v>24854</v>
      </c>
      <c r="Q3295" s="26">
        <v>0</v>
      </c>
      <c r="R3295" s="31">
        <f t="shared" si="144"/>
        <v>24854</v>
      </c>
      <c r="S3295" s="29">
        <v>24854</v>
      </c>
      <c r="T3295" s="26"/>
      <c r="V3295" s="2">
        <f t="shared" si="145"/>
        <v>0</v>
      </c>
      <c r="W3295" s="2">
        <f t="shared" si="146"/>
        <v>0</v>
      </c>
    </row>
    <row r="3296" spans="1:23" customFormat="1" hidden="1" outlineLevel="2" x14ac:dyDescent="0.25">
      <c r="A3296" t="s">
        <v>571</v>
      </c>
      <c r="B3296">
        <v>601</v>
      </c>
      <c r="C3296" t="s">
        <v>572</v>
      </c>
      <c r="D3296">
        <v>92</v>
      </c>
      <c r="E3296" t="s">
        <v>581</v>
      </c>
      <c r="F3296">
        <v>552</v>
      </c>
      <c r="G3296" t="s">
        <v>650</v>
      </c>
      <c r="H3296">
        <v>10092010552</v>
      </c>
      <c r="I3296" t="s">
        <v>651</v>
      </c>
      <c r="J3296" s="24" t="s">
        <v>958</v>
      </c>
      <c r="K3296" s="25">
        <v>12</v>
      </c>
      <c r="L3296" s="26">
        <v>7359</v>
      </c>
      <c r="M3296" s="26">
        <v>0</v>
      </c>
      <c r="N3296" s="27">
        <v>7959</v>
      </c>
      <c r="O3296" s="26">
        <v>0</v>
      </c>
      <c r="P3296" s="28">
        <v>7959</v>
      </c>
      <c r="Q3296" s="26">
        <v>0</v>
      </c>
      <c r="R3296" s="31">
        <f t="shared" ref="R3296:R3359" si="147">S3296</f>
        <v>7959</v>
      </c>
      <c r="S3296" s="29">
        <v>7959</v>
      </c>
      <c r="T3296" s="26"/>
      <c r="V3296" s="2">
        <f t="shared" si="145"/>
        <v>0</v>
      </c>
      <c r="W3296" s="2">
        <f t="shared" si="146"/>
        <v>0</v>
      </c>
    </row>
    <row r="3297" spans="1:24" customFormat="1" hidden="1" outlineLevel="2" x14ac:dyDescent="0.25">
      <c r="A3297" t="s">
        <v>571</v>
      </c>
      <c r="B3297">
        <v>601</v>
      </c>
      <c r="C3297" t="s">
        <v>572</v>
      </c>
      <c r="D3297">
        <v>94</v>
      </c>
      <c r="E3297" t="s">
        <v>582</v>
      </c>
      <c r="F3297">
        <v>552</v>
      </c>
      <c r="G3297" t="s">
        <v>650</v>
      </c>
      <c r="H3297">
        <v>10094010552</v>
      </c>
      <c r="I3297" t="s">
        <v>651</v>
      </c>
      <c r="J3297" s="24" t="s">
        <v>958</v>
      </c>
      <c r="K3297" s="25">
        <v>12</v>
      </c>
      <c r="L3297" s="26">
        <v>2827</v>
      </c>
      <c r="M3297" s="26">
        <v>0</v>
      </c>
      <c r="N3297" s="27">
        <v>3058</v>
      </c>
      <c r="O3297" s="26">
        <v>0</v>
      </c>
      <c r="P3297" s="28">
        <v>3058</v>
      </c>
      <c r="Q3297" s="26">
        <v>0</v>
      </c>
      <c r="R3297" s="31">
        <f t="shared" si="147"/>
        <v>3058</v>
      </c>
      <c r="S3297" s="29">
        <v>3058</v>
      </c>
      <c r="T3297" s="26"/>
      <c r="V3297" s="2">
        <f t="shared" si="145"/>
        <v>0</v>
      </c>
      <c r="W3297" s="2">
        <f t="shared" si="146"/>
        <v>0</v>
      </c>
    </row>
    <row r="3298" spans="1:24" customFormat="1" hidden="1" outlineLevel="2" x14ac:dyDescent="0.25">
      <c r="A3298" t="s">
        <v>571</v>
      </c>
      <c r="B3298">
        <v>601</v>
      </c>
      <c r="C3298" t="s">
        <v>572</v>
      </c>
      <c r="D3298">
        <v>450</v>
      </c>
      <c r="E3298" t="s">
        <v>589</v>
      </c>
      <c r="F3298">
        <v>552</v>
      </c>
      <c r="G3298" t="s">
        <v>650</v>
      </c>
      <c r="H3298">
        <v>10450010552</v>
      </c>
      <c r="I3298" t="s">
        <v>651</v>
      </c>
      <c r="J3298" s="24" t="s">
        <v>958</v>
      </c>
      <c r="K3298" s="25">
        <v>12</v>
      </c>
      <c r="L3298" s="26">
        <v>2596</v>
      </c>
      <c r="M3298" s="26">
        <v>0</v>
      </c>
      <c r="N3298" s="27">
        <v>2808</v>
      </c>
      <c r="O3298" s="26">
        <v>0</v>
      </c>
      <c r="P3298" s="28">
        <v>2808</v>
      </c>
      <c r="Q3298" s="26">
        <v>0</v>
      </c>
      <c r="R3298" s="31">
        <f t="shared" si="147"/>
        <v>2808</v>
      </c>
      <c r="S3298" s="29">
        <v>2808</v>
      </c>
      <c r="T3298" s="26"/>
      <c r="V3298" s="2">
        <f t="shared" si="145"/>
        <v>0</v>
      </c>
      <c r="W3298" s="2">
        <f t="shared" si="146"/>
        <v>0</v>
      </c>
    </row>
    <row r="3299" spans="1:24" customFormat="1" hidden="1" outlineLevel="2" x14ac:dyDescent="0.25">
      <c r="A3299" t="s">
        <v>571</v>
      </c>
      <c r="B3299">
        <v>601</v>
      </c>
      <c r="C3299" t="s">
        <v>572</v>
      </c>
      <c r="D3299">
        <v>451</v>
      </c>
      <c r="E3299" t="s">
        <v>590</v>
      </c>
      <c r="F3299">
        <v>552</v>
      </c>
      <c r="G3299" t="s">
        <v>650</v>
      </c>
      <c r="H3299">
        <v>10451010552</v>
      </c>
      <c r="I3299" t="s">
        <v>651</v>
      </c>
      <c r="J3299" s="24" t="s">
        <v>958</v>
      </c>
      <c r="K3299" s="25">
        <v>12</v>
      </c>
      <c r="L3299" s="26">
        <v>3344</v>
      </c>
      <c r="M3299" s="26">
        <v>0</v>
      </c>
      <c r="N3299" s="27">
        <v>3617</v>
      </c>
      <c r="O3299" s="26">
        <v>0</v>
      </c>
      <c r="P3299" s="28">
        <v>3617</v>
      </c>
      <c r="Q3299" s="26">
        <v>0</v>
      </c>
      <c r="R3299" s="31">
        <f t="shared" si="147"/>
        <v>3617</v>
      </c>
      <c r="S3299" s="29">
        <v>3617</v>
      </c>
      <c r="T3299" s="26"/>
      <c r="V3299" s="2">
        <f t="shared" si="145"/>
        <v>0</v>
      </c>
      <c r="W3299" s="2">
        <f t="shared" si="146"/>
        <v>0</v>
      </c>
    </row>
    <row r="3300" spans="1:24" customFormat="1" hidden="1" outlineLevel="2" x14ac:dyDescent="0.25">
      <c r="A3300" t="s">
        <v>571</v>
      </c>
      <c r="B3300">
        <v>601</v>
      </c>
      <c r="C3300" t="s">
        <v>572</v>
      </c>
      <c r="D3300">
        <v>40</v>
      </c>
      <c r="E3300" t="s">
        <v>576</v>
      </c>
      <c r="F3300">
        <v>555</v>
      </c>
      <c r="G3300" t="s">
        <v>652</v>
      </c>
      <c r="H3300">
        <v>10040010555</v>
      </c>
      <c r="I3300" t="s">
        <v>653</v>
      </c>
      <c r="J3300" s="24" t="s">
        <v>958</v>
      </c>
      <c r="K3300" s="25">
        <v>12</v>
      </c>
      <c r="L3300" s="26">
        <v>499</v>
      </c>
      <c r="M3300" s="26">
        <v>0</v>
      </c>
      <c r="N3300" s="27">
        <v>540</v>
      </c>
      <c r="O3300" s="26">
        <v>0</v>
      </c>
      <c r="P3300" s="28">
        <v>540</v>
      </c>
      <c r="Q3300" s="26">
        <v>0</v>
      </c>
      <c r="R3300" s="31">
        <f t="shared" si="147"/>
        <v>540</v>
      </c>
      <c r="S3300" s="29">
        <v>540</v>
      </c>
      <c r="T3300" s="26"/>
      <c r="V3300" s="2">
        <f t="shared" si="145"/>
        <v>0</v>
      </c>
      <c r="W3300" s="2">
        <f t="shared" si="146"/>
        <v>0</v>
      </c>
    </row>
    <row r="3301" spans="1:24" customFormat="1" hidden="1" outlineLevel="2" x14ac:dyDescent="0.25">
      <c r="A3301" t="s">
        <v>571</v>
      </c>
      <c r="B3301">
        <v>601</v>
      </c>
      <c r="C3301" t="s">
        <v>572</v>
      </c>
      <c r="D3301">
        <v>42</v>
      </c>
      <c r="E3301" t="s">
        <v>577</v>
      </c>
      <c r="F3301">
        <v>555</v>
      </c>
      <c r="G3301" t="s">
        <v>652</v>
      </c>
      <c r="H3301">
        <v>10042010555</v>
      </c>
      <c r="I3301" t="s">
        <v>653</v>
      </c>
      <c r="J3301" s="24" t="s">
        <v>958</v>
      </c>
      <c r="K3301" s="25">
        <v>12</v>
      </c>
      <c r="L3301" s="26">
        <v>5980</v>
      </c>
      <c r="M3301" s="26">
        <v>0</v>
      </c>
      <c r="N3301" s="27">
        <v>6468</v>
      </c>
      <c r="O3301" s="26">
        <v>0</v>
      </c>
      <c r="P3301" s="28">
        <v>6468</v>
      </c>
      <c r="Q3301" s="26">
        <v>0</v>
      </c>
      <c r="R3301" s="31">
        <f t="shared" si="147"/>
        <v>6468</v>
      </c>
      <c r="S3301" s="29">
        <v>6468</v>
      </c>
      <c r="T3301" s="26"/>
      <c r="V3301" s="2">
        <f t="shared" si="145"/>
        <v>0</v>
      </c>
      <c r="W3301" s="2">
        <f t="shared" si="146"/>
        <v>0</v>
      </c>
    </row>
    <row r="3302" spans="1:24" customFormat="1" hidden="1" outlineLevel="2" x14ac:dyDescent="0.25">
      <c r="A3302" t="s">
        <v>571</v>
      </c>
      <c r="B3302">
        <v>601</v>
      </c>
      <c r="C3302" t="s">
        <v>572</v>
      </c>
      <c r="D3302">
        <v>91</v>
      </c>
      <c r="E3302" t="s">
        <v>580</v>
      </c>
      <c r="F3302">
        <v>555</v>
      </c>
      <c r="G3302" t="s">
        <v>652</v>
      </c>
      <c r="H3302">
        <v>10091010555</v>
      </c>
      <c r="I3302" t="s">
        <v>653</v>
      </c>
      <c r="J3302" s="24" t="s">
        <v>958</v>
      </c>
      <c r="K3302" s="25">
        <v>12</v>
      </c>
      <c r="L3302" s="26">
        <v>2943</v>
      </c>
      <c r="M3302" s="26">
        <v>0</v>
      </c>
      <c r="N3302" s="27">
        <v>3183</v>
      </c>
      <c r="O3302" s="26">
        <v>0</v>
      </c>
      <c r="P3302" s="28">
        <v>3183</v>
      </c>
      <c r="Q3302" s="26">
        <v>0</v>
      </c>
      <c r="R3302" s="31">
        <f t="shared" si="147"/>
        <v>3183</v>
      </c>
      <c r="S3302" s="29">
        <v>3183</v>
      </c>
      <c r="T3302" s="26"/>
      <c r="V3302" s="2">
        <f t="shared" si="145"/>
        <v>0</v>
      </c>
      <c r="W3302" s="2">
        <f t="shared" si="146"/>
        <v>0</v>
      </c>
    </row>
    <row r="3303" spans="1:24" customFormat="1" hidden="1" outlineLevel="2" x14ac:dyDescent="0.25">
      <c r="A3303" t="s">
        <v>571</v>
      </c>
      <c r="B3303">
        <v>601</v>
      </c>
      <c r="C3303" t="s">
        <v>572</v>
      </c>
      <c r="D3303">
        <v>92</v>
      </c>
      <c r="E3303" t="s">
        <v>581</v>
      </c>
      <c r="F3303">
        <v>555</v>
      </c>
      <c r="G3303" t="s">
        <v>652</v>
      </c>
      <c r="H3303">
        <v>10092010555</v>
      </c>
      <c r="I3303" t="s">
        <v>653</v>
      </c>
      <c r="J3303" s="24" t="s">
        <v>958</v>
      </c>
      <c r="K3303" s="25">
        <v>12</v>
      </c>
      <c r="L3303" s="26">
        <v>1030</v>
      </c>
      <c r="M3303" s="26">
        <v>0</v>
      </c>
      <c r="N3303" s="27">
        <v>1114</v>
      </c>
      <c r="O3303" s="26">
        <v>0</v>
      </c>
      <c r="P3303" s="28">
        <v>1114</v>
      </c>
      <c r="Q3303" s="26">
        <v>0</v>
      </c>
      <c r="R3303" s="31">
        <f t="shared" si="147"/>
        <v>1114</v>
      </c>
      <c r="S3303" s="29">
        <v>1114</v>
      </c>
      <c r="T3303" s="26"/>
      <c r="V3303" s="2">
        <f t="shared" si="145"/>
        <v>0</v>
      </c>
      <c r="W3303" s="2">
        <f t="shared" si="146"/>
        <v>0</v>
      </c>
    </row>
    <row r="3304" spans="1:24" customFormat="1" hidden="1" outlineLevel="2" x14ac:dyDescent="0.25">
      <c r="A3304" t="s">
        <v>571</v>
      </c>
      <c r="B3304">
        <v>601</v>
      </c>
      <c r="C3304" t="s">
        <v>572</v>
      </c>
      <c r="D3304">
        <v>94</v>
      </c>
      <c r="E3304" t="s">
        <v>582</v>
      </c>
      <c r="F3304">
        <v>555</v>
      </c>
      <c r="G3304" t="s">
        <v>652</v>
      </c>
      <c r="H3304">
        <v>10094010555</v>
      </c>
      <c r="I3304" t="s">
        <v>653</v>
      </c>
      <c r="J3304" s="24" t="s">
        <v>958</v>
      </c>
      <c r="K3304" s="25">
        <v>12</v>
      </c>
      <c r="L3304" s="26">
        <v>281</v>
      </c>
      <c r="M3304" s="26">
        <v>0</v>
      </c>
      <c r="N3304" s="27">
        <v>304</v>
      </c>
      <c r="O3304" s="26">
        <v>0</v>
      </c>
      <c r="P3304" s="28">
        <v>304</v>
      </c>
      <c r="Q3304" s="26">
        <v>0</v>
      </c>
      <c r="R3304" s="31">
        <f t="shared" si="147"/>
        <v>304</v>
      </c>
      <c r="S3304" s="29">
        <v>304</v>
      </c>
      <c r="T3304" s="26"/>
      <c r="V3304" s="2">
        <f t="shared" si="145"/>
        <v>0</v>
      </c>
      <c r="W3304" s="2">
        <f t="shared" si="146"/>
        <v>0</v>
      </c>
    </row>
    <row r="3305" spans="1:24" customFormat="1" hidden="1" outlineLevel="2" x14ac:dyDescent="0.25">
      <c r="A3305" t="s">
        <v>571</v>
      </c>
      <c r="B3305">
        <v>601</v>
      </c>
      <c r="C3305" t="s">
        <v>572</v>
      </c>
      <c r="D3305">
        <v>450</v>
      </c>
      <c r="E3305" t="s">
        <v>589</v>
      </c>
      <c r="F3305">
        <v>555</v>
      </c>
      <c r="G3305" t="s">
        <v>652</v>
      </c>
      <c r="H3305">
        <v>10450010555</v>
      </c>
      <c r="I3305" t="s">
        <v>653</v>
      </c>
      <c r="J3305" s="24" t="s">
        <v>958</v>
      </c>
      <c r="K3305" s="25">
        <v>12</v>
      </c>
      <c r="L3305" s="26">
        <v>312</v>
      </c>
      <c r="M3305" s="26">
        <v>0</v>
      </c>
      <c r="N3305" s="27">
        <v>337</v>
      </c>
      <c r="O3305" s="26">
        <v>0</v>
      </c>
      <c r="P3305" s="28">
        <v>337</v>
      </c>
      <c r="Q3305" s="26">
        <v>0</v>
      </c>
      <c r="R3305" s="31">
        <f t="shared" si="147"/>
        <v>337</v>
      </c>
      <c r="S3305" s="29">
        <v>337</v>
      </c>
      <c r="T3305" s="26"/>
      <c r="V3305" s="2">
        <f t="shared" si="145"/>
        <v>0</v>
      </c>
      <c r="W3305" s="2">
        <f t="shared" si="146"/>
        <v>0</v>
      </c>
    </row>
    <row r="3306" spans="1:24" customFormat="1" hidden="1" outlineLevel="2" x14ac:dyDescent="0.25">
      <c r="A3306" t="s">
        <v>571</v>
      </c>
      <c r="B3306">
        <v>601</v>
      </c>
      <c r="C3306" t="s">
        <v>572</v>
      </c>
      <c r="D3306">
        <v>451</v>
      </c>
      <c r="E3306" t="s">
        <v>590</v>
      </c>
      <c r="F3306">
        <v>555</v>
      </c>
      <c r="G3306" t="s">
        <v>652</v>
      </c>
      <c r="H3306">
        <v>10451010555</v>
      </c>
      <c r="I3306" t="s">
        <v>653</v>
      </c>
      <c r="J3306" s="24" t="s">
        <v>958</v>
      </c>
      <c r="K3306" s="25">
        <v>12</v>
      </c>
      <c r="L3306" s="26">
        <v>458</v>
      </c>
      <c r="M3306" s="26">
        <v>0</v>
      </c>
      <c r="N3306" s="27">
        <v>495</v>
      </c>
      <c r="O3306" s="26">
        <v>0</v>
      </c>
      <c r="P3306" s="28">
        <v>495</v>
      </c>
      <c r="Q3306" s="26">
        <v>0</v>
      </c>
      <c r="R3306" s="31">
        <f t="shared" si="147"/>
        <v>495</v>
      </c>
      <c r="S3306" s="29">
        <v>495</v>
      </c>
      <c r="T3306" s="26"/>
      <c r="V3306" s="2">
        <f t="shared" si="145"/>
        <v>0</v>
      </c>
      <c r="W3306" s="2">
        <f t="shared" si="146"/>
        <v>0</v>
      </c>
    </row>
    <row r="3307" spans="1:24" customFormat="1" hidden="1" outlineLevel="2" x14ac:dyDescent="0.25">
      <c r="A3307" t="s">
        <v>781</v>
      </c>
      <c r="B3307">
        <v>101</v>
      </c>
      <c r="C3307" t="s">
        <v>780</v>
      </c>
      <c r="D3307">
        <v>101</v>
      </c>
      <c r="E3307" t="s">
        <v>776</v>
      </c>
      <c r="F3307">
        <v>556</v>
      </c>
      <c r="G3307" t="s">
        <v>840</v>
      </c>
      <c r="H3307">
        <v>10101010556</v>
      </c>
      <c r="I3307" t="s">
        <v>841</v>
      </c>
      <c r="J3307" s="24" t="s">
        <v>958</v>
      </c>
      <c r="K3307" s="25">
        <v>12</v>
      </c>
      <c r="L3307" s="26">
        <v>28967030</v>
      </c>
      <c r="M3307" s="26">
        <v>14479859</v>
      </c>
      <c r="N3307" s="27">
        <v>0</v>
      </c>
      <c r="O3307" s="26">
        <v>0</v>
      </c>
      <c r="P3307" s="28">
        <v>0</v>
      </c>
      <c r="Q3307" s="26">
        <v>0</v>
      </c>
      <c r="R3307" s="31">
        <f t="shared" si="147"/>
        <v>0</v>
      </c>
      <c r="S3307" s="29">
        <v>0</v>
      </c>
      <c r="T3307" s="26"/>
      <c r="V3307" s="2">
        <f t="shared" si="145"/>
        <v>0</v>
      </c>
      <c r="W3307" s="2" t="e">
        <f t="shared" si="146"/>
        <v>#DIV/0!</v>
      </c>
      <c r="X3307" s="18"/>
    </row>
    <row r="3308" spans="1:24" customFormat="1" hidden="1" outlineLevel="2" x14ac:dyDescent="0.25">
      <c r="A3308" t="s">
        <v>781</v>
      </c>
      <c r="B3308">
        <v>204</v>
      </c>
      <c r="C3308" t="s">
        <v>782</v>
      </c>
      <c r="D3308">
        <v>111</v>
      </c>
      <c r="E3308" t="s">
        <v>801</v>
      </c>
      <c r="F3308">
        <v>590</v>
      </c>
      <c r="G3308" t="s">
        <v>126</v>
      </c>
      <c r="H3308">
        <v>10111010590</v>
      </c>
      <c r="I3308" t="s">
        <v>127</v>
      </c>
      <c r="J3308" s="24" t="s">
        <v>958</v>
      </c>
      <c r="K3308" s="25">
        <v>12</v>
      </c>
      <c r="L3308" s="26">
        <v>1244.74</v>
      </c>
      <c r="M3308" s="26">
        <v>14304.93</v>
      </c>
      <c r="N3308" s="27">
        <v>10000</v>
      </c>
      <c r="O3308" s="26">
        <v>0</v>
      </c>
      <c r="P3308" s="28">
        <v>10000</v>
      </c>
      <c r="Q3308" s="26">
        <v>542.35</v>
      </c>
      <c r="R3308" s="31">
        <f t="shared" si="147"/>
        <v>10000</v>
      </c>
      <c r="S3308" s="29">
        <v>10000</v>
      </c>
      <c r="T3308" s="26"/>
      <c r="V3308" s="2">
        <f t="shared" si="145"/>
        <v>0</v>
      </c>
      <c r="W3308" s="2">
        <f t="shared" si="146"/>
        <v>0</v>
      </c>
      <c r="X3308" s="18"/>
    </row>
    <row r="3309" spans="1:24" customFormat="1" hidden="1" outlineLevel="2" x14ac:dyDescent="0.25">
      <c r="A3309" t="s">
        <v>781</v>
      </c>
      <c r="B3309">
        <v>204</v>
      </c>
      <c r="C3309" t="s">
        <v>782</v>
      </c>
      <c r="D3309">
        <v>113</v>
      </c>
      <c r="E3309" t="s">
        <v>802</v>
      </c>
      <c r="F3309">
        <v>590</v>
      </c>
      <c r="G3309" t="s">
        <v>126</v>
      </c>
      <c r="H3309">
        <v>10113010590</v>
      </c>
      <c r="I3309" t="s">
        <v>127</v>
      </c>
      <c r="J3309" s="24" t="s">
        <v>958</v>
      </c>
      <c r="K3309" s="25">
        <v>12</v>
      </c>
      <c r="L3309" s="26">
        <v>0</v>
      </c>
      <c r="M3309" s="26">
        <v>0</v>
      </c>
      <c r="N3309" s="27">
        <v>1500</v>
      </c>
      <c r="O3309" s="26">
        <v>0</v>
      </c>
      <c r="P3309" s="28">
        <v>1500</v>
      </c>
      <c r="Q3309" s="26">
        <v>542.35</v>
      </c>
      <c r="R3309" s="31">
        <f t="shared" si="147"/>
        <v>1500</v>
      </c>
      <c r="S3309" s="29">
        <v>1500</v>
      </c>
      <c r="T3309" s="26"/>
      <c r="V3309" s="2">
        <f t="shared" si="145"/>
        <v>0</v>
      </c>
      <c r="W3309" s="2">
        <f t="shared" si="146"/>
        <v>0</v>
      </c>
      <c r="X3309" s="18"/>
    </row>
    <row r="3310" spans="1:24" customFormat="1" hidden="1" outlineLevel="2" x14ac:dyDescent="0.25">
      <c r="A3310" t="s">
        <v>781</v>
      </c>
      <c r="B3310">
        <v>204</v>
      </c>
      <c r="C3310" t="s">
        <v>782</v>
      </c>
      <c r="D3310">
        <v>114</v>
      </c>
      <c r="E3310" t="s">
        <v>803</v>
      </c>
      <c r="F3310">
        <v>590</v>
      </c>
      <c r="G3310" t="s">
        <v>126</v>
      </c>
      <c r="H3310">
        <v>10114010590</v>
      </c>
      <c r="I3310" t="s">
        <v>127</v>
      </c>
      <c r="J3310" s="24" t="s">
        <v>958</v>
      </c>
      <c r="K3310" s="25">
        <v>12</v>
      </c>
      <c r="L3310" s="26">
        <v>1123.8800000000001</v>
      </c>
      <c r="M3310" s="26">
        <v>0</v>
      </c>
      <c r="N3310" s="27">
        <v>1550</v>
      </c>
      <c r="O3310" s="26">
        <v>0</v>
      </c>
      <c r="P3310" s="28">
        <v>1550</v>
      </c>
      <c r="Q3310" s="26">
        <v>542.35</v>
      </c>
      <c r="R3310" s="31">
        <f t="shared" si="147"/>
        <v>1550</v>
      </c>
      <c r="S3310" s="29">
        <v>1550</v>
      </c>
      <c r="T3310" s="26"/>
      <c r="V3310" s="2">
        <f t="shared" si="145"/>
        <v>0</v>
      </c>
      <c r="W3310" s="2">
        <f t="shared" si="146"/>
        <v>0</v>
      </c>
      <c r="X3310" s="18"/>
    </row>
    <row r="3311" spans="1:24" customFormat="1" hidden="1" outlineLevel="2" x14ac:dyDescent="0.25">
      <c r="A3311" t="s">
        <v>309</v>
      </c>
      <c r="B3311">
        <v>502</v>
      </c>
      <c r="C3311" t="s">
        <v>342</v>
      </c>
      <c r="D3311">
        <v>122</v>
      </c>
      <c r="E3311" t="s">
        <v>346</v>
      </c>
      <c r="F3311">
        <v>590</v>
      </c>
      <c r="G3311" t="s">
        <v>126</v>
      </c>
      <c r="H3311">
        <v>10122010590</v>
      </c>
      <c r="I3311" t="s">
        <v>127</v>
      </c>
      <c r="J3311" s="24" t="s">
        <v>958</v>
      </c>
      <c r="K3311" s="25">
        <v>12</v>
      </c>
      <c r="L3311" s="26">
        <v>0</v>
      </c>
      <c r="M3311" s="26">
        <v>623.24</v>
      </c>
      <c r="N3311" s="27">
        <v>860</v>
      </c>
      <c r="O3311" s="26">
        <v>0</v>
      </c>
      <c r="P3311" s="28">
        <v>860</v>
      </c>
      <c r="Q3311" s="26">
        <v>0</v>
      </c>
      <c r="R3311" s="31">
        <f t="shared" si="147"/>
        <v>860</v>
      </c>
      <c r="S3311" s="29">
        <v>860</v>
      </c>
      <c r="T3311" s="26"/>
      <c r="V3311" s="2">
        <f t="shared" si="145"/>
        <v>0</v>
      </c>
      <c r="W3311" s="2">
        <f t="shared" si="146"/>
        <v>0</v>
      </c>
    </row>
    <row r="3312" spans="1:24" customFormat="1" hidden="1" outlineLevel="2" x14ac:dyDescent="0.25">
      <c r="A3312" t="s">
        <v>571</v>
      </c>
      <c r="B3312">
        <v>601</v>
      </c>
      <c r="C3312" t="s">
        <v>572</v>
      </c>
      <c r="D3312">
        <v>123</v>
      </c>
      <c r="E3312" t="s">
        <v>583</v>
      </c>
      <c r="F3312">
        <v>590</v>
      </c>
      <c r="G3312" t="s">
        <v>126</v>
      </c>
      <c r="H3312">
        <v>10123010590</v>
      </c>
      <c r="I3312" t="s">
        <v>127</v>
      </c>
      <c r="J3312" s="24" t="s">
        <v>958</v>
      </c>
      <c r="K3312" s="25">
        <v>12</v>
      </c>
      <c r="L3312" s="26">
        <v>3172.27</v>
      </c>
      <c r="M3312" s="26">
        <v>3398.85</v>
      </c>
      <c r="N3312" s="27">
        <v>3806</v>
      </c>
      <c r="O3312" s="26">
        <v>0</v>
      </c>
      <c r="P3312" s="28">
        <v>3806</v>
      </c>
      <c r="Q3312" s="26">
        <v>0</v>
      </c>
      <c r="R3312" s="31">
        <f t="shared" si="147"/>
        <v>3806</v>
      </c>
      <c r="S3312" s="29">
        <v>3806</v>
      </c>
      <c r="T3312" s="26"/>
      <c r="V3312" s="2">
        <f t="shared" si="145"/>
        <v>0</v>
      </c>
      <c r="W3312" s="2">
        <f t="shared" si="146"/>
        <v>0</v>
      </c>
    </row>
    <row r="3313" spans="1:23" customFormat="1" hidden="1" outlineLevel="2" x14ac:dyDescent="0.25">
      <c r="A3313" t="s">
        <v>596</v>
      </c>
      <c r="B3313">
        <v>302</v>
      </c>
      <c r="C3313" t="s">
        <v>597</v>
      </c>
      <c r="D3313">
        <v>161</v>
      </c>
      <c r="E3313" t="s">
        <v>596</v>
      </c>
      <c r="F3313">
        <v>590</v>
      </c>
      <c r="G3313" t="s">
        <v>126</v>
      </c>
      <c r="H3313">
        <v>10161010590</v>
      </c>
      <c r="I3313" t="s">
        <v>127</v>
      </c>
      <c r="J3313" s="24" t="s">
        <v>958</v>
      </c>
      <c r="K3313" s="25">
        <v>12</v>
      </c>
      <c r="L3313" s="26">
        <v>164.34</v>
      </c>
      <c r="M3313" s="26">
        <v>1192.97</v>
      </c>
      <c r="N3313" s="27">
        <v>3432</v>
      </c>
      <c r="O3313" s="26">
        <v>0</v>
      </c>
      <c r="P3313" s="28">
        <v>3432</v>
      </c>
      <c r="Q3313" s="26">
        <v>0</v>
      </c>
      <c r="R3313" s="31">
        <f t="shared" si="147"/>
        <v>3432</v>
      </c>
      <c r="S3313" s="29">
        <v>3432</v>
      </c>
      <c r="T3313" s="26"/>
      <c r="V3313" s="2">
        <f t="shared" si="145"/>
        <v>0</v>
      </c>
      <c r="W3313" s="2">
        <f t="shared" si="146"/>
        <v>0</v>
      </c>
    </row>
    <row r="3314" spans="1:23" customFormat="1" hidden="1" outlineLevel="2" x14ac:dyDescent="0.25">
      <c r="A3314" t="s">
        <v>133</v>
      </c>
      <c r="B3314">
        <v>205</v>
      </c>
      <c r="C3314" t="s">
        <v>123</v>
      </c>
      <c r="D3314">
        <v>163</v>
      </c>
      <c r="E3314" t="s">
        <v>139</v>
      </c>
      <c r="F3314">
        <v>590</v>
      </c>
      <c r="G3314" t="s">
        <v>126</v>
      </c>
      <c r="H3314">
        <v>10163010590</v>
      </c>
      <c r="I3314" t="s">
        <v>127</v>
      </c>
      <c r="J3314" s="24" t="s">
        <v>958</v>
      </c>
      <c r="K3314" s="25">
        <v>12</v>
      </c>
      <c r="L3314" s="26">
        <v>0</v>
      </c>
      <c r="M3314" s="26">
        <v>4075.41</v>
      </c>
      <c r="N3314" s="27">
        <v>1200</v>
      </c>
      <c r="O3314" s="26">
        <v>0</v>
      </c>
      <c r="P3314" s="28">
        <v>1200</v>
      </c>
      <c r="Q3314" s="26">
        <v>0</v>
      </c>
      <c r="R3314" s="31">
        <f t="shared" si="147"/>
        <v>1200</v>
      </c>
      <c r="S3314" s="29">
        <v>1200</v>
      </c>
      <c r="T3314" s="26"/>
      <c r="V3314" s="2">
        <f t="shared" si="145"/>
        <v>0</v>
      </c>
      <c r="W3314" s="2">
        <f t="shared" si="146"/>
        <v>0</v>
      </c>
    </row>
    <row r="3315" spans="1:23" customFormat="1" hidden="1" outlineLevel="2" x14ac:dyDescent="0.25">
      <c r="A3315" t="s">
        <v>133</v>
      </c>
      <c r="B3315">
        <v>1101</v>
      </c>
      <c r="C3315" t="s">
        <v>134</v>
      </c>
      <c r="D3315">
        <v>165</v>
      </c>
      <c r="E3315" t="s">
        <v>145</v>
      </c>
      <c r="F3315">
        <v>590</v>
      </c>
      <c r="G3315" t="s">
        <v>126</v>
      </c>
      <c r="H3315">
        <v>10165010590</v>
      </c>
      <c r="I3315" t="s">
        <v>127</v>
      </c>
      <c r="J3315" s="24" t="s">
        <v>958</v>
      </c>
      <c r="K3315" s="25">
        <v>12</v>
      </c>
      <c r="L3315" s="26">
        <v>13934.76</v>
      </c>
      <c r="M3315" s="26">
        <v>13545.47</v>
      </c>
      <c r="N3315" s="27">
        <v>12315</v>
      </c>
      <c r="O3315" s="26">
        <v>0</v>
      </c>
      <c r="P3315" s="28">
        <v>12315</v>
      </c>
      <c r="Q3315" s="26">
        <v>0</v>
      </c>
      <c r="R3315" s="31">
        <f t="shared" si="147"/>
        <v>20315</v>
      </c>
      <c r="S3315" s="29">
        <v>20315</v>
      </c>
      <c r="T3315" s="26"/>
      <c r="V3315" s="2">
        <f t="shared" si="145"/>
        <v>8000</v>
      </c>
      <c r="W3315" s="2">
        <f t="shared" si="146"/>
        <v>0.6496142915144133</v>
      </c>
    </row>
    <row r="3316" spans="1:23" customFormat="1" hidden="1" outlineLevel="2" x14ac:dyDescent="0.25">
      <c r="A3316" t="s">
        <v>133</v>
      </c>
      <c r="B3316">
        <v>1101</v>
      </c>
      <c r="C3316" t="s">
        <v>134</v>
      </c>
      <c r="D3316">
        <v>170</v>
      </c>
      <c r="E3316" t="s">
        <v>154</v>
      </c>
      <c r="F3316">
        <v>590</v>
      </c>
      <c r="G3316" t="s">
        <v>126</v>
      </c>
      <c r="H3316">
        <v>10170010590</v>
      </c>
      <c r="I3316" t="s">
        <v>127</v>
      </c>
      <c r="J3316" s="24" t="s">
        <v>958</v>
      </c>
      <c r="K3316" s="25">
        <v>12</v>
      </c>
      <c r="L3316" s="26">
        <v>28313.21</v>
      </c>
      <c r="M3316" s="26">
        <v>35887.19</v>
      </c>
      <c r="N3316" s="27">
        <v>31859</v>
      </c>
      <c r="O3316" s="26">
        <v>0</v>
      </c>
      <c r="P3316" s="28">
        <v>31859</v>
      </c>
      <c r="Q3316" s="26">
        <v>13798.82</v>
      </c>
      <c r="R3316" s="31">
        <f t="shared" si="147"/>
        <v>31860</v>
      </c>
      <c r="S3316" s="29">
        <v>31860</v>
      </c>
      <c r="T3316" s="26"/>
      <c r="V3316" s="2">
        <f t="shared" si="145"/>
        <v>1</v>
      </c>
      <c r="W3316" s="2">
        <f t="shared" si="146"/>
        <v>3.13883047176622E-5</v>
      </c>
    </row>
    <row r="3317" spans="1:23" customFormat="1" hidden="1" outlineLevel="2" x14ac:dyDescent="0.25">
      <c r="A3317" t="s">
        <v>133</v>
      </c>
      <c r="B3317">
        <v>1101</v>
      </c>
      <c r="C3317" t="s">
        <v>134</v>
      </c>
      <c r="D3317">
        <v>173</v>
      </c>
      <c r="E3317" t="s">
        <v>166</v>
      </c>
      <c r="F3317">
        <v>590</v>
      </c>
      <c r="G3317" t="s">
        <v>126</v>
      </c>
      <c r="H3317">
        <v>10173010590</v>
      </c>
      <c r="I3317" t="s">
        <v>127</v>
      </c>
      <c r="J3317" s="24" t="s">
        <v>958</v>
      </c>
      <c r="K3317" s="25">
        <v>12</v>
      </c>
      <c r="L3317" s="26">
        <v>7933.01</v>
      </c>
      <c r="M3317" s="26">
        <v>6295.53</v>
      </c>
      <c r="N3317" s="27">
        <v>8000</v>
      </c>
      <c r="O3317" s="26">
        <v>0</v>
      </c>
      <c r="P3317" s="28">
        <v>8000</v>
      </c>
      <c r="Q3317" s="26">
        <v>626.33000000000004</v>
      </c>
      <c r="R3317" s="31">
        <f t="shared" si="147"/>
        <v>13000</v>
      </c>
      <c r="S3317" s="29">
        <v>13000</v>
      </c>
      <c r="T3317" s="26"/>
      <c r="V3317" s="2">
        <f t="shared" si="145"/>
        <v>5000</v>
      </c>
      <c r="W3317" s="2">
        <f t="shared" si="146"/>
        <v>0.625</v>
      </c>
    </row>
    <row r="3318" spans="1:23" customFormat="1" hidden="1" outlineLevel="2" x14ac:dyDescent="0.25">
      <c r="A3318" t="s">
        <v>133</v>
      </c>
      <c r="B3318">
        <v>1101</v>
      </c>
      <c r="C3318" t="s">
        <v>134</v>
      </c>
      <c r="D3318">
        <v>174</v>
      </c>
      <c r="E3318" t="s">
        <v>167</v>
      </c>
      <c r="F3318">
        <v>590</v>
      </c>
      <c r="G3318" t="s">
        <v>126</v>
      </c>
      <c r="H3318">
        <v>10174010590</v>
      </c>
      <c r="I3318" t="s">
        <v>127</v>
      </c>
      <c r="J3318" s="24" t="s">
        <v>958</v>
      </c>
      <c r="K3318" s="25">
        <v>12</v>
      </c>
      <c r="L3318" s="26">
        <v>5819.7</v>
      </c>
      <c r="M3318" s="26">
        <v>7128.56</v>
      </c>
      <c r="N3318" s="27">
        <v>6000</v>
      </c>
      <c r="O3318" s="26">
        <v>0</v>
      </c>
      <c r="P3318" s="28">
        <v>6000</v>
      </c>
      <c r="Q3318" s="26">
        <v>2378.9299999999998</v>
      </c>
      <c r="R3318" s="31">
        <f t="shared" si="147"/>
        <v>6000</v>
      </c>
      <c r="S3318" s="29">
        <v>6000</v>
      </c>
      <c r="T3318" s="26"/>
      <c r="V3318" s="2">
        <f t="shared" si="145"/>
        <v>0</v>
      </c>
      <c r="W3318" s="2">
        <f t="shared" si="146"/>
        <v>0</v>
      </c>
    </row>
    <row r="3319" spans="1:23" customFormat="1" hidden="1" outlineLevel="2" x14ac:dyDescent="0.25">
      <c r="A3319" t="s">
        <v>133</v>
      </c>
      <c r="B3319">
        <v>1101</v>
      </c>
      <c r="C3319" t="s">
        <v>134</v>
      </c>
      <c r="D3319">
        <v>176</v>
      </c>
      <c r="E3319" t="s">
        <v>170</v>
      </c>
      <c r="F3319">
        <v>590</v>
      </c>
      <c r="G3319" t="s">
        <v>126</v>
      </c>
      <c r="H3319">
        <v>10176010590</v>
      </c>
      <c r="I3319" t="s">
        <v>127</v>
      </c>
      <c r="J3319" s="24" t="s">
        <v>958</v>
      </c>
      <c r="K3319" s="25">
        <v>12</v>
      </c>
      <c r="L3319" s="26">
        <v>6829.85</v>
      </c>
      <c r="M3319" s="26">
        <v>0</v>
      </c>
      <c r="N3319" s="27">
        <v>7000</v>
      </c>
      <c r="O3319" s="26">
        <v>0</v>
      </c>
      <c r="P3319" s="28">
        <v>7000</v>
      </c>
      <c r="Q3319" s="26">
        <v>0</v>
      </c>
      <c r="R3319" s="31">
        <f t="shared" si="147"/>
        <v>0</v>
      </c>
      <c r="S3319" s="29">
        <v>0</v>
      </c>
      <c r="T3319" s="26"/>
      <c r="V3319" s="2">
        <f t="shared" si="145"/>
        <v>-7000</v>
      </c>
      <c r="W3319" s="2">
        <f t="shared" si="146"/>
        <v>-1</v>
      </c>
    </row>
    <row r="3320" spans="1:23" customFormat="1" hidden="1" outlineLevel="2" x14ac:dyDescent="0.25">
      <c r="A3320" t="s">
        <v>133</v>
      </c>
      <c r="B3320">
        <v>1105</v>
      </c>
      <c r="C3320" t="s">
        <v>174</v>
      </c>
      <c r="D3320">
        <v>180</v>
      </c>
      <c r="E3320" t="s">
        <v>175</v>
      </c>
      <c r="F3320">
        <v>590</v>
      </c>
      <c r="G3320" t="s">
        <v>126</v>
      </c>
      <c r="H3320">
        <v>10180010590</v>
      </c>
      <c r="I3320" t="s">
        <v>127</v>
      </c>
      <c r="J3320" s="24" t="s">
        <v>958</v>
      </c>
      <c r="K3320" s="25">
        <v>12</v>
      </c>
      <c r="L3320" s="26">
        <v>1099.5899999999999</v>
      </c>
      <c r="M3320" s="26">
        <v>139.36000000000001</v>
      </c>
      <c r="N3320" s="27">
        <v>34000</v>
      </c>
      <c r="O3320" s="26">
        <v>0</v>
      </c>
      <c r="P3320" s="28">
        <v>34000</v>
      </c>
      <c r="Q3320" s="26">
        <v>0</v>
      </c>
      <c r="R3320" s="31">
        <f t="shared" si="147"/>
        <v>34000</v>
      </c>
      <c r="S3320" s="29">
        <v>34000</v>
      </c>
      <c r="T3320" s="26"/>
      <c r="V3320" s="2">
        <f t="shared" si="145"/>
        <v>0</v>
      </c>
      <c r="W3320" s="2">
        <f t="shared" si="146"/>
        <v>0</v>
      </c>
    </row>
    <row r="3321" spans="1:23" customFormat="1" hidden="1" outlineLevel="2" x14ac:dyDescent="0.25">
      <c r="A3321" t="s">
        <v>706</v>
      </c>
      <c r="B3321">
        <v>191</v>
      </c>
      <c r="C3321" t="s">
        <v>707</v>
      </c>
      <c r="D3321">
        <v>208</v>
      </c>
      <c r="E3321" t="s">
        <v>734</v>
      </c>
      <c r="F3321">
        <v>590</v>
      </c>
      <c r="G3321" t="s">
        <v>126</v>
      </c>
      <c r="H3321">
        <v>10208010590</v>
      </c>
      <c r="I3321" t="s">
        <v>127</v>
      </c>
      <c r="J3321" s="24" t="s">
        <v>958</v>
      </c>
      <c r="K3321" s="25">
        <v>12</v>
      </c>
      <c r="L3321" s="26">
        <v>0</v>
      </c>
      <c r="M3321" s="26">
        <v>239.95</v>
      </c>
      <c r="N3321" s="27">
        <v>433</v>
      </c>
      <c r="O3321" s="26">
        <v>0</v>
      </c>
      <c r="P3321" s="28">
        <v>433</v>
      </c>
      <c r="Q3321" s="26">
        <v>0</v>
      </c>
      <c r="R3321" s="31">
        <f t="shared" si="147"/>
        <v>433</v>
      </c>
      <c r="S3321" s="29">
        <v>433</v>
      </c>
      <c r="T3321" s="26"/>
      <c r="V3321" s="2">
        <f t="shared" si="145"/>
        <v>0</v>
      </c>
      <c r="W3321" s="2">
        <f t="shared" si="146"/>
        <v>0</v>
      </c>
    </row>
    <row r="3322" spans="1:23" customFormat="1" hidden="1" outlineLevel="2" x14ac:dyDescent="0.25">
      <c r="A3322" t="s">
        <v>349</v>
      </c>
      <c r="B3322">
        <v>1011</v>
      </c>
      <c r="C3322" t="s">
        <v>365</v>
      </c>
      <c r="D3322">
        <v>221</v>
      </c>
      <c r="E3322" t="s">
        <v>366</v>
      </c>
      <c r="F3322">
        <v>590</v>
      </c>
      <c r="G3322" t="s">
        <v>126</v>
      </c>
      <c r="H3322">
        <v>10221010590</v>
      </c>
      <c r="I3322" t="s">
        <v>127</v>
      </c>
      <c r="J3322" s="24" t="s">
        <v>958</v>
      </c>
      <c r="K3322" s="25">
        <v>12</v>
      </c>
      <c r="L3322" s="26">
        <v>0</v>
      </c>
      <c r="M3322" s="26">
        <v>330.87</v>
      </c>
      <c r="N3322" s="27">
        <v>1153</v>
      </c>
      <c r="O3322" s="26">
        <v>0</v>
      </c>
      <c r="P3322" s="28">
        <v>1153</v>
      </c>
      <c r="Q3322" s="26">
        <v>0</v>
      </c>
      <c r="R3322" s="31">
        <f t="shared" si="147"/>
        <v>0</v>
      </c>
      <c r="S3322" s="29"/>
      <c r="T3322" s="26"/>
      <c r="V3322" s="2">
        <f t="shared" si="145"/>
        <v>-1153</v>
      </c>
      <c r="W3322" s="2">
        <f t="shared" si="146"/>
        <v>-1</v>
      </c>
    </row>
    <row r="3323" spans="1:23" customFormat="1" hidden="1" outlineLevel="2" x14ac:dyDescent="0.25">
      <c r="A3323" t="s">
        <v>349</v>
      </c>
      <c r="B3323">
        <v>703</v>
      </c>
      <c r="C3323" t="s">
        <v>381</v>
      </c>
      <c r="D3323">
        <v>260</v>
      </c>
      <c r="E3323" t="s">
        <v>382</v>
      </c>
      <c r="F3323">
        <v>590</v>
      </c>
      <c r="G3323" t="s">
        <v>126</v>
      </c>
      <c r="H3323">
        <v>10260010590</v>
      </c>
      <c r="I3323" t="s">
        <v>127</v>
      </c>
      <c r="J3323" s="24" t="s">
        <v>958</v>
      </c>
      <c r="K3323" s="25">
        <v>12</v>
      </c>
      <c r="L3323" s="26">
        <v>0</v>
      </c>
      <c r="M3323" s="26">
        <v>0</v>
      </c>
      <c r="N3323" s="27">
        <v>1000</v>
      </c>
      <c r="O3323" s="26">
        <v>0</v>
      </c>
      <c r="P3323" s="28">
        <v>1000</v>
      </c>
      <c r="Q3323" s="26">
        <v>0</v>
      </c>
      <c r="R3323" s="31">
        <f t="shared" si="147"/>
        <v>1000</v>
      </c>
      <c r="S3323" s="29">
        <v>1000</v>
      </c>
      <c r="T3323" s="26"/>
      <c r="V3323" s="2">
        <f t="shared" si="145"/>
        <v>0</v>
      </c>
      <c r="W3323" s="2">
        <f t="shared" si="146"/>
        <v>0</v>
      </c>
    </row>
    <row r="3324" spans="1:23" customFormat="1" hidden="1" outlineLevel="2" x14ac:dyDescent="0.25">
      <c r="A3324" t="s">
        <v>349</v>
      </c>
      <c r="B3324">
        <v>704</v>
      </c>
      <c r="C3324" t="s">
        <v>385</v>
      </c>
      <c r="D3324">
        <v>264</v>
      </c>
      <c r="E3324" t="s">
        <v>386</v>
      </c>
      <c r="F3324">
        <v>590</v>
      </c>
      <c r="G3324" t="s">
        <v>126</v>
      </c>
      <c r="H3324">
        <v>10264010590</v>
      </c>
      <c r="I3324" t="s">
        <v>127</v>
      </c>
      <c r="J3324" s="24" t="s">
        <v>958</v>
      </c>
      <c r="K3324" s="25">
        <v>12</v>
      </c>
      <c r="L3324" s="26">
        <v>7243.08</v>
      </c>
      <c r="M3324" s="26">
        <v>41409.910000000003</v>
      </c>
      <c r="N3324" s="27">
        <v>5000</v>
      </c>
      <c r="O3324" s="26">
        <v>0</v>
      </c>
      <c r="P3324" s="28">
        <v>5000</v>
      </c>
      <c r="Q3324" s="26">
        <v>0</v>
      </c>
      <c r="R3324" s="31">
        <f t="shared" si="147"/>
        <v>5000</v>
      </c>
      <c r="S3324" s="29">
        <v>5000</v>
      </c>
      <c r="T3324" s="26"/>
      <c r="V3324" s="2">
        <f t="shared" si="145"/>
        <v>0</v>
      </c>
      <c r="W3324" s="2">
        <f t="shared" si="146"/>
        <v>0</v>
      </c>
    </row>
    <row r="3325" spans="1:23" customFormat="1" hidden="1" outlineLevel="2" x14ac:dyDescent="0.25">
      <c r="A3325" t="s">
        <v>349</v>
      </c>
      <c r="B3325">
        <v>702</v>
      </c>
      <c r="C3325" t="s">
        <v>383</v>
      </c>
      <c r="D3325">
        <v>265</v>
      </c>
      <c r="E3325" t="s">
        <v>433</v>
      </c>
      <c r="F3325">
        <v>590</v>
      </c>
      <c r="G3325" t="s">
        <v>126</v>
      </c>
      <c r="H3325">
        <v>10265010590</v>
      </c>
      <c r="I3325" t="s">
        <v>127</v>
      </c>
      <c r="J3325" s="24" t="s">
        <v>958</v>
      </c>
      <c r="K3325" s="25">
        <v>12</v>
      </c>
      <c r="L3325" s="26">
        <v>595.96</v>
      </c>
      <c r="M3325" s="26">
        <v>0</v>
      </c>
      <c r="N3325" s="27">
        <v>0</v>
      </c>
      <c r="O3325" s="26">
        <v>0</v>
      </c>
      <c r="P3325" s="28">
        <v>0</v>
      </c>
      <c r="Q3325" s="26">
        <v>0</v>
      </c>
      <c r="R3325" s="31">
        <f t="shared" si="147"/>
        <v>0</v>
      </c>
      <c r="S3325" s="29">
        <v>0</v>
      </c>
      <c r="T3325" s="26"/>
      <c r="V3325" s="2">
        <f t="shared" si="145"/>
        <v>0</v>
      </c>
      <c r="W3325" s="2" t="e">
        <f t="shared" si="146"/>
        <v>#DIV/0!</v>
      </c>
    </row>
    <row r="3326" spans="1:23" customFormat="1" hidden="1" outlineLevel="2" x14ac:dyDescent="0.25">
      <c r="A3326" t="s">
        <v>349</v>
      </c>
      <c r="B3326">
        <v>702</v>
      </c>
      <c r="C3326" t="s">
        <v>383</v>
      </c>
      <c r="D3326">
        <v>266</v>
      </c>
      <c r="E3326" t="s">
        <v>387</v>
      </c>
      <c r="F3326">
        <v>590</v>
      </c>
      <c r="G3326" t="s">
        <v>126</v>
      </c>
      <c r="H3326">
        <v>10266010590</v>
      </c>
      <c r="I3326" t="s">
        <v>127</v>
      </c>
      <c r="J3326" s="24" t="s">
        <v>958</v>
      </c>
      <c r="K3326" s="25">
        <v>12</v>
      </c>
      <c r="L3326" s="26">
        <v>643.41999999999996</v>
      </c>
      <c r="M3326" s="26">
        <v>-225</v>
      </c>
      <c r="N3326" s="27">
        <v>1420</v>
      </c>
      <c r="O3326" s="26">
        <v>0</v>
      </c>
      <c r="P3326" s="28">
        <v>1420</v>
      </c>
      <c r="Q3326" s="26">
        <v>437.5</v>
      </c>
      <c r="R3326" s="31">
        <f t="shared" si="147"/>
        <v>1420</v>
      </c>
      <c r="S3326" s="29">
        <v>1420</v>
      </c>
      <c r="T3326" s="26"/>
      <c r="V3326" s="2">
        <f t="shared" si="145"/>
        <v>0</v>
      </c>
      <c r="W3326" s="2">
        <f t="shared" si="146"/>
        <v>0</v>
      </c>
    </row>
    <row r="3327" spans="1:23" customFormat="1" hidden="1" outlineLevel="2" x14ac:dyDescent="0.25">
      <c r="A3327" t="s">
        <v>349</v>
      </c>
      <c r="B3327">
        <v>507</v>
      </c>
      <c r="C3327" t="s">
        <v>390</v>
      </c>
      <c r="D3327">
        <v>270</v>
      </c>
      <c r="E3327" t="s">
        <v>349</v>
      </c>
      <c r="F3327">
        <v>590</v>
      </c>
      <c r="G3327" t="s">
        <v>126</v>
      </c>
      <c r="H3327">
        <v>10270010590</v>
      </c>
      <c r="I3327" t="s">
        <v>127</v>
      </c>
      <c r="J3327" s="24" t="s">
        <v>958</v>
      </c>
      <c r="K3327" s="25">
        <v>12</v>
      </c>
      <c r="L3327" s="26">
        <v>0</v>
      </c>
      <c r="M3327" s="26">
        <v>0</v>
      </c>
      <c r="N3327" s="27">
        <v>0</v>
      </c>
      <c r="O3327" s="26">
        <v>0</v>
      </c>
      <c r="P3327" s="28">
        <v>0</v>
      </c>
      <c r="Q3327" s="26">
        <v>0</v>
      </c>
      <c r="R3327" s="31">
        <f t="shared" si="147"/>
        <v>0</v>
      </c>
      <c r="S3327" s="29"/>
      <c r="T3327" s="26"/>
      <c r="V3327" s="2">
        <f t="shared" si="145"/>
        <v>0</v>
      </c>
      <c r="W3327" s="2" t="e">
        <f t="shared" si="146"/>
        <v>#DIV/0!</v>
      </c>
    </row>
    <row r="3328" spans="1:23" customFormat="1" hidden="1" outlineLevel="2" x14ac:dyDescent="0.25">
      <c r="A3328" t="s">
        <v>875</v>
      </c>
      <c r="B3328">
        <v>101</v>
      </c>
      <c r="C3328" t="s">
        <v>780</v>
      </c>
      <c r="D3328">
        <v>302</v>
      </c>
      <c r="E3328" t="s">
        <v>920</v>
      </c>
      <c r="F3328">
        <v>590</v>
      </c>
      <c r="G3328" t="s">
        <v>126</v>
      </c>
      <c r="H3328">
        <v>10302010590</v>
      </c>
      <c r="I3328" t="s">
        <v>127</v>
      </c>
      <c r="J3328" s="24" t="s">
        <v>958</v>
      </c>
      <c r="K3328" s="25">
        <v>12</v>
      </c>
      <c r="L3328" s="26">
        <v>0</v>
      </c>
      <c r="M3328" s="26">
        <v>0</v>
      </c>
      <c r="N3328" s="27">
        <v>0</v>
      </c>
      <c r="O3328" s="26">
        <v>0</v>
      </c>
      <c r="P3328" s="28">
        <v>0</v>
      </c>
      <c r="Q3328" s="26">
        <v>0</v>
      </c>
      <c r="R3328" s="31">
        <f t="shared" si="147"/>
        <v>0</v>
      </c>
      <c r="S3328" s="29">
        <v>0</v>
      </c>
      <c r="T3328" s="26"/>
      <c r="V3328" s="2">
        <f t="shared" ref="V3328:V3391" si="148">S3328-N3328</f>
        <v>0</v>
      </c>
      <c r="W3328" s="2" t="e">
        <f t="shared" ref="W3328:W3391" si="149">V3328/N3328</f>
        <v>#DIV/0!</v>
      </c>
    </row>
    <row r="3329" spans="1:23" customFormat="1" hidden="1" outlineLevel="2" x14ac:dyDescent="0.25">
      <c r="A3329" t="s">
        <v>309</v>
      </c>
      <c r="B3329">
        <v>801</v>
      </c>
      <c r="C3329" t="s">
        <v>324</v>
      </c>
      <c r="D3329">
        <v>403</v>
      </c>
      <c r="E3329" t="s">
        <v>401</v>
      </c>
      <c r="F3329">
        <v>590</v>
      </c>
      <c r="G3329" t="s">
        <v>126</v>
      </c>
      <c r="H3329">
        <v>10403010590</v>
      </c>
      <c r="I3329" t="s">
        <v>127</v>
      </c>
      <c r="J3329" s="24" t="s">
        <v>958</v>
      </c>
      <c r="K3329" s="25">
        <v>12</v>
      </c>
      <c r="L3329" s="26">
        <v>0</v>
      </c>
      <c r="M3329" s="26">
        <v>2440</v>
      </c>
      <c r="N3329" s="27">
        <v>3000</v>
      </c>
      <c r="O3329" s="26">
        <v>0</v>
      </c>
      <c r="P3329" s="28">
        <v>3000</v>
      </c>
      <c r="Q3329" s="26">
        <v>0</v>
      </c>
      <c r="R3329" s="31">
        <f t="shared" si="147"/>
        <v>3000</v>
      </c>
      <c r="S3329" s="29">
        <v>3000</v>
      </c>
      <c r="T3329" s="26"/>
      <c r="V3329" s="2">
        <f t="shared" si="148"/>
        <v>0</v>
      </c>
      <c r="W3329" s="2">
        <f t="shared" si="149"/>
        <v>0</v>
      </c>
    </row>
    <row r="3330" spans="1:23" customFormat="1" hidden="1" outlineLevel="2" x14ac:dyDescent="0.25">
      <c r="A3330" t="s">
        <v>309</v>
      </c>
      <c r="B3330">
        <v>801</v>
      </c>
      <c r="C3330" t="s">
        <v>324</v>
      </c>
      <c r="D3330">
        <v>404</v>
      </c>
      <c r="E3330" t="s">
        <v>404</v>
      </c>
      <c r="F3330">
        <v>590</v>
      </c>
      <c r="G3330" t="s">
        <v>126</v>
      </c>
      <c r="H3330">
        <v>10404010590</v>
      </c>
      <c r="I3330" t="s">
        <v>127</v>
      </c>
      <c r="J3330" s="24" t="s">
        <v>958</v>
      </c>
      <c r="K3330" s="25">
        <v>12</v>
      </c>
      <c r="L3330" s="26">
        <v>0</v>
      </c>
      <c r="M3330" s="26">
        <v>0</v>
      </c>
      <c r="N3330" s="27">
        <v>5000</v>
      </c>
      <c r="O3330" s="26">
        <v>0</v>
      </c>
      <c r="P3330" s="28">
        <v>5000</v>
      </c>
      <c r="Q3330" s="26">
        <v>0</v>
      </c>
      <c r="R3330" s="31">
        <f t="shared" si="147"/>
        <v>5000</v>
      </c>
      <c r="S3330" s="29">
        <v>5000</v>
      </c>
      <c r="T3330" s="26"/>
      <c r="V3330" s="2">
        <f t="shared" si="148"/>
        <v>0</v>
      </c>
      <c r="W3330" s="2">
        <f t="shared" si="149"/>
        <v>0</v>
      </c>
    </row>
    <row r="3331" spans="1:23" customFormat="1" hidden="1" outlineLevel="2" x14ac:dyDescent="0.25">
      <c r="A3331" t="s">
        <v>309</v>
      </c>
      <c r="B3331">
        <v>801</v>
      </c>
      <c r="C3331" t="s">
        <v>324</v>
      </c>
      <c r="D3331">
        <v>405</v>
      </c>
      <c r="E3331" t="s">
        <v>405</v>
      </c>
      <c r="F3331">
        <v>590</v>
      </c>
      <c r="G3331" t="s">
        <v>126</v>
      </c>
      <c r="H3331">
        <v>10405010590</v>
      </c>
      <c r="I3331" t="s">
        <v>127</v>
      </c>
      <c r="J3331" s="24" t="s">
        <v>958</v>
      </c>
      <c r="K3331" s="25">
        <v>12</v>
      </c>
      <c r="L3331" s="26">
        <v>0</v>
      </c>
      <c r="M3331" s="26">
        <v>0</v>
      </c>
      <c r="N3331" s="27">
        <v>5000</v>
      </c>
      <c r="O3331" s="26">
        <v>0</v>
      </c>
      <c r="P3331" s="28">
        <v>5000</v>
      </c>
      <c r="Q3331" s="26">
        <v>0</v>
      </c>
      <c r="R3331" s="31">
        <f t="shared" si="147"/>
        <v>5000</v>
      </c>
      <c r="S3331" s="29">
        <v>5000</v>
      </c>
      <c r="T3331" s="26"/>
      <c r="V3331" s="2">
        <f t="shared" si="148"/>
        <v>0</v>
      </c>
      <c r="W3331" s="2">
        <f t="shared" si="149"/>
        <v>0</v>
      </c>
    </row>
    <row r="3332" spans="1:23" customFormat="1" hidden="1" outlineLevel="2" x14ac:dyDescent="0.25">
      <c r="A3332" t="s">
        <v>309</v>
      </c>
      <c r="B3332">
        <v>801</v>
      </c>
      <c r="C3332" t="s">
        <v>324</v>
      </c>
      <c r="D3332">
        <v>406</v>
      </c>
      <c r="E3332" t="s">
        <v>434</v>
      </c>
      <c r="F3332">
        <v>590</v>
      </c>
      <c r="G3332" t="s">
        <v>126</v>
      </c>
      <c r="H3332">
        <v>10406010590</v>
      </c>
      <c r="I3332" t="s">
        <v>127</v>
      </c>
      <c r="J3332" s="24" t="s">
        <v>958</v>
      </c>
      <c r="K3332" s="25">
        <v>12</v>
      </c>
      <c r="L3332" s="26">
        <v>0</v>
      </c>
      <c r="M3332" s="26">
        <v>0</v>
      </c>
      <c r="N3332" s="27">
        <v>10000</v>
      </c>
      <c r="O3332" s="26">
        <v>0</v>
      </c>
      <c r="P3332" s="28">
        <v>10000</v>
      </c>
      <c r="Q3332" s="26">
        <v>0</v>
      </c>
      <c r="R3332" s="31">
        <f t="shared" si="147"/>
        <v>10000</v>
      </c>
      <c r="S3332" s="29">
        <v>10000</v>
      </c>
      <c r="T3332" s="26"/>
      <c r="V3332" s="2">
        <f t="shared" si="148"/>
        <v>0</v>
      </c>
      <c r="W3332" s="2">
        <f t="shared" si="149"/>
        <v>0</v>
      </c>
    </row>
    <row r="3333" spans="1:23" customFormat="1" hidden="1" outlineLevel="2" x14ac:dyDescent="0.25">
      <c r="A3333" t="s">
        <v>309</v>
      </c>
      <c r="B3333">
        <v>504</v>
      </c>
      <c r="C3333" t="s">
        <v>396</v>
      </c>
      <c r="D3333">
        <v>408</v>
      </c>
      <c r="E3333" t="s">
        <v>407</v>
      </c>
      <c r="F3333">
        <v>590</v>
      </c>
      <c r="G3333" t="s">
        <v>126</v>
      </c>
      <c r="H3333">
        <v>10408010590</v>
      </c>
      <c r="I3333" t="s">
        <v>127</v>
      </c>
      <c r="J3333" s="24" t="s">
        <v>958</v>
      </c>
      <c r="K3333" s="25">
        <v>12</v>
      </c>
      <c r="L3333" s="26">
        <v>0</v>
      </c>
      <c r="M3333" s="26">
        <v>0</v>
      </c>
      <c r="N3333" s="27">
        <v>3000</v>
      </c>
      <c r="O3333" s="26">
        <v>0</v>
      </c>
      <c r="P3333" s="28">
        <v>3000</v>
      </c>
      <c r="Q3333" s="26">
        <v>0</v>
      </c>
      <c r="R3333" s="31">
        <f t="shared" si="147"/>
        <v>3000</v>
      </c>
      <c r="S3333" s="29">
        <v>3000</v>
      </c>
      <c r="T3333" s="26"/>
      <c r="V3333" s="2">
        <f t="shared" si="148"/>
        <v>0</v>
      </c>
      <c r="W3333" s="2">
        <f t="shared" si="149"/>
        <v>0</v>
      </c>
    </row>
    <row r="3334" spans="1:23" customFormat="1" hidden="1" outlineLevel="2" x14ac:dyDescent="0.25">
      <c r="A3334" t="s">
        <v>309</v>
      </c>
      <c r="B3334">
        <v>504</v>
      </c>
      <c r="C3334" t="s">
        <v>396</v>
      </c>
      <c r="D3334">
        <v>409</v>
      </c>
      <c r="E3334" t="s">
        <v>410</v>
      </c>
      <c r="F3334">
        <v>590</v>
      </c>
      <c r="G3334" t="s">
        <v>126</v>
      </c>
      <c r="H3334">
        <v>10409010590</v>
      </c>
      <c r="I3334" t="s">
        <v>127</v>
      </c>
      <c r="J3334" s="24" t="s">
        <v>958</v>
      </c>
      <c r="K3334" s="25">
        <v>12</v>
      </c>
      <c r="L3334" s="26">
        <v>0</v>
      </c>
      <c r="M3334" s="26">
        <v>0</v>
      </c>
      <c r="N3334" s="27">
        <v>3000</v>
      </c>
      <c r="O3334" s="26">
        <v>0</v>
      </c>
      <c r="P3334" s="28">
        <v>3000</v>
      </c>
      <c r="Q3334" s="26">
        <v>0</v>
      </c>
      <c r="R3334" s="31">
        <f t="shared" si="147"/>
        <v>3000</v>
      </c>
      <c r="S3334" s="29">
        <v>3000</v>
      </c>
      <c r="T3334" s="26"/>
      <c r="V3334" s="2">
        <f t="shared" si="148"/>
        <v>0</v>
      </c>
      <c r="W3334" s="2">
        <f t="shared" si="149"/>
        <v>0</v>
      </c>
    </row>
    <row r="3335" spans="1:23" customFormat="1" hidden="1" outlineLevel="2" x14ac:dyDescent="0.25">
      <c r="A3335" t="s">
        <v>254</v>
      </c>
      <c r="B3335">
        <v>1301</v>
      </c>
      <c r="C3335" t="s">
        <v>203</v>
      </c>
      <c r="D3335">
        <v>440</v>
      </c>
      <c r="E3335" t="s">
        <v>255</v>
      </c>
      <c r="F3335">
        <v>590</v>
      </c>
      <c r="G3335" t="s">
        <v>126</v>
      </c>
      <c r="H3335">
        <v>10440010590</v>
      </c>
      <c r="I3335" t="s">
        <v>127</v>
      </c>
      <c r="J3335" s="24" t="s">
        <v>958</v>
      </c>
      <c r="K3335" s="25">
        <v>12</v>
      </c>
      <c r="L3335" s="26">
        <v>29777.15</v>
      </c>
      <c r="M3335" s="26">
        <v>45695.77</v>
      </c>
      <c r="N3335" s="27">
        <v>46080</v>
      </c>
      <c r="O3335" s="26">
        <v>0</v>
      </c>
      <c r="P3335" s="28">
        <v>46080</v>
      </c>
      <c r="Q3335" s="26">
        <v>49138.27</v>
      </c>
      <c r="R3335" s="31">
        <f t="shared" si="147"/>
        <v>46080</v>
      </c>
      <c r="S3335" s="29">
        <v>46080</v>
      </c>
      <c r="T3335" s="26"/>
      <c r="V3335" s="2">
        <f t="shared" si="148"/>
        <v>0</v>
      </c>
      <c r="W3335" s="2">
        <f t="shared" si="149"/>
        <v>0</v>
      </c>
    </row>
    <row r="3336" spans="1:23" customFormat="1" hidden="1" outlineLevel="2" x14ac:dyDescent="0.25">
      <c r="A3336" t="s">
        <v>254</v>
      </c>
      <c r="B3336">
        <v>1301</v>
      </c>
      <c r="C3336" t="s">
        <v>203</v>
      </c>
      <c r="D3336">
        <v>601</v>
      </c>
      <c r="E3336" t="s">
        <v>256</v>
      </c>
      <c r="F3336">
        <v>590</v>
      </c>
      <c r="G3336" t="s">
        <v>126</v>
      </c>
      <c r="H3336">
        <v>10601010590</v>
      </c>
      <c r="I3336" t="s">
        <v>127</v>
      </c>
      <c r="J3336" s="24" t="s">
        <v>958</v>
      </c>
      <c r="K3336" s="25">
        <v>12</v>
      </c>
      <c r="L3336" s="26">
        <v>17904.43</v>
      </c>
      <c r="M3336" s="26">
        <v>21679.74</v>
      </c>
      <c r="N3336" s="27">
        <v>24981</v>
      </c>
      <c r="O3336" s="26">
        <v>0</v>
      </c>
      <c r="P3336" s="28">
        <v>24981</v>
      </c>
      <c r="Q3336" s="26">
        <v>0</v>
      </c>
      <c r="R3336" s="31">
        <f t="shared" si="147"/>
        <v>24981</v>
      </c>
      <c r="S3336" s="29">
        <v>24981</v>
      </c>
      <c r="T3336" s="26"/>
      <c r="V3336" s="2">
        <f t="shared" si="148"/>
        <v>0</v>
      </c>
      <c r="W3336" s="2">
        <f t="shared" si="149"/>
        <v>0</v>
      </c>
    </row>
    <row r="3337" spans="1:23" customFormat="1" hidden="1" outlineLevel="2" x14ac:dyDescent="0.25">
      <c r="A3337" t="s">
        <v>254</v>
      </c>
      <c r="B3337">
        <v>1301</v>
      </c>
      <c r="C3337" t="s">
        <v>203</v>
      </c>
      <c r="D3337">
        <v>602</v>
      </c>
      <c r="E3337" t="s">
        <v>263</v>
      </c>
      <c r="F3337">
        <v>590</v>
      </c>
      <c r="G3337" t="s">
        <v>126</v>
      </c>
      <c r="H3337">
        <v>10602010590</v>
      </c>
      <c r="I3337" t="s">
        <v>127</v>
      </c>
      <c r="J3337" s="24" t="s">
        <v>958</v>
      </c>
      <c r="K3337" s="25">
        <v>12</v>
      </c>
      <c r="L3337" s="26">
        <v>19900.03</v>
      </c>
      <c r="M3337" s="26">
        <v>22339.25</v>
      </c>
      <c r="N3337" s="27">
        <v>23816</v>
      </c>
      <c r="O3337" s="26">
        <v>0</v>
      </c>
      <c r="P3337" s="28">
        <v>23816</v>
      </c>
      <c r="Q3337" s="26">
        <v>0</v>
      </c>
      <c r="R3337" s="31">
        <f t="shared" si="147"/>
        <v>23816</v>
      </c>
      <c r="S3337" s="29">
        <v>23816</v>
      </c>
      <c r="T3337" s="26"/>
      <c r="V3337" s="2">
        <f t="shared" si="148"/>
        <v>0</v>
      </c>
      <c r="W3337" s="2">
        <f t="shared" si="149"/>
        <v>0</v>
      </c>
    </row>
    <row r="3338" spans="1:23" customFormat="1" hidden="1" outlineLevel="2" x14ac:dyDescent="0.25">
      <c r="A3338" t="s">
        <v>133</v>
      </c>
      <c r="B3338">
        <v>1201</v>
      </c>
      <c r="C3338" t="s">
        <v>212</v>
      </c>
      <c r="D3338">
        <v>701</v>
      </c>
      <c r="E3338" t="s">
        <v>211</v>
      </c>
      <c r="F3338">
        <v>590</v>
      </c>
      <c r="G3338" t="s">
        <v>126</v>
      </c>
      <c r="H3338">
        <v>10701010590</v>
      </c>
      <c r="I3338" t="s">
        <v>127</v>
      </c>
      <c r="J3338" s="24" t="s">
        <v>958</v>
      </c>
      <c r="K3338" s="25">
        <v>12</v>
      </c>
      <c r="L3338" s="26">
        <v>0</v>
      </c>
      <c r="M3338" s="26">
        <v>5689.32</v>
      </c>
      <c r="N3338" s="27">
        <v>52398</v>
      </c>
      <c r="O3338" s="26">
        <v>0</v>
      </c>
      <c r="P3338" s="28">
        <v>52398</v>
      </c>
      <c r="Q3338" s="26">
        <v>14686.7</v>
      </c>
      <c r="R3338" s="31">
        <f t="shared" si="147"/>
        <v>102400</v>
      </c>
      <c r="S3338" s="29">
        <v>102400</v>
      </c>
      <c r="T3338" s="26"/>
      <c r="V3338" s="2">
        <f t="shared" si="148"/>
        <v>50002</v>
      </c>
      <c r="W3338" s="2">
        <f t="shared" si="149"/>
        <v>0.95427306385739918</v>
      </c>
    </row>
    <row r="3339" spans="1:23" customFormat="1" hidden="1" outlineLevel="2" x14ac:dyDescent="0.25">
      <c r="A3339" t="s">
        <v>133</v>
      </c>
      <c r="B3339">
        <v>1201</v>
      </c>
      <c r="C3339" t="s">
        <v>212</v>
      </c>
      <c r="D3339">
        <v>701</v>
      </c>
      <c r="E3339" t="s">
        <v>211</v>
      </c>
      <c r="F3339">
        <v>591</v>
      </c>
      <c r="G3339" t="s">
        <v>140</v>
      </c>
      <c r="H3339">
        <v>10701010591</v>
      </c>
      <c r="I3339" t="s">
        <v>141</v>
      </c>
      <c r="J3339" s="24" t="s">
        <v>958</v>
      </c>
      <c r="K3339" s="25">
        <v>12</v>
      </c>
      <c r="L3339" s="26">
        <v>0</v>
      </c>
      <c r="M3339" s="26">
        <v>506514.52</v>
      </c>
      <c r="N3339" s="27">
        <v>250000</v>
      </c>
      <c r="O3339" s="26">
        <v>0</v>
      </c>
      <c r="P3339" s="28">
        <v>250000</v>
      </c>
      <c r="Q3339" s="26">
        <v>3940.09</v>
      </c>
      <c r="R3339" s="31">
        <f t="shared" si="147"/>
        <v>250000</v>
      </c>
      <c r="S3339" s="29">
        <v>250000</v>
      </c>
      <c r="T3339" s="26"/>
      <c r="V3339" s="2">
        <f t="shared" si="148"/>
        <v>0</v>
      </c>
      <c r="W3339" s="2">
        <f t="shared" si="149"/>
        <v>0</v>
      </c>
    </row>
    <row r="3340" spans="1:23" customFormat="1" hidden="1" outlineLevel="2" x14ac:dyDescent="0.25">
      <c r="A3340" t="s">
        <v>133</v>
      </c>
      <c r="B3340">
        <v>1201</v>
      </c>
      <c r="C3340" t="s">
        <v>212</v>
      </c>
      <c r="D3340">
        <v>701</v>
      </c>
      <c r="E3340" t="s">
        <v>211</v>
      </c>
      <c r="F3340">
        <v>592</v>
      </c>
      <c r="G3340" t="s">
        <v>228</v>
      </c>
      <c r="H3340">
        <v>10701010592</v>
      </c>
      <c r="I3340" t="s">
        <v>229</v>
      </c>
      <c r="J3340" s="24" t="s">
        <v>958</v>
      </c>
      <c r="K3340" s="25">
        <v>12</v>
      </c>
      <c r="L3340" s="26">
        <v>0</v>
      </c>
      <c r="M3340" s="26">
        <v>0</v>
      </c>
      <c r="N3340" s="27">
        <v>120000</v>
      </c>
      <c r="O3340" s="26">
        <v>-70000</v>
      </c>
      <c r="P3340" s="28">
        <v>50000</v>
      </c>
      <c r="Q3340" s="26">
        <v>0</v>
      </c>
      <c r="R3340" s="31">
        <f t="shared" si="147"/>
        <v>30000</v>
      </c>
      <c r="S3340" s="29">
        <v>30000</v>
      </c>
      <c r="T3340" s="26"/>
      <c r="V3340" s="2">
        <f t="shared" si="148"/>
        <v>-90000</v>
      </c>
      <c r="W3340" s="2">
        <f t="shared" si="149"/>
        <v>-0.75</v>
      </c>
    </row>
    <row r="3341" spans="1:23" customFormat="1" hidden="1" outlineLevel="2" x14ac:dyDescent="0.25">
      <c r="A3341" t="s">
        <v>133</v>
      </c>
      <c r="B3341">
        <v>1201</v>
      </c>
      <c r="C3341" t="s">
        <v>212</v>
      </c>
      <c r="D3341">
        <v>701</v>
      </c>
      <c r="E3341" t="s">
        <v>211</v>
      </c>
      <c r="F3341">
        <v>593</v>
      </c>
      <c r="G3341" t="s">
        <v>230</v>
      </c>
      <c r="H3341">
        <v>10701010593</v>
      </c>
      <c r="I3341" t="s">
        <v>231</v>
      </c>
      <c r="J3341" s="24" t="s">
        <v>958</v>
      </c>
      <c r="K3341" s="25">
        <v>12</v>
      </c>
      <c r="L3341" s="26">
        <v>0</v>
      </c>
      <c r="M3341" s="26">
        <v>333860.53999999998</v>
      </c>
      <c r="N3341" s="27">
        <v>788893</v>
      </c>
      <c r="O3341" s="26">
        <v>0</v>
      </c>
      <c r="P3341" s="28">
        <v>788893</v>
      </c>
      <c r="Q3341" s="26">
        <v>707017.19</v>
      </c>
      <c r="R3341" s="31">
        <f t="shared" si="147"/>
        <v>1268900</v>
      </c>
      <c r="S3341" s="29">
        <v>1268900</v>
      </c>
      <c r="T3341" s="26"/>
      <c r="V3341" s="2">
        <f t="shared" si="148"/>
        <v>480007</v>
      </c>
      <c r="W3341" s="2">
        <f t="shared" si="149"/>
        <v>0.60845640663562739</v>
      </c>
    </row>
    <row r="3342" spans="1:23" customFormat="1" hidden="1" outlineLevel="2" x14ac:dyDescent="0.25">
      <c r="A3342" t="s">
        <v>133</v>
      </c>
      <c r="B3342">
        <v>1201</v>
      </c>
      <c r="C3342" t="s">
        <v>212</v>
      </c>
      <c r="D3342">
        <v>701</v>
      </c>
      <c r="E3342" t="s">
        <v>211</v>
      </c>
      <c r="F3342">
        <v>594</v>
      </c>
      <c r="G3342" t="s">
        <v>232</v>
      </c>
      <c r="H3342">
        <v>10701010594</v>
      </c>
      <c r="I3342" t="s">
        <v>233</v>
      </c>
      <c r="J3342" s="24" t="s">
        <v>958</v>
      </c>
      <c r="K3342" s="25">
        <v>12</v>
      </c>
      <c r="L3342" s="26">
        <v>0</v>
      </c>
      <c r="M3342" s="26">
        <v>3594890.14</v>
      </c>
      <c r="N3342" s="27">
        <v>3745000</v>
      </c>
      <c r="O3342" s="26">
        <v>0</v>
      </c>
      <c r="P3342" s="28">
        <v>3745000</v>
      </c>
      <c r="Q3342" s="26">
        <v>2517136.84</v>
      </c>
      <c r="R3342" s="31">
        <f t="shared" si="147"/>
        <v>4745000</v>
      </c>
      <c r="S3342" s="29">
        <v>4745000</v>
      </c>
      <c r="T3342" s="26"/>
      <c r="V3342" s="2">
        <f t="shared" si="148"/>
        <v>1000000</v>
      </c>
      <c r="W3342" s="2">
        <f t="shared" si="149"/>
        <v>0.26702269692923897</v>
      </c>
    </row>
    <row r="3343" spans="1:23" customFormat="1" hidden="1" outlineLevel="2" x14ac:dyDescent="0.25">
      <c r="A3343" t="s">
        <v>133</v>
      </c>
      <c r="B3343">
        <v>1201</v>
      </c>
      <c r="C3343" t="s">
        <v>212</v>
      </c>
      <c r="D3343">
        <v>701</v>
      </c>
      <c r="E3343" t="s">
        <v>211</v>
      </c>
      <c r="F3343">
        <v>595</v>
      </c>
      <c r="G3343" t="s">
        <v>234</v>
      </c>
      <c r="H3343">
        <v>10701010595</v>
      </c>
      <c r="I3343" t="s">
        <v>235</v>
      </c>
      <c r="J3343" s="24" t="s">
        <v>958</v>
      </c>
      <c r="K3343" s="25">
        <v>12</v>
      </c>
      <c r="L3343" s="26">
        <v>0</v>
      </c>
      <c r="M3343" s="26">
        <v>0</v>
      </c>
      <c r="N3343" s="27">
        <v>150000</v>
      </c>
      <c r="O3343" s="26">
        <v>-100000</v>
      </c>
      <c r="P3343" s="28">
        <v>50000</v>
      </c>
      <c r="Q3343" s="26">
        <v>0</v>
      </c>
      <c r="R3343" s="31">
        <f t="shared" si="147"/>
        <v>50000</v>
      </c>
      <c r="S3343" s="29">
        <v>50000</v>
      </c>
      <c r="T3343" s="26"/>
      <c r="V3343" s="2">
        <f t="shared" si="148"/>
        <v>-100000</v>
      </c>
      <c r="W3343" s="2">
        <f t="shared" si="149"/>
        <v>-0.66666666666666663</v>
      </c>
    </row>
    <row r="3344" spans="1:23" customFormat="1" hidden="1" outlineLevel="2" x14ac:dyDescent="0.25">
      <c r="A3344" t="s">
        <v>875</v>
      </c>
      <c r="B3344">
        <v>102</v>
      </c>
      <c r="C3344" t="s">
        <v>876</v>
      </c>
      <c r="D3344">
        <v>105</v>
      </c>
      <c r="E3344" t="s">
        <v>875</v>
      </c>
      <c r="F3344">
        <v>596</v>
      </c>
      <c r="G3344" t="s">
        <v>892</v>
      </c>
      <c r="H3344">
        <v>10105010596</v>
      </c>
      <c r="I3344" t="s">
        <v>893</v>
      </c>
      <c r="J3344" s="24" t="s">
        <v>958</v>
      </c>
      <c r="K3344" s="25">
        <v>12</v>
      </c>
      <c r="L3344" s="26">
        <v>0</v>
      </c>
      <c r="M3344" s="26">
        <v>14304.61</v>
      </c>
      <c r="N3344" s="27">
        <v>0</v>
      </c>
      <c r="O3344" s="26">
        <v>0</v>
      </c>
      <c r="P3344" s="28">
        <v>0</v>
      </c>
      <c r="Q3344" s="26">
        <v>13071.94</v>
      </c>
      <c r="R3344" s="31">
        <f t="shared" si="147"/>
        <v>25000</v>
      </c>
      <c r="S3344" s="29">
        <v>25000</v>
      </c>
      <c r="T3344" s="26"/>
      <c r="V3344" s="2">
        <f t="shared" si="148"/>
        <v>25000</v>
      </c>
      <c r="W3344" s="2" t="e">
        <f t="shared" si="149"/>
        <v>#DIV/0!</v>
      </c>
    </row>
    <row r="3345" spans="1:24" customFormat="1" hidden="1" outlineLevel="2" x14ac:dyDescent="0.25">
      <c r="A3345" t="s">
        <v>133</v>
      </c>
      <c r="B3345">
        <v>1201</v>
      </c>
      <c r="C3345" t="s">
        <v>212</v>
      </c>
      <c r="D3345">
        <v>701</v>
      </c>
      <c r="E3345" t="s">
        <v>211</v>
      </c>
      <c r="F3345">
        <v>597</v>
      </c>
      <c r="G3345" t="s">
        <v>236</v>
      </c>
      <c r="H3345">
        <v>10701010597</v>
      </c>
      <c r="I3345" t="s">
        <v>237</v>
      </c>
      <c r="J3345" s="24" t="s">
        <v>958</v>
      </c>
      <c r="K3345" s="25">
        <v>12</v>
      </c>
      <c r="L3345" s="26">
        <v>0</v>
      </c>
      <c r="M3345" s="26">
        <v>0</v>
      </c>
      <c r="N3345" s="27">
        <v>1000000</v>
      </c>
      <c r="O3345" s="26">
        <v>0</v>
      </c>
      <c r="P3345" s="28">
        <v>1000000</v>
      </c>
      <c r="Q3345" s="26">
        <v>740357.83</v>
      </c>
      <c r="R3345" s="31">
        <f t="shared" si="147"/>
        <v>2000000</v>
      </c>
      <c r="S3345" s="29">
        <v>2000000</v>
      </c>
      <c r="T3345" s="26"/>
      <c r="V3345" s="2">
        <f t="shared" si="148"/>
        <v>1000000</v>
      </c>
      <c r="W3345" s="2">
        <f t="shared" si="149"/>
        <v>1</v>
      </c>
    </row>
    <row r="3346" spans="1:24" customFormat="1" hidden="1" outlineLevel="2" x14ac:dyDescent="0.25">
      <c r="A3346" t="s">
        <v>254</v>
      </c>
      <c r="B3346">
        <v>1301</v>
      </c>
      <c r="C3346" t="s">
        <v>203</v>
      </c>
      <c r="D3346">
        <v>604</v>
      </c>
      <c r="E3346" t="s">
        <v>269</v>
      </c>
      <c r="F3346">
        <v>608</v>
      </c>
      <c r="G3346" t="s">
        <v>155</v>
      </c>
      <c r="H3346">
        <v>10604010608</v>
      </c>
      <c r="I3346" t="s">
        <v>156</v>
      </c>
      <c r="J3346" s="24" t="s">
        <v>958</v>
      </c>
      <c r="K3346" s="25">
        <v>12</v>
      </c>
      <c r="L3346" s="26">
        <v>0</v>
      </c>
      <c r="M3346" s="26">
        <v>0</v>
      </c>
      <c r="N3346" s="27">
        <v>0</v>
      </c>
      <c r="O3346" s="26">
        <v>0</v>
      </c>
      <c r="P3346" s="28">
        <v>0</v>
      </c>
      <c r="Q3346" s="26">
        <v>0</v>
      </c>
      <c r="R3346" s="31">
        <f t="shared" si="147"/>
        <v>0</v>
      </c>
      <c r="S3346" s="29">
        <v>0</v>
      </c>
      <c r="T3346" s="26"/>
      <c r="V3346" s="2">
        <f t="shared" si="148"/>
        <v>0</v>
      </c>
      <c r="W3346" s="2" t="e">
        <f t="shared" si="149"/>
        <v>#DIV/0!</v>
      </c>
    </row>
    <row r="3347" spans="1:24" customFormat="1" hidden="1" outlineLevel="2" x14ac:dyDescent="0.25">
      <c r="A3347" t="s">
        <v>309</v>
      </c>
      <c r="B3347">
        <v>503</v>
      </c>
      <c r="C3347" t="s">
        <v>310</v>
      </c>
      <c r="D3347">
        <v>10</v>
      </c>
      <c r="E3347" t="s">
        <v>311</v>
      </c>
      <c r="F3347">
        <v>611</v>
      </c>
      <c r="G3347" t="s">
        <v>52</v>
      </c>
      <c r="H3347">
        <v>10010010611</v>
      </c>
      <c r="I3347" t="s">
        <v>53</v>
      </c>
      <c r="J3347" s="24" t="s">
        <v>958</v>
      </c>
      <c r="K3347" s="25">
        <v>12</v>
      </c>
      <c r="L3347" s="26">
        <v>0</v>
      </c>
      <c r="M3347" s="26">
        <v>2836.29</v>
      </c>
      <c r="N3347" s="27">
        <v>4510</v>
      </c>
      <c r="O3347" s="26">
        <v>0</v>
      </c>
      <c r="P3347" s="28">
        <v>4510</v>
      </c>
      <c r="Q3347" s="26">
        <v>2180.58</v>
      </c>
      <c r="R3347" s="31">
        <f t="shared" si="147"/>
        <v>4510</v>
      </c>
      <c r="S3347" s="29">
        <v>4510</v>
      </c>
      <c r="T3347" s="26"/>
      <c r="V3347" s="2">
        <f t="shared" si="148"/>
        <v>0</v>
      </c>
      <c r="W3347" s="2">
        <f t="shared" si="149"/>
        <v>0</v>
      </c>
    </row>
    <row r="3348" spans="1:24" customFormat="1" hidden="1" outlineLevel="2" x14ac:dyDescent="0.25">
      <c r="A3348" t="s">
        <v>309</v>
      </c>
      <c r="B3348">
        <v>501</v>
      </c>
      <c r="C3348" t="s">
        <v>312</v>
      </c>
      <c r="D3348">
        <v>15</v>
      </c>
      <c r="E3348" t="s">
        <v>313</v>
      </c>
      <c r="F3348">
        <v>611</v>
      </c>
      <c r="G3348" t="s">
        <v>52</v>
      </c>
      <c r="H3348">
        <v>10015010611</v>
      </c>
      <c r="I3348" t="s">
        <v>53</v>
      </c>
      <c r="J3348" s="24" t="s">
        <v>958</v>
      </c>
      <c r="K3348" s="25">
        <v>12</v>
      </c>
      <c r="L3348" s="26">
        <v>0</v>
      </c>
      <c r="M3348" s="26">
        <v>353.07</v>
      </c>
      <c r="N3348" s="27">
        <v>3000</v>
      </c>
      <c r="O3348" s="26">
        <v>0</v>
      </c>
      <c r="P3348" s="28">
        <v>3000</v>
      </c>
      <c r="Q3348" s="26">
        <v>2902.83</v>
      </c>
      <c r="R3348" s="31">
        <f t="shared" si="147"/>
        <v>3000</v>
      </c>
      <c r="S3348" s="29">
        <v>3000</v>
      </c>
      <c r="T3348" s="26"/>
      <c r="V3348" s="2">
        <f t="shared" si="148"/>
        <v>0</v>
      </c>
      <c r="W3348" s="2">
        <f t="shared" si="149"/>
        <v>0</v>
      </c>
    </row>
    <row r="3349" spans="1:24" customFormat="1" hidden="1" outlineLevel="2" x14ac:dyDescent="0.25">
      <c r="A3349" t="s">
        <v>309</v>
      </c>
      <c r="B3349">
        <v>801</v>
      </c>
      <c r="C3349" t="s">
        <v>324</v>
      </c>
      <c r="D3349">
        <v>28</v>
      </c>
      <c r="E3349" t="s">
        <v>328</v>
      </c>
      <c r="F3349">
        <v>611</v>
      </c>
      <c r="G3349" t="s">
        <v>52</v>
      </c>
      <c r="H3349">
        <v>10028010611</v>
      </c>
      <c r="I3349" t="s">
        <v>53</v>
      </c>
      <c r="J3349" s="24" t="s">
        <v>958</v>
      </c>
      <c r="K3349" s="25">
        <v>12</v>
      </c>
      <c r="L3349" s="26">
        <v>0</v>
      </c>
      <c r="M3349" s="26">
        <v>0</v>
      </c>
      <c r="N3349" s="27">
        <v>1773</v>
      </c>
      <c r="O3349" s="26">
        <v>0</v>
      </c>
      <c r="P3349" s="28">
        <v>1773</v>
      </c>
      <c r="Q3349" s="26">
        <v>1549.12</v>
      </c>
      <c r="R3349" s="31">
        <f t="shared" si="147"/>
        <v>1773</v>
      </c>
      <c r="S3349" s="29">
        <v>1773</v>
      </c>
      <c r="T3349" s="26"/>
      <c r="V3349" s="2">
        <f t="shared" si="148"/>
        <v>0</v>
      </c>
      <c r="W3349" s="2">
        <f t="shared" si="149"/>
        <v>0</v>
      </c>
    </row>
    <row r="3350" spans="1:24" customFormat="1" hidden="1" outlineLevel="2" x14ac:dyDescent="0.25">
      <c r="A3350" t="s">
        <v>309</v>
      </c>
      <c r="B3350">
        <v>503</v>
      </c>
      <c r="C3350" t="s">
        <v>310</v>
      </c>
      <c r="D3350">
        <v>60</v>
      </c>
      <c r="E3350" t="s">
        <v>329</v>
      </c>
      <c r="F3350">
        <v>611</v>
      </c>
      <c r="G3350" t="s">
        <v>52</v>
      </c>
      <c r="H3350">
        <v>10060010611</v>
      </c>
      <c r="I3350" t="s">
        <v>53</v>
      </c>
      <c r="J3350" s="24" t="s">
        <v>958</v>
      </c>
      <c r="K3350" s="25">
        <v>12</v>
      </c>
      <c r="L3350" s="26">
        <v>0</v>
      </c>
      <c r="M3350" s="26">
        <v>2667.07</v>
      </c>
      <c r="N3350" s="27">
        <v>3000</v>
      </c>
      <c r="O3350" s="26">
        <v>0</v>
      </c>
      <c r="P3350" s="28">
        <v>3000</v>
      </c>
      <c r="Q3350" s="26">
        <v>1749.39</v>
      </c>
      <c r="R3350" s="31">
        <f t="shared" si="147"/>
        <v>3000</v>
      </c>
      <c r="S3350" s="29">
        <v>3000</v>
      </c>
      <c r="T3350" s="26"/>
      <c r="V3350" s="2">
        <f t="shared" si="148"/>
        <v>0</v>
      </c>
      <c r="W3350" s="2">
        <f t="shared" si="149"/>
        <v>0</v>
      </c>
    </row>
    <row r="3351" spans="1:24" customFormat="1" hidden="1" outlineLevel="2" x14ac:dyDescent="0.25">
      <c r="A3351" t="s">
        <v>309</v>
      </c>
      <c r="B3351">
        <v>801</v>
      </c>
      <c r="C3351" t="s">
        <v>324</v>
      </c>
      <c r="D3351">
        <v>75</v>
      </c>
      <c r="E3351" t="s">
        <v>331</v>
      </c>
      <c r="F3351">
        <v>611</v>
      </c>
      <c r="G3351" t="s">
        <v>52</v>
      </c>
      <c r="H3351">
        <v>10075010611</v>
      </c>
      <c r="I3351" t="s">
        <v>53</v>
      </c>
      <c r="J3351" s="24" t="s">
        <v>958</v>
      </c>
      <c r="K3351" s="25">
        <v>12</v>
      </c>
      <c r="L3351" s="26">
        <v>0</v>
      </c>
      <c r="M3351" s="26">
        <v>743.51</v>
      </c>
      <c r="N3351" s="27">
        <v>132</v>
      </c>
      <c r="O3351" s="26">
        <v>0</v>
      </c>
      <c r="P3351" s="28">
        <v>132</v>
      </c>
      <c r="Q3351" s="26">
        <v>0</v>
      </c>
      <c r="R3351" s="31">
        <f t="shared" si="147"/>
        <v>132</v>
      </c>
      <c r="S3351" s="29">
        <v>132</v>
      </c>
      <c r="T3351" s="26"/>
      <c r="V3351" s="2">
        <f t="shared" si="148"/>
        <v>0</v>
      </c>
      <c r="W3351" s="2">
        <f t="shared" si="149"/>
        <v>0</v>
      </c>
    </row>
    <row r="3352" spans="1:24" customFormat="1" hidden="1" outlineLevel="2" x14ac:dyDescent="0.25">
      <c r="A3352" t="s">
        <v>875</v>
      </c>
      <c r="B3352">
        <v>102</v>
      </c>
      <c r="C3352" t="s">
        <v>876</v>
      </c>
      <c r="D3352">
        <v>105</v>
      </c>
      <c r="E3352" t="s">
        <v>875</v>
      </c>
      <c r="F3352">
        <v>611</v>
      </c>
      <c r="G3352" t="s">
        <v>52</v>
      </c>
      <c r="H3352">
        <v>10105010611</v>
      </c>
      <c r="I3352" t="s">
        <v>53</v>
      </c>
      <c r="J3352" s="24" t="s">
        <v>958</v>
      </c>
      <c r="K3352" s="25">
        <v>12</v>
      </c>
      <c r="L3352" s="26">
        <v>0</v>
      </c>
      <c r="M3352" s="26">
        <v>2100</v>
      </c>
      <c r="N3352" s="27">
        <v>0</v>
      </c>
      <c r="O3352" s="26">
        <v>0</v>
      </c>
      <c r="P3352" s="28">
        <v>0</v>
      </c>
      <c r="Q3352" s="26">
        <v>0</v>
      </c>
      <c r="R3352" s="31">
        <f t="shared" si="147"/>
        <v>0</v>
      </c>
      <c r="S3352" s="29"/>
      <c r="T3352" s="26"/>
      <c r="V3352" s="2">
        <f t="shared" si="148"/>
        <v>0</v>
      </c>
      <c r="W3352" s="2" t="e">
        <f t="shared" si="149"/>
        <v>#DIV/0!</v>
      </c>
    </row>
    <row r="3353" spans="1:24" customFormat="1" hidden="1" outlineLevel="2" x14ac:dyDescent="0.25">
      <c r="A3353" t="s">
        <v>781</v>
      </c>
      <c r="B3353">
        <v>205</v>
      </c>
      <c r="C3353" t="s">
        <v>123</v>
      </c>
      <c r="D3353">
        <v>106</v>
      </c>
      <c r="E3353" t="s">
        <v>800</v>
      </c>
      <c r="F3353">
        <v>611</v>
      </c>
      <c r="G3353" t="s">
        <v>52</v>
      </c>
      <c r="H3353">
        <v>10106010611</v>
      </c>
      <c r="I3353" t="s">
        <v>53</v>
      </c>
      <c r="J3353" s="24" t="s">
        <v>958</v>
      </c>
      <c r="K3353" s="25">
        <v>12</v>
      </c>
      <c r="L3353" s="26">
        <v>0</v>
      </c>
      <c r="M3353" s="26">
        <v>0</v>
      </c>
      <c r="N3353" s="27">
        <v>460</v>
      </c>
      <c r="O3353" s="26">
        <v>0</v>
      </c>
      <c r="P3353" s="28">
        <v>460</v>
      </c>
      <c r="Q3353" s="26">
        <v>0</v>
      </c>
      <c r="R3353" s="31">
        <f t="shared" si="147"/>
        <v>460</v>
      </c>
      <c r="S3353" s="29">
        <v>460</v>
      </c>
      <c r="T3353" s="26"/>
      <c r="V3353" s="2">
        <f t="shared" si="148"/>
        <v>0</v>
      </c>
      <c r="W3353" s="2">
        <f t="shared" si="149"/>
        <v>0</v>
      </c>
      <c r="X3353" s="18"/>
    </row>
    <row r="3354" spans="1:24" customFormat="1" hidden="1" outlineLevel="2" x14ac:dyDescent="0.25">
      <c r="A3354" t="s">
        <v>309</v>
      </c>
      <c r="B3354">
        <v>501</v>
      </c>
      <c r="C3354" t="s">
        <v>312</v>
      </c>
      <c r="D3354">
        <v>108</v>
      </c>
      <c r="E3354" t="s">
        <v>333</v>
      </c>
      <c r="F3354">
        <v>611</v>
      </c>
      <c r="G3354" t="s">
        <v>52</v>
      </c>
      <c r="H3354">
        <v>10108010611</v>
      </c>
      <c r="I3354" t="s">
        <v>53</v>
      </c>
      <c r="J3354" s="24" t="s">
        <v>958</v>
      </c>
      <c r="K3354" s="25">
        <v>12</v>
      </c>
      <c r="L3354" s="26">
        <v>0</v>
      </c>
      <c r="M3354" s="26">
        <v>1359.98</v>
      </c>
      <c r="N3354" s="27">
        <v>5225</v>
      </c>
      <c r="O3354" s="26">
        <v>0</v>
      </c>
      <c r="P3354" s="28">
        <v>5225</v>
      </c>
      <c r="Q3354" s="26">
        <v>5133.3599999999997</v>
      </c>
      <c r="R3354" s="31">
        <f t="shared" si="147"/>
        <v>5225</v>
      </c>
      <c r="S3354" s="29">
        <v>5225</v>
      </c>
      <c r="T3354" s="26"/>
      <c r="V3354" s="2">
        <f t="shared" si="148"/>
        <v>0</v>
      </c>
      <c r="W3354" s="2">
        <f t="shared" si="149"/>
        <v>0</v>
      </c>
    </row>
    <row r="3355" spans="1:24" customFormat="1" hidden="1" outlineLevel="2" x14ac:dyDescent="0.25">
      <c r="A3355" t="s">
        <v>309</v>
      </c>
      <c r="B3355">
        <v>503</v>
      </c>
      <c r="C3355" t="s">
        <v>310</v>
      </c>
      <c r="D3355">
        <v>109</v>
      </c>
      <c r="E3355" t="s">
        <v>336</v>
      </c>
      <c r="F3355">
        <v>611</v>
      </c>
      <c r="G3355" t="s">
        <v>52</v>
      </c>
      <c r="H3355">
        <v>10109010611</v>
      </c>
      <c r="I3355" t="s">
        <v>53</v>
      </c>
      <c r="J3355" s="24" t="s">
        <v>958</v>
      </c>
      <c r="K3355" s="25">
        <v>12</v>
      </c>
      <c r="L3355" s="26">
        <v>0</v>
      </c>
      <c r="M3355" s="26">
        <v>2883.74</v>
      </c>
      <c r="N3355" s="27">
        <v>5220</v>
      </c>
      <c r="O3355" s="26">
        <v>0</v>
      </c>
      <c r="P3355" s="28">
        <v>5220</v>
      </c>
      <c r="Q3355" s="26">
        <v>2671.54</v>
      </c>
      <c r="R3355" s="31">
        <f t="shared" si="147"/>
        <v>5220</v>
      </c>
      <c r="S3355" s="29">
        <v>5220</v>
      </c>
      <c r="T3355" s="26"/>
      <c r="V3355" s="2">
        <f t="shared" si="148"/>
        <v>0</v>
      </c>
      <c r="W3355" s="2">
        <f t="shared" si="149"/>
        <v>0</v>
      </c>
    </row>
    <row r="3356" spans="1:24" customFormat="1" hidden="1" outlineLevel="2" x14ac:dyDescent="0.25">
      <c r="A3356" t="s">
        <v>309</v>
      </c>
      <c r="B3356">
        <v>503</v>
      </c>
      <c r="C3356" t="s">
        <v>310</v>
      </c>
      <c r="D3356">
        <v>110</v>
      </c>
      <c r="E3356" t="s">
        <v>337</v>
      </c>
      <c r="F3356">
        <v>611</v>
      </c>
      <c r="G3356" t="s">
        <v>52</v>
      </c>
      <c r="H3356">
        <v>10110010611</v>
      </c>
      <c r="I3356" t="s">
        <v>53</v>
      </c>
      <c r="J3356" s="24" t="s">
        <v>958</v>
      </c>
      <c r="K3356" s="25">
        <v>12</v>
      </c>
      <c r="L3356" s="26">
        <v>0</v>
      </c>
      <c r="M3356" s="26">
        <v>2530.85</v>
      </c>
      <c r="N3356" s="27">
        <v>3000</v>
      </c>
      <c r="O3356" s="26">
        <v>0</v>
      </c>
      <c r="P3356" s="28">
        <v>3000</v>
      </c>
      <c r="Q3356" s="26">
        <v>1522.58</v>
      </c>
      <c r="R3356" s="31">
        <f t="shared" si="147"/>
        <v>3000</v>
      </c>
      <c r="S3356" s="29">
        <v>3000</v>
      </c>
      <c r="T3356" s="26"/>
      <c r="V3356" s="2">
        <f t="shared" si="148"/>
        <v>0</v>
      </c>
      <c r="W3356" s="2">
        <f t="shared" si="149"/>
        <v>0</v>
      </c>
    </row>
    <row r="3357" spans="1:24" customFormat="1" hidden="1" outlineLevel="2" x14ac:dyDescent="0.25">
      <c r="A3357" t="s">
        <v>781</v>
      </c>
      <c r="B3357">
        <v>204</v>
      </c>
      <c r="C3357" t="s">
        <v>782</v>
      </c>
      <c r="D3357">
        <v>111</v>
      </c>
      <c r="E3357" t="s">
        <v>801</v>
      </c>
      <c r="F3357">
        <v>611</v>
      </c>
      <c r="G3357" t="s">
        <v>52</v>
      </c>
      <c r="H3357">
        <v>10111010611</v>
      </c>
      <c r="I3357" t="s">
        <v>53</v>
      </c>
      <c r="J3357" s="24" t="s">
        <v>958</v>
      </c>
      <c r="K3357" s="25">
        <v>12</v>
      </c>
      <c r="L3357" s="26">
        <v>0</v>
      </c>
      <c r="M3357" s="26">
        <v>0</v>
      </c>
      <c r="N3357" s="27">
        <v>7840</v>
      </c>
      <c r="O3357" s="26">
        <v>0</v>
      </c>
      <c r="P3357" s="28">
        <v>7840</v>
      </c>
      <c r="Q3357" s="26">
        <v>7733.7</v>
      </c>
      <c r="R3357" s="31">
        <f t="shared" si="147"/>
        <v>7840</v>
      </c>
      <c r="S3357" s="29">
        <v>7840</v>
      </c>
      <c r="T3357" s="26"/>
      <c r="V3357" s="2">
        <f t="shared" si="148"/>
        <v>0</v>
      </c>
      <c r="W3357" s="2">
        <f t="shared" si="149"/>
        <v>0</v>
      </c>
      <c r="X3357" s="18"/>
    </row>
    <row r="3358" spans="1:24" customFormat="1" hidden="1" outlineLevel="2" x14ac:dyDescent="0.25">
      <c r="A3358" t="s">
        <v>781</v>
      </c>
      <c r="B3358">
        <v>204</v>
      </c>
      <c r="C3358" t="s">
        <v>782</v>
      </c>
      <c r="D3358">
        <v>113</v>
      </c>
      <c r="E3358" t="s">
        <v>802</v>
      </c>
      <c r="F3358">
        <v>611</v>
      </c>
      <c r="G3358" t="s">
        <v>52</v>
      </c>
      <c r="H3358">
        <v>10113010611</v>
      </c>
      <c r="I3358" t="s">
        <v>53</v>
      </c>
      <c r="J3358" s="24" t="s">
        <v>958</v>
      </c>
      <c r="K3358" s="25">
        <v>12</v>
      </c>
      <c r="L3358" s="26">
        <v>0</v>
      </c>
      <c r="M3358" s="26">
        <v>0</v>
      </c>
      <c r="N3358" s="27">
        <v>1300</v>
      </c>
      <c r="O3358" s="26">
        <v>0</v>
      </c>
      <c r="P3358" s="28">
        <v>1300</v>
      </c>
      <c r="Q3358" s="26">
        <v>1139.8</v>
      </c>
      <c r="R3358" s="31">
        <f t="shared" si="147"/>
        <v>1300</v>
      </c>
      <c r="S3358" s="29">
        <v>1300</v>
      </c>
      <c r="T3358" s="26"/>
      <c r="V3358" s="2">
        <f t="shared" si="148"/>
        <v>0</v>
      </c>
      <c r="W3358" s="2">
        <f t="shared" si="149"/>
        <v>0</v>
      </c>
      <c r="X3358" s="18"/>
    </row>
    <row r="3359" spans="1:24" customFormat="1" hidden="1" outlineLevel="2" x14ac:dyDescent="0.25">
      <c r="A3359" t="s">
        <v>781</v>
      </c>
      <c r="B3359">
        <v>204</v>
      </c>
      <c r="C3359" t="s">
        <v>782</v>
      </c>
      <c r="D3359">
        <v>114</v>
      </c>
      <c r="E3359" t="s">
        <v>803</v>
      </c>
      <c r="F3359">
        <v>611</v>
      </c>
      <c r="G3359" t="s">
        <v>52</v>
      </c>
      <c r="H3359">
        <v>10114010611</v>
      </c>
      <c r="I3359" t="s">
        <v>53</v>
      </c>
      <c r="J3359" s="24" t="s">
        <v>958</v>
      </c>
      <c r="K3359" s="25">
        <v>12</v>
      </c>
      <c r="L3359" s="26">
        <v>0</v>
      </c>
      <c r="M3359" s="26">
        <v>0</v>
      </c>
      <c r="N3359" s="27">
        <v>640</v>
      </c>
      <c r="O3359" s="26">
        <v>0</v>
      </c>
      <c r="P3359" s="28">
        <v>640</v>
      </c>
      <c r="Q3359" s="26">
        <v>569.9</v>
      </c>
      <c r="R3359" s="31">
        <f t="shared" si="147"/>
        <v>640</v>
      </c>
      <c r="S3359" s="29">
        <v>640</v>
      </c>
      <c r="T3359" s="26"/>
      <c r="V3359" s="2">
        <f t="shared" si="148"/>
        <v>0</v>
      </c>
      <c r="W3359" s="2">
        <f t="shared" si="149"/>
        <v>0</v>
      </c>
      <c r="X3359" s="18"/>
    </row>
    <row r="3360" spans="1:24" customFormat="1" hidden="1" outlineLevel="2" x14ac:dyDescent="0.25">
      <c r="A3360" t="s">
        <v>781</v>
      </c>
      <c r="B3360">
        <v>205</v>
      </c>
      <c r="C3360" t="s">
        <v>123</v>
      </c>
      <c r="D3360">
        <v>115</v>
      </c>
      <c r="E3360" t="s">
        <v>812</v>
      </c>
      <c r="F3360">
        <v>611</v>
      </c>
      <c r="G3360" t="s">
        <v>52</v>
      </c>
      <c r="H3360">
        <v>10115010611</v>
      </c>
      <c r="I3360" t="s">
        <v>53</v>
      </c>
      <c r="J3360" s="24" t="s">
        <v>958</v>
      </c>
      <c r="K3360" s="25">
        <v>12</v>
      </c>
      <c r="L3360" s="26">
        <v>0</v>
      </c>
      <c r="M3360" s="26">
        <v>0</v>
      </c>
      <c r="N3360" s="27">
        <v>580</v>
      </c>
      <c r="O3360" s="26">
        <v>0</v>
      </c>
      <c r="P3360" s="28">
        <v>580</v>
      </c>
      <c r="Q3360" s="26">
        <v>559.64</v>
      </c>
      <c r="R3360" s="31">
        <f t="shared" ref="R3360:R3423" si="150">S3360</f>
        <v>580</v>
      </c>
      <c r="S3360" s="29">
        <v>580</v>
      </c>
      <c r="T3360" s="26"/>
      <c r="V3360" s="2">
        <f t="shared" si="148"/>
        <v>0</v>
      </c>
      <c r="W3360" s="2">
        <f t="shared" si="149"/>
        <v>0</v>
      </c>
      <c r="X3360" s="18"/>
    </row>
    <row r="3361" spans="1:24" customFormat="1" hidden="1" outlineLevel="2" x14ac:dyDescent="0.25">
      <c r="A3361" t="s">
        <v>309</v>
      </c>
      <c r="B3361">
        <v>503</v>
      </c>
      <c r="C3361" t="s">
        <v>310</v>
      </c>
      <c r="D3361">
        <v>116</v>
      </c>
      <c r="E3361" t="s">
        <v>338</v>
      </c>
      <c r="F3361">
        <v>611</v>
      </c>
      <c r="G3361" t="s">
        <v>52</v>
      </c>
      <c r="H3361">
        <v>10116010611</v>
      </c>
      <c r="I3361" t="s">
        <v>53</v>
      </c>
      <c r="J3361" s="24" t="s">
        <v>958</v>
      </c>
      <c r="K3361" s="25">
        <v>12</v>
      </c>
      <c r="L3361" s="26">
        <v>0</v>
      </c>
      <c r="M3361" s="26">
        <v>2750.9</v>
      </c>
      <c r="N3361" s="27">
        <v>3762</v>
      </c>
      <c r="O3361" s="26">
        <v>0</v>
      </c>
      <c r="P3361" s="28">
        <v>3762</v>
      </c>
      <c r="Q3361" s="26">
        <v>2462.8000000000002</v>
      </c>
      <c r="R3361" s="31">
        <f t="shared" si="150"/>
        <v>3762</v>
      </c>
      <c r="S3361" s="29">
        <v>3762</v>
      </c>
      <c r="T3361" s="26"/>
      <c r="V3361" s="2">
        <f t="shared" si="148"/>
        <v>0</v>
      </c>
      <c r="W3361" s="2">
        <f t="shared" si="149"/>
        <v>0</v>
      </c>
    </row>
    <row r="3362" spans="1:24" customFormat="1" hidden="1" outlineLevel="2" x14ac:dyDescent="0.25">
      <c r="A3362" t="s">
        <v>309</v>
      </c>
      <c r="B3362">
        <v>503</v>
      </c>
      <c r="C3362" t="s">
        <v>310</v>
      </c>
      <c r="D3362">
        <v>117</v>
      </c>
      <c r="E3362" t="s">
        <v>339</v>
      </c>
      <c r="F3362">
        <v>611</v>
      </c>
      <c r="G3362" t="s">
        <v>52</v>
      </c>
      <c r="H3362">
        <v>10117010611</v>
      </c>
      <c r="I3362" t="s">
        <v>53</v>
      </c>
      <c r="J3362" s="24" t="s">
        <v>958</v>
      </c>
      <c r="K3362" s="25">
        <v>12</v>
      </c>
      <c r="L3362" s="26">
        <v>0</v>
      </c>
      <c r="M3362" s="26">
        <v>2032.89</v>
      </c>
      <c r="N3362" s="27">
        <v>4950</v>
      </c>
      <c r="O3362" s="26">
        <v>0</v>
      </c>
      <c r="P3362" s="28">
        <v>4950</v>
      </c>
      <c r="Q3362" s="26">
        <v>3384.11</v>
      </c>
      <c r="R3362" s="31">
        <f t="shared" si="150"/>
        <v>4950</v>
      </c>
      <c r="S3362" s="29">
        <v>4950</v>
      </c>
      <c r="T3362" s="26"/>
      <c r="V3362" s="2">
        <f t="shared" si="148"/>
        <v>0</v>
      </c>
      <c r="W3362" s="2">
        <f t="shared" si="149"/>
        <v>0</v>
      </c>
    </row>
    <row r="3363" spans="1:24" customFormat="1" hidden="1" outlineLevel="2" x14ac:dyDescent="0.25">
      <c r="A3363" t="s">
        <v>309</v>
      </c>
      <c r="B3363">
        <v>501</v>
      </c>
      <c r="C3363" t="s">
        <v>312</v>
      </c>
      <c r="D3363">
        <v>118</v>
      </c>
      <c r="E3363" t="s">
        <v>340</v>
      </c>
      <c r="F3363">
        <v>611</v>
      </c>
      <c r="G3363" t="s">
        <v>52</v>
      </c>
      <c r="H3363">
        <v>10118010611</v>
      </c>
      <c r="I3363" t="s">
        <v>53</v>
      </c>
      <c r="J3363" s="24" t="s">
        <v>958</v>
      </c>
      <c r="K3363" s="25">
        <v>12</v>
      </c>
      <c r="L3363" s="26">
        <v>0</v>
      </c>
      <c r="M3363" s="26">
        <v>353.08</v>
      </c>
      <c r="N3363" s="27">
        <v>1600</v>
      </c>
      <c r="O3363" s="26">
        <v>0</v>
      </c>
      <c r="P3363" s="28">
        <v>1600</v>
      </c>
      <c r="Q3363" s="26">
        <v>1555.3</v>
      </c>
      <c r="R3363" s="31">
        <f t="shared" si="150"/>
        <v>1600</v>
      </c>
      <c r="S3363" s="29">
        <v>1600</v>
      </c>
      <c r="T3363" s="26"/>
      <c r="V3363" s="2">
        <f t="shared" si="148"/>
        <v>0</v>
      </c>
      <c r="W3363" s="2">
        <f t="shared" si="149"/>
        <v>0</v>
      </c>
    </row>
    <row r="3364" spans="1:24" customFormat="1" hidden="1" outlineLevel="2" x14ac:dyDescent="0.25">
      <c r="A3364" t="s">
        <v>309</v>
      </c>
      <c r="B3364">
        <v>501</v>
      </c>
      <c r="C3364" t="s">
        <v>312</v>
      </c>
      <c r="D3364">
        <v>119</v>
      </c>
      <c r="E3364" t="s">
        <v>341</v>
      </c>
      <c r="F3364">
        <v>611</v>
      </c>
      <c r="G3364" t="s">
        <v>52</v>
      </c>
      <c r="H3364">
        <v>10119010611</v>
      </c>
      <c r="I3364" t="s">
        <v>53</v>
      </c>
      <c r="J3364" s="24" t="s">
        <v>958</v>
      </c>
      <c r="K3364" s="25">
        <v>12</v>
      </c>
      <c r="L3364" s="26">
        <v>0</v>
      </c>
      <c r="M3364" s="26">
        <v>864.65</v>
      </c>
      <c r="N3364" s="27">
        <v>1600</v>
      </c>
      <c r="O3364" s="26">
        <v>0</v>
      </c>
      <c r="P3364" s="28">
        <v>1600</v>
      </c>
      <c r="Q3364" s="26">
        <v>1569.39</v>
      </c>
      <c r="R3364" s="31">
        <f t="shared" si="150"/>
        <v>1600</v>
      </c>
      <c r="S3364" s="29">
        <v>1600</v>
      </c>
      <c r="T3364" s="26"/>
      <c r="V3364" s="2">
        <f t="shared" si="148"/>
        <v>0</v>
      </c>
      <c r="W3364" s="2">
        <f t="shared" si="149"/>
        <v>0</v>
      </c>
    </row>
    <row r="3365" spans="1:24" customFormat="1" hidden="1" outlineLevel="2" x14ac:dyDescent="0.25">
      <c r="A3365" t="s">
        <v>309</v>
      </c>
      <c r="B3365">
        <v>502</v>
      </c>
      <c r="C3365" t="s">
        <v>342</v>
      </c>
      <c r="D3365">
        <v>120</v>
      </c>
      <c r="E3365" t="s">
        <v>343</v>
      </c>
      <c r="F3365">
        <v>611</v>
      </c>
      <c r="G3365" t="s">
        <v>52</v>
      </c>
      <c r="H3365">
        <v>10120010611</v>
      </c>
      <c r="I3365" t="s">
        <v>53</v>
      </c>
      <c r="J3365" s="24" t="s">
        <v>958</v>
      </c>
      <c r="K3365" s="25">
        <v>12</v>
      </c>
      <c r="L3365" s="26">
        <v>0</v>
      </c>
      <c r="M3365" s="26">
        <v>1081.82</v>
      </c>
      <c r="N3365" s="27">
        <v>3300</v>
      </c>
      <c r="O3365" s="26">
        <v>0</v>
      </c>
      <c r="P3365" s="28">
        <v>3300</v>
      </c>
      <c r="Q3365" s="26">
        <v>1506.96</v>
      </c>
      <c r="R3365" s="31">
        <f t="shared" si="150"/>
        <v>3300</v>
      </c>
      <c r="S3365" s="29">
        <v>3300</v>
      </c>
      <c r="T3365" s="26"/>
      <c r="V3365" s="2">
        <f t="shared" si="148"/>
        <v>0</v>
      </c>
      <c r="W3365" s="2">
        <f t="shared" si="149"/>
        <v>0</v>
      </c>
    </row>
    <row r="3366" spans="1:24" customFormat="1" hidden="1" outlineLevel="2" x14ac:dyDescent="0.25">
      <c r="A3366" t="s">
        <v>309</v>
      </c>
      <c r="B3366">
        <v>502</v>
      </c>
      <c r="C3366" t="s">
        <v>342</v>
      </c>
      <c r="D3366">
        <v>122</v>
      </c>
      <c r="E3366" t="s">
        <v>346</v>
      </c>
      <c r="F3366">
        <v>611</v>
      </c>
      <c r="G3366" t="s">
        <v>52</v>
      </c>
      <c r="H3366">
        <v>10122010611</v>
      </c>
      <c r="I3366" t="s">
        <v>53</v>
      </c>
      <c r="J3366" s="24" t="s">
        <v>958</v>
      </c>
      <c r="K3366" s="25">
        <v>12</v>
      </c>
      <c r="L3366" s="26">
        <v>0</v>
      </c>
      <c r="M3366" s="26">
        <v>690</v>
      </c>
      <c r="N3366" s="27">
        <v>1850</v>
      </c>
      <c r="O3366" s="26">
        <v>0</v>
      </c>
      <c r="P3366" s="28">
        <v>1850</v>
      </c>
      <c r="Q3366" s="26">
        <v>0</v>
      </c>
      <c r="R3366" s="31">
        <f t="shared" si="150"/>
        <v>1850</v>
      </c>
      <c r="S3366" s="29">
        <v>1850</v>
      </c>
      <c r="T3366" s="26"/>
      <c r="V3366" s="2">
        <f t="shared" si="148"/>
        <v>0</v>
      </c>
      <c r="W3366" s="2">
        <f t="shared" si="149"/>
        <v>0</v>
      </c>
    </row>
    <row r="3367" spans="1:24" customFormat="1" hidden="1" outlineLevel="2" x14ac:dyDescent="0.25">
      <c r="A3367" t="s">
        <v>571</v>
      </c>
      <c r="B3367">
        <v>601</v>
      </c>
      <c r="C3367" t="s">
        <v>572</v>
      </c>
      <c r="D3367">
        <v>123</v>
      </c>
      <c r="E3367" t="s">
        <v>583</v>
      </c>
      <c r="F3367">
        <v>611</v>
      </c>
      <c r="G3367" t="s">
        <v>52</v>
      </c>
      <c r="H3367">
        <v>10123010611</v>
      </c>
      <c r="I3367" t="s">
        <v>53</v>
      </c>
      <c r="J3367" s="24" t="s">
        <v>958</v>
      </c>
      <c r="K3367" s="25">
        <v>12</v>
      </c>
      <c r="L3367" s="26">
        <v>0</v>
      </c>
      <c r="M3367" s="26">
        <v>4098.5</v>
      </c>
      <c r="N3367" s="27">
        <v>4207</v>
      </c>
      <c r="O3367" s="26">
        <v>0</v>
      </c>
      <c r="P3367" s="28">
        <v>4207</v>
      </c>
      <c r="Q3367" s="26">
        <v>4005.28</v>
      </c>
      <c r="R3367" s="31">
        <f t="shared" si="150"/>
        <v>18809</v>
      </c>
      <c r="S3367" s="29">
        <v>18809</v>
      </c>
      <c r="T3367" s="26"/>
      <c r="V3367" s="2">
        <f t="shared" si="148"/>
        <v>14602</v>
      </c>
      <c r="W3367" s="2">
        <f t="shared" si="149"/>
        <v>3.4708818635607321</v>
      </c>
    </row>
    <row r="3368" spans="1:24" customFormat="1" hidden="1" outlineLevel="2" x14ac:dyDescent="0.25">
      <c r="A3368" t="s">
        <v>309</v>
      </c>
      <c r="B3368">
        <v>503</v>
      </c>
      <c r="C3368" t="s">
        <v>310</v>
      </c>
      <c r="D3368">
        <v>127</v>
      </c>
      <c r="E3368" t="s">
        <v>347</v>
      </c>
      <c r="F3368">
        <v>611</v>
      </c>
      <c r="G3368" t="s">
        <v>52</v>
      </c>
      <c r="H3368">
        <v>10127010611</v>
      </c>
      <c r="I3368" t="s">
        <v>53</v>
      </c>
      <c r="J3368" s="24" t="s">
        <v>958</v>
      </c>
      <c r="K3368" s="25">
        <v>12</v>
      </c>
      <c r="L3368" s="26">
        <v>0</v>
      </c>
      <c r="M3368" s="26">
        <v>2167.75</v>
      </c>
      <c r="N3368" s="27">
        <v>4500</v>
      </c>
      <c r="O3368" s="26">
        <v>0</v>
      </c>
      <c r="P3368" s="28">
        <v>4500</v>
      </c>
      <c r="Q3368" s="26">
        <v>996.25</v>
      </c>
      <c r="R3368" s="31">
        <f t="shared" si="150"/>
        <v>4500</v>
      </c>
      <c r="S3368" s="29">
        <v>4500</v>
      </c>
      <c r="T3368" s="26"/>
      <c r="V3368" s="2">
        <f t="shared" si="148"/>
        <v>0</v>
      </c>
      <c r="W3368" s="2">
        <f t="shared" si="149"/>
        <v>0</v>
      </c>
    </row>
    <row r="3369" spans="1:24" customFormat="1" hidden="1" outlineLevel="2" x14ac:dyDescent="0.25">
      <c r="A3369" t="s">
        <v>309</v>
      </c>
      <c r="B3369">
        <v>503</v>
      </c>
      <c r="C3369" t="s">
        <v>310</v>
      </c>
      <c r="D3369">
        <v>128</v>
      </c>
      <c r="E3369" t="s">
        <v>348</v>
      </c>
      <c r="F3369">
        <v>611</v>
      </c>
      <c r="G3369" t="s">
        <v>52</v>
      </c>
      <c r="H3369">
        <v>10128010611</v>
      </c>
      <c r="I3369" t="s">
        <v>53</v>
      </c>
      <c r="J3369" s="24" t="s">
        <v>958</v>
      </c>
      <c r="K3369" s="25">
        <v>12</v>
      </c>
      <c r="L3369" s="26">
        <v>0</v>
      </c>
      <c r="M3369" s="26">
        <v>750.62</v>
      </c>
      <c r="N3369" s="27">
        <v>1620</v>
      </c>
      <c r="O3369" s="26">
        <v>0</v>
      </c>
      <c r="P3369" s="28">
        <v>1620</v>
      </c>
      <c r="Q3369" s="26">
        <v>261.89999999999998</v>
      </c>
      <c r="R3369" s="31">
        <f t="shared" si="150"/>
        <v>1620</v>
      </c>
      <c r="S3369" s="29">
        <v>1620</v>
      </c>
      <c r="T3369" s="26"/>
      <c r="V3369" s="2">
        <f t="shared" si="148"/>
        <v>0</v>
      </c>
      <c r="W3369" s="2">
        <f t="shared" si="149"/>
        <v>0</v>
      </c>
    </row>
    <row r="3370" spans="1:24" customFormat="1" hidden="1" outlineLevel="2" x14ac:dyDescent="0.25">
      <c r="A3370" t="s">
        <v>781</v>
      </c>
      <c r="B3370">
        <v>202</v>
      </c>
      <c r="C3370" t="s">
        <v>808</v>
      </c>
      <c r="D3370" s="20">
        <v>133</v>
      </c>
      <c r="E3370" t="s">
        <v>809</v>
      </c>
      <c r="F3370" s="20">
        <v>611</v>
      </c>
      <c r="G3370" t="s">
        <v>52</v>
      </c>
      <c r="H3370">
        <v>10133010611</v>
      </c>
      <c r="I3370" t="s">
        <v>53</v>
      </c>
      <c r="J3370" s="24" t="s">
        <v>958</v>
      </c>
      <c r="K3370" s="25">
        <v>12</v>
      </c>
      <c r="L3370" s="26">
        <v>0</v>
      </c>
      <c r="M3370" s="26">
        <v>956.51</v>
      </c>
      <c r="N3370" s="27">
        <v>1119</v>
      </c>
      <c r="O3370" s="26">
        <v>0</v>
      </c>
      <c r="P3370" s="28">
        <v>1119</v>
      </c>
      <c r="Q3370" s="26">
        <v>346.68</v>
      </c>
      <c r="R3370" s="31">
        <f t="shared" si="150"/>
        <v>1119</v>
      </c>
      <c r="S3370" s="29">
        <v>1119</v>
      </c>
      <c r="T3370" s="26"/>
      <c r="V3370" s="2">
        <f t="shared" si="148"/>
        <v>0</v>
      </c>
      <c r="W3370" s="2">
        <f t="shared" si="149"/>
        <v>0</v>
      </c>
      <c r="X3370" s="18"/>
    </row>
    <row r="3371" spans="1:24" customFormat="1" hidden="1" outlineLevel="2" x14ac:dyDescent="0.25">
      <c r="A3371" t="s">
        <v>349</v>
      </c>
      <c r="B3371">
        <v>902</v>
      </c>
      <c r="C3371" t="s">
        <v>358</v>
      </c>
      <c r="D3371">
        <v>144</v>
      </c>
      <c r="E3371" t="s">
        <v>359</v>
      </c>
      <c r="F3371">
        <v>611</v>
      </c>
      <c r="G3371" t="s">
        <v>52</v>
      </c>
      <c r="H3371">
        <v>10144010611</v>
      </c>
      <c r="I3371" t="s">
        <v>53</v>
      </c>
      <c r="J3371" s="24" t="s">
        <v>958</v>
      </c>
      <c r="K3371" s="25">
        <v>12</v>
      </c>
      <c r="L3371" s="26">
        <v>0</v>
      </c>
      <c r="M3371" s="26">
        <v>304.89999999999998</v>
      </c>
      <c r="N3371" s="27">
        <v>1433</v>
      </c>
      <c r="O3371" s="26">
        <v>0</v>
      </c>
      <c r="P3371" s="28">
        <v>1433</v>
      </c>
      <c r="Q3371" s="26">
        <v>0</v>
      </c>
      <c r="R3371" s="31">
        <f t="shared" si="150"/>
        <v>1433</v>
      </c>
      <c r="S3371" s="29">
        <v>1433</v>
      </c>
      <c r="T3371" s="26"/>
      <c r="V3371" s="2">
        <f t="shared" si="148"/>
        <v>0</v>
      </c>
      <c r="W3371" s="2">
        <f t="shared" si="149"/>
        <v>0</v>
      </c>
    </row>
    <row r="3372" spans="1:24" customFormat="1" hidden="1" outlineLevel="2" x14ac:dyDescent="0.25">
      <c r="A3372" t="s">
        <v>349</v>
      </c>
      <c r="B3372">
        <v>1003</v>
      </c>
      <c r="C3372" t="s">
        <v>360</v>
      </c>
      <c r="D3372">
        <v>146</v>
      </c>
      <c r="E3372" t="s">
        <v>361</v>
      </c>
      <c r="F3372">
        <v>611</v>
      </c>
      <c r="G3372" t="s">
        <v>52</v>
      </c>
      <c r="H3372">
        <v>10146010611</v>
      </c>
      <c r="I3372" t="s">
        <v>53</v>
      </c>
      <c r="J3372" s="24" t="s">
        <v>958</v>
      </c>
      <c r="K3372" s="25">
        <v>12</v>
      </c>
      <c r="L3372" s="26">
        <v>0</v>
      </c>
      <c r="M3372" s="26">
        <v>22148.06</v>
      </c>
      <c r="N3372" s="27">
        <v>23135</v>
      </c>
      <c r="O3372" s="26">
        <v>0</v>
      </c>
      <c r="P3372" s="28">
        <v>23135</v>
      </c>
      <c r="Q3372" s="26">
        <v>1479.51</v>
      </c>
      <c r="R3372" s="31">
        <f t="shared" si="150"/>
        <v>23135</v>
      </c>
      <c r="S3372" s="29">
        <v>23135</v>
      </c>
      <c r="T3372" s="26"/>
      <c r="V3372" s="2">
        <f t="shared" si="148"/>
        <v>0</v>
      </c>
      <c r="W3372" s="2">
        <f t="shared" si="149"/>
        <v>0</v>
      </c>
    </row>
    <row r="3373" spans="1:24" customFormat="1" hidden="1" outlineLevel="2" x14ac:dyDescent="0.25">
      <c r="A3373" t="s">
        <v>349</v>
      </c>
      <c r="B3373">
        <v>401</v>
      </c>
      <c r="C3373" t="s">
        <v>362</v>
      </c>
      <c r="D3373">
        <v>148</v>
      </c>
      <c r="E3373" t="s">
        <v>363</v>
      </c>
      <c r="F3373">
        <v>611</v>
      </c>
      <c r="G3373" t="s">
        <v>52</v>
      </c>
      <c r="H3373">
        <v>10148010611</v>
      </c>
      <c r="I3373" t="s">
        <v>53</v>
      </c>
      <c r="J3373" s="24" t="s">
        <v>958</v>
      </c>
      <c r="K3373" s="25">
        <v>12</v>
      </c>
      <c r="L3373" s="26">
        <v>0</v>
      </c>
      <c r="M3373" s="26">
        <v>36195.18</v>
      </c>
      <c r="N3373" s="27">
        <v>36318</v>
      </c>
      <c r="O3373" s="26">
        <v>0</v>
      </c>
      <c r="P3373" s="28">
        <v>36318</v>
      </c>
      <c r="Q3373" s="26">
        <v>25562.53</v>
      </c>
      <c r="R3373" s="31">
        <f t="shared" si="150"/>
        <v>36318</v>
      </c>
      <c r="S3373" s="29">
        <v>36318</v>
      </c>
      <c r="T3373" s="26"/>
      <c r="V3373" s="2">
        <f t="shared" si="148"/>
        <v>0</v>
      </c>
      <c r="W3373" s="2">
        <f t="shared" si="149"/>
        <v>0</v>
      </c>
    </row>
    <row r="3374" spans="1:24" customFormat="1" hidden="1" outlineLevel="2" x14ac:dyDescent="0.25">
      <c r="A3374" t="s">
        <v>309</v>
      </c>
      <c r="B3374">
        <v>501</v>
      </c>
      <c r="C3374" t="s">
        <v>312</v>
      </c>
      <c r="D3374">
        <v>149</v>
      </c>
      <c r="E3374" t="s">
        <v>428</v>
      </c>
      <c r="F3374">
        <v>611</v>
      </c>
      <c r="G3374" t="s">
        <v>52</v>
      </c>
      <c r="H3374">
        <v>10149010611</v>
      </c>
      <c r="I3374" t="s">
        <v>53</v>
      </c>
      <c r="J3374" s="24" t="s">
        <v>958</v>
      </c>
      <c r="K3374" s="25">
        <v>12</v>
      </c>
      <c r="L3374" s="26">
        <v>0</v>
      </c>
      <c r="M3374" s="26">
        <v>0</v>
      </c>
      <c r="N3374" s="27">
        <v>1620</v>
      </c>
      <c r="O3374" s="26">
        <v>0</v>
      </c>
      <c r="P3374" s="28">
        <v>1620</v>
      </c>
      <c r="Q3374" s="26">
        <v>1616.41</v>
      </c>
      <c r="R3374" s="31">
        <f t="shared" si="150"/>
        <v>1620</v>
      </c>
      <c r="S3374" s="29">
        <v>1620</v>
      </c>
      <c r="T3374" s="26"/>
      <c r="V3374" s="2">
        <f t="shared" si="148"/>
        <v>0</v>
      </c>
      <c r="W3374" s="2">
        <f t="shared" si="149"/>
        <v>0</v>
      </c>
    </row>
    <row r="3375" spans="1:24" customFormat="1" hidden="1" outlineLevel="2" x14ac:dyDescent="0.25">
      <c r="A3375" t="s">
        <v>133</v>
      </c>
      <c r="B3375">
        <v>1101</v>
      </c>
      <c r="C3375" t="s">
        <v>134</v>
      </c>
      <c r="D3375">
        <v>150</v>
      </c>
      <c r="E3375" t="s">
        <v>132</v>
      </c>
      <c r="F3375">
        <v>611</v>
      </c>
      <c r="G3375" t="s">
        <v>52</v>
      </c>
      <c r="H3375">
        <v>10150010611</v>
      </c>
      <c r="I3375" t="s">
        <v>53</v>
      </c>
      <c r="J3375" s="24" t="s">
        <v>958</v>
      </c>
      <c r="K3375" s="25">
        <v>12</v>
      </c>
      <c r="L3375" s="26">
        <v>0</v>
      </c>
      <c r="M3375" s="26">
        <v>8165.13</v>
      </c>
      <c r="N3375" s="27">
        <v>12900</v>
      </c>
      <c r="O3375" s="26">
        <v>0</v>
      </c>
      <c r="P3375" s="28">
        <v>12900</v>
      </c>
      <c r="Q3375" s="26">
        <v>8440.17</v>
      </c>
      <c r="R3375" s="31">
        <f t="shared" si="150"/>
        <v>12900</v>
      </c>
      <c r="S3375" s="29">
        <v>12900</v>
      </c>
      <c r="T3375" s="26"/>
      <c r="V3375" s="2">
        <f t="shared" si="148"/>
        <v>0</v>
      </c>
      <c r="W3375" s="2">
        <f t="shared" si="149"/>
        <v>0</v>
      </c>
    </row>
    <row r="3376" spans="1:24" customFormat="1" hidden="1" outlineLevel="2" x14ac:dyDescent="0.25">
      <c r="A3376" t="s">
        <v>309</v>
      </c>
      <c r="B3376">
        <v>503</v>
      </c>
      <c r="C3376" t="s">
        <v>310</v>
      </c>
      <c r="D3376">
        <v>151</v>
      </c>
      <c r="E3376" t="s">
        <v>364</v>
      </c>
      <c r="F3376">
        <v>611</v>
      </c>
      <c r="G3376" t="s">
        <v>52</v>
      </c>
      <c r="H3376">
        <v>10151010611</v>
      </c>
      <c r="I3376" t="s">
        <v>53</v>
      </c>
      <c r="J3376" s="24" t="s">
        <v>958</v>
      </c>
      <c r="K3376" s="25">
        <v>12</v>
      </c>
      <c r="L3376" s="26">
        <v>0</v>
      </c>
      <c r="M3376" s="26">
        <v>3475.08</v>
      </c>
      <c r="N3376" s="27">
        <v>4950</v>
      </c>
      <c r="O3376" s="26">
        <v>0</v>
      </c>
      <c r="P3376" s="28">
        <v>4950</v>
      </c>
      <c r="Q3376" s="26">
        <v>3944.3</v>
      </c>
      <c r="R3376" s="31">
        <f t="shared" si="150"/>
        <v>4950</v>
      </c>
      <c r="S3376" s="29">
        <v>4950</v>
      </c>
      <c r="T3376" s="26"/>
      <c r="V3376" s="2">
        <f t="shared" si="148"/>
        <v>0</v>
      </c>
      <c r="W3376" s="2">
        <f t="shared" si="149"/>
        <v>0</v>
      </c>
    </row>
    <row r="3377" spans="1:23" customFormat="1" hidden="1" outlineLevel="2" x14ac:dyDescent="0.25">
      <c r="A3377" t="s">
        <v>596</v>
      </c>
      <c r="B3377">
        <v>302</v>
      </c>
      <c r="C3377" t="s">
        <v>597</v>
      </c>
      <c r="D3377">
        <v>161</v>
      </c>
      <c r="E3377" t="s">
        <v>596</v>
      </c>
      <c r="F3377">
        <v>611</v>
      </c>
      <c r="G3377" t="s">
        <v>52</v>
      </c>
      <c r="H3377">
        <v>10161010611</v>
      </c>
      <c r="I3377" t="s">
        <v>53</v>
      </c>
      <c r="J3377" s="24" t="s">
        <v>958</v>
      </c>
      <c r="K3377" s="25">
        <v>12</v>
      </c>
      <c r="L3377" s="26">
        <v>0</v>
      </c>
      <c r="M3377" s="26">
        <v>3284.58</v>
      </c>
      <c r="N3377" s="27">
        <v>3359</v>
      </c>
      <c r="O3377" s="26">
        <v>0</v>
      </c>
      <c r="P3377" s="28">
        <v>3359</v>
      </c>
      <c r="Q3377" s="26">
        <v>0</v>
      </c>
      <c r="R3377" s="31">
        <f t="shared" si="150"/>
        <v>10000</v>
      </c>
      <c r="S3377" s="29">
        <v>10000</v>
      </c>
      <c r="T3377" s="26"/>
      <c r="V3377" s="2">
        <f t="shared" si="148"/>
        <v>6641</v>
      </c>
      <c r="W3377" s="2">
        <f t="shared" si="149"/>
        <v>1.9770765108663293</v>
      </c>
    </row>
    <row r="3378" spans="1:23" customFormat="1" hidden="1" outlineLevel="2" x14ac:dyDescent="0.25">
      <c r="A3378" t="s">
        <v>133</v>
      </c>
      <c r="B3378">
        <v>205</v>
      </c>
      <c r="C3378" t="s">
        <v>123</v>
      </c>
      <c r="D3378">
        <v>162</v>
      </c>
      <c r="E3378" t="s">
        <v>137</v>
      </c>
      <c r="F3378">
        <v>611</v>
      </c>
      <c r="G3378" t="s">
        <v>52</v>
      </c>
      <c r="H3378">
        <v>10162010611</v>
      </c>
      <c r="I3378" t="s">
        <v>53</v>
      </c>
      <c r="J3378" s="24" t="s">
        <v>958</v>
      </c>
      <c r="K3378" s="25">
        <v>12</v>
      </c>
      <c r="L3378" s="26">
        <v>0</v>
      </c>
      <c r="M3378" s="26">
        <v>5711.73</v>
      </c>
      <c r="N3378" s="27">
        <v>7882</v>
      </c>
      <c r="O3378" s="26">
        <v>0</v>
      </c>
      <c r="P3378" s="28">
        <v>7882</v>
      </c>
      <c r="Q3378" s="26">
        <v>6612.7</v>
      </c>
      <c r="R3378" s="31">
        <f t="shared" si="150"/>
        <v>7882</v>
      </c>
      <c r="S3378" s="29">
        <v>7882</v>
      </c>
      <c r="T3378" s="26"/>
      <c r="V3378" s="2">
        <f t="shared" si="148"/>
        <v>0</v>
      </c>
      <c r="W3378" s="2">
        <f t="shared" si="149"/>
        <v>0</v>
      </c>
    </row>
    <row r="3379" spans="1:23" customFormat="1" hidden="1" outlineLevel="2" x14ac:dyDescent="0.25">
      <c r="A3379" t="s">
        <v>133</v>
      </c>
      <c r="B3379">
        <v>1101</v>
      </c>
      <c r="C3379" t="s">
        <v>134</v>
      </c>
      <c r="D3379">
        <v>165</v>
      </c>
      <c r="E3379" t="s">
        <v>145</v>
      </c>
      <c r="F3379">
        <v>611</v>
      </c>
      <c r="G3379" t="s">
        <v>52</v>
      </c>
      <c r="H3379">
        <v>10165010611</v>
      </c>
      <c r="I3379" t="s">
        <v>53</v>
      </c>
      <c r="J3379" s="24" t="s">
        <v>958</v>
      </c>
      <c r="K3379" s="25">
        <v>12</v>
      </c>
      <c r="L3379" s="26">
        <v>0</v>
      </c>
      <c r="M3379" s="26">
        <v>49534.54</v>
      </c>
      <c r="N3379" s="27">
        <v>50832</v>
      </c>
      <c r="O3379" s="26">
        <v>0</v>
      </c>
      <c r="P3379" s="28">
        <v>50832</v>
      </c>
      <c r="Q3379" s="26">
        <v>45573.58</v>
      </c>
      <c r="R3379" s="31">
        <f t="shared" si="150"/>
        <v>53832</v>
      </c>
      <c r="S3379" s="29">
        <v>53832</v>
      </c>
      <c r="T3379" s="26"/>
      <c r="V3379" s="2">
        <f t="shared" si="148"/>
        <v>3000</v>
      </c>
      <c r="W3379" s="2">
        <f t="shared" si="149"/>
        <v>5.9017941454202076E-2</v>
      </c>
    </row>
    <row r="3380" spans="1:23" customFormat="1" hidden="1" outlineLevel="2" x14ac:dyDescent="0.25">
      <c r="A3380" t="s">
        <v>133</v>
      </c>
      <c r="B3380">
        <v>1101</v>
      </c>
      <c r="C3380" t="s">
        <v>134</v>
      </c>
      <c r="D3380">
        <v>170</v>
      </c>
      <c r="E3380" t="s">
        <v>154</v>
      </c>
      <c r="F3380">
        <v>611</v>
      </c>
      <c r="G3380" t="s">
        <v>52</v>
      </c>
      <c r="H3380">
        <v>10170010611</v>
      </c>
      <c r="I3380" t="s">
        <v>53</v>
      </c>
      <c r="J3380" s="24" t="s">
        <v>958</v>
      </c>
      <c r="K3380" s="25">
        <v>12</v>
      </c>
      <c r="L3380" s="26">
        <v>0</v>
      </c>
      <c r="M3380" s="26">
        <v>227637.74</v>
      </c>
      <c r="N3380" s="27">
        <v>220000</v>
      </c>
      <c r="O3380" s="26">
        <v>0</v>
      </c>
      <c r="P3380" s="28">
        <v>220000</v>
      </c>
      <c r="Q3380" s="26">
        <v>221000.7</v>
      </c>
      <c r="R3380" s="31">
        <f t="shared" si="150"/>
        <v>265000</v>
      </c>
      <c r="S3380" s="29">
        <v>265000</v>
      </c>
      <c r="T3380" s="26"/>
      <c r="V3380" s="2">
        <f t="shared" si="148"/>
        <v>45000</v>
      </c>
      <c r="W3380" s="2">
        <f t="shared" si="149"/>
        <v>0.20454545454545456</v>
      </c>
    </row>
    <row r="3381" spans="1:23" customFormat="1" hidden="1" outlineLevel="2" x14ac:dyDescent="0.25">
      <c r="A3381" t="s">
        <v>133</v>
      </c>
      <c r="B3381">
        <v>1101</v>
      </c>
      <c r="C3381" t="s">
        <v>134</v>
      </c>
      <c r="D3381">
        <v>173</v>
      </c>
      <c r="E3381" t="s">
        <v>166</v>
      </c>
      <c r="F3381">
        <v>611</v>
      </c>
      <c r="G3381" t="s">
        <v>52</v>
      </c>
      <c r="H3381">
        <v>10173010611</v>
      </c>
      <c r="I3381" t="s">
        <v>53</v>
      </c>
      <c r="J3381" s="24" t="s">
        <v>958</v>
      </c>
      <c r="K3381" s="25">
        <v>12</v>
      </c>
      <c r="L3381" s="26">
        <v>0</v>
      </c>
      <c r="M3381" s="26">
        <v>95019.54</v>
      </c>
      <c r="N3381" s="27">
        <v>95108</v>
      </c>
      <c r="O3381" s="26">
        <v>0</v>
      </c>
      <c r="P3381" s="28">
        <v>95108</v>
      </c>
      <c r="Q3381" s="26">
        <v>94594.44</v>
      </c>
      <c r="R3381" s="31">
        <f t="shared" si="150"/>
        <v>120108</v>
      </c>
      <c r="S3381" s="29">
        <v>120108</v>
      </c>
      <c r="T3381" s="26"/>
      <c r="V3381" s="2">
        <f t="shared" si="148"/>
        <v>25000</v>
      </c>
      <c r="W3381" s="2">
        <f t="shared" si="149"/>
        <v>0.26285906548345039</v>
      </c>
    </row>
    <row r="3382" spans="1:23" customFormat="1" hidden="1" outlineLevel="2" x14ac:dyDescent="0.25">
      <c r="A3382" t="s">
        <v>133</v>
      </c>
      <c r="B3382">
        <v>1101</v>
      </c>
      <c r="C3382" t="s">
        <v>134</v>
      </c>
      <c r="D3382">
        <v>174</v>
      </c>
      <c r="E3382" t="s">
        <v>167</v>
      </c>
      <c r="F3382">
        <v>611</v>
      </c>
      <c r="G3382" t="s">
        <v>52</v>
      </c>
      <c r="H3382">
        <v>10174010611</v>
      </c>
      <c r="I3382" t="s">
        <v>53</v>
      </c>
      <c r="J3382" s="24" t="s">
        <v>958</v>
      </c>
      <c r="K3382" s="25">
        <v>12</v>
      </c>
      <c r="L3382" s="26">
        <v>0</v>
      </c>
      <c r="M3382" s="26">
        <v>75537.679999999993</v>
      </c>
      <c r="N3382" s="27">
        <v>75562</v>
      </c>
      <c r="O3382" s="26">
        <v>0</v>
      </c>
      <c r="P3382" s="28">
        <v>75562</v>
      </c>
      <c r="Q3382" s="26">
        <v>75002.759999999995</v>
      </c>
      <c r="R3382" s="31">
        <f t="shared" si="150"/>
        <v>90562</v>
      </c>
      <c r="S3382" s="29">
        <v>90562</v>
      </c>
      <c r="T3382" s="26"/>
      <c r="V3382" s="2">
        <f t="shared" si="148"/>
        <v>15000</v>
      </c>
      <c r="W3382" s="2">
        <f t="shared" si="149"/>
        <v>0.19851247981789788</v>
      </c>
    </row>
    <row r="3383" spans="1:23" customFormat="1" hidden="1" outlineLevel="2" x14ac:dyDescent="0.25">
      <c r="A3383" t="s">
        <v>133</v>
      </c>
      <c r="B3383">
        <v>1101</v>
      </c>
      <c r="C3383" t="s">
        <v>134</v>
      </c>
      <c r="D3383">
        <v>176</v>
      </c>
      <c r="E3383" t="s">
        <v>170</v>
      </c>
      <c r="F3383">
        <v>611</v>
      </c>
      <c r="G3383" t="s">
        <v>52</v>
      </c>
      <c r="H3383">
        <v>10176010611</v>
      </c>
      <c r="I3383" t="s">
        <v>53</v>
      </c>
      <c r="J3383" s="24" t="s">
        <v>958</v>
      </c>
      <c r="K3383" s="25">
        <v>12</v>
      </c>
      <c r="L3383" s="26">
        <v>0</v>
      </c>
      <c r="M3383" s="26">
        <v>3023.13</v>
      </c>
      <c r="N3383" s="27">
        <v>2500</v>
      </c>
      <c r="O3383" s="26">
        <v>0</v>
      </c>
      <c r="P3383" s="28">
        <v>2500</v>
      </c>
      <c r="Q3383" s="26">
        <v>0</v>
      </c>
      <c r="R3383" s="31">
        <f t="shared" si="150"/>
        <v>0</v>
      </c>
      <c r="S3383" s="29">
        <v>0</v>
      </c>
      <c r="T3383" s="26"/>
      <c r="V3383" s="2">
        <f t="shared" si="148"/>
        <v>-2500</v>
      </c>
      <c r="W3383" s="2">
        <f t="shared" si="149"/>
        <v>-1</v>
      </c>
    </row>
    <row r="3384" spans="1:23" customFormat="1" hidden="1" outlineLevel="2" x14ac:dyDescent="0.25">
      <c r="A3384" t="s">
        <v>133</v>
      </c>
      <c r="B3384">
        <v>1105</v>
      </c>
      <c r="C3384" t="s">
        <v>174</v>
      </c>
      <c r="D3384">
        <v>180</v>
      </c>
      <c r="E3384" t="s">
        <v>175</v>
      </c>
      <c r="F3384">
        <v>611</v>
      </c>
      <c r="G3384" t="s">
        <v>52</v>
      </c>
      <c r="H3384">
        <v>10180010611</v>
      </c>
      <c r="I3384" t="s">
        <v>53</v>
      </c>
      <c r="J3384" s="24" t="s">
        <v>958</v>
      </c>
      <c r="K3384" s="25">
        <v>12</v>
      </c>
      <c r="L3384" s="26">
        <v>0</v>
      </c>
      <c r="M3384" s="26">
        <v>5513.45</v>
      </c>
      <c r="N3384" s="27">
        <v>5513</v>
      </c>
      <c r="O3384" s="26">
        <v>0</v>
      </c>
      <c r="P3384" s="28">
        <v>5513</v>
      </c>
      <c r="Q3384" s="26">
        <v>3671.68</v>
      </c>
      <c r="R3384" s="31">
        <f t="shared" si="150"/>
        <v>5513</v>
      </c>
      <c r="S3384" s="29">
        <v>5513</v>
      </c>
      <c r="T3384" s="26"/>
      <c r="V3384" s="2">
        <f t="shared" si="148"/>
        <v>0</v>
      </c>
      <c r="W3384" s="2">
        <f t="shared" si="149"/>
        <v>0</v>
      </c>
    </row>
    <row r="3385" spans="1:23" customFormat="1" hidden="1" outlineLevel="2" x14ac:dyDescent="0.25">
      <c r="A3385" t="s">
        <v>875</v>
      </c>
      <c r="B3385">
        <v>203</v>
      </c>
      <c r="C3385" t="s">
        <v>878</v>
      </c>
      <c r="D3385">
        <v>191</v>
      </c>
      <c r="E3385" t="s">
        <v>879</v>
      </c>
      <c r="F3385">
        <v>611</v>
      </c>
      <c r="G3385" t="s">
        <v>52</v>
      </c>
      <c r="I3385" t="s">
        <v>53</v>
      </c>
      <c r="J3385" s="24" t="s">
        <v>958</v>
      </c>
      <c r="K3385" s="25">
        <v>12</v>
      </c>
      <c r="L3385" s="26"/>
      <c r="M3385" s="26"/>
      <c r="N3385" s="27"/>
      <c r="O3385" s="26"/>
      <c r="P3385" s="28"/>
      <c r="Q3385" s="26">
        <v>0</v>
      </c>
      <c r="R3385" s="31">
        <f t="shared" si="150"/>
        <v>0</v>
      </c>
      <c r="S3385" s="29"/>
      <c r="T3385" s="26"/>
      <c r="V3385" s="2">
        <f t="shared" si="148"/>
        <v>0</v>
      </c>
      <c r="W3385" s="2" t="e">
        <f t="shared" si="149"/>
        <v>#DIV/0!</v>
      </c>
    </row>
    <row r="3386" spans="1:23" customFormat="1" hidden="1" outlineLevel="2" x14ac:dyDescent="0.25">
      <c r="A3386" t="s">
        <v>706</v>
      </c>
      <c r="B3386">
        <v>191</v>
      </c>
      <c r="C3386" t="s">
        <v>707</v>
      </c>
      <c r="D3386">
        <v>200</v>
      </c>
      <c r="E3386" t="s">
        <v>708</v>
      </c>
      <c r="F3386">
        <v>611</v>
      </c>
      <c r="G3386" t="s">
        <v>52</v>
      </c>
      <c r="H3386">
        <v>10200010611</v>
      </c>
      <c r="I3386" t="s">
        <v>53</v>
      </c>
      <c r="J3386" s="24" t="s">
        <v>958</v>
      </c>
      <c r="K3386" s="25">
        <v>12</v>
      </c>
      <c r="L3386" s="26">
        <v>0</v>
      </c>
      <c r="M3386" s="26">
        <v>47058.33</v>
      </c>
      <c r="N3386" s="27">
        <v>54000</v>
      </c>
      <c r="O3386" s="26">
        <v>0</v>
      </c>
      <c r="P3386" s="28">
        <v>54000</v>
      </c>
      <c r="Q3386" s="26">
        <v>23813.7</v>
      </c>
      <c r="R3386" s="31">
        <f t="shared" si="150"/>
        <v>60000</v>
      </c>
      <c r="S3386" s="29">
        <v>60000</v>
      </c>
      <c r="T3386" s="26"/>
      <c r="V3386" s="2">
        <f t="shared" si="148"/>
        <v>6000</v>
      </c>
      <c r="W3386" s="2">
        <f t="shared" si="149"/>
        <v>0.1111111111111111</v>
      </c>
    </row>
    <row r="3387" spans="1:23" customFormat="1" hidden="1" outlineLevel="2" x14ac:dyDescent="0.25">
      <c r="A3387" t="s">
        <v>706</v>
      </c>
      <c r="B3387">
        <v>191</v>
      </c>
      <c r="C3387" t="s">
        <v>707</v>
      </c>
      <c r="D3387">
        <v>208</v>
      </c>
      <c r="E3387" t="s">
        <v>734</v>
      </c>
      <c r="F3387">
        <v>611</v>
      </c>
      <c r="G3387" t="s">
        <v>52</v>
      </c>
      <c r="H3387">
        <v>10208010611</v>
      </c>
      <c r="I3387" t="s">
        <v>53</v>
      </c>
      <c r="J3387" s="24" t="s">
        <v>958</v>
      </c>
      <c r="K3387" s="25">
        <v>12</v>
      </c>
      <c r="L3387" s="26">
        <v>0</v>
      </c>
      <c r="M3387" s="26">
        <v>25946.95</v>
      </c>
      <c r="N3387" s="27">
        <v>29645</v>
      </c>
      <c r="O3387" s="26">
        <v>0</v>
      </c>
      <c r="P3387" s="28">
        <v>29645</v>
      </c>
      <c r="Q3387" s="26">
        <v>20927.36</v>
      </c>
      <c r="R3387" s="31">
        <f t="shared" si="150"/>
        <v>29645</v>
      </c>
      <c r="S3387" s="29">
        <v>29645</v>
      </c>
      <c r="T3387" s="26"/>
      <c r="V3387" s="2">
        <f t="shared" si="148"/>
        <v>0</v>
      </c>
      <c r="W3387" s="2">
        <f t="shared" si="149"/>
        <v>0</v>
      </c>
    </row>
    <row r="3388" spans="1:23" customFormat="1" hidden="1" outlineLevel="2" x14ac:dyDescent="0.25">
      <c r="A3388" t="s">
        <v>349</v>
      </c>
      <c r="B3388">
        <v>1011</v>
      </c>
      <c r="C3388" t="s">
        <v>365</v>
      </c>
      <c r="D3388">
        <v>221</v>
      </c>
      <c r="E3388" t="s">
        <v>366</v>
      </c>
      <c r="F3388">
        <v>611</v>
      </c>
      <c r="G3388" t="s">
        <v>52</v>
      </c>
      <c r="H3388">
        <v>10221010611</v>
      </c>
      <c r="I3388" t="s">
        <v>53</v>
      </c>
      <c r="J3388" s="24" t="s">
        <v>958</v>
      </c>
      <c r="K3388" s="25">
        <v>12</v>
      </c>
      <c r="L3388" s="26">
        <v>0</v>
      </c>
      <c r="M3388" s="26">
        <v>330408.52</v>
      </c>
      <c r="N3388" s="27">
        <v>370000</v>
      </c>
      <c r="O3388" s="26">
        <v>0</v>
      </c>
      <c r="P3388" s="28">
        <v>370000</v>
      </c>
      <c r="Q3388" s="26">
        <v>365639.2</v>
      </c>
      <c r="R3388" s="31">
        <f t="shared" si="150"/>
        <v>370000</v>
      </c>
      <c r="S3388" s="29">
        <v>370000</v>
      </c>
      <c r="T3388" s="26"/>
      <c r="V3388" s="2">
        <f t="shared" si="148"/>
        <v>0</v>
      </c>
      <c r="W3388" s="2">
        <f t="shared" si="149"/>
        <v>0</v>
      </c>
    </row>
    <row r="3389" spans="1:23" customFormat="1" hidden="1" outlineLevel="2" x14ac:dyDescent="0.25">
      <c r="A3389" t="s">
        <v>349</v>
      </c>
      <c r="B3389">
        <v>1011</v>
      </c>
      <c r="C3389" t="s">
        <v>365</v>
      </c>
      <c r="D3389">
        <v>222</v>
      </c>
      <c r="E3389" t="s">
        <v>367</v>
      </c>
      <c r="F3389">
        <v>611</v>
      </c>
      <c r="G3389" t="s">
        <v>52</v>
      </c>
      <c r="H3389">
        <v>10222010611</v>
      </c>
      <c r="I3389" t="s">
        <v>53</v>
      </c>
      <c r="J3389" s="24" t="s">
        <v>958</v>
      </c>
      <c r="K3389" s="25">
        <v>12</v>
      </c>
      <c r="L3389" s="26">
        <v>0</v>
      </c>
      <c r="M3389" s="26">
        <v>191149.12</v>
      </c>
      <c r="N3389" s="27">
        <v>230000</v>
      </c>
      <c r="O3389" s="26">
        <v>0</v>
      </c>
      <c r="P3389" s="28">
        <v>230000</v>
      </c>
      <c r="Q3389" s="26">
        <v>166261.37</v>
      </c>
      <c r="R3389" s="31">
        <f t="shared" si="150"/>
        <v>230000</v>
      </c>
      <c r="S3389" s="29">
        <v>230000</v>
      </c>
      <c r="T3389" s="26"/>
      <c r="V3389" s="2">
        <f t="shared" si="148"/>
        <v>0</v>
      </c>
      <c r="W3389" s="2">
        <f t="shared" si="149"/>
        <v>0</v>
      </c>
    </row>
    <row r="3390" spans="1:23" customFormat="1" hidden="1" outlineLevel="2" x14ac:dyDescent="0.25">
      <c r="A3390" t="s">
        <v>349</v>
      </c>
      <c r="B3390">
        <v>1011</v>
      </c>
      <c r="C3390" t="s">
        <v>365</v>
      </c>
      <c r="D3390">
        <v>224</v>
      </c>
      <c r="E3390" t="s">
        <v>485</v>
      </c>
      <c r="F3390">
        <v>611</v>
      </c>
      <c r="G3390" t="s">
        <v>52</v>
      </c>
      <c r="H3390">
        <v>10224010611</v>
      </c>
      <c r="I3390" t="s">
        <v>53</v>
      </c>
      <c r="J3390" s="24" t="s">
        <v>958</v>
      </c>
      <c r="K3390" s="25">
        <v>12</v>
      </c>
      <c r="L3390" s="26">
        <v>0</v>
      </c>
      <c r="M3390" s="26">
        <v>2947.04</v>
      </c>
      <c r="N3390" s="27">
        <v>4364</v>
      </c>
      <c r="O3390" s="26">
        <v>0</v>
      </c>
      <c r="P3390" s="28">
        <v>4364</v>
      </c>
      <c r="Q3390" s="26">
        <v>0</v>
      </c>
      <c r="R3390" s="31">
        <f t="shared" si="150"/>
        <v>4364</v>
      </c>
      <c r="S3390" s="29">
        <v>4364</v>
      </c>
      <c r="T3390" s="26"/>
      <c r="V3390" s="2">
        <f t="shared" si="148"/>
        <v>0</v>
      </c>
      <c r="W3390" s="2">
        <f t="shared" si="149"/>
        <v>0</v>
      </c>
    </row>
    <row r="3391" spans="1:23" customFormat="1" hidden="1" outlineLevel="2" x14ac:dyDescent="0.25">
      <c r="A3391" t="s">
        <v>349</v>
      </c>
      <c r="B3391">
        <v>1011</v>
      </c>
      <c r="C3391" t="s">
        <v>365</v>
      </c>
      <c r="D3391">
        <v>232</v>
      </c>
      <c r="E3391" t="s">
        <v>379</v>
      </c>
      <c r="F3391">
        <v>611</v>
      </c>
      <c r="G3391" t="s">
        <v>52</v>
      </c>
      <c r="H3391">
        <v>10232010611</v>
      </c>
      <c r="I3391" t="s">
        <v>53</v>
      </c>
      <c r="J3391" s="24" t="s">
        <v>958</v>
      </c>
      <c r="K3391" s="25">
        <v>12</v>
      </c>
      <c r="L3391" s="26">
        <v>0</v>
      </c>
      <c r="M3391" s="26">
        <v>266158.23</v>
      </c>
      <c r="N3391" s="27">
        <v>280000</v>
      </c>
      <c r="O3391" s="26">
        <v>0</v>
      </c>
      <c r="P3391" s="28">
        <v>280000</v>
      </c>
      <c r="Q3391" s="26">
        <v>241923.58</v>
      </c>
      <c r="R3391" s="31">
        <f t="shared" si="150"/>
        <v>280000</v>
      </c>
      <c r="S3391" s="29">
        <v>280000</v>
      </c>
      <c r="T3391" s="26"/>
      <c r="V3391" s="2">
        <f t="shared" si="148"/>
        <v>0</v>
      </c>
      <c r="W3391" s="2">
        <f t="shared" si="149"/>
        <v>0</v>
      </c>
    </row>
    <row r="3392" spans="1:23" customFormat="1" hidden="1" outlineLevel="2" x14ac:dyDescent="0.25">
      <c r="A3392" t="s">
        <v>349</v>
      </c>
      <c r="B3392">
        <v>1011</v>
      </c>
      <c r="C3392" t="s">
        <v>365</v>
      </c>
      <c r="D3392">
        <v>236</v>
      </c>
      <c r="E3392" t="s">
        <v>380</v>
      </c>
      <c r="F3392">
        <v>611</v>
      </c>
      <c r="G3392" t="s">
        <v>52</v>
      </c>
      <c r="H3392">
        <v>10236010611</v>
      </c>
      <c r="I3392" t="s">
        <v>53</v>
      </c>
      <c r="J3392" s="24" t="s">
        <v>958</v>
      </c>
      <c r="K3392" s="25">
        <v>12</v>
      </c>
      <c r="L3392" s="26">
        <v>0</v>
      </c>
      <c r="M3392" s="26">
        <v>197853.27</v>
      </c>
      <c r="N3392" s="27">
        <v>230000</v>
      </c>
      <c r="O3392" s="26">
        <v>0</v>
      </c>
      <c r="P3392" s="28">
        <v>230000</v>
      </c>
      <c r="Q3392" s="26">
        <v>186271.33</v>
      </c>
      <c r="R3392" s="31">
        <f t="shared" si="150"/>
        <v>230000</v>
      </c>
      <c r="S3392" s="29">
        <v>230000</v>
      </c>
      <c r="T3392" s="26"/>
      <c r="V3392" s="2">
        <f t="shared" ref="V3392:V3455" si="151">S3392-N3392</f>
        <v>0</v>
      </c>
      <c r="W3392" s="2">
        <f t="shared" ref="W3392:W3455" si="152">V3392/N3392</f>
        <v>0</v>
      </c>
    </row>
    <row r="3393" spans="1:23" customFormat="1" hidden="1" outlineLevel="2" x14ac:dyDescent="0.25">
      <c r="A3393" t="s">
        <v>349</v>
      </c>
      <c r="B3393">
        <v>704</v>
      </c>
      <c r="C3393" t="s">
        <v>385</v>
      </c>
      <c r="D3393">
        <v>264</v>
      </c>
      <c r="E3393" t="s">
        <v>386</v>
      </c>
      <c r="F3393">
        <v>611</v>
      </c>
      <c r="G3393" t="s">
        <v>52</v>
      </c>
      <c r="H3393">
        <v>10264010611</v>
      </c>
      <c r="I3393" t="s">
        <v>53</v>
      </c>
      <c r="J3393" s="24" t="s">
        <v>958</v>
      </c>
      <c r="K3393" s="25">
        <v>12</v>
      </c>
      <c r="L3393" s="26">
        <v>0</v>
      </c>
      <c r="M3393" s="26">
        <v>211992</v>
      </c>
      <c r="N3393" s="27">
        <v>233440</v>
      </c>
      <c r="O3393" s="26">
        <v>0</v>
      </c>
      <c r="P3393" s="28">
        <v>233440</v>
      </c>
      <c r="Q3393" s="26">
        <v>480.01</v>
      </c>
      <c r="R3393" s="31">
        <f t="shared" si="150"/>
        <v>233440</v>
      </c>
      <c r="S3393" s="29">
        <v>233440</v>
      </c>
      <c r="T3393" s="26"/>
      <c r="V3393" s="2">
        <f t="shared" si="151"/>
        <v>0</v>
      </c>
      <c r="W3393" s="2">
        <f t="shared" si="152"/>
        <v>0</v>
      </c>
    </row>
    <row r="3394" spans="1:23" customFormat="1" hidden="1" outlineLevel="2" x14ac:dyDescent="0.25">
      <c r="A3394" t="s">
        <v>349</v>
      </c>
      <c r="B3394">
        <v>702</v>
      </c>
      <c r="C3394" t="s">
        <v>383</v>
      </c>
      <c r="D3394">
        <v>265</v>
      </c>
      <c r="E3394" t="s">
        <v>433</v>
      </c>
      <c r="F3394">
        <v>611</v>
      </c>
      <c r="G3394" t="s">
        <v>52</v>
      </c>
      <c r="H3394">
        <v>10265010611</v>
      </c>
      <c r="I3394" t="s">
        <v>53</v>
      </c>
      <c r="J3394" s="24" t="s">
        <v>958</v>
      </c>
      <c r="K3394" s="25">
        <v>12</v>
      </c>
      <c r="L3394" s="26">
        <v>0</v>
      </c>
      <c r="M3394" s="26">
        <v>24080.41</v>
      </c>
      <c r="N3394" s="27">
        <v>162599</v>
      </c>
      <c r="O3394" s="26">
        <v>0</v>
      </c>
      <c r="P3394" s="28">
        <v>162599</v>
      </c>
      <c r="Q3394" s="26">
        <v>494.28</v>
      </c>
      <c r="R3394" s="31">
        <f t="shared" si="150"/>
        <v>162599</v>
      </c>
      <c r="S3394" s="29">
        <v>162599</v>
      </c>
      <c r="T3394" s="26"/>
      <c r="V3394" s="2">
        <f t="shared" si="151"/>
        <v>0</v>
      </c>
      <c r="W3394" s="2">
        <f t="shared" si="152"/>
        <v>0</v>
      </c>
    </row>
    <row r="3395" spans="1:23" customFormat="1" hidden="1" outlineLevel="2" x14ac:dyDescent="0.25">
      <c r="A3395" t="s">
        <v>349</v>
      </c>
      <c r="B3395">
        <v>702</v>
      </c>
      <c r="C3395" t="s">
        <v>383</v>
      </c>
      <c r="D3395">
        <v>266</v>
      </c>
      <c r="E3395" t="s">
        <v>387</v>
      </c>
      <c r="F3395">
        <v>611</v>
      </c>
      <c r="G3395" t="s">
        <v>52</v>
      </c>
      <c r="H3395">
        <v>10266010611</v>
      </c>
      <c r="I3395" t="s">
        <v>53</v>
      </c>
      <c r="J3395" s="24" t="s">
        <v>958</v>
      </c>
      <c r="K3395" s="25">
        <v>12</v>
      </c>
      <c r="L3395" s="26">
        <v>0</v>
      </c>
      <c r="M3395" s="26">
        <v>77263.929999999993</v>
      </c>
      <c r="N3395" s="27">
        <v>200930</v>
      </c>
      <c r="O3395" s="26">
        <v>0</v>
      </c>
      <c r="P3395" s="28">
        <v>200930</v>
      </c>
      <c r="Q3395" s="26">
        <v>3388.45</v>
      </c>
      <c r="R3395" s="31">
        <f t="shared" si="150"/>
        <v>200930</v>
      </c>
      <c r="S3395" s="29">
        <v>200930</v>
      </c>
      <c r="T3395" s="26"/>
      <c r="V3395" s="2">
        <f t="shared" si="151"/>
        <v>0</v>
      </c>
      <c r="W3395" s="2">
        <f t="shared" si="152"/>
        <v>0</v>
      </c>
    </row>
    <row r="3396" spans="1:23" customFormat="1" hidden="1" outlineLevel="2" x14ac:dyDescent="0.25">
      <c r="A3396" t="s">
        <v>349</v>
      </c>
      <c r="B3396">
        <v>507</v>
      </c>
      <c r="C3396" t="s">
        <v>390</v>
      </c>
      <c r="D3396">
        <v>267</v>
      </c>
      <c r="E3396" t="s">
        <v>391</v>
      </c>
      <c r="F3396">
        <v>611</v>
      </c>
      <c r="G3396" t="s">
        <v>52</v>
      </c>
      <c r="H3396">
        <v>10267010611</v>
      </c>
      <c r="I3396" t="s">
        <v>53</v>
      </c>
      <c r="J3396" s="24" t="s">
        <v>958</v>
      </c>
      <c r="K3396" s="25">
        <v>12</v>
      </c>
      <c r="L3396" s="26">
        <v>0</v>
      </c>
      <c r="M3396" s="26">
        <v>26663.52</v>
      </c>
      <c r="N3396" s="27">
        <v>32000</v>
      </c>
      <c r="O3396" s="26">
        <v>0</v>
      </c>
      <c r="P3396" s="28">
        <v>32000</v>
      </c>
      <c r="Q3396" s="26">
        <v>0</v>
      </c>
      <c r="R3396" s="31">
        <f t="shared" si="150"/>
        <v>32000</v>
      </c>
      <c r="S3396" s="29">
        <v>32000</v>
      </c>
      <c r="T3396" s="26"/>
      <c r="V3396" s="2">
        <f t="shared" si="151"/>
        <v>0</v>
      </c>
      <c r="W3396" s="2">
        <f t="shared" si="152"/>
        <v>0</v>
      </c>
    </row>
    <row r="3397" spans="1:23" customFormat="1" hidden="1" outlineLevel="2" x14ac:dyDescent="0.25">
      <c r="A3397" t="s">
        <v>349</v>
      </c>
      <c r="B3397">
        <v>507</v>
      </c>
      <c r="C3397" t="s">
        <v>390</v>
      </c>
      <c r="D3397">
        <v>268</v>
      </c>
      <c r="E3397" t="s">
        <v>392</v>
      </c>
      <c r="F3397">
        <v>611</v>
      </c>
      <c r="G3397" t="s">
        <v>52</v>
      </c>
      <c r="H3397">
        <v>10268010611</v>
      </c>
      <c r="I3397" t="s">
        <v>53</v>
      </c>
      <c r="J3397" s="24" t="s">
        <v>958</v>
      </c>
      <c r="K3397" s="25">
        <v>12</v>
      </c>
      <c r="L3397" s="26">
        <v>0</v>
      </c>
      <c r="M3397" s="26">
        <v>92545.16</v>
      </c>
      <c r="N3397" s="27">
        <v>94100</v>
      </c>
      <c r="O3397" s="26">
        <v>0</v>
      </c>
      <c r="P3397" s="28">
        <v>94100</v>
      </c>
      <c r="Q3397" s="26">
        <v>17198.509999999998</v>
      </c>
      <c r="R3397" s="31">
        <f t="shared" si="150"/>
        <v>94100</v>
      </c>
      <c r="S3397" s="29">
        <v>94100</v>
      </c>
      <c r="T3397" s="26"/>
      <c r="V3397" s="2">
        <f t="shared" si="151"/>
        <v>0</v>
      </c>
      <c r="W3397" s="2">
        <f t="shared" si="152"/>
        <v>0</v>
      </c>
    </row>
    <row r="3398" spans="1:23" customFormat="1" hidden="1" outlineLevel="2" x14ac:dyDescent="0.25">
      <c r="A3398" t="s">
        <v>349</v>
      </c>
      <c r="B3398">
        <v>507</v>
      </c>
      <c r="C3398" t="s">
        <v>390</v>
      </c>
      <c r="D3398">
        <v>269</v>
      </c>
      <c r="E3398" t="s">
        <v>393</v>
      </c>
      <c r="F3398">
        <v>611</v>
      </c>
      <c r="G3398" t="s">
        <v>52</v>
      </c>
      <c r="H3398">
        <v>10269010611</v>
      </c>
      <c r="I3398" t="s">
        <v>53</v>
      </c>
      <c r="J3398" s="24" t="s">
        <v>958</v>
      </c>
      <c r="K3398" s="25">
        <v>12</v>
      </c>
      <c r="L3398" s="26">
        <v>0</v>
      </c>
      <c r="M3398" s="26">
        <v>21282.7</v>
      </c>
      <c r="N3398" s="27">
        <v>26690</v>
      </c>
      <c r="O3398" s="26">
        <v>0</v>
      </c>
      <c r="P3398" s="28">
        <v>26690</v>
      </c>
      <c r="Q3398" s="26">
        <v>0</v>
      </c>
      <c r="R3398" s="31">
        <f t="shared" si="150"/>
        <v>26690</v>
      </c>
      <c r="S3398" s="29">
        <v>26690</v>
      </c>
      <c r="T3398" s="26"/>
      <c r="V3398" s="2">
        <f t="shared" si="151"/>
        <v>0</v>
      </c>
      <c r="W3398" s="2">
        <f t="shared" si="152"/>
        <v>0</v>
      </c>
    </row>
    <row r="3399" spans="1:23" customFormat="1" hidden="1" outlineLevel="2" x14ac:dyDescent="0.25">
      <c r="A3399" t="s">
        <v>349</v>
      </c>
      <c r="B3399">
        <v>1105</v>
      </c>
      <c r="C3399" t="s">
        <v>174</v>
      </c>
      <c r="D3399">
        <v>280</v>
      </c>
      <c r="E3399" t="s">
        <v>395</v>
      </c>
      <c r="F3399">
        <v>611</v>
      </c>
      <c r="G3399" t="s">
        <v>52</v>
      </c>
      <c r="H3399">
        <v>10280010611</v>
      </c>
      <c r="I3399" t="s">
        <v>53</v>
      </c>
      <c r="J3399" s="24" t="s">
        <v>958</v>
      </c>
      <c r="K3399" s="25">
        <v>12</v>
      </c>
      <c r="L3399" s="26">
        <v>0</v>
      </c>
      <c r="M3399" s="26">
        <v>0</v>
      </c>
      <c r="N3399" s="27">
        <v>4455</v>
      </c>
      <c r="O3399" s="26">
        <v>0</v>
      </c>
      <c r="P3399" s="28">
        <v>4455</v>
      </c>
      <c r="Q3399" s="26">
        <v>0</v>
      </c>
      <c r="R3399" s="31">
        <f t="shared" si="150"/>
        <v>0</v>
      </c>
      <c r="S3399" s="29"/>
      <c r="T3399" s="26"/>
      <c r="V3399" s="2">
        <f t="shared" si="151"/>
        <v>-4455</v>
      </c>
      <c r="W3399" s="2">
        <f t="shared" si="152"/>
        <v>-1</v>
      </c>
    </row>
    <row r="3400" spans="1:23" customFormat="1" hidden="1" outlineLevel="2" x14ac:dyDescent="0.25">
      <c r="A3400" t="s">
        <v>875</v>
      </c>
      <c r="B3400">
        <v>101</v>
      </c>
      <c r="C3400" t="s">
        <v>780</v>
      </c>
      <c r="D3400">
        <v>302</v>
      </c>
      <c r="E3400" t="s">
        <v>920</v>
      </c>
      <c r="F3400">
        <v>611</v>
      </c>
      <c r="G3400" t="s">
        <v>52</v>
      </c>
      <c r="H3400">
        <v>10302010611</v>
      </c>
      <c r="I3400" t="s">
        <v>53</v>
      </c>
      <c r="J3400" s="24" t="s">
        <v>958</v>
      </c>
      <c r="K3400" s="25">
        <v>12</v>
      </c>
      <c r="L3400" s="26">
        <v>0</v>
      </c>
      <c r="M3400" s="26">
        <v>950</v>
      </c>
      <c r="N3400" s="27">
        <v>0</v>
      </c>
      <c r="O3400" s="26">
        <v>0</v>
      </c>
      <c r="P3400" s="28">
        <v>0</v>
      </c>
      <c r="Q3400" s="26">
        <v>0</v>
      </c>
      <c r="R3400" s="31">
        <f t="shared" si="150"/>
        <v>839</v>
      </c>
      <c r="S3400" s="29">
        <v>839</v>
      </c>
      <c r="T3400" s="26"/>
      <c r="V3400" s="2">
        <f t="shared" si="151"/>
        <v>839</v>
      </c>
      <c r="W3400" s="2" t="e">
        <f t="shared" si="152"/>
        <v>#DIV/0!</v>
      </c>
    </row>
    <row r="3401" spans="1:23" customFormat="1" hidden="1" outlineLevel="2" x14ac:dyDescent="0.25">
      <c r="A3401" t="s">
        <v>309</v>
      </c>
      <c r="B3401">
        <v>801</v>
      </c>
      <c r="C3401" t="s">
        <v>324</v>
      </c>
      <c r="D3401">
        <v>401</v>
      </c>
      <c r="E3401" t="s">
        <v>400</v>
      </c>
      <c r="F3401">
        <v>611</v>
      </c>
      <c r="G3401" t="s">
        <v>52</v>
      </c>
      <c r="H3401">
        <v>10401010611</v>
      </c>
      <c r="I3401" t="s">
        <v>53</v>
      </c>
      <c r="J3401" s="24" t="s">
        <v>958</v>
      </c>
      <c r="K3401" s="25">
        <v>12</v>
      </c>
      <c r="L3401" s="26">
        <v>0</v>
      </c>
      <c r="M3401" s="26">
        <v>0</v>
      </c>
      <c r="N3401" s="27">
        <v>546</v>
      </c>
      <c r="O3401" s="26">
        <v>0</v>
      </c>
      <c r="P3401" s="28">
        <v>546</v>
      </c>
      <c r="Q3401" s="26">
        <v>0</v>
      </c>
      <c r="R3401" s="31">
        <f t="shared" si="150"/>
        <v>546</v>
      </c>
      <c r="S3401" s="29">
        <v>546</v>
      </c>
      <c r="T3401" s="26"/>
      <c r="V3401" s="2">
        <f t="shared" si="151"/>
        <v>0</v>
      </c>
      <c r="W3401" s="2">
        <f t="shared" si="152"/>
        <v>0</v>
      </c>
    </row>
    <row r="3402" spans="1:23" customFormat="1" hidden="1" outlineLevel="2" x14ac:dyDescent="0.25">
      <c r="A3402" t="s">
        <v>309</v>
      </c>
      <c r="B3402">
        <v>801</v>
      </c>
      <c r="C3402" t="s">
        <v>324</v>
      </c>
      <c r="D3402">
        <v>403</v>
      </c>
      <c r="E3402" t="s">
        <v>401</v>
      </c>
      <c r="F3402">
        <v>611</v>
      </c>
      <c r="G3402" t="s">
        <v>52</v>
      </c>
      <c r="H3402">
        <v>10403010611</v>
      </c>
      <c r="I3402" t="s">
        <v>53</v>
      </c>
      <c r="J3402" s="24" t="s">
        <v>958</v>
      </c>
      <c r="K3402" s="25">
        <v>12</v>
      </c>
      <c r="L3402" s="26">
        <v>0</v>
      </c>
      <c r="M3402" s="26">
        <v>264897.88</v>
      </c>
      <c r="N3402" s="27">
        <v>269607</v>
      </c>
      <c r="O3402" s="26">
        <v>0</v>
      </c>
      <c r="P3402" s="28">
        <v>269607</v>
      </c>
      <c r="Q3402" s="26">
        <v>269100.46999999997</v>
      </c>
      <c r="R3402" s="31">
        <f t="shared" si="150"/>
        <v>370000</v>
      </c>
      <c r="S3402" s="29">
        <v>370000</v>
      </c>
      <c r="T3402" s="26"/>
      <c r="V3402" s="2">
        <f t="shared" si="151"/>
        <v>100393</v>
      </c>
      <c r="W3402" s="2">
        <f t="shared" si="152"/>
        <v>0.3723679281324298</v>
      </c>
    </row>
    <row r="3403" spans="1:23" customFormat="1" hidden="1" outlineLevel="2" x14ac:dyDescent="0.25">
      <c r="A3403" t="s">
        <v>309</v>
      </c>
      <c r="B3403">
        <v>801</v>
      </c>
      <c r="C3403" t="s">
        <v>324</v>
      </c>
      <c r="D3403">
        <v>404</v>
      </c>
      <c r="E3403" t="s">
        <v>404</v>
      </c>
      <c r="F3403">
        <v>611</v>
      </c>
      <c r="G3403" t="s">
        <v>52</v>
      </c>
      <c r="H3403">
        <v>10404010611</v>
      </c>
      <c r="I3403" t="s">
        <v>53</v>
      </c>
      <c r="J3403" s="24" t="s">
        <v>958</v>
      </c>
      <c r="K3403" s="25">
        <v>12</v>
      </c>
      <c r="L3403" s="26">
        <v>0</v>
      </c>
      <c r="M3403" s="26">
        <v>16202.18</v>
      </c>
      <c r="N3403" s="27">
        <v>29277</v>
      </c>
      <c r="O3403" s="26">
        <v>0</v>
      </c>
      <c r="P3403" s="28">
        <v>29277</v>
      </c>
      <c r="Q3403" s="26">
        <v>29077.51</v>
      </c>
      <c r="R3403" s="31">
        <f t="shared" si="150"/>
        <v>29277</v>
      </c>
      <c r="S3403" s="29">
        <v>29277</v>
      </c>
      <c r="T3403" s="26"/>
      <c r="V3403" s="2">
        <f t="shared" si="151"/>
        <v>0</v>
      </c>
      <c r="W3403" s="2">
        <f t="shared" si="152"/>
        <v>0</v>
      </c>
    </row>
    <row r="3404" spans="1:23" customFormat="1" hidden="1" outlineLevel="2" x14ac:dyDescent="0.25">
      <c r="A3404" t="s">
        <v>309</v>
      </c>
      <c r="B3404">
        <v>801</v>
      </c>
      <c r="C3404" t="s">
        <v>324</v>
      </c>
      <c r="D3404">
        <v>406</v>
      </c>
      <c r="E3404" t="s">
        <v>434</v>
      </c>
      <c r="F3404">
        <v>611</v>
      </c>
      <c r="G3404" t="s">
        <v>52</v>
      </c>
      <c r="H3404">
        <v>10406010611</v>
      </c>
      <c r="I3404" t="s">
        <v>53</v>
      </c>
      <c r="J3404" s="24" t="s">
        <v>958</v>
      </c>
      <c r="K3404" s="25">
        <v>12</v>
      </c>
      <c r="L3404" s="26">
        <v>0</v>
      </c>
      <c r="M3404" s="26">
        <v>10988.16</v>
      </c>
      <c r="N3404" s="27">
        <v>11966</v>
      </c>
      <c r="O3404" s="26">
        <v>0</v>
      </c>
      <c r="P3404" s="28">
        <v>11966</v>
      </c>
      <c r="Q3404" s="26">
        <v>8390.7199999999993</v>
      </c>
      <c r="R3404" s="31">
        <f t="shared" si="150"/>
        <v>11966</v>
      </c>
      <c r="S3404" s="29">
        <v>11966</v>
      </c>
      <c r="T3404" s="26"/>
      <c r="V3404" s="2">
        <f t="shared" si="151"/>
        <v>0</v>
      </c>
      <c r="W3404" s="2">
        <f t="shared" si="152"/>
        <v>0</v>
      </c>
    </row>
    <row r="3405" spans="1:23" customFormat="1" hidden="1" outlineLevel="2" x14ac:dyDescent="0.25">
      <c r="A3405" t="s">
        <v>309</v>
      </c>
      <c r="B3405">
        <v>504</v>
      </c>
      <c r="C3405" t="s">
        <v>396</v>
      </c>
      <c r="D3405">
        <v>408</v>
      </c>
      <c r="E3405" t="s">
        <v>407</v>
      </c>
      <c r="F3405">
        <v>611</v>
      </c>
      <c r="G3405" t="s">
        <v>52</v>
      </c>
      <c r="H3405">
        <v>10408010611</v>
      </c>
      <c r="I3405" t="s">
        <v>53</v>
      </c>
      <c r="J3405" s="24" t="s">
        <v>958</v>
      </c>
      <c r="K3405" s="25">
        <v>12</v>
      </c>
      <c r="L3405" s="26">
        <v>0</v>
      </c>
      <c r="M3405" s="26">
        <v>8193.15</v>
      </c>
      <c r="N3405" s="27">
        <v>9804</v>
      </c>
      <c r="O3405" s="26">
        <v>0</v>
      </c>
      <c r="P3405" s="28">
        <v>9804</v>
      </c>
      <c r="Q3405" s="26">
        <v>9492.27</v>
      </c>
      <c r="R3405" s="31">
        <f t="shared" si="150"/>
        <v>9804</v>
      </c>
      <c r="S3405" s="29">
        <v>9804</v>
      </c>
      <c r="T3405" s="26"/>
      <c r="V3405" s="2">
        <f t="shared" si="151"/>
        <v>0</v>
      </c>
      <c r="W3405" s="2">
        <f t="shared" si="152"/>
        <v>0</v>
      </c>
    </row>
    <row r="3406" spans="1:23" customFormat="1" hidden="1" outlineLevel="2" x14ac:dyDescent="0.25">
      <c r="A3406" t="s">
        <v>309</v>
      </c>
      <c r="B3406">
        <v>504</v>
      </c>
      <c r="C3406" t="s">
        <v>396</v>
      </c>
      <c r="D3406">
        <v>409</v>
      </c>
      <c r="E3406" t="s">
        <v>410</v>
      </c>
      <c r="F3406">
        <v>611</v>
      </c>
      <c r="G3406" t="s">
        <v>52</v>
      </c>
      <c r="H3406">
        <v>10409010611</v>
      </c>
      <c r="I3406" t="s">
        <v>53</v>
      </c>
      <c r="J3406" s="24" t="s">
        <v>958</v>
      </c>
      <c r="K3406" s="25">
        <v>12</v>
      </c>
      <c r="L3406" s="26">
        <v>0</v>
      </c>
      <c r="M3406" s="26">
        <v>3138.51</v>
      </c>
      <c r="N3406" s="27">
        <v>11030</v>
      </c>
      <c r="O3406" s="26">
        <v>0</v>
      </c>
      <c r="P3406" s="28">
        <v>11030</v>
      </c>
      <c r="Q3406" s="26">
        <v>2798.21</v>
      </c>
      <c r="R3406" s="31">
        <f t="shared" si="150"/>
        <v>11030</v>
      </c>
      <c r="S3406" s="29">
        <v>11030</v>
      </c>
      <c r="T3406" s="26"/>
      <c r="V3406" s="2">
        <f t="shared" si="151"/>
        <v>0</v>
      </c>
      <c r="W3406" s="2">
        <f t="shared" si="152"/>
        <v>0</v>
      </c>
    </row>
    <row r="3407" spans="1:23" customFormat="1" hidden="1" outlineLevel="2" x14ac:dyDescent="0.25">
      <c r="A3407" t="s">
        <v>309</v>
      </c>
      <c r="B3407">
        <v>801</v>
      </c>
      <c r="C3407" t="s">
        <v>324</v>
      </c>
      <c r="D3407">
        <v>410</v>
      </c>
      <c r="E3407" t="s">
        <v>435</v>
      </c>
      <c r="F3407">
        <v>611</v>
      </c>
      <c r="G3407" t="s">
        <v>52</v>
      </c>
      <c r="H3407">
        <v>10410010611</v>
      </c>
      <c r="I3407" t="s">
        <v>53</v>
      </c>
      <c r="J3407" s="24" t="s">
        <v>958</v>
      </c>
      <c r="K3407" s="25">
        <v>12</v>
      </c>
      <c r="L3407" s="26">
        <v>0</v>
      </c>
      <c r="M3407" s="26">
        <v>0</v>
      </c>
      <c r="N3407" s="27">
        <v>6127</v>
      </c>
      <c r="O3407" s="26">
        <v>0</v>
      </c>
      <c r="P3407" s="28">
        <v>6127</v>
      </c>
      <c r="Q3407" s="26">
        <v>3649.88</v>
      </c>
      <c r="R3407" s="31">
        <f t="shared" si="150"/>
        <v>6127</v>
      </c>
      <c r="S3407" s="29">
        <v>6127</v>
      </c>
      <c r="T3407" s="26"/>
      <c r="V3407" s="2">
        <f t="shared" si="151"/>
        <v>0</v>
      </c>
      <c r="W3407" s="2">
        <f t="shared" si="152"/>
        <v>0</v>
      </c>
    </row>
    <row r="3408" spans="1:23" customFormat="1" hidden="1" outlineLevel="2" x14ac:dyDescent="0.25">
      <c r="A3408" t="s">
        <v>309</v>
      </c>
      <c r="B3408">
        <v>801</v>
      </c>
      <c r="C3408" t="s">
        <v>324</v>
      </c>
      <c r="D3408">
        <v>412</v>
      </c>
      <c r="E3408" t="s">
        <v>412</v>
      </c>
      <c r="F3408">
        <v>611</v>
      </c>
      <c r="G3408" t="s">
        <v>52</v>
      </c>
      <c r="H3408">
        <v>10412010611</v>
      </c>
      <c r="I3408" t="s">
        <v>53</v>
      </c>
      <c r="J3408" s="24" t="s">
        <v>958</v>
      </c>
      <c r="K3408" s="25">
        <v>12</v>
      </c>
      <c r="L3408" s="26">
        <v>0</v>
      </c>
      <c r="M3408" s="26">
        <v>743.51</v>
      </c>
      <c r="N3408" s="27">
        <v>156</v>
      </c>
      <c r="O3408" s="26">
        <v>0</v>
      </c>
      <c r="P3408" s="28">
        <v>156</v>
      </c>
      <c r="Q3408" s="26">
        <v>0</v>
      </c>
      <c r="R3408" s="31">
        <f t="shared" si="150"/>
        <v>156</v>
      </c>
      <c r="S3408" s="29">
        <v>156</v>
      </c>
      <c r="T3408" s="26"/>
      <c r="V3408" s="2">
        <f t="shared" si="151"/>
        <v>0</v>
      </c>
      <c r="W3408" s="2">
        <f t="shared" si="152"/>
        <v>0</v>
      </c>
    </row>
    <row r="3409" spans="1:23" customFormat="1" hidden="1" outlineLevel="2" x14ac:dyDescent="0.25">
      <c r="A3409" t="s">
        <v>309</v>
      </c>
      <c r="B3409">
        <v>801</v>
      </c>
      <c r="C3409" t="s">
        <v>324</v>
      </c>
      <c r="D3409">
        <v>413</v>
      </c>
      <c r="E3409" t="s">
        <v>415</v>
      </c>
      <c r="F3409">
        <v>611</v>
      </c>
      <c r="G3409" t="s">
        <v>52</v>
      </c>
      <c r="H3409">
        <v>10413010611</v>
      </c>
      <c r="I3409" t="s">
        <v>53</v>
      </c>
      <c r="J3409" s="24" t="s">
        <v>958</v>
      </c>
      <c r="K3409" s="25">
        <v>12</v>
      </c>
      <c r="L3409" s="26">
        <v>0</v>
      </c>
      <c r="M3409" s="26">
        <v>5023.8599999999997</v>
      </c>
      <c r="N3409" s="27">
        <v>1248</v>
      </c>
      <c r="O3409" s="26">
        <v>0</v>
      </c>
      <c r="P3409" s="28">
        <v>1248</v>
      </c>
      <c r="Q3409" s="26">
        <v>0</v>
      </c>
      <c r="R3409" s="31">
        <f t="shared" si="150"/>
        <v>1248</v>
      </c>
      <c r="S3409" s="29">
        <v>1248</v>
      </c>
      <c r="T3409" s="26"/>
      <c r="V3409" s="2">
        <f t="shared" si="151"/>
        <v>0</v>
      </c>
      <c r="W3409" s="2">
        <f t="shared" si="152"/>
        <v>0</v>
      </c>
    </row>
    <row r="3410" spans="1:23" customFormat="1" hidden="1" outlineLevel="2" x14ac:dyDescent="0.25">
      <c r="A3410" t="s">
        <v>309</v>
      </c>
      <c r="B3410">
        <v>801</v>
      </c>
      <c r="C3410" t="s">
        <v>324</v>
      </c>
      <c r="D3410">
        <v>420</v>
      </c>
      <c r="E3410" t="s">
        <v>418</v>
      </c>
      <c r="F3410">
        <v>611</v>
      </c>
      <c r="G3410" t="s">
        <v>52</v>
      </c>
      <c r="H3410">
        <v>10420010611</v>
      </c>
      <c r="I3410" t="s">
        <v>53</v>
      </c>
      <c r="J3410" s="24" t="s">
        <v>958</v>
      </c>
      <c r="K3410" s="25">
        <v>12</v>
      </c>
      <c r="L3410" s="26">
        <v>0</v>
      </c>
      <c r="M3410" s="26">
        <v>4912.28</v>
      </c>
      <c r="N3410" s="27">
        <v>5848</v>
      </c>
      <c r="O3410" s="26">
        <v>0</v>
      </c>
      <c r="P3410" s="28">
        <v>5848</v>
      </c>
      <c r="Q3410" s="26">
        <v>2238.5700000000002</v>
      </c>
      <c r="R3410" s="31">
        <f t="shared" si="150"/>
        <v>5848</v>
      </c>
      <c r="S3410" s="29">
        <v>5848</v>
      </c>
      <c r="T3410" s="26"/>
      <c r="V3410" s="2">
        <f t="shared" si="151"/>
        <v>0</v>
      </c>
      <c r="W3410" s="2">
        <f t="shared" si="152"/>
        <v>0</v>
      </c>
    </row>
    <row r="3411" spans="1:23" customFormat="1" hidden="1" outlineLevel="2" x14ac:dyDescent="0.25">
      <c r="A3411" t="s">
        <v>309</v>
      </c>
      <c r="B3411">
        <v>801</v>
      </c>
      <c r="C3411" t="s">
        <v>324</v>
      </c>
      <c r="D3411">
        <v>421</v>
      </c>
      <c r="E3411" t="s">
        <v>419</v>
      </c>
      <c r="F3411">
        <v>611</v>
      </c>
      <c r="G3411" t="s">
        <v>52</v>
      </c>
      <c r="H3411">
        <v>10421010611</v>
      </c>
      <c r="I3411" t="s">
        <v>53</v>
      </c>
      <c r="J3411" s="24" t="s">
        <v>958</v>
      </c>
      <c r="K3411" s="25">
        <v>12</v>
      </c>
      <c r="L3411" s="26">
        <v>0</v>
      </c>
      <c r="M3411" s="26">
        <v>0</v>
      </c>
      <c r="N3411" s="27">
        <v>11483</v>
      </c>
      <c r="O3411" s="26">
        <v>0</v>
      </c>
      <c r="P3411" s="28">
        <v>11483</v>
      </c>
      <c r="Q3411" s="26">
        <v>10073.549999999999</v>
      </c>
      <c r="R3411" s="31">
        <f t="shared" si="150"/>
        <v>11483</v>
      </c>
      <c r="S3411" s="29">
        <v>11483</v>
      </c>
      <c r="T3411" s="26"/>
      <c r="V3411" s="2">
        <f t="shared" si="151"/>
        <v>0</v>
      </c>
      <c r="W3411" s="2">
        <f t="shared" si="152"/>
        <v>0</v>
      </c>
    </row>
    <row r="3412" spans="1:23" customFormat="1" hidden="1" outlineLevel="2" x14ac:dyDescent="0.25">
      <c r="A3412" t="s">
        <v>309</v>
      </c>
      <c r="B3412">
        <v>801</v>
      </c>
      <c r="C3412" t="s">
        <v>324</v>
      </c>
      <c r="D3412">
        <v>425</v>
      </c>
      <c r="E3412" t="s">
        <v>420</v>
      </c>
      <c r="F3412">
        <v>611</v>
      </c>
      <c r="G3412" t="s">
        <v>52</v>
      </c>
      <c r="H3412">
        <v>10425010611</v>
      </c>
      <c r="I3412" t="s">
        <v>53</v>
      </c>
      <c r="J3412" s="24" t="s">
        <v>958</v>
      </c>
      <c r="K3412" s="25">
        <v>12</v>
      </c>
      <c r="L3412" s="26">
        <v>0</v>
      </c>
      <c r="M3412" s="26">
        <v>0</v>
      </c>
      <c r="N3412" s="27">
        <v>1838</v>
      </c>
      <c r="O3412" s="26">
        <v>0</v>
      </c>
      <c r="P3412" s="28">
        <v>1838</v>
      </c>
      <c r="Q3412" s="26">
        <v>1678.93</v>
      </c>
      <c r="R3412" s="31">
        <f t="shared" si="150"/>
        <v>1838</v>
      </c>
      <c r="S3412" s="29">
        <v>1838</v>
      </c>
      <c r="T3412" s="26"/>
      <c r="V3412" s="2">
        <f t="shared" si="151"/>
        <v>0</v>
      </c>
      <c r="W3412" s="2">
        <f t="shared" si="152"/>
        <v>0</v>
      </c>
    </row>
    <row r="3413" spans="1:23" customFormat="1" hidden="1" outlineLevel="2" x14ac:dyDescent="0.25">
      <c r="A3413" t="s">
        <v>309</v>
      </c>
      <c r="B3413">
        <v>801</v>
      </c>
      <c r="C3413" t="s">
        <v>324</v>
      </c>
      <c r="D3413">
        <v>431</v>
      </c>
      <c r="E3413" t="s">
        <v>422</v>
      </c>
      <c r="F3413">
        <v>611</v>
      </c>
      <c r="G3413" t="s">
        <v>52</v>
      </c>
      <c r="H3413">
        <v>10431010611</v>
      </c>
      <c r="I3413" t="s">
        <v>53</v>
      </c>
      <c r="J3413" s="24" t="s">
        <v>958</v>
      </c>
      <c r="K3413" s="25">
        <v>12</v>
      </c>
      <c r="L3413" s="26">
        <v>0</v>
      </c>
      <c r="M3413" s="26">
        <v>0</v>
      </c>
      <c r="N3413" s="27">
        <v>7108</v>
      </c>
      <c r="O3413" s="26">
        <v>0</v>
      </c>
      <c r="P3413" s="28">
        <v>7108</v>
      </c>
      <c r="Q3413" s="26">
        <v>6944.63</v>
      </c>
      <c r="R3413" s="31">
        <f t="shared" si="150"/>
        <v>7108</v>
      </c>
      <c r="S3413" s="29">
        <v>7108</v>
      </c>
      <c r="T3413" s="26"/>
      <c r="V3413" s="2">
        <f t="shared" si="151"/>
        <v>0</v>
      </c>
      <c r="W3413" s="2">
        <f t="shared" si="152"/>
        <v>0</v>
      </c>
    </row>
    <row r="3414" spans="1:23" customFormat="1" hidden="1" outlineLevel="2" x14ac:dyDescent="0.25">
      <c r="A3414" t="s">
        <v>254</v>
      </c>
      <c r="B3414">
        <v>1301</v>
      </c>
      <c r="C3414" t="s">
        <v>203</v>
      </c>
      <c r="D3414">
        <v>440</v>
      </c>
      <c r="E3414" t="s">
        <v>255</v>
      </c>
      <c r="F3414">
        <v>611</v>
      </c>
      <c r="G3414" t="s">
        <v>52</v>
      </c>
      <c r="H3414">
        <v>10440010611</v>
      </c>
      <c r="I3414" t="s">
        <v>53</v>
      </c>
      <c r="J3414" s="24" t="s">
        <v>958</v>
      </c>
      <c r="K3414" s="25">
        <v>12</v>
      </c>
      <c r="L3414" s="26">
        <v>0</v>
      </c>
      <c r="M3414" s="26">
        <v>23120.31</v>
      </c>
      <c r="N3414" s="27">
        <v>27500</v>
      </c>
      <c r="O3414" s="26">
        <v>20000</v>
      </c>
      <c r="P3414" s="28">
        <v>47500</v>
      </c>
      <c r="Q3414" s="26">
        <v>35299.93</v>
      </c>
      <c r="R3414" s="31">
        <f t="shared" si="150"/>
        <v>47500</v>
      </c>
      <c r="S3414" s="29">
        <v>47500</v>
      </c>
      <c r="T3414" s="26"/>
      <c r="V3414" s="2">
        <f t="shared" si="151"/>
        <v>20000</v>
      </c>
      <c r="W3414" s="2">
        <f t="shared" si="152"/>
        <v>0.72727272727272729</v>
      </c>
    </row>
    <row r="3415" spans="1:23" customFormat="1" hidden="1" outlineLevel="2" x14ac:dyDescent="0.25">
      <c r="A3415" t="s">
        <v>309</v>
      </c>
      <c r="B3415">
        <v>801</v>
      </c>
      <c r="C3415" t="s">
        <v>324</v>
      </c>
      <c r="D3415">
        <v>490</v>
      </c>
      <c r="E3415" t="s">
        <v>423</v>
      </c>
      <c r="F3415">
        <v>611</v>
      </c>
      <c r="G3415" t="s">
        <v>52</v>
      </c>
      <c r="H3415">
        <v>10490010611</v>
      </c>
      <c r="I3415" t="s">
        <v>53</v>
      </c>
      <c r="J3415" s="24" t="s">
        <v>958</v>
      </c>
      <c r="K3415" s="25">
        <v>12</v>
      </c>
      <c r="L3415" s="26">
        <v>0</v>
      </c>
      <c r="M3415" s="26">
        <v>19578.490000000002</v>
      </c>
      <c r="N3415" s="27">
        <v>21386</v>
      </c>
      <c r="O3415" s="26">
        <v>0</v>
      </c>
      <c r="P3415" s="28">
        <v>21386</v>
      </c>
      <c r="Q3415" s="26">
        <v>19115.62</v>
      </c>
      <c r="R3415" s="31">
        <f t="shared" si="150"/>
        <v>21386</v>
      </c>
      <c r="S3415" s="29">
        <v>21386</v>
      </c>
      <c r="T3415" s="26"/>
      <c r="V3415" s="2">
        <f t="shared" si="151"/>
        <v>0</v>
      </c>
      <c r="W3415" s="2">
        <f t="shared" si="152"/>
        <v>0</v>
      </c>
    </row>
    <row r="3416" spans="1:23" customFormat="1" hidden="1" outlineLevel="2" x14ac:dyDescent="0.25">
      <c r="A3416" t="s">
        <v>254</v>
      </c>
      <c r="B3416">
        <v>1301</v>
      </c>
      <c r="C3416" t="s">
        <v>203</v>
      </c>
      <c r="D3416">
        <v>601</v>
      </c>
      <c r="E3416" t="s">
        <v>256</v>
      </c>
      <c r="F3416">
        <v>611</v>
      </c>
      <c r="G3416" t="s">
        <v>52</v>
      </c>
      <c r="H3416">
        <v>10601010611</v>
      </c>
      <c r="I3416" t="s">
        <v>53</v>
      </c>
      <c r="J3416" s="24" t="s">
        <v>958</v>
      </c>
      <c r="K3416" s="25">
        <v>12</v>
      </c>
      <c r="L3416" s="26">
        <v>0</v>
      </c>
      <c r="M3416" s="26">
        <v>20863.47</v>
      </c>
      <c r="N3416" s="27">
        <v>25099</v>
      </c>
      <c r="O3416" s="26">
        <v>0</v>
      </c>
      <c r="P3416" s="28">
        <v>25099</v>
      </c>
      <c r="Q3416" s="26">
        <v>24707.74</v>
      </c>
      <c r="R3416" s="31">
        <f t="shared" si="150"/>
        <v>25099</v>
      </c>
      <c r="S3416" s="29">
        <v>25099</v>
      </c>
      <c r="T3416" s="26"/>
      <c r="V3416" s="2">
        <f t="shared" si="151"/>
        <v>0</v>
      </c>
      <c r="W3416" s="2">
        <f t="shared" si="152"/>
        <v>0</v>
      </c>
    </row>
    <row r="3417" spans="1:23" customFormat="1" hidden="1" outlineLevel="2" x14ac:dyDescent="0.25">
      <c r="A3417" t="s">
        <v>254</v>
      </c>
      <c r="B3417">
        <v>1301</v>
      </c>
      <c r="C3417" t="s">
        <v>203</v>
      </c>
      <c r="D3417">
        <v>602</v>
      </c>
      <c r="E3417" t="s">
        <v>263</v>
      </c>
      <c r="F3417">
        <v>611</v>
      </c>
      <c r="G3417" t="s">
        <v>52</v>
      </c>
      <c r="H3417">
        <v>10602010611</v>
      </c>
      <c r="I3417" t="s">
        <v>53</v>
      </c>
      <c r="J3417" s="24" t="s">
        <v>958</v>
      </c>
      <c r="K3417" s="25">
        <v>12</v>
      </c>
      <c r="L3417" s="26">
        <v>0</v>
      </c>
      <c r="M3417" s="26">
        <v>112848.55</v>
      </c>
      <c r="N3417" s="27">
        <v>113065</v>
      </c>
      <c r="O3417" s="26">
        <v>0</v>
      </c>
      <c r="P3417" s="28">
        <v>113065</v>
      </c>
      <c r="Q3417" s="26">
        <v>93939.35</v>
      </c>
      <c r="R3417" s="31">
        <f t="shared" si="150"/>
        <v>113065</v>
      </c>
      <c r="S3417" s="29">
        <v>113065</v>
      </c>
      <c r="T3417" s="26"/>
      <c r="V3417" s="2">
        <f t="shared" si="151"/>
        <v>0</v>
      </c>
      <c r="W3417" s="2">
        <f t="shared" si="152"/>
        <v>0</v>
      </c>
    </row>
    <row r="3418" spans="1:23" customFormat="1" hidden="1" outlineLevel="2" x14ac:dyDescent="0.25">
      <c r="A3418" t="s">
        <v>133</v>
      </c>
      <c r="B3418">
        <v>1201</v>
      </c>
      <c r="C3418" t="s">
        <v>212</v>
      </c>
      <c r="D3418">
        <v>701</v>
      </c>
      <c r="E3418" t="s">
        <v>211</v>
      </c>
      <c r="F3418">
        <v>611</v>
      </c>
      <c r="G3418" t="s">
        <v>52</v>
      </c>
      <c r="H3418">
        <v>10701010611</v>
      </c>
      <c r="I3418" t="s">
        <v>53</v>
      </c>
      <c r="J3418" s="24" t="s">
        <v>958</v>
      </c>
      <c r="K3418" s="25">
        <v>12</v>
      </c>
      <c r="L3418" s="26">
        <v>0</v>
      </c>
      <c r="M3418" s="26">
        <v>454263.88</v>
      </c>
      <c r="N3418" s="27">
        <v>500000</v>
      </c>
      <c r="O3418" s="26">
        <v>0</v>
      </c>
      <c r="P3418" s="28">
        <v>500000</v>
      </c>
      <c r="Q3418" s="26">
        <v>549948.68000000005</v>
      </c>
      <c r="R3418" s="31">
        <f t="shared" si="150"/>
        <v>704000</v>
      </c>
      <c r="S3418" s="29">
        <v>704000</v>
      </c>
      <c r="T3418" s="26"/>
      <c r="V3418" s="2">
        <f t="shared" si="151"/>
        <v>204000</v>
      </c>
      <c r="W3418" s="2">
        <f t="shared" si="152"/>
        <v>0.40799999999999997</v>
      </c>
    </row>
    <row r="3419" spans="1:23" customFormat="1" hidden="1" outlineLevel="2" x14ac:dyDescent="0.25">
      <c r="A3419" t="s">
        <v>349</v>
      </c>
      <c r="B3419">
        <v>1103</v>
      </c>
      <c r="C3419" t="s">
        <v>424</v>
      </c>
      <c r="D3419">
        <v>801</v>
      </c>
      <c r="E3419" t="s">
        <v>425</v>
      </c>
      <c r="F3419">
        <v>611</v>
      </c>
      <c r="G3419" t="s">
        <v>52</v>
      </c>
      <c r="H3419">
        <v>10801010611</v>
      </c>
      <c r="I3419" t="s">
        <v>53</v>
      </c>
      <c r="J3419" s="24" t="s">
        <v>958</v>
      </c>
      <c r="K3419" s="25">
        <v>12</v>
      </c>
      <c r="L3419" s="26">
        <v>0</v>
      </c>
      <c r="M3419" s="26">
        <v>17013.62</v>
      </c>
      <c r="N3419" s="27">
        <v>19000</v>
      </c>
      <c r="O3419" s="26">
        <v>0</v>
      </c>
      <c r="P3419" s="28">
        <v>19000</v>
      </c>
      <c r="Q3419" s="26">
        <v>18459.490000000002</v>
      </c>
      <c r="R3419" s="31">
        <f t="shared" si="150"/>
        <v>19000</v>
      </c>
      <c r="S3419" s="29">
        <v>19000</v>
      </c>
      <c r="T3419" s="26"/>
      <c r="V3419" s="2">
        <f t="shared" si="151"/>
        <v>0</v>
      </c>
      <c r="W3419" s="2">
        <f t="shared" si="152"/>
        <v>0</v>
      </c>
    </row>
    <row r="3420" spans="1:23" customFormat="1" hidden="1" outlineLevel="2" x14ac:dyDescent="0.25">
      <c r="A3420" t="s">
        <v>562</v>
      </c>
      <c r="B3420">
        <v>301</v>
      </c>
      <c r="C3420" t="s">
        <v>355</v>
      </c>
      <c r="D3420">
        <v>121</v>
      </c>
      <c r="E3420" t="s">
        <v>562</v>
      </c>
      <c r="F3420">
        <v>616</v>
      </c>
      <c r="G3420" t="s">
        <v>629</v>
      </c>
      <c r="H3420">
        <v>10121010616</v>
      </c>
      <c r="I3420" t="s">
        <v>630</v>
      </c>
      <c r="J3420" s="24" t="s">
        <v>958</v>
      </c>
      <c r="K3420" s="25">
        <v>12</v>
      </c>
      <c r="L3420" s="26">
        <v>0</v>
      </c>
      <c r="M3420" s="26">
        <v>0</v>
      </c>
      <c r="N3420" s="27">
        <v>500000</v>
      </c>
      <c r="O3420" s="26">
        <v>0</v>
      </c>
      <c r="P3420" s="28">
        <v>500000</v>
      </c>
      <c r="Q3420" s="26">
        <v>165442.5</v>
      </c>
      <c r="R3420" s="31">
        <f t="shared" si="150"/>
        <v>552000</v>
      </c>
      <c r="S3420" s="29">
        <v>552000</v>
      </c>
      <c r="T3420" s="26"/>
      <c r="V3420" s="2">
        <f t="shared" si="151"/>
        <v>52000</v>
      </c>
      <c r="W3420" s="2">
        <f t="shared" si="152"/>
        <v>0.104</v>
      </c>
    </row>
    <row r="3421" spans="1:23" customFormat="1" hidden="1" outlineLevel="2" x14ac:dyDescent="0.25">
      <c r="A3421" t="s">
        <v>349</v>
      </c>
      <c r="B3421">
        <v>403</v>
      </c>
      <c r="C3421" t="s">
        <v>350</v>
      </c>
      <c r="D3421">
        <v>140</v>
      </c>
      <c r="E3421" t="s">
        <v>351</v>
      </c>
      <c r="F3421">
        <v>617</v>
      </c>
      <c r="G3421" t="s">
        <v>473</v>
      </c>
      <c r="H3421">
        <v>10140010617</v>
      </c>
      <c r="I3421" t="s">
        <v>474</v>
      </c>
      <c r="J3421" s="24" t="s">
        <v>958</v>
      </c>
      <c r="K3421" s="25">
        <v>12</v>
      </c>
      <c r="L3421" s="26">
        <v>0</v>
      </c>
      <c r="M3421" s="26">
        <v>0</v>
      </c>
      <c r="N3421" s="27">
        <v>700000</v>
      </c>
      <c r="O3421" s="26">
        <v>0</v>
      </c>
      <c r="P3421" s="28">
        <v>700000</v>
      </c>
      <c r="Q3421" s="26">
        <v>0</v>
      </c>
      <c r="R3421" s="31">
        <f t="shared" si="150"/>
        <v>700000</v>
      </c>
      <c r="S3421" s="29">
        <v>700000</v>
      </c>
      <c r="T3421" s="26"/>
      <c r="V3421" s="2">
        <f t="shared" si="151"/>
        <v>0</v>
      </c>
      <c r="W3421" s="2">
        <f t="shared" si="152"/>
        <v>0</v>
      </c>
    </row>
    <row r="3422" spans="1:23" customFormat="1" hidden="1" outlineLevel="2" x14ac:dyDescent="0.25">
      <c r="A3422" t="s">
        <v>133</v>
      </c>
      <c r="B3422">
        <v>205</v>
      </c>
      <c r="C3422" t="s">
        <v>123</v>
      </c>
      <c r="D3422">
        <v>163</v>
      </c>
      <c r="E3422" t="s">
        <v>139</v>
      </c>
      <c r="F3422">
        <v>618</v>
      </c>
      <c r="G3422" t="s">
        <v>140</v>
      </c>
      <c r="H3422">
        <v>10163010618</v>
      </c>
      <c r="I3422" t="s">
        <v>141</v>
      </c>
      <c r="J3422" s="24" t="s">
        <v>958</v>
      </c>
      <c r="K3422" s="25">
        <v>12</v>
      </c>
      <c r="L3422" s="26">
        <v>0</v>
      </c>
      <c r="M3422" s="26">
        <v>0</v>
      </c>
      <c r="N3422" s="27">
        <v>50000</v>
      </c>
      <c r="O3422" s="26">
        <v>0</v>
      </c>
      <c r="P3422" s="28">
        <v>50000</v>
      </c>
      <c r="Q3422" s="26">
        <v>0</v>
      </c>
      <c r="R3422" s="31">
        <f t="shared" si="150"/>
        <v>50000</v>
      </c>
      <c r="S3422" s="29">
        <v>50000</v>
      </c>
      <c r="T3422" s="26"/>
      <c r="V3422" s="2">
        <f t="shared" si="151"/>
        <v>0</v>
      </c>
      <c r="W3422" s="2">
        <f t="shared" si="152"/>
        <v>0</v>
      </c>
    </row>
    <row r="3423" spans="1:23" customFormat="1" hidden="1" outlineLevel="2" x14ac:dyDescent="0.25">
      <c r="A3423" t="s">
        <v>349</v>
      </c>
      <c r="B3423">
        <v>1011</v>
      </c>
      <c r="C3423" t="s">
        <v>365</v>
      </c>
      <c r="D3423">
        <v>236</v>
      </c>
      <c r="E3423" t="s">
        <v>380</v>
      </c>
      <c r="F3423">
        <v>620</v>
      </c>
      <c r="G3423" t="s">
        <v>486</v>
      </c>
      <c r="H3423">
        <v>10236010620</v>
      </c>
      <c r="I3423" t="s">
        <v>487</v>
      </c>
      <c r="J3423" s="24" t="s">
        <v>958</v>
      </c>
      <c r="K3423" s="25">
        <v>12</v>
      </c>
      <c r="L3423" s="26">
        <v>0</v>
      </c>
      <c r="M3423" s="26">
        <v>0</v>
      </c>
      <c r="N3423" s="27">
        <v>2640000</v>
      </c>
      <c r="O3423" s="26">
        <v>-200000</v>
      </c>
      <c r="P3423" s="28">
        <v>2440000</v>
      </c>
      <c r="Q3423" s="26">
        <v>340147.37</v>
      </c>
      <c r="R3423" s="31">
        <f t="shared" si="150"/>
        <v>2440000</v>
      </c>
      <c r="S3423" s="29">
        <v>2440000</v>
      </c>
      <c r="T3423" s="26"/>
      <c r="V3423" s="2">
        <f t="shared" si="151"/>
        <v>-200000</v>
      </c>
      <c r="W3423" s="2">
        <f t="shared" si="152"/>
        <v>-7.575757575757576E-2</v>
      </c>
    </row>
    <row r="3424" spans="1:23" customFormat="1" hidden="1" outlineLevel="2" x14ac:dyDescent="0.25">
      <c r="A3424" t="s">
        <v>309</v>
      </c>
      <c r="B3424">
        <v>801</v>
      </c>
      <c r="C3424" t="s">
        <v>324</v>
      </c>
      <c r="D3424">
        <v>430</v>
      </c>
      <c r="E3424" t="s">
        <v>421</v>
      </c>
      <c r="F3424">
        <v>621</v>
      </c>
      <c r="G3424" t="s">
        <v>542</v>
      </c>
      <c r="H3424">
        <v>10430010621</v>
      </c>
      <c r="I3424" t="s">
        <v>543</v>
      </c>
      <c r="J3424" s="24" t="s">
        <v>958</v>
      </c>
      <c r="K3424" s="25">
        <v>12</v>
      </c>
      <c r="L3424" s="26">
        <v>0</v>
      </c>
      <c r="M3424" s="26">
        <v>0</v>
      </c>
      <c r="N3424" s="27">
        <v>1800000</v>
      </c>
      <c r="O3424" s="26">
        <v>0</v>
      </c>
      <c r="P3424" s="28">
        <v>1800000</v>
      </c>
      <c r="Q3424" s="26">
        <v>1134000</v>
      </c>
      <c r="R3424" s="31">
        <f t="shared" ref="R3424:R3487" si="153">S3424</f>
        <v>1800000</v>
      </c>
      <c r="S3424" s="29">
        <v>1800000</v>
      </c>
      <c r="T3424" s="26"/>
      <c r="V3424" s="2">
        <f t="shared" si="151"/>
        <v>0</v>
      </c>
      <c r="W3424" s="2">
        <f t="shared" si="152"/>
        <v>0</v>
      </c>
    </row>
    <row r="3425" spans="1:24" customFormat="1" hidden="1" outlineLevel="2" x14ac:dyDescent="0.25">
      <c r="A3425" t="s">
        <v>781</v>
      </c>
      <c r="B3425">
        <v>202</v>
      </c>
      <c r="C3425" t="s">
        <v>808</v>
      </c>
      <c r="D3425" s="20">
        <v>130</v>
      </c>
      <c r="E3425" t="s">
        <v>807</v>
      </c>
      <c r="F3425" s="20">
        <v>622</v>
      </c>
      <c r="G3425" t="s">
        <v>855</v>
      </c>
      <c r="H3425">
        <v>10130010622</v>
      </c>
      <c r="I3425" t="s">
        <v>856</v>
      </c>
      <c r="J3425" s="24" t="s">
        <v>958</v>
      </c>
      <c r="K3425" s="25">
        <v>12</v>
      </c>
      <c r="L3425" s="26">
        <v>0</v>
      </c>
      <c r="M3425" s="26">
        <v>0</v>
      </c>
      <c r="N3425" s="27">
        <v>0</v>
      </c>
      <c r="O3425" s="26">
        <v>50000</v>
      </c>
      <c r="P3425" s="28">
        <v>50000</v>
      </c>
      <c r="Q3425" s="26">
        <v>49285</v>
      </c>
      <c r="R3425" s="31">
        <f t="shared" si="153"/>
        <v>92399</v>
      </c>
      <c r="S3425" s="29">
        <v>92399</v>
      </c>
      <c r="T3425" s="26"/>
      <c r="V3425" s="2">
        <f t="shared" si="151"/>
        <v>92399</v>
      </c>
      <c r="W3425" s="2" t="e">
        <f t="shared" si="152"/>
        <v>#DIV/0!</v>
      </c>
      <c r="X3425" s="18"/>
    </row>
    <row r="3426" spans="1:24" customFormat="1" hidden="1" outlineLevel="2" x14ac:dyDescent="0.25">
      <c r="A3426" t="s">
        <v>781</v>
      </c>
      <c r="B3426">
        <v>202</v>
      </c>
      <c r="C3426" t="s">
        <v>808</v>
      </c>
      <c r="D3426" s="20">
        <v>134</v>
      </c>
      <c r="E3426" t="s">
        <v>810</v>
      </c>
      <c r="F3426" s="20">
        <v>622</v>
      </c>
      <c r="G3426" t="s">
        <v>855</v>
      </c>
      <c r="H3426">
        <v>10134010622</v>
      </c>
      <c r="I3426" t="s">
        <v>856</v>
      </c>
      <c r="J3426" s="24" t="s">
        <v>958</v>
      </c>
      <c r="K3426" s="25">
        <v>12</v>
      </c>
      <c r="L3426" s="26">
        <v>0</v>
      </c>
      <c r="M3426" s="26">
        <v>0</v>
      </c>
      <c r="N3426" s="27">
        <v>0</v>
      </c>
      <c r="O3426" s="26">
        <v>25000</v>
      </c>
      <c r="P3426" s="28">
        <v>25000</v>
      </c>
      <c r="Q3426" s="26">
        <v>64350</v>
      </c>
      <c r="R3426" s="31">
        <f t="shared" si="153"/>
        <v>25000</v>
      </c>
      <c r="S3426" s="29">
        <v>25000</v>
      </c>
      <c r="T3426" s="26"/>
      <c r="V3426" s="2">
        <f t="shared" si="151"/>
        <v>25000</v>
      </c>
      <c r="W3426" s="2" t="e">
        <f t="shared" si="152"/>
        <v>#DIV/0!</v>
      </c>
      <c r="X3426" s="18"/>
    </row>
    <row r="3427" spans="1:24" customFormat="1" hidden="1" outlineLevel="2" x14ac:dyDescent="0.25">
      <c r="A3427" t="s">
        <v>254</v>
      </c>
      <c r="B3427">
        <v>1301</v>
      </c>
      <c r="C3427" t="s">
        <v>203</v>
      </c>
      <c r="D3427">
        <v>440</v>
      </c>
      <c r="E3427" t="s">
        <v>255</v>
      </c>
      <c r="F3427">
        <v>623</v>
      </c>
      <c r="G3427" t="s">
        <v>277</v>
      </c>
      <c r="H3427">
        <v>10440010623</v>
      </c>
      <c r="I3427" t="s">
        <v>278</v>
      </c>
      <c r="J3427" s="24" t="s">
        <v>958</v>
      </c>
      <c r="K3427" s="25">
        <v>12</v>
      </c>
      <c r="L3427" s="26">
        <v>0</v>
      </c>
      <c r="M3427" s="26">
        <v>0</v>
      </c>
      <c r="N3427" s="27">
        <v>0</v>
      </c>
      <c r="O3427" s="26">
        <v>0</v>
      </c>
      <c r="P3427" s="28">
        <v>0</v>
      </c>
      <c r="Q3427" s="26">
        <v>124593.12</v>
      </c>
      <c r="R3427" s="31">
        <f t="shared" si="153"/>
        <v>300000</v>
      </c>
      <c r="S3427" s="29">
        <v>300000</v>
      </c>
      <c r="T3427" s="26"/>
      <c r="V3427" s="2">
        <f t="shared" si="151"/>
        <v>300000</v>
      </c>
      <c r="W3427" s="2" t="e">
        <f t="shared" si="152"/>
        <v>#DIV/0!</v>
      </c>
    </row>
    <row r="3428" spans="1:24" customFormat="1" hidden="1" outlineLevel="2" x14ac:dyDescent="0.25">
      <c r="A3428" t="s">
        <v>254</v>
      </c>
      <c r="B3428">
        <v>706</v>
      </c>
      <c r="C3428" t="s">
        <v>273</v>
      </c>
      <c r="D3428">
        <v>171</v>
      </c>
      <c r="E3428" t="s">
        <v>274</v>
      </c>
      <c r="F3428">
        <v>624</v>
      </c>
      <c r="G3428" t="s">
        <v>163</v>
      </c>
      <c r="H3428">
        <v>10171010624</v>
      </c>
      <c r="I3428" t="s">
        <v>164</v>
      </c>
      <c r="J3428" s="24" t="s">
        <v>958</v>
      </c>
      <c r="K3428" s="25">
        <v>12</v>
      </c>
      <c r="L3428" s="26">
        <v>0</v>
      </c>
      <c r="M3428" s="26">
        <v>0</v>
      </c>
      <c r="N3428" s="27">
        <v>0</v>
      </c>
      <c r="O3428" s="26">
        <v>0</v>
      </c>
      <c r="P3428" s="28">
        <v>0</v>
      </c>
      <c r="Q3428" s="26">
        <v>0</v>
      </c>
      <c r="R3428" s="31">
        <f t="shared" si="153"/>
        <v>300000</v>
      </c>
      <c r="S3428" s="29">
        <v>300000</v>
      </c>
      <c r="T3428" s="26"/>
      <c r="V3428" s="2">
        <f t="shared" si="151"/>
        <v>300000</v>
      </c>
      <c r="W3428" s="2" t="e">
        <f t="shared" si="152"/>
        <v>#DIV/0!</v>
      </c>
    </row>
    <row r="3429" spans="1:24" customFormat="1" hidden="1" outlineLevel="2" x14ac:dyDescent="0.25">
      <c r="A3429" t="s">
        <v>254</v>
      </c>
      <c r="B3429">
        <v>1301</v>
      </c>
      <c r="C3429" t="s">
        <v>203</v>
      </c>
      <c r="D3429">
        <v>440</v>
      </c>
      <c r="E3429" t="s">
        <v>255</v>
      </c>
      <c r="F3429">
        <v>624</v>
      </c>
      <c r="G3429" t="s">
        <v>163</v>
      </c>
      <c r="H3429">
        <v>10440010624</v>
      </c>
      <c r="I3429" t="s">
        <v>164</v>
      </c>
      <c r="J3429" s="24" t="s">
        <v>958</v>
      </c>
      <c r="K3429" s="25">
        <v>12</v>
      </c>
      <c r="L3429" s="26">
        <v>0</v>
      </c>
      <c r="M3429" s="26">
        <v>0</v>
      </c>
      <c r="N3429" s="27">
        <v>0</v>
      </c>
      <c r="O3429" s="26">
        <v>0</v>
      </c>
      <c r="P3429" s="28">
        <v>0</v>
      </c>
      <c r="Q3429" s="26">
        <v>343731.84</v>
      </c>
      <c r="R3429" s="31">
        <f t="shared" si="153"/>
        <v>620000</v>
      </c>
      <c r="S3429" s="29">
        <v>620000</v>
      </c>
      <c r="T3429" s="26"/>
      <c r="V3429" s="2">
        <f t="shared" si="151"/>
        <v>620000</v>
      </c>
      <c r="W3429" s="2" t="e">
        <f t="shared" si="152"/>
        <v>#DIV/0!</v>
      </c>
    </row>
    <row r="3430" spans="1:24" customFormat="1" hidden="1" outlineLevel="2" x14ac:dyDescent="0.25">
      <c r="A3430" t="s">
        <v>133</v>
      </c>
      <c r="B3430">
        <v>1201</v>
      </c>
      <c r="C3430" t="s">
        <v>212</v>
      </c>
      <c r="D3430">
        <v>701</v>
      </c>
      <c r="E3430" t="s">
        <v>211</v>
      </c>
      <c r="F3430">
        <v>624</v>
      </c>
      <c r="G3430" t="s">
        <v>163</v>
      </c>
      <c r="H3430">
        <v>10701010624</v>
      </c>
      <c r="I3430" t="s">
        <v>164</v>
      </c>
      <c r="J3430" s="24" t="s">
        <v>958</v>
      </c>
      <c r="K3430" s="25">
        <v>12</v>
      </c>
      <c r="L3430" s="26">
        <v>0</v>
      </c>
      <c r="M3430" s="26">
        <v>0</v>
      </c>
      <c r="N3430" s="27">
        <v>0</v>
      </c>
      <c r="O3430" s="26">
        <v>0</v>
      </c>
      <c r="P3430" s="28">
        <v>0</v>
      </c>
      <c r="Q3430" s="26">
        <v>538033.68999999994</v>
      </c>
      <c r="R3430" s="31">
        <f t="shared" si="153"/>
        <v>2000000</v>
      </c>
      <c r="S3430" s="29">
        <v>2000000</v>
      </c>
      <c r="T3430" s="26"/>
      <c r="V3430" s="2">
        <f t="shared" si="151"/>
        <v>2000000</v>
      </c>
      <c r="W3430" s="2" t="e">
        <f t="shared" si="152"/>
        <v>#DIV/0!</v>
      </c>
    </row>
    <row r="3431" spans="1:24" customFormat="1" hidden="1" outlineLevel="2" x14ac:dyDescent="0.25">
      <c r="A3431" t="s">
        <v>133</v>
      </c>
      <c r="B3431">
        <v>1201</v>
      </c>
      <c r="C3431" t="s">
        <v>212</v>
      </c>
      <c r="D3431">
        <v>701</v>
      </c>
      <c r="E3431" t="s">
        <v>211</v>
      </c>
      <c r="F3431">
        <v>626</v>
      </c>
      <c r="G3431" t="s">
        <v>238</v>
      </c>
      <c r="H3431">
        <v>10701010626</v>
      </c>
      <c r="I3431" t="s">
        <v>239</v>
      </c>
      <c r="J3431" s="24" t="s">
        <v>958</v>
      </c>
      <c r="K3431" s="25">
        <v>12</v>
      </c>
      <c r="L3431" s="26">
        <v>0</v>
      </c>
      <c r="M3431" s="26">
        <v>0</v>
      </c>
      <c r="N3431" s="27">
        <v>0</v>
      </c>
      <c r="O3431" s="26">
        <v>70000</v>
      </c>
      <c r="P3431" s="28">
        <v>70000</v>
      </c>
      <c r="Q3431" s="26">
        <v>0</v>
      </c>
      <c r="R3431" s="31">
        <f t="shared" si="153"/>
        <v>70000</v>
      </c>
      <c r="S3431" s="29">
        <v>70000</v>
      </c>
      <c r="T3431" s="26"/>
      <c r="V3431" s="2">
        <f t="shared" si="151"/>
        <v>70000</v>
      </c>
      <c r="W3431" s="2" t="e">
        <f t="shared" si="152"/>
        <v>#DIV/0!</v>
      </c>
    </row>
    <row r="3432" spans="1:24" customFormat="1" hidden="1" outlineLevel="2" x14ac:dyDescent="0.25">
      <c r="A3432" t="s">
        <v>875</v>
      </c>
      <c r="B3432">
        <v>102</v>
      </c>
      <c r="C3432" t="s">
        <v>876</v>
      </c>
      <c r="D3432">
        <v>276</v>
      </c>
      <c r="E3432" t="s">
        <v>880</v>
      </c>
      <c r="F3432">
        <v>627</v>
      </c>
      <c r="G3432" t="s">
        <v>909</v>
      </c>
      <c r="H3432">
        <v>10276010627</v>
      </c>
      <c r="I3432" t="s">
        <v>910</v>
      </c>
      <c r="J3432" s="24" t="s">
        <v>958</v>
      </c>
      <c r="K3432" s="25">
        <v>12</v>
      </c>
      <c r="L3432" s="26">
        <v>0</v>
      </c>
      <c r="M3432" s="26">
        <v>0</v>
      </c>
      <c r="N3432" s="27">
        <v>0</v>
      </c>
      <c r="O3432" s="26">
        <v>30000</v>
      </c>
      <c r="P3432" s="28">
        <v>30000</v>
      </c>
      <c r="Q3432" s="26">
        <v>0</v>
      </c>
      <c r="R3432" s="31">
        <f t="shared" si="153"/>
        <v>35000</v>
      </c>
      <c r="S3432" s="29">
        <v>35000</v>
      </c>
      <c r="T3432" s="26"/>
      <c r="V3432" s="2">
        <f t="shared" si="151"/>
        <v>35000</v>
      </c>
      <c r="W3432" s="2" t="e">
        <f t="shared" si="152"/>
        <v>#DIV/0!</v>
      </c>
    </row>
    <row r="3433" spans="1:24" customFormat="1" hidden="1" outlineLevel="2" x14ac:dyDescent="0.25">
      <c r="A3433" t="s">
        <v>781</v>
      </c>
      <c r="B3433">
        <v>202</v>
      </c>
      <c r="C3433" t="s">
        <v>808</v>
      </c>
      <c r="D3433" s="20">
        <v>130</v>
      </c>
      <c r="E3433" t="s">
        <v>807</v>
      </c>
      <c r="F3433" s="20">
        <v>628</v>
      </c>
      <c r="G3433" t="s">
        <v>870</v>
      </c>
      <c r="H3433">
        <v>10130010628</v>
      </c>
      <c r="I3433" t="s">
        <v>871</v>
      </c>
      <c r="J3433" s="24" t="s">
        <v>958</v>
      </c>
      <c r="K3433" s="25">
        <v>12</v>
      </c>
      <c r="L3433" s="26">
        <v>0</v>
      </c>
      <c r="M3433" s="26">
        <v>0</v>
      </c>
      <c r="N3433" s="27">
        <v>0</v>
      </c>
      <c r="O3433" s="26">
        <v>0</v>
      </c>
      <c r="P3433" s="28">
        <v>0</v>
      </c>
      <c r="Q3433" s="26">
        <v>0</v>
      </c>
      <c r="R3433" s="31">
        <f t="shared" si="153"/>
        <v>0</v>
      </c>
      <c r="S3433" s="29">
        <v>0</v>
      </c>
      <c r="T3433" s="26"/>
      <c r="V3433" s="2">
        <f t="shared" si="151"/>
        <v>0</v>
      </c>
      <c r="W3433" s="2" t="e">
        <f t="shared" si="152"/>
        <v>#DIV/0!</v>
      </c>
      <c r="X3433" s="18"/>
    </row>
    <row r="3434" spans="1:24" customFormat="1" hidden="1" outlineLevel="2" x14ac:dyDescent="0.25">
      <c r="A3434" t="s">
        <v>781</v>
      </c>
      <c r="B3434">
        <v>204</v>
      </c>
      <c r="C3434" t="s">
        <v>782</v>
      </c>
      <c r="D3434">
        <v>111</v>
      </c>
      <c r="E3434" t="s">
        <v>801</v>
      </c>
      <c r="F3434">
        <v>843</v>
      </c>
      <c r="G3434" t="s">
        <v>842</v>
      </c>
      <c r="H3434">
        <v>10111010843</v>
      </c>
      <c r="I3434" t="s">
        <v>843</v>
      </c>
      <c r="J3434" s="24" t="s">
        <v>958</v>
      </c>
      <c r="K3434" s="25">
        <v>12</v>
      </c>
      <c r="L3434" s="26">
        <v>0</v>
      </c>
      <c r="M3434" s="26">
        <v>0</v>
      </c>
      <c r="N3434" s="27">
        <v>0</v>
      </c>
      <c r="O3434" s="26">
        <v>0</v>
      </c>
      <c r="P3434" s="28">
        <v>0</v>
      </c>
      <c r="Q3434" s="26">
        <v>0</v>
      </c>
      <c r="R3434" s="31">
        <f t="shared" si="153"/>
        <v>0</v>
      </c>
      <c r="S3434" s="29">
        <v>0</v>
      </c>
      <c r="T3434" s="26"/>
      <c r="V3434" s="2">
        <f t="shared" si="151"/>
        <v>0</v>
      </c>
      <c r="W3434" s="2" t="e">
        <f t="shared" si="152"/>
        <v>#DIV/0!</v>
      </c>
      <c r="X3434" s="18"/>
    </row>
    <row r="3435" spans="1:24" customFormat="1" hidden="1" outlineLevel="2" x14ac:dyDescent="0.25">
      <c r="A3435" t="s">
        <v>309</v>
      </c>
      <c r="B3435">
        <v>801</v>
      </c>
      <c r="C3435" t="s">
        <v>324</v>
      </c>
      <c r="D3435">
        <v>28</v>
      </c>
      <c r="E3435" t="s">
        <v>328</v>
      </c>
      <c r="F3435">
        <v>845</v>
      </c>
      <c r="G3435" t="s">
        <v>101</v>
      </c>
      <c r="H3435">
        <v>10028010845</v>
      </c>
      <c r="I3435" t="s">
        <v>102</v>
      </c>
      <c r="J3435" s="24" t="s">
        <v>958</v>
      </c>
      <c r="K3435" s="25">
        <v>12</v>
      </c>
      <c r="L3435" s="26">
        <v>0</v>
      </c>
      <c r="M3435" s="26">
        <v>0</v>
      </c>
      <c r="N3435" s="27">
        <v>0</v>
      </c>
      <c r="O3435" s="26">
        <v>0</v>
      </c>
      <c r="P3435" s="28">
        <v>0</v>
      </c>
      <c r="Q3435" s="26">
        <v>0</v>
      </c>
      <c r="R3435" s="31">
        <f t="shared" si="153"/>
        <v>0</v>
      </c>
      <c r="S3435" s="29">
        <v>0</v>
      </c>
      <c r="T3435" s="26"/>
      <c r="V3435" s="2">
        <f t="shared" si="151"/>
        <v>0</v>
      </c>
      <c r="W3435" s="2" t="e">
        <f t="shared" si="152"/>
        <v>#DIV/0!</v>
      </c>
    </row>
    <row r="3436" spans="1:24" customFormat="1" hidden="1" outlineLevel="2" x14ac:dyDescent="0.25">
      <c r="A3436" t="s">
        <v>781</v>
      </c>
      <c r="B3436">
        <v>205</v>
      </c>
      <c r="C3436" t="s">
        <v>123</v>
      </c>
      <c r="D3436">
        <v>115</v>
      </c>
      <c r="E3436" t="s">
        <v>812</v>
      </c>
      <c r="F3436">
        <v>845</v>
      </c>
      <c r="G3436" t="s">
        <v>101</v>
      </c>
      <c r="H3436">
        <v>10115010845</v>
      </c>
      <c r="I3436" t="s">
        <v>102</v>
      </c>
      <c r="J3436" s="24" t="s">
        <v>958</v>
      </c>
      <c r="K3436" s="25">
        <v>12</v>
      </c>
      <c r="L3436" s="26">
        <v>0</v>
      </c>
      <c r="M3436" s="26">
        <v>0</v>
      </c>
      <c r="N3436" s="27">
        <v>0</v>
      </c>
      <c r="O3436" s="26">
        <v>0</v>
      </c>
      <c r="P3436" s="28">
        <v>0</v>
      </c>
      <c r="Q3436" s="26">
        <v>0</v>
      </c>
      <c r="R3436" s="31">
        <f t="shared" si="153"/>
        <v>0</v>
      </c>
      <c r="S3436" s="29">
        <v>0</v>
      </c>
      <c r="T3436" s="26"/>
      <c r="V3436" s="2">
        <f t="shared" si="151"/>
        <v>0</v>
      </c>
      <c r="W3436" s="2" t="e">
        <f t="shared" si="152"/>
        <v>#DIV/0!</v>
      </c>
      <c r="X3436" s="18"/>
    </row>
    <row r="3437" spans="1:24" customFormat="1" hidden="1" outlineLevel="2" x14ac:dyDescent="0.25">
      <c r="A3437" t="s">
        <v>133</v>
      </c>
      <c r="B3437">
        <v>205</v>
      </c>
      <c r="C3437" t="s">
        <v>123</v>
      </c>
      <c r="D3437">
        <v>163</v>
      </c>
      <c r="E3437" t="s">
        <v>139</v>
      </c>
      <c r="F3437">
        <v>845</v>
      </c>
      <c r="G3437" t="s">
        <v>101</v>
      </c>
      <c r="H3437">
        <v>10163010845</v>
      </c>
      <c r="I3437" t="s">
        <v>102</v>
      </c>
      <c r="J3437" s="24" t="s">
        <v>958</v>
      </c>
      <c r="K3437" s="25">
        <v>12</v>
      </c>
      <c r="L3437" s="26">
        <v>0</v>
      </c>
      <c r="M3437" s="26">
        <v>0</v>
      </c>
      <c r="N3437" s="27">
        <v>0</v>
      </c>
      <c r="O3437" s="26">
        <v>0</v>
      </c>
      <c r="P3437" s="28">
        <v>0</v>
      </c>
      <c r="Q3437" s="26">
        <v>0</v>
      </c>
      <c r="R3437" s="31">
        <f t="shared" si="153"/>
        <v>0</v>
      </c>
      <c r="S3437" s="29">
        <v>0</v>
      </c>
      <c r="T3437" s="26"/>
      <c r="V3437" s="2">
        <f t="shared" si="151"/>
        <v>0</v>
      </c>
      <c r="W3437" s="2" t="e">
        <f t="shared" si="152"/>
        <v>#DIV/0!</v>
      </c>
    </row>
    <row r="3438" spans="1:24" customFormat="1" hidden="1" outlineLevel="2" x14ac:dyDescent="0.25">
      <c r="A3438" t="s">
        <v>133</v>
      </c>
      <c r="B3438">
        <v>1101</v>
      </c>
      <c r="C3438" t="s">
        <v>134</v>
      </c>
      <c r="D3438">
        <v>165</v>
      </c>
      <c r="E3438" t="s">
        <v>145</v>
      </c>
      <c r="F3438">
        <v>845</v>
      </c>
      <c r="G3438" t="s">
        <v>101</v>
      </c>
      <c r="H3438">
        <v>10165010845</v>
      </c>
      <c r="I3438" t="s">
        <v>102</v>
      </c>
      <c r="J3438" s="24" t="s">
        <v>958</v>
      </c>
      <c r="K3438" s="25">
        <v>12</v>
      </c>
      <c r="L3438" s="26">
        <v>0</v>
      </c>
      <c r="M3438" s="26">
        <v>0</v>
      </c>
      <c r="N3438" s="27">
        <v>0</v>
      </c>
      <c r="O3438" s="26">
        <v>0</v>
      </c>
      <c r="P3438" s="28">
        <v>0</v>
      </c>
      <c r="Q3438" s="26">
        <v>0</v>
      </c>
      <c r="R3438" s="31">
        <f t="shared" si="153"/>
        <v>0</v>
      </c>
      <c r="S3438" s="29">
        <v>0</v>
      </c>
      <c r="T3438" s="26"/>
      <c r="V3438" s="2">
        <f t="shared" si="151"/>
        <v>0</v>
      </c>
      <c r="W3438" s="2" t="e">
        <f t="shared" si="152"/>
        <v>#DIV/0!</v>
      </c>
    </row>
    <row r="3439" spans="1:24" customFormat="1" hidden="1" outlineLevel="2" x14ac:dyDescent="0.25">
      <c r="A3439" t="s">
        <v>133</v>
      </c>
      <c r="B3439">
        <v>1101</v>
      </c>
      <c r="C3439" t="s">
        <v>134</v>
      </c>
      <c r="D3439">
        <v>170</v>
      </c>
      <c r="E3439" t="s">
        <v>154</v>
      </c>
      <c r="F3439">
        <v>845</v>
      </c>
      <c r="G3439" t="s">
        <v>101</v>
      </c>
      <c r="H3439">
        <v>10170010845</v>
      </c>
      <c r="I3439" t="s">
        <v>102</v>
      </c>
      <c r="J3439" s="24" t="s">
        <v>958</v>
      </c>
      <c r="K3439" s="25">
        <v>12</v>
      </c>
      <c r="L3439" s="26">
        <v>0</v>
      </c>
      <c r="M3439" s="26">
        <v>0</v>
      </c>
      <c r="N3439" s="27">
        <v>0</v>
      </c>
      <c r="O3439" s="26">
        <v>0</v>
      </c>
      <c r="P3439" s="28">
        <v>0</v>
      </c>
      <c r="Q3439" s="26">
        <v>0</v>
      </c>
      <c r="R3439" s="31">
        <f t="shared" si="153"/>
        <v>0</v>
      </c>
      <c r="S3439" s="29">
        <v>0</v>
      </c>
      <c r="T3439" s="26"/>
      <c r="V3439" s="2">
        <f t="shared" si="151"/>
        <v>0</v>
      </c>
      <c r="W3439" s="2" t="e">
        <f t="shared" si="152"/>
        <v>#DIV/0!</v>
      </c>
    </row>
    <row r="3440" spans="1:24" customFormat="1" hidden="1" outlineLevel="2" x14ac:dyDescent="0.25">
      <c r="A3440" t="s">
        <v>133</v>
      </c>
      <c r="B3440">
        <v>1101</v>
      </c>
      <c r="C3440" t="s">
        <v>134</v>
      </c>
      <c r="D3440">
        <v>173</v>
      </c>
      <c r="E3440" t="s">
        <v>166</v>
      </c>
      <c r="F3440">
        <v>845</v>
      </c>
      <c r="G3440" t="s">
        <v>101</v>
      </c>
      <c r="H3440">
        <v>10173010845</v>
      </c>
      <c r="I3440" t="s">
        <v>102</v>
      </c>
      <c r="J3440" s="24" t="s">
        <v>958</v>
      </c>
      <c r="K3440" s="25">
        <v>12</v>
      </c>
      <c r="L3440" s="26">
        <v>0</v>
      </c>
      <c r="M3440" s="26">
        <v>0</v>
      </c>
      <c r="N3440" s="27">
        <v>0</v>
      </c>
      <c r="O3440" s="26">
        <v>0</v>
      </c>
      <c r="P3440" s="28">
        <v>0</v>
      </c>
      <c r="Q3440" s="26">
        <v>0</v>
      </c>
      <c r="R3440" s="31">
        <f t="shared" si="153"/>
        <v>0</v>
      </c>
      <c r="S3440" s="29">
        <v>0</v>
      </c>
      <c r="T3440" s="26"/>
      <c r="V3440" s="2">
        <f t="shared" si="151"/>
        <v>0</v>
      </c>
      <c r="W3440" s="2" t="e">
        <f t="shared" si="152"/>
        <v>#DIV/0!</v>
      </c>
    </row>
    <row r="3441" spans="1:23" customFormat="1" hidden="1" outlineLevel="2" x14ac:dyDescent="0.25">
      <c r="A3441" t="s">
        <v>133</v>
      </c>
      <c r="B3441">
        <v>1101</v>
      </c>
      <c r="C3441" t="s">
        <v>134</v>
      </c>
      <c r="D3441">
        <v>174</v>
      </c>
      <c r="E3441" t="s">
        <v>167</v>
      </c>
      <c r="F3441">
        <v>845</v>
      </c>
      <c r="G3441" t="s">
        <v>101</v>
      </c>
      <c r="H3441">
        <v>10174010845</v>
      </c>
      <c r="I3441" t="s">
        <v>102</v>
      </c>
      <c r="J3441" s="24" t="s">
        <v>958</v>
      </c>
      <c r="K3441" s="25">
        <v>12</v>
      </c>
      <c r="L3441" s="26">
        <v>0</v>
      </c>
      <c r="M3441" s="26">
        <v>0</v>
      </c>
      <c r="N3441" s="27">
        <v>0</v>
      </c>
      <c r="O3441" s="26">
        <v>0</v>
      </c>
      <c r="P3441" s="28">
        <v>0</v>
      </c>
      <c r="Q3441" s="26">
        <v>0</v>
      </c>
      <c r="R3441" s="31">
        <f t="shared" si="153"/>
        <v>0</v>
      </c>
      <c r="S3441" s="29">
        <v>0</v>
      </c>
      <c r="T3441" s="26"/>
      <c r="V3441" s="2">
        <f t="shared" si="151"/>
        <v>0</v>
      </c>
      <c r="W3441" s="2" t="e">
        <f t="shared" si="152"/>
        <v>#DIV/0!</v>
      </c>
    </row>
    <row r="3442" spans="1:23" customFormat="1" hidden="1" outlineLevel="2" x14ac:dyDescent="0.25">
      <c r="A3442" t="s">
        <v>133</v>
      </c>
      <c r="B3442">
        <v>1105</v>
      </c>
      <c r="C3442" t="s">
        <v>174</v>
      </c>
      <c r="D3442">
        <v>180</v>
      </c>
      <c r="E3442" t="s">
        <v>175</v>
      </c>
      <c r="F3442">
        <v>845</v>
      </c>
      <c r="G3442" t="s">
        <v>101</v>
      </c>
      <c r="H3442">
        <v>10180010845</v>
      </c>
      <c r="I3442" t="s">
        <v>102</v>
      </c>
      <c r="J3442" s="24" t="s">
        <v>958</v>
      </c>
      <c r="K3442" s="25">
        <v>12</v>
      </c>
      <c r="L3442" s="26">
        <v>0</v>
      </c>
      <c r="M3442" s="26">
        <v>0</v>
      </c>
      <c r="N3442" s="27">
        <v>0</v>
      </c>
      <c r="O3442" s="26">
        <v>0</v>
      </c>
      <c r="P3442" s="28">
        <v>0</v>
      </c>
      <c r="Q3442" s="26">
        <v>0</v>
      </c>
      <c r="R3442" s="31">
        <f t="shared" si="153"/>
        <v>0</v>
      </c>
      <c r="S3442" s="29">
        <v>0</v>
      </c>
      <c r="T3442" s="26"/>
      <c r="V3442" s="2">
        <f t="shared" si="151"/>
        <v>0</v>
      </c>
      <c r="W3442" s="2" t="e">
        <f t="shared" si="152"/>
        <v>#DIV/0!</v>
      </c>
    </row>
    <row r="3443" spans="1:23" customFormat="1" hidden="1" outlineLevel="2" x14ac:dyDescent="0.25">
      <c r="A3443" t="s">
        <v>706</v>
      </c>
      <c r="B3443">
        <v>191</v>
      </c>
      <c r="C3443" t="s">
        <v>707</v>
      </c>
      <c r="D3443">
        <v>208</v>
      </c>
      <c r="E3443" t="s">
        <v>734</v>
      </c>
      <c r="F3443">
        <v>845</v>
      </c>
      <c r="G3443" t="s">
        <v>101</v>
      </c>
      <c r="H3443">
        <v>10208010845</v>
      </c>
      <c r="I3443" t="s">
        <v>102</v>
      </c>
      <c r="J3443" s="24" t="s">
        <v>958</v>
      </c>
      <c r="K3443" s="25">
        <v>12</v>
      </c>
      <c r="L3443" s="26">
        <v>-1768690.48</v>
      </c>
      <c r="M3443" s="26">
        <v>187612.1</v>
      </c>
      <c r="N3443" s="27">
        <v>0</v>
      </c>
      <c r="O3443" s="26">
        <v>0</v>
      </c>
      <c r="P3443" s="28">
        <v>0</v>
      </c>
      <c r="Q3443" s="26">
        <v>-1203989.81</v>
      </c>
      <c r="R3443" s="31">
        <f t="shared" si="153"/>
        <v>-2673024.2880000006</v>
      </c>
      <c r="S3443" s="29">
        <v>-2673024.2880000006</v>
      </c>
      <c r="T3443" s="26"/>
      <c r="V3443" s="2">
        <f t="shared" si="151"/>
        <v>-2673024.2880000006</v>
      </c>
      <c r="W3443" s="2" t="e">
        <f t="shared" si="152"/>
        <v>#DIV/0!</v>
      </c>
    </row>
    <row r="3444" spans="1:23" customFormat="1" hidden="1" outlineLevel="2" x14ac:dyDescent="0.25">
      <c r="A3444" t="s">
        <v>349</v>
      </c>
      <c r="B3444">
        <v>1011</v>
      </c>
      <c r="C3444" t="s">
        <v>365</v>
      </c>
      <c r="D3444">
        <v>232</v>
      </c>
      <c r="E3444" t="s">
        <v>379</v>
      </c>
      <c r="F3444">
        <v>845</v>
      </c>
      <c r="G3444" t="s">
        <v>101</v>
      </c>
      <c r="H3444">
        <v>10232010845</v>
      </c>
      <c r="I3444" t="s">
        <v>102</v>
      </c>
      <c r="J3444" s="24" t="s">
        <v>958</v>
      </c>
      <c r="K3444" s="25">
        <v>12</v>
      </c>
      <c r="L3444" s="26">
        <v>0</v>
      </c>
      <c r="M3444" s="26">
        <v>0</v>
      </c>
      <c r="N3444" s="27">
        <v>0</v>
      </c>
      <c r="O3444" s="26">
        <v>0</v>
      </c>
      <c r="P3444" s="28">
        <v>0</v>
      </c>
      <c r="Q3444" s="26">
        <v>0</v>
      </c>
      <c r="R3444" s="31">
        <f t="shared" si="153"/>
        <v>0</v>
      </c>
      <c r="S3444" s="29">
        <v>0</v>
      </c>
      <c r="T3444" s="26"/>
      <c r="V3444" s="2">
        <f t="shared" si="151"/>
        <v>0</v>
      </c>
      <c r="W3444" s="2" t="e">
        <f t="shared" si="152"/>
        <v>#DIV/0!</v>
      </c>
    </row>
    <row r="3445" spans="1:23" customFormat="1" hidden="1" outlineLevel="2" x14ac:dyDescent="0.25">
      <c r="A3445" t="s">
        <v>349</v>
      </c>
      <c r="B3445">
        <v>702</v>
      </c>
      <c r="C3445" t="s">
        <v>383</v>
      </c>
      <c r="D3445">
        <v>262</v>
      </c>
      <c r="E3445" t="s">
        <v>384</v>
      </c>
      <c r="F3445">
        <v>845</v>
      </c>
      <c r="G3445" t="s">
        <v>101</v>
      </c>
      <c r="H3445">
        <v>10262010845</v>
      </c>
      <c r="I3445" t="s">
        <v>102</v>
      </c>
      <c r="J3445" s="24" t="s">
        <v>958</v>
      </c>
      <c r="K3445" s="25">
        <v>12</v>
      </c>
      <c r="L3445" s="26">
        <v>0</v>
      </c>
      <c r="M3445" s="26">
        <v>0</v>
      </c>
      <c r="N3445" s="27">
        <v>0</v>
      </c>
      <c r="O3445" s="26">
        <v>0</v>
      </c>
      <c r="P3445" s="28">
        <v>0</v>
      </c>
      <c r="Q3445" s="26">
        <v>0</v>
      </c>
      <c r="R3445" s="31">
        <f t="shared" si="153"/>
        <v>0</v>
      </c>
      <c r="S3445" s="29">
        <v>0</v>
      </c>
      <c r="T3445" s="26"/>
      <c r="V3445" s="2">
        <f t="shared" si="151"/>
        <v>0</v>
      </c>
      <c r="W3445" s="2" t="e">
        <f t="shared" si="152"/>
        <v>#DIV/0!</v>
      </c>
    </row>
    <row r="3446" spans="1:23" customFormat="1" hidden="1" outlineLevel="2" x14ac:dyDescent="0.25">
      <c r="A3446" t="s">
        <v>349</v>
      </c>
      <c r="B3446">
        <v>704</v>
      </c>
      <c r="C3446" t="s">
        <v>385</v>
      </c>
      <c r="D3446">
        <v>264</v>
      </c>
      <c r="E3446" t="s">
        <v>386</v>
      </c>
      <c r="F3446">
        <v>845</v>
      </c>
      <c r="G3446" t="s">
        <v>101</v>
      </c>
      <c r="H3446">
        <v>10264010845</v>
      </c>
      <c r="I3446" t="s">
        <v>102</v>
      </c>
      <c r="J3446" s="24" t="s">
        <v>958</v>
      </c>
      <c r="K3446" s="25">
        <v>12</v>
      </c>
      <c r="L3446" s="26">
        <v>0</v>
      </c>
      <c r="M3446" s="26">
        <v>0</v>
      </c>
      <c r="N3446" s="27">
        <v>0</v>
      </c>
      <c r="O3446" s="26">
        <v>0</v>
      </c>
      <c r="P3446" s="28">
        <v>0</v>
      </c>
      <c r="Q3446" s="26">
        <v>0</v>
      </c>
      <c r="R3446" s="31">
        <f t="shared" si="153"/>
        <v>0</v>
      </c>
      <c r="S3446" s="29">
        <v>0</v>
      </c>
      <c r="T3446" s="26"/>
      <c r="V3446" s="2">
        <f t="shared" si="151"/>
        <v>0</v>
      </c>
      <c r="W3446" s="2" t="e">
        <f t="shared" si="152"/>
        <v>#DIV/0!</v>
      </c>
    </row>
    <row r="3447" spans="1:23" customFormat="1" hidden="1" outlineLevel="2" x14ac:dyDescent="0.25">
      <c r="A3447" t="s">
        <v>309</v>
      </c>
      <c r="B3447">
        <v>504</v>
      </c>
      <c r="C3447" t="s">
        <v>396</v>
      </c>
      <c r="D3447">
        <v>400</v>
      </c>
      <c r="E3447" t="s">
        <v>397</v>
      </c>
      <c r="F3447">
        <v>845</v>
      </c>
      <c r="G3447" t="s">
        <v>101</v>
      </c>
      <c r="H3447">
        <v>10400010845</v>
      </c>
      <c r="I3447" t="s">
        <v>102</v>
      </c>
      <c r="J3447" s="24" t="s">
        <v>958</v>
      </c>
      <c r="K3447" s="25">
        <v>12</v>
      </c>
      <c r="L3447" s="26">
        <v>0</v>
      </c>
      <c r="M3447" s="26">
        <v>0</v>
      </c>
      <c r="N3447" s="27">
        <v>0</v>
      </c>
      <c r="O3447" s="26">
        <v>0</v>
      </c>
      <c r="P3447" s="28">
        <v>0</v>
      </c>
      <c r="Q3447" s="26">
        <v>0</v>
      </c>
      <c r="R3447" s="31">
        <f t="shared" si="153"/>
        <v>0</v>
      </c>
      <c r="S3447" s="29"/>
      <c r="T3447" s="26"/>
      <c r="V3447" s="2">
        <f t="shared" si="151"/>
        <v>0</v>
      </c>
      <c r="W3447" s="2" t="e">
        <f t="shared" si="152"/>
        <v>#DIV/0!</v>
      </c>
    </row>
    <row r="3448" spans="1:23" customFormat="1" hidden="1" outlineLevel="2" x14ac:dyDescent="0.25">
      <c r="A3448" t="s">
        <v>309</v>
      </c>
      <c r="B3448">
        <v>801</v>
      </c>
      <c r="C3448" t="s">
        <v>324</v>
      </c>
      <c r="D3448">
        <v>403</v>
      </c>
      <c r="E3448" t="s">
        <v>401</v>
      </c>
      <c r="F3448">
        <v>845</v>
      </c>
      <c r="G3448" t="s">
        <v>101</v>
      </c>
      <c r="H3448">
        <v>10403010845</v>
      </c>
      <c r="I3448" t="s">
        <v>102</v>
      </c>
      <c r="J3448" s="24" t="s">
        <v>958</v>
      </c>
      <c r="K3448" s="25">
        <v>12</v>
      </c>
      <c r="L3448" s="26">
        <v>0</v>
      </c>
      <c r="M3448" s="26">
        <v>0</v>
      </c>
      <c r="N3448" s="27">
        <v>0</v>
      </c>
      <c r="O3448" s="26">
        <v>0</v>
      </c>
      <c r="P3448" s="28">
        <v>0</v>
      </c>
      <c r="Q3448" s="26">
        <v>0</v>
      </c>
      <c r="R3448" s="31">
        <f t="shared" si="153"/>
        <v>0</v>
      </c>
      <c r="S3448" s="29">
        <v>0</v>
      </c>
      <c r="T3448" s="26"/>
      <c r="V3448" s="2">
        <f t="shared" si="151"/>
        <v>0</v>
      </c>
      <c r="W3448" s="2" t="e">
        <f t="shared" si="152"/>
        <v>#DIV/0!</v>
      </c>
    </row>
    <row r="3449" spans="1:23" customFormat="1" hidden="1" outlineLevel="2" x14ac:dyDescent="0.25">
      <c r="A3449" t="s">
        <v>309</v>
      </c>
      <c r="B3449">
        <v>801</v>
      </c>
      <c r="C3449" t="s">
        <v>324</v>
      </c>
      <c r="D3449">
        <v>404</v>
      </c>
      <c r="E3449" t="s">
        <v>404</v>
      </c>
      <c r="F3449">
        <v>845</v>
      </c>
      <c r="G3449" t="s">
        <v>101</v>
      </c>
      <c r="H3449">
        <v>10404010845</v>
      </c>
      <c r="I3449" t="s">
        <v>102</v>
      </c>
      <c r="J3449" s="24" t="s">
        <v>958</v>
      </c>
      <c r="K3449" s="25">
        <v>12</v>
      </c>
      <c r="L3449" s="26">
        <v>0</v>
      </c>
      <c r="M3449" s="26">
        <v>0</v>
      </c>
      <c r="N3449" s="27">
        <v>0</v>
      </c>
      <c r="O3449" s="26">
        <v>0</v>
      </c>
      <c r="P3449" s="28">
        <v>0</v>
      </c>
      <c r="Q3449" s="26">
        <v>0</v>
      </c>
      <c r="R3449" s="31">
        <f t="shared" si="153"/>
        <v>0</v>
      </c>
      <c r="S3449" s="29">
        <v>0</v>
      </c>
      <c r="T3449" s="26"/>
      <c r="V3449" s="2">
        <f t="shared" si="151"/>
        <v>0</v>
      </c>
      <c r="W3449" s="2" t="e">
        <f t="shared" si="152"/>
        <v>#DIV/0!</v>
      </c>
    </row>
    <row r="3450" spans="1:23" customFormat="1" hidden="1" outlineLevel="2" x14ac:dyDescent="0.25">
      <c r="A3450" t="s">
        <v>309</v>
      </c>
      <c r="B3450">
        <v>801</v>
      </c>
      <c r="C3450" t="s">
        <v>324</v>
      </c>
      <c r="D3450">
        <v>405</v>
      </c>
      <c r="E3450" t="s">
        <v>405</v>
      </c>
      <c r="F3450">
        <v>845</v>
      </c>
      <c r="G3450" t="s">
        <v>101</v>
      </c>
      <c r="H3450">
        <v>10405010845</v>
      </c>
      <c r="I3450" t="s">
        <v>102</v>
      </c>
      <c r="J3450" s="24" t="s">
        <v>958</v>
      </c>
      <c r="K3450" s="25">
        <v>12</v>
      </c>
      <c r="L3450" s="26">
        <v>0</v>
      </c>
      <c r="M3450" s="26">
        <v>0</v>
      </c>
      <c r="N3450" s="27">
        <v>0</v>
      </c>
      <c r="O3450" s="26">
        <v>0</v>
      </c>
      <c r="P3450" s="28">
        <v>0</v>
      </c>
      <c r="Q3450" s="26">
        <v>0</v>
      </c>
      <c r="R3450" s="31">
        <f t="shared" si="153"/>
        <v>0</v>
      </c>
      <c r="S3450" s="29">
        <v>0</v>
      </c>
      <c r="T3450" s="26"/>
      <c r="V3450" s="2">
        <f t="shared" si="151"/>
        <v>0</v>
      </c>
      <c r="W3450" s="2" t="e">
        <f t="shared" si="152"/>
        <v>#DIV/0!</v>
      </c>
    </row>
    <row r="3451" spans="1:23" customFormat="1" hidden="1" outlineLevel="2" x14ac:dyDescent="0.25">
      <c r="A3451" t="s">
        <v>309</v>
      </c>
      <c r="B3451">
        <v>801</v>
      </c>
      <c r="C3451" t="s">
        <v>324</v>
      </c>
      <c r="D3451">
        <v>406</v>
      </c>
      <c r="E3451" t="s">
        <v>434</v>
      </c>
      <c r="F3451">
        <v>845</v>
      </c>
      <c r="G3451" t="s">
        <v>101</v>
      </c>
      <c r="H3451">
        <v>10406010845</v>
      </c>
      <c r="I3451" t="s">
        <v>102</v>
      </c>
      <c r="J3451" s="24" t="s">
        <v>958</v>
      </c>
      <c r="K3451" s="25">
        <v>12</v>
      </c>
      <c r="L3451" s="26">
        <v>0</v>
      </c>
      <c r="M3451" s="26">
        <v>0</v>
      </c>
      <c r="N3451" s="27">
        <v>0</v>
      </c>
      <c r="O3451" s="26">
        <v>0</v>
      </c>
      <c r="P3451" s="28">
        <v>0</v>
      </c>
      <c r="Q3451" s="26">
        <v>0</v>
      </c>
      <c r="R3451" s="31">
        <f t="shared" si="153"/>
        <v>0</v>
      </c>
      <c r="S3451" s="29">
        <v>0</v>
      </c>
      <c r="T3451" s="26"/>
      <c r="V3451" s="2">
        <f t="shared" si="151"/>
        <v>0</v>
      </c>
      <c r="W3451" s="2" t="e">
        <f t="shared" si="152"/>
        <v>#DIV/0!</v>
      </c>
    </row>
    <row r="3452" spans="1:23" customFormat="1" hidden="1" outlineLevel="2" x14ac:dyDescent="0.25">
      <c r="A3452" t="s">
        <v>309</v>
      </c>
      <c r="B3452">
        <v>801</v>
      </c>
      <c r="C3452" t="s">
        <v>324</v>
      </c>
      <c r="D3452">
        <v>407</v>
      </c>
      <c r="E3452" t="s">
        <v>406</v>
      </c>
      <c r="F3452">
        <v>845</v>
      </c>
      <c r="G3452" t="s">
        <v>101</v>
      </c>
      <c r="H3452">
        <v>10407010845</v>
      </c>
      <c r="I3452" t="s">
        <v>102</v>
      </c>
      <c r="J3452" s="24" t="s">
        <v>958</v>
      </c>
      <c r="K3452" s="25">
        <v>12</v>
      </c>
      <c r="L3452" s="26">
        <v>0</v>
      </c>
      <c r="M3452" s="26">
        <v>0</v>
      </c>
      <c r="N3452" s="27">
        <v>0</v>
      </c>
      <c r="O3452" s="26">
        <v>0</v>
      </c>
      <c r="P3452" s="28">
        <v>0</v>
      </c>
      <c r="Q3452" s="26">
        <v>0</v>
      </c>
      <c r="R3452" s="31">
        <f t="shared" si="153"/>
        <v>0</v>
      </c>
      <c r="S3452" s="29">
        <v>0</v>
      </c>
      <c r="T3452" s="26"/>
      <c r="V3452" s="2">
        <f t="shared" si="151"/>
        <v>0</v>
      </c>
      <c r="W3452" s="2" t="e">
        <f t="shared" si="152"/>
        <v>#DIV/0!</v>
      </c>
    </row>
    <row r="3453" spans="1:23" customFormat="1" hidden="1" outlineLevel="2" x14ac:dyDescent="0.25">
      <c r="A3453" t="s">
        <v>309</v>
      </c>
      <c r="B3453">
        <v>504</v>
      </c>
      <c r="C3453" t="s">
        <v>396</v>
      </c>
      <c r="D3453">
        <v>408</v>
      </c>
      <c r="E3453" t="s">
        <v>407</v>
      </c>
      <c r="F3453">
        <v>845</v>
      </c>
      <c r="G3453" t="s">
        <v>101</v>
      </c>
      <c r="H3453">
        <v>10408010845</v>
      </c>
      <c r="I3453" t="s">
        <v>102</v>
      </c>
      <c r="J3453" s="24" t="s">
        <v>958</v>
      </c>
      <c r="K3453" s="25">
        <v>12</v>
      </c>
      <c r="L3453" s="26">
        <v>0</v>
      </c>
      <c r="M3453" s="26">
        <v>0</v>
      </c>
      <c r="N3453" s="27">
        <v>0</v>
      </c>
      <c r="O3453" s="26">
        <v>0</v>
      </c>
      <c r="P3453" s="28">
        <v>0</v>
      </c>
      <c r="Q3453" s="26">
        <v>0</v>
      </c>
      <c r="R3453" s="31">
        <f t="shared" si="153"/>
        <v>0</v>
      </c>
      <c r="S3453" s="29">
        <v>0</v>
      </c>
      <c r="T3453" s="26"/>
      <c r="V3453" s="2">
        <f t="shared" si="151"/>
        <v>0</v>
      </c>
      <c r="W3453" s="2" t="e">
        <f t="shared" si="152"/>
        <v>#DIV/0!</v>
      </c>
    </row>
    <row r="3454" spans="1:23" customFormat="1" hidden="1" outlineLevel="2" x14ac:dyDescent="0.25">
      <c r="A3454" t="s">
        <v>309</v>
      </c>
      <c r="B3454">
        <v>504</v>
      </c>
      <c r="C3454" t="s">
        <v>396</v>
      </c>
      <c r="D3454">
        <v>409</v>
      </c>
      <c r="E3454" t="s">
        <v>410</v>
      </c>
      <c r="F3454">
        <v>845</v>
      </c>
      <c r="G3454" t="s">
        <v>101</v>
      </c>
      <c r="H3454">
        <v>10409010845</v>
      </c>
      <c r="I3454" t="s">
        <v>102</v>
      </c>
      <c r="J3454" s="24" t="s">
        <v>958</v>
      </c>
      <c r="K3454" s="25">
        <v>12</v>
      </c>
      <c r="L3454" s="26">
        <v>0</v>
      </c>
      <c r="M3454" s="26">
        <v>0</v>
      </c>
      <c r="N3454" s="27">
        <v>0</v>
      </c>
      <c r="O3454" s="26">
        <v>0</v>
      </c>
      <c r="P3454" s="28">
        <v>0</v>
      </c>
      <c r="Q3454" s="26">
        <v>0</v>
      </c>
      <c r="R3454" s="31">
        <f t="shared" si="153"/>
        <v>0</v>
      </c>
      <c r="S3454" s="29">
        <v>0</v>
      </c>
      <c r="T3454" s="26"/>
      <c r="V3454" s="2">
        <f t="shared" si="151"/>
        <v>0</v>
      </c>
      <c r="W3454" s="2" t="e">
        <f t="shared" si="152"/>
        <v>#DIV/0!</v>
      </c>
    </row>
    <row r="3455" spans="1:23" customFormat="1" hidden="1" outlineLevel="2" x14ac:dyDescent="0.25">
      <c r="A3455" t="s">
        <v>309</v>
      </c>
      <c r="B3455">
        <v>801</v>
      </c>
      <c r="C3455" t="s">
        <v>324</v>
      </c>
      <c r="D3455">
        <v>410</v>
      </c>
      <c r="E3455" t="s">
        <v>435</v>
      </c>
      <c r="F3455">
        <v>845</v>
      </c>
      <c r="G3455" t="s">
        <v>101</v>
      </c>
      <c r="H3455">
        <v>10410010845</v>
      </c>
      <c r="I3455" t="s">
        <v>102</v>
      </c>
      <c r="J3455" s="24" t="s">
        <v>958</v>
      </c>
      <c r="K3455" s="25">
        <v>12</v>
      </c>
      <c r="L3455" s="26">
        <v>0</v>
      </c>
      <c r="M3455" s="26">
        <v>0</v>
      </c>
      <c r="N3455" s="27">
        <v>0</v>
      </c>
      <c r="O3455" s="26">
        <v>0</v>
      </c>
      <c r="P3455" s="28">
        <v>0</v>
      </c>
      <c r="Q3455" s="26">
        <v>0</v>
      </c>
      <c r="R3455" s="31">
        <f t="shared" si="153"/>
        <v>0</v>
      </c>
      <c r="S3455" s="29">
        <v>0</v>
      </c>
      <c r="T3455" s="26"/>
      <c r="V3455" s="2">
        <f t="shared" si="151"/>
        <v>0</v>
      </c>
      <c r="W3455" s="2" t="e">
        <f t="shared" si="152"/>
        <v>#DIV/0!</v>
      </c>
    </row>
    <row r="3456" spans="1:23" customFormat="1" hidden="1" outlineLevel="2" x14ac:dyDescent="0.25">
      <c r="A3456" t="s">
        <v>309</v>
      </c>
      <c r="B3456">
        <v>801</v>
      </c>
      <c r="C3456" t="s">
        <v>324</v>
      </c>
      <c r="D3456">
        <v>413</v>
      </c>
      <c r="E3456" t="s">
        <v>415</v>
      </c>
      <c r="F3456">
        <v>845</v>
      </c>
      <c r="G3456" t="s">
        <v>101</v>
      </c>
      <c r="H3456">
        <v>10413010845</v>
      </c>
      <c r="I3456" t="s">
        <v>102</v>
      </c>
      <c r="J3456" s="24" t="s">
        <v>958</v>
      </c>
      <c r="K3456" s="25">
        <v>12</v>
      </c>
      <c r="L3456" s="26">
        <v>0</v>
      </c>
      <c r="M3456" s="26">
        <v>0</v>
      </c>
      <c r="N3456" s="27">
        <v>0</v>
      </c>
      <c r="O3456" s="26">
        <v>0</v>
      </c>
      <c r="P3456" s="28">
        <v>0</v>
      </c>
      <c r="Q3456" s="26">
        <v>0</v>
      </c>
      <c r="R3456" s="31">
        <f t="shared" si="153"/>
        <v>0</v>
      </c>
      <c r="S3456" s="29"/>
      <c r="T3456" s="26"/>
      <c r="V3456" s="2">
        <f t="shared" ref="V3456:V3519" si="154">S3456-N3456</f>
        <v>0</v>
      </c>
      <c r="W3456" s="2" t="e">
        <f t="shared" ref="W3456:W3519" si="155">V3456/N3456</f>
        <v>#DIV/0!</v>
      </c>
    </row>
    <row r="3457" spans="1:23" customFormat="1" hidden="1" outlineLevel="2" x14ac:dyDescent="0.25">
      <c r="A3457" t="s">
        <v>309</v>
      </c>
      <c r="B3457">
        <v>801</v>
      </c>
      <c r="C3457" t="s">
        <v>324</v>
      </c>
      <c r="D3457">
        <v>420</v>
      </c>
      <c r="E3457" t="s">
        <v>418</v>
      </c>
      <c r="F3457">
        <v>845</v>
      </c>
      <c r="G3457" t="s">
        <v>101</v>
      </c>
      <c r="H3457">
        <v>10420010845</v>
      </c>
      <c r="I3457" t="s">
        <v>102</v>
      </c>
      <c r="J3457" s="24" t="s">
        <v>958</v>
      </c>
      <c r="K3457" s="25">
        <v>12</v>
      </c>
      <c r="L3457" s="26">
        <v>0</v>
      </c>
      <c r="M3457" s="26">
        <v>0</v>
      </c>
      <c r="N3457" s="27">
        <v>0</v>
      </c>
      <c r="O3457" s="26">
        <v>0</v>
      </c>
      <c r="P3457" s="28">
        <v>0</v>
      </c>
      <c r="Q3457" s="26">
        <v>0</v>
      </c>
      <c r="R3457" s="31">
        <f t="shared" si="153"/>
        <v>0</v>
      </c>
      <c r="S3457" s="29">
        <v>0</v>
      </c>
      <c r="T3457" s="26"/>
      <c r="V3457" s="2">
        <f t="shared" si="154"/>
        <v>0</v>
      </c>
      <c r="W3457" s="2" t="e">
        <f t="shared" si="155"/>
        <v>#DIV/0!</v>
      </c>
    </row>
    <row r="3458" spans="1:23" customFormat="1" hidden="1" outlineLevel="2" x14ac:dyDescent="0.25">
      <c r="A3458" t="s">
        <v>309</v>
      </c>
      <c r="B3458">
        <v>801</v>
      </c>
      <c r="C3458" t="s">
        <v>324</v>
      </c>
      <c r="D3458">
        <v>430</v>
      </c>
      <c r="E3458" t="s">
        <v>421</v>
      </c>
      <c r="F3458">
        <v>845</v>
      </c>
      <c r="G3458" t="s">
        <v>101</v>
      </c>
      <c r="H3458">
        <v>10430010845</v>
      </c>
      <c r="I3458" t="s">
        <v>102</v>
      </c>
      <c r="J3458" s="24" t="s">
        <v>958</v>
      </c>
      <c r="K3458" s="25">
        <v>12</v>
      </c>
      <c r="L3458" s="26">
        <v>0</v>
      </c>
      <c r="M3458" s="26">
        <v>0</v>
      </c>
      <c r="N3458" s="27">
        <v>0</v>
      </c>
      <c r="O3458" s="26">
        <v>0</v>
      </c>
      <c r="P3458" s="28">
        <v>0</v>
      </c>
      <c r="Q3458" s="26">
        <v>0</v>
      </c>
      <c r="R3458" s="31">
        <f t="shared" si="153"/>
        <v>0</v>
      </c>
      <c r="S3458" s="29">
        <v>0</v>
      </c>
      <c r="T3458" s="26"/>
      <c r="V3458" s="2">
        <f t="shared" si="154"/>
        <v>0</v>
      </c>
      <c r="W3458" s="2" t="e">
        <f t="shared" si="155"/>
        <v>#DIV/0!</v>
      </c>
    </row>
    <row r="3459" spans="1:23" customFormat="1" hidden="1" outlineLevel="2" x14ac:dyDescent="0.25">
      <c r="A3459" t="s">
        <v>309</v>
      </c>
      <c r="B3459">
        <v>801</v>
      </c>
      <c r="C3459" t="s">
        <v>324</v>
      </c>
      <c r="D3459">
        <v>431</v>
      </c>
      <c r="E3459" t="s">
        <v>422</v>
      </c>
      <c r="F3459">
        <v>845</v>
      </c>
      <c r="G3459" t="s">
        <v>101</v>
      </c>
      <c r="H3459">
        <v>10431010845</v>
      </c>
      <c r="I3459" t="s">
        <v>102</v>
      </c>
      <c r="J3459" s="24" t="s">
        <v>958</v>
      </c>
      <c r="K3459" s="25">
        <v>12</v>
      </c>
      <c r="L3459" s="26">
        <v>0</v>
      </c>
      <c r="M3459" s="26">
        <v>0</v>
      </c>
      <c r="N3459" s="27">
        <v>0</v>
      </c>
      <c r="O3459" s="26">
        <v>0</v>
      </c>
      <c r="P3459" s="28">
        <v>0</v>
      </c>
      <c r="Q3459" s="26">
        <v>0</v>
      </c>
      <c r="R3459" s="31">
        <f t="shared" si="153"/>
        <v>0</v>
      </c>
      <c r="S3459" s="29">
        <v>0</v>
      </c>
      <c r="T3459" s="26"/>
      <c r="V3459" s="2">
        <f t="shared" si="154"/>
        <v>0</v>
      </c>
      <c r="W3459" s="2" t="e">
        <f t="shared" si="155"/>
        <v>#DIV/0!</v>
      </c>
    </row>
    <row r="3460" spans="1:23" customFormat="1" hidden="1" outlineLevel="2" x14ac:dyDescent="0.25">
      <c r="A3460" t="s">
        <v>254</v>
      </c>
      <c r="B3460">
        <v>1301</v>
      </c>
      <c r="C3460" t="s">
        <v>203</v>
      </c>
      <c r="D3460">
        <v>440</v>
      </c>
      <c r="E3460" t="s">
        <v>255</v>
      </c>
      <c r="F3460">
        <v>845</v>
      </c>
      <c r="G3460" t="s">
        <v>101</v>
      </c>
      <c r="H3460">
        <v>10440010845</v>
      </c>
      <c r="I3460" t="s">
        <v>102</v>
      </c>
      <c r="J3460" s="24" t="s">
        <v>958</v>
      </c>
      <c r="K3460" s="25">
        <v>12</v>
      </c>
      <c r="L3460" s="26">
        <v>0</v>
      </c>
      <c r="M3460" s="26">
        <v>0</v>
      </c>
      <c r="N3460" s="27">
        <v>0</v>
      </c>
      <c r="O3460" s="26">
        <v>0</v>
      </c>
      <c r="P3460" s="28">
        <v>0</v>
      </c>
      <c r="Q3460" s="26">
        <v>0</v>
      </c>
      <c r="R3460" s="31">
        <f t="shared" si="153"/>
        <v>0</v>
      </c>
      <c r="S3460" s="29">
        <v>0</v>
      </c>
      <c r="T3460" s="26"/>
      <c r="V3460" s="2">
        <f t="shared" si="154"/>
        <v>0</v>
      </c>
      <c r="W3460" s="2" t="e">
        <f t="shared" si="155"/>
        <v>#DIV/0!</v>
      </c>
    </row>
    <row r="3461" spans="1:23" customFormat="1" hidden="1" outlineLevel="2" x14ac:dyDescent="0.25">
      <c r="A3461" t="s">
        <v>309</v>
      </c>
      <c r="B3461">
        <v>801</v>
      </c>
      <c r="C3461" t="s">
        <v>324</v>
      </c>
      <c r="D3461">
        <v>490</v>
      </c>
      <c r="E3461" t="s">
        <v>423</v>
      </c>
      <c r="F3461">
        <v>845</v>
      </c>
      <c r="G3461" t="s">
        <v>101</v>
      </c>
      <c r="H3461">
        <v>10490010845</v>
      </c>
      <c r="I3461" t="s">
        <v>102</v>
      </c>
      <c r="J3461" s="24" t="s">
        <v>958</v>
      </c>
      <c r="K3461" s="25">
        <v>12</v>
      </c>
      <c r="L3461" s="26">
        <v>0</v>
      </c>
      <c r="M3461" s="26">
        <v>0</v>
      </c>
      <c r="N3461" s="27">
        <v>0</v>
      </c>
      <c r="O3461" s="26">
        <v>0</v>
      </c>
      <c r="P3461" s="28">
        <v>0</v>
      </c>
      <c r="Q3461" s="26">
        <v>0</v>
      </c>
      <c r="R3461" s="31">
        <f t="shared" si="153"/>
        <v>0</v>
      </c>
      <c r="S3461" s="29">
        <v>0</v>
      </c>
      <c r="T3461" s="26"/>
      <c r="V3461" s="2">
        <f t="shared" si="154"/>
        <v>0</v>
      </c>
      <c r="W3461" s="2" t="e">
        <f t="shared" si="155"/>
        <v>#DIV/0!</v>
      </c>
    </row>
    <row r="3462" spans="1:23" customFormat="1" hidden="1" outlineLevel="2" x14ac:dyDescent="0.25">
      <c r="A3462" t="s">
        <v>254</v>
      </c>
      <c r="B3462">
        <v>1301</v>
      </c>
      <c r="C3462" t="s">
        <v>203</v>
      </c>
      <c r="D3462">
        <v>601</v>
      </c>
      <c r="E3462" t="s">
        <v>256</v>
      </c>
      <c r="F3462">
        <v>845</v>
      </c>
      <c r="G3462" t="s">
        <v>101</v>
      </c>
      <c r="H3462">
        <v>10601010845</v>
      </c>
      <c r="I3462" t="s">
        <v>102</v>
      </c>
      <c r="J3462" s="24" t="s">
        <v>958</v>
      </c>
      <c r="K3462" s="25">
        <v>12</v>
      </c>
      <c r="L3462" s="26">
        <v>0</v>
      </c>
      <c r="M3462" s="26">
        <v>0</v>
      </c>
      <c r="N3462" s="27">
        <v>0</v>
      </c>
      <c r="O3462" s="26">
        <v>0</v>
      </c>
      <c r="P3462" s="28">
        <v>0</v>
      </c>
      <c r="Q3462" s="26">
        <v>0</v>
      </c>
      <c r="R3462" s="31">
        <f t="shared" si="153"/>
        <v>0</v>
      </c>
      <c r="S3462" s="29">
        <v>0</v>
      </c>
      <c r="T3462" s="26"/>
      <c r="V3462" s="2">
        <f t="shared" si="154"/>
        <v>0</v>
      </c>
      <c r="W3462" s="2" t="e">
        <f t="shared" si="155"/>
        <v>#DIV/0!</v>
      </c>
    </row>
    <row r="3463" spans="1:23" customFormat="1" hidden="1" outlineLevel="2" x14ac:dyDescent="0.25">
      <c r="A3463" t="s">
        <v>254</v>
      </c>
      <c r="B3463">
        <v>1301</v>
      </c>
      <c r="C3463" t="s">
        <v>203</v>
      </c>
      <c r="D3463">
        <v>602</v>
      </c>
      <c r="E3463" t="s">
        <v>263</v>
      </c>
      <c r="F3463">
        <v>845</v>
      </c>
      <c r="G3463" t="s">
        <v>101</v>
      </c>
      <c r="H3463">
        <v>10602010845</v>
      </c>
      <c r="I3463" t="s">
        <v>102</v>
      </c>
      <c r="J3463" s="24" t="s">
        <v>958</v>
      </c>
      <c r="K3463" s="25">
        <v>12</v>
      </c>
      <c r="L3463" s="26">
        <v>0</v>
      </c>
      <c r="M3463" s="26">
        <v>0</v>
      </c>
      <c r="N3463" s="27">
        <v>0</v>
      </c>
      <c r="O3463" s="26">
        <v>0</v>
      </c>
      <c r="P3463" s="28">
        <v>0</v>
      </c>
      <c r="Q3463" s="26">
        <v>0</v>
      </c>
      <c r="R3463" s="31">
        <f t="shared" si="153"/>
        <v>0</v>
      </c>
      <c r="S3463" s="29">
        <v>0</v>
      </c>
      <c r="T3463" s="26"/>
      <c r="V3463" s="2">
        <f t="shared" si="154"/>
        <v>0</v>
      </c>
      <c r="W3463" s="2" t="e">
        <f t="shared" si="155"/>
        <v>#DIV/0!</v>
      </c>
    </row>
    <row r="3464" spans="1:23" customFormat="1" hidden="1" outlineLevel="2" x14ac:dyDescent="0.25">
      <c r="A3464" t="s">
        <v>133</v>
      </c>
      <c r="B3464">
        <v>1101</v>
      </c>
      <c r="C3464" t="s">
        <v>134</v>
      </c>
      <c r="D3464">
        <v>170</v>
      </c>
      <c r="E3464" t="s">
        <v>154</v>
      </c>
      <c r="F3464">
        <v>846</v>
      </c>
      <c r="G3464" t="s">
        <v>161</v>
      </c>
      <c r="H3464">
        <v>10170010846</v>
      </c>
      <c r="I3464" t="s">
        <v>162</v>
      </c>
      <c r="J3464" s="24" t="s">
        <v>958</v>
      </c>
      <c r="K3464" s="25">
        <v>12</v>
      </c>
      <c r="L3464" s="26">
        <v>0</v>
      </c>
      <c r="M3464" s="26">
        <v>0</v>
      </c>
      <c r="N3464" s="27">
        <v>0</v>
      </c>
      <c r="O3464" s="26">
        <v>0</v>
      </c>
      <c r="P3464" s="28">
        <v>0</v>
      </c>
      <c r="Q3464" s="26">
        <v>0</v>
      </c>
      <c r="R3464" s="31">
        <f t="shared" si="153"/>
        <v>0</v>
      </c>
      <c r="S3464" s="29">
        <v>0</v>
      </c>
      <c r="T3464" s="26"/>
      <c r="V3464" s="2">
        <f t="shared" si="154"/>
        <v>0</v>
      </c>
      <c r="W3464" s="2" t="e">
        <f t="shared" si="155"/>
        <v>#DIV/0!</v>
      </c>
    </row>
    <row r="3465" spans="1:23" customFormat="1" hidden="1" outlineLevel="2" x14ac:dyDescent="0.25">
      <c r="A3465" t="s">
        <v>133</v>
      </c>
      <c r="B3465">
        <v>1101</v>
      </c>
      <c r="C3465" t="s">
        <v>134</v>
      </c>
      <c r="D3465">
        <v>173</v>
      </c>
      <c r="E3465" t="s">
        <v>166</v>
      </c>
      <c r="F3465">
        <v>846</v>
      </c>
      <c r="G3465" t="s">
        <v>161</v>
      </c>
      <c r="H3465">
        <v>10173010846</v>
      </c>
      <c r="I3465" t="s">
        <v>162</v>
      </c>
      <c r="J3465" s="24" t="s">
        <v>958</v>
      </c>
      <c r="K3465" s="25">
        <v>12</v>
      </c>
      <c r="L3465" s="26">
        <v>0</v>
      </c>
      <c r="M3465" s="26">
        <v>0</v>
      </c>
      <c r="N3465" s="27">
        <v>0</v>
      </c>
      <c r="O3465" s="26">
        <v>0</v>
      </c>
      <c r="P3465" s="28">
        <v>0</v>
      </c>
      <c r="Q3465" s="26">
        <v>0</v>
      </c>
      <c r="R3465" s="31">
        <f t="shared" si="153"/>
        <v>0</v>
      </c>
      <c r="S3465" s="29">
        <v>0</v>
      </c>
      <c r="T3465" s="26"/>
      <c r="V3465" s="2">
        <f t="shared" si="154"/>
        <v>0</v>
      </c>
      <c r="W3465" s="2" t="e">
        <f t="shared" si="155"/>
        <v>#DIV/0!</v>
      </c>
    </row>
    <row r="3466" spans="1:23" customFormat="1" hidden="1" outlineLevel="2" x14ac:dyDescent="0.25">
      <c r="A3466" t="s">
        <v>133</v>
      </c>
      <c r="B3466">
        <v>1101</v>
      </c>
      <c r="C3466" t="s">
        <v>134</v>
      </c>
      <c r="D3466">
        <v>174</v>
      </c>
      <c r="E3466" t="s">
        <v>167</v>
      </c>
      <c r="F3466">
        <v>846</v>
      </c>
      <c r="G3466" t="s">
        <v>161</v>
      </c>
      <c r="H3466">
        <v>10174010846</v>
      </c>
      <c r="I3466" t="s">
        <v>162</v>
      </c>
      <c r="J3466" s="24" t="s">
        <v>958</v>
      </c>
      <c r="K3466" s="25">
        <v>12</v>
      </c>
      <c r="L3466" s="26">
        <v>0</v>
      </c>
      <c r="M3466" s="26">
        <v>0</v>
      </c>
      <c r="N3466" s="27">
        <v>0</v>
      </c>
      <c r="O3466" s="26">
        <v>0</v>
      </c>
      <c r="P3466" s="28">
        <v>0</v>
      </c>
      <c r="Q3466" s="26">
        <v>0</v>
      </c>
      <c r="R3466" s="31">
        <f t="shared" si="153"/>
        <v>0</v>
      </c>
      <c r="S3466" s="29">
        <v>0</v>
      </c>
      <c r="T3466" s="26"/>
      <c r="V3466" s="2">
        <f t="shared" si="154"/>
        <v>0</v>
      </c>
      <c r="W3466" s="2" t="e">
        <f t="shared" si="155"/>
        <v>#DIV/0!</v>
      </c>
    </row>
    <row r="3467" spans="1:23" customFormat="1" hidden="1" outlineLevel="2" x14ac:dyDescent="0.25">
      <c r="A3467" t="s">
        <v>349</v>
      </c>
      <c r="B3467">
        <v>1011</v>
      </c>
      <c r="C3467" t="s">
        <v>365</v>
      </c>
      <c r="D3467">
        <v>221</v>
      </c>
      <c r="E3467" t="s">
        <v>366</v>
      </c>
      <c r="F3467">
        <v>846</v>
      </c>
      <c r="G3467" t="s">
        <v>161</v>
      </c>
      <c r="H3467">
        <v>10221010846</v>
      </c>
      <c r="I3467" t="s">
        <v>162</v>
      </c>
      <c r="J3467" s="24" t="s">
        <v>958</v>
      </c>
      <c r="K3467" s="25">
        <v>12</v>
      </c>
      <c r="L3467" s="26">
        <v>0</v>
      </c>
      <c r="M3467" s="26">
        <v>0</v>
      </c>
      <c r="N3467" s="27">
        <v>0</v>
      </c>
      <c r="O3467" s="26">
        <v>0</v>
      </c>
      <c r="P3467" s="28">
        <v>0</v>
      </c>
      <c r="Q3467" s="26">
        <v>0</v>
      </c>
      <c r="R3467" s="31">
        <f t="shared" si="153"/>
        <v>0</v>
      </c>
      <c r="S3467" s="29"/>
      <c r="T3467" s="26"/>
      <c r="V3467" s="2">
        <f t="shared" si="154"/>
        <v>0</v>
      </c>
      <c r="W3467" s="2" t="e">
        <f t="shared" si="155"/>
        <v>#DIV/0!</v>
      </c>
    </row>
    <row r="3468" spans="1:23" customFormat="1" hidden="1" outlineLevel="2" x14ac:dyDescent="0.25">
      <c r="A3468" t="s">
        <v>349</v>
      </c>
      <c r="B3468">
        <v>1011</v>
      </c>
      <c r="C3468" t="s">
        <v>365</v>
      </c>
      <c r="D3468">
        <v>222</v>
      </c>
      <c r="E3468" t="s">
        <v>367</v>
      </c>
      <c r="F3468">
        <v>846</v>
      </c>
      <c r="G3468" t="s">
        <v>161</v>
      </c>
      <c r="H3468">
        <v>10222010846</v>
      </c>
      <c r="I3468" t="s">
        <v>162</v>
      </c>
      <c r="J3468" s="24" t="s">
        <v>958</v>
      </c>
      <c r="K3468" s="25">
        <v>12</v>
      </c>
      <c r="L3468" s="26">
        <v>0</v>
      </c>
      <c r="M3468" s="26">
        <v>0</v>
      </c>
      <c r="N3468" s="27">
        <v>0</v>
      </c>
      <c r="O3468" s="26">
        <v>0</v>
      </c>
      <c r="P3468" s="28">
        <v>0</v>
      </c>
      <c r="Q3468" s="26">
        <v>0</v>
      </c>
      <c r="R3468" s="31">
        <f t="shared" si="153"/>
        <v>0</v>
      </c>
      <c r="S3468" s="29"/>
      <c r="T3468" s="26"/>
      <c r="V3468" s="2">
        <f t="shared" si="154"/>
        <v>0</v>
      </c>
      <c r="W3468" s="2" t="e">
        <f t="shared" si="155"/>
        <v>#DIV/0!</v>
      </c>
    </row>
    <row r="3469" spans="1:23" customFormat="1" hidden="1" outlineLevel="2" x14ac:dyDescent="0.25">
      <c r="A3469" t="s">
        <v>349</v>
      </c>
      <c r="B3469">
        <v>1011</v>
      </c>
      <c r="C3469" t="s">
        <v>365</v>
      </c>
      <c r="D3469">
        <v>232</v>
      </c>
      <c r="E3469" t="s">
        <v>379</v>
      </c>
      <c r="F3469">
        <v>846</v>
      </c>
      <c r="G3469" t="s">
        <v>161</v>
      </c>
      <c r="H3469">
        <v>10232010846</v>
      </c>
      <c r="I3469" t="s">
        <v>162</v>
      </c>
      <c r="J3469" s="24" t="s">
        <v>958</v>
      </c>
      <c r="K3469" s="25">
        <v>12</v>
      </c>
      <c r="L3469" s="26">
        <v>0</v>
      </c>
      <c r="M3469" s="26">
        <v>0</v>
      </c>
      <c r="N3469" s="27">
        <v>0</v>
      </c>
      <c r="O3469" s="26">
        <v>0</v>
      </c>
      <c r="P3469" s="28">
        <v>0</v>
      </c>
      <c r="Q3469" s="26">
        <v>0</v>
      </c>
      <c r="R3469" s="31">
        <f t="shared" si="153"/>
        <v>0</v>
      </c>
      <c r="S3469" s="29">
        <v>0</v>
      </c>
      <c r="T3469" s="26"/>
      <c r="V3469" s="2">
        <f t="shared" si="154"/>
        <v>0</v>
      </c>
      <c r="W3469" s="2" t="e">
        <f t="shared" si="155"/>
        <v>#DIV/0!</v>
      </c>
    </row>
    <row r="3470" spans="1:23" customFormat="1" hidden="1" outlineLevel="2" x14ac:dyDescent="0.25">
      <c r="A3470" t="s">
        <v>349</v>
      </c>
      <c r="B3470">
        <v>702</v>
      </c>
      <c r="C3470" t="s">
        <v>383</v>
      </c>
      <c r="D3470">
        <v>266</v>
      </c>
      <c r="E3470" t="s">
        <v>387</v>
      </c>
      <c r="F3470">
        <v>846</v>
      </c>
      <c r="G3470" t="s">
        <v>161</v>
      </c>
      <c r="H3470">
        <v>10266010846</v>
      </c>
      <c r="I3470" t="s">
        <v>162</v>
      </c>
      <c r="J3470" s="24" t="s">
        <v>958</v>
      </c>
      <c r="K3470" s="25">
        <v>12</v>
      </c>
      <c r="L3470" s="26">
        <v>0</v>
      </c>
      <c r="M3470" s="26">
        <v>0</v>
      </c>
      <c r="N3470" s="27">
        <v>0</v>
      </c>
      <c r="O3470" s="26">
        <v>0</v>
      </c>
      <c r="P3470" s="28">
        <v>0</v>
      </c>
      <c r="Q3470" s="26">
        <v>0</v>
      </c>
      <c r="R3470" s="31">
        <f t="shared" si="153"/>
        <v>0</v>
      </c>
      <c r="S3470" s="29">
        <v>0</v>
      </c>
      <c r="T3470" s="26"/>
      <c r="V3470" s="2">
        <f t="shared" si="154"/>
        <v>0</v>
      </c>
      <c r="W3470" s="2" t="e">
        <f t="shared" si="155"/>
        <v>#DIV/0!</v>
      </c>
    </row>
    <row r="3471" spans="1:23" customFormat="1" hidden="1" outlineLevel="2" x14ac:dyDescent="0.25">
      <c r="A3471" t="s">
        <v>309</v>
      </c>
      <c r="B3471">
        <v>801</v>
      </c>
      <c r="C3471" t="s">
        <v>324</v>
      </c>
      <c r="D3471">
        <v>403</v>
      </c>
      <c r="E3471" t="s">
        <v>401</v>
      </c>
      <c r="F3471">
        <v>846</v>
      </c>
      <c r="G3471" t="s">
        <v>161</v>
      </c>
      <c r="H3471">
        <v>10403010846</v>
      </c>
      <c r="I3471" t="s">
        <v>162</v>
      </c>
      <c r="J3471" s="24" t="s">
        <v>958</v>
      </c>
      <c r="K3471" s="25">
        <v>12</v>
      </c>
      <c r="L3471" s="26">
        <v>0</v>
      </c>
      <c r="M3471" s="26">
        <v>0</v>
      </c>
      <c r="N3471" s="27">
        <v>0</v>
      </c>
      <c r="O3471" s="26">
        <v>0</v>
      </c>
      <c r="P3471" s="28">
        <v>0</v>
      </c>
      <c r="Q3471" s="26">
        <v>0</v>
      </c>
      <c r="R3471" s="31">
        <f t="shared" si="153"/>
        <v>0</v>
      </c>
      <c r="S3471" s="29">
        <v>0</v>
      </c>
      <c r="T3471" s="26"/>
      <c r="V3471" s="2">
        <f t="shared" si="154"/>
        <v>0</v>
      </c>
      <c r="W3471" s="2" t="e">
        <f t="shared" si="155"/>
        <v>#DIV/0!</v>
      </c>
    </row>
    <row r="3472" spans="1:23" customFormat="1" hidden="1" outlineLevel="2" x14ac:dyDescent="0.25">
      <c r="A3472" t="s">
        <v>309</v>
      </c>
      <c r="B3472">
        <v>801</v>
      </c>
      <c r="C3472" t="s">
        <v>324</v>
      </c>
      <c r="D3472">
        <v>404</v>
      </c>
      <c r="E3472" t="s">
        <v>404</v>
      </c>
      <c r="F3472">
        <v>846</v>
      </c>
      <c r="G3472" t="s">
        <v>161</v>
      </c>
      <c r="H3472">
        <v>10404010846</v>
      </c>
      <c r="I3472" t="s">
        <v>162</v>
      </c>
      <c r="J3472" s="24" t="s">
        <v>958</v>
      </c>
      <c r="K3472" s="25">
        <v>12</v>
      </c>
      <c r="L3472" s="26">
        <v>0</v>
      </c>
      <c r="M3472" s="26">
        <v>0</v>
      </c>
      <c r="N3472" s="27">
        <v>0</v>
      </c>
      <c r="O3472" s="26">
        <v>0</v>
      </c>
      <c r="P3472" s="28">
        <v>0</v>
      </c>
      <c r="Q3472" s="26">
        <v>0</v>
      </c>
      <c r="R3472" s="31">
        <f t="shared" si="153"/>
        <v>0</v>
      </c>
      <c r="S3472" s="29">
        <v>0</v>
      </c>
      <c r="T3472" s="26"/>
      <c r="V3472" s="2">
        <f t="shared" si="154"/>
        <v>0</v>
      </c>
      <c r="W3472" s="2" t="e">
        <f t="shared" si="155"/>
        <v>#DIV/0!</v>
      </c>
    </row>
    <row r="3473" spans="1:24" customFormat="1" hidden="1" outlineLevel="2" x14ac:dyDescent="0.25">
      <c r="A3473" t="s">
        <v>309</v>
      </c>
      <c r="B3473">
        <v>801</v>
      </c>
      <c r="C3473" t="s">
        <v>324</v>
      </c>
      <c r="D3473">
        <v>405</v>
      </c>
      <c r="E3473" t="s">
        <v>405</v>
      </c>
      <c r="F3473">
        <v>846</v>
      </c>
      <c r="G3473" t="s">
        <v>161</v>
      </c>
      <c r="H3473">
        <v>10405010846</v>
      </c>
      <c r="I3473" t="s">
        <v>162</v>
      </c>
      <c r="J3473" s="24" t="s">
        <v>958</v>
      </c>
      <c r="K3473" s="25">
        <v>12</v>
      </c>
      <c r="L3473" s="26">
        <v>0</v>
      </c>
      <c r="M3473" s="26">
        <v>0</v>
      </c>
      <c r="N3473" s="27">
        <v>0</v>
      </c>
      <c r="O3473" s="26">
        <v>0</v>
      </c>
      <c r="P3473" s="28">
        <v>0</v>
      </c>
      <c r="Q3473" s="26">
        <v>0</v>
      </c>
      <c r="R3473" s="31">
        <f t="shared" si="153"/>
        <v>0</v>
      </c>
      <c r="S3473" s="29">
        <v>0</v>
      </c>
      <c r="T3473" s="26"/>
      <c r="V3473" s="2">
        <f t="shared" si="154"/>
        <v>0</v>
      </c>
      <c r="W3473" s="2" t="e">
        <f t="shared" si="155"/>
        <v>#DIV/0!</v>
      </c>
    </row>
    <row r="3474" spans="1:24" customFormat="1" hidden="1" outlineLevel="2" x14ac:dyDescent="0.25">
      <c r="A3474" t="s">
        <v>254</v>
      </c>
      <c r="B3474">
        <v>1301</v>
      </c>
      <c r="C3474" t="s">
        <v>203</v>
      </c>
      <c r="D3474">
        <v>602</v>
      </c>
      <c r="E3474" t="s">
        <v>263</v>
      </c>
      <c r="F3474">
        <v>846</v>
      </c>
      <c r="G3474" t="s">
        <v>161</v>
      </c>
      <c r="H3474">
        <v>10602010846</v>
      </c>
      <c r="I3474" t="s">
        <v>162</v>
      </c>
      <c r="J3474" s="24" t="s">
        <v>958</v>
      </c>
      <c r="K3474" s="25">
        <v>12</v>
      </c>
      <c r="L3474" s="26">
        <v>0</v>
      </c>
      <c r="M3474" s="26">
        <v>0</v>
      </c>
      <c r="N3474" s="27">
        <v>0</v>
      </c>
      <c r="O3474" s="26">
        <v>0</v>
      </c>
      <c r="P3474" s="28">
        <v>0</v>
      </c>
      <c r="Q3474" s="26">
        <v>0</v>
      </c>
      <c r="R3474" s="31">
        <f t="shared" si="153"/>
        <v>0</v>
      </c>
      <c r="S3474" s="29">
        <v>0</v>
      </c>
      <c r="T3474" s="26"/>
      <c r="V3474" s="2">
        <f t="shared" si="154"/>
        <v>0</v>
      </c>
      <c r="W3474" s="2" t="e">
        <f t="shared" si="155"/>
        <v>#DIV/0!</v>
      </c>
    </row>
    <row r="3475" spans="1:24" customFormat="1" hidden="1" outlineLevel="2" x14ac:dyDescent="0.25">
      <c r="A3475" t="s">
        <v>781</v>
      </c>
      <c r="B3475">
        <v>101</v>
      </c>
      <c r="C3475" t="s">
        <v>780</v>
      </c>
      <c r="D3475">
        <v>101</v>
      </c>
      <c r="E3475" t="s">
        <v>776</v>
      </c>
      <c r="F3475">
        <v>848</v>
      </c>
      <c r="G3475" t="s">
        <v>113</v>
      </c>
      <c r="H3475">
        <v>10101010848</v>
      </c>
      <c r="I3475" t="s">
        <v>114</v>
      </c>
      <c r="J3475" s="24" t="s">
        <v>958</v>
      </c>
      <c r="K3475" s="25">
        <v>12</v>
      </c>
      <c r="L3475" s="26">
        <v>0</v>
      </c>
      <c r="M3475" s="26">
        <v>0</v>
      </c>
      <c r="N3475" s="27">
        <v>0</v>
      </c>
      <c r="O3475" s="26">
        <v>0</v>
      </c>
      <c r="P3475" s="28">
        <v>0</v>
      </c>
      <c r="Q3475" s="26">
        <v>0</v>
      </c>
      <c r="R3475" s="31">
        <f t="shared" si="153"/>
        <v>0</v>
      </c>
      <c r="S3475" s="29">
        <v>0</v>
      </c>
      <c r="T3475" s="26"/>
      <c r="V3475" s="2">
        <f t="shared" si="154"/>
        <v>0</v>
      </c>
      <c r="W3475" s="2" t="e">
        <f t="shared" si="155"/>
        <v>#DIV/0!</v>
      </c>
      <c r="X3475" s="18"/>
    </row>
    <row r="3476" spans="1:24" customFormat="1" hidden="1" outlineLevel="2" x14ac:dyDescent="0.25">
      <c r="A3476" t="s">
        <v>781</v>
      </c>
      <c r="B3476">
        <v>205</v>
      </c>
      <c r="C3476" t="s">
        <v>123</v>
      </c>
      <c r="D3476">
        <v>106</v>
      </c>
      <c r="E3476" t="s">
        <v>800</v>
      </c>
      <c r="F3476">
        <v>848</v>
      </c>
      <c r="G3476" t="s">
        <v>113</v>
      </c>
      <c r="H3476">
        <v>10106010848</v>
      </c>
      <c r="I3476" t="s">
        <v>114</v>
      </c>
      <c r="J3476" s="24" t="s">
        <v>958</v>
      </c>
      <c r="K3476" s="25">
        <v>12</v>
      </c>
      <c r="L3476" s="26">
        <v>0</v>
      </c>
      <c r="M3476" s="26">
        <v>0</v>
      </c>
      <c r="N3476" s="27">
        <v>0</v>
      </c>
      <c r="O3476" s="26">
        <v>0</v>
      </c>
      <c r="P3476" s="28">
        <v>0</v>
      </c>
      <c r="Q3476" s="26">
        <v>0</v>
      </c>
      <c r="R3476" s="31">
        <f t="shared" si="153"/>
        <v>0</v>
      </c>
      <c r="S3476" s="29">
        <v>0</v>
      </c>
      <c r="T3476" s="26"/>
      <c r="V3476" s="2">
        <f t="shared" si="154"/>
        <v>0</v>
      </c>
      <c r="W3476" s="2" t="e">
        <f t="shared" si="155"/>
        <v>#DIV/0!</v>
      </c>
      <c r="X3476" s="18"/>
    </row>
    <row r="3477" spans="1:24" customFormat="1" hidden="1" outlineLevel="2" x14ac:dyDescent="0.25">
      <c r="A3477" t="s">
        <v>133</v>
      </c>
      <c r="B3477">
        <v>1101</v>
      </c>
      <c r="C3477" t="s">
        <v>134</v>
      </c>
      <c r="D3477">
        <v>150</v>
      </c>
      <c r="E3477" t="s">
        <v>132</v>
      </c>
      <c r="F3477">
        <v>848</v>
      </c>
      <c r="G3477" t="s">
        <v>113</v>
      </c>
      <c r="H3477">
        <v>10150010848</v>
      </c>
      <c r="I3477" t="s">
        <v>114</v>
      </c>
      <c r="J3477" s="24" t="s">
        <v>958</v>
      </c>
      <c r="K3477" s="25">
        <v>12</v>
      </c>
      <c r="L3477" s="26">
        <v>0</v>
      </c>
      <c r="M3477" s="26">
        <v>0</v>
      </c>
      <c r="N3477" s="27">
        <v>0</v>
      </c>
      <c r="O3477" s="26">
        <v>0</v>
      </c>
      <c r="P3477" s="28">
        <v>0</v>
      </c>
      <c r="Q3477" s="26">
        <v>0</v>
      </c>
      <c r="R3477" s="31">
        <f t="shared" si="153"/>
        <v>0</v>
      </c>
      <c r="S3477" s="29">
        <v>0</v>
      </c>
      <c r="T3477" s="26"/>
      <c r="V3477" s="2">
        <f t="shared" si="154"/>
        <v>0</v>
      </c>
      <c r="W3477" s="2" t="e">
        <f t="shared" si="155"/>
        <v>#DIV/0!</v>
      </c>
    </row>
    <row r="3478" spans="1:24" customFormat="1" hidden="1" outlineLevel="2" x14ac:dyDescent="0.25">
      <c r="A3478" t="s">
        <v>596</v>
      </c>
      <c r="B3478">
        <v>302</v>
      </c>
      <c r="C3478" t="s">
        <v>597</v>
      </c>
      <c r="D3478">
        <v>160</v>
      </c>
      <c r="E3478" t="s">
        <v>598</v>
      </c>
      <c r="F3478">
        <v>848</v>
      </c>
      <c r="G3478" t="s">
        <v>113</v>
      </c>
      <c r="H3478">
        <v>10160010848</v>
      </c>
      <c r="I3478" t="s">
        <v>114</v>
      </c>
      <c r="J3478" s="24" t="s">
        <v>958</v>
      </c>
      <c r="K3478" s="25">
        <v>12</v>
      </c>
      <c r="L3478" s="26">
        <v>0</v>
      </c>
      <c r="M3478" s="26">
        <v>0</v>
      </c>
      <c r="N3478" s="27">
        <v>0</v>
      </c>
      <c r="O3478" s="26">
        <v>0</v>
      </c>
      <c r="P3478" s="28">
        <v>0</v>
      </c>
      <c r="Q3478" s="26">
        <v>0</v>
      </c>
      <c r="R3478" s="31">
        <f t="shared" si="153"/>
        <v>0</v>
      </c>
      <c r="S3478" s="29">
        <v>0</v>
      </c>
      <c r="T3478" s="26"/>
      <c r="V3478" s="2">
        <f t="shared" si="154"/>
        <v>0</v>
      </c>
      <c r="W3478" s="2" t="e">
        <f t="shared" si="155"/>
        <v>#DIV/0!</v>
      </c>
    </row>
    <row r="3479" spans="1:24" customFormat="1" hidden="1" outlineLevel="2" x14ac:dyDescent="0.25">
      <c r="A3479" t="s">
        <v>133</v>
      </c>
      <c r="B3479">
        <v>1101</v>
      </c>
      <c r="C3479" t="s">
        <v>134</v>
      </c>
      <c r="D3479">
        <v>165</v>
      </c>
      <c r="E3479" t="s">
        <v>145</v>
      </c>
      <c r="F3479">
        <v>848</v>
      </c>
      <c r="G3479" t="s">
        <v>113</v>
      </c>
      <c r="H3479">
        <v>10165010848</v>
      </c>
      <c r="I3479" t="s">
        <v>114</v>
      </c>
      <c r="J3479" s="24" t="s">
        <v>958</v>
      </c>
      <c r="K3479" s="25">
        <v>12</v>
      </c>
      <c r="L3479" s="26">
        <v>0</v>
      </c>
      <c r="M3479" s="26">
        <v>0</v>
      </c>
      <c r="N3479" s="27">
        <v>0</v>
      </c>
      <c r="O3479" s="26">
        <v>0</v>
      </c>
      <c r="P3479" s="28">
        <v>0</v>
      </c>
      <c r="Q3479" s="26">
        <v>0</v>
      </c>
      <c r="R3479" s="31">
        <f t="shared" si="153"/>
        <v>0</v>
      </c>
      <c r="S3479" s="29">
        <v>0</v>
      </c>
      <c r="T3479" s="26"/>
      <c r="V3479" s="2">
        <f t="shared" si="154"/>
        <v>0</v>
      </c>
      <c r="W3479" s="2" t="e">
        <f t="shared" si="155"/>
        <v>#DIV/0!</v>
      </c>
    </row>
    <row r="3480" spans="1:24" customFormat="1" hidden="1" outlineLevel="2" x14ac:dyDescent="0.25">
      <c r="A3480" t="s">
        <v>133</v>
      </c>
      <c r="B3480">
        <v>1101</v>
      </c>
      <c r="C3480" t="s">
        <v>134</v>
      </c>
      <c r="D3480">
        <v>170</v>
      </c>
      <c r="E3480" t="s">
        <v>154</v>
      </c>
      <c r="F3480">
        <v>848</v>
      </c>
      <c r="G3480" t="s">
        <v>113</v>
      </c>
      <c r="H3480">
        <v>10170010848</v>
      </c>
      <c r="I3480" t="s">
        <v>114</v>
      </c>
      <c r="J3480" s="24" t="s">
        <v>958</v>
      </c>
      <c r="K3480" s="25">
        <v>12</v>
      </c>
      <c r="L3480" s="26">
        <v>0</v>
      </c>
      <c r="M3480" s="26">
        <v>0</v>
      </c>
      <c r="N3480" s="27">
        <v>0</v>
      </c>
      <c r="O3480" s="26">
        <v>0</v>
      </c>
      <c r="P3480" s="28">
        <v>0</v>
      </c>
      <c r="Q3480" s="26">
        <v>0</v>
      </c>
      <c r="R3480" s="31">
        <f t="shared" si="153"/>
        <v>0</v>
      </c>
      <c r="S3480" s="29">
        <v>0</v>
      </c>
      <c r="T3480" s="26"/>
      <c r="V3480" s="2">
        <f t="shared" si="154"/>
        <v>0</v>
      </c>
      <c r="W3480" s="2" t="e">
        <f t="shared" si="155"/>
        <v>#DIV/0!</v>
      </c>
    </row>
    <row r="3481" spans="1:24" customFormat="1" hidden="1" outlineLevel="2" x14ac:dyDescent="0.25">
      <c r="A3481" t="s">
        <v>133</v>
      </c>
      <c r="B3481">
        <v>1101</v>
      </c>
      <c r="C3481" t="s">
        <v>134</v>
      </c>
      <c r="D3481">
        <v>173</v>
      </c>
      <c r="E3481" t="s">
        <v>166</v>
      </c>
      <c r="F3481">
        <v>848</v>
      </c>
      <c r="G3481" t="s">
        <v>113</v>
      </c>
      <c r="H3481">
        <v>10173010848</v>
      </c>
      <c r="I3481" t="s">
        <v>114</v>
      </c>
      <c r="J3481" s="24" t="s">
        <v>958</v>
      </c>
      <c r="K3481" s="25">
        <v>12</v>
      </c>
      <c r="L3481" s="26">
        <v>0</v>
      </c>
      <c r="M3481" s="26">
        <v>0</v>
      </c>
      <c r="N3481" s="27">
        <v>0</v>
      </c>
      <c r="O3481" s="26">
        <v>0</v>
      </c>
      <c r="P3481" s="28">
        <v>0</v>
      </c>
      <c r="Q3481" s="26">
        <v>0</v>
      </c>
      <c r="R3481" s="31">
        <f t="shared" si="153"/>
        <v>0</v>
      </c>
      <c r="S3481" s="29">
        <v>0</v>
      </c>
      <c r="T3481" s="26"/>
      <c r="V3481" s="2">
        <f t="shared" si="154"/>
        <v>0</v>
      </c>
      <c r="W3481" s="2" t="e">
        <f t="shared" si="155"/>
        <v>#DIV/0!</v>
      </c>
    </row>
    <row r="3482" spans="1:24" customFormat="1" hidden="1" outlineLevel="2" x14ac:dyDescent="0.25">
      <c r="A3482" t="s">
        <v>133</v>
      </c>
      <c r="B3482">
        <v>1101</v>
      </c>
      <c r="C3482" t="s">
        <v>134</v>
      </c>
      <c r="D3482">
        <v>174</v>
      </c>
      <c r="E3482" t="s">
        <v>167</v>
      </c>
      <c r="F3482">
        <v>848</v>
      </c>
      <c r="G3482" t="s">
        <v>113</v>
      </c>
      <c r="H3482">
        <v>10174010848</v>
      </c>
      <c r="I3482" t="s">
        <v>114</v>
      </c>
      <c r="J3482" s="24" t="s">
        <v>958</v>
      </c>
      <c r="K3482" s="25">
        <v>12</v>
      </c>
      <c r="L3482" s="26">
        <v>0</v>
      </c>
      <c r="M3482" s="26">
        <v>0</v>
      </c>
      <c r="N3482" s="27">
        <v>0</v>
      </c>
      <c r="O3482" s="26">
        <v>0</v>
      </c>
      <c r="P3482" s="28">
        <v>0</v>
      </c>
      <c r="Q3482" s="26">
        <v>0</v>
      </c>
      <c r="R3482" s="31">
        <f t="shared" si="153"/>
        <v>0</v>
      </c>
      <c r="S3482" s="29">
        <v>0</v>
      </c>
      <c r="T3482" s="26"/>
      <c r="V3482" s="2">
        <f t="shared" si="154"/>
        <v>0</v>
      </c>
      <c r="W3482" s="2" t="e">
        <f t="shared" si="155"/>
        <v>#DIV/0!</v>
      </c>
    </row>
    <row r="3483" spans="1:24" customFormat="1" hidden="1" outlineLevel="2" x14ac:dyDescent="0.25">
      <c r="A3483" t="s">
        <v>706</v>
      </c>
      <c r="B3483">
        <v>191</v>
      </c>
      <c r="C3483" t="s">
        <v>707</v>
      </c>
      <c r="D3483">
        <v>208</v>
      </c>
      <c r="E3483" t="s">
        <v>734</v>
      </c>
      <c r="F3483">
        <v>848</v>
      </c>
      <c r="G3483" t="s">
        <v>113</v>
      </c>
      <c r="H3483">
        <v>10208010848</v>
      </c>
      <c r="I3483" t="s">
        <v>114</v>
      </c>
      <c r="J3483" s="24" t="s">
        <v>958</v>
      </c>
      <c r="K3483" s="25">
        <v>12</v>
      </c>
      <c r="L3483" s="26">
        <v>0</v>
      </c>
      <c r="M3483" s="26">
        <v>1494.23</v>
      </c>
      <c r="N3483" s="27">
        <v>0</v>
      </c>
      <c r="O3483" s="26">
        <v>0</v>
      </c>
      <c r="P3483" s="28">
        <v>0</v>
      </c>
      <c r="Q3483" s="26">
        <v>0</v>
      </c>
      <c r="R3483" s="31">
        <f t="shared" si="153"/>
        <v>0</v>
      </c>
      <c r="S3483" s="29">
        <v>0</v>
      </c>
      <c r="T3483" s="26"/>
      <c r="V3483" s="2">
        <f t="shared" si="154"/>
        <v>0</v>
      </c>
      <c r="W3483" s="2" t="e">
        <f t="shared" si="155"/>
        <v>#DIV/0!</v>
      </c>
    </row>
    <row r="3484" spans="1:24" customFormat="1" hidden="1" outlineLevel="2" x14ac:dyDescent="0.25">
      <c r="A3484" t="s">
        <v>349</v>
      </c>
      <c r="B3484">
        <v>1011</v>
      </c>
      <c r="C3484" t="s">
        <v>365</v>
      </c>
      <c r="D3484">
        <v>222</v>
      </c>
      <c r="E3484" t="s">
        <v>367</v>
      </c>
      <c r="F3484">
        <v>848</v>
      </c>
      <c r="G3484" t="s">
        <v>113</v>
      </c>
      <c r="H3484">
        <v>10222010848</v>
      </c>
      <c r="I3484" t="s">
        <v>114</v>
      </c>
      <c r="J3484" s="24" t="s">
        <v>958</v>
      </c>
      <c r="K3484" s="25">
        <v>12</v>
      </c>
      <c r="L3484" s="26">
        <v>0</v>
      </c>
      <c r="M3484" s="26">
        <v>0</v>
      </c>
      <c r="N3484" s="27">
        <v>0</v>
      </c>
      <c r="O3484" s="26">
        <v>0</v>
      </c>
      <c r="P3484" s="28">
        <v>0</v>
      </c>
      <c r="Q3484" s="26">
        <v>0</v>
      </c>
      <c r="R3484" s="31">
        <f t="shared" si="153"/>
        <v>0</v>
      </c>
      <c r="S3484" s="29"/>
      <c r="T3484" s="26"/>
      <c r="V3484" s="2">
        <f t="shared" si="154"/>
        <v>0</v>
      </c>
      <c r="W3484" s="2" t="e">
        <f t="shared" si="155"/>
        <v>#DIV/0!</v>
      </c>
    </row>
    <row r="3485" spans="1:24" customFormat="1" hidden="1" outlineLevel="2" x14ac:dyDescent="0.25">
      <c r="A3485" t="s">
        <v>349</v>
      </c>
      <c r="B3485">
        <v>1011</v>
      </c>
      <c r="C3485" t="s">
        <v>365</v>
      </c>
      <c r="D3485">
        <v>232</v>
      </c>
      <c r="E3485" t="s">
        <v>379</v>
      </c>
      <c r="F3485">
        <v>848</v>
      </c>
      <c r="G3485" t="s">
        <v>113</v>
      </c>
      <c r="H3485">
        <v>10232010848</v>
      </c>
      <c r="I3485" t="s">
        <v>114</v>
      </c>
      <c r="J3485" s="24" t="s">
        <v>958</v>
      </c>
      <c r="K3485" s="25">
        <v>12</v>
      </c>
      <c r="L3485" s="26">
        <v>0</v>
      </c>
      <c r="M3485" s="26">
        <v>0</v>
      </c>
      <c r="N3485" s="27">
        <v>0</v>
      </c>
      <c r="O3485" s="26">
        <v>0</v>
      </c>
      <c r="P3485" s="28">
        <v>0</v>
      </c>
      <c r="Q3485" s="26">
        <v>0</v>
      </c>
      <c r="R3485" s="31">
        <f t="shared" si="153"/>
        <v>0</v>
      </c>
      <c r="S3485" s="29">
        <v>0</v>
      </c>
      <c r="T3485" s="26"/>
      <c r="V3485" s="2">
        <f t="shared" si="154"/>
        <v>0</v>
      </c>
      <c r="W3485" s="2" t="e">
        <f t="shared" si="155"/>
        <v>#DIV/0!</v>
      </c>
    </row>
    <row r="3486" spans="1:24" customFormat="1" hidden="1" outlineLevel="2" x14ac:dyDescent="0.25">
      <c r="A3486" t="s">
        <v>349</v>
      </c>
      <c r="B3486">
        <v>1011</v>
      </c>
      <c r="C3486" t="s">
        <v>365</v>
      </c>
      <c r="D3486">
        <v>236</v>
      </c>
      <c r="E3486" t="s">
        <v>380</v>
      </c>
      <c r="F3486">
        <v>848</v>
      </c>
      <c r="G3486" t="s">
        <v>113</v>
      </c>
      <c r="H3486">
        <v>10236010848</v>
      </c>
      <c r="I3486" t="s">
        <v>114</v>
      </c>
      <c r="J3486" s="24" t="s">
        <v>958</v>
      </c>
      <c r="K3486" s="25">
        <v>12</v>
      </c>
      <c r="L3486" s="26">
        <v>0</v>
      </c>
      <c r="M3486" s="26">
        <v>0</v>
      </c>
      <c r="N3486" s="27">
        <v>0</v>
      </c>
      <c r="O3486" s="26">
        <v>0</v>
      </c>
      <c r="P3486" s="28">
        <v>0</v>
      </c>
      <c r="Q3486" s="26">
        <v>0</v>
      </c>
      <c r="R3486" s="31">
        <f t="shared" si="153"/>
        <v>0</v>
      </c>
      <c r="S3486" s="29"/>
      <c r="T3486" s="26"/>
      <c r="V3486" s="2">
        <f t="shared" si="154"/>
        <v>0</v>
      </c>
      <c r="W3486" s="2" t="e">
        <f t="shared" si="155"/>
        <v>#DIV/0!</v>
      </c>
    </row>
    <row r="3487" spans="1:24" customFormat="1" hidden="1" outlineLevel="2" x14ac:dyDescent="0.25">
      <c r="A3487" t="s">
        <v>349</v>
      </c>
      <c r="B3487">
        <v>704</v>
      </c>
      <c r="C3487" t="s">
        <v>385</v>
      </c>
      <c r="D3487">
        <v>264</v>
      </c>
      <c r="E3487" t="s">
        <v>386</v>
      </c>
      <c r="F3487">
        <v>848</v>
      </c>
      <c r="G3487" t="s">
        <v>113</v>
      </c>
      <c r="H3487">
        <v>10264010848</v>
      </c>
      <c r="I3487" t="s">
        <v>114</v>
      </c>
      <c r="J3487" s="24" t="s">
        <v>958</v>
      </c>
      <c r="K3487" s="25">
        <v>12</v>
      </c>
      <c r="L3487" s="26">
        <v>0</v>
      </c>
      <c r="M3487" s="26">
        <v>0</v>
      </c>
      <c r="N3487" s="27">
        <v>0</v>
      </c>
      <c r="O3487" s="26">
        <v>0</v>
      </c>
      <c r="P3487" s="28">
        <v>0</v>
      </c>
      <c r="Q3487" s="26">
        <v>0</v>
      </c>
      <c r="R3487" s="31">
        <f t="shared" si="153"/>
        <v>0</v>
      </c>
      <c r="S3487" s="29">
        <v>0</v>
      </c>
      <c r="T3487" s="26"/>
      <c r="V3487" s="2">
        <f t="shared" si="154"/>
        <v>0</v>
      </c>
      <c r="W3487" s="2" t="e">
        <f t="shared" si="155"/>
        <v>#DIV/0!</v>
      </c>
    </row>
    <row r="3488" spans="1:24" customFormat="1" hidden="1" outlineLevel="2" x14ac:dyDescent="0.25">
      <c r="A3488" t="s">
        <v>349</v>
      </c>
      <c r="B3488">
        <v>702</v>
      </c>
      <c r="C3488" t="s">
        <v>383</v>
      </c>
      <c r="D3488">
        <v>266</v>
      </c>
      <c r="E3488" t="s">
        <v>387</v>
      </c>
      <c r="F3488">
        <v>848</v>
      </c>
      <c r="G3488" t="s">
        <v>113</v>
      </c>
      <c r="H3488">
        <v>10266010848</v>
      </c>
      <c r="I3488" t="s">
        <v>114</v>
      </c>
      <c r="J3488" s="24" t="s">
        <v>958</v>
      </c>
      <c r="K3488" s="25">
        <v>12</v>
      </c>
      <c r="L3488" s="26">
        <v>0</v>
      </c>
      <c r="M3488" s="26">
        <v>0</v>
      </c>
      <c r="N3488" s="27">
        <v>0</v>
      </c>
      <c r="O3488" s="26">
        <v>0</v>
      </c>
      <c r="P3488" s="28">
        <v>0</v>
      </c>
      <c r="Q3488" s="26">
        <v>0</v>
      </c>
      <c r="R3488" s="31">
        <f t="shared" ref="R3488:R3535" si="156">S3488</f>
        <v>0</v>
      </c>
      <c r="S3488" s="29">
        <v>0</v>
      </c>
      <c r="T3488" s="26"/>
      <c r="V3488" s="2">
        <f t="shared" si="154"/>
        <v>0</v>
      </c>
      <c r="W3488" s="2" t="e">
        <f t="shared" si="155"/>
        <v>#DIV/0!</v>
      </c>
    </row>
    <row r="3489" spans="1:24" customFormat="1" hidden="1" outlineLevel="2" x14ac:dyDescent="0.25">
      <c r="A3489" t="s">
        <v>349</v>
      </c>
      <c r="B3489">
        <v>507</v>
      </c>
      <c r="C3489" t="s">
        <v>390</v>
      </c>
      <c r="D3489">
        <v>268</v>
      </c>
      <c r="E3489" t="s">
        <v>392</v>
      </c>
      <c r="F3489">
        <v>848</v>
      </c>
      <c r="G3489" t="s">
        <v>113</v>
      </c>
      <c r="H3489">
        <v>10268010848</v>
      </c>
      <c r="I3489" t="s">
        <v>114</v>
      </c>
      <c r="J3489" s="24" t="s">
        <v>958</v>
      </c>
      <c r="K3489" s="25">
        <v>12</v>
      </c>
      <c r="L3489" s="26">
        <v>0</v>
      </c>
      <c r="M3489" s="26">
        <v>0</v>
      </c>
      <c r="N3489" s="27">
        <v>0</v>
      </c>
      <c r="O3489" s="26">
        <v>0</v>
      </c>
      <c r="P3489" s="28">
        <v>0</v>
      </c>
      <c r="Q3489" s="26">
        <v>0</v>
      </c>
      <c r="R3489" s="31">
        <f t="shared" si="156"/>
        <v>0</v>
      </c>
      <c r="S3489" s="29">
        <v>0</v>
      </c>
      <c r="T3489" s="26"/>
      <c r="V3489" s="2">
        <f t="shared" si="154"/>
        <v>0</v>
      </c>
      <c r="W3489" s="2" t="e">
        <f t="shared" si="155"/>
        <v>#DIV/0!</v>
      </c>
    </row>
    <row r="3490" spans="1:24" customFormat="1" hidden="1" outlineLevel="2" x14ac:dyDescent="0.25">
      <c r="A3490" t="s">
        <v>309</v>
      </c>
      <c r="B3490">
        <v>801</v>
      </c>
      <c r="C3490" t="s">
        <v>324</v>
      </c>
      <c r="D3490">
        <v>403</v>
      </c>
      <c r="E3490" t="s">
        <v>401</v>
      </c>
      <c r="F3490">
        <v>848</v>
      </c>
      <c r="G3490" t="s">
        <v>113</v>
      </c>
      <c r="H3490">
        <v>10403010848</v>
      </c>
      <c r="I3490" t="s">
        <v>114</v>
      </c>
      <c r="J3490" s="24" t="s">
        <v>958</v>
      </c>
      <c r="K3490" s="25">
        <v>12</v>
      </c>
      <c r="L3490" s="26">
        <v>0</v>
      </c>
      <c r="M3490" s="26">
        <v>0</v>
      </c>
      <c r="N3490" s="27">
        <v>0</v>
      </c>
      <c r="O3490" s="26">
        <v>0</v>
      </c>
      <c r="P3490" s="28">
        <v>0</v>
      </c>
      <c r="Q3490" s="26">
        <v>0</v>
      </c>
      <c r="R3490" s="31">
        <f t="shared" si="156"/>
        <v>0</v>
      </c>
      <c r="S3490" s="29">
        <v>0</v>
      </c>
      <c r="T3490" s="26"/>
      <c r="V3490" s="2">
        <f t="shared" si="154"/>
        <v>0</v>
      </c>
      <c r="W3490" s="2" t="e">
        <f t="shared" si="155"/>
        <v>#DIV/0!</v>
      </c>
    </row>
    <row r="3491" spans="1:24" customFormat="1" hidden="1" outlineLevel="2" x14ac:dyDescent="0.25">
      <c r="A3491" t="s">
        <v>309</v>
      </c>
      <c r="B3491">
        <v>801</v>
      </c>
      <c r="C3491" t="s">
        <v>324</v>
      </c>
      <c r="D3491">
        <v>404</v>
      </c>
      <c r="E3491" t="s">
        <v>404</v>
      </c>
      <c r="F3491">
        <v>848</v>
      </c>
      <c r="G3491" t="s">
        <v>113</v>
      </c>
      <c r="H3491">
        <v>10404010848</v>
      </c>
      <c r="I3491" t="s">
        <v>114</v>
      </c>
      <c r="J3491" s="24" t="s">
        <v>958</v>
      </c>
      <c r="K3491" s="25">
        <v>12</v>
      </c>
      <c r="L3491" s="26">
        <v>0</v>
      </c>
      <c r="M3491" s="26">
        <v>0</v>
      </c>
      <c r="N3491" s="27">
        <v>0</v>
      </c>
      <c r="O3491" s="26">
        <v>0</v>
      </c>
      <c r="P3491" s="28">
        <v>0</v>
      </c>
      <c r="Q3491" s="26">
        <v>0</v>
      </c>
      <c r="R3491" s="31">
        <f t="shared" si="156"/>
        <v>0</v>
      </c>
      <c r="S3491" s="29">
        <v>0</v>
      </c>
      <c r="T3491" s="26"/>
      <c r="V3491" s="2">
        <f t="shared" si="154"/>
        <v>0</v>
      </c>
      <c r="W3491" s="2" t="e">
        <f t="shared" si="155"/>
        <v>#DIV/0!</v>
      </c>
    </row>
    <row r="3492" spans="1:24" customFormat="1" hidden="1" outlineLevel="2" x14ac:dyDescent="0.25">
      <c r="A3492" t="s">
        <v>309</v>
      </c>
      <c r="B3492">
        <v>801</v>
      </c>
      <c r="C3492" t="s">
        <v>324</v>
      </c>
      <c r="D3492">
        <v>405</v>
      </c>
      <c r="E3492" t="s">
        <v>405</v>
      </c>
      <c r="F3492">
        <v>848</v>
      </c>
      <c r="G3492" t="s">
        <v>113</v>
      </c>
      <c r="H3492">
        <v>10405010848</v>
      </c>
      <c r="I3492" t="s">
        <v>114</v>
      </c>
      <c r="J3492" s="24" t="s">
        <v>958</v>
      </c>
      <c r="K3492" s="25">
        <v>12</v>
      </c>
      <c r="L3492" s="26">
        <v>0</v>
      </c>
      <c r="M3492" s="26">
        <v>0</v>
      </c>
      <c r="N3492" s="27">
        <v>0</v>
      </c>
      <c r="O3492" s="26">
        <v>0</v>
      </c>
      <c r="P3492" s="28">
        <v>0</v>
      </c>
      <c r="Q3492" s="26">
        <v>0</v>
      </c>
      <c r="R3492" s="31">
        <f t="shared" si="156"/>
        <v>0</v>
      </c>
      <c r="S3492" s="29">
        <v>0</v>
      </c>
      <c r="T3492" s="26"/>
      <c r="V3492" s="2">
        <f t="shared" si="154"/>
        <v>0</v>
      </c>
      <c r="W3492" s="2" t="e">
        <f t="shared" si="155"/>
        <v>#DIV/0!</v>
      </c>
    </row>
    <row r="3493" spans="1:24" customFormat="1" hidden="1" outlineLevel="2" x14ac:dyDescent="0.25">
      <c r="A3493" t="s">
        <v>309</v>
      </c>
      <c r="B3493">
        <v>801</v>
      </c>
      <c r="C3493" t="s">
        <v>324</v>
      </c>
      <c r="D3493">
        <v>411</v>
      </c>
      <c r="E3493" t="s">
        <v>411</v>
      </c>
      <c r="F3493">
        <v>848</v>
      </c>
      <c r="G3493" t="s">
        <v>113</v>
      </c>
      <c r="H3493">
        <v>10411010848</v>
      </c>
      <c r="I3493" t="s">
        <v>114</v>
      </c>
      <c r="J3493" s="24" t="s">
        <v>958</v>
      </c>
      <c r="K3493" s="25">
        <v>12</v>
      </c>
      <c r="L3493" s="26">
        <v>0</v>
      </c>
      <c r="M3493" s="26">
        <v>0</v>
      </c>
      <c r="N3493" s="27">
        <v>0</v>
      </c>
      <c r="O3493" s="26">
        <v>0</v>
      </c>
      <c r="P3493" s="28">
        <v>0</v>
      </c>
      <c r="Q3493" s="26">
        <v>0</v>
      </c>
      <c r="R3493" s="31">
        <f t="shared" si="156"/>
        <v>0</v>
      </c>
      <c r="S3493" s="29">
        <v>0</v>
      </c>
      <c r="T3493" s="26"/>
      <c r="V3493" s="2">
        <f t="shared" si="154"/>
        <v>0</v>
      </c>
      <c r="W3493" s="2" t="e">
        <f t="shared" si="155"/>
        <v>#DIV/0!</v>
      </c>
    </row>
    <row r="3494" spans="1:24" customFormat="1" hidden="1" outlineLevel="2" x14ac:dyDescent="0.25">
      <c r="A3494" t="s">
        <v>254</v>
      </c>
      <c r="B3494">
        <v>1301</v>
      </c>
      <c r="C3494" t="s">
        <v>203</v>
      </c>
      <c r="D3494">
        <v>602</v>
      </c>
      <c r="E3494" t="s">
        <v>263</v>
      </c>
      <c r="F3494">
        <v>848</v>
      </c>
      <c r="G3494" t="s">
        <v>113</v>
      </c>
      <c r="H3494">
        <v>10602010848</v>
      </c>
      <c r="I3494" t="s">
        <v>114</v>
      </c>
      <c r="J3494" s="24" t="s">
        <v>958</v>
      </c>
      <c r="K3494" s="25">
        <v>12</v>
      </c>
      <c r="L3494" s="26">
        <v>0</v>
      </c>
      <c r="M3494" s="26">
        <v>300.33</v>
      </c>
      <c r="N3494" s="27">
        <v>0</v>
      </c>
      <c r="O3494" s="26">
        <v>0</v>
      </c>
      <c r="P3494" s="28">
        <v>0</v>
      </c>
      <c r="Q3494" s="26">
        <v>0</v>
      </c>
      <c r="R3494" s="31">
        <f t="shared" si="156"/>
        <v>0</v>
      </c>
      <c r="S3494" s="29">
        <v>0</v>
      </c>
      <c r="T3494" s="26"/>
      <c r="V3494" s="2">
        <f t="shared" si="154"/>
        <v>0</v>
      </c>
      <c r="W3494" s="2" t="e">
        <f t="shared" si="155"/>
        <v>#DIV/0!</v>
      </c>
    </row>
    <row r="3495" spans="1:24" customFormat="1" hidden="1" outlineLevel="2" x14ac:dyDescent="0.25">
      <c r="A3495" t="s">
        <v>133</v>
      </c>
      <c r="B3495">
        <v>1201</v>
      </c>
      <c r="C3495" t="s">
        <v>212</v>
      </c>
      <c r="D3495">
        <v>701</v>
      </c>
      <c r="E3495" t="s">
        <v>211</v>
      </c>
      <c r="F3495">
        <v>848</v>
      </c>
      <c r="G3495" t="s">
        <v>113</v>
      </c>
      <c r="H3495">
        <v>10701010848</v>
      </c>
      <c r="I3495" t="s">
        <v>114</v>
      </c>
      <c r="J3495" s="24" t="s">
        <v>958</v>
      </c>
      <c r="K3495" s="25">
        <v>12</v>
      </c>
      <c r="L3495" s="26">
        <v>0</v>
      </c>
      <c r="M3495" s="26">
        <v>0</v>
      </c>
      <c r="N3495" s="27">
        <v>0</v>
      </c>
      <c r="O3495" s="26">
        <v>0</v>
      </c>
      <c r="P3495" s="28">
        <v>0</v>
      </c>
      <c r="Q3495" s="26">
        <v>0</v>
      </c>
      <c r="R3495" s="31">
        <f t="shared" si="156"/>
        <v>0</v>
      </c>
      <c r="S3495" s="29">
        <v>0</v>
      </c>
      <c r="T3495" s="26"/>
      <c r="V3495" s="2">
        <f t="shared" si="154"/>
        <v>0</v>
      </c>
      <c r="W3495" s="2" t="e">
        <f t="shared" si="155"/>
        <v>#DIV/0!</v>
      </c>
    </row>
    <row r="3496" spans="1:24" customFormat="1" hidden="1" outlineLevel="2" x14ac:dyDescent="0.25">
      <c r="A3496" t="s">
        <v>349</v>
      </c>
      <c r="B3496">
        <v>1103</v>
      </c>
      <c r="C3496" t="s">
        <v>424</v>
      </c>
      <c r="D3496">
        <v>801</v>
      </c>
      <c r="E3496" t="s">
        <v>425</v>
      </c>
      <c r="F3496">
        <v>848</v>
      </c>
      <c r="G3496" t="s">
        <v>113</v>
      </c>
      <c r="H3496">
        <v>10801010848</v>
      </c>
      <c r="I3496" t="s">
        <v>114</v>
      </c>
      <c r="J3496" s="24" t="s">
        <v>958</v>
      </c>
      <c r="K3496" s="25">
        <v>12</v>
      </c>
      <c r="L3496" s="26">
        <v>0</v>
      </c>
      <c r="M3496" s="26">
        <v>0</v>
      </c>
      <c r="N3496" s="27">
        <v>0</v>
      </c>
      <c r="O3496" s="26">
        <v>0</v>
      </c>
      <c r="P3496" s="28">
        <v>0</v>
      </c>
      <c r="Q3496" s="26">
        <v>0</v>
      </c>
      <c r="R3496" s="31">
        <f t="shared" si="156"/>
        <v>0</v>
      </c>
      <c r="S3496" s="29">
        <v>0</v>
      </c>
      <c r="T3496" s="26"/>
      <c r="V3496" s="2">
        <f t="shared" si="154"/>
        <v>0</v>
      </c>
      <c r="W3496" s="2" t="e">
        <f t="shared" si="155"/>
        <v>#DIV/0!</v>
      </c>
    </row>
    <row r="3497" spans="1:24" customFormat="1" hidden="1" outlineLevel="2" x14ac:dyDescent="0.25">
      <c r="A3497" t="s">
        <v>781</v>
      </c>
      <c r="B3497">
        <v>101</v>
      </c>
      <c r="C3497" t="s">
        <v>780</v>
      </c>
      <c r="D3497">
        <v>101</v>
      </c>
      <c r="E3497" t="s">
        <v>776</v>
      </c>
      <c r="F3497">
        <v>849</v>
      </c>
      <c r="G3497" t="s">
        <v>431</v>
      </c>
      <c r="H3497">
        <v>10101010849</v>
      </c>
      <c r="I3497" t="s">
        <v>432</v>
      </c>
      <c r="J3497" s="24" t="s">
        <v>958</v>
      </c>
      <c r="K3497" s="25">
        <v>12</v>
      </c>
      <c r="L3497" s="26">
        <v>0</v>
      </c>
      <c r="M3497" s="26">
        <v>0</v>
      </c>
      <c r="N3497" s="27">
        <v>0</v>
      </c>
      <c r="O3497" s="26">
        <v>0</v>
      </c>
      <c r="P3497" s="28">
        <v>0</v>
      </c>
      <c r="Q3497" s="26">
        <v>0</v>
      </c>
      <c r="R3497" s="31">
        <f t="shared" si="156"/>
        <v>0</v>
      </c>
      <c r="S3497" s="29">
        <v>0</v>
      </c>
      <c r="T3497" s="26"/>
      <c r="V3497" s="2">
        <f t="shared" si="154"/>
        <v>0</v>
      </c>
      <c r="W3497" s="2" t="e">
        <f t="shared" si="155"/>
        <v>#DIV/0!</v>
      </c>
      <c r="X3497" s="18"/>
    </row>
    <row r="3498" spans="1:24" customFormat="1" hidden="1" outlineLevel="2" x14ac:dyDescent="0.25">
      <c r="A3498" t="s">
        <v>781</v>
      </c>
      <c r="B3498">
        <v>101</v>
      </c>
      <c r="C3498" t="s">
        <v>780</v>
      </c>
      <c r="D3498">
        <v>104</v>
      </c>
      <c r="E3498" t="s">
        <v>799</v>
      </c>
      <c r="F3498">
        <v>849</v>
      </c>
      <c r="G3498" t="s">
        <v>431</v>
      </c>
      <c r="H3498">
        <v>10104010849</v>
      </c>
      <c r="I3498" t="s">
        <v>432</v>
      </c>
      <c r="J3498" s="24" t="s">
        <v>958</v>
      </c>
      <c r="K3498" s="25">
        <v>12</v>
      </c>
      <c r="L3498" s="26">
        <v>0</v>
      </c>
      <c r="M3498" s="26">
        <v>0</v>
      </c>
      <c r="N3498" s="27">
        <v>0</v>
      </c>
      <c r="O3498" s="26">
        <v>0</v>
      </c>
      <c r="P3498" s="28">
        <v>0</v>
      </c>
      <c r="Q3498" s="26">
        <v>0</v>
      </c>
      <c r="R3498" s="31">
        <f t="shared" si="156"/>
        <v>0</v>
      </c>
      <c r="S3498" s="29">
        <v>0</v>
      </c>
      <c r="T3498" s="26"/>
      <c r="V3498" s="2">
        <f t="shared" si="154"/>
        <v>0</v>
      </c>
      <c r="W3498" s="2" t="e">
        <f t="shared" si="155"/>
        <v>#DIV/0!</v>
      </c>
      <c r="X3498" s="18"/>
    </row>
    <row r="3499" spans="1:24" customFormat="1" hidden="1" outlineLevel="2" x14ac:dyDescent="0.25">
      <c r="A3499" t="s">
        <v>875</v>
      </c>
      <c r="B3499">
        <v>102</v>
      </c>
      <c r="C3499" t="s">
        <v>876</v>
      </c>
      <c r="D3499">
        <v>105</v>
      </c>
      <c r="E3499" t="s">
        <v>875</v>
      </c>
      <c r="F3499">
        <v>849</v>
      </c>
      <c r="G3499" t="s">
        <v>431</v>
      </c>
      <c r="H3499">
        <v>10105010849</v>
      </c>
      <c r="I3499" t="s">
        <v>432</v>
      </c>
      <c r="J3499" s="24" t="s">
        <v>958</v>
      </c>
      <c r="K3499" s="25">
        <v>12</v>
      </c>
      <c r="L3499" s="26">
        <v>0</v>
      </c>
      <c r="M3499" s="26">
        <v>0</v>
      </c>
      <c r="N3499" s="27">
        <v>0</v>
      </c>
      <c r="O3499" s="26">
        <v>0</v>
      </c>
      <c r="P3499" s="28">
        <v>0</v>
      </c>
      <c r="Q3499" s="26">
        <v>0</v>
      </c>
      <c r="R3499" s="31">
        <f t="shared" si="156"/>
        <v>0</v>
      </c>
      <c r="S3499" s="29"/>
      <c r="T3499" s="26"/>
      <c r="V3499" s="2">
        <f t="shared" si="154"/>
        <v>0</v>
      </c>
      <c r="W3499" s="2" t="e">
        <f t="shared" si="155"/>
        <v>#DIV/0!</v>
      </c>
    </row>
    <row r="3500" spans="1:24" customFormat="1" hidden="1" outlineLevel="2" x14ac:dyDescent="0.25">
      <c r="A3500" t="s">
        <v>781</v>
      </c>
      <c r="B3500">
        <v>205</v>
      </c>
      <c r="C3500" t="s">
        <v>123</v>
      </c>
      <c r="D3500">
        <v>106</v>
      </c>
      <c r="E3500" t="s">
        <v>800</v>
      </c>
      <c r="F3500">
        <v>849</v>
      </c>
      <c r="G3500" t="s">
        <v>431</v>
      </c>
      <c r="H3500">
        <v>10106010849</v>
      </c>
      <c r="I3500" t="s">
        <v>432</v>
      </c>
      <c r="J3500" s="24" t="s">
        <v>958</v>
      </c>
      <c r="K3500" s="25">
        <v>12</v>
      </c>
      <c r="L3500" s="26">
        <v>0</v>
      </c>
      <c r="M3500" s="26">
        <v>0</v>
      </c>
      <c r="N3500" s="27">
        <v>0</v>
      </c>
      <c r="O3500" s="26">
        <v>0</v>
      </c>
      <c r="P3500" s="28">
        <v>0</v>
      </c>
      <c r="Q3500" s="26">
        <v>0</v>
      </c>
      <c r="R3500" s="31">
        <f t="shared" si="156"/>
        <v>0</v>
      </c>
      <c r="S3500" s="29"/>
      <c r="T3500" s="26"/>
      <c r="V3500" s="2">
        <f t="shared" si="154"/>
        <v>0</v>
      </c>
      <c r="W3500" s="2" t="e">
        <f t="shared" si="155"/>
        <v>#DIV/0!</v>
      </c>
      <c r="X3500" s="18"/>
    </row>
    <row r="3501" spans="1:24" customFormat="1" hidden="1" outlineLevel="2" x14ac:dyDescent="0.25">
      <c r="A3501" t="s">
        <v>781</v>
      </c>
      <c r="B3501">
        <v>204</v>
      </c>
      <c r="C3501" t="s">
        <v>782</v>
      </c>
      <c r="D3501">
        <v>111</v>
      </c>
      <c r="E3501" t="s">
        <v>801</v>
      </c>
      <c r="F3501">
        <v>849</v>
      </c>
      <c r="G3501" t="s">
        <v>431</v>
      </c>
      <c r="H3501">
        <v>10111010849</v>
      </c>
      <c r="I3501" t="s">
        <v>432</v>
      </c>
      <c r="J3501" s="24" t="s">
        <v>958</v>
      </c>
      <c r="K3501" s="25">
        <v>12</v>
      </c>
      <c r="L3501" s="26">
        <v>0</v>
      </c>
      <c r="M3501" s="26">
        <v>0</v>
      </c>
      <c r="N3501" s="27">
        <v>0</v>
      </c>
      <c r="O3501" s="26">
        <v>0</v>
      </c>
      <c r="P3501" s="28">
        <v>0</v>
      </c>
      <c r="Q3501" s="26">
        <v>0</v>
      </c>
      <c r="R3501" s="31">
        <f t="shared" si="156"/>
        <v>0</v>
      </c>
      <c r="S3501" s="29"/>
      <c r="T3501" s="26"/>
      <c r="V3501" s="2">
        <f t="shared" si="154"/>
        <v>0</v>
      </c>
      <c r="W3501" s="2" t="e">
        <f t="shared" si="155"/>
        <v>#DIV/0!</v>
      </c>
      <c r="X3501" s="18"/>
    </row>
    <row r="3502" spans="1:24" customFormat="1" hidden="1" outlineLevel="2" x14ac:dyDescent="0.25">
      <c r="A3502" t="s">
        <v>781</v>
      </c>
      <c r="B3502">
        <v>202</v>
      </c>
      <c r="C3502" t="s">
        <v>808</v>
      </c>
      <c r="D3502" s="20">
        <v>130</v>
      </c>
      <c r="E3502" t="s">
        <v>807</v>
      </c>
      <c r="F3502" s="20">
        <v>849</v>
      </c>
      <c r="G3502" t="s">
        <v>431</v>
      </c>
      <c r="H3502">
        <v>10130010849</v>
      </c>
      <c r="I3502" t="s">
        <v>432</v>
      </c>
      <c r="J3502" s="24" t="s">
        <v>958</v>
      </c>
      <c r="K3502" s="25">
        <v>12</v>
      </c>
      <c r="L3502" s="26">
        <v>0</v>
      </c>
      <c r="M3502" s="26">
        <v>0</v>
      </c>
      <c r="N3502" s="27">
        <v>0</v>
      </c>
      <c r="O3502" s="26">
        <v>0</v>
      </c>
      <c r="P3502" s="28">
        <v>0</v>
      </c>
      <c r="Q3502" s="26">
        <v>0</v>
      </c>
      <c r="R3502" s="31">
        <f t="shared" si="156"/>
        <v>0</v>
      </c>
      <c r="S3502" s="29"/>
      <c r="T3502" s="26"/>
      <c r="V3502" s="2">
        <f t="shared" si="154"/>
        <v>0</v>
      </c>
      <c r="W3502" s="2" t="e">
        <f t="shared" si="155"/>
        <v>#DIV/0!</v>
      </c>
      <c r="X3502" s="18"/>
    </row>
    <row r="3503" spans="1:24" customFormat="1" hidden="1" outlineLevel="2" x14ac:dyDescent="0.25">
      <c r="A3503" t="s">
        <v>349</v>
      </c>
      <c r="B3503">
        <v>401</v>
      </c>
      <c r="C3503" t="s">
        <v>362</v>
      </c>
      <c r="D3503">
        <v>148</v>
      </c>
      <c r="E3503" t="s">
        <v>363</v>
      </c>
      <c r="F3503">
        <v>849</v>
      </c>
      <c r="G3503" t="s">
        <v>431</v>
      </c>
      <c r="H3503">
        <v>10148010849</v>
      </c>
      <c r="I3503" t="s">
        <v>432</v>
      </c>
      <c r="J3503" s="24" t="s">
        <v>958</v>
      </c>
      <c r="K3503" s="25">
        <v>12</v>
      </c>
      <c r="L3503" s="26">
        <v>0</v>
      </c>
      <c r="M3503" s="26">
        <v>0</v>
      </c>
      <c r="N3503" s="27">
        <v>0</v>
      </c>
      <c r="O3503" s="26">
        <v>0</v>
      </c>
      <c r="P3503" s="28">
        <v>0</v>
      </c>
      <c r="Q3503" s="26">
        <v>0</v>
      </c>
      <c r="R3503" s="31">
        <f t="shared" si="156"/>
        <v>0</v>
      </c>
      <c r="S3503" s="29"/>
      <c r="T3503" s="26"/>
      <c r="V3503" s="2">
        <f t="shared" si="154"/>
        <v>0</v>
      </c>
      <c r="W3503" s="2" t="e">
        <f t="shared" si="155"/>
        <v>#DIV/0!</v>
      </c>
    </row>
    <row r="3504" spans="1:24" customFormat="1" hidden="1" outlineLevel="2" x14ac:dyDescent="0.25">
      <c r="A3504" t="s">
        <v>706</v>
      </c>
      <c r="B3504">
        <v>191</v>
      </c>
      <c r="C3504" t="s">
        <v>707</v>
      </c>
      <c r="D3504">
        <v>200</v>
      </c>
      <c r="E3504" t="s">
        <v>708</v>
      </c>
      <c r="F3504">
        <v>849</v>
      </c>
      <c r="G3504" t="s">
        <v>431</v>
      </c>
      <c r="H3504">
        <v>10200010849</v>
      </c>
      <c r="I3504" t="s">
        <v>432</v>
      </c>
      <c r="J3504" s="24" t="s">
        <v>958</v>
      </c>
      <c r="K3504" s="25">
        <v>12</v>
      </c>
      <c r="L3504" s="26">
        <v>0</v>
      </c>
      <c r="M3504" s="26">
        <v>0</v>
      </c>
      <c r="N3504" s="27">
        <v>0</v>
      </c>
      <c r="O3504" s="26">
        <v>0</v>
      </c>
      <c r="P3504" s="28">
        <v>0</v>
      </c>
      <c r="Q3504" s="26">
        <v>0</v>
      </c>
      <c r="R3504" s="31">
        <f t="shared" si="156"/>
        <v>0</v>
      </c>
      <c r="S3504" s="29">
        <v>0</v>
      </c>
      <c r="T3504" s="26"/>
      <c r="V3504" s="2">
        <f t="shared" si="154"/>
        <v>0</v>
      </c>
      <c r="W3504" s="2" t="e">
        <f t="shared" si="155"/>
        <v>#DIV/0!</v>
      </c>
    </row>
    <row r="3505" spans="1:24" customFormat="1" hidden="1" outlineLevel="2" x14ac:dyDescent="0.25">
      <c r="A3505" t="s">
        <v>706</v>
      </c>
      <c r="B3505">
        <v>191</v>
      </c>
      <c r="C3505" t="s">
        <v>707</v>
      </c>
      <c r="D3505">
        <v>205</v>
      </c>
      <c r="E3505" t="s">
        <v>733</v>
      </c>
      <c r="F3505">
        <v>849</v>
      </c>
      <c r="G3505" t="s">
        <v>431</v>
      </c>
      <c r="H3505">
        <v>10205010849</v>
      </c>
      <c r="I3505" t="s">
        <v>432</v>
      </c>
      <c r="J3505" s="24" t="s">
        <v>958</v>
      </c>
      <c r="K3505" s="25">
        <v>12</v>
      </c>
      <c r="L3505" s="26">
        <v>0</v>
      </c>
      <c r="M3505" s="26">
        <v>0</v>
      </c>
      <c r="N3505" s="27">
        <v>0</v>
      </c>
      <c r="O3505" s="26">
        <v>0</v>
      </c>
      <c r="P3505" s="28">
        <v>0</v>
      </c>
      <c r="Q3505" s="26">
        <v>0</v>
      </c>
      <c r="R3505" s="31">
        <f t="shared" si="156"/>
        <v>0</v>
      </c>
      <c r="S3505" s="29"/>
      <c r="T3505" s="26"/>
      <c r="V3505" s="2">
        <f t="shared" si="154"/>
        <v>0</v>
      </c>
      <c r="W3505" s="2" t="e">
        <f t="shared" si="155"/>
        <v>#DIV/0!</v>
      </c>
    </row>
    <row r="3506" spans="1:24" customFormat="1" hidden="1" outlineLevel="2" x14ac:dyDescent="0.25">
      <c r="A3506" t="s">
        <v>349</v>
      </c>
      <c r="B3506">
        <v>704</v>
      </c>
      <c r="C3506" t="s">
        <v>385</v>
      </c>
      <c r="D3506">
        <v>264</v>
      </c>
      <c r="E3506" t="s">
        <v>386</v>
      </c>
      <c r="F3506">
        <v>849</v>
      </c>
      <c r="G3506" t="s">
        <v>431</v>
      </c>
      <c r="H3506">
        <v>10264010849</v>
      </c>
      <c r="I3506" t="s">
        <v>432</v>
      </c>
      <c r="J3506" s="24" t="s">
        <v>958</v>
      </c>
      <c r="K3506" s="25">
        <v>12</v>
      </c>
      <c r="L3506" s="26">
        <v>0</v>
      </c>
      <c r="M3506" s="26">
        <v>0</v>
      </c>
      <c r="N3506" s="27">
        <v>0</v>
      </c>
      <c r="O3506" s="26">
        <v>0</v>
      </c>
      <c r="P3506" s="28">
        <v>0</v>
      </c>
      <c r="Q3506" s="26">
        <v>0</v>
      </c>
      <c r="R3506" s="31">
        <f t="shared" si="156"/>
        <v>0</v>
      </c>
      <c r="S3506" s="29">
        <v>0</v>
      </c>
      <c r="T3506" s="26"/>
      <c r="V3506" s="2">
        <f t="shared" si="154"/>
        <v>0</v>
      </c>
      <c r="W3506" s="2" t="e">
        <f t="shared" si="155"/>
        <v>#DIV/0!</v>
      </c>
    </row>
    <row r="3507" spans="1:24" customFormat="1" hidden="1" outlineLevel="2" x14ac:dyDescent="0.25">
      <c r="A3507" t="s">
        <v>349</v>
      </c>
      <c r="B3507">
        <v>702</v>
      </c>
      <c r="C3507" t="s">
        <v>383</v>
      </c>
      <c r="D3507">
        <v>266</v>
      </c>
      <c r="E3507" t="s">
        <v>387</v>
      </c>
      <c r="F3507">
        <v>849</v>
      </c>
      <c r="G3507" t="s">
        <v>431</v>
      </c>
      <c r="H3507">
        <v>10266010849</v>
      </c>
      <c r="I3507" t="s">
        <v>432</v>
      </c>
      <c r="J3507" s="24" t="s">
        <v>958</v>
      </c>
      <c r="K3507" s="25">
        <v>12</v>
      </c>
      <c r="L3507" s="26">
        <v>0</v>
      </c>
      <c r="M3507" s="26">
        <v>0</v>
      </c>
      <c r="N3507" s="27">
        <v>0</v>
      </c>
      <c r="O3507" s="26">
        <v>0</v>
      </c>
      <c r="P3507" s="28">
        <v>0</v>
      </c>
      <c r="Q3507" s="26">
        <v>0</v>
      </c>
      <c r="R3507" s="31">
        <f t="shared" si="156"/>
        <v>0</v>
      </c>
      <c r="S3507" s="29">
        <v>0</v>
      </c>
      <c r="T3507" s="26"/>
      <c r="V3507" s="2">
        <f t="shared" si="154"/>
        <v>0</v>
      </c>
      <c r="W3507" s="2" t="e">
        <f t="shared" si="155"/>
        <v>#DIV/0!</v>
      </c>
    </row>
    <row r="3508" spans="1:24" customFormat="1" outlineLevel="1" collapsed="1" x14ac:dyDescent="0.25">
      <c r="J3508" s="24" t="s">
        <v>999</v>
      </c>
      <c r="K3508" s="25"/>
      <c r="L3508" s="26">
        <f t="shared" ref="L3508:S3508" si="157">SUBTOTAL(9,L2202:L3507)</f>
        <v>574050649.54999995</v>
      </c>
      <c r="M3508" s="26">
        <f t="shared" si="157"/>
        <v>285478157.94000006</v>
      </c>
      <c r="N3508" s="27">
        <f t="shared" si="157"/>
        <v>230411657</v>
      </c>
      <c r="O3508" s="26">
        <f t="shared" si="157"/>
        <v>408000</v>
      </c>
      <c r="P3508" s="28">
        <f t="shared" si="157"/>
        <v>230819657</v>
      </c>
      <c r="Q3508" s="26">
        <f t="shared" si="157"/>
        <v>135824653.12000003</v>
      </c>
      <c r="R3508" s="31">
        <f t="shared" si="157"/>
        <v>265954104.90628576</v>
      </c>
      <c r="S3508" s="29">
        <f t="shared" si="157"/>
        <v>265954104.90628576</v>
      </c>
      <c r="T3508" s="26">
        <v>136714362.25</v>
      </c>
      <c r="V3508" s="2">
        <f t="shared" si="154"/>
        <v>35542447.906285763</v>
      </c>
      <c r="W3508" s="2">
        <f t="shared" si="155"/>
        <v>0.15425629227728596</v>
      </c>
    </row>
    <row r="3509" spans="1:24" customFormat="1" hidden="1" outlineLevel="2" x14ac:dyDescent="0.25">
      <c r="A3509" t="s">
        <v>781</v>
      </c>
      <c r="B3509">
        <v>204</v>
      </c>
      <c r="C3509" t="s">
        <v>782</v>
      </c>
      <c r="D3509">
        <v>5</v>
      </c>
      <c r="E3509" t="s">
        <v>783</v>
      </c>
      <c r="F3509">
        <v>301</v>
      </c>
      <c r="G3509" t="s">
        <v>24</v>
      </c>
      <c r="H3509">
        <v>10005010301</v>
      </c>
      <c r="I3509" t="s">
        <v>25</v>
      </c>
      <c r="J3509" s="24" t="s">
        <v>952</v>
      </c>
      <c r="K3509" s="25">
        <v>13</v>
      </c>
      <c r="L3509" s="26">
        <v>1641343.01</v>
      </c>
      <c r="M3509" s="26">
        <v>2038818.7</v>
      </c>
      <c r="N3509" s="27">
        <v>2591971</v>
      </c>
      <c r="O3509" s="26">
        <v>0</v>
      </c>
      <c r="P3509" s="28">
        <v>2591971</v>
      </c>
      <c r="Q3509" s="26">
        <v>133351.57999999999</v>
      </c>
      <c r="R3509" s="31">
        <f t="shared" si="156"/>
        <v>0</v>
      </c>
      <c r="S3509" s="29">
        <v>0</v>
      </c>
      <c r="T3509" s="26"/>
      <c r="V3509" s="2">
        <f t="shared" si="154"/>
        <v>-2591971</v>
      </c>
      <c r="W3509" s="2">
        <f t="shared" si="155"/>
        <v>-1</v>
      </c>
      <c r="X3509" s="18"/>
    </row>
    <row r="3510" spans="1:24" customFormat="1" hidden="1" outlineLevel="2" x14ac:dyDescent="0.25">
      <c r="A3510" t="s">
        <v>781</v>
      </c>
      <c r="B3510">
        <v>204</v>
      </c>
      <c r="C3510" t="s">
        <v>782</v>
      </c>
      <c r="D3510">
        <v>6</v>
      </c>
      <c r="E3510" t="s">
        <v>784</v>
      </c>
      <c r="F3510">
        <v>301</v>
      </c>
      <c r="G3510" t="s">
        <v>24</v>
      </c>
      <c r="H3510">
        <v>10006010301</v>
      </c>
      <c r="I3510" t="s">
        <v>25</v>
      </c>
      <c r="J3510" s="24" t="s">
        <v>952</v>
      </c>
      <c r="K3510" s="25">
        <v>13</v>
      </c>
      <c r="L3510" s="26">
        <v>1359999.23</v>
      </c>
      <c r="M3510" s="26">
        <v>1900361.21</v>
      </c>
      <c r="N3510" s="27">
        <v>2415717</v>
      </c>
      <c r="O3510" s="26">
        <v>0</v>
      </c>
      <c r="P3510" s="28">
        <v>2415717</v>
      </c>
      <c r="Q3510" s="26">
        <v>124283.67</v>
      </c>
      <c r="R3510" s="31">
        <f t="shared" si="156"/>
        <v>0</v>
      </c>
      <c r="S3510" s="29">
        <v>0</v>
      </c>
      <c r="T3510" s="26"/>
      <c r="V3510" s="2">
        <f t="shared" si="154"/>
        <v>-2415717</v>
      </c>
      <c r="W3510" s="2">
        <f t="shared" si="155"/>
        <v>-1</v>
      </c>
      <c r="X3510" s="18"/>
    </row>
    <row r="3511" spans="1:24" customFormat="1" hidden="1" outlineLevel="2" x14ac:dyDescent="0.25">
      <c r="A3511" t="s">
        <v>781</v>
      </c>
      <c r="B3511">
        <v>101</v>
      </c>
      <c r="C3511" t="s">
        <v>780</v>
      </c>
      <c r="D3511">
        <v>101</v>
      </c>
      <c r="E3511" t="s">
        <v>776</v>
      </c>
      <c r="F3511">
        <v>301</v>
      </c>
      <c r="G3511" t="s">
        <v>24</v>
      </c>
      <c r="H3511">
        <v>10101010301</v>
      </c>
      <c r="I3511" t="s">
        <v>25</v>
      </c>
      <c r="J3511" s="24" t="s">
        <v>952</v>
      </c>
      <c r="K3511" s="25">
        <v>13</v>
      </c>
      <c r="L3511" s="26">
        <v>1258628.77</v>
      </c>
      <c r="M3511" s="26">
        <v>1733207.38</v>
      </c>
      <c r="N3511" s="27">
        <v>2202998</v>
      </c>
      <c r="O3511" s="26">
        <v>0</v>
      </c>
      <c r="P3511" s="28">
        <v>2202998</v>
      </c>
      <c r="Q3511" s="26">
        <v>3951802.96</v>
      </c>
      <c r="R3511" s="31">
        <f t="shared" si="156"/>
        <v>0</v>
      </c>
      <c r="S3511" s="29">
        <v>0</v>
      </c>
      <c r="T3511" s="26"/>
      <c r="V3511" s="2">
        <f t="shared" si="154"/>
        <v>-2202998</v>
      </c>
      <c r="W3511" s="2">
        <f t="shared" si="155"/>
        <v>-1</v>
      </c>
      <c r="X3511" s="18"/>
    </row>
    <row r="3512" spans="1:24" customFormat="1" hidden="1" outlineLevel="2" x14ac:dyDescent="0.25">
      <c r="A3512" t="s">
        <v>706</v>
      </c>
      <c r="B3512">
        <v>191</v>
      </c>
      <c r="C3512" t="s">
        <v>707</v>
      </c>
      <c r="D3512">
        <v>200</v>
      </c>
      <c r="E3512" t="s">
        <v>708</v>
      </c>
      <c r="F3512">
        <v>301</v>
      </c>
      <c r="G3512" t="s">
        <v>24</v>
      </c>
      <c r="H3512">
        <v>10200010301</v>
      </c>
      <c r="I3512" t="s">
        <v>25</v>
      </c>
      <c r="J3512" s="24" t="s">
        <v>952</v>
      </c>
      <c r="K3512" s="25">
        <v>13</v>
      </c>
      <c r="L3512" s="26">
        <v>0</v>
      </c>
      <c r="M3512" s="26">
        <v>0</v>
      </c>
      <c r="N3512" s="27">
        <v>0</v>
      </c>
      <c r="O3512" s="26">
        <v>0</v>
      </c>
      <c r="P3512" s="28">
        <v>0</v>
      </c>
      <c r="Q3512" s="26">
        <v>0</v>
      </c>
      <c r="R3512" s="31">
        <f t="shared" si="156"/>
        <v>13158156</v>
      </c>
      <c r="S3512" s="29">
        <v>13158156</v>
      </c>
      <c r="T3512" s="26"/>
      <c r="V3512" s="2">
        <f t="shared" si="154"/>
        <v>13158156</v>
      </c>
      <c r="W3512" s="2" t="e">
        <f t="shared" si="155"/>
        <v>#DIV/0!</v>
      </c>
    </row>
    <row r="3513" spans="1:24" customFormat="1" hidden="1" outlineLevel="2" x14ac:dyDescent="0.25">
      <c r="A3513" t="s">
        <v>349</v>
      </c>
      <c r="B3513">
        <v>1011</v>
      </c>
      <c r="C3513" t="s">
        <v>365</v>
      </c>
      <c r="D3513">
        <v>222</v>
      </c>
      <c r="E3513" t="s">
        <v>367</v>
      </c>
      <c r="F3513">
        <v>301</v>
      </c>
      <c r="G3513" t="s">
        <v>24</v>
      </c>
      <c r="H3513">
        <v>10222010301</v>
      </c>
      <c r="I3513" t="s">
        <v>25</v>
      </c>
      <c r="J3513" s="24" t="s">
        <v>952</v>
      </c>
      <c r="K3513" s="25">
        <v>13</v>
      </c>
      <c r="L3513" s="26">
        <v>65816.41</v>
      </c>
      <c r="M3513" s="26">
        <v>223784.35</v>
      </c>
      <c r="N3513" s="27">
        <v>287348</v>
      </c>
      <c r="O3513" s="26">
        <v>0</v>
      </c>
      <c r="P3513" s="28">
        <v>287348</v>
      </c>
      <c r="Q3513" s="26">
        <v>14635.73</v>
      </c>
      <c r="R3513" s="31">
        <f t="shared" si="156"/>
        <v>0</v>
      </c>
      <c r="S3513" s="29">
        <v>0</v>
      </c>
      <c r="T3513" s="26"/>
      <c r="V3513" s="2">
        <f t="shared" si="154"/>
        <v>-287348</v>
      </c>
      <c r="W3513" s="2">
        <f t="shared" si="155"/>
        <v>-1</v>
      </c>
    </row>
    <row r="3514" spans="1:24" customFormat="1" hidden="1" outlineLevel="2" x14ac:dyDescent="0.25">
      <c r="A3514" t="s">
        <v>349</v>
      </c>
      <c r="B3514">
        <v>1011</v>
      </c>
      <c r="C3514" t="s">
        <v>365</v>
      </c>
      <c r="D3514">
        <v>232</v>
      </c>
      <c r="E3514" t="s">
        <v>379</v>
      </c>
      <c r="F3514">
        <v>301</v>
      </c>
      <c r="G3514" t="s">
        <v>24</v>
      </c>
      <c r="H3514">
        <v>10232010301</v>
      </c>
      <c r="I3514" t="s">
        <v>25</v>
      </c>
      <c r="J3514" s="24" t="s">
        <v>952</v>
      </c>
      <c r="K3514" s="25">
        <v>13</v>
      </c>
      <c r="L3514" s="26">
        <v>497826.22</v>
      </c>
      <c r="M3514" s="26">
        <v>223784.35</v>
      </c>
      <c r="N3514" s="27">
        <v>287348</v>
      </c>
      <c r="O3514" s="26">
        <v>0</v>
      </c>
      <c r="P3514" s="28">
        <v>287348</v>
      </c>
      <c r="Q3514" s="26">
        <v>14635.73</v>
      </c>
      <c r="R3514" s="31">
        <f t="shared" si="156"/>
        <v>0</v>
      </c>
      <c r="S3514" s="29">
        <v>0</v>
      </c>
      <c r="T3514" s="26"/>
      <c r="V3514" s="2">
        <f t="shared" si="154"/>
        <v>-287348</v>
      </c>
      <c r="W3514" s="2">
        <f t="shared" si="155"/>
        <v>-1</v>
      </c>
    </row>
    <row r="3515" spans="1:24" customFormat="1" hidden="1" outlineLevel="2" x14ac:dyDescent="0.25">
      <c r="A3515" t="s">
        <v>349</v>
      </c>
      <c r="B3515">
        <v>1011</v>
      </c>
      <c r="C3515" t="s">
        <v>365</v>
      </c>
      <c r="D3515">
        <v>236</v>
      </c>
      <c r="E3515" t="s">
        <v>380</v>
      </c>
      <c r="F3515">
        <v>301</v>
      </c>
      <c r="G3515" t="s">
        <v>24</v>
      </c>
      <c r="H3515">
        <v>10236010301</v>
      </c>
      <c r="I3515" t="s">
        <v>25</v>
      </c>
      <c r="J3515" s="24" t="s">
        <v>952</v>
      </c>
      <c r="K3515" s="25">
        <v>13</v>
      </c>
      <c r="L3515" s="26">
        <v>430233.42</v>
      </c>
      <c r="M3515" s="26">
        <v>149192.54999999999</v>
      </c>
      <c r="N3515" s="27">
        <v>191565</v>
      </c>
      <c r="O3515" s="26">
        <v>0</v>
      </c>
      <c r="P3515" s="28">
        <v>191565</v>
      </c>
      <c r="Q3515" s="26">
        <v>9757.14</v>
      </c>
      <c r="R3515" s="31">
        <f t="shared" si="156"/>
        <v>0</v>
      </c>
      <c r="S3515" s="29">
        <v>0</v>
      </c>
      <c r="T3515" s="26"/>
      <c r="V3515" s="2">
        <f t="shared" si="154"/>
        <v>-191565</v>
      </c>
      <c r="W3515" s="2">
        <f t="shared" si="155"/>
        <v>-1</v>
      </c>
    </row>
    <row r="3516" spans="1:24" customFormat="1" hidden="1" outlineLevel="2" x14ac:dyDescent="0.25">
      <c r="A3516" t="s">
        <v>254</v>
      </c>
      <c r="B3516">
        <v>1301</v>
      </c>
      <c r="C3516" t="s">
        <v>203</v>
      </c>
      <c r="D3516">
        <v>601</v>
      </c>
      <c r="E3516" t="s">
        <v>256</v>
      </c>
      <c r="F3516">
        <v>301</v>
      </c>
      <c r="G3516" t="s">
        <v>24</v>
      </c>
      <c r="H3516">
        <v>10601010301</v>
      </c>
      <c r="I3516" t="s">
        <v>25</v>
      </c>
      <c r="J3516" s="24" t="s">
        <v>952</v>
      </c>
      <c r="K3516" s="25">
        <v>13</v>
      </c>
      <c r="L3516" s="26">
        <v>1577491.09</v>
      </c>
      <c r="M3516" s="26">
        <v>2909176.7</v>
      </c>
      <c r="N3516" s="27">
        <v>3735518</v>
      </c>
      <c r="O3516" s="26">
        <v>0</v>
      </c>
      <c r="P3516" s="28">
        <v>3735518</v>
      </c>
      <c r="Q3516" s="26">
        <v>1357996.97</v>
      </c>
      <c r="R3516" s="31">
        <f t="shared" si="156"/>
        <v>0</v>
      </c>
      <c r="S3516" s="29">
        <v>0</v>
      </c>
      <c r="T3516" s="26"/>
      <c r="V3516" s="2">
        <f t="shared" si="154"/>
        <v>-3735518</v>
      </c>
      <c r="W3516" s="2">
        <f t="shared" si="155"/>
        <v>-1</v>
      </c>
    </row>
    <row r="3517" spans="1:24" customFormat="1" hidden="1" outlineLevel="2" x14ac:dyDescent="0.25">
      <c r="A3517" t="s">
        <v>133</v>
      </c>
      <c r="B3517">
        <v>1201</v>
      </c>
      <c r="C3517" t="s">
        <v>212</v>
      </c>
      <c r="D3517">
        <v>701</v>
      </c>
      <c r="E3517" t="s">
        <v>211</v>
      </c>
      <c r="F3517">
        <v>301</v>
      </c>
      <c r="G3517" t="s">
        <v>24</v>
      </c>
      <c r="H3517">
        <v>10701010301</v>
      </c>
      <c r="I3517" t="s">
        <v>25</v>
      </c>
      <c r="J3517" s="24" t="s">
        <v>952</v>
      </c>
      <c r="K3517" s="25">
        <v>13</v>
      </c>
      <c r="L3517" s="26">
        <v>3737301.81</v>
      </c>
      <c r="M3517" s="26">
        <v>1419363.06</v>
      </c>
      <c r="N3517" s="27">
        <v>1445691</v>
      </c>
      <c r="O3517" s="26">
        <v>0</v>
      </c>
      <c r="P3517" s="28">
        <v>1445691</v>
      </c>
      <c r="Q3517" s="26">
        <v>73634.559999999998</v>
      </c>
      <c r="R3517" s="31">
        <f t="shared" si="156"/>
        <v>0</v>
      </c>
      <c r="S3517" s="29">
        <v>0</v>
      </c>
      <c r="T3517" s="26"/>
      <c r="V3517" s="2">
        <f t="shared" si="154"/>
        <v>-1445691</v>
      </c>
      <c r="W3517" s="2">
        <f t="shared" si="155"/>
        <v>-1</v>
      </c>
    </row>
    <row r="3518" spans="1:24" customFormat="1" outlineLevel="1" collapsed="1" x14ac:dyDescent="0.25">
      <c r="J3518" s="24" t="s">
        <v>1000</v>
      </c>
      <c r="K3518" s="25"/>
      <c r="L3518" s="26">
        <f t="shared" ref="L3518:S3518" si="158">SUBTOTAL(9,L3509:L3517)</f>
        <v>10568639.959999999</v>
      </c>
      <c r="M3518" s="26">
        <f t="shared" si="158"/>
        <v>10597688.299999999</v>
      </c>
      <c r="N3518" s="27">
        <f t="shared" si="158"/>
        <v>13158156</v>
      </c>
      <c r="O3518" s="26">
        <f t="shared" si="158"/>
        <v>0</v>
      </c>
      <c r="P3518" s="28">
        <f t="shared" si="158"/>
        <v>13158156</v>
      </c>
      <c r="Q3518" s="26">
        <f t="shared" si="158"/>
        <v>5680098.3399999999</v>
      </c>
      <c r="R3518" s="31">
        <f t="shared" si="158"/>
        <v>13158156</v>
      </c>
      <c r="S3518" s="29">
        <f t="shared" si="158"/>
        <v>13158156</v>
      </c>
      <c r="T3518" s="26">
        <f>S3518*0.9</f>
        <v>11842340.4</v>
      </c>
      <c r="V3518" s="2">
        <f t="shared" si="154"/>
        <v>0</v>
      </c>
      <c r="W3518" s="2">
        <f t="shared" si="155"/>
        <v>0</v>
      </c>
    </row>
    <row r="3519" spans="1:24" customFormat="1" hidden="1" outlineLevel="2" x14ac:dyDescent="0.25">
      <c r="A3519" t="s">
        <v>875</v>
      </c>
      <c r="B3519">
        <v>102</v>
      </c>
      <c r="C3519" t="s">
        <v>876</v>
      </c>
      <c r="D3519">
        <v>105</v>
      </c>
      <c r="E3519" t="s">
        <v>875</v>
      </c>
      <c r="F3519">
        <v>360</v>
      </c>
      <c r="G3519" t="s">
        <v>121</v>
      </c>
      <c r="H3519">
        <v>10105010360</v>
      </c>
      <c r="I3519" t="s">
        <v>122</v>
      </c>
      <c r="J3519" s="24" t="s">
        <v>965</v>
      </c>
      <c r="K3519" s="25">
        <v>14</v>
      </c>
      <c r="L3519" s="26">
        <v>0</v>
      </c>
      <c r="M3519" s="26">
        <v>0</v>
      </c>
      <c r="N3519" s="27">
        <v>0</v>
      </c>
      <c r="O3519" s="26">
        <v>0</v>
      </c>
      <c r="P3519" s="28">
        <v>0</v>
      </c>
      <c r="Q3519" s="26">
        <v>0</v>
      </c>
      <c r="R3519" s="31">
        <f t="shared" si="156"/>
        <v>0</v>
      </c>
      <c r="S3519" s="29"/>
      <c r="T3519" s="26"/>
      <c r="V3519" s="2">
        <f t="shared" si="154"/>
        <v>0</v>
      </c>
      <c r="W3519" s="2" t="e">
        <f t="shared" si="155"/>
        <v>#DIV/0!</v>
      </c>
    </row>
    <row r="3520" spans="1:24" customFormat="1" hidden="1" outlineLevel="2" x14ac:dyDescent="0.25">
      <c r="A3520" t="s">
        <v>781</v>
      </c>
      <c r="B3520">
        <v>205</v>
      </c>
      <c r="C3520" t="s">
        <v>123</v>
      </c>
      <c r="D3520">
        <v>106</v>
      </c>
      <c r="E3520" t="s">
        <v>800</v>
      </c>
      <c r="F3520">
        <v>360</v>
      </c>
      <c r="G3520" t="s">
        <v>121</v>
      </c>
      <c r="H3520">
        <v>10106010360</v>
      </c>
      <c r="I3520" t="s">
        <v>122</v>
      </c>
      <c r="J3520" s="24" t="s">
        <v>965</v>
      </c>
      <c r="K3520" s="25">
        <v>14</v>
      </c>
      <c r="L3520" s="26">
        <v>0</v>
      </c>
      <c r="M3520" s="26">
        <v>0</v>
      </c>
      <c r="N3520" s="27">
        <v>0</v>
      </c>
      <c r="O3520" s="26">
        <v>0</v>
      </c>
      <c r="P3520" s="28">
        <v>0</v>
      </c>
      <c r="Q3520" s="26">
        <v>0</v>
      </c>
      <c r="R3520" s="31">
        <f t="shared" si="156"/>
        <v>0</v>
      </c>
      <c r="S3520" s="29"/>
      <c r="T3520" s="26"/>
      <c r="V3520" s="2">
        <f t="shared" ref="V3520:V3543" si="159">S3520-N3520</f>
        <v>0</v>
      </c>
      <c r="W3520" s="2" t="e">
        <f t="shared" ref="W3520:W3543" si="160">V3520/N3520</f>
        <v>#DIV/0!</v>
      </c>
      <c r="X3520" s="18"/>
    </row>
    <row r="3521" spans="1:24" customFormat="1" hidden="1" outlineLevel="2" x14ac:dyDescent="0.25">
      <c r="A3521" t="s">
        <v>309</v>
      </c>
      <c r="B3521">
        <v>501</v>
      </c>
      <c r="C3521" t="s">
        <v>312</v>
      </c>
      <c r="D3521">
        <v>108</v>
      </c>
      <c r="E3521" t="s">
        <v>333</v>
      </c>
      <c r="F3521">
        <v>360</v>
      </c>
      <c r="G3521" t="s">
        <v>121</v>
      </c>
      <c r="H3521">
        <v>10108010360</v>
      </c>
      <c r="I3521" t="s">
        <v>122</v>
      </c>
      <c r="J3521" s="24" t="s">
        <v>965</v>
      </c>
      <c r="K3521" s="25">
        <v>14</v>
      </c>
      <c r="L3521" s="26">
        <v>2336642.61</v>
      </c>
      <c r="M3521" s="26">
        <v>1873629.76</v>
      </c>
      <c r="N3521" s="27">
        <v>5278000</v>
      </c>
      <c r="O3521" s="26">
        <v>0</v>
      </c>
      <c r="P3521" s="28">
        <v>5278000</v>
      </c>
      <c r="Q3521" s="26">
        <v>1303918.51</v>
      </c>
      <c r="R3521" s="31">
        <f t="shared" si="156"/>
        <v>2813169</v>
      </c>
      <c r="S3521" s="29">
        <v>2813169</v>
      </c>
      <c r="T3521" s="26"/>
      <c r="V3521" s="2">
        <f t="shared" si="159"/>
        <v>-2464831</v>
      </c>
      <c r="W3521" s="2">
        <f t="shared" si="160"/>
        <v>-0.46700094732853353</v>
      </c>
    </row>
    <row r="3522" spans="1:24" customFormat="1" hidden="1" outlineLevel="2" x14ac:dyDescent="0.25">
      <c r="A3522" t="s">
        <v>309</v>
      </c>
      <c r="B3522">
        <v>501</v>
      </c>
      <c r="C3522" t="s">
        <v>312</v>
      </c>
      <c r="D3522">
        <v>118</v>
      </c>
      <c r="E3522" t="s">
        <v>340</v>
      </c>
      <c r="F3522">
        <v>360</v>
      </c>
      <c r="G3522" t="s">
        <v>121</v>
      </c>
      <c r="H3522">
        <v>10118010360</v>
      </c>
      <c r="I3522" t="s">
        <v>122</v>
      </c>
      <c r="J3522" s="24" t="s">
        <v>965</v>
      </c>
      <c r="K3522" s="25">
        <v>14</v>
      </c>
      <c r="L3522" s="26">
        <v>0</v>
      </c>
      <c r="M3522" s="26">
        <v>9602.99</v>
      </c>
      <c r="N3522" s="27">
        <v>0</v>
      </c>
      <c r="O3522" s="26">
        <v>0</v>
      </c>
      <c r="P3522" s="28">
        <v>0</v>
      </c>
      <c r="Q3522" s="26">
        <v>0</v>
      </c>
      <c r="R3522" s="31">
        <f t="shared" si="156"/>
        <v>0</v>
      </c>
      <c r="S3522" s="29">
        <v>0</v>
      </c>
      <c r="T3522" s="26"/>
      <c r="V3522" s="2">
        <f t="shared" si="159"/>
        <v>0</v>
      </c>
      <c r="W3522" s="2" t="e">
        <f t="shared" si="160"/>
        <v>#DIV/0!</v>
      </c>
    </row>
    <row r="3523" spans="1:24" customFormat="1" hidden="1" outlineLevel="2" x14ac:dyDescent="0.25">
      <c r="A3523" t="s">
        <v>309</v>
      </c>
      <c r="B3523">
        <v>501</v>
      </c>
      <c r="C3523" t="s">
        <v>312</v>
      </c>
      <c r="D3523">
        <v>119</v>
      </c>
      <c r="E3523" t="s">
        <v>341</v>
      </c>
      <c r="F3523">
        <v>360</v>
      </c>
      <c r="G3523" t="s">
        <v>121</v>
      </c>
      <c r="H3523">
        <v>10119010360</v>
      </c>
      <c r="I3523" t="s">
        <v>122</v>
      </c>
      <c r="J3523" s="24" t="s">
        <v>965</v>
      </c>
      <c r="K3523" s="25">
        <v>14</v>
      </c>
      <c r="L3523" s="26">
        <v>104133.36</v>
      </c>
      <c r="M3523" s="26">
        <v>11346.11</v>
      </c>
      <c r="N3523" s="27">
        <v>0</v>
      </c>
      <c r="O3523" s="26">
        <v>0</v>
      </c>
      <c r="P3523" s="28">
        <v>0</v>
      </c>
      <c r="Q3523" s="26">
        <v>0</v>
      </c>
      <c r="R3523" s="31">
        <f t="shared" si="156"/>
        <v>0</v>
      </c>
      <c r="S3523" s="29">
        <v>0</v>
      </c>
      <c r="T3523" s="26"/>
      <c r="V3523" s="2">
        <f t="shared" si="159"/>
        <v>0</v>
      </c>
      <c r="W3523" s="2" t="e">
        <f t="shared" si="160"/>
        <v>#DIV/0!</v>
      </c>
    </row>
    <row r="3524" spans="1:24" customFormat="1" hidden="1" outlineLevel="2" x14ac:dyDescent="0.25">
      <c r="A3524" t="s">
        <v>309</v>
      </c>
      <c r="B3524">
        <v>502</v>
      </c>
      <c r="C3524" t="s">
        <v>342</v>
      </c>
      <c r="D3524">
        <v>120</v>
      </c>
      <c r="E3524" t="s">
        <v>343</v>
      </c>
      <c r="F3524">
        <v>360</v>
      </c>
      <c r="G3524" t="s">
        <v>121</v>
      </c>
      <c r="H3524">
        <v>10120010360</v>
      </c>
      <c r="I3524" t="s">
        <v>122</v>
      </c>
      <c r="J3524" s="24" t="s">
        <v>965</v>
      </c>
      <c r="K3524" s="25">
        <v>14</v>
      </c>
      <c r="L3524" s="26">
        <v>134000</v>
      </c>
      <c r="M3524" s="26">
        <v>0</v>
      </c>
      <c r="N3524" s="27">
        <v>598000</v>
      </c>
      <c r="O3524" s="26">
        <v>0</v>
      </c>
      <c r="P3524" s="28">
        <v>598000</v>
      </c>
      <c r="Q3524" s="26">
        <v>0</v>
      </c>
      <c r="R3524" s="31">
        <f t="shared" si="156"/>
        <v>151000</v>
      </c>
      <c r="S3524" s="29">
        <v>151000</v>
      </c>
      <c r="T3524" s="26"/>
      <c r="V3524" s="2">
        <f t="shared" si="159"/>
        <v>-447000</v>
      </c>
      <c r="W3524" s="2">
        <f t="shared" si="160"/>
        <v>-0.74749163879598657</v>
      </c>
    </row>
    <row r="3525" spans="1:24" customFormat="1" hidden="1" outlineLevel="2" x14ac:dyDescent="0.25">
      <c r="A3525" t="s">
        <v>562</v>
      </c>
      <c r="B3525">
        <v>301</v>
      </c>
      <c r="C3525" t="s">
        <v>355</v>
      </c>
      <c r="D3525">
        <v>121</v>
      </c>
      <c r="E3525" t="s">
        <v>562</v>
      </c>
      <c r="F3525">
        <v>360</v>
      </c>
      <c r="G3525" t="s">
        <v>121</v>
      </c>
      <c r="H3525">
        <v>10121010360</v>
      </c>
      <c r="I3525" t="s">
        <v>122</v>
      </c>
      <c r="J3525" s="24" t="s">
        <v>965</v>
      </c>
      <c r="K3525" s="25">
        <v>14</v>
      </c>
      <c r="L3525" s="26">
        <v>0</v>
      </c>
      <c r="M3525" s="26">
        <v>0</v>
      </c>
      <c r="N3525" s="27">
        <v>0</v>
      </c>
      <c r="O3525" s="26">
        <v>0</v>
      </c>
      <c r="P3525" s="28">
        <v>0</v>
      </c>
      <c r="Q3525" s="26">
        <v>0</v>
      </c>
      <c r="R3525" s="31">
        <f t="shared" si="156"/>
        <v>0</v>
      </c>
      <c r="S3525" s="29"/>
      <c r="T3525" s="26"/>
      <c r="V3525" s="2">
        <f t="shared" si="159"/>
        <v>0</v>
      </c>
      <c r="W3525" s="2" t="e">
        <f t="shared" si="160"/>
        <v>#DIV/0!</v>
      </c>
    </row>
    <row r="3526" spans="1:24" customFormat="1" hidden="1" outlineLevel="2" x14ac:dyDescent="0.25">
      <c r="A3526" t="s">
        <v>309</v>
      </c>
      <c r="B3526">
        <v>502</v>
      </c>
      <c r="C3526" t="s">
        <v>342</v>
      </c>
      <c r="D3526">
        <v>122</v>
      </c>
      <c r="E3526" t="s">
        <v>346</v>
      </c>
      <c r="F3526">
        <v>360</v>
      </c>
      <c r="G3526" t="s">
        <v>121</v>
      </c>
      <c r="H3526">
        <v>10122010360</v>
      </c>
      <c r="I3526" t="s">
        <v>122</v>
      </c>
      <c r="J3526" s="24" t="s">
        <v>965</v>
      </c>
      <c r="K3526" s="25">
        <v>14</v>
      </c>
      <c r="L3526" s="26">
        <v>134000</v>
      </c>
      <c r="M3526" s="26">
        <v>0</v>
      </c>
      <c r="N3526" s="27">
        <v>0</v>
      </c>
      <c r="O3526" s="26">
        <v>0</v>
      </c>
      <c r="P3526" s="28">
        <v>0</v>
      </c>
      <c r="Q3526" s="26">
        <v>0</v>
      </c>
      <c r="R3526" s="31">
        <f t="shared" si="156"/>
        <v>269800</v>
      </c>
      <c r="S3526" s="29">
        <v>269800</v>
      </c>
      <c r="T3526" s="26"/>
      <c r="V3526" s="2">
        <f t="shared" si="159"/>
        <v>269800</v>
      </c>
      <c r="W3526" s="2" t="e">
        <f t="shared" si="160"/>
        <v>#DIV/0!</v>
      </c>
    </row>
    <row r="3527" spans="1:24" customFormat="1" hidden="1" outlineLevel="2" x14ac:dyDescent="0.25">
      <c r="A3527" t="s">
        <v>571</v>
      </c>
      <c r="B3527">
        <v>601</v>
      </c>
      <c r="C3527" t="s">
        <v>572</v>
      </c>
      <c r="D3527">
        <v>123</v>
      </c>
      <c r="E3527" t="s">
        <v>583</v>
      </c>
      <c r="F3527">
        <v>360</v>
      </c>
      <c r="G3527" t="s">
        <v>121</v>
      </c>
      <c r="H3527">
        <v>10123010360</v>
      </c>
      <c r="I3527" t="s">
        <v>122</v>
      </c>
      <c r="J3527" s="24" t="s">
        <v>965</v>
      </c>
      <c r="K3527" s="25">
        <v>14</v>
      </c>
      <c r="L3527" s="26">
        <v>3836828.52</v>
      </c>
      <c r="M3527" s="26">
        <v>0</v>
      </c>
      <c r="N3527" s="27">
        <v>0</v>
      </c>
      <c r="O3527" s="26">
        <v>0</v>
      </c>
      <c r="P3527" s="28">
        <v>0</v>
      </c>
      <c r="Q3527" s="26">
        <v>1093884.96</v>
      </c>
      <c r="R3527" s="31">
        <f t="shared" si="156"/>
        <v>0</v>
      </c>
      <c r="S3527" s="29">
        <v>0</v>
      </c>
      <c r="T3527" s="26"/>
      <c r="V3527" s="2">
        <f t="shared" si="159"/>
        <v>0</v>
      </c>
      <c r="W3527" s="2" t="e">
        <f t="shared" si="160"/>
        <v>#DIV/0!</v>
      </c>
    </row>
    <row r="3528" spans="1:24" customFormat="1" hidden="1" outlineLevel="2" x14ac:dyDescent="0.25">
      <c r="A3528" t="s">
        <v>781</v>
      </c>
      <c r="B3528">
        <v>202</v>
      </c>
      <c r="C3528" t="s">
        <v>808</v>
      </c>
      <c r="D3528" s="20">
        <v>134</v>
      </c>
      <c r="E3528" t="s">
        <v>810</v>
      </c>
      <c r="F3528" s="20">
        <v>360</v>
      </c>
      <c r="G3528" t="s">
        <v>121</v>
      </c>
      <c r="H3528">
        <v>10134010360</v>
      </c>
      <c r="I3528" t="s">
        <v>122</v>
      </c>
      <c r="J3528" s="24" t="s">
        <v>965</v>
      </c>
      <c r="K3528" s="25">
        <v>14</v>
      </c>
      <c r="L3528" s="26">
        <v>1316668.01</v>
      </c>
      <c r="M3528" s="26">
        <v>617435.91</v>
      </c>
      <c r="N3528" s="27">
        <v>834069</v>
      </c>
      <c r="O3528" s="26">
        <v>0</v>
      </c>
      <c r="P3528" s="28">
        <v>834069</v>
      </c>
      <c r="Q3528" s="26">
        <v>7105.26</v>
      </c>
      <c r="R3528" s="31">
        <f t="shared" si="156"/>
        <v>217423</v>
      </c>
      <c r="S3528" s="29">
        <v>217423</v>
      </c>
      <c r="T3528" s="26"/>
      <c r="V3528" s="2">
        <f t="shared" si="159"/>
        <v>-616646</v>
      </c>
      <c r="W3528" s="2">
        <f t="shared" si="160"/>
        <v>-0.73932252607398186</v>
      </c>
      <c r="X3528" s="18"/>
    </row>
    <row r="3529" spans="1:24" customFormat="1" hidden="1" outlineLevel="2" x14ac:dyDescent="0.25">
      <c r="A3529" t="s">
        <v>571</v>
      </c>
      <c r="B3529">
        <v>601</v>
      </c>
      <c r="C3529" t="s">
        <v>572</v>
      </c>
      <c r="D3529">
        <v>139</v>
      </c>
      <c r="E3529" t="s">
        <v>588</v>
      </c>
      <c r="F3529">
        <v>360</v>
      </c>
      <c r="G3529" t="s">
        <v>121</v>
      </c>
      <c r="H3529">
        <v>10139010360</v>
      </c>
      <c r="I3529" t="s">
        <v>122</v>
      </c>
      <c r="J3529" s="24" t="s">
        <v>965</v>
      </c>
      <c r="K3529" s="25">
        <v>14</v>
      </c>
      <c r="L3529" s="26">
        <v>0</v>
      </c>
      <c r="M3529" s="26">
        <v>690587.67</v>
      </c>
      <c r="N3529" s="27">
        <v>3000000</v>
      </c>
      <c r="O3529" s="26">
        <v>0</v>
      </c>
      <c r="P3529" s="28">
        <v>3000000</v>
      </c>
      <c r="Q3529" s="26">
        <v>125088.55</v>
      </c>
      <c r="R3529" s="31">
        <f t="shared" si="156"/>
        <v>8606126</v>
      </c>
      <c r="S3529" s="29">
        <v>8606126</v>
      </c>
      <c r="T3529" s="26"/>
      <c r="V3529" s="2">
        <f t="shared" si="159"/>
        <v>5606126</v>
      </c>
      <c r="W3529" s="2">
        <f t="shared" si="160"/>
        <v>1.8687086666666666</v>
      </c>
    </row>
    <row r="3530" spans="1:24" customFormat="1" hidden="1" outlineLevel="2" x14ac:dyDescent="0.25">
      <c r="A3530" t="s">
        <v>133</v>
      </c>
      <c r="B3530">
        <v>1101</v>
      </c>
      <c r="C3530" t="s">
        <v>134</v>
      </c>
      <c r="D3530">
        <v>150</v>
      </c>
      <c r="E3530" t="s">
        <v>132</v>
      </c>
      <c r="F3530">
        <v>360</v>
      </c>
      <c r="G3530" t="s">
        <v>121</v>
      </c>
      <c r="H3530">
        <v>10150010360</v>
      </c>
      <c r="I3530" t="s">
        <v>122</v>
      </c>
      <c r="J3530" s="24" t="s">
        <v>965</v>
      </c>
      <c r="K3530" s="25">
        <v>14</v>
      </c>
      <c r="L3530" s="26">
        <v>4822630.68</v>
      </c>
      <c r="M3530" s="26">
        <v>2532764.73</v>
      </c>
      <c r="N3530" s="27">
        <v>2411000</v>
      </c>
      <c r="O3530" s="26">
        <v>0</v>
      </c>
      <c r="P3530" s="28">
        <v>2411000</v>
      </c>
      <c r="Q3530" s="26">
        <v>1264895.49</v>
      </c>
      <c r="R3530" s="31">
        <f t="shared" si="156"/>
        <v>2411000</v>
      </c>
      <c r="S3530" s="29">
        <v>2411000</v>
      </c>
      <c r="T3530" s="26"/>
      <c r="V3530" s="2">
        <f t="shared" si="159"/>
        <v>0</v>
      </c>
      <c r="W3530" s="2">
        <f t="shared" si="160"/>
        <v>0</v>
      </c>
    </row>
    <row r="3531" spans="1:24" customFormat="1" hidden="1" outlineLevel="2" x14ac:dyDescent="0.25">
      <c r="A3531" t="s">
        <v>309</v>
      </c>
      <c r="B3531">
        <v>503</v>
      </c>
      <c r="C3531" t="s">
        <v>310</v>
      </c>
      <c r="D3531">
        <v>151</v>
      </c>
      <c r="E3531" t="s">
        <v>364</v>
      </c>
      <c r="F3531">
        <v>360</v>
      </c>
      <c r="G3531" t="s">
        <v>121</v>
      </c>
      <c r="H3531">
        <v>10151010360</v>
      </c>
      <c r="I3531" t="s">
        <v>122</v>
      </c>
      <c r="J3531" s="24" t="s">
        <v>965</v>
      </c>
      <c r="K3531" s="25">
        <v>14</v>
      </c>
      <c r="L3531" s="26">
        <v>73980</v>
      </c>
      <c r="M3531" s="26">
        <v>0</v>
      </c>
      <c r="N3531" s="27">
        <v>0</v>
      </c>
      <c r="O3531" s="26">
        <v>0</v>
      </c>
      <c r="P3531" s="28">
        <v>0</v>
      </c>
      <c r="Q3531" s="26">
        <v>0</v>
      </c>
      <c r="R3531" s="31">
        <f t="shared" si="156"/>
        <v>0</v>
      </c>
      <c r="S3531" s="29"/>
      <c r="T3531" s="26"/>
      <c r="V3531" s="2">
        <f t="shared" si="159"/>
        <v>0</v>
      </c>
      <c r="W3531" s="2" t="e">
        <f t="shared" si="160"/>
        <v>#DIV/0!</v>
      </c>
    </row>
    <row r="3532" spans="1:24" customFormat="1" hidden="1" outlineLevel="2" x14ac:dyDescent="0.25">
      <c r="A3532" t="s">
        <v>596</v>
      </c>
      <c r="B3532">
        <v>302</v>
      </c>
      <c r="C3532" t="s">
        <v>597</v>
      </c>
      <c r="D3532">
        <v>161</v>
      </c>
      <c r="E3532" t="s">
        <v>596</v>
      </c>
      <c r="F3532">
        <v>360</v>
      </c>
      <c r="G3532" t="s">
        <v>121</v>
      </c>
      <c r="H3532">
        <v>10161010360</v>
      </c>
      <c r="I3532" t="s">
        <v>122</v>
      </c>
      <c r="J3532" s="24" t="s">
        <v>965</v>
      </c>
      <c r="K3532" s="25">
        <v>14</v>
      </c>
      <c r="L3532" s="26">
        <v>0</v>
      </c>
      <c r="M3532" s="26">
        <v>341007.4</v>
      </c>
      <c r="N3532" s="27">
        <v>0</v>
      </c>
      <c r="O3532" s="26">
        <v>0</v>
      </c>
      <c r="P3532" s="28">
        <v>0</v>
      </c>
      <c r="Q3532" s="26">
        <v>0</v>
      </c>
      <c r="R3532" s="31">
        <f t="shared" si="156"/>
        <v>0</v>
      </c>
      <c r="S3532" s="29">
        <v>0</v>
      </c>
      <c r="T3532" s="26"/>
      <c r="V3532" s="2">
        <f t="shared" si="159"/>
        <v>0</v>
      </c>
      <c r="W3532" s="2" t="e">
        <f t="shared" si="160"/>
        <v>#DIV/0!</v>
      </c>
    </row>
    <row r="3533" spans="1:24" customFormat="1" hidden="1" outlineLevel="2" x14ac:dyDescent="0.25">
      <c r="A3533" t="s">
        <v>133</v>
      </c>
      <c r="B3533">
        <v>205</v>
      </c>
      <c r="C3533" t="s">
        <v>123</v>
      </c>
      <c r="D3533">
        <v>163</v>
      </c>
      <c r="E3533" t="s">
        <v>139</v>
      </c>
      <c r="F3533">
        <v>360</v>
      </c>
      <c r="G3533" t="s">
        <v>121</v>
      </c>
      <c r="H3533">
        <v>10163010360</v>
      </c>
      <c r="I3533" t="s">
        <v>122</v>
      </c>
      <c r="J3533" s="24" t="s">
        <v>965</v>
      </c>
      <c r="K3533" s="25">
        <v>14</v>
      </c>
      <c r="L3533" s="26">
        <v>0</v>
      </c>
      <c r="M3533" s="26">
        <v>0</v>
      </c>
      <c r="N3533" s="27">
        <v>0</v>
      </c>
      <c r="O3533" s="26">
        <v>0</v>
      </c>
      <c r="P3533" s="28">
        <v>0</v>
      </c>
      <c r="Q3533" s="26">
        <v>252435.68</v>
      </c>
      <c r="R3533" s="31">
        <f t="shared" si="156"/>
        <v>0</v>
      </c>
      <c r="S3533" s="29">
        <v>0</v>
      </c>
      <c r="T3533" s="26"/>
      <c r="V3533" s="2">
        <f t="shared" si="159"/>
        <v>0</v>
      </c>
      <c r="W3533" s="2" t="e">
        <f t="shared" si="160"/>
        <v>#DIV/0!</v>
      </c>
    </row>
    <row r="3534" spans="1:24" customFormat="1" hidden="1" outlineLevel="2" x14ac:dyDescent="0.25">
      <c r="A3534" t="s">
        <v>875</v>
      </c>
      <c r="B3534">
        <v>203</v>
      </c>
      <c r="C3534" t="s">
        <v>878</v>
      </c>
      <c r="D3534">
        <v>191</v>
      </c>
      <c r="E3534" t="s">
        <v>879</v>
      </c>
      <c r="F3534">
        <v>360</v>
      </c>
      <c r="G3534" t="s">
        <v>121</v>
      </c>
      <c r="H3534">
        <v>10191010360</v>
      </c>
      <c r="I3534" t="s">
        <v>122</v>
      </c>
      <c r="J3534" s="24" t="s">
        <v>965</v>
      </c>
      <c r="K3534" s="25">
        <v>14</v>
      </c>
      <c r="L3534" s="26">
        <v>0</v>
      </c>
      <c r="M3534" s="26">
        <v>967409.33</v>
      </c>
      <c r="N3534" s="27">
        <v>0</v>
      </c>
      <c r="O3534" s="26">
        <v>0</v>
      </c>
      <c r="P3534" s="28">
        <v>0</v>
      </c>
      <c r="Q3534" s="26">
        <v>351892.68</v>
      </c>
      <c r="R3534" s="31">
        <f t="shared" si="156"/>
        <v>644588.39</v>
      </c>
      <c r="S3534" s="29">
        <v>644588.39</v>
      </c>
      <c r="T3534" s="26"/>
      <c r="V3534" s="2">
        <f t="shared" si="159"/>
        <v>644588.39</v>
      </c>
      <c r="W3534" s="2" t="e">
        <f t="shared" si="160"/>
        <v>#DIV/0!</v>
      </c>
    </row>
    <row r="3535" spans="1:24" customFormat="1" hidden="1" outlineLevel="2" x14ac:dyDescent="0.25">
      <c r="A3535" t="s">
        <v>706</v>
      </c>
      <c r="B3535">
        <v>191</v>
      </c>
      <c r="C3535" t="s">
        <v>707</v>
      </c>
      <c r="D3535">
        <v>200</v>
      </c>
      <c r="E3535" t="s">
        <v>708</v>
      </c>
      <c r="F3535">
        <v>360</v>
      </c>
      <c r="G3535" t="s">
        <v>121</v>
      </c>
      <c r="H3535">
        <v>10200010360</v>
      </c>
      <c r="I3535" t="s">
        <v>122</v>
      </c>
      <c r="J3535" s="24" t="s">
        <v>965</v>
      </c>
      <c r="K3535" s="25">
        <v>14</v>
      </c>
      <c r="L3535" s="26">
        <v>1021987.27</v>
      </c>
      <c r="M3535" s="26">
        <v>3297937.51</v>
      </c>
      <c r="N3535" s="27">
        <v>1600000</v>
      </c>
      <c r="O3535" s="26">
        <v>0</v>
      </c>
      <c r="P3535" s="28">
        <v>1600000</v>
      </c>
      <c r="Q3535" s="26">
        <v>-546276.14</v>
      </c>
      <c r="R3535" s="31">
        <f t="shared" si="156"/>
        <v>1600000</v>
      </c>
      <c r="S3535" s="29">
        <v>1600000</v>
      </c>
      <c r="T3535" s="26"/>
      <c r="V3535" s="2">
        <f t="shared" si="159"/>
        <v>0</v>
      </c>
      <c r="W3535" s="2">
        <f t="shared" si="160"/>
        <v>0</v>
      </c>
    </row>
    <row r="3536" spans="1:24" customFormat="1" hidden="1" outlineLevel="2" x14ac:dyDescent="0.25">
      <c r="A3536" t="s">
        <v>349</v>
      </c>
      <c r="D3536">
        <v>222</v>
      </c>
      <c r="F3536">
        <v>360</v>
      </c>
      <c r="G3536" t="s">
        <v>121</v>
      </c>
      <c r="I3536" t="s">
        <v>122</v>
      </c>
      <c r="J3536" s="24" t="s">
        <v>965</v>
      </c>
      <c r="K3536" s="25">
        <v>14</v>
      </c>
      <c r="L3536" s="26"/>
      <c r="M3536" s="26"/>
      <c r="N3536" s="27"/>
      <c r="O3536" s="26"/>
      <c r="P3536" s="28"/>
      <c r="Q3536" s="26"/>
      <c r="R3536" s="31">
        <f>S3536</f>
        <v>823975.11</v>
      </c>
      <c r="S3536" s="29">
        <v>823975.11</v>
      </c>
      <c r="T3536" s="26"/>
      <c r="V3536" s="2">
        <f t="shared" si="159"/>
        <v>823975.11</v>
      </c>
      <c r="W3536" s="2" t="e">
        <f t="shared" si="160"/>
        <v>#DIV/0!</v>
      </c>
    </row>
    <row r="3537" spans="1:23" customFormat="1" hidden="1" outlineLevel="2" x14ac:dyDescent="0.25">
      <c r="A3537" t="s">
        <v>349</v>
      </c>
      <c r="B3537">
        <v>704</v>
      </c>
      <c r="C3537" t="s">
        <v>385</v>
      </c>
      <c r="D3537">
        <v>264</v>
      </c>
      <c r="E3537" t="s">
        <v>386</v>
      </c>
      <c r="F3537">
        <v>360</v>
      </c>
      <c r="G3537" t="s">
        <v>121</v>
      </c>
      <c r="H3537">
        <v>10264010360</v>
      </c>
      <c r="I3537" t="s">
        <v>122</v>
      </c>
      <c r="J3537" s="24" t="s">
        <v>965</v>
      </c>
      <c r="K3537" s="25">
        <v>14</v>
      </c>
      <c r="L3537" s="26">
        <v>0</v>
      </c>
      <c r="M3537" s="26">
        <v>487.74</v>
      </c>
      <c r="N3537" s="27">
        <v>0</v>
      </c>
      <c r="O3537" s="26">
        <v>0</v>
      </c>
      <c r="P3537" s="28">
        <v>0</v>
      </c>
      <c r="Q3537" s="26">
        <v>0</v>
      </c>
      <c r="R3537" s="31">
        <f t="shared" ref="R3537:R3541" si="161">S3537</f>
        <v>0</v>
      </c>
      <c r="S3537" s="29">
        <v>0</v>
      </c>
      <c r="T3537" s="26"/>
      <c r="V3537" s="2">
        <f t="shared" si="159"/>
        <v>0</v>
      </c>
      <c r="W3537" s="2" t="e">
        <f t="shared" si="160"/>
        <v>#DIV/0!</v>
      </c>
    </row>
    <row r="3538" spans="1:23" customFormat="1" hidden="1" outlineLevel="2" x14ac:dyDescent="0.25">
      <c r="A3538" t="s">
        <v>309</v>
      </c>
      <c r="B3538">
        <v>801</v>
      </c>
      <c r="C3538" t="s">
        <v>324</v>
      </c>
      <c r="D3538">
        <v>415</v>
      </c>
      <c r="E3538" t="s">
        <v>416</v>
      </c>
      <c r="F3538">
        <v>360</v>
      </c>
      <c r="G3538" t="s">
        <v>121</v>
      </c>
      <c r="H3538">
        <v>10415010360</v>
      </c>
      <c r="I3538" t="s">
        <v>122</v>
      </c>
      <c r="J3538" s="24" t="s">
        <v>965</v>
      </c>
      <c r="K3538" s="25">
        <v>14</v>
      </c>
      <c r="L3538" s="26">
        <v>0</v>
      </c>
      <c r="M3538" s="26">
        <v>0</v>
      </c>
      <c r="N3538" s="27">
        <v>150000</v>
      </c>
      <c r="O3538" s="26">
        <v>0</v>
      </c>
      <c r="P3538" s="28">
        <v>150000</v>
      </c>
      <c r="Q3538" s="26">
        <v>0</v>
      </c>
      <c r="R3538" s="31">
        <f t="shared" si="161"/>
        <v>0</v>
      </c>
      <c r="S3538" s="29">
        <v>0</v>
      </c>
      <c r="T3538" s="26"/>
      <c r="V3538" s="2">
        <f t="shared" si="159"/>
        <v>-150000</v>
      </c>
      <c r="W3538" s="2">
        <f t="shared" si="160"/>
        <v>-1</v>
      </c>
    </row>
    <row r="3539" spans="1:23" customFormat="1" hidden="1" outlineLevel="2" x14ac:dyDescent="0.25">
      <c r="A3539" t="s">
        <v>309</v>
      </c>
      <c r="B3539">
        <v>801</v>
      </c>
      <c r="C3539" t="s">
        <v>324</v>
      </c>
      <c r="D3539">
        <v>490</v>
      </c>
      <c r="E3539" t="s">
        <v>423</v>
      </c>
      <c r="F3539">
        <v>360</v>
      </c>
      <c r="G3539" t="s">
        <v>121</v>
      </c>
      <c r="H3539">
        <v>10490010360</v>
      </c>
      <c r="I3539" t="s">
        <v>122</v>
      </c>
      <c r="J3539" s="24" t="s">
        <v>965</v>
      </c>
      <c r="K3539" s="25">
        <v>14</v>
      </c>
      <c r="L3539" s="26">
        <v>0</v>
      </c>
      <c r="M3539" s="26">
        <v>0</v>
      </c>
      <c r="N3539" s="27">
        <v>0</v>
      </c>
      <c r="O3539" s="26">
        <v>0</v>
      </c>
      <c r="P3539" s="28">
        <v>0</v>
      </c>
      <c r="Q3539" s="26">
        <v>44406.58</v>
      </c>
      <c r="R3539" s="31">
        <f t="shared" si="161"/>
        <v>150000</v>
      </c>
      <c r="S3539" s="29">
        <v>150000</v>
      </c>
      <c r="T3539" s="26"/>
      <c r="V3539" s="2">
        <f t="shared" si="159"/>
        <v>150000</v>
      </c>
      <c r="W3539" s="2" t="e">
        <f t="shared" si="160"/>
        <v>#DIV/0!</v>
      </c>
    </row>
    <row r="3540" spans="1:23" customFormat="1" hidden="1" outlineLevel="2" x14ac:dyDescent="0.25">
      <c r="A3540" t="s">
        <v>254</v>
      </c>
      <c r="B3540">
        <v>1301</v>
      </c>
      <c r="C3540" t="s">
        <v>203</v>
      </c>
      <c r="D3540">
        <v>601</v>
      </c>
      <c r="E3540" t="s">
        <v>256</v>
      </c>
      <c r="F3540">
        <v>360</v>
      </c>
      <c r="G3540" t="s">
        <v>121</v>
      </c>
      <c r="H3540">
        <v>10601010360</v>
      </c>
      <c r="I3540" t="s">
        <v>122</v>
      </c>
      <c r="J3540" s="24" t="s">
        <v>965</v>
      </c>
      <c r="K3540" s="25">
        <v>14</v>
      </c>
      <c r="L3540" s="26">
        <v>470296.09</v>
      </c>
      <c r="M3540" s="26">
        <v>0</v>
      </c>
      <c r="N3540" s="27">
        <v>0</v>
      </c>
      <c r="O3540" s="26">
        <v>0</v>
      </c>
      <c r="P3540" s="28">
        <v>0</v>
      </c>
      <c r="Q3540" s="26">
        <v>0</v>
      </c>
      <c r="R3540" s="31">
        <f t="shared" si="161"/>
        <v>0</v>
      </c>
      <c r="S3540" s="29"/>
      <c r="T3540" s="26"/>
      <c r="V3540" s="2">
        <f t="shared" si="159"/>
        <v>0</v>
      </c>
      <c r="W3540" s="2" t="e">
        <f t="shared" si="160"/>
        <v>#DIV/0!</v>
      </c>
    </row>
    <row r="3541" spans="1:23" customFormat="1" hidden="1" outlineLevel="2" x14ac:dyDescent="0.25">
      <c r="A3541" t="s">
        <v>133</v>
      </c>
      <c r="B3541">
        <v>1201</v>
      </c>
      <c r="C3541" t="s">
        <v>212</v>
      </c>
      <c r="D3541">
        <v>701</v>
      </c>
      <c r="E3541" t="s">
        <v>211</v>
      </c>
      <c r="F3541">
        <v>360</v>
      </c>
      <c r="G3541" t="s">
        <v>121</v>
      </c>
      <c r="H3541">
        <v>10701010360</v>
      </c>
      <c r="I3541" t="s">
        <v>122</v>
      </c>
      <c r="J3541" s="24" t="s">
        <v>965</v>
      </c>
      <c r="K3541" s="25">
        <v>14</v>
      </c>
      <c r="L3541" s="26">
        <v>0</v>
      </c>
      <c r="M3541" s="26">
        <v>0</v>
      </c>
      <c r="N3541" s="27">
        <v>0</v>
      </c>
      <c r="O3541" s="26">
        <v>0</v>
      </c>
      <c r="P3541" s="28">
        <v>0</v>
      </c>
      <c r="Q3541" s="26">
        <v>0</v>
      </c>
      <c r="R3541" s="31">
        <f t="shared" si="161"/>
        <v>0</v>
      </c>
      <c r="S3541" s="29">
        <v>0</v>
      </c>
      <c r="T3541" s="26"/>
      <c r="V3541" s="2">
        <f t="shared" si="159"/>
        <v>0</v>
      </c>
      <c r="W3541" s="2" t="e">
        <f t="shared" si="160"/>
        <v>#DIV/0!</v>
      </c>
    </row>
    <row r="3542" spans="1:23" customFormat="1" outlineLevel="1" collapsed="1" x14ac:dyDescent="0.25">
      <c r="J3542" s="24" t="s">
        <v>1001</v>
      </c>
      <c r="K3542" s="25"/>
      <c r="L3542" s="26">
        <f t="shared" ref="L3542:S3542" si="162">SUBTOTAL(9,L3519:L3541)</f>
        <v>14251166.539999999</v>
      </c>
      <c r="M3542" s="26">
        <f t="shared" si="162"/>
        <v>10342209.15</v>
      </c>
      <c r="N3542" s="27">
        <f t="shared" si="162"/>
        <v>13871069</v>
      </c>
      <c r="O3542" s="26">
        <f t="shared" si="162"/>
        <v>0</v>
      </c>
      <c r="P3542" s="28">
        <f t="shared" si="162"/>
        <v>13871069</v>
      </c>
      <c r="Q3542" s="26">
        <f t="shared" si="162"/>
        <v>3897351.57</v>
      </c>
      <c r="R3542" s="31">
        <f t="shared" si="162"/>
        <v>17687081.5</v>
      </c>
      <c r="S3542" s="29">
        <f t="shared" si="162"/>
        <v>17687081.5</v>
      </c>
      <c r="T3542" s="26">
        <f>S3542</f>
        <v>17687081.5</v>
      </c>
      <c r="V3542" s="2">
        <f t="shared" si="159"/>
        <v>3816012.5</v>
      </c>
      <c r="W3542" s="2">
        <f t="shared" si="160"/>
        <v>0.27510586963412842</v>
      </c>
    </row>
    <row r="3543" spans="1:23" customFormat="1" ht="15.75" thickBot="1" x14ac:dyDescent="0.3">
      <c r="J3543" s="32" t="s">
        <v>986</v>
      </c>
      <c r="K3543" s="32"/>
      <c r="L3543" s="10">
        <f t="shared" ref="L3543:S3543" si="163">SUBTOTAL(9,L341:L3541)</f>
        <v>1954076143.3499999</v>
      </c>
      <c r="M3543" s="10">
        <f t="shared" si="163"/>
        <v>1497212687.6599982</v>
      </c>
      <c r="N3543" s="10">
        <f t="shared" si="163"/>
        <v>1865723632</v>
      </c>
      <c r="O3543" s="10">
        <f t="shared" si="163"/>
        <v>0</v>
      </c>
      <c r="P3543" s="10">
        <f t="shared" si="163"/>
        <v>1866058832</v>
      </c>
      <c r="Q3543" s="10">
        <f t="shared" si="163"/>
        <v>820530208.50000226</v>
      </c>
      <c r="R3543" s="10">
        <f t="shared" si="163"/>
        <v>1716295999.1816111</v>
      </c>
      <c r="S3543" s="10">
        <f t="shared" si="163"/>
        <v>1716295999.1816111</v>
      </c>
      <c r="T3543" s="33">
        <f>T1536+T1547+T1561+T1652+T1682+T1684+T1776+T1784+T1787+T1806+T2201+T3508+T3518+T3542</f>
        <v>1180137248.9977932</v>
      </c>
      <c r="V3543" s="22">
        <f t="shared" si="159"/>
        <v>-149427632.81838894</v>
      </c>
      <c r="W3543" s="22">
        <f t="shared" si="160"/>
        <v>-8.0090979315198457E-2</v>
      </c>
    </row>
    <row r="3544" spans="1:23" ht="15.75" thickTop="1" x14ac:dyDescent="0.25"/>
    <row r="3546" spans="1:23" s="21" customFormat="1" x14ac:dyDescent="0.25">
      <c r="A3546" s="21" t="s">
        <v>968</v>
      </c>
      <c r="L3546" s="16">
        <f t="shared" ref="L3546:T3546" si="164">L338+L3543</f>
        <v>530711068.18000031</v>
      </c>
      <c r="M3546" s="16">
        <f t="shared" si="164"/>
        <v>-44654623.600001574</v>
      </c>
      <c r="N3546" s="16">
        <f t="shared" si="164"/>
        <v>332106484</v>
      </c>
      <c r="O3546" s="16">
        <f t="shared" si="164"/>
        <v>0</v>
      </c>
      <c r="P3546" s="16">
        <f t="shared" si="164"/>
        <v>332441684</v>
      </c>
      <c r="Q3546" s="16">
        <f t="shared" si="164"/>
        <v>-123794398.37999809</v>
      </c>
      <c r="R3546" s="16">
        <f t="shared" si="164"/>
        <v>198726107.37161112</v>
      </c>
      <c r="S3546" s="16">
        <f t="shared" si="164"/>
        <v>198726107.37161112</v>
      </c>
      <c r="T3546" s="16">
        <f t="shared" si="164"/>
        <v>-36703786.624706745</v>
      </c>
      <c r="U3546" s="16"/>
      <c r="V3546" s="16">
        <f>V338+V3543</f>
        <v>-133380376.62838888</v>
      </c>
      <c r="W3546" s="16"/>
    </row>
    <row r="3562" spans="1:24" s="11" customFormat="1" x14ac:dyDescent="0.25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N3562" s="11">
        <v>0</v>
      </c>
      <c r="T3562" s="1"/>
      <c r="U3562" s="1"/>
      <c r="X3562" s="1"/>
    </row>
  </sheetData>
  <sortState ref="A7:X326">
    <sortCondition ref="K7:K326"/>
    <sortCondition ref="F7:F326"/>
    <sortCondition ref="D7:D326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1"/>
  <sheetViews>
    <sheetView workbookViewId="0">
      <selection activeCell="V3" sqref="V3"/>
    </sheetView>
  </sheetViews>
  <sheetFormatPr defaultRowHeight="15" outlineLevelRow="2" x14ac:dyDescent="0.25"/>
  <cols>
    <col min="1" max="1" width="41.5703125" style="1" customWidth="1"/>
    <col min="2" max="3" width="9.140625" style="1" hidden="1" customWidth="1"/>
    <col min="4" max="4" width="6.42578125" style="1" hidden="1" customWidth="1"/>
    <col min="5" max="5" width="28" style="1" hidden="1" customWidth="1"/>
    <col min="6" max="6" width="0" style="1" hidden="1" customWidth="1"/>
    <col min="7" max="7" width="30.5703125" style="1" hidden="1" customWidth="1"/>
    <col min="8" max="8" width="12" style="1" hidden="1" customWidth="1"/>
    <col min="9" max="9" width="21.85546875" style="1" hidden="1" customWidth="1"/>
    <col min="10" max="10" width="28.28515625" style="1" hidden="1" customWidth="1"/>
    <col min="11" max="11" width="9.28515625" style="1" hidden="1" customWidth="1"/>
    <col min="12" max="13" width="17.7109375" style="11" customWidth="1"/>
    <col min="14" max="14" width="17.7109375" style="11" bestFit="1" customWidth="1"/>
    <col min="15" max="15" width="14" style="11" hidden="1" customWidth="1"/>
    <col min="16" max="16" width="17.7109375" style="11" hidden="1" customWidth="1"/>
    <col min="17" max="17" width="16" style="11" bestFit="1" customWidth="1"/>
    <col min="18" max="18" width="17.7109375" style="11" hidden="1" customWidth="1"/>
    <col min="19" max="19" width="17.7109375" style="11" bestFit="1" customWidth="1"/>
    <col min="20" max="20" width="9.5703125" style="1" bestFit="1" customWidth="1"/>
    <col min="21" max="21" width="15.7109375" style="11" customWidth="1"/>
    <col min="22" max="22" width="14.42578125" style="11" customWidth="1"/>
    <col min="23" max="23" width="14.28515625" style="1" bestFit="1" customWidth="1"/>
    <col min="24" max="16384" width="9.140625" style="1"/>
  </cols>
  <sheetData>
    <row r="1" spans="1:23" s="3" customFormat="1" x14ac:dyDescent="0.25">
      <c r="A1" s="3" t="s">
        <v>252</v>
      </c>
      <c r="L1" s="5"/>
      <c r="M1" s="5"/>
      <c r="N1" s="16"/>
      <c r="O1" s="16"/>
      <c r="P1" s="16"/>
      <c r="Q1" s="16"/>
      <c r="R1" s="16"/>
      <c r="S1" s="16"/>
      <c r="U1" s="5"/>
      <c r="V1" s="5"/>
    </row>
    <row r="2" spans="1:23" s="3" customFormat="1" x14ac:dyDescent="0.25">
      <c r="A2" s="3" t="s">
        <v>973</v>
      </c>
      <c r="L2" s="5"/>
      <c r="M2" s="5"/>
      <c r="N2" s="16"/>
      <c r="O2" s="16"/>
      <c r="P2" s="16"/>
      <c r="Q2" s="16"/>
      <c r="R2" s="16"/>
      <c r="S2" s="16"/>
      <c r="U2" s="45"/>
      <c r="V2" s="5"/>
    </row>
    <row r="3" spans="1:23" s="35" customFormat="1" ht="45" x14ac:dyDescent="0.25">
      <c r="A3" s="38" t="s">
        <v>9</v>
      </c>
      <c r="B3" s="38" t="s">
        <v>10</v>
      </c>
      <c r="C3" s="38" t="s">
        <v>11</v>
      </c>
      <c r="D3" s="38" t="s">
        <v>0</v>
      </c>
      <c r="E3" s="38" t="s">
        <v>1</v>
      </c>
      <c r="F3" s="38" t="s">
        <v>2</v>
      </c>
      <c r="G3" s="38" t="s">
        <v>3</v>
      </c>
      <c r="H3" s="38" t="s">
        <v>4</v>
      </c>
      <c r="I3" s="38" t="s">
        <v>5</v>
      </c>
      <c r="J3" s="38" t="s">
        <v>940</v>
      </c>
      <c r="K3" s="38"/>
      <c r="L3" s="39" t="s">
        <v>251</v>
      </c>
      <c r="M3" s="39" t="s">
        <v>250</v>
      </c>
      <c r="N3" s="39" t="s">
        <v>6</v>
      </c>
      <c r="O3" s="39" t="s">
        <v>7</v>
      </c>
      <c r="P3" s="39" t="s">
        <v>8</v>
      </c>
      <c r="Q3" s="39" t="s">
        <v>972</v>
      </c>
      <c r="R3" s="39" t="s">
        <v>248</v>
      </c>
      <c r="S3" s="39" t="s">
        <v>249</v>
      </c>
      <c r="T3" s="42"/>
      <c r="U3" s="39" t="s">
        <v>1012</v>
      </c>
      <c r="V3" s="40" t="s">
        <v>1011</v>
      </c>
    </row>
    <row r="4" spans="1:23" hidden="1" outlineLevel="2" x14ac:dyDescent="0.25">
      <c r="A4" s="25" t="s">
        <v>706</v>
      </c>
      <c r="B4" s="25">
        <v>191</v>
      </c>
      <c r="C4" s="25" t="s">
        <v>707</v>
      </c>
      <c r="D4" s="25">
        <v>200</v>
      </c>
      <c r="E4" s="25" t="s">
        <v>708</v>
      </c>
      <c r="F4" s="25">
        <v>145</v>
      </c>
      <c r="G4" s="25" t="s">
        <v>62</v>
      </c>
      <c r="H4" s="25">
        <v>10200010145</v>
      </c>
      <c r="I4" s="25" t="s">
        <v>63</v>
      </c>
      <c r="J4" s="25" t="s">
        <v>956</v>
      </c>
      <c r="K4" s="25">
        <v>1</v>
      </c>
      <c r="L4" s="26">
        <v>720525.09</v>
      </c>
      <c r="M4" s="26">
        <v>986207.49</v>
      </c>
      <c r="N4" s="27">
        <v>1000000</v>
      </c>
      <c r="O4" s="26">
        <v>0</v>
      </c>
      <c r="P4" s="28">
        <v>1000000</v>
      </c>
      <c r="Q4" s="26">
        <v>361209.4</v>
      </c>
      <c r="R4" s="26">
        <v>619216.11428571434</v>
      </c>
      <c r="S4" s="29">
        <v>1000000</v>
      </c>
      <c r="T4" s="43"/>
      <c r="U4" s="26">
        <f>S4-N4</f>
        <v>0</v>
      </c>
      <c r="V4" s="41">
        <f>U4/N4*100</f>
        <v>0</v>
      </c>
      <c r="W4"/>
    </row>
    <row r="5" spans="1:23" hidden="1" outlineLevel="2" x14ac:dyDescent="0.25">
      <c r="A5" s="25" t="s">
        <v>706</v>
      </c>
      <c r="B5" s="25">
        <v>191</v>
      </c>
      <c r="C5" s="25" t="s">
        <v>707</v>
      </c>
      <c r="D5" s="25">
        <v>208</v>
      </c>
      <c r="E5" s="25" t="s">
        <v>734</v>
      </c>
      <c r="F5" s="25">
        <v>145</v>
      </c>
      <c r="G5" s="25" t="s">
        <v>62</v>
      </c>
      <c r="H5" s="25">
        <v>10208010145</v>
      </c>
      <c r="I5" s="25" t="s">
        <v>63</v>
      </c>
      <c r="J5" s="25" t="s">
        <v>956</v>
      </c>
      <c r="K5" s="25">
        <v>1</v>
      </c>
      <c r="L5" s="26">
        <v>124651.94</v>
      </c>
      <c r="M5" s="26">
        <v>137377.04</v>
      </c>
      <c r="N5" s="27">
        <v>200000</v>
      </c>
      <c r="O5" s="26">
        <v>0</v>
      </c>
      <c r="P5" s="28">
        <v>200000</v>
      </c>
      <c r="Q5" s="26">
        <v>26981.33</v>
      </c>
      <c r="R5" s="26">
        <v>46253.708571428579</v>
      </c>
      <c r="S5" s="29">
        <v>200000</v>
      </c>
      <c r="T5" s="43"/>
      <c r="U5" s="26">
        <f t="shared" ref="U5:U69" si="0">S5-N5</f>
        <v>0</v>
      </c>
      <c r="V5" s="41">
        <f t="shared" ref="V5" si="1">U5/N5*100</f>
        <v>0</v>
      </c>
      <c r="W5"/>
    </row>
    <row r="6" spans="1:23" outlineLevel="1" collapsed="1" x14ac:dyDescent="0.25">
      <c r="A6" s="24" t="s">
        <v>936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6">
        <f t="shared" ref="L6:S6" si="2">SUBTOTAL(9,L4:L5)</f>
        <v>845177.03</v>
      </c>
      <c r="M6" s="26">
        <f t="shared" si="2"/>
        <v>1123584.53</v>
      </c>
      <c r="N6" s="27">
        <f t="shared" si="2"/>
        <v>1200000</v>
      </c>
      <c r="O6" s="26">
        <f t="shared" si="2"/>
        <v>0</v>
      </c>
      <c r="P6" s="28">
        <f t="shared" si="2"/>
        <v>1200000</v>
      </c>
      <c r="Q6" s="26">
        <f t="shared" si="2"/>
        <v>388190.73000000004</v>
      </c>
      <c r="R6" s="26">
        <f t="shared" si="2"/>
        <v>665469.82285714289</v>
      </c>
      <c r="S6" s="29">
        <f t="shared" si="2"/>
        <v>1200000</v>
      </c>
      <c r="T6" s="43"/>
      <c r="U6" s="26">
        <f>SUBTOTAL(9,U4:U5)</f>
        <v>0</v>
      </c>
      <c r="V6" s="41">
        <f>U6/N6*100</f>
        <v>0</v>
      </c>
      <c r="W6"/>
    </row>
    <row r="7" spans="1:23" hidden="1" outlineLevel="2" x14ac:dyDescent="0.25">
      <c r="A7" s="24" t="s">
        <v>349</v>
      </c>
      <c r="B7" s="25">
        <v>503</v>
      </c>
      <c r="C7" s="25" t="s">
        <v>310</v>
      </c>
      <c r="D7" s="25">
        <v>10</v>
      </c>
      <c r="E7" s="25" t="s">
        <v>311</v>
      </c>
      <c r="F7" s="25">
        <v>145</v>
      </c>
      <c r="G7" s="25" t="s">
        <v>62</v>
      </c>
      <c r="H7" s="25">
        <v>10010010145</v>
      </c>
      <c r="I7" s="25" t="s">
        <v>63</v>
      </c>
      <c r="J7" s="25" t="s">
        <v>956</v>
      </c>
      <c r="K7" s="25">
        <v>1</v>
      </c>
      <c r="L7" s="26">
        <v>30350.25</v>
      </c>
      <c r="M7" s="26">
        <v>50218.82</v>
      </c>
      <c r="N7" s="27">
        <v>61948</v>
      </c>
      <c r="O7" s="26">
        <v>0</v>
      </c>
      <c r="P7" s="28">
        <v>61948</v>
      </c>
      <c r="Q7" s="26">
        <v>27144.99</v>
      </c>
      <c r="R7" s="26">
        <v>46534.268571428576</v>
      </c>
      <c r="S7" s="29">
        <v>61948</v>
      </c>
      <c r="T7" s="43"/>
      <c r="U7" s="26">
        <f t="shared" si="0"/>
        <v>0</v>
      </c>
      <c r="V7" s="41">
        <f t="shared" ref="V7:V70" si="3">U7/N7*100</f>
        <v>0</v>
      </c>
      <c r="W7"/>
    </row>
    <row r="8" spans="1:23" customFormat="1" hidden="1" outlineLevel="2" x14ac:dyDescent="0.25">
      <c r="A8" s="24" t="s">
        <v>349</v>
      </c>
      <c r="B8" s="25">
        <v>501</v>
      </c>
      <c r="C8" s="25" t="s">
        <v>312</v>
      </c>
      <c r="D8" s="25">
        <v>15</v>
      </c>
      <c r="E8" s="25" t="s">
        <v>313</v>
      </c>
      <c r="F8" s="25">
        <v>145</v>
      </c>
      <c r="G8" s="25" t="s">
        <v>62</v>
      </c>
      <c r="H8" s="25">
        <v>10015010145</v>
      </c>
      <c r="I8" s="25" t="s">
        <v>63</v>
      </c>
      <c r="J8" s="25" t="s">
        <v>956</v>
      </c>
      <c r="K8" s="25">
        <v>1</v>
      </c>
      <c r="L8" s="26">
        <v>1512.94</v>
      </c>
      <c r="M8" s="26">
        <v>0</v>
      </c>
      <c r="N8" s="27">
        <v>0</v>
      </c>
      <c r="O8" s="26">
        <v>0</v>
      </c>
      <c r="P8" s="28">
        <v>0</v>
      </c>
      <c r="Q8" s="26">
        <v>0</v>
      </c>
      <c r="R8" s="26">
        <v>0</v>
      </c>
      <c r="S8" s="29"/>
      <c r="T8" s="43"/>
      <c r="U8" s="26">
        <f t="shared" si="0"/>
        <v>0</v>
      </c>
      <c r="V8" s="41" t="e">
        <f t="shared" si="3"/>
        <v>#DIV/0!</v>
      </c>
    </row>
    <row r="9" spans="1:23" customFormat="1" hidden="1" outlineLevel="2" x14ac:dyDescent="0.25">
      <c r="A9" s="24" t="s">
        <v>349</v>
      </c>
      <c r="B9" s="25">
        <v>801</v>
      </c>
      <c r="C9" s="25" t="s">
        <v>324</v>
      </c>
      <c r="D9" s="25">
        <v>28</v>
      </c>
      <c r="E9" s="25" t="s">
        <v>328</v>
      </c>
      <c r="F9" s="25">
        <v>145</v>
      </c>
      <c r="G9" s="25" t="s">
        <v>62</v>
      </c>
      <c r="H9" s="25">
        <v>10028010145</v>
      </c>
      <c r="I9" s="25" t="s">
        <v>63</v>
      </c>
      <c r="J9" s="25" t="s">
        <v>956</v>
      </c>
      <c r="K9" s="25">
        <v>1</v>
      </c>
      <c r="L9" s="26">
        <v>63798.32</v>
      </c>
      <c r="M9" s="26">
        <v>72521.61</v>
      </c>
      <c r="N9" s="27">
        <v>10950</v>
      </c>
      <c r="O9" s="26">
        <v>0</v>
      </c>
      <c r="P9" s="28">
        <v>10950</v>
      </c>
      <c r="Q9" s="26">
        <v>4248.97</v>
      </c>
      <c r="R9" s="26">
        <v>7283.9485714285729</v>
      </c>
      <c r="S9" s="29">
        <v>10950</v>
      </c>
      <c r="T9" s="43"/>
      <c r="U9" s="26">
        <f t="shared" si="0"/>
        <v>0</v>
      </c>
      <c r="V9" s="41">
        <f t="shared" si="3"/>
        <v>0</v>
      </c>
    </row>
    <row r="10" spans="1:23" customFormat="1" hidden="1" outlineLevel="2" x14ac:dyDescent="0.25">
      <c r="A10" s="24" t="s">
        <v>349</v>
      </c>
      <c r="B10" s="25">
        <v>503</v>
      </c>
      <c r="C10" s="25" t="s">
        <v>310</v>
      </c>
      <c r="D10" s="25">
        <v>60</v>
      </c>
      <c r="E10" s="25" t="s">
        <v>329</v>
      </c>
      <c r="F10" s="25">
        <v>145</v>
      </c>
      <c r="G10" s="25" t="s">
        <v>62</v>
      </c>
      <c r="H10" s="25">
        <v>10060010145</v>
      </c>
      <c r="I10" s="25" t="s">
        <v>63</v>
      </c>
      <c r="J10" s="25" t="s">
        <v>956</v>
      </c>
      <c r="K10" s="25">
        <v>1</v>
      </c>
      <c r="L10" s="26">
        <v>102456.94</v>
      </c>
      <c r="M10" s="26">
        <v>38070</v>
      </c>
      <c r="N10" s="27">
        <v>94564</v>
      </c>
      <c r="O10" s="26">
        <v>0</v>
      </c>
      <c r="P10" s="28">
        <v>94564</v>
      </c>
      <c r="Q10" s="26">
        <v>680.65</v>
      </c>
      <c r="R10" s="26">
        <v>1166.8285714285714</v>
      </c>
      <c r="S10" s="29">
        <v>94564</v>
      </c>
      <c r="T10" s="43"/>
      <c r="U10" s="26">
        <f t="shared" si="0"/>
        <v>0</v>
      </c>
      <c r="V10" s="41">
        <f t="shared" si="3"/>
        <v>0</v>
      </c>
    </row>
    <row r="11" spans="1:23" customFormat="1" hidden="1" outlineLevel="2" x14ac:dyDescent="0.25">
      <c r="A11" s="24" t="s">
        <v>349</v>
      </c>
      <c r="B11" s="25">
        <v>501</v>
      </c>
      <c r="C11" s="25" t="s">
        <v>312</v>
      </c>
      <c r="D11" s="25">
        <v>65</v>
      </c>
      <c r="E11" s="25" t="s">
        <v>330</v>
      </c>
      <c r="F11" s="25">
        <v>145</v>
      </c>
      <c r="G11" s="25" t="s">
        <v>62</v>
      </c>
      <c r="H11" s="25">
        <v>10065010145</v>
      </c>
      <c r="I11" s="25" t="s">
        <v>63</v>
      </c>
      <c r="J11" s="25" t="s">
        <v>956</v>
      </c>
      <c r="K11" s="25">
        <v>1</v>
      </c>
      <c r="L11" s="26">
        <v>0</v>
      </c>
      <c r="M11" s="26">
        <v>0</v>
      </c>
      <c r="N11" s="27">
        <v>0</v>
      </c>
      <c r="O11" s="26">
        <v>0</v>
      </c>
      <c r="P11" s="28">
        <v>0</v>
      </c>
      <c r="Q11" s="26">
        <v>10351.6</v>
      </c>
      <c r="R11" s="26">
        <v>17745.599999999999</v>
      </c>
      <c r="S11" s="29"/>
      <c r="T11" s="43"/>
      <c r="U11" s="26">
        <f t="shared" si="0"/>
        <v>0</v>
      </c>
      <c r="V11" s="41" t="e">
        <f t="shared" si="3"/>
        <v>#DIV/0!</v>
      </c>
    </row>
    <row r="12" spans="1:23" customFormat="1" hidden="1" outlineLevel="2" x14ac:dyDescent="0.25">
      <c r="A12" s="24" t="s">
        <v>349</v>
      </c>
      <c r="B12" s="25">
        <v>801</v>
      </c>
      <c r="C12" s="25" t="s">
        <v>324</v>
      </c>
      <c r="D12" s="25">
        <v>75</v>
      </c>
      <c r="E12" s="25" t="s">
        <v>331</v>
      </c>
      <c r="F12" s="25">
        <v>145</v>
      </c>
      <c r="G12" s="25" t="s">
        <v>62</v>
      </c>
      <c r="H12" s="25">
        <v>10075010145</v>
      </c>
      <c r="I12" s="25" t="s">
        <v>63</v>
      </c>
      <c r="J12" s="25" t="s">
        <v>956</v>
      </c>
      <c r="K12" s="25">
        <v>1</v>
      </c>
      <c r="L12" s="26">
        <v>66291.899999999994</v>
      </c>
      <c r="M12" s="26">
        <v>39729.39</v>
      </c>
      <c r="N12" s="27">
        <v>0</v>
      </c>
      <c r="O12" s="26">
        <v>0</v>
      </c>
      <c r="P12" s="28">
        <v>0</v>
      </c>
      <c r="Q12" s="26">
        <v>15711.75</v>
      </c>
      <c r="R12" s="26">
        <v>26934.428571428572</v>
      </c>
      <c r="S12" s="29">
        <v>0</v>
      </c>
      <c r="T12" s="43"/>
      <c r="U12" s="26">
        <f t="shared" si="0"/>
        <v>0</v>
      </c>
      <c r="V12" s="41" t="e">
        <f t="shared" si="3"/>
        <v>#DIV/0!</v>
      </c>
    </row>
    <row r="13" spans="1:23" customFormat="1" hidden="1" outlineLevel="2" x14ac:dyDescent="0.25">
      <c r="A13" s="24" t="s">
        <v>349</v>
      </c>
      <c r="B13" s="25">
        <v>501</v>
      </c>
      <c r="C13" s="25" t="s">
        <v>312</v>
      </c>
      <c r="D13" s="25">
        <v>108</v>
      </c>
      <c r="E13" s="25" t="s">
        <v>333</v>
      </c>
      <c r="F13" s="25">
        <v>145</v>
      </c>
      <c r="G13" s="25" t="s">
        <v>62</v>
      </c>
      <c r="H13" s="25">
        <v>10108010145</v>
      </c>
      <c r="I13" s="25" t="s">
        <v>63</v>
      </c>
      <c r="J13" s="25" t="s">
        <v>956</v>
      </c>
      <c r="K13" s="25">
        <v>1</v>
      </c>
      <c r="L13" s="26">
        <v>8776.7000000000007</v>
      </c>
      <c r="M13" s="26">
        <v>0</v>
      </c>
      <c r="N13" s="27">
        <v>0</v>
      </c>
      <c r="O13" s="26">
        <v>0</v>
      </c>
      <c r="P13" s="28">
        <v>0</v>
      </c>
      <c r="Q13" s="26">
        <v>0</v>
      </c>
      <c r="R13" s="26">
        <v>0</v>
      </c>
      <c r="S13" s="29"/>
      <c r="T13" s="43"/>
      <c r="U13" s="26">
        <f t="shared" si="0"/>
        <v>0</v>
      </c>
      <c r="V13" s="41" t="e">
        <f t="shared" si="3"/>
        <v>#DIV/0!</v>
      </c>
    </row>
    <row r="14" spans="1:23" customFormat="1" hidden="1" outlineLevel="2" x14ac:dyDescent="0.25">
      <c r="A14" s="24" t="s">
        <v>349</v>
      </c>
      <c r="B14" s="25">
        <v>503</v>
      </c>
      <c r="C14" s="25" t="s">
        <v>310</v>
      </c>
      <c r="D14" s="25">
        <v>109</v>
      </c>
      <c r="E14" s="25" t="s">
        <v>336</v>
      </c>
      <c r="F14" s="25">
        <v>145</v>
      </c>
      <c r="G14" s="25" t="s">
        <v>62</v>
      </c>
      <c r="H14" s="25">
        <v>10109010145</v>
      </c>
      <c r="I14" s="25" t="s">
        <v>63</v>
      </c>
      <c r="J14" s="25" t="s">
        <v>956</v>
      </c>
      <c r="K14" s="25">
        <v>1</v>
      </c>
      <c r="L14" s="26">
        <v>34908.160000000003</v>
      </c>
      <c r="M14" s="26">
        <v>31481.31</v>
      </c>
      <c r="N14" s="27">
        <v>38596</v>
      </c>
      <c r="O14" s="26">
        <v>0</v>
      </c>
      <c r="P14" s="28">
        <v>38596</v>
      </c>
      <c r="Q14" s="26">
        <v>31266.07</v>
      </c>
      <c r="R14" s="26">
        <v>53598.97714285714</v>
      </c>
      <c r="S14" s="29">
        <v>58596</v>
      </c>
      <c r="T14" s="43"/>
      <c r="U14" s="26">
        <f t="shared" si="0"/>
        <v>20000</v>
      </c>
      <c r="V14" s="41">
        <f t="shared" si="3"/>
        <v>51.818841330707841</v>
      </c>
    </row>
    <row r="15" spans="1:23" customFormat="1" hidden="1" outlineLevel="2" x14ac:dyDescent="0.25">
      <c r="A15" s="24" t="s">
        <v>349</v>
      </c>
      <c r="B15" s="25">
        <v>503</v>
      </c>
      <c r="C15" s="25" t="s">
        <v>310</v>
      </c>
      <c r="D15" s="25">
        <v>110</v>
      </c>
      <c r="E15" s="25" t="s">
        <v>337</v>
      </c>
      <c r="F15" s="25">
        <v>145</v>
      </c>
      <c r="G15" s="25" t="s">
        <v>62</v>
      </c>
      <c r="H15" s="25">
        <v>10110010145</v>
      </c>
      <c r="I15" s="25" t="s">
        <v>63</v>
      </c>
      <c r="J15" s="25" t="s">
        <v>956</v>
      </c>
      <c r="K15" s="25">
        <v>1</v>
      </c>
      <c r="L15" s="26">
        <v>141394.47</v>
      </c>
      <c r="M15" s="26">
        <v>140312.29</v>
      </c>
      <c r="N15" s="27">
        <v>156764</v>
      </c>
      <c r="O15" s="26">
        <v>0</v>
      </c>
      <c r="P15" s="28">
        <v>156764</v>
      </c>
      <c r="Q15" s="26">
        <v>51556.88</v>
      </c>
      <c r="R15" s="26">
        <v>88383.222857142857</v>
      </c>
      <c r="S15" s="29">
        <v>156764</v>
      </c>
      <c r="T15" s="43"/>
      <c r="U15" s="26">
        <f t="shared" si="0"/>
        <v>0</v>
      </c>
      <c r="V15" s="41">
        <f t="shared" si="3"/>
        <v>0</v>
      </c>
    </row>
    <row r="16" spans="1:23" customFormat="1" hidden="1" outlineLevel="2" x14ac:dyDescent="0.25">
      <c r="A16" s="24" t="s">
        <v>349</v>
      </c>
      <c r="B16" s="25">
        <v>503</v>
      </c>
      <c r="C16" s="25" t="s">
        <v>310</v>
      </c>
      <c r="D16" s="25">
        <v>116</v>
      </c>
      <c r="E16" s="25" t="s">
        <v>338</v>
      </c>
      <c r="F16" s="25">
        <v>145</v>
      </c>
      <c r="G16" s="25" t="s">
        <v>62</v>
      </c>
      <c r="H16" s="25">
        <v>10116010145</v>
      </c>
      <c r="I16" s="25" t="s">
        <v>63</v>
      </c>
      <c r="J16" s="25" t="s">
        <v>956</v>
      </c>
      <c r="K16" s="25">
        <v>1</v>
      </c>
      <c r="L16" s="26">
        <v>89690.42</v>
      </c>
      <c r="M16" s="26">
        <v>62345.82</v>
      </c>
      <c r="N16" s="27">
        <v>58524</v>
      </c>
      <c r="O16" s="26">
        <v>0</v>
      </c>
      <c r="P16" s="28">
        <v>58524</v>
      </c>
      <c r="Q16" s="26">
        <v>31449.27</v>
      </c>
      <c r="R16" s="26">
        <v>53913.03428571429</v>
      </c>
      <c r="S16" s="29">
        <v>68524</v>
      </c>
      <c r="T16" s="43"/>
      <c r="U16" s="26">
        <f t="shared" si="0"/>
        <v>10000</v>
      </c>
      <c r="V16" s="41">
        <f t="shared" si="3"/>
        <v>17.087007039846899</v>
      </c>
    </row>
    <row r="17" spans="1:22" customFormat="1" hidden="1" outlineLevel="2" x14ac:dyDescent="0.25">
      <c r="A17" s="24" t="s">
        <v>349</v>
      </c>
      <c r="B17" s="25">
        <v>503</v>
      </c>
      <c r="C17" s="25" t="s">
        <v>310</v>
      </c>
      <c r="D17" s="25">
        <v>117</v>
      </c>
      <c r="E17" s="25" t="s">
        <v>339</v>
      </c>
      <c r="F17" s="25">
        <v>145</v>
      </c>
      <c r="G17" s="25" t="s">
        <v>62</v>
      </c>
      <c r="H17" s="25">
        <v>10117010145</v>
      </c>
      <c r="I17" s="25" t="s">
        <v>63</v>
      </c>
      <c r="J17" s="25" t="s">
        <v>956</v>
      </c>
      <c r="K17" s="25">
        <v>1</v>
      </c>
      <c r="L17" s="26">
        <v>116784.45</v>
      </c>
      <c r="M17" s="26">
        <v>108024.04</v>
      </c>
      <c r="N17" s="27">
        <v>127040</v>
      </c>
      <c r="O17" s="26">
        <v>0</v>
      </c>
      <c r="P17" s="28">
        <v>127040</v>
      </c>
      <c r="Q17" s="26">
        <v>45274.79</v>
      </c>
      <c r="R17" s="26">
        <v>77613.925714285724</v>
      </c>
      <c r="S17" s="29">
        <v>127040</v>
      </c>
      <c r="T17" s="43"/>
      <c r="U17" s="26">
        <f t="shared" si="0"/>
        <v>0</v>
      </c>
      <c r="V17" s="41">
        <f t="shared" si="3"/>
        <v>0</v>
      </c>
    </row>
    <row r="18" spans="1:22" customFormat="1" hidden="1" outlineLevel="2" x14ac:dyDescent="0.25">
      <c r="A18" s="24" t="s">
        <v>349</v>
      </c>
      <c r="B18" s="25">
        <v>502</v>
      </c>
      <c r="C18" s="25" t="s">
        <v>342</v>
      </c>
      <c r="D18" s="25">
        <v>120</v>
      </c>
      <c r="E18" s="25" t="s">
        <v>343</v>
      </c>
      <c r="F18" s="25">
        <v>145</v>
      </c>
      <c r="G18" s="25" t="s">
        <v>62</v>
      </c>
      <c r="H18" s="25">
        <v>10120010145</v>
      </c>
      <c r="I18" s="25" t="s">
        <v>63</v>
      </c>
      <c r="J18" s="25" t="s">
        <v>956</v>
      </c>
      <c r="K18" s="25">
        <v>1</v>
      </c>
      <c r="L18" s="26">
        <v>16620.52</v>
      </c>
      <c r="M18" s="26">
        <v>14327.09</v>
      </c>
      <c r="N18" s="27">
        <v>9592</v>
      </c>
      <c r="O18" s="26">
        <v>0</v>
      </c>
      <c r="P18" s="28">
        <v>9592</v>
      </c>
      <c r="Q18" s="26">
        <v>0</v>
      </c>
      <c r="R18" s="26">
        <v>0</v>
      </c>
      <c r="S18" s="29">
        <v>9592</v>
      </c>
      <c r="T18" s="43"/>
      <c r="U18" s="26">
        <f t="shared" si="0"/>
        <v>0</v>
      </c>
      <c r="V18" s="41">
        <f t="shared" si="3"/>
        <v>0</v>
      </c>
    </row>
    <row r="19" spans="1:22" customFormat="1" hidden="1" outlineLevel="2" x14ac:dyDescent="0.25">
      <c r="A19" s="24" t="s">
        <v>349</v>
      </c>
      <c r="B19" s="25">
        <v>502</v>
      </c>
      <c r="C19" s="25" t="s">
        <v>342</v>
      </c>
      <c r="D19" s="25">
        <v>122</v>
      </c>
      <c r="E19" s="25" t="s">
        <v>346</v>
      </c>
      <c r="F19" s="25">
        <v>145</v>
      </c>
      <c r="G19" s="25" t="s">
        <v>62</v>
      </c>
      <c r="H19" s="25">
        <v>10122010145</v>
      </c>
      <c r="I19" s="25" t="s">
        <v>63</v>
      </c>
      <c r="J19" s="25" t="s">
        <v>956</v>
      </c>
      <c r="K19" s="25">
        <v>1</v>
      </c>
      <c r="L19" s="26">
        <v>1623.85</v>
      </c>
      <c r="M19" s="26">
        <v>1432.56</v>
      </c>
      <c r="N19" s="27">
        <v>1841</v>
      </c>
      <c r="O19" s="26">
        <v>0</v>
      </c>
      <c r="P19" s="28">
        <v>1841</v>
      </c>
      <c r="Q19" s="26">
        <v>1311.55</v>
      </c>
      <c r="R19" s="26">
        <v>2248.3714285714286</v>
      </c>
      <c r="S19" s="29">
        <v>1841</v>
      </c>
      <c r="T19" s="43"/>
      <c r="U19" s="26">
        <f t="shared" si="0"/>
        <v>0</v>
      </c>
      <c r="V19" s="41">
        <f t="shared" si="3"/>
        <v>0</v>
      </c>
    </row>
    <row r="20" spans="1:22" customFormat="1" hidden="1" outlineLevel="2" x14ac:dyDescent="0.25">
      <c r="A20" s="24" t="s">
        <v>349</v>
      </c>
      <c r="B20" s="25">
        <v>503</v>
      </c>
      <c r="C20" s="25" t="s">
        <v>310</v>
      </c>
      <c r="D20" s="25">
        <v>127</v>
      </c>
      <c r="E20" s="25" t="s">
        <v>347</v>
      </c>
      <c r="F20" s="25">
        <v>145</v>
      </c>
      <c r="G20" s="25" t="s">
        <v>62</v>
      </c>
      <c r="H20" s="25">
        <v>10127010145</v>
      </c>
      <c r="I20" s="25" t="s">
        <v>63</v>
      </c>
      <c r="J20" s="25" t="s">
        <v>956</v>
      </c>
      <c r="K20" s="25">
        <v>1</v>
      </c>
      <c r="L20" s="26">
        <v>85175.1</v>
      </c>
      <c r="M20" s="26">
        <v>43677.85</v>
      </c>
      <c r="N20" s="27">
        <v>71812</v>
      </c>
      <c r="O20" s="26">
        <v>0</v>
      </c>
      <c r="P20" s="28">
        <v>71812</v>
      </c>
      <c r="Q20" s="26">
        <v>17413.37</v>
      </c>
      <c r="R20" s="26">
        <v>29851.491428571426</v>
      </c>
      <c r="S20" s="29">
        <v>71812</v>
      </c>
      <c r="T20" s="43"/>
      <c r="U20" s="26">
        <f t="shared" si="0"/>
        <v>0</v>
      </c>
      <c r="V20" s="41">
        <f t="shared" si="3"/>
        <v>0</v>
      </c>
    </row>
    <row r="21" spans="1:22" customFormat="1" hidden="1" outlineLevel="2" x14ac:dyDescent="0.25">
      <c r="A21" s="24" t="s">
        <v>349</v>
      </c>
      <c r="B21" s="25">
        <v>503</v>
      </c>
      <c r="C21" s="25" t="s">
        <v>310</v>
      </c>
      <c r="D21" s="25">
        <v>128</v>
      </c>
      <c r="E21" s="25" t="s">
        <v>348</v>
      </c>
      <c r="F21" s="25">
        <v>145</v>
      </c>
      <c r="G21" s="25" t="s">
        <v>62</v>
      </c>
      <c r="H21" s="25">
        <v>10128010145</v>
      </c>
      <c r="I21" s="25" t="s">
        <v>63</v>
      </c>
      <c r="J21" s="25" t="s">
        <v>956</v>
      </c>
      <c r="K21" s="25">
        <v>1</v>
      </c>
      <c r="L21" s="26">
        <v>34130.69</v>
      </c>
      <c r="M21" s="26">
        <v>35868.25</v>
      </c>
      <c r="N21" s="27">
        <v>54620</v>
      </c>
      <c r="O21" s="26">
        <v>0</v>
      </c>
      <c r="P21" s="28">
        <v>54620</v>
      </c>
      <c r="Q21" s="26">
        <v>18828.86</v>
      </c>
      <c r="R21" s="26">
        <v>32278.045714285719</v>
      </c>
      <c r="S21" s="29">
        <v>54620</v>
      </c>
      <c r="T21" s="43"/>
      <c r="U21" s="26">
        <f t="shared" si="0"/>
        <v>0</v>
      </c>
      <c r="V21" s="41">
        <f t="shared" si="3"/>
        <v>0</v>
      </c>
    </row>
    <row r="22" spans="1:22" customFormat="1" hidden="1" outlineLevel="2" x14ac:dyDescent="0.25">
      <c r="A22" s="24" t="s">
        <v>349</v>
      </c>
      <c r="B22" s="25">
        <v>403</v>
      </c>
      <c r="C22" s="25" t="s">
        <v>350</v>
      </c>
      <c r="D22" s="25">
        <v>140</v>
      </c>
      <c r="E22" s="25" t="s">
        <v>351</v>
      </c>
      <c r="F22" s="25">
        <v>145</v>
      </c>
      <c r="G22" s="25" t="s">
        <v>62</v>
      </c>
      <c r="H22" s="25">
        <v>10140010145</v>
      </c>
      <c r="I22" s="25" t="s">
        <v>63</v>
      </c>
      <c r="J22" s="25" t="s">
        <v>956</v>
      </c>
      <c r="K22" s="25">
        <v>1</v>
      </c>
      <c r="L22" s="26">
        <v>64861.05</v>
      </c>
      <c r="M22" s="26">
        <v>41560.14</v>
      </c>
      <c r="N22" s="27">
        <v>36241</v>
      </c>
      <c r="O22" s="26">
        <v>0</v>
      </c>
      <c r="P22" s="28">
        <v>36241</v>
      </c>
      <c r="Q22" s="26">
        <v>8432.52</v>
      </c>
      <c r="R22" s="26">
        <v>14455.748571428572</v>
      </c>
      <c r="S22" s="29">
        <v>15000</v>
      </c>
      <c r="T22" s="43"/>
      <c r="U22" s="26">
        <f t="shared" si="0"/>
        <v>-21241</v>
      </c>
      <c r="V22" s="41">
        <f t="shared" si="3"/>
        <v>-58.610413619933219</v>
      </c>
    </row>
    <row r="23" spans="1:22" customFormat="1" hidden="1" outlineLevel="2" x14ac:dyDescent="0.25">
      <c r="A23" s="24" t="s">
        <v>349</v>
      </c>
      <c r="B23" s="25">
        <v>1003</v>
      </c>
      <c r="C23" s="25" t="s">
        <v>360</v>
      </c>
      <c r="D23" s="25">
        <v>146</v>
      </c>
      <c r="E23" s="25" t="s">
        <v>361</v>
      </c>
      <c r="F23" s="25">
        <v>145</v>
      </c>
      <c r="G23" s="25" t="s">
        <v>62</v>
      </c>
      <c r="H23" s="25">
        <v>10146010145</v>
      </c>
      <c r="I23" s="25" t="s">
        <v>63</v>
      </c>
      <c r="J23" s="25" t="s">
        <v>956</v>
      </c>
      <c r="K23" s="25">
        <v>1</v>
      </c>
      <c r="L23" s="26">
        <v>280729.40000000002</v>
      </c>
      <c r="M23" s="26">
        <v>293560.09000000003</v>
      </c>
      <c r="N23" s="27">
        <v>216402</v>
      </c>
      <c r="O23" s="26">
        <v>0</v>
      </c>
      <c r="P23" s="28">
        <v>216402</v>
      </c>
      <c r="Q23" s="26">
        <v>81489.2</v>
      </c>
      <c r="R23" s="26">
        <v>139695.77142857143</v>
      </c>
      <c r="S23" s="29">
        <v>216402</v>
      </c>
      <c r="T23" s="43"/>
      <c r="U23" s="26">
        <f t="shared" si="0"/>
        <v>0</v>
      </c>
      <c r="V23" s="41">
        <f t="shared" si="3"/>
        <v>0</v>
      </c>
    </row>
    <row r="24" spans="1:22" customFormat="1" hidden="1" outlineLevel="2" x14ac:dyDescent="0.25">
      <c r="A24" s="24" t="s">
        <v>349</v>
      </c>
      <c r="B24" s="25">
        <v>401</v>
      </c>
      <c r="C24" s="25" t="s">
        <v>362</v>
      </c>
      <c r="D24" s="25">
        <v>148</v>
      </c>
      <c r="E24" s="25" t="s">
        <v>363</v>
      </c>
      <c r="F24" s="25">
        <v>145</v>
      </c>
      <c r="G24" s="25" t="s">
        <v>62</v>
      </c>
      <c r="H24" s="25">
        <v>10148010145</v>
      </c>
      <c r="I24" s="25" t="s">
        <v>63</v>
      </c>
      <c r="J24" s="25" t="s">
        <v>956</v>
      </c>
      <c r="K24" s="25">
        <v>1</v>
      </c>
      <c r="L24" s="26">
        <v>37996.839999999997</v>
      </c>
      <c r="M24" s="26">
        <v>58369.46</v>
      </c>
      <c r="N24" s="27">
        <v>44188</v>
      </c>
      <c r="O24" s="26">
        <v>0</v>
      </c>
      <c r="P24" s="28">
        <v>44188</v>
      </c>
      <c r="Q24" s="26">
        <v>27502.27</v>
      </c>
      <c r="R24" s="26">
        <v>47146.748571428572</v>
      </c>
      <c r="S24" s="29">
        <v>44188</v>
      </c>
      <c r="T24" s="43"/>
      <c r="U24" s="26">
        <f t="shared" si="0"/>
        <v>0</v>
      </c>
      <c r="V24" s="41">
        <f t="shared" si="3"/>
        <v>0</v>
      </c>
    </row>
    <row r="25" spans="1:22" customFormat="1" hidden="1" outlineLevel="2" x14ac:dyDescent="0.25">
      <c r="A25" s="24" t="s">
        <v>349</v>
      </c>
      <c r="B25" s="25">
        <v>503</v>
      </c>
      <c r="C25" s="25" t="s">
        <v>310</v>
      </c>
      <c r="D25" s="25">
        <v>151</v>
      </c>
      <c r="E25" s="25" t="s">
        <v>364</v>
      </c>
      <c r="F25" s="25">
        <v>145</v>
      </c>
      <c r="G25" s="25" t="s">
        <v>62</v>
      </c>
      <c r="H25" s="25">
        <v>10151010145</v>
      </c>
      <c r="I25" s="25" t="s">
        <v>63</v>
      </c>
      <c r="J25" s="25" t="s">
        <v>956</v>
      </c>
      <c r="K25" s="25">
        <v>1</v>
      </c>
      <c r="L25" s="26">
        <v>0</v>
      </c>
      <c r="M25" s="26">
        <v>0</v>
      </c>
      <c r="N25" s="27">
        <v>46640</v>
      </c>
      <c r="O25" s="26">
        <v>0</v>
      </c>
      <c r="P25" s="28">
        <v>46640</v>
      </c>
      <c r="Q25" s="26">
        <v>0</v>
      </c>
      <c r="R25" s="26">
        <v>0</v>
      </c>
      <c r="S25" s="29">
        <v>46640</v>
      </c>
      <c r="T25" s="43"/>
      <c r="U25" s="26">
        <f t="shared" si="0"/>
        <v>0</v>
      </c>
      <c r="V25" s="41">
        <f t="shared" si="3"/>
        <v>0</v>
      </c>
    </row>
    <row r="26" spans="1:22" customFormat="1" hidden="1" outlineLevel="2" x14ac:dyDescent="0.25">
      <c r="A26" s="24" t="s">
        <v>349</v>
      </c>
      <c r="B26" s="25">
        <v>1011</v>
      </c>
      <c r="C26" s="25" t="s">
        <v>365</v>
      </c>
      <c r="D26" s="25">
        <v>221</v>
      </c>
      <c r="E26" s="25" t="s">
        <v>366</v>
      </c>
      <c r="F26" s="25">
        <v>145</v>
      </c>
      <c r="G26" s="25" t="s">
        <v>62</v>
      </c>
      <c r="H26" s="25">
        <v>10221010145</v>
      </c>
      <c r="I26" s="25" t="s">
        <v>63</v>
      </c>
      <c r="J26" s="25" t="s">
        <v>956</v>
      </c>
      <c r="K26" s="25">
        <v>1</v>
      </c>
      <c r="L26" s="26">
        <v>2414304.65</v>
      </c>
      <c r="M26" s="26">
        <v>3556773.28</v>
      </c>
      <c r="N26" s="27">
        <v>2241219</v>
      </c>
      <c r="O26" s="26">
        <v>0</v>
      </c>
      <c r="P26" s="28">
        <v>2241219</v>
      </c>
      <c r="Q26" s="26">
        <v>1356663.61</v>
      </c>
      <c r="R26" s="26">
        <v>2325709.0457142862</v>
      </c>
      <c r="S26" s="29">
        <v>2241219</v>
      </c>
      <c r="T26" s="43"/>
      <c r="U26" s="26">
        <f t="shared" si="0"/>
        <v>0</v>
      </c>
      <c r="V26" s="41">
        <f t="shared" si="3"/>
        <v>0</v>
      </c>
    </row>
    <row r="27" spans="1:22" customFormat="1" hidden="1" outlineLevel="2" x14ac:dyDescent="0.25">
      <c r="A27" s="24" t="s">
        <v>349</v>
      </c>
      <c r="B27" s="25">
        <v>1011</v>
      </c>
      <c r="C27" s="25" t="s">
        <v>365</v>
      </c>
      <c r="D27" s="25">
        <v>222</v>
      </c>
      <c r="E27" s="25" t="s">
        <v>367</v>
      </c>
      <c r="F27" s="25">
        <v>145</v>
      </c>
      <c r="G27" s="25" t="s">
        <v>62</v>
      </c>
      <c r="H27" s="25">
        <v>10222010145</v>
      </c>
      <c r="I27" s="25" t="s">
        <v>63</v>
      </c>
      <c r="J27" s="25" t="s">
        <v>956</v>
      </c>
      <c r="K27" s="25">
        <v>1</v>
      </c>
      <c r="L27" s="26">
        <v>2353709.19</v>
      </c>
      <c r="M27" s="26">
        <v>3162283.31</v>
      </c>
      <c r="N27" s="27">
        <v>2353709</v>
      </c>
      <c r="O27" s="26">
        <v>0</v>
      </c>
      <c r="P27" s="28">
        <v>2353709</v>
      </c>
      <c r="Q27" s="26">
        <v>987244.89</v>
      </c>
      <c r="R27" s="26">
        <v>1692419.8114285714</v>
      </c>
      <c r="S27" s="29">
        <v>2353709</v>
      </c>
      <c r="T27" s="43"/>
      <c r="U27" s="26">
        <f t="shared" si="0"/>
        <v>0</v>
      </c>
      <c r="V27" s="41">
        <f t="shared" si="3"/>
        <v>0</v>
      </c>
    </row>
    <row r="28" spans="1:22" customFormat="1" hidden="1" outlineLevel="2" x14ac:dyDescent="0.25">
      <c r="A28" s="24" t="s">
        <v>349</v>
      </c>
      <c r="B28" s="25">
        <v>1011</v>
      </c>
      <c r="C28" s="25" t="s">
        <v>365</v>
      </c>
      <c r="D28" s="25">
        <v>224</v>
      </c>
      <c r="E28" s="25" t="s">
        <v>485</v>
      </c>
      <c r="F28" s="25">
        <v>145</v>
      </c>
      <c r="G28" s="25" t="s">
        <v>62</v>
      </c>
      <c r="H28" s="25">
        <v>10224010145</v>
      </c>
      <c r="I28" s="25" t="s">
        <v>63</v>
      </c>
      <c r="J28" s="25" t="s">
        <v>956</v>
      </c>
      <c r="K28" s="25">
        <v>1</v>
      </c>
      <c r="L28" s="26">
        <v>3028.67</v>
      </c>
      <c r="M28" s="26">
        <v>45180.73</v>
      </c>
      <c r="N28" s="27">
        <v>16005</v>
      </c>
      <c r="O28" s="26">
        <v>0</v>
      </c>
      <c r="P28" s="28">
        <v>16005</v>
      </c>
      <c r="Q28" s="26">
        <v>15633.7</v>
      </c>
      <c r="R28" s="26">
        <v>26800.628571428577</v>
      </c>
      <c r="S28" s="29">
        <v>16005</v>
      </c>
      <c r="T28" s="43"/>
      <c r="U28" s="26">
        <f t="shared" si="0"/>
        <v>0</v>
      </c>
      <c r="V28" s="41">
        <f t="shared" si="3"/>
        <v>0</v>
      </c>
    </row>
    <row r="29" spans="1:22" customFormat="1" hidden="1" outlineLevel="2" x14ac:dyDescent="0.25">
      <c r="A29" s="24" t="s">
        <v>349</v>
      </c>
      <c r="B29" s="25">
        <v>1011</v>
      </c>
      <c r="C29" s="25" t="s">
        <v>365</v>
      </c>
      <c r="D29" s="25">
        <v>232</v>
      </c>
      <c r="E29" s="25" t="s">
        <v>379</v>
      </c>
      <c r="F29" s="25">
        <v>145</v>
      </c>
      <c r="G29" s="25" t="s">
        <v>62</v>
      </c>
      <c r="H29" s="25">
        <v>10232010145</v>
      </c>
      <c r="I29" s="25" t="s">
        <v>63</v>
      </c>
      <c r="J29" s="25" t="s">
        <v>956</v>
      </c>
      <c r="K29" s="25">
        <v>1</v>
      </c>
      <c r="L29" s="26">
        <v>2040055.97</v>
      </c>
      <c r="M29" s="26">
        <v>3162736.82</v>
      </c>
      <c r="N29" s="27">
        <v>2618251</v>
      </c>
      <c r="O29" s="26">
        <v>0</v>
      </c>
      <c r="P29" s="28">
        <v>2618251</v>
      </c>
      <c r="Q29" s="26">
        <v>1068463.56</v>
      </c>
      <c r="R29" s="26">
        <v>1831651.8171428572</v>
      </c>
      <c r="S29" s="29">
        <v>2218251</v>
      </c>
      <c r="T29" s="43"/>
      <c r="U29" s="26">
        <f t="shared" si="0"/>
        <v>-400000</v>
      </c>
      <c r="V29" s="41">
        <f t="shared" si="3"/>
        <v>-15.277374094385909</v>
      </c>
    </row>
    <row r="30" spans="1:22" customFormat="1" hidden="1" outlineLevel="2" x14ac:dyDescent="0.25">
      <c r="A30" s="24" t="s">
        <v>349</v>
      </c>
      <c r="B30" s="25">
        <v>1011</v>
      </c>
      <c r="C30" s="25" t="s">
        <v>365</v>
      </c>
      <c r="D30" s="25">
        <v>236</v>
      </c>
      <c r="E30" s="25" t="s">
        <v>380</v>
      </c>
      <c r="F30" s="25">
        <v>145</v>
      </c>
      <c r="G30" s="25" t="s">
        <v>62</v>
      </c>
      <c r="H30" s="25">
        <v>10236010145</v>
      </c>
      <c r="I30" s="25" t="s">
        <v>63</v>
      </c>
      <c r="J30" s="25" t="s">
        <v>956</v>
      </c>
      <c r="K30" s="25">
        <v>1</v>
      </c>
      <c r="L30" s="26">
        <v>726347.72</v>
      </c>
      <c r="M30" s="26">
        <v>1192937.0900000001</v>
      </c>
      <c r="N30" s="27">
        <v>750000</v>
      </c>
      <c r="O30" s="26">
        <v>0</v>
      </c>
      <c r="P30" s="28">
        <v>750000</v>
      </c>
      <c r="Q30" s="26">
        <v>460796.88</v>
      </c>
      <c r="R30" s="26">
        <v>789937.50857142871</v>
      </c>
      <c r="S30" s="29">
        <v>850000</v>
      </c>
      <c r="T30" s="43"/>
      <c r="U30" s="26">
        <f t="shared" si="0"/>
        <v>100000</v>
      </c>
      <c r="V30" s="41">
        <f t="shared" si="3"/>
        <v>13.333333333333334</v>
      </c>
    </row>
    <row r="31" spans="1:22" customFormat="1" hidden="1" outlineLevel="2" x14ac:dyDescent="0.25">
      <c r="A31" s="24" t="s">
        <v>349</v>
      </c>
      <c r="B31" s="25">
        <v>702</v>
      </c>
      <c r="C31" s="25" t="s">
        <v>383</v>
      </c>
      <c r="D31" s="25">
        <v>262</v>
      </c>
      <c r="E31" s="25" t="s">
        <v>384</v>
      </c>
      <c r="F31" s="25">
        <v>145</v>
      </c>
      <c r="G31" s="25" t="s">
        <v>62</v>
      </c>
      <c r="H31" s="25">
        <v>10262010145</v>
      </c>
      <c r="I31" s="25" t="s">
        <v>63</v>
      </c>
      <c r="J31" s="25" t="s">
        <v>956</v>
      </c>
      <c r="K31" s="25">
        <v>1</v>
      </c>
      <c r="L31" s="26">
        <v>20763.23</v>
      </c>
      <c r="M31" s="26">
        <v>42144.49</v>
      </c>
      <c r="N31" s="27">
        <v>0</v>
      </c>
      <c r="O31" s="26">
        <v>0</v>
      </c>
      <c r="P31" s="28">
        <v>0</v>
      </c>
      <c r="Q31" s="26">
        <v>36167.47</v>
      </c>
      <c r="R31" s="26">
        <v>62001.377142857142</v>
      </c>
      <c r="S31" s="29">
        <v>0</v>
      </c>
      <c r="T31" s="43"/>
      <c r="U31" s="26">
        <f t="shared" si="0"/>
        <v>0</v>
      </c>
      <c r="V31" s="41" t="e">
        <f t="shared" si="3"/>
        <v>#DIV/0!</v>
      </c>
    </row>
    <row r="32" spans="1:22" customFormat="1" hidden="1" outlineLevel="2" x14ac:dyDescent="0.25">
      <c r="A32" s="24" t="s">
        <v>349</v>
      </c>
      <c r="B32" s="25">
        <v>704</v>
      </c>
      <c r="C32" s="25" t="s">
        <v>385</v>
      </c>
      <c r="D32" s="25">
        <v>264</v>
      </c>
      <c r="E32" s="25" t="s">
        <v>386</v>
      </c>
      <c r="F32" s="25">
        <v>145</v>
      </c>
      <c r="G32" s="25" t="s">
        <v>62</v>
      </c>
      <c r="H32" s="25">
        <v>10264010145</v>
      </c>
      <c r="I32" s="25" t="s">
        <v>63</v>
      </c>
      <c r="J32" s="25" t="s">
        <v>956</v>
      </c>
      <c r="K32" s="25">
        <v>1</v>
      </c>
      <c r="L32" s="26">
        <v>1537520.82</v>
      </c>
      <c r="M32" s="26">
        <v>1991810.81</v>
      </c>
      <c r="N32" s="27">
        <v>1178418</v>
      </c>
      <c r="O32" s="26">
        <v>0</v>
      </c>
      <c r="P32" s="28">
        <v>1178418</v>
      </c>
      <c r="Q32" s="26">
        <v>1205099.25</v>
      </c>
      <c r="R32" s="26">
        <v>2065884.4285714286</v>
      </c>
      <c r="S32" s="29">
        <v>2814354</v>
      </c>
      <c r="T32" s="43"/>
      <c r="U32" s="26">
        <f t="shared" si="0"/>
        <v>1635936</v>
      </c>
      <c r="V32" s="41">
        <f t="shared" si="3"/>
        <v>138.82476336919498</v>
      </c>
    </row>
    <row r="33" spans="1:22" customFormat="1" hidden="1" outlineLevel="2" x14ac:dyDescent="0.25">
      <c r="A33" s="24" t="s">
        <v>349</v>
      </c>
      <c r="B33" s="25">
        <v>702</v>
      </c>
      <c r="C33" s="25" t="s">
        <v>383</v>
      </c>
      <c r="D33" s="25">
        <v>265</v>
      </c>
      <c r="E33" s="25" t="s">
        <v>433</v>
      </c>
      <c r="F33" s="25">
        <v>145</v>
      </c>
      <c r="G33" s="25" t="s">
        <v>62</v>
      </c>
      <c r="H33" s="25">
        <v>10265010145</v>
      </c>
      <c r="I33" s="25" t="s">
        <v>63</v>
      </c>
      <c r="J33" s="25" t="s">
        <v>956</v>
      </c>
      <c r="K33" s="25">
        <v>1</v>
      </c>
      <c r="L33" s="26">
        <v>937351.98</v>
      </c>
      <c r="M33" s="26">
        <v>975512.78</v>
      </c>
      <c r="N33" s="27">
        <v>1083504</v>
      </c>
      <c r="O33" s="26">
        <v>0</v>
      </c>
      <c r="P33" s="28">
        <v>1083504</v>
      </c>
      <c r="Q33" s="26">
        <v>539139.55000000005</v>
      </c>
      <c r="R33" s="26">
        <v>924239.22857142868</v>
      </c>
      <c r="S33" s="29">
        <v>1083504</v>
      </c>
      <c r="T33" s="43"/>
      <c r="U33" s="26">
        <f t="shared" si="0"/>
        <v>0</v>
      </c>
      <c r="V33" s="41">
        <f t="shared" si="3"/>
        <v>0</v>
      </c>
    </row>
    <row r="34" spans="1:22" customFormat="1" hidden="1" outlineLevel="2" x14ac:dyDescent="0.25">
      <c r="A34" s="24" t="s">
        <v>349</v>
      </c>
      <c r="B34" s="25">
        <v>702</v>
      </c>
      <c r="C34" s="25" t="s">
        <v>383</v>
      </c>
      <c r="D34" s="25">
        <v>266</v>
      </c>
      <c r="E34" s="25" t="s">
        <v>387</v>
      </c>
      <c r="F34" s="25">
        <v>145</v>
      </c>
      <c r="G34" s="25" t="s">
        <v>62</v>
      </c>
      <c r="H34" s="25">
        <v>10266010145</v>
      </c>
      <c r="I34" s="25" t="s">
        <v>63</v>
      </c>
      <c r="J34" s="25" t="s">
        <v>956</v>
      </c>
      <c r="K34" s="25">
        <v>1</v>
      </c>
      <c r="L34" s="26">
        <v>1641804.78</v>
      </c>
      <c r="M34" s="26">
        <v>2397356.02</v>
      </c>
      <c r="N34" s="27">
        <v>2633094</v>
      </c>
      <c r="O34" s="26">
        <v>0</v>
      </c>
      <c r="P34" s="28">
        <v>2633094</v>
      </c>
      <c r="Q34" s="26">
        <v>1251239.6399999999</v>
      </c>
      <c r="R34" s="26">
        <v>2144982.2399999998</v>
      </c>
      <c r="S34" s="29">
        <v>2633094</v>
      </c>
      <c r="T34" s="43"/>
      <c r="U34" s="26">
        <f t="shared" si="0"/>
        <v>0</v>
      </c>
      <c r="V34" s="41">
        <f t="shared" si="3"/>
        <v>0</v>
      </c>
    </row>
    <row r="35" spans="1:22" customFormat="1" hidden="1" outlineLevel="2" x14ac:dyDescent="0.25">
      <c r="A35" s="24" t="s">
        <v>349</v>
      </c>
      <c r="B35" s="25">
        <v>507</v>
      </c>
      <c r="C35" s="25" t="s">
        <v>390</v>
      </c>
      <c r="D35" s="25">
        <v>267</v>
      </c>
      <c r="E35" s="25" t="s">
        <v>391</v>
      </c>
      <c r="F35" s="25">
        <v>145</v>
      </c>
      <c r="G35" s="25" t="s">
        <v>62</v>
      </c>
      <c r="H35" s="25">
        <v>10267010145</v>
      </c>
      <c r="I35" s="25" t="s">
        <v>63</v>
      </c>
      <c r="J35" s="25" t="s">
        <v>956</v>
      </c>
      <c r="K35" s="25">
        <v>1</v>
      </c>
      <c r="L35" s="26">
        <v>440026.3</v>
      </c>
      <c r="M35" s="26">
        <v>591997.06999999995</v>
      </c>
      <c r="N35" s="27">
        <v>466548</v>
      </c>
      <c r="O35" s="26">
        <v>0</v>
      </c>
      <c r="P35" s="28">
        <v>466548</v>
      </c>
      <c r="Q35" s="26">
        <v>263888.25</v>
      </c>
      <c r="R35" s="26">
        <v>452379.85714285716</v>
      </c>
      <c r="S35" s="29">
        <v>466548</v>
      </c>
      <c r="T35" s="43"/>
      <c r="U35" s="26">
        <f t="shared" si="0"/>
        <v>0</v>
      </c>
      <c r="V35" s="41">
        <f t="shared" si="3"/>
        <v>0</v>
      </c>
    </row>
    <row r="36" spans="1:22" customFormat="1" hidden="1" outlineLevel="2" x14ac:dyDescent="0.25">
      <c r="A36" s="24" t="s">
        <v>349</v>
      </c>
      <c r="B36" s="25">
        <v>507</v>
      </c>
      <c r="C36" s="25" t="s">
        <v>390</v>
      </c>
      <c r="D36" s="25">
        <v>268</v>
      </c>
      <c r="E36" s="25" t="s">
        <v>392</v>
      </c>
      <c r="F36" s="25">
        <v>145</v>
      </c>
      <c r="G36" s="25" t="s">
        <v>62</v>
      </c>
      <c r="H36" s="25">
        <v>10268010145</v>
      </c>
      <c r="I36" s="25" t="s">
        <v>63</v>
      </c>
      <c r="J36" s="25" t="s">
        <v>956</v>
      </c>
      <c r="K36" s="25">
        <v>1</v>
      </c>
      <c r="L36" s="26">
        <v>2296294.6</v>
      </c>
      <c r="M36" s="26">
        <v>3424926.58</v>
      </c>
      <c r="N36" s="27">
        <v>2962314</v>
      </c>
      <c r="O36" s="26">
        <v>0</v>
      </c>
      <c r="P36" s="28">
        <v>2962314</v>
      </c>
      <c r="Q36" s="26">
        <v>1780973.58</v>
      </c>
      <c r="R36" s="26">
        <v>3053097.5657142857</v>
      </c>
      <c r="S36" s="29">
        <v>2962314</v>
      </c>
      <c r="T36" s="43"/>
      <c r="U36" s="26">
        <f t="shared" si="0"/>
        <v>0</v>
      </c>
      <c r="V36" s="41">
        <f t="shared" si="3"/>
        <v>0</v>
      </c>
    </row>
    <row r="37" spans="1:22" customFormat="1" hidden="1" outlineLevel="2" x14ac:dyDescent="0.25">
      <c r="A37" s="24" t="s">
        <v>349</v>
      </c>
      <c r="B37" s="25">
        <v>507</v>
      </c>
      <c r="C37" s="25" t="s">
        <v>390</v>
      </c>
      <c r="D37" s="25">
        <v>269</v>
      </c>
      <c r="E37" s="25" t="s">
        <v>393</v>
      </c>
      <c r="F37" s="25">
        <v>145</v>
      </c>
      <c r="G37" s="25" t="s">
        <v>62</v>
      </c>
      <c r="H37" s="25">
        <v>10269010145</v>
      </c>
      <c r="I37" s="25" t="s">
        <v>63</v>
      </c>
      <c r="J37" s="25" t="s">
        <v>956</v>
      </c>
      <c r="K37" s="25">
        <v>1</v>
      </c>
      <c r="L37" s="26">
        <v>521407.82</v>
      </c>
      <c r="M37" s="26">
        <v>492402.08</v>
      </c>
      <c r="N37" s="27">
        <v>456096</v>
      </c>
      <c r="O37" s="26">
        <v>0</v>
      </c>
      <c r="P37" s="28">
        <v>456096</v>
      </c>
      <c r="Q37" s="26">
        <v>267455.08</v>
      </c>
      <c r="R37" s="26">
        <v>458494.42285714287</v>
      </c>
      <c r="S37" s="29">
        <v>456096</v>
      </c>
      <c r="T37" s="43"/>
      <c r="U37" s="26">
        <f t="shared" si="0"/>
        <v>0</v>
      </c>
      <c r="V37" s="41">
        <f t="shared" si="3"/>
        <v>0</v>
      </c>
    </row>
    <row r="38" spans="1:22" customFormat="1" hidden="1" outlineLevel="2" x14ac:dyDescent="0.25">
      <c r="A38" s="24" t="s">
        <v>349</v>
      </c>
      <c r="B38" s="25">
        <v>507</v>
      </c>
      <c r="C38" s="25" t="s">
        <v>390</v>
      </c>
      <c r="D38" s="25">
        <v>270</v>
      </c>
      <c r="E38" s="25" t="s">
        <v>349</v>
      </c>
      <c r="F38" s="25">
        <v>145</v>
      </c>
      <c r="G38" s="25" t="s">
        <v>62</v>
      </c>
      <c r="H38" s="25">
        <v>10270010145</v>
      </c>
      <c r="I38" s="25" t="s">
        <v>63</v>
      </c>
      <c r="J38" s="25" t="s">
        <v>956</v>
      </c>
      <c r="K38" s="25">
        <v>1</v>
      </c>
      <c r="L38" s="26">
        <v>42410.559999999998</v>
      </c>
      <c r="M38" s="26">
        <v>0</v>
      </c>
      <c r="N38" s="27">
        <v>0</v>
      </c>
      <c r="O38" s="26">
        <v>0</v>
      </c>
      <c r="P38" s="28">
        <v>0</v>
      </c>
      <c r="Q38" s="26">
        <v>0</v>
      </c>
      <c r="R38" s="26">
        <v>0</v>
      </c>
      <c r="S38" s="29"/>
      <c r="T38" s="43"/>
      <c r="U38" s="26">
        <f t="shared" si="0"/>
        <v>0</v>
      </c>
      <c r="V38" s="41" t="e">
        <f t="shared" si="3"/>
        <v>#DIV/0!</v>
      </c>
    </row>
    <row r="39" spans="1:22" customFormat="1" hidden="1" outlineLevel="2" x14ac:dyDescent="0.25">
      <c r="A39" s="24" t="s">
        <v>349</v>
      </c>
      <c r="B39" s="25">
        <v>205</v>
      </c>
      <c r="C39" s="25" t="s">
        <v>123</v>
      </c>
      <c r="D39" s="25">
        <v>360</v>
      </c>
      <c r="E39" s="25" t="s">
        <v>484</v>
      </c>
      <c r="F39" s="25">
        <v>145</v>
      </c>
      <c r="G39" s="25" t="s">
        <v>62</v>
      </c>
      <c r="H39" s="25">
        <v>10360010145</v>
      </c>
      <c r="I39" s="25" t="s">
        <v>63</v>
      </c>
      <c r="J39" s="25" t="s">
        <v>956</v>
      </c>
      <c r="K39" s="25">
        <v>1</v>
      </c>
      <c r="L39" s="26">
        <v>28220.52</v>
      </c>
      <c r="M39" s="26">
        <v>91658.19</v>
      </c>
      <c r="N39" s="27">
        <v>0</v>
      </c>
      <c r="O39" s="26">
        <v>0</v>
      </c>
      <c r="P39" s="28">
        <v>0</v>
      </c>
      <c r="Q39" s="26">
        <v>94267.96</v>
      </c>
      <c r="R39" s="26">
        <v>161602.21714285715</v>
      </c>
      <c r="S39" s="29">
        <v>63142.67</v>
      </c>
      <c r="T39" s="43"/>
      <c r="U39" s="26">
        <f t="shared" si="0"/>
        <v>63142.67</v>
      </c>
      <c r="V39" s="41" t="e">
        <f t="shared" si="3"/>
        <v>#DIV/0!</v>
      </c>
    </row>
    <row r="40" spans="1:22" customFormat="1" hidden="1" outlineLevel="2" x14ac:dyDescent="0.25">
      <c r="A40" s="24" t="s">
        <v>349</v>
      </c>
      <c r="B40" s="25">
        <v>504</v>
      </c>
      <c r="C40" s="25" t="s">
        <v>396</v>
      </c>
      <c r="D40" s="25">
        <v>400</v>
      </c>
      <c r="E40" s="25" t="s">
        <v>397</v>
      </c>
      <c r="F40" s="25">
        <v>145</v>
      </c>
      <c r="G40" s="25" t="s">
        <v>62</v>
      </c>
      <c r="H40" s="25">
        <v>10400010145</v>
      </c>
      <c r="I40" s="25" t="s">
        <v>63</v>
      </c>
      <c r="J40" s="25" t="s">
        <v>956</v>
      </c>
      <c r="K40" s="25">
        <v>1</v>
      </c>
      <c r="L40" s="26">
        <v>109692.03</v>
      </c>
      <c r="M40" s="26">
        <v>108397.07</v>
      </c>
      <c r="N40" s="27">
        <v>65058</v>
      </c>
      <c r="O40" s="26">
        <v>0</v>
      </c>
      <c r="P40" s="28">
        <v>65058</v>
      </c>
      <c r="Q40" s="26">
        <v>19992.72</v>
      </c>
      <c r="R40" s="26">
        <v>34273.234285714287</v>
      </c>
      <c r="S40" s="29">
        <v>65058</v>
      </c>
      <c r="T40" s="43"/>
      <c r="U40" s="26">
        <f t="shared" si="0"/>
        <v>0</v>
      </c>
      <c r="V40" s="41">
        <f t="shared" si="3"/>
        <v>0</v>
      </c>
    </row>
    <row r="41" spans="1:22" customFormat="1" hidden="1" outlineLevel="2" x14ac:dyDescent="0.25">
      <c r="A41" s="24" t="s">
        <v>349</v>
      </c>
      <c r="B41" s="25">
        <v>801</v>
      </c>
      <c r="C41" s="25" t="s">
        <v>324</v>
      </c>
      <c r="D41" s="25">
        <v>403</v>
      </c>
      <c r="E41" s="25" t="s">
        <v>401</v>
      </c>
      <c r="F41" s="25">
        <v>145</v>
      </c>
      <c r="G41" s="25" t="s">
        <v>62</v>
      </c>
      <c r="H41" s="25">
        <v>10403010145</v>
      </c>
      <c r="I41" s="25" t="s">
        <v>63</v>
      </c>
      <c r="J41" s="25" t="s">
        <v>956</v>
      </c>
      <c r="K41" s="25">
        <v>1</v>
      </c>
      <c r="L41" s="26">
        <v>768602.8</v>
      </c>
      <c r="M41" s="26">
        <v>546262.87</v>
      </c>
      <c r="N41" s="27">
        <v>405939</v>
      </c>
      <c r="O41" s="26">
        <v>0</v>
      </c>
      <c r="P41" s="28">
        <v>405939</v>
      </c>
      <c r="Q41" s="26">
        <v>100836.99</v>
      </c>
      <c r="R41" s="26">
        <v>172863.41142857145</v>
      </c>
      <c r="S41" s="29">
        <v>305939</v>
      </c>
      <c r="T41" s="43"/>
      <c r="U41" s="26">
        <f t="shared" si="0"/>
        <v>-100000</v>
      </c>
      <c r="V41" s="41">
        <f t="shared" si="3"/>
        <v>-24.634243075930126</v>
      </c>
    </row>
    <row r="42" spans="1:22" customFormat="1" hidden="1" outlineLevel="2" x14ac:dyDescent="0.25">
      <c r="A42" s="24" t="s">
        <v>349</v>
      </c>
      <c r="B42" s="25">
        <v>801</v>
      </c>
      <c r="C42" s="25" t="s">
        <v>324</v>
      </c>
      <c r="D42" s="25">
        <v>404</v>
      </c>
      <c r="E42" s="25" t="s">
        <v>404</v>
      </c>
      <c r="F42" s="25">
        <v>145</v>
      </c>
      <c r="G42" s="25" t="s">
        <v>62</v>
      </c>
      <c r="H42" s="25">
        <v>10404010145</v>
      </c>
      <c r="I42" s="25" t="s">
        <v>63</v>
      </c>
      <c r="J42" s="25" t="s">
        <v>956</v>
      </c>
      <c r="K42" s="25">
        <v>1</v>
      </c>
      <c r="L42" s="26">
        <v>150269.32</v>
      </c>
      <c r="M42" s="26">
        <v>157065.19</v>
      </c>
      <c r="N42" s="27">
        <v>121452</v>
      </c>
      <c r="O42" s="26">
        <v>0</v>
      </c>
      <c r="P42" s="28">
        <v>121452</v>
      </c>
      <c r="Q42" s="26">
        <v>33884.67</v>
      </c>
      <c r="R42" s="26">
        <v>58088.005714285711</v>
      </c>
      <c r="S42" s="29">
        <v>121452</v>
      </c>
      <c r="T42" s="43"/>
      <c r="U42" s="26">
        <f t="shared" si="0"/>
        <v>0</v>
      </c>
      <c r="V42" s="41">
        <f t="shared" si="3"/>
        <v>0</v>
      </c>
    </row>
    <row r="43" spans="1:22" customFormat="1" hidden="1" outlineLevel="2" x14ac:dyDescent="0.25">
      <c r="A43" s="24" t="s">
        <v>349</v>
      </c>
      <c r="B43" s="25">
        <v>801</v>
      </c>
      <c r="C43" s="25" t="s">
        <v>324</v>
      </c>
      <c r="D43" s="25">
        <v>405</v>
      </c>
      <c r="E43" s="25" t="s">
        <v>405</v>
      </c>
      <c r="F43" s="25">
        <v>145</v>
      </c>
      <c r="G43" s="25" t="s">
        <v>62</v>
      </c>
      <c r="H43" s="25">
        <v>10405010145</v>
      </c>
      <c r="I43" s="25" t="s">
        <v>63</v>
      </c>
      <c r="J43" s="25" t="s">
        <v>956</v>
      </c>
      <c r="K43" s="25">
        <v>1</v>
      </c>
      <c r="L43" s="26">
        <v>32651.38</v>
      </c>
      <c r="M43" s="26">
        <v>30841.4</v>
      </c>
      <c r="N43" s="27">
        <v>119154</v>
      </c>
      <c r="O43" s="26">
        <v>0</v>
      </c>
      <c r="P43" s="28">
        <v>119154</v>
      </c>
      <c r="Q43" s="26">
        <v>6623.19</v>
      </c>
      <c r="R43" s="26">
        <v>11354.039999999999</v>
      </c>
      <c r="S43" s="29">
        <v>119154</v>
      </c>
      <c r="T43" s="43"/>
      <c r="U43" s="26">
        <f t="shared" si="0"/>
        <v>0</v>
      </c>
      <c r="V43" s="41">
        <f t="shared" si="3"/>
        <v>0</v>
      </c>
    </row>
    <row r="44" spans="1:22" customFormat="1" hidden="1" outlineLevel="2" x14ac:dyDescent="0.25">
      <c r="A44" s="24" t="s">
        <v>349</v>
      </c>
      <c r="B44" s="25">
        <v>801</v>
      </c>
      <c r="C44" s="25" t="s">
        <v>324</v>
      </c>
      <c r="D44" s="25">
        <v>406</v>
      </c>
      <c r="E44" s="25" t="s">
        <v>434</v>
      </c>
      <c r="F44" s="25">
        <v>145</v>
      </c>
      <c r="G44" s="25" t="s">
        <v>62</v>
      </c>
      <c r="H44" s="25">
        <v>10406010145</v>
      </c>
      <c r="I44" s="25" t="s">
        <v>63</v>
      </c>
      <c r="J44" s="25" t="s">
        <v>956</v>
      </c>
      <c r="K44" s="25">
        <v>1</v>
      </c>
      <c r="L44" s="26">
        <v>79030.09</v>
      </c>
      <c r="M44" s="26">
        <v>84230.5</v>
      </c>
      <c r="N44" s="27">
        <v>67985</v>
      </c>
      <c r="O44" s="26">
        <v>0</v>
      </c>
      <c r="P44" s="28">
        <v>67985</v>
      </c>
      <c r="Q44" s="26">
        <v>7471</v>
      </c>
      <c r="R44" s="26">
        <v>12807.428571428571</v>
      </c>
      <c r="S44" s="29">
        <v>67985</v>
      </c>
      <c r="T44" s="43"/>
      <c r="U44" s="26">
        <f t="shared" si="0"/>
        <v>0</v>
      </c>
      <c r="V44" s="41">
        <f t="shared" si="3"/>
        <v>0</v>
      </c>
    </row>
    <row r="45" spans="1:22" customFormat="1" hidden="1" outlineLevel="2" x14ac:dyDescent="0.25">
      <c r="A45" s="24" t="s">
        <v>349</v>
      </c>
      <c r="B45" s="25">
        <v>801</v>
      </c>
      <c r="C45" s="25" t="s">
        <v>324</v>
      </c>
      <c r="D45" s="25">
        <v>407</v>
      </c>
      <c r="E45" s="25" t="s">
        <v>406</v>
      </c>
      <c r="F45" s="25">
        <v>145</v>
      </c>
      <c r="G45" s="25" t="s">
        <v>62</v>
      </c>
      <c r="H45" s="25">
        <v>10407010145</v>
      </c>
      <c r="I45" s="25" t="s">
        <v>63</v>
      </c>
      <c r="J45" s="25" t="s">
        <v>956</v>
      </c>
      <c r="K45" s="25">
        <v>1</v>
      </c>
      <c r="L45" s="26">
        <v>32859.589999999997</v>
      </c>
      <c r="M45" s="26">
        <v>31504.03</v>
      </c>
      <c r="N45" s="27">
        <v>22095</v>
      </c>
      <c r="O45" s="26">
        <v>0</v>
      </c>
      <c r="P45" s="28">
        <v>22095</v>
      </c>
      <c r="Q45" s="26">
        <v>19414.080000000002</v>
      </c>
      <c r="R45" s="26">
        <v>33281.279999999999</v>
      </c>
      <c r="S45" s="29">
        <v>122095</v>
      </c>
      <c r="T45" s="43"/>
      <c r="U45" s="26">
        <f t="shared" si="0"/>
        <v>100000</v>
      </c>
      <c r="V45" s="41">
        <f t="shared" si="3"/>
        <v>452.59108395564607</v>
      </c>
    </row>
    <row r="46" spans="1:22" customFormat="1" hidden="1" outlineLevel="2" x14ac:dyDescent="0.25">
      <c r="A46" s="24" t="s">
        <v>349</v>
      </c>
      <c r="B46" s="25">
        <v>504</v>
      </c>
      <c r="C46" s="25" t="s">
        <v>396</v>
      </c>
      <c r="D46" s="25">
        <v>408</v>
      </c>
      <c r="E46" s="25" t="s">
        <v>407</v>
      </c>
      <c r="F46" s="25">
        <v>145</v>
      </c>
      <c r="G46" s="25" t="s">
        <v>62</v>
      </c>
      <c r="H46" s="25">
        <v>10408010145</v>
      </c>
      <c r="I46" s="25" t="s">
        <v>63</v>
      </c>
      <c r="J46" s="25" t="s">
        <v>956</v>
      </c>
      <c r="K46" s="25">
        <v>1</v>
      </c>
      <c r="L46" s="26">
        <v>74785.350000000006</v>
      </c>
      <c r="M46" s="26">
        <v>98476.66</v>
      </c>
      <c r="N46" s="27">
        <v>33259</v>
      </c>
      <c r="O46" s="26">
        <v>0</v>
      </c>
      <c r="P46" s="28">
        <v>33259</v>
      </c>
      <c r="Q46" s="26">
        <v>45197.2</v>
      </c>
      <c r="R46" s="26">
        <v>77480.914285714272</v>
      </c>
      <c r="S46" s="29">
        <v>33259</v>
      </c>
      <c r="T46" s="43"/>
      <c r="U46" s="26">
        <f t="shared" si="0"/>
        <v>0</v>
      </c>
      <c r="V46" s="41">
        <f t="shared" si="3"/>
        <v>0</v>
      </c>
    </row>
    <row r="47" spans="1:22" customFormat="1" hidden="1" outlineLevel="2" x14ac:dyDescent="0.25">
      <c r="A47" s="24" t="s">
        <v>349</v>
      </c>
      <c r="B47" s="25">
        <v>504</v>
      </c>
      <c r="C47" s="25" t="s">
        <v>396</v>
      </c>
      <c r="D47" s="25">
        <v>409</v>
      </c>
      <c r="E47" s="25" t="s">
        <v>410</v>
      </c>
      <c r="F47" s="25">
        <v>145</v>
      </c>
      <c r="G47" s="25" t="s">
        <v>62</v>
      </c>
      <c r="H47" s="25">
        <v>10409010145</v>
      </c>
      <c r="I47" s="25" t="s">
        <v>63</v>
      </c>
      <c r="J47" s="25" t="s">
        <v>956</v>
      </c>
      <c r="K47" s="25">
        <v>1</v>
      </c>
      <c r="L47" s="26">
        <v>57649.42</v>
      </c>
      <c r="M47" s="26">
        <v>61402.11</v>
      </c>
      <c r="N47" s="27">
        <v>37594</v>
      </c>
      <c r="O47" s="26">
        <v>0</v>
      </c>
      <c r="P47" s="28">
        <v>37594</v>
      </c>
      <c r="Q47" s="26">
        <v>24250.54</v>
      </c>
      <c r="R47" s="26">
        <v>41572.354285714289</v>
      </c>
      <c r="S47" s="29">
        <v>37594</v>
      </c>
      <c r="T47" s="43"/>
      <c r="U47" s="26">
        <f t="shared" si="0"/>
        <v>0</v>
      </c>
      <c r="V47" s="41">
        <f t="shared" si="3"/>
        <v>0</v>
      </c>
    </row>
    <row r="48" spans="1:22" customFormat="1" hidden="1" outlineLevel="2" x14ac:dyDescent="0.25">
      <c r="A48" s="24" t="s">
        <v>349</v>
      </c>
      <c r="B48" s="25">
        <v>801</v>
      </c>
      <c r="C48" s="25" t="s">
        <v>324</v>
      </c>
      <c r="D48" s="25">
        <v>410</v>
      </c>
      <c r="E48" s="25" t="s">
        <v>435</v>
      </c>
      <c r="F48" s="25">
        <v>145</v>
      </c>
      <c r="G48" s="25" t="s">
        <v>62</v>
      </c>
      <c r="H48" s="25">
        <v>10410010145</v>
      </c>
      <c r="I48" s="25" t="s">
        <v>63</v>
      </c>
      <c r="J48" s="25" t="s">
        <v>956</v>
      </c>
      <c r="K48" s="25">
        <v>1</v>
      </c>
      <c r="L48" s="26">
        <v>10641.82</v>
      </c>
      <c r="M48" s="26">
        <v>23438.19</v>
      </c>
      <c r="N48" s="27">
        <v>10465</v>
      </c>
      <c r="O48" s="26">
        <v>0</v>
      </c>
      <c r="P48" s="28">
        <v>10465</v>
      </c>
      <c r="Q48" s="26">
        <v>0</v>
      </c>
      <c r="R48" s="26">
        <v>0</v>
      </c>
      <c r="S48" s="29">
        <v>10465</v>
      </c>
      <c r="T48" s="43"/>
      <c r="U48" s="26">
        <f t="shared" si="0"/>
        <v>0</v>
      </c>
      <c r="V48" s="41">
        <f t="shared" si="3"/>
        <v>0</v>
      </c>
    </row>
    <row r="49" spans="1:22" customFormat="1" hidden="1" outlineLevel="2" x14ac:dyDescent="0.25">
      <c r="A49" s="24" t="s">
        <v>349</v>
      </c>
      <c r="B49" s="25">
        <v>801</v>
      </c>
      <c r="C49" s="25" t="s">
        <v>324</v>
      </c>
      <c r="D49" s="25">
        <v>411</v>
      </c>
      <c r="E49" s="25" t="s">
        <v>411</v>
      </c>
      <c r="F49" s="25">
        <v>145</v>
      </c>
      <c r="G49" s="25" t="s">
        <v>62</v>
      </c>
      <c r="H49" s="25">
        <v>10411010145</v>
      </c>
      <c r="I49" s="25" t="s">
        <v>63</v>
      </c>
      <c r="J49" s="25" t="s">
        <v>956</v>
      </c>
      <c r="K49" s="25">
        <v>1</v>
      </c>
      <c r="L49" s="26">
        <v>345924.98</v>
      </c>
      <c r="M49" s="26">
        <v>154754.56</v>
      </c>
      <c r="N49" s="27">
        <v>121120</v>
      </c>
      <c r="O49" s="26">
        <v>0</v>
      </c>
      <c r="P49" s="28">
        <v>121120</v>
      </c>
      <c r="Q49" s="26">
        <v>14580.29</v>
      </c>
      <c r="R49" s="26">
        <v>24994.782857142854</v>
      </c>
      <c r="S49" s="29">
        <v>118330</v>
      </c>
      <c r="T49" s="44"/>
      <c r="U49" s="26">
        <f t="shared" si="0"/>
        <v>-2790</v>
      </c>
      <c r="V49" s="41">
        <f t="shared" si="3"/>
        <v>-2.3035006605019817</v>
      </c>
    </row>
    <row r="50" spans="1:22" customFormat="1" hidden="1" outlineLevel="2" x14ac:dyDescent="0.25">
      <c r="A50" s="24" t="s">
        <v>349</v>
      </c>
      <c r="B50" s="25">
        <v>801</v>
      </c>
      <c r="C50" s="25" t="s">
        <v>324</v>
      </c>
      <c r="D50" s="25">
        <v>412</v>
      </c>
      <c r="E50" s="25" t="s">
        <v>412</v>
      </c>
      <c r="F50" s="25">
        <v>145</v>
      </c>
      <c r="G50" s="25" t="s">
        <v>62</v>
      </c>
      <c r="H50" s="25">
        <v>10412010145</v>
      </c>
      <c r="I50" s="25" t="s">
        <v>63</v>
      </c>
      <c r="J50" s="25" t="s">
        <v>956</v>
      </c>
      <c r="K50" s="25">
        <v>1</v>
      </c>
      <c r="L50" s="26">
        <v>53203.46</v>
      </c>
      <c r="M50" s="26">
        <v>50556.86</v>
      </c>
      <c r="N50" s="27">
        <v>83640</v>
      </c>
      <c r="O50" s="26">
        <v>0</v>
      </c>
      <c r="P50" s="28">
        <v>83640</v>
      </c>
      <c r="Q50" s="26">
        <v>15855.34</v>
      </c>
      <c r="R50" s="26">
        <v>27180.582857142857</v>
      </c>
      <c r="S50" s="29">
        <v>53640</v>
      </c>
      <c r="T50" s="43"/>
      <c r="U50" s="26">
        <f t="shared" si="0"/>
        <v>-30000</v>
      </c>
      <c r="V50" s="41">
        <f t="shared" si="3"/>
        <v>-35.868005738880917</v>
      </c>
    </row>
    <row r="51" spans="1:22" customFormat="1" hidden="1" outlineLevel="2" x14ac:dyDescent="0.25">
      <c r="A51" s="24" t="s">
        <v>349</v>
      </c>
      <c r="B51" s="25">
        <v>801</v>
      </c>
      <c r="C51" s="25" t="s">
        <v>324</v>
      </c>
      <c r="D51" s="25">
        <v>413</v>
      </c>
      <c r="E51" s="25" t="s">
        <v>415</v>
      </c>
      <c r="F51" s="25">
        <v>145</v>
      </c>
      <c r="G51" s="25" t="s">
        <v>62</v>
      </c>
      <c r="H51" s="25">
        <v>10413010145</v>
      </c>
      <c r="I51" s="25" t="s">
        <v>63</v>
      </c>
      <c r="J51" s="25" t="s">
        <v>956</v>
      </c>
      <c r="K51" s="25">
        <v>1</v>
      </c>
      <c r="L51" s="26">
        <v>53043.33</v>
      </c>
      <c r="M51" s="26">
        <v>13282.8</v>
      </c>
      <c r="N51" s="27">
        <v>22771</v>
      </c>
      <c r="O51" s="26">
        <v>0</v>
      </c>
      <c r="P51" s="28">
        <v>22771</v>
      </c>
      <c r="Q51" s="26">
        <v>0</v>
      </c>
      <c r="R51" s="26">
        <v>0</v>
      </c>
      <c r="S51" s="29">
        <v>22771</v>
      </c>
      <c r="T51" s="43"/>
      <c r="U51" s="26">
        <f t="shared" si="0"/>
        <v>0</v>
      </c>
      <c r="V51" s="41">
        <f t="shared" si="3"/>
        <v>0</v>
      </c>
    </row>
    <row r="52" spans="1:22" customFormat="1" hidden="1" outlineLevel="2" x14ac:dyDescent="0.25">
      <c r="A52" s="24" t="s">
        <v>349</v>
      </c>
      <c r="B52" s="25">
        <v>801</v>
      </c>
      <c r="C52" s="25" t="s">
        <v>324</v>
      </c>
      <c r="D52" s="25">
        <v>420</v>
      </c>
      <c r="E52" s="25" t="s">
        <v>418</v>
      </c>
      <c r="F52" s="25">
        <v>145</v>
      </c>
      <c r="G52" s="25" t="s">
        <v>62</v>
      </c>
      <c r="H52" s="25">
        <v>10420010145</v>
      </c>
      <c r="I52" s="25" t="s">
        <v>63</v>
      </c>
      <c r="J52" s="25" t="s">
        <v>956</v>
      </c>
      <c r="K52" s="25">
        <v>1</v>
      </c>
      <c r="L52" s="26">
        <v>163793.54</v>
      </c>
      <c r="M52" s="26">
        <v>144029.41</v>
      </c>
      <c r="N52" s="27">
        <v>52672</v>
      </c>
      <c r="O52" s="26">
        <v>0</v>
      </c>
      <c r="P52" s="28">
        <v>52672</v>
      </c>
      <c r="Q52" s="26">
        <v>78899.570000000007</v>
      </c>
      <c r="R52" s="26">
        <v>135256.40571428573</v>
      </c>
      <c r="S52" s="29">
        <v>82672</v>
      </c>
      <c r="T52" s="43"/>
      <c r="U52" s="26">
        <f t="shared" si="0"/>
        <v>30000</v>
      </c>
      <c r="V52" s="41">
        <f t="shared" si="3"/>
        <v>56.956257594167681</v>
      </c>
    </row>
    <row r="53" spans="1:22" customFormat="1" hidden="1" outlineLevel="2" x14ac:dyDescent="0.25">
      <c r="A53" s="24" t="s">
        <v>349</v>
      </c>
      <c r="B53" s="25">
        <v>801</v>
      </c>
      <c r="C53" s="25" t="s">
        <v>324</v>
      </c>
      <c r="D53" s="25">
        <v>421</v>
      </c>
      <c r="E53" s="25" t="s">
        <v>419</v>
      </c>
      <c r="F53" s="25">
        <v>145</v>
      </c>
      <c r="G53" s="25" t="s">
        <v>62</v>
      </c>
      <c r="H53" s="25">
        <v>10421010145</v>
      </c>
      <c r="I53" s="25" t="s">
        <v>63</v>
      </c>
      <c r="J53" s="25" t="s">
        <v>956</v>
      </c>
      <c r="K53" s="25">
        <v>1</v>
      </c>
      <c r="L53" s="26">
        <v>0</v>
      </c>
      <c r="M53" s="26">
        <v>0</v>
      </c>
      <c r="N53" s="27">
        <v>775</v>
      </c>
      <c r="O53" s="26">
        <v>0</v>
      </c>
      <c r="P53" s="28">
        <v>775</v>
      </c>
      <c r="Q53" s="26">
        <v>0</v>
      </c>
      <c r="R53" s="26">
        <v>0</v>
      </c>
      <c r="S53" s="29">
        <v>775</v>
      </c>
      <c r="T53" s="43"/>
      <c r="U53" s="26">
        <f t="shared" si="0"/>
        <v>0</v>
      </c>
      <c r="V53" s="41">
        <f t="shared" si="3"/>
        <v>0</v>
      </c>
    </row>
    <row r="54" spans="1:22" customFormat="1" hidden="1" outlineLevel="2" x14ac:dyDescent="0.25">
      <c r="A54" s="24" t="s">
        <v>349</v>
      </c>
      <c r="B54" s="25">
        <v>801</v>
      </c>
      <c r="C54" s="25" t="s">
        <v>324</v>
      </c>
      <c r="D54" s="25">
        <v>425</v>
      </c>
      <c r="E54" s="25" t="s">
        <v>420</v>
      </c>
      <c r="F54" s="25">
        <v>145</v>
      </c>
      <c r="G54" s="25" t="s">
        <v>62</v>
      </c>
      <c r="H54" s="25">
        <v>10425010145</v>
      </c>
      <c r="I54" s="25" t="s">
        <v>63</v>
      </c>
      <c r="J54" s="25" t="s">
        <v>956</v>
      </c>
      <c r="K54" s="25">
        <v>1</v>
      </c>
      <c r="L54" s="26">
        <v>0</v>
      </c>
      <c r="M54" s="26">
        <v>0</v>
      </c>
      <c r="N54" s="27">
        <v>1030</v>
      </c>
      <c r="O54" s="26">
        <v>0</v>
      </c>
      <c r="P54" s="28">
        <v>1030</v>
      </c>
      <c r="Q54" s="26">
        <v>0</v>
      </c>
      <c r="R54" s="26">
        <v>0</v>
      </c>
      <c r="S54" s="29">
        <v>1030</v>
      </c>
      <c r="T54" s="43"/>
      <c r="U54" s="26">
        <f t="shared" si="0"/>
        <v>0</v>
      </c>
      <c r="V54" s="41">
        <f t="shared" si="3"/>
        <v>0</v>
      </c>
    </row>
    <row r="55" spans="1:22" customFormat="1" hidden="1" outlineLevel="2" x14ac:dyDescent="0.25">
      <c r="A55" s="24" t="s">
        <v>349</v>
      </c>
      <c r="B55" s="25">
        <v>801</v>
      </c>
      <c r="C55" s="25" t="s">
        <v>324</v>
      </c>
      <c r="D55" s="25">
        <v>430</v>
      </c>
      <c r="E55" s="25" t="s">
        <v>421</v>
      </c>
      <c r="F55" s="25">
        <v>145</v>
      </c>
      <c r="G55" s="25" t="s">
        <v>62</v>
      </c>
      <c r="H55" s="25">
        <v>10430010145</v>
      </c>
      <c r="I55" s="25" t="s">
        <v>63</v>
      </c>
      <c r="J55" s="25" t="s">
        <v>956</v>
      </c>
      <c r="K55" s="25">
        <v>1</v>
      </c>
      <c r="L55" s="26">
        <v>0</v>
      </c>
      <c r="M55" s="26">
        <v>0</v>
      </c>
      <c r="N55" s="27">
        <v>70000</v>
      </c>
      <c r="O55" s="26">
        <v>0</v>
      </c>
      <c r="P55" s="28">
        <v>70000</v>
      </c>
      <c r="Q55" s="26">
        <v>0</v>
      </c>
      <c r="R55" s="26">
        <v>0</v>
      </c>
      <c r="S55" s="29">
        <v>0</v>
      </c>
      <c r="T55" s="43"/>
      <c r="U55" s="26">
        <f t="shared" si="0"/>
        <v>-70000</v>
      </c>
      <c r="V55" s="41">
        <f t="shared" si="3"/>
        <v>-100</v>
      </c>
    </row>
    <row r="56" spans="1:22" customFormat="1" hidden="1" outlineLevel="2" x14ac:dyDescent="0.25">
      <c r="A56" s="24" t="s">
        <v>349</v>
      </c>
      <c r="B56" s="25">
        <v>801</v>
      </c>
      <c r="C56" s="25" t="s">
        <v>324</v>
      </c>
      <c r="D56" s="25">
        <v>431</v>
      </c>
      <c r="E56" s="25" t="s">
        <v>422</v>
      </c>
      <c r="F56" s="25">
        <v>145</v>
      </c>
      <c r="G56" s="25" t="s">
        <v>62</v>
      </c>
      <c r="H56" s="25">
        <v>10431010145</v>
      </c>
      <c r="I56" s="25" t="s">
        <v>63</v>
      </c>
      <c r="J56" s="25" t="s">
        <v>956</v>
      </c>
      <c r="K56" s="25">
        <v>1</v>
      </c>
      <c r="L56" s="26">
        <v>33718.51</v>
      </c>
      <c r="M56" s="26">
        <v>36918.86</v>
      </c>
      <c r="N56" s="27">
        <v>4186</v>
      </c>
      <c r="O56" s="26">
        <v>0</v>
      </c>
      <c r="P56" s="28">
        <v>4186</v>
      </c>
      <c r="Q56" s="26">
        <v>2275.42</v>
      </c>
      <c r="R56" s="26">
        <v>3900.7200000000003</v>
      </c>
      <c r="S56" s="29">
        <v>30000</v>
      </c>
      <c r="T56" s="43"/>
      <c r="U56" s="26">
        <f t="shared" si="0"/>
        <v>25814</v>
      </c>
      <c r="V56" s="41">
        <f t="shared" si="3"/>
        <v>616.67462971810801</v>
      </c>
    </row>
    <row r="57" spans="1:22" customFormat="1" hidden="1" outlineLevel="2" x14ac:dyDescent="0.25">
      <c r="A57" s="24" t="s">
        <v>349</v>
      </c>
      <c r="B57" s="25">
        <v>801</v>
      </c>
      <c r="C57" s="25" t="s">
        <v>324</v>
      </c>
      <c r="D57" s="25">
        <v>490</v>
      </c>
      <c r="E57" s="25" t="s">
        <v>423</v>
      </c>
      <c r="F57" s="25">
        <v>145</v>
      </c>
      <c r="G57" s="25" t="s">
        <v>62</v>
      </c>
      <c r="H57" s="25">
        <v>10490010145</v>
      </c>
      <c r="I57" s="25" t="s">
        <v>63</v>
      </c>
      <c r="J57" s="25" t="s">
        <v>956</v>
      </c>
      <c r="K57" s="25">
        <v>1</v>
      </c>
      <c r="L57" s="26">
        <v>1043849.62</v>
      </c>
      <c r="M57" s="26">
        <v>1140176.3700000001</v>
      </c>
      <c r="N57" s="27">
        <v>279308</v>
      </c>
      <c r="O57" s="26">
        <v>0</v>
      </c>
      <c r="P57" s="28">
        <v>279308</v>
      </c>
      <c r="Q57" s="26">
        <v>276986.11</v>
      </c>
      <c r="R57" s="26">
        <v>474833.33142857143</v>
      </c>
      <c r="S57" s="29">
        <v>349308</v>
      </c>
      <c r="T57" s="43"/>
      <c r="U57" s="26">
        <f t="shared" si="0"/>
        <v>70000</v>
      </c>
      <c r="V57" s="41">
        <f t="shared" si="3"/>
        <v>25.061938791584915</v>
      </c>
    </row>
    <row r="58" spans="1:22" customFormat="1" hidden="1" outlineLevel="2" x14ac:dyDescent="0.25">
      <c r="A58" s="24" t="s">
        <v>349</v>
      </c>
      <c r="B58" s="25">
        <v>1103</v>
      </c>
      <c r="C58" s="25" t="s">
        <v>424</v>
      </c>
      <c r="D58" s="25">
        <v>801</v>
      </c>
      <c r="E58" s="25" t="s">
        <v>425</v>
      </c>
      <c r="F58" s="25">
        <v>145</v>
      </c>
      <c r="G58" s="25" t="s">
        <v>62</v>
      </c>
      <c r="H58" s="25">
        <v>10801010145</v>
      </c>
      <c r="I58" s="25" t="s">
        <v>63</v>
      </c>
      <c r="J58" s="25" t="s">
        <v>956</v>
      </c>
      <c r="K58" s="25">
        <v>1</v>
      </c>
      <c r="L58" s="26">
        <v>0</v>
      </c>
      <c r="M58" s="26">
        <v>0</v>
      </c>
      <c r="N58" s="27">
        <v>0</v>
      </c>
      <c r="O58" s="26">
        <v>0</v>
      </c>
      <c r="P58" s="28">
        <v>0</v>
      </c>
      <c r="Q58" s="26">
        <v>0</v>
      </c>
      <c r="R58" s="26">
        <v>0</v>
      </c>
      <c r="S58" s="29">
        <v>0</v>
      </c>
      <c r="T58" s="43"/>
      <c r="U58" s="26">
        <f t="shared" si="0"/>
        <v>0</v>
      </c>
      <c r="V58" s="41" t="e">
        <f t="shared" si="3"/>
        <v>#DIV/0!</v>
      </c>
    </row>
    <row r="59" spans="1:22" customFormat="1" outlineLevel="1" collapsed="1" x14ac:dyDescent="0.25">
      <c r="A59" s="24" t="s">
        <v>1004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6">
        <f t="shared" ref="L59:S59" si="4">SUBTOTAL(9,L7:L58)</f>
        <v>19190064.050000004</v>
      </c>
      <c r="M59" s="26">
        <f t="shared" si="4"/>
        <v>24840554.850000005</v>
      </c>
      <c r="N59" s="27">
        <f t="shared" si="4"/>
        <v>19307383</v>
      </c>
      <c r="O59" s="26">
        <f t="shared" si="4"/>
        <v>0</v>
      </c>
      <c r="P59" s="28">
        <f t="shared" si="4"/>
        <v>19307383</v>
      </c>
      <c r="Q59" s="26">
        <f t="shared" si="4"/>
        <v>10345963.279999999</v>
      </c>
      <c r="R59" s="26">
        <f t="shared" si="4"/>
        <v>17735937.051428571</v>
      </c>
      <c r="S59" s="29">
        <f t="shared" si="4"/>
        <v>20738244.670000002</v>
      </c>
      <c r="T59" s="43"/>
      <c r="U59" s="26">
        <f>SUBTOTAL(9,U7:U58)</f>
        <v>1430861.67</v>
      </c>
      <c r="V59" s="41">
        <f t="shared" si="3"/>
        <v>7.4109560575868834</v>
      </c>
    </row>
    <row r="60" spans="1:22" customFormat="1" hidden="1" outlineLevel="2" x14ac:dyDescent="0.25">
      <c r="A60" s="24" t="s">
        <v>781</v>
      </c>
      <c r="B60" s="25">
        <v>205</v>
      </c>
      <c r="C60" s="25" t="s">
        <v>123</v>
      </c>
      <c r="D60" s="25">
        <v>106</v>
      </c>
      <c r="E60" s="25" t="s">
        <v>800</v>
      </c>
      <c r="F60" s="25">
        <v>145</v>
      </c>
      <c r="G60" s="25" t="s">
        <v>62</v>
      </c>
      <c r="H60" s="25">
        <v>10106010145</v>
      </c>
      <c r="I60" s="25" t="s">
        <v>63</v>
      </c>
      <c r="J60" s="25" t="s">
        <v>956</v>
      </c>
      <c r="K60" s="25">
        <v>1</v>
      </c>
      <c r="L60" s="26">
        <v>7006.79</v>
      </c>
      <c r="M60" s="26">
        <v>2420.4499999999998</v>
      </c>
      <c r="N60" s="27">
        <v>0</v>
      </c>
      <c r="O60" s="26">
        <v>0</v>
      </c>
      <c r="P60" s="28">
        <v>0</v>
      </c>
      <c r="Q60" s="26">
        <v>0</v>
      </c>
      <c r="R60" s="26">
        <v>0</v>
      </c>
      <c r="S60" s="29">
        <v>0</v>
      </c>
      <c r="T60" s="43"/>
      <c r="U60" s="26">
        <f t="shared" si="0"/>
        <v>0</v>
      </c>
      <c r="V60" s="41" t="e">
        <f t="shared" si="3"/>
        <v>#DIV/0!</v>
      </c>
    </row>
    <row r="61" spans="1:22" customFormat="1" hidden="1" outlineLevel="2" x14ac:dyDescent="0.25">
      <c r="A61" s="24" t="s">
        <v>781</v>
      </c>
      <c r="B61" s="25">
        <v>204</v>
      </c>
      <c r="C61" s="25" t="s">
        <v>782</v>
      </c>
      <c r="D61" s="25">
        <v>111</v>
      </c>
      <c r="E61" s="25" t="s">
        <v>801</v>
      </c>
      <c r="F61" s="25">
        <v>145</v>
      </c>
      <c r="G61" s="25" t="s">
        <v>62</v>
      </c>
      <c r="H61" s="25">
        <v>10111010145</v>
      </c>
      <c r="I61" s="25" t="s">
        <v>63</v>
      </c>
      <c r="J61" s="25" t="s">
        <v>956</v>
      </c>
      <c r="K61" s="25">
        <v>1</v>
      </c>
      <c r="L61" s="26">
        <v>10870.76</v>
      </c>
      <c r="M61" s="26">
        <v>28634.639999999999</v>
      </c>
      <c r="N61" s="27">
        <v>0</v>
      </c>
      <c r="O61" s="26">
        <v>0</v>
      </c>
      <c r="P61" s="28">
        <v>0</v>
      </c>
      <c r="Q61" s="26">
        <v>3600</v>
      </c>
      <c r="R61" s="26">
        <v>6171.4285714285725</v>
      </c>
      <c r="S61" s="29">
        <v>0</v>
      </c>
      <c r="T61" s="43"/>
      <c r="U61" s="26">
        <f t="shared" si="0"/>
        <v>0</v>
      </c>
      <c r="V61" s="41" t="e">
        <f t="shared" si="3"/>
        <v>#DIV/0!</v>
      </c>
    </row>
    <row r="62" spans="1:22" customFormat="1" hidden="1" outlineLevel="2" x14ac:dyDescent="0.25">
      <c r="A62" s="24" t="s">
        <v>781</v>
      </c>
      <c r="B62" s="25">
        <v>204</v>
      </c>
      <c r="C62" s="25" t="s">
        <v>782</v>
      </c>
      <c r="D62" s="25">
        <v>113</v>
      </c>
      <c r="E62" s="25" t="s">
        <v>802</v>
      </c>
      <c r="F62" s="25">
        <v>145</v>
      </c>
      <c r="G62" s="25" t="s">
        <v>62</v>
      </c>
      <c r="H62" s="25">
        <v>10113010145</v>
      </c>
      <c r="I62" s="25" t="s">
        <v>63</v>
      </c>
      <c r="J62" s="25" t="s">
        <v>956</v>
      </c>
      <c r="K62" s="25">
        <v>1</v>
      </c>
      <c r="L62" s="26">
        <v>0</v>
      </c>
      <c r="M62" s="26">
        <v>0</v>
      </c>
      <c r="N62" s="27">
        <v>0</v>
      </c>
      <c r="O62" s="26">
        <v>0</v>
      </c>
      <c r="P62" s="28">
        <v>0</v>
      </c>
      <c r="Q62" s="26">
        <v>9464.2000000000007</v>
      </c>
      <c r="R62" s="26">
        <v>16224.342857142858</v>
      </c>
      <c r="S62" s="29">
        <v>0</v>
      </c>
      <c r="T62" s="43"/>
      <c r="U62" s="26">
        <f t="shared" si="0"/>
        <v>0</v>
      </c>
      <c r="V62" s="41" t="e">
        <f t="shared" si="3"/>
        <v>#DIV/0!</v>
      </c>
    </row>
    <row r="63" spans="1:22" customFormat="1" hidden="1" outlineLevel="2" x14ac:dyDescent="0.25">
      <c r="A63" s="24" t="s">
        <v>781</v>
      </c>
      <c r="B63" s="25">
        <v>204</v>
      </c>
      <c r="C63" s="25" t="s">
        <v>782</v>
      </c>
      <c r="D63" s="25">
        <v>114</v>
      </c>
      <c r="E63" s="25" t="s">
        <v>803</v>
      </c>
      <c r="F63" s="25">
        <v>145</v>
      </c>
      <c r="G63" s="25" t="s">
        <v>62</v>
      </c>
      <c r="H63" s="25">
        <v>10114010145</v>
      </c>
      <c r="I63" s="25" t="s">
        <v>63</v>
      </c>
      <c r="J63" s="25" t="s">
        <v>956</v>
      </c>
      <c r="K63" s="25">
        <v>1</v>
      </c>
      <c r="L63" s="26">
        <v>423.68</v>
      </c>
      <c r="M63" s="26">
        <v>0</v>
      </c>
      <c r="N63" s="27">
        <v>0</v>
      </c>
      <c r="O63" s="26">
        <v>0</v>
      </c>
      <c r="P63" s="28">
        <v>0</v>
      </c>
      <c r="Q63" s="26">
        <v>0</v>
      </c>
      <c r="R63" s="26">
        <v>0</v>
      </c>
      <c r="S63" s="29">
        <v>0</v>
      </c>
      <c r="T63" s="43"/>
      <c r="U63" s="26">
        <f t="shared" si="0"/>
        <v>0</v>
      </c>
      <c r="V63" s="41" t="e">
        <f t="shared" si="3"/>
        <v>#DIV/0!</v>
      </c>
    </row>
    <row r="64" spans="1:22" customFormat="1" hidden="1" outlineLevel="2" x14ac:dyDescent="0.25">
      <c r="A64" s="24" t="s">
        <v>781</v>
      </c>
      <c r="B64" s="25">
        <v>205</v>
      </c>
      <c r="C64" s="25" t="s">
        <v>123</v>
      </c>
      <c r="D64" s="25">
        <v>115</v>
      </c>
      <c r="E64" s="25" t="s">
        <v>812</v>
      </c>
      <c r="F64" s="25">
        <v>145</v>
      </c>
      <c r="G64" s="25" t="s">
        <v>62</v>
      </c>
      <c r="H64" s="25">
        <v>10115010145</v>
      </c>
      <c r="I64" s="25" t="s">
        <v>63</v>
      </c>
      <c r="J64" s="25" t="s">
        <v>956</v>
      </c>
      <c r="K64" s="25">
        <v>1</v>
      </c>
      <c r="L64" s="26">
        <v>1210.6099999999999</v>
      </c>
      <c r="M64" s="26">
        <v>0</v>
      </c>
      <c r="N64" s="27">
        <v>0</v>
      </c>
      <c r="O64" s="26">
        <v>0</v>
      </c>
      <c r="P64" s="28">
        <v>0</v>
      </c>
      <c r="Q64" s="26">
        <v>0</v>
      </c>
      <c r="R64" s="26">
        <v>0</v>
      </c>
      <c r="S64" s="29">
        <v>0</v>
      </c>
      <c r="T64" s="43"/>
      <c r="U64" s="26">
        <f t="shared" si="0"/>
        <v>0</v>
      </c>
      <c r="V64" s="41" t="e">
        <f t="shared" si="3"/>
        <v>#DIV/0!</v>
      </c>
    </row>
    <row r="65" spans="1:22" customFormat="1" hidden="1" outlineLevel="2" x14ac:dyDescent="0.25">
      <c r="A65" s="24" t="s">
        <v>781</v>
      </c>
      <c r="B65" s="25">
        <v>202</v>
      </c>
      <c r="C65" s="25" t="s">
        <v>808</v>
      </c>
      <c r="D65" s="25">
        <v>130</v>
      </c>
      <c r="E65" s="25" t="s">
        <v>807</v>
      </c>
      <c r="F65" s="25">
        <v>145</v>
      </c>
      <c r="G65" s="25" t="s">
        <v>62</v>
      </c>
      <c r="H65" s="25">
        <v>10130010145</v>
      </c>
      <c r="I65" s="25" t="s">
        <v>63</v>
      </c>
      <c r="J65" s="25" t="s">
        <v>956</v>
      </c>
      <c r="K65" s="25">
        <v>1</v>
      </c>
      <c r="L65" s="26">
        <v>9115.5</v>
      </c>
      <c r="M65" s="26">
        <v>0</v>
      </c>
      <c r="N65" s="27">
        <v>0</v>
      </c>
      <c r="O65" s="26">
        <v>0</v>
      </c>
      <c r="P65" s="28">
        <v>0</v>
      </c>
      <c r="Q65" s="26">
        <v>1820.37</v>
      </c>
      <c r="R65" s="26">
        <v>3120.6342857142854</v>
      </c>
      <c r="S65" s="29">
        <v>0</v>
      </c>
      <c r="T65" s="43"/>
      <c r="U65" s="26">
        <f t="shared" si="0"/>
        <v>0</v>
      </c>
      <c r="V65" s="41" t="e">
        <f t="shared" si="3"/>
        <v>#DIV/0!</v>
      </c>
    </row>
    <row r="66" spans="1:22" customFormat="1" hidden="1" outlineLevel="2" x14ac:dyDescent="0.25">
      <c r="A66" s="24" t="s">
        <v>781</v>
      </c>
      <c r="B66" s="25">
        <v>202</v>
      </c>
      <c r="C66" s="25" t="s">
        <v>808</v>
      </c>
      <c r="D66" s="25">
        <v>134</v>
      </c>
      <c r="E66" s="25" t="s">
        <v>810</v>
      </c>
      <c r="F66" s="25">
        <v>145</v>
      </c>
      <c r="G66" s="25" t="s">
        <v>62</v>
      </c>
      <c r="H66" s="25">
        <v>10134010145</v>
      </c>
      <c r="I66" s="25" t="s">
        <v>63</v>
      </c>
      <c r="J66" s="25" t="s">
        <v>956</v>
      </c>
      <c r="K66" s="25">
        <v>1</v>
      </c>
      <c r="L66" s="26">
        <v>0</v>
      </c>
      <c r="M66" s="26">
        <v>1755.67</v>
      </c>
      <c r="N66" s="27">
        <v>0</v>
      </c>
      <c r="O66" s="26">
        <v>0</v>
      </c>
      <c r="P66" s="28">
        <v>0</v>
      </c>
      <c r="Q66" s="26">
        <v>4545.01</v>
      </c>
      <c r="R66" s="26">
        <v>7791.4457142857136</v>
      </c>
      <c r="S66" s="29">
        <v>0</v>
      </c>
      <c r="T66" s="43"/>
      <c r="U66" s="26">
        <f t="shared" si="0"/>
        <v>0</v>
      </c>
      <c r="V66" s="41" t="e">
        <f t="shared" si="3"/>
        <v>#DIV/0!</v>
      </c>
    </row>
    <row r="67" spans="1:22" customFormat="1" hidden="1" outlineLevel="2" x14ac:dyDescent="0.25">
      <c r="A67" s="24" t="s">
        <v>781</v>
      </c>
      <c r="B67" s="25">
        <v>202</v>
      </c>
      <c r="C67" s="25" t="s">
        <v>808</v>
      </c>
      <c r="D67" s="25">
        <v>138</v>
      </c>
      <c r="E67" s="25" t="s">
        <v>811</v>
      </c>
      <c r="F67" s="25">
        <v>145</v>
      </c>
      <c r="G67" s="25" t="s">
        <v>62</v>
      </c>
      <c r="H67" s="25">
        <v>10138010145</v>
      </c>
      <c r="I67" s="25" t="s">
        <v>63</v>
      </c>
      <c r="J67" s="25" t="s">
        <v>956</v>
      </c>
      <c r="K67" s="25">
        <v>1</v>
      </c>
      <c r="L67" s="26">
        <v>0</v>
      </c>
      <c r="M67" s="26">
        <v>0</v>
      </c>
      <c r="N67" s="27">
        <v>0</v>
      </c>
      <c r="O67" s="26">
        <v>0</v>
      </c>
      <c r="P67" s="28">
        <v>0</v>
      </c>
      <c r="Q67" s="26">
        <v>0</v>
      </c>
      <c r="R67" s="26">
        <v>0</v>
      </c>
      <c r="S67" s="29">
        <v>0</v>
      </c>
      <c r="T67" s="43"/>
      <c r="U67" s="26">
        <f t="shared" si="0"/>
        <v>0</v>
      </c>
      <c r="V67" s="41" t="e">
        <f t="shared" si="3"/>
        <v>#DIV/0!</v>
      </c>
    </row>
    <row r="68" spans="1:22" customFormat="1" hidden="1" outlineLevel="1" collapsed="1" x14ac:dyDescent="0.25">
      <c r="A68" s="24" t="s">
        <v>1005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6">
        <f t="shared" ref="L68:S68" si="5">SUBTOTAL(9,L60:L67)</f>
        <v>28627.34</v>
      </c>
      <c r="M68" s="26">
        <f t="shared" si="5"/>
        <v>32810.76</v>
      </c>
      <c r="N68" s="27">
        <f t="shared" si="5"/>
        <v>0</v>
      </c>
      <c r="O68" s="26">
        <f t="shared" si="5"/>
        <v>0</v>
      </c>
      <c r="P68" s="28">
        <f t="shared" si="5"/>
        <v>0</v>
      </c>
      <c r="Q68" s="26">
        <f t="shared" si="5"/>
        <v>19429.580000000002</v>
      </c>
      <c r="R68" s="26">
        <f t="shared" si="5"/>
        <v>33307.851428571434</v>
      </c>
      <c r="S68" s="29">
        <f t="shared" si="5"/>
        <v>0</v>
      </c>
      <c r="T68" s="43"/>
      <c r="U68" s="26">
        <f>SUBTOTAL(9,U60:U67)</f>
        <v>0</v>
      </c>
      <c r="V68" s="41">
        <v>0</v>
      </c>
    </row>
    <row r="69" spans="1:22" customFormat="1" hidden="1" outlineLevel="2" x14ac:dyDescent="0.25">
      <c r="A69" s="24" t="s">
        <v>1003</v>
      </c>
      <c r="B69" s="25">
        <v>601</v>
      </c>
      <c r="C69" s="25" t="s">
        <v>572</v>
      </c>
      <c r="D69" s="25">
        <v>123</v>
      </c>
      <c r="E69" s="25" t="s">
        <v>583</v>
      </c>
      <c r="F69" s="25">
        <v>145</v>
      </c>
      <c r="G69" s="25" t="s">
        <v>62</v>
      </c>
      <c r="H69" s="25">
        <v>10123010145</v>
      </c>
      <c r="I69" s="25" t="s">
        <v>63</v>
      </c>
      <c r="J69" s="25" t="s">
        <v>956</v>
      </c>
      <c r="K69" s="25">
        <v>1</v>
      </c>
      <c r="L69" s="26">
        <v>17907.87</v>
      </c>
      <c r="M69" s="26">
        <v>23440.880000000001</v>
      </c>
      <c r="N69" s="27">
        <v>0</v>
      </c>
      <c r="O69" s="26">
        <v>0</v>
      </c>
      <c r="P69" s="28">
        <v>0</v>
      </c>
      <c r="Q69" s="26">
        <v>23530.12</v>
      </c>
      <c r="R69" s="26">
        <v>40337.348571428571</v>
      </c>
      <c r="S69" s="29"/>
      <c r="T69" s="43"/>
      <c r="U69" s="26">
        <f t="shared" si="0"/>
        <v>0</v>
      </c>
      <c r="V69" s="41" t="e">
        <f t="shared" si="3"/>
        <v>#DIV/0!</v>
      </c>
    </row>
    <row r="70" spans="1:22" customFormat="1" hidden="1" outlineLevel="2" x14ac:dyDescent="0.25">
      <c r="A70" s="24" t="s">
        <v>1003</v>
      </c>
      <c r="B70" s="25">
        <v>303</v>
      </c>
      <c r="C70" s="25" t="s">
        <v>567</v>
      </c>
      <c r="D70" s="25">
        <v>142</v>
      </c>
      <c r="E70" s="25" t="s">
        <v>568</v>
      </c>
      <c r="F70" s="25">
        <v>145</v>
      </c>
      <c r="G70" s="25" t="s">
        <v>62</v>
      </c>
      <c r="H70" s="25">
        <v>10142010145</v>
      </c>
      <c r="I70" s="25" t="s">
        <v>63</v>
      </c>
      <c r="J70" s="25" t="s">
        <v>956</v>
      </c>
      <c r="K70" s="25">
        <v>1</v>
      </c>
      <c r="L70" s="26">
        <v>66932.990000000005</v>
      </c>
      <c r="M70" s="26">
        <v>100779.38</v>
      </c>
      <c r="N70" s="27">
        <v>0</v>
      </c>
      <c r="O70" s="26">
        <v>0</v>
      </c>
      <c r="P70" s="28">
        <v>0</v>
      </c>
      <c r="Q70" s="26">
        <v>48850.85</v>
      </c>
      <c r="R70" s="26">
        <v>83744.314285714281</v>
      </c>
      <c r="S70" s="29"/>
      <c r="T70" s="43"/>
      <c r="U70" s="26">
        <f t="shared" ref="U70:U91" si="6">S70-N70</f>
        <v>0</v>
      </c>
      <c r="V70" s="41" t="e">
        <f t="shared" si="3"/>
        <v>#DIV/0!</v>
      </c>
    </row>
    <row r="71" spans="1:22" customFormat="1" hidden="1" outlineLevel="2" x14ac:dyDescent="0.25">
      <c r="A71" s="24" t="s">
        <v>1003</v>
      </c>
      <c r="B71" s="25">
        <v>302</v>
      </c>
      <c r="C71" s="25" t="s">
        <v>597</v>
      </c>
      <c r="D71" s="25">
        <v>160</v>
      </c>
      <c r="E71" s="25" t="s">
        <v>598</v>
      </c>
      <c r="F71" s="25">
        <v>145</v>
      </c>
      <c r="G71" s="25" t="s">
        <v>62</v>
      </c>
      <c r="H71" s="25">
        <v>10160010145</v>
      </c>
      <c r="I71" s="25" t="s">
        <v>63</v>
      </c>
      <c r="J71" s="25" t="s">
        <v>956</v>
      </c>
      <c r="K71" s="25">
        <v>1</v>
      </c>
      <c r="L71" s="26">
        <v>7347.09</v>
      </c>
      <c r="M71" s="26">
        <v>0</v>
      </c>
      <c r="N71" s="27">
        <v>0</v>
      </c>
      <c r="O71" s="26">
        <v>0</v>
      </c>
      <c r="P71" s="28">
        <v>0</v>
      </c>
      <c r="Q71" s="26">
        <v>0</v>
      </c>
      <c r="R71" s="26">
        <v>0</v>
      </c>
      <c r="S71" s="29">
        <v>0</v>
      </c>
      <c r="T71" s="43"/>
      <c r="U71" s="26">
        <f t="shared" si="6"/>
        <v>0</v>
      </c>
      <c r="V71" s="41" t="e">
        <f t="shared" ref="V71:V92" si="7">U71/N71*100</f>
        <v>#DIV/0!</v>
      </c>
    </row>
    <row r="72" spans="1:22" customFormat="1" hidden="1" outlineLevel="2" x14ac:dyDescent="0.25">
      <c r="A72" s="24" t="s">
        <v>1003</v>
      </c>
      <c r="B72" s="25">
        <v>302</v>
      </c>
      <c r="C72" s="25" t="s">
        <v>597</v>
      </c>
      <c r="D72" s="25">
        <v>161</v>
      </c>
      <c r="E72" s="25" t="s">
        <v>596</v>
      </c>
      <c r="F72" s="25">
        <v>145</v>
      </c>
      <c r="G72" s="25" t="s">
        <v>62</v>
      </c>
      <c r="H72" s="25">
        <v>10161010145</v>
      </c>
      <c r="I72" s="25" t="s">
        <v>63</v>
      </c>
      <c r="J72" s="25" t="s">
        <v>956</v>
      </c>
      <c r="K72" s="25">
        <v>1</v>
      </c>
      <c r="L72" s="26">
        <v>2457.48</v>
      </c>
      <c r="M72" s="26">
        <v>1170.8</v>
      </c>
      <c r="N72" s="27">
        <v>0</v>
      </c>
      <c r="O72" s="26">
        <v>0</v>
      </c>
      <c r="P72" s="28">
        <v>0</v>
      </c>
      <c r="Q72" s="26">
        <v>0</v>
      </c>
      <c r="R72" s="26">
        <v>0</v>
      </c>
      <c r="S72" s="29">
        <v>0</v>
      </c>
      <c r="T72" s="43"/>
      <c r="U72" s="26">
        <f t="shared" si="6"/>
        <v>0</v>
      </c>
      <c r="V72" s="41" t="e">
        <f t="shared" si="7"/>
        <v>#DIV/0!</v>
      </c>
    </row>
    <row r="73" spans="1:22" customFormat="1" hidden="1" outlineLevel="1" collapsed="1" x14ac:dyDescent="0.25">
      <c r="A73" s="24" t="s">
        <v>1006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6">
        <f t="shared" ref="L73:S73" si="8">SUBTOTAL(9,L69:L72)</f>
        <v>94645.43</v>
      </c>
      <c r="M73" s="26">
        <f t="shared" si="8"/>
        <v>125391.06000000001</v>
      </c>
      <c r="N73" s="27">
        <f t="shared" si="8"/>
        <v>0</v>
      </c>
      <c r="O73" s="26">
        <f t="shared" si="8"/>
        <v>0</v>
      </c>
      <c r="P73" s="28">
        <f t="shared" si="8"/>
        <v>0</v>
      </c>
      <c r="Q73" s="26">
        <f t="shared" si="8"/>
        <v>72380.97</v>
      </c>
      <c r="R73" s="26">
        <f t="shared" si="8"/>
        <v>124081.66285714286</v>
      </c>
      <c r="S73" s="29">
        <f t="shared" si="8"/>
        <v>0</v>
      </c>
      <c r="T73" s="43"/>
      <c r="U73" s="26">
        <f>SUBTOTAL(9,U69:U72)</f>
        <v>0</v>
      </c>
      <c r="V73" s="41">
        <v>0</v>
      </c>
    </row>
    <row r="74" spans="1:22" customFormat="1" hidden="1" outlineLevel="2" x14ac:dyDescent="0.25">
      <c r="A74" s="24" t="s">
        <v>133</v>
      </c>
      <c r="B74" s="25">
        <v>205</v>
      </c>
      <c r="C74" s="25" t="s">
        <v>123</v>
      </c>
      <c r="D74" s="25">
        <v>162</v>
      </c>
      <c r="E74" s="25" t="s">
        <v>137</v>
      </c>
      <c r="F74" s="25">
        <v>145</v>
      </c>
      <c r="G74" s="25" t="s">
        <v>62</v>
      </c>
      <c r="H74" s="25">
        <v>10162010145</v>
      </c>
      <c r="I74" s="25" t="s">
        <v>63</v>
      </c>
      <c r="J74" s="25" t="s">
        <v>956</v>
      </c>
      <c r="K74" s="25">
        <v>1</v>
      </c>
      <c r="L74" s="26">
        <v>0</v>
      </c>
      <c r="M74" s="26">
        <v>2890.09</v>
      </c>
      <c r="N74" s="27">
        <v>0</v>
      </c>
      <c r="O74" s="26">
        <v>0</v>
      </c>
      <c r="P74" s="28">
        <v>0</v>
      </c>
      <c r="Q74" s="26">
        <v>0</v>
      </c>
      <c r="R74" s="26">
        <v>0</v>
      </c>
      <c r="S74" s="29">
        <v>0</v>
      </c>
      <c r="T74" s="43"/>
      <c r="U74" s="26">
        <f t="shared" si="6"/>
        <v>0</v>
      </c>
      <c r="V74" s="41" t="e">
        <f t="shared" si="7"/>
        <v>#DIV/0!</v>
      </c>
    </row>
    <row r="75" spans="1:22" customFormat="1" hidden="1" outlineLevel="2" x14ac:dyDescent="0.25">
      <c r="A75" s="24" t="s">
        <v>133</v>
      </c>
      <c r="B75" s="25">
        <v>205</v>
      </c>
      <c r="C75" s="25" t="s">
        <v>123</v>
      </c>
      <c r="D75" s="25">
        <v>163</v>
      </c>
      <c r="E75" s="25" t="s">
        <v>139</v>
      </c>
      <c r="F75" s="25">
        <v>145</v>
      </c>
      <c r="G75" s="25" t="s">
        <v>62</v>
      </c>
      <c r="H75" s="25">
        <v>10163010145</v>
      </c>
      <c r="I75" s="25" t="s">
        <v>63</v>
      </c>
      <c r="J75" s="25" t="s">
        <v>956</v>
      </c>
      <c r="K75" s="25">
        <v>1</v>
      </c>
      <c r="L75" s="26">
        <v>21863.53</v>
      </c>
      <c r="M75" s="26">
        <v>17417.509999999998</v>
      </c>
      <c r="N75" s="27">
        <v>5000</v>
      </c>
      <c r="O75" s="26">
        <v>0</v>
      </c>
      <c r="P75" s="28">
        <v>5000</v>
      </c>
      <c r="Q75" s="26">
        <v>9353.9500000000007</v>
      </c>
      <c r="R75" s="26">
        <v>16035.342857142858</v>
      </c>
      <c r="S75" s="29">
        <v>16035.342857142858</v>
      </c>
      <c r="T75" s="43"/>
      <c r="U75" s="26">
        <f t="shared" si="6"/>
        <v>11035.342857142858</v>
      </c>
      <c r="V75" s="41">
        <f t="shared" si="7"/>
        <v>220.70685714285716</v>
      </c>
    </row>
    <row r="76" spans="1:22" customFormat="1" hidden="1" outlineLevel="2" x14ac:dyDescent="0.25">
      <c r="A76" s="24" t="s">
        <v>133</v>
      </c>
      <c r="B76" s="25">
        <v>1101</v>
      </c>
      <c r="C76" s="25" t="s">
        <v>134</v>
      </c>
      <c r="D76" s="25">
        <v>165</v>
      </c>
      <c r="E76" s="25" t="s">
        <v>145</v>
      </c>
      <c r="F76" s="25">
        <v>145</v>
      </c>
      <c r="G76" s="25" t="s">
        <v>62</v>
      </c>
      <c r="H76" s="25">
        <v>10165010145</v>
      </c>
      <c r="I76" s="25" t="s">
        <v>63</v>
      </c>
      <c r="J76" s="25" t="s">
        <v>956</v>
      </c>
      <c r="K76" s="25">
        <v>1</v>
      </c>
      <c r="L76" s="26">
        <v>80717.52</v>
      </c>
      <c r="M76" s="26">
        <v>5443.73</v>
      </c>
      <c r="N76" s="27">
        <v>3000</v>
      </c>
      <c r="O76" s="26">
        <v>0</v>
      </c>
      <c r="P76" s="28">
        <v>3000</v>
      </c>
      <c r="Q76" s="26">
        <v>0</v>
      </c>
      <c r="R76" s="26">
        <v>0</v>
      </c>
      <c r="S76" s="29">
        <v>0</v>
      </c>
      <c r="T76" s="43"/>
      <c r="U76" s="26">
        <f t="shared" si="6"/>
        <v>-3000</v>
      </c>
      <c r="V76" s="41">
        <f t="shared" si="7"/>
        <v>-100</v>
      </c>
    </row>
    <row r="77" spans="1:22" customFormat="1" hidden="1" outlineLevel="2" x14ac:dyDescent="0.25">
      <c r="A77" s="24" t="s">
        <v>133</v>
      </c>
      <c r="B77" s="25">
        <v>1101</v>
      </c>
      <c r="C77" s="25" t="s">
        <v>134</v>
      </c>
      <c r="D77" s="25">
        <v>170</v>
      </c>
      <c r="E77" s="25" t="s">
        <v>154</v>
      </c>
      <c r="F77" s="25">
        <v>145</v>
      </c>
      <c r="G77" s="25" t="s">
        <v>62</v>
      </c>
      <c r="H77" s="25">
        <v>10170010145</v>
      </c>
      <c r="I77" s="25" t="s">
        <v>63</v>
      </c>
      <c r="J77" s="25" t="s">
        <v>956</v>
      </c>
      <c r="K77" s="25">
        <v>1</v>
      </c>
      <c r="L77" s="26">
        <v>199401.04</v>
      </c>
      <c r="M77" s="26">
        <v>147731.89000000001</v>
      </c>
      <c r="N77" s="27">
        <v>50000</v>
      </c>
      <c r="O77" s="26">
        <v>0</v>
      </c>
      <c r="P77" s="28">
        <v>50000</v>
      </c>
      <c r="Q77" s="26">
        <v>152924.72</v>
      </c>
      <c r="R77" s="26">
        <v>262156.66285714286</v>
      </c>
      <c r="S77" s="29">
        <v>262156.66285714286</v>
      </c>
      <c r="T77" s="43"/>
      <c r="U77" s="26">
        <f t="shared" si="6"/>
        <v>212156.66285714286</v>
      </c>
      <c r="V77" s="41">
        <f t="shared" si="7"/>
        <v>424.31332571428572</v>
      </c>
    </row>
    <row r="78" spans="1:22" customFormat="1" hidden="1" outlineLevel="2" x14ac:dyDescent="0.25">
      <c r="A78" s="24" t="s">
        <v>133</v>
      </c>
      <c r="B78" s="25">
        <v>1101</v>
      </c>
      <c r="C78" s="25" t="s">
        <v>134</v>
      </c>
      <c r="D78" s="25">
        <v>173</v>
      </c>
      <c r="E78" s="25" t="s">
        <v>166</v>
      </c>
      <c r="F78" s="25">
        <v>145</v>
      </c>
      <c r="G78" s="25" t="s">
        <v>62</v>
      </c>
      <c r="H78" s="25">
        <v>10173010145</v>
      </c>
      <c r="I78" s="25" t="s">
        <v>63</v>
      </c>
      <c r="J78" s="25" t="s">
        <v>956</v>
      </c>
      <c r="K78" s="25">
        <v>1</v>
      </c>
      <c r="L78" s="26">
        <v>88490.99</v>
      </c>
      <c r="M78" s="26">
        <v>55677.46</v>
      </c>
      <c r="N78" s="27">
        <v>20000</v>
      </c>
      <c r="O78" s="26">
        <v>0</v>
      </c>
      <c r="P78" s="28">
        <v>20000</v>
      </c>
      <c r="Q78" s="26">
        <v>38364.730000000003</v>
      </c>
      <c r="R78" s="26">
        <v>65768.108571428573</v>
      </c>
      <c r="S78" s="29">
        <v>65768.108571428573</v>
      </c>
      <c r="T78" s="43"/>
      <c r="U78" s="26">
        <f t="shared" si="6"/>
        <v>45768.108571428573</v>
      </c>
      <c r="V78" s="41">
        <f t="shared" si="7"/>
        <v>228.84054285714285</v>
      </c>
    </row>
    <row r="79" spans="1:22" customFormat="1" hidden="1" outlineLevel="2" x14ac:dyDescent="0.25">
      <c r="A79" s="24" t="s">
        <v>133</v>
      </c>
      <c r="B79" s="25">
        <v>1101</v>
      </c>
      <c r="C79" s="25" t="s">
        <v>134</v>
      </c>
      <c r="D79" s="25">
        <v>174</v>
      </c>
      <c r="E79" s="25" t="s">
        <v>167</v>
      </c>
      <c r="F79" s="25">
        <v>145</v>
      </c>
      <c r="G79" s="25" t="s">
        <v>62</v>
      </c>
      <c r="H79" s="25">
        <v>10174010145</v>
      </c>
      <c r="I79" s="25" t="s">
        <v>63</v>
      </c>
      <c r="J79" s="25" t="s">
        <v>956</v>
      </c>
      <c r="K79" s="25">
        <v>1</v>
      </c>
      <c r="L79" s="26">
        <v>62129.63</v>
      </c>
      <c r="M79" s="26">
        <v>59127.4</v>
      </c>
      <c r="N79" s="27">
        <v>20000</v>
      </c>
      <c r="O79" s="26">
        <v>0</v>
      </c>
      <c r="P79" s="28">
        <v>20000</v>
      </c>
      <c r="Q79" s="26">
        <v>39968.589999999997</v>
      </c>
      <c r="R79" s="26">
        <v>68517.582857142843</v>
      </c>
      <c r="S79" s="29">
        <v>68517.582857142843</v>
      </c>
      <c r="T79" s="43"/>
      <c r="U79" s="26">
        <f t="shared" si="6"/>
        <v>48517.582857142843</v>
      </c>
      <c r="V79" s="41">
        <f t="shared" si="7"/>
        <v>242.58791428571422</v>
      </c>
    </row>
    <row r="80" spans="1:22" customFormat="1" hidden="1" outlineLevel="2" x14ac:dyDescent="0.25">
      <c r="A80" s="24" t="s">
        <v>133</v>
      </c>
      <c r="B80" s="25">
        <v>1201</v>
      </c>
      <c r="C80" s="25" t="s">
        <v>212</v>
      </c>
      <c r="D80" s="25">
        <v>701</v>
      </c>
      <c r="E80" s="25" t="s">
        <v>211</v>
      </c>
      <c r="F80" s="25">
        <v>145</v>
      </c>
      <c r="G80" s="25" t="s">
        <v>62</v>
      </c>
      <c r="H80" s="25">
        <v>10701010145</v>
      </c>
      <c r="I80" s="25" t="s">
        <v>63</v>
      </c>
      <c r="J80" s="25" t="s">
        <v>956</v>
      </c>
      <c r="K80" s="25">
        <v>1</v>
      </c>
      <c r="L80" s="26">
        <v>0</v>
      </c>
      <c r="M80" s="26">
        <v>5827273.3099999996</v>
      </c>
      <c r="N80" s="27">
        <v>3500000</v>
      </c>
      <c r="O80" s="26">
        <v>0</v>
      </c>
      <c r="P80" s="28">
        <v>3500000</v>
      </c>
      <c r="Q80" s="26">
        <v>3128151.49</v>
      </c>
      <c r="R80" s="26">
        <v>5362545.4114285717</v>
      </c>
      <c r="S80" s="29">
        <v>5362545.4114285717</v>
      </c>
      <c r="T80" s="43"/>
      <c r="U80" s="26">
        <f t="shared" si="6"/>
        <v>1862545.4114285717</v>
      </c>
      <c r="V80" s="41">
        <f t="shared" si="7"/>
        <v>53.215583183673473</v>
      </c>
    </row>
    <row r="81" spans="1:22" customFormat="1" outlineLevel="1" collapsed="1" x14ac:dyDescent="0.25">
      <c r="A81" s="24" t="s">
        <v>1007</v>
      </c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6">
        <f t="shared" ref="L81:S81" si="9">SUBTOTAL(9,L74:L80)</f>
        <v>452602.71</v>
      </c>
      <c r="M81" s="26">
        <f t="shared" si="9"/>
        <v>6115561.3899999997</v>
      </c>
      <c r="N81" s="27">
        <f t="shared" si="9"/>
        <v>3598000</v>
      </c>
      <c r="O81" s="26">
        <f t="shared" si="9"/>
        <v>0</v>
      </c>
      <c r="P81" s="28">
        <f t="shared" si="9"/>
        <v>3598000</v>
      </c>
      <c r="Q81" s="26">
        <f t="shared" si="9"/>
        <v>3368763.4800000004</v>
      </c>
      <c r="R81" s="26">
        <f t="shared" si="9"/>
        <v>5775023.1085714288</v>
      </c>
      <c r="S81" s="29">
        <f t="shared" si="9"/>
        <v>5775023.1085714288</v>
      </c>
      <c r="T81" s="43"/>
      <c r="U81" s="26">
        <f>SUBTOTAL(9,U74:U80)</f>
        <v>2177023.1085714288</v>
      </c>
      <c r="V81" s="41">
        <f t="shared" si="7"/>
        <v>60.506478837449386</v>
      </c>
    </row>
    <row r="82" spans="1:22" customFormat="1" hidden="1" outlineLevel="2" x14ac:dyDescent="0.25">
      <c r="A82" s="24" t="s">
        <v>254</v>
      </c>
      <c r="B82" s="25">
        <v>706</v>
      </c>
      <c r="C82" s="25" t="s">
        <v>273</v>
      </c>
      <c r="D82" s="25">
        <v>171</v>
      </c>
      <c r="E82" s="25" t="s">
        <v>274</v>
      </c>
      <c r="F82" s="25">
        <v>145</v>
      </c>
      <c r="G82" s="25" t="s">
        <v>62</v>
      </c>
      <c r="H82" s="25">
        <v>10171010145</v>
      </c>
      <c r="I82" s="25" t="s">
        <v>63</v>
      </c>
      <c r="J82" s="25" t="s">
        <v>956</v>
      </c>
      <c r="K82" s="25">
        <v>1</v>
      </c>
      <c r="L82" s="26">
        <v>0</v>
      </c>
      <c r="M82" s="26">
        <v>0</v>
      </c>
      <c r="N82" s="27">
        <v>0</v>
      </c>
      <c r="O82" s="26">
        <v>0</v>
      </c>
      <c r="P82" s="28">
        <v>0</v>
      </c>
      <c r="Q82" s="26">
        <v>0</v>
      </c>
      <c r="R82" s="26">
        <v>0</v>
      </c>
      <c r="S82" s="29"/>
      <c r="T82" s="43"/>
      <c r="U82" s="26">
        <f t="shared" si="6"/>
        <v>0</v>
      </c>
      <c r="V82" s="41" t="e">
        <f t="shared" si="7"/>
        <v>#DIV/0!</v>
      </c>
    </row>
    <row r="83" spans="1:22" customFormat="1" hidden="1" outlineLevel="2" x14ac:dyDescent="0.25">
      <c r="A83" s="24" t="s">
        <v>254</v>
      </c>
      <c r="B83" s="25">
        <v>1301</v>
      </c>
      <c r="C83" s="25" t="s">
        <v>203</v>
      </c>
      <c r="D83" s="25">
        <v>440</v>
      </c>
      <c r="E83" s="25" t="s">
        <v>255</v>
      </c>
      <c r="F83" s="25">
        <v>145</v>
      </c>
      <c r="G83" s="25" t="s">
        <v>62</v>
      </c>
      <c r="H83" s="25">
        <v>10440010145</v>
      </c>
      <c r="I83" s="25" t="s">
        <v>63</v>
      </c>
      <c r="J83" s="25" t="s">
        <v>956</v>
      </c>
      <c r="K83" s="25">
        <v>1</v>
      </c>
      <c r="L83" s="26">
        <v>81717.94</v>
      </c>
      <c r="M83" s="26">
        <v>64305.23</v>
      </c>
      <c r="N83" s="27">
        <v>0</v>
      </c>
      <c r="O83" s="26">
        <v>0</v>
      </c>
      <c r="P83" s="28">
        <v>0</v>
      </c>
      <c r="Q83" s="26">
        <v>53553.67</v>
      </c>
      <c r="R83" s="26">
        <v>91806.291428571421</v>
      </c>
      <c r="S83" s="29">
        <v>50000</v>
      </c>
      <c r="T83" s="43"/>
      <c r="U83" s="26">
        <f t="shared" si="6"/>
        <v>50000</v>
      </c>
      <c r="V83" s="41" t="e">
        <f t="shared" si="7"/>
        <v>#DIV/0!</v>
      </c>
    </row>
    <row r="84" spans="1:22" customFormat="1" hidden="1" outlineLevel="2" x14ac:dyDescent="0.25">
      <c r="A84" s="24" t="s">
        <v>254</v>
      </c>
      <c r="B84" s="25">
        <v>1301</v>
      </c>
      <c r="C84" s="25" t="s">
        <v>203</v>
      </c>
      <c r="D84" s="25">
        <v>601</v>
      </c>
      <c r="E84" s="25" t="s">
        <v>256</v>
      </c>
      <c r="F84" s="25">
        <v>145</v>
      </c>
      <c r="G84" s="25" t="s">
        <v>62</v>
      </c>
      <c r="H84" s="25">
        <v>10601010145</v>
      </c>
      <c r="I84" s="25" t="s">
        <v>63</v>
      </c>
      <c r="J84" s="25" t="s">
        <v>956</v>
      </c>
      <c r="K84" s="25">
        <v>1</v>
      </c>
      <c r="L84" s="26">
        <v>147618.12</v>
      </c>
      <c r="M84" s="26">
        <v>209415.03</v>
      </c>
      <c r="N84" s="27">
        <v>0</v>
      </c>
      <c r="O84" s="26">
        <v>0</v>
      </c>
      <c r="P84" s="28">
        <v>0</v>
      </c>
      <c r="Q84" s="26">
        <v>143755.71</v>
      </c>
      <c r="R84" s="26">
        <v>246438.36</v>
      </c>
      <c r="S84" s="29">
        <v>180000</v>
      </c>
      <c r="T84" s="43"/>
      <c r="U84" s="26">
        <f t="shared" si="6"/>
        <v>180000</v>
      </c>
      <c r="V84" s="41" t="e">
        <f t="shared" si="7"/>
        <v>#DIV/0!</v>
      </c>
    </row>
    <row r="85" spans="1:22" customFormat="1" hidden="1" outlineLevel="2" x14ac:dyDescent="0.25">
      <c r="A85" s="24" t="s">
        <v>254</v>
      </c>
      <c r="B85" s="25">
        <v>1301</v>
      </c>
      <c r="C85" s="25" t="s">
        <v>203</v>
      </c>
      <c r="D85" s="25">
        <v>602</v>
      </c>
      <c r="E85" s="25" t="s">
        <v>263</v>
      </c>
      <c r="F85" s="25">
        <v>145</v>
      </c>
      <c r="G85" s="25" t="s">
        <v>62</v>
      </c>
      <c r="H85" s="25">
        <v>10602010145</v>
      </c>
      <c r="I85" s="25" t="s">
        <v>63</v>
      </c>
      <c r="J85" s="25" t="s">
        <v>956</v>
      </c>
      <c r="K85" s="25">
        <v>1</v>
      </c>
      <c r="L85" s="26">
        <v>1790822.17</v>
      </c>
      <c r="M85" s="26">
        <v>2701198.58</v>
      </c>
      <c r="N85" s="27">
        <v>0</v>
      </c>
      <c r="O85" s="26">
        <v>0</v>
      </c>
      <c r="P85" s="28">
        <v>0</v>
      </c>
      <c r="Q85" s="26">
        <v>1338115.8700000001</v>
      </c>
      <c r="R85" s="26">
        <v>2293912.92</v>
      </c>
      <c r="S85" s="29">
        <v>1800000</v>
      </c>
      <c r="T85" s="43"/>
      <c r="U85" s="26">
        <f t="shared" si="6"/>
        <v>1800000</v>
      </c>
      <c r="V85" s="41" t="e">
        <f t="shared" si="7"/>
        <v>#DIV/0!</v>
      </c>
    </row>
    <row r="86" spans="1:22" customFormat="1" outlineLevel="1" collapsed="1" x14ac:dyDescent="0.25">
      <c r="A86" s="24" t="s">
        <v>1008</v>
      </c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6">
        <f t="shared" ref="L86:S86" si="10">SUBTOTAL(9,L82:L85)</f>
        <v>2020158.23</v>
      </c>
      <c r="M86" s="26">
        <f t="shared" si="10"/>
        <v>2974918.84</v>
      </c>
      <c r="N86" s="27">
        <f t="shared" si="10"/>
        <v>0</v>
      </c>
      <c r="O86" s="26">
        <f t="shared" si="10"/>
        <v>0</v>
      </c>
      <c r="P86" s="28">
        <f t="shared" si="10"/>
        <v>0</v>
      </c>
      <c r="Q86" s="26">
        <f t="shared" si="10"/>
        <v>1535425.25</v>
      </c>
      <c r="R86" s="26">
        <f t="shared" si="10"/>
        <v>2632157.5714285714</v>
      </c>
      <c r="S86" s="29">
        <f t="shared" si="10"/>
        <v>2030000</v>
      </c>
      <c r="T86" s="43"/>
      <c r="U86" s="26">
        <f>SUBTOTAL(9,U82:U85)</f>
        <v>2030000</v>
      </c>
      <c r="V86" s="41">
        <v>100</v>
      </c>
    </row>
    <row r="87" spans="1:22" customFormat="1" hidden="1" outlineLevel="2" x14ac:dyDescent="0.25">
      <c r="A87" s="24" t="s">
        <v>875</v>
      </c>
      <c r="B87" s="25">
        <v>102</v>
      </c>
      <c r="C87" s="25" t="s">
        <v>876</v>
      </c>
      <c r="D87" s="25">
        <v>105</v>
      </c>
      <c r="E87" s="25" t="s">
        <v>875</v>
      </c>
      <c r="F87" s="25">
        <v>145</v>
      </c>
      <c r="G87" s="25" t="s">
        <v>62</v>
      </c>
      <c r="H87" s="25">
        <v>10105010145</v>
      </c>
      <c r="I87" s="25" t="s">
        <v>63</v>
      </c>
      <c r="J87" s="25" t="s">
        <v>956</v>
      </c>
      <c r="K87" s="25">
        <v>1</v>
      </c>
      <c r="L87" s="26">
        <v>70676.84</v>
      </c>
      <c r="M87" s="26">
        <v>163840.46</v>
      </c>
      <c r="N87" s="27">
        <v>0</v>
      </c>
      <c r="O87" s="26">
        <v>0</v>
      </c>
      <c r="P87" s="28">
        <v>0</v>
      </c>
      <c r="Q87" s="26">
        <v>7691.6</v>
      </c>
      <c r="R87" s="26">
        <v>13185.599999999999</v>
      </c>
      <c r="S87" s="29"/>
      <c r="T87" s="43"/>
      <c r="U87" s="26">
        <f t="shared" si="6"/>
        <v>0</v>
      </c>
      <c r="V87" s="41" t="e">
        <f t="shared" si="7"/>
        <v>#DIV/0!</v>
      </c>
    </row>
    <row r="88" spans="1:22" customFormat="1" hidden="1" outlineLevel="2" x14ac:dyDescent="0.25">
      <c r="A88" s="24" t="s">
        <v>875</v>
      </c>
      <c r="B88" s="25">
        <v>203</v>
      </c>
      <c r="C88" s="25" t="s">
        <v>878</v>
      </c>
      <c r="D88" s="25">
        <v>191</v>
      </c>
      <c r="E88" s="25" t="s">
        <v>879</v>
      </c>
      <c r="F88" s="25">
        <v>145</v>
      </c>
      <c r="G88" s="25" t="s">
        <v>62</v>
      </c>
      <c r="H88" s="25"/>
      <c r="I88" s="25" t="s">
        <v>63</v>
      </c>
      <c r="J88" s="25" t="s">
        <v>956</v>
      </c>
      <c r="K88" s="25">
        <v>1</v>
      </c>
      <c r="L88" s="26"/>
      <c r="M88" s="26"/>
      <c r="N88" s="27"/>
      <c r="O88" s="26"/>
      <c r="P88" s="28"/>
      <c r="Q88" s="26">
        <v>0</v>
      </c>
      <c r="R88" s="26">
        <v>0</v>
      </c>
      <c r="S88" s="29">
        <v>0</v>
      </c>
      <c r="T88" s="43"/>
      <c r="U88" s="26">
        <f t="shared" si="6"/>
        <v>0</v>
      </c>
      <c r="V88" s="41" t="e">
        <f t="shared" si="7"/>
        <v>#DIV/0!</v>
      </c>
    </row>
    <row r="89" spans="1:22" customFormat="1" hidden="1" outlineLevel="2" x14ac:dyDescent="0.25">
      <c r="A89" s="24" t="s">
        <v>875</v>
      </c>
      <c r="B89" s="25">
        <v>102</v>
      </c>
      <c r="C89" s="25" t="s">
        <v>876</v>
      </c>
      <c r="D89" s="25">
        <v>276</v>
      </c>
      <c r="E89" s="25" t="s">
        <v>880</v>
      </c>
      <c r="F89" s="25">
        <v>145</v>
      </c>
      <c r="G89" s="25" t="s">
        <v>62</v>
      </c>
      <c r="H89" s="25">
        <v>10276010145</v>
      </c>
      <c r="I89" s="25" t="s">
        <v>63</v>
      </c>
      <c r="J89" s="25" t="s">
        <v>956</v>
      </c>
      <c r="K89" s="25">
        <v>1</v>
      </c>
      <c r="L89" s="26">
        <v>1961.58</v>
      </c>
      <c r="M89" s="26">
        <v>0</v>
      </c>
      <c r="N89" s="27">
        <v>0</v>
      </c>
      <c r="O89" s="26">
        <v>0</v>
      </c>
      <c r="P89" s="28">
        <v>0</v>
      </c>
      <c r="Q89" s="26">
        <v>0</v>
      </c>
      <c r="R89" s="26">
        <v>0</v>
      </c>
      <c r="S89" s="29"/>
      <c r="T89" s="43"/>
      <c r="U89" s="26">
        <f t="shared" si="6"/>
        <v>0</v>
      </c>
      <c r="V89" s="41" t="e">
        <f t="shared" si="7"/>
        <v>#DIV/0!</v>
      </c>
    </row>
    <row r="90" spans="1:22" customFormat="1" hidden="1" outlineLevel="2" x14ac:dyDescent="0.25">
      <c r="A90" s="24" t="s">
        <v>875</v>
      </c>
      <c r="B90" s="25">
        <v>102</v>
      </c>
      <c r="C90" s="25" t="s">
        <v>876</v>
      </c>
      <c r="D90" s="25">
        <v>301</v>
      </c>
      <c r="E90" s="25" t="s">
        <v>917</v>
      </c>
      <c r="F90" s="25">
        <v>145</v>
      </c>
      <c r="G90" s="25" t="s">
        <v>62</v>
      </c>
      <c r="H90" s="25">
        <v>10301010145</v>
      </c>
      <c r="I90" s="25" t="s">
        <v>63</v>
      </c>
      <c r="J90" s="25" t="s">
        <v>956</v>
      </c>
      <c r="K90" s="25">
        <v>1</v>
      </c>
      <c r="L90" s="26">
        <v>4796.58</v>
      </c>
      <c r="M90" s="26">
        <v>0</v>
      </c>
      <c r="N90" s="27">
        <v>0</v>
      </c>
      <c r="O90" s="26">
        <v>0</v>
      </c>
      <c r="P90" s="28">
        <v>0</v>
      </c>
      <c r="Q90" s="26">
        <v>0</v>
      </c>
      <c r="R90" s="26">
        <v>0</v>
      </c>
      <c r="S90" s="29"/>
      <c r="T90" s="43"/>
      <c r="U90" s="26">
        <f t="shared" si="6"/>
        <v>0</v>
      </c>
      <c r="V90" s="41" t="e">
        <f t="shared" si="7"/>
        <v>#DIV/0!</v>
      </c>
    </row>
    <row r="91" spans="1:22" customFormat="1" hidden="1" outlineLevel="2" x14ac:dyDescent="0.25">
      <c r="A91" s="24" t="s">
        <v>875</v>
      </c>
      <c r="B91" s="25">
        <v>101</v>
      </c>
      <c r="C91" s="25" t="s">
        <v>780</v>
      </c>
      <c r="D91" s="25">
        <v>302</v>
      </c>
      <c r="E91" s="25" t="s">
        <v>920</v>
      </c>
      <c r="F91" s="25">
        <v>145</v>
      </c>
      <c r="G91" s="25" t="s">
        <v>62</v>
      </c>
      <c r="H91" s="25">
        <v>10302010145</v>
      </c>
      <c r="I91" s="25" t="s">
        <v>63</v>
      </c>
      <c r="J91" s="25" t="s">
        <v>956</v>
      </c>
      <c r="K91" s="25">
        <v>1</v>
      </c>
      <c r="L91" s="26">
        <v>333590.27</v>
      </c>
      <c r="M91" s="26">
        <v>209667.81</v>
      </c>
      <c r="N91" s="27">
        <v>277292</v>
      </c>
      <c r="O91" s="26">
        <v>0</v>
      </c>
      <c r="P91" s="28">
        <v>277292</v>
      </c>
      <c r="Q91" s="26">
        <v>151169.63</v>
      </c>
      <c r="R91" s="26">
        <v>259147.93714285712</v>
      </c>
      <c r="S91" s="29">
        <v>277292</v>
      </c>
      <c r="T91" s="43"/>
      <c r="U91" s="26">
        <f t="shared" si="6"/>
        <v>0</v>
      </c>
      <c r="V91" s="41">
        <f t="shared" si="7"/>
        <v>0</v>
      </c>
    </row>
    <row r="92" spans="1:22" customFormat="1" outlineLevel="1" collapsed="1" x14ac:dyDescent="0.25">
      <c r="A92" s="24" t="s">
        <v>1009</v>
      </c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6">
        <f t="shared" ref="L92:S92" si="11">SUBTOTAL(9,L87:L91)</f>
        <v>411025.27</v>
      </c>
      <c r="M92" s="26">
        <f t="shared" si="11"/>
        <v>373508.27</v>
      </c>
      <c r="N92" s="27">
        <f t="shared" si="11"/>
        <v>277292</v>
      </c>
      <c r="O92" s="26">
        <f t="shared" si="11"/>
        <v>0</v>
      </c>
      <c r="P92" s="28">
        <f t="shared" si="11"/>
        <v>277292</v>
      </c>
      <c r="Q92" s="26">
        <f t="shared" si="11"/>
        <v>158861.23000000001</v>
      </c>
      <c r="R92" s="26">
        <f t="shared" si="11"/>
        <v>272333.53714285709</v>
      </c>
      <c r="S92" s="29">
        <f t="shared" si="11"/>
        <v>277292</v>
      </c>
      <c r="T92" s="43"/>
      <c r="U92" s="26">
        <f>SUBTOTAL(9,U87:U91)</f>
        <v>0</v>
      </c>
      <c r="V92" s="41">
        <f t="shared" si="7"/>
        <v>0</v>
      </c>
    </row>
    <row r="93" spans="1:22" ht="15.75" thickBot="1" x14ac:dyDescent="0.3">
      <c r="A93" s="37" t="s">
        <v>986</v>
      </c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23">
        <f t="shared" ref="L93:S93" si="12">SUBTOTAL(9,L4:L91)</f>
        <v>23042300.060000002</v>
      </c>
      <c r="M93" s="23">
        <f t="shared" si="12"/>
        <v>35586329.70000001</v>
      </c>
      <c r="N93" s="23">
        <f t="shared" si="12"/>
        <v>24382675</v>
      </c>
      <c r="O93" s="23">
        <f t="shared" si="12"/>
        <v>0</v>
      </c>
      <c r="P93" s="23">
        <f t="shared" si="12"/>
        <v>24382675</v>
      </c>
      <c r="Q93" s="23">
        <f t="shared" si="12"/>
        <v>15889014.519999996</v>
      </c>
      <c r="R93" s="23">
        <f t="shared" si="12"/>
        <v>27238310.605714276</v>
      </c>
      <c r="S93" s="23">
        <f t="shared" si="12"/>
        <v>30020559.778571427</v>
      </c>
      <c r="T93" s="36"/>
      <c r="U93" s="23">
        <f>SUBTOTAL(9,U4:U91)</f>
        <v>5637884.7785714287</v>
      </c>
      <c r="V93" s="23">
        <f>U93/N93*100</f>
        <v>23.122503082912065</v>
      </c>
    </row>
    <row r="94" spans="1:22" ht="15.75" thickTop="1" x14ac:dyDescent="0.25"/>
    <row r="111" spans="1:23" s="11" customForma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N111" s="11">
        <v>0</v>
      </c>
      <c r="T111" s="1"/>
      <c r="W111" s="1"/>
    </row>
  </sheetData>
  <sortState ref="A8:X92">
    <sortCondition ref="A8:A92"/>
    <sortCondition ref="D8:D92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workbookViewId="0">
      <selection activeCell="A3" sqref="A3:XFD3"/>
    </sheetView>
  </sheetViews>
  <sheetFormatPr defaultRowHeight="15" outlineLevelRow="2" x14ac:dyDescent="0.25"/>
  <cols>
    <col min="1" max="1" width="30" style="1" customWidth="1"/>
    <col min="2" max="3" width="9.140625" style="1" hidden="1" customWidth="1"/>
    <col min="4" max="4" width="6.42578125" style="1" hidden="1" customWidth="1"/>
    <col min="5" max="5" width="16.5703125" style="1" hidden="1" customWidth="1"/>
    <col min="6" max="6" width="0" style="1" hidden="1" customWidth="1"/>
    <col min="7" max="7" width="30.5703125" style="1" hidden="1" customWidth="1"/>
    <col min="8" max="8" width="12" style="1" hidden="1" customWidth="1"/>
    <col min="9" max="9" width="21.85546875" style="1" hidden="1" customWidth="1"/>
    <col min="10" max="10" width="28.28515625" style="1" hidden="1" customWidth="1"/>
    <col min="11" max="11" width="9.28515625" style="1" hidden="1" customWidth="1"/>
    <col min="12" max="13" width="17.7109375" style="11" customWidth="1"/>
    <col min="14" max="14" width="17.7109375" style="11" bestFit="1" customWidth="1"/>
    <col min="15" max="15" width="14" style="11" hidden="1" customWidth="1"/>
    <col min="16" max="16" width="17.7109375" style="11" hidden="1" customWidth="1"/>
    <col min="17" max="17" width="18.85546875" style="11" customWidth="1"/>
    <col min="18" max="18" width="17.7109375" style="11" hidden="1" customWidth="1"/>
    <col min="19" max="19" width="17.7109375" style="11" bestFit="1" customWidth="1"/>
    <col min="20" max="20" width="9.5703125" style="1" bestFit="1" customWidth="1"/>
    <col min="21" max="21" width="16.5703125" style="11" customWidth="1"/>
    <col min="22" max="22" width="14.140625" style="11" customWidth="1"/>
    <col min="23" max="23" width="14.28515625" style="1" bestFit="1" customWidth="1"/>
    <col min="24" max="16384" width="9.140625" style="1"/>
  </cols>
  <sheetData>
    <row r="1" spans="1:23" s="21" customFormat="1" x14ac:dyDescent="0.25">
      <c r="A1" s="21" t="s">
        <v>252</v>
      </c>
      <c r="L1" s="16"/>
      <c r="M1" s="16"/>
      <c r="N1" s="16"/>
      <c r="O1" s="16"/>
      <c r="P1" s="16"/>
      <c r="Q1" s="16"/>
      <c r="R1" s="16"/>
      <c r="S1" s="16"/>
      <c r="U1" s="16"/>
      <c r="V1" s="16"/>
    </row>
    <row r="2" spans="1:23" s="21" customFormat="1" x14ac:dyDescent="0.25">
      <c r="A2" s="21" t="s">
        <v>973</v>
      </c>
      <c r="L2" s="16"/>
      <c r="M2" s="16"/>
      <c r="N2" s="16"/>
      <c r="O2" s="16"/>
      <c r="P2" s="16"/>
      <c r="Q2" s="16"/>
      <c r="R2" s="16"/>
      <c r="S2" s="16"/>
      <c r="U2" s="16"/>
      <c r="V2" s="16"/>
    </row>
    <row r="3" spans="1:23" s="35" customFormat="1" ht="60" x14ac:dyDescent="0.25">
      <c r="A3" s="38" t="s">
        <v>9</v>
      </c>
      <c r="B3" s="38" t="s">
        <v>10</v>
      </c>
      <c r="C3" s="38" t="s">
        <v>11</v>
      </c>
      <c r="D3" s="38" t="s">
        <v>0</v>
      </c>
      <c r="E3" s="38" t="s">
        <v>1</v>
      </c>
      <c r="F3" s="38" t="s">
        <v>2</v>
      </c>
      <c r="G3" s="38" t="s">
        <v>3</v>
      </c>
      <c r="H3" s="38" t="s">
        <v>4</v>
      </c>
      <c r="I3" s="38" t="s">
        <v>5</v>
      </c>
      <c r="J3" s="38" t="s">
        <v>940</v>
      </c>
      <c r="K3" s="38"/>
      <c r="L3" s="39" t="s">
        <v>251</v>
      </c>
      <c r="M3" s="39" t="s">
        <v>250</v>
      </c>
      <c r="N3" s="39" t="s">
        <v>6</v>
      </c>
      <c r="O3" s="39" t="s">
        <v>7</v>
      </c>
      <c r="P3" s="39" t="s">
        <v>8</v>
      </c>
      <c r="Q3" s="39" t="s">
        <v>972</v>
      </c>
      <c r="R3" s="39" t="s">
        <v>248</v>
      </c>
      <c r="S3" s="39" t="s">
        <v>249</v>
      </c>
      <c r="T3" s="42"/>
      <c r="U3" s="39" t="s">
        <v>1012</v>
      </c>
      <c r="V3" s="40" t="s">
        <v>1011</v>
      </c>
    </row>
    <row r="4" spans="1:23" hidden="1" outlineLevel="2" x14ac:dyDescent="0.25">
      <c r="A4" s="25" t="s">
        <v>706</v>
      </c>
      <c r="B4" s="25">
        <v>191</v>
      </c>
      <c r="C4" s="25" t="s">
        <v>707</v>
      </c>
      <c r="D4" s="25">
        <v>200</v>
      </c>
      <c r="E4" s="25" t="s">
        <v>708</v>
      </c>
      <c r="F4" s="25">
        <v>229</v>
      </c>
      <c r="G4" s="25" t="s">
        <v>117</v>
      </c>
      <c r="H4" s="25">
        <v>10200010229</v>
      </c>
      <c r="I4" s="25" t="s">
        <v>118</v>
      </c>
      <c r="J4" s="25" t="s">
        <v>953</v>
      </c>
      <c r="K4" s="25">
        <v>10</v>
      </c>
      <c r="L4" s="26">
        <v>2625952.4300000002</v>
      </c>
      <c r="M4" s="26">
        <v>13635708.08</v>
      </c>
      <c r="N4" s="27">
        <v>11465000</v>
      </c>
      <c r="O4" s="26">
        <v>0</v>
      </c>
      <c r="P4" s="28">
        <v>11465000</v>
      </c>
      <c r="Q4" s="26">
        <v>8607750.6300000008</v>
      </c>
      <c r="R4" s="26">
        <v>20965000</v>
      </c>
      <c r="S4" s="29">
        <v>20965000</v>
      </c>
      <c r="T4" s="43"/>
      <c r="U4" s="26">
        <f>S4-N4</f>
        <v>9500000</v>
      </c>
      <c r="V4" s="26">
        <f>U4/N4*100</f>
        <v>82.86088094199738</v>
      </c>
      <c r="W4"/>
    </row>
    <row r="5" spans="1:23" hidden="1" outlineLevel="2" x14ac:dyDescent="0.25">
      <c r="A5" s="25" t="s">
        <v>706</v>
      </c>
      <c r="B5" s="25">
        <v>191</v>
      </c>
      <c r="C5" s="25" t="s">
        <v>707</v>
      </c>
      <c r="D5" s="25">
        <v>205</v>
      </c>
      <c r="E5" s="25" t="s">
        <v>733</v>
      </c>
      <c r="F5" s="25">
        <v>229</v>
      </c>
      <c r="G5" s="25" t="s">
        <v>117</v>
      </c>
      <c r="H5" s="25">
        <v>10205010229</v>
      </c>
      <c r="I5" s="25" t="s">
        <v>118</v>
      </c>
      <c r="J5" s="25" t="s">
        <v>953</v>
      </c>
      <c r="K5" s="25">
        <v>10</v>
      </c>
      <c r="L5" s="26">
        <v>220000</v>
      </c>
      <c r="M5" s="26">
        <v>0</v>
      </c>
      <c r="N5" s="27">
        <v>250000</v>
      </c>
      <c r="O5" s="26">
        <v>0</v>
      </c>
      <c r="P5" s="28">
        <v>250000</v>
      </c>
      <c r="Q5" s="26">
        <v>0</v>
      </c>
      <c r="R5" s="26">
        <v>0</v>
      </c>
      <c r="S5" s="29">
        <v>250000</v>
      </c>
      <c r="T5" s="43"/>
      <c r="U5" s="26">
        <f t="shared" ref="U5:U25" si="0">S5-N5</f>
        <v>0</v>
      </c>
      <c r="V5" s="26">
        <f t="shared" ref="V5" si="1">U5/N5*100</f>
        <v>0</v>
      </c>
      <c r="W5"/>
    </row>
    <row r="6" spans="1:23" outlineLevel="1" collapsed="1" x14ac:dyDescent="0.25">
      <c r="A6" s="24" t="s">
        <v>936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6">
        <f t="shared" ref="L6:S6" si="2">SUBTOTAL(9,L4:L5)</f>
        <v>2845952.43</v>
      </c>
      <c r="M6" s="26">
        <f t="shared" si="2"/>
        <v>13635708.08</v>
      </c>
      <c r="N6" s="27">
        <f t="shared" si="2"/>
        <v>11715000</v>
      </c>
      <c r="O6" s="26">
        <f t="shared" si="2"/>
        <v>0</v>
      </c>
      <c r="P6" s="28">
        <f t="shared" si="2"/>
        <v>11715000</v>
      </c>
      <c r="Q6" s="26">
        <f t="shared" si="2"/>
        <v>8607750.6300000008</v>
      </c>
      <c r="R6" s="26">
        <f t="shared" si="2"/>
        <v>20965000</v>
      </c>
      <c r="S6" s="29">
        <f t="shared" si="2"/>
        <v>21215000</v>
      </c>
      <c r="T6" s="43"/>
      <c r="U6" s="26">
        <f>SUBTOTAL(9,U4:U5)</f>
        <v>9500000</v>
      </c>
      <c r="V6" s="26">
        <f>U6/N6*100</f>
        <v>81.092616303883915</v>
      </c>
      <c r="W6"/>
    </row>
    <row r="7" spans="1:23" customFormat="1" hidden="1" outlineLevel="2" x14ac:dyDescent="0.25">
      <c r="A7" s="24" t="s">
        <v>349</v>
      </c>
      <c r="B7" s="25">
        <v>1011</v>
      </c>
      <c r="C7" s="25" t="s">
        <v>365</v>
      </c>
      <c r="D7" s="25">
        <v>222</v>
      </c>
      <c r="E7" s="25" t="s">
        <v>367</v>
      </c>
      <c r="F7" s="25">
        <v>229</v>
      </c>
      <c r="G7" s="25" t="s">
        <v>117</v>
      </c>
      <c r="H7" s="25">
        <v>10222010229</v>
      </c>
      <c r="I7" s="25" t="s">
        <v>118</v>
      </c>
      <c r="J7" s="25" t="s">
        <v>953</v>
      </c>
      <c r="K7" s="25">
        <v>10</v>
      </c>
      <c r="L7" s="26">
        <v>48046.71</v>
      </c>
      <c r="M7" s="26">
        <v>0</v>
      </c>
      <c r="N7" s="27">
        <v>0</v>
      </c>
      <c r="O7" s="26">
        <v>0</v>
      </c>
      <c r="P7" s="28">
        <v>0</v>
      </c>
      <c r="Q7" s="26">
        <v>0</v>
      </c>
      <c r="R7" s="26">
        <v>0</v>
      </c>
      <c r="S7" s="29">
        <v>0</v>
      </c>
      <c r="T7" s="43"/>
      <c r="U7" s="26">
        <f t="shared" si="0"/>
        <v>0</v>
      </c>
      <c r="V7" s="26" t="e">
        <f t="shared" ref="V7:V27" si="3">U7/N7*100</f>
        <v>#DIV/0!</v>
      </c>
    </row>
    <row r="8" spans="1:23" customFormat="1" outlineLevel="1" collapsed="1" x14ac:dyDescent="0.25">
      <c r="A8" s="24" t="s">
        <v>1004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6">
        <f t="shared" ref="L8:S8" si="4">SUBTOTAL(9,L7:L7)</f>
        <v>48046.71</v>
      </c>
      <c r="M8" s="26">
        <f t="shared" si="4"/>
        <v>0</v>
      </c>
      <c r="N8" s="27">
        <f t="shared" si="4"/>
        <v>0</v>
      </c>
      <c r="O8" s="26">
        <f t="shared" si="4"/>
        <v>0</v>
      </c>
      <c r="P8" s="28">
        <f t="shared" si="4"/>
        <v>0</v>
      </c>
      <c r="Q8" s="26">
        <f t="shared" si="4"/>
        <v>0</v>
      </c>
      <c r="R8" s="26">
        <f t="shared" si="4"/>
        <v>0</v>
      </c>
      <c r="S8" s="29">
        <f t="shared" si="4"/>
        <v>0</v>
      </c>
      <c r="T8" s="43"/>
      <c r="U8" s="26">
        <f>SUBTOTAL(9,U7:U7)</f>
        <v>0</v>
      </c>
      <c r="V8" s="26">
        <v>0</v>
      </c>
    </row>
    <row r="9" spans="1:23" customFormat="1" hidden="1" outlineLevel="2" x14ac:dyDescent="0.25">
      <c r="A9" s="24" t="s">
        <v>781</v>
      </c>
      <c r="B9" s="25">
        <v>202</v>
      </c>
      <c r="C9" s="25" t="s">
        <v>808</v>
      </c>
      <c r="D9" s="25">
        <v>101</v>
      </c>
      <c r="E9" s="25" t="s">
        <v>813</v>
      </c>
      <c r="F9" s="25">
        <v>229</v>
      </c>
      <c r="G9" s="25" t="s">
        <v>117</v>
      </c>
      <c r="H9" s="25">
        <v>10101010229</v>
      </c>
      <c r="I9" s="25" t="s">
        <v>118</v>
      </c>
      <c r="J9" s="25" t="s">
        <v>953</v>
      </c>
      <c r="K9" s="25">
        <v>10</v>
      </c>
      <c r="L9" s="26">
        <v>0</v>
      </c>
      <c r="M9" s="26">
        <v>0</v>
      </c>
      <c r="N9" s="27">
        <v>0</v>
      </c>
      <c r="O9" s="26">
        <v>0</v>
      </c>
      <c r="P9" s="28">
        <v>400000</v>
      </c>
      <c r="Q9" s="26">
        <v>0</v>
      </c>
      <c r="R9" s="26">
        <v>0</v>
      </c>
      <c r="S9" s="29">
        <v>400000</v>
      </c>
      <c r="T9" s="43"/>
      <c r="U9" s="26">
        <f t="shared" si="0"/>
        <v>400000</v>
      </c>
      <c r="V9" s="26" t="e">
        <f t="shared" si="3"/>
        <v>#DIV/0!</v>
      </c>
      <c r="W9" s="18"/>
    </row>
    <row r="10" spans="1:23" customFormat="1" outlineLevel="1" collapsed="1" x14ac:dyDescent="0.25">
      <c r="A10" s="24" t="s">
        <v>1005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6">
        <f t="shared" ref="L10:S10" si="5">SUBTOTAL(9,L9:L9)</f>
        <v>0</v>
      </c>
      <c r="M10" s="26">
        <f t="shared" si="5"/>
        <v>0</v>
      </c>
      <c r="N10" s="27">
        <f t="shared" si="5"/>
        <v>0</v>
      </c>
      <c r="O10" s="26">
        <f t="shared" si="5"/>
        <v>0</v>
      </c>
      <c r="P10" s="28">
        <f t="shared" si="5"/>
        <v>400000</v>
      </c>
      <c r="Q10" s="26">
        <f t="shared" si="5"/>
        <v>0</v>
      </c>
      <c r="R10" s="26">
        <f t="shared" si="5"/>
        <v>0</v>
      </c>
      <c r="S10" s="29">
        <f t="shared" si="5"/>
        <v>400000</v>
      </c>
      <c r="T10" s="43"/>
      <c r="U10" s="26">
        <f>SUBTOTAL(9,U9:U9)</f>
        <v>400000</v>
      </c>
      <c r="V10" s="26">
        <v>100</v>
      </c>
      <c r="W10" s="18"/>
    </row>
    <row r="11" spans="1:23" customFormat="1" hidden="1" outlineLevel="2" x14ac:dyDescent="0.25">
      <c r="A11" s="24" t="s">
        <v>1003</v>
      </c>
      <c r="B11" s="25">
        <v>601</v>
      </c>
      <c r="C11" s="25" t="s">
        <v>572</v>
      </c>
      <c r="D11" s="25">
        <v>123</v>
      </c>
      <c r="E11" s="25" t="s">
        <v>583</v>
      </c>
      <c r="F11" s="25">
        <v>229</v>
      </c>
      <c r="G11" s="25" t="s">
        <v>117</v>
      </c>
      <c r="H11" s="25">
        <v>10123010229</v>
      </c>
      <c r="I11" s="25" t="s">
        <v>118</v>
      </c>
      <c r="J11" s="25" t="s">
        <v>953</v>
      </c>
      <c r="K11" s="25">
        <v>10</v>
      </c>
      <c r="L11" s="26">
        <v>457602.36</v>
      </c>
      <c r="M11" s="26">
        <v>124882.65</v>
      </c>
      <c r="N11" s="27">
        <v>548533</v>
      </c>
      <c r="O11" s="26">
        <v>0</v>
      </c>
      <c r="P11" s="28">
        <v>548533</v>
      </c>
      <c r="Q11" s="26">
        <v>10500</v>
      </c>
      <c r="R11" s="26">
        <v>18000</v>
      </c>
      <c r="S11" s="29">
        <v>438533</v>
      </c>
      <c r="T11" s="43"/>
      <c r="U11" s="26">
        <f t="shared" si="0"/>
        <v>-110000</v>
      </c>
      <c r="V11" s="26">
        <f t="shared" si="3"/>
        <v>-20.053488121954377</v>
      </c>
    </row>
    <row r="12" spans="1:23" customFormat="1" hidden="1" outlineLevel="2" x14ac:dyDescent="0.25">
      <c r="A12" s="24" t="s">
        <v>1003</v>
      </c>
      <c r="B12" s="25">
        <v>601</v>
      </c>
      <c r="C12" s="25" t="s">
        <v>572</v>
      </c>
      <c r="D12" s="25">
        <v>139</v>
      </c>
      <c r="E12" s="25" t="s">
        <v>588</v>
      </c>
      <c r="F12" s="25">
        <v>229</v>
      </c>
      <c r="G12" s="25" t="s">
        <v>117</v>
      </c>
      <c r="H12" s="25">
        <v>10139010229</v>
      </c>
      <c r="I12" s="25" t="s">
        <v>118</v>
      </c>
      <c r="J12" s="25" t="s">
        <v>953</v>
      </c>
      <c r="K12" s="25">
        <v>10</v>
      </c>
      <c r="L12" s="26">
        <v>0</v>
      </c>
      <c r="M12" s="26">
        <v>14623.02</v>
      </c>
      <c r="N12" s="27">
        <v>0</v>
      </c>
      <c r="O12" s="26">
        <v>0</v>
      </c>
      <c r="P12" s="28">
        <v>0</v>
      </c>
      <c r="Q12" s="26">
        <v>0</v>
      </c>
      <c r="R12" s="26">
        <v>0</v>
      </c>
      <c r="S12" s="29">
        <v>0</v>
      </c>
      <c r="T12" s="43"/>
      <c r="U12" s="26">
        <f t="shared" si="0"/>
        <v>0</v>
      </c>
      <c r="V12" s="26" t="e">
        <f t="shared" si="3"/>
        <v>#DIV/0!</v>
      </c>
    </row>
    <row r="13" spans="1:23" customFormat="1" hidden="1" outlineLevel="2" x14ac:dyDescent="0.25">
      <c r="A13" s="24" t="s">
        <v>1003</v>
      </c>
      <c r="B13" s="25">
        <v>302</v>
      </c>
      <c r="C13" s="25" t="s">
        <v>597</v>
      </c>
      <c r="D13" s="25">
        <v>161</v>
      </c>
      <c r="E13" s="25" t="s">
        <v>596</v>
      </c>
      <c r="F13" s="25">
        <v>229</v>
      </c>
      <c r="G13" s="25" t="s">
        <v>117</v>
      </c>
      <c r="H13" s="25">
        <v>10161010229</v>
      </c>
      <c r="I13" s="25" t="s">
        <v>118</v>
      </c>
      <c r="J13" s="25" t="s">
        <v>953</v>
      </c>
      <c r="K13" s="25">
        <v>10</v>
      </c>
      <c r="L13" s="26">
        <v>51000</v>
      </c>
      <c r="M13" s="26">
        <v>355991.48</v>
      </c>
      <c r="N13" s="27">
        <v>1800000</v>
      </c>
      <c r="O13" s="26">
        <v>0</v>
      </c>
      <c r="P13" s="28">
        <v>1800000</v>
      </c>
      <c r="Q13" s="26">
        <v>453811.45</v>
      </c>
      <c r="R13" s="26">
        <v>777962.48571428575</v>
      </c>
      <c r="S13" s="29">
        <v>1800000</v>
      </c>
      <c r="T13" s="43"/>
      <c r="U13" s="26">
        <f t="shared" si="0"/>
        <v>0</v>
      </c>
      <c r="V13" s="26">
        <f t="shared" si="3"/>
        <v>0</v>
      </c>
    </row>
    <row r="14" spans="1:23" customFormat="1" outlineLevel="1" collapsed="1" x14ac:dyDescent="0.25">
      <c r="A14" s="24" t="s">
        <v>1006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6">
        <f t="shared" ref="L14:S14" si="6">SUBTOTAL(9,L11:L13)</f>
        <v>508602.36</v>
      </c>
      <c r="M14" s="26">
        <f t="shared" si="6"/>
        <v>495497.14999999997</v>
      </c>
      <c r="N14" s="27">
        <f t="shared" si="6"/>
        <v>2348533</v>
      </c>
      <c r="O14" s="26">
        <f t="shared" si="6"/>
        <v>0</v>
      </c>
      <c r="P14" s="28">
        <f t="shared" si="6"/>
        <v>2348533</v>
      </c>
      <c r="Q14" s="26">
        <f t="shared" si="6"/>
        <v>464311.45</v>
      </c>
      <c r="R14" s="26">
        <f t="shared" si="6"/>
        <v>795962.48571428575</v>
      </c>
      <c r="S14" s="29">
        <f t="shared" si="6"/>
        <v>2238533</v>
      </c>
      <c r="T14" s="43"/>
      <c r="U14" s="26">
        <f>SUBTOTAL(9,U11:U13)</f>
        <v>-110000</v>
      </c>
      <c r="V14" s="26">
        <f t="shared" si="3"/>
        <v>-4.6837749352468112</v>
      </c>
    </row>
    <row r="15" spans="1:23" customFormat="1" hidden="1" outlineLevel="2" x14ac:dyDescent="0.25">
      <c r="A15" s="24" t="s">
        <v>133</v>
      </c>
      <c r="B15" s="25">
        <v>1101</v>
      </c>
      <c r="C15" s="25" t="s">
        <v>134</v>
      </c>
      <c r="D15" s="25">
        <v>150</v>
      </c>
      <c r="E15" s="25" t="s">
        <v>132</v>
      </c>
      <c r="F15" s="25">
        <v>229</v>
      </c>
      <c r="G15" s="25" t="s">
        <v>117</v>
      </c>
      <c r="H15" s="25">
        <v>10150010229</v>
      </c>
      <c r="I15" s="25" t="s">
        <v>118</v>
      </c>
      <c r="J15" s="25" t="s">
        <v>953</v>
      </c>
      <c r="K15" s="25">
        <v>10</v>
      </c>
      <c r="L15" s="26">
        <v>12157638.93</v>
      </c>
      <c r="M15" s="26">
        <v>15507654.18</v>
      </c>
      <c r="N15" s="27">
        <v>14000000</v>
      </c>
      <c r="O15" s="26">
        <v>0</v>
      </c>
      <c r="P15" s="28">
        <v>14000000</v>
      </c>
      <c r="Q15" s="26">
        <v>6105631.6500000004</v>
      </c>
      <c r="R15" s="26">
        <v>10466797.114285715</v>
      </c>
      <c r="S15" s="29">
        <v>13500000</v>
      </c>
      <c r="T15" s="43"/>
      <c r="U15" s="26">
        <f t="shared" si="0"/>
        <v>-500000</v>
      </c>
      <c r="V15" s="26">
        <f t="shared" si="3"/>
        <v>-3.5714285714285712</v>
      </c>
    </row>
    <row r="16" spans="1:23" customFormat="1" hidden="1" outlineLevel="2" x14ac:dyDescent="0.25">
      <c r="A16" s="24" t="s">
        <v>133</v>
      </c>
      <c r="B16" s="25">
        <v>1201</v>
      </c>
      <c r="C16" s="25" t="s">
        <v>212</v>
      </c>
      <c r="D16" s="25">
        <v>701</v>
      </c>
      <c r="E16" s="25" t="s">
        <v>211</v>
      </c>
      <c r="F16" s="25">
        <v>229</v>
      </c>
      <c r="G16" s="25" t="s">
        <v>117</v>
      </c>
      <c r="H16" s="25">
        <v>10701010229</v>
      </c>
      <c r="I16" s="25" t="s">
        <v>118</v>
      </c>
      <c r="J16" s="25" t="s">
        <v>953</v>
      </c>
      <c r="K16" s="25">
        <v>10</v>
      </c>
      <c r="L16" s="26">
        <v>0</v>
      </c>
      <c r="M16" s="26">
        <v>3495973.85</v>
      </c>
      <c r="N16" s="27">
        <v>2000000</v>
      </c>
      <c r="O16" s="26">
        <v>0</v>
      </c>
      <c r="P16" s="28">
        <v>2000000</v>
      </c>
      <c r="Q16" s="26">
        <v>1525866.19</v>
      </c>
      <c r="R16" s="26">
        <v>2615770.6114285714</v>
      </c>
      <c r="S16" s="29">
        <v>2900000</v>
      </c>
      <c r="T16" s="43"/>
      <c r="U16" s="26">
        <f t="shared" si="0"/>
        <v>900000</v>
      </c>
      <c r="V16" s="26">
        <f t="shared" si="3"/>
        <v>45</v>
      </c>
    </row>
    <row r="17" spans="1:22" customFormat="1" outlineLevel="1" collapsed="1" x14ac:dyDescent="0.25">
      <c r="A17" s="24" t="s">
        <v>1007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6">
        <f t="shared" ref="L17:S17" si="7">SUBTOTAL(9,L15:L16)</f>
        <v>12157638.93</v>
      </c>
      <c r="M17" s="26">
        <f t="shared" si="7"/>
        <v>19003628.030000001</v>
      </c>
      <c r="N17" s="27">
        <f t="shared" si="7"/>
        <v>16000000</v>
      </c>
      <c r="O17" s="26">
        <f t="shared" si="7"/>
        <v>0</v>
      </c>
      <c r="P17" s="28">
        <f t="shared" si="7"/>
        <v>16000000</v>
      </c>
      <c r="Q17" s="26">
        <f t="shared" si="7"/>
        <v>7631497.8399999999</v>
      </c>
      <c r="R17" s="26">
        <f t="shared" si="7"/>
        <v>13082567.725714287</v>
      </c>
      <c r="S17" s="29">
        <f t="shared" si="7"/>
        <v>16400000</v>
      </c>
      <c r="T17" s="43"/>
      <c r="U17" s="26">
        <f>SUBTOTAL(9,U15:U16)</f>
        <v>400000</v>
      </c>
      <c r="V17" s="26">
        <f t="shared" si="3"/>
        <v>2.5</v>
      </c>
    </row>
    <row r="18" spans="1:22" customFormat="1" hidden="1" outlineLevel="2" x14ac:dyDescent="0.25">
      <c r="A18" s="24" t="s">
        <v>254</v>
      </c>
      <c r="B18" s="25">
        <v>1301</v>
      </c>
      <c r="C18" s="25" t="s">
        <v>203</v>
      </c>
      <c r="D18" s="25">
        <v>601</v>
      </c>
      <c r="E18" s="25" t="s">
        <v>256</v>
      </c>
      <c r="F18" s="25">
        <v>229</v>
      </c>
      <c r="G18" s="25" t="s">
        <v>117</v>
      </c>
      <c r="H18" s="25">
        <v>10601010229</v>
      </c>
      <c r="I18" s="25" t="s">
        <v>118</v>
      </c>
      <c r="J18" s="25" t="s">
        <v>953</v>
      </c>
      <c r="K18" s="25">
        <v>10</v>
      </c>
      <c r="L18" s="26">
        <v>1329035.07</v>
      </c>
      <c r="M18" s="26">
        <v>1125165.8400000001</v>
      </c>
      <c r="N18" s="27">
        <v>800000</v>
      </c>
      <c r="O18" s="26">
        <v>-20000</v>
      </c>
      <c r="P18" s="28">
        <v>780000</v>
      </c>
      <c r="Q18" s="26">
        <v>605823.06999999995</v>
      </c>
      <c r="R18" s="26">
        <v>1038553.8342857142</v>
      </c>
      <c r="S18" s="29">
        <v>1980000</v>
      </c>
      <c r="T18" s="43"/>
      <c r="U18" s="26">
        <f t="shared" si="0"/>
        <v>1180000</v>
      </c>
      <c r="V18" s="26">
        <f t="shared" si="3"/>
        <v>147.5</v>
      </c>
    </row>
    <row r="19" spans="1:22" customFormat="1" outlineLevel="1" collapsed="1" x14ac:dyDescent="0.25">
      <c r="A19" s="24" t="s">
        <v>1008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6">
        <f t="shared" ref="L19:S19" si="8">SUBTOTAL(9,L18:L18)</f>
        <v>1329035.07</v>
      </c>
      <c r="M19" s="26">
        <f t="shared" si="8"/>
        <v>1125165.8400000001</v>
      </c>
      <c r="N19" s="27">
        <f t="shared" si="8"/>
        <v>800000</v>
      </c>
      <c r="O19" s="26">
        <f t="shared" si="8"/>
        <v>-20000</v>
      </c>
      <c r="P19" s="28">
        <f t="shared" si="8"/>
        <v>780000</v>
      </c>
      <c r="Q19" s="26">
        <f t="shared" si="8"/>
        <v>605823.06999999995</v>
      </c>
      <c r="R19" s="26">
        <f t="shared" si="8"/>
        <v>1038553.8342857142</v>
      </c>
      <c r="S19" s="29">
        <f t="shared" si="8"/>
        <v>1980000</v>
      </c>
      <c r="T19" s="43"/>
      <c r="U19" s="26">
        <f>SUBTOTAL(9,U18:U18)</f>
        <v>1180000</v>
      </c>
      <c r="V19" s="26">
        <f t="shared" si="3"/>
        <v>147.5</v>
      </c>
    </row>
    <row r="20" spans="1:22" customFormat="1" hidden="1" outlineLevel="2" x14ac:dyDescent="0.25">
      <c r="A20" s="24" t="s">
        <v>874</v>
      </c>
      <c r="B20" s="25"/>
      <c r="C20" s="25" t="s">
        <v>876</v>
      </c>
      <c r="D20" s="25">
        <v>196</v>
      </c>
      <c r="E20" s="25" t="s">
        <v>906</v>
      </c>
      <c r="F20" s="25">
        <v>229</v>
      </c>
      <c r="G20" s="25" t="s">
        <v>117</v>
      </c>
      <c r="H20" s="25">
        <v>10196010229</v>
      </c>
      <c r="I20" s="25" t="s">
        <v>118</v>
      </c>
      <c r="J20" s="25" t="s">
        <v>953</v>
      </c>
      <c r="K20" s="25">
        <v>10</v>
      </c>
      <c r="L20" s="26"/>
      <c r="M20" s="26"/>
      <c r="N20" s="27"/>
      <c r="O20" s="26"/>
      <c r="P20" s="28"/>
      <c r="Q20" s="26">
        <v>0</v>
      </c>
      <c r="R20" s="26">
        <v>0</v>
      </c>
      <c r="S20" s="29"/>
      <c r="T20" s="43"/>
      <c r="U20" s="26">
        <f t="shared" si="0"/>
        <v>0</v>
      </c>
      <c r="V20" s="26" t="e">
        <f t="shared" si="3"/>
        <v>#DIV/0!</v>
      </c>
    </row>
    <row r="21" spans="1:22" customFormat="1" hidden="1" outlineLevel="2" x14ac:dyDescent="0.25">
      <c r="A21" s="24" t="s">
        <v>875</v>
      </c>
      <c r="B21" s="25">
        <v>102</v>
      </c>
      <c r="C21" s="25" t="s">
        <v>876</v>
      </c>
      <c r="D21" s="25">
        <v>105</v>
      </c>
      <c r="E21" s="25" t="s">
        <v>875</v>
      </c>
      <c r="F21" s="25">
        <v>229</v>
      </c>
      <c r="G21" s="25" t="s">
        <v>117</v>
      </c>
      <c r="H21" s="25">
        <v>10105010229</v>
      </c>
      <c r="I21" s="25" t="s">
        <v>118</v>
      </c>
      <c r="J21" s="25" t="s">
        <v>953</v>
      </c>
      <c r="K21" s="25">
        <v>10</v>
      </c>
      <c r="L21" s="26">
        <v>594972.09</v>
      </c>
      <c r="M21" s="26">
        <v>627298.27</v>
      </c>
      <c r="N21" s="27">
        <v>1387162</v>
      </c>
      <c r="O21" s="26">
        <v>0</v>
      </c>
      <c r="P21" s="28">
        <v>1387162</v>
      </c>
      <c r="Q21" s="26">
        <v>0</v>
      </c>
      <c r="R21" s="26">
        <v>0</v>
      </c>
      <c r="S21" s="29">
        <v>1387162</v>
      </c>
      <c r="T21" s="43"/>
      <c r="U21" s="26">
        <f t="shared" si="0"/>
        <v>0</v>
      </c>
      <c r="V21" s="26">
        <f t="shared" si="3"/>
        <v>0</v>
      </c>
    </row>
    <row r="22" spans="1:22" customFormat="1" hidden="1" outlineLevel="2" x14ac:dyDescent="0.25">
      <c r="A22" s="24" t="s">
        <v>875</v>
      </c>
      <c r="B22" s="25">
        <v>203</v>
      </c>
      <c r="C22" s="25" t="s">
        <v>878</v>
      </c>
      <c r="D22" s="25">
        <v>191</v>
      </c>
      <c r="E22" s="25" t="s">
        <v>879</v>
      </c>
      <c r="F22" s="25">
        <v>229</v>
      </c>
      <c r="G22" s="25" t="s">
        <v>117</v>
      </c>
      <c r="H22" s="25">
        <v>10191010229</v>
      </c>
      <c r="I22" s="25" t="s">
        <v>118</v>
      </c>
      <c r="J22" s="25" t="s">
        <v>953</v>
      </c>
      <c r="K22" s="25">
        <v>10</v>
      </c>
      <c r="L22" s="26"/>
      <c r="M22" s="26"/>
      <c r="N22" s="27"/>
      <c r="O22" s="26"/>
      <c r="P22" s="28"/>
      <c r="Q22" s="26">
        <v>0</v>
      </c>
      <c r="R22" s="26">
        <v>0</v>
      </c>
      <c r="S22" s="29">
        <v>50000</v>
      </c>
      <c r="T22" s="43"/>
      <c r="U22" s="26">
        <f t="shared" si="0"/>
        <v>50000</v>
      </c>
      <c r="V22" s="26" t="e">
        <f t="shared" si="3"/>
        <v>#DIV/0!</v>
      </c>
    </row>
    <row r="23" spans="1:22" customFormat="1" hidden="1" outlineLevel="2" x14ac:dyDescent="0.25">
      <c r="A23" s="24" t="s">
        <v>875</v>
      </c>
      <c r="B23" s="25">
        <v>102</v>
      </c>
      <c r="C23" s="25" t="s">
        <v>876</v>
      </c>
      <c r="D23" s="25">
        <v>195</v>
      </c>
      <c r="E23" s="25" t="s">
        <v>902</v>
      </c>
      <c r="F23" s="25">
        <v>229</v>
      </c>
      <c r="G23" s="25" t="s">
        <v>117</v>
      </c>
      <c r="H23" s="25">
        <v>10195010229</v>
      </c>
      <c r="I23" s="25" t="s">
        <v>118</v>
      </c>
      <c r="J23" s="25" t="s">
        <v>953</v>
      </c>
      <c r="K23" s="25">
        <v>10</v>
      </c>
      <c r="L23" s="26">
        <v>0</v>
      </c>
      <c r="M23" s="26">
        <v>0</v>
      </c>
      <c r="N23" s="27">
        <v>130000</v>
      </c>
      <c r="O23" s="26">
        <v>0</v>
      </c>
      <c r="P23" s="28">
        <v>130000</v>
      </c>
      <c r="Q23" s="26">
        <v>0</v>
      </c>
      <c r="R23" s="26">
        <v>0</v>
      </c>
      <c r="S23" s="29">
        <v>250000</v>
      </c>
      <c r="T23" s="43"/>
      <c r="U23" s="26">
        <f t="shared" si="0"/>
        <v>120000</v>
      </c>
      <c r="V23" s="26">
        <f t="shared" si="3"/>
        <v>92.307692307692307</v>
      </c>
    </row>
    <row r="24" spans="1:22" customFormat="1" hidden="1" outlineLevel="2" x14ac:dyDescent="0.25">
      <c r="A24" s="24" t="s">
        <v>875</v>
      </c>
      <c r="B24" s="25">
        <v>102</v>
      </c>
      <c r="C24" s="25" t="s">
        <v>876</v>
      </c>
      <c r="D24" s="25">
        <v>276</v>
      </c>
      <c r="E24" s="25" t="s">
        <v>880</v>
      </c>
      <c r="F24" s="25">
        <v>229</v>
      </c>
      <c r="G24" s="25" t="s">
        <v>117</v>
      </c>
      <c r="H24" s="25">
        <v>10276010229</v>
      </c>
      <c r="I24" s="25" t="s">
        <v>118</v>
      </c>
      <c r="J24" s="25" t="s">
        <v>953</v>
      </c>
      <c r="K24" s="25">
        <v>10</v>
      </c>
      <c r="L24" s="26">
        <v>10000</v>
      </c>
      <c r="M24" s="26">
        <v>175298.25</v>
      </c>
      <c r="N24" s="27">
        <v>300000</v>
      </c>
      <c r="O24" s="26">
        <v>-100000</v>
      </c>
      <c r="P24" s="28">
        <v>200000</v>
      </c>
      <c r="Q24" s="26">
        <v>0</v>
      </c>
      <c r="R24" s="26">
        <v>0</v>
      </c>
      <c r="S24" s="29">
        <v>200000</v>
      </c>
      <c r="T24" s="43"/>
      <c r="U24" s="26">
        <f t="shared" si="0"/>
        <v>-100000</v>
      </c>
      <c r="V24" s="26">
        <f t="shared" si="3"/>
        <v>-33.333333333333329</v>
      </c>
    </row>
    <row r="25" spans="1:22" customFormat="1" hidden="1" outlineLevel="2" x14ac:dyDescent="0.25">
      <c r="A25" s="24" t="s">
        <v>875</v>
      </c>
      <c r="B25" s="25">
        <v>102</v>
      </c>
      <c r="C25" s="25" t="s">
        <v>876</v>
      </c>
      <c r="D25" s="25">
        <v>277</v>
      </c>
      <c r="E25" s="25" t="s">
        <v>911</v>
      </c>
      <c r="F25" s="25">
        <v>229</v>
      </c>
      <c r="G25" s="25" t="s">
        <v>117</v>
      </c>
      <c r="H25" s="25">
        <v>10277010229</v>
      </c>
      <c r="I25" s="25" t="s">
        <v>118</v>
      </c>
      <c r="J25" s="25" t="s">
        <v>953</v>
      </c>
      <c r="K25" s="25">
        <v>10</v>
      </c>
      <c r="L25" s="26">
        <v>27000</v>
      </c>
      <c r="M25" s="26">
        <v>101125.05</v>
      </c>
      <c r="N25" s="27">
        <v>200000</v>
      </c>
      <c r="O25" s="26">
        <v>0</v>
      </c>
      <c r="P25" s="28">
        <v>200000</v>
      </c>
      <c r="Q25" s="26">
        <v>0</v>
      </c>
      <c r="R25" s="26">
        <v>0</v>
      </c>
      <c r="S25" s="29">
        <v>200000</v>
      </c>
      <c r="T25" s="43"/>
      <c r="U25" s="26">
        <f t="shared" si="0"/>
        <v>0</v>
      </c>
      <c r="V25" s="26">
        <f t="shared" si="3"/>
        <v>0</v>
      </c>
    </row>
    <row r="26" spans="1:22" customFormat="1" outlineLevel="1" collapsed="1" x14ac:dyDescent="0.25">
      <c r="A26" s="24" t="s">
        <v>1010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6">
        <f t="shared" ref="L26:S26" si="9">SUBTOTAL(9,L20:L25)</f>
        <v>631972.09</v>
      </c>
      <c r="M26" s="26">
        <f t="shared" si="9"/>
        <v>903721.57000000007</v>
      </c>
      <c r="N26" s="27">
        <f t="shared" si="9"/>
        <v>2017162</v>
      </c>
      <c r="O26" s="26">
        <f t="shared" si="9"/>
        <v>-100000</v>
      </c>
      <c r="P26" s="28">
        <f t="shared" si="9"/>
        <v>1917162</v>
      </c>
      <c r="Q26" s="26">
        <f t="shared" si="9"/>
        <v>0</v>
      </c>
      <c r="R26" s="26">
        <f t="shared" si="9"/>
        <v>0</v>
      </c>
      <c r="S26" s="29">
        <f t="shared" si="9"/>
        <v>2087162</v>
      </c>
      <c r="T26" s="43"/>
      <c r="U26" s="26">
        <f>SUBTOTAL(9,U20:U25)</f>
        <v>70000</v>
      </c>
      <c r="V26" s="26">
        <f t="shared" si="3"/>
        <v>3.4702220248051465</v>
      </c>
    </row>
    <row r="27" spans="1:22" customFormat="1" ht="15.75" thickBot="1" x14ac:dyDescent="0.3">
      <c r="A27" s="37" t="s">
        <v>986</v>
      </c>
      <c r="L27" s="23">
        <f t="shared" ref="L27:S27" si="10">SUBTOTAL(9,L4:L25)</f>
        <v>17521247.59</v>
      </c>
      <c r="M27" s="23">
        <f t="shared" si="10"/>
        <v>35163720.670000002</v>
      </c>
      <c r="N27" s="23">
        <f t="shared" si="10"/>
        <v>32880695</v>
      </c>
      <c r="O27" s="23">
        <f t="shared" si="10"/>
        <v>-120000</v>
      </c>
      <c r="P27" s="23">
        <f t="shared" si="10"/>
        <v>33160695</v>
      </c>
      <c r="Q27" s="23">
        <f t="shared" si="10"/>
        <v>17309382.989999998</v>
      </c>
      <c r="R27" s="23">
        <f t="shared" si="10"/>
        <v>35882084.045714289</v>
      </c>
      <c r="S27" s="23">
        <f t="shared" si="10"/>
        <v>44320695</v>
      </c>
      <c r="T27" s="36"/>
      <c r="U27" s="23">
        <f>SUBTOTAL(9,U4:U25)</f>
        <v>11440000</v>
      </c>
      <c r="V27" s="23">
        <f t="shared" si="3"/>
        <v>34.792451923537506</v>
      </c>
    </row>
    <row r="28" spans="1:22" ht="15.75" thickTop="1" x14ac:dyDescent="0.25"/>
    <row r="45" spans="1:23" s="11" customForma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N45" s="11">
        <v>0</v>
      </c>
      <c r="T45" s="1"/>
      <c r="W45" s="1"/>
    </row>
  </sheetData>
  <sortState ref="A8:X26">
    <sortCondition ref="A8:A26"/>
    <sortCondition ref="D8:D26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"/>
  <sheetViews>
    <sheetView workbookViewId="0">
      <selection activeCell="V28" sqref="V28"/>
    </sheetView>
  </sheetViews>
  <sheetFormatPr defaultRowHeight="15" outlineLevelRow="2" x14ac:dyDescent="0.25"/>
  <cols>
    <col min="1" max="1" width="29.42578125" style="1" customWidth="1"/>
    <col min="2" max="3" width="9.140625" style="1" hidden="1" customWidth="1"/>
    <col min="4" max="4" width="7.5703125" style="1" hidden="1" customWidth="1"/>
    <col min="5" max="5" width="16.5703125" style="1" hidden="1" customWidth="1"/>
    <col min="6" max="6" width="0" style="1" hidden="1" customWidth="1"/>
    <col min="7" max="7" width="30.5703125" style="1" hidden="1" customWidth="1"/>
    <col min="8" max="8" width="12" style="1" hidden="1" customWidth="1"/>
    <col min="9" max="9" width="21.85546875" style="1" hidden="1" customWidth="1"/>
    <col min="10" max="10" width="28.28515625" style="1" hidden="1" customWidth="1"/>
    <col min="11" max="11" width="9.28515625" style="1" hidden="1" customWidth="1"/>
    <col min="12" max="13" width="17.7109375" style="11" customWidth="1"/>
    <col min="14" max="14" width="17.7109375" style="11" bestFit="1" customWidth="1"/>
    <col min="15" max="15" width="14" style="11" hidden="1" customWidth="1"/>
    <col min="16" max="16" width="17.7109375" style="11" hidden="1" customWidth="1"/>
    <col min="17" max="17" width="16" style="11" bestFit="1" customWidth="1"/>
    <col min="18" max="18" width="17.7109375" style="11" hidden="1" customWidth="1"/>
    <col min="19" max="19" width="17.7109375" style="11" bestFit="1" customWidth="1"/>
    <col min="20" max="20" width="0" style="1" hidden="1" customWidth="1"/>
    <col min="21" max="21" width="9.5703125" style="1" bestFit="1" customWidth="1"/>
    <col min="22" max="22" width="16.28515625" style="11" customWidth="1"/>
    <col min="23" max="23" width="15.140625" style="11" customWidth="1"/>
    <col min="24" max="24" width="14.28515625" style="1" bestFit="1" customWidth="1"/>
    <col min="25" max="16384" width="9.140625" style="1"/>
  </cols>
  <sheetData>
    <row r="1" spans="1:23" s="3" customFormat="1" x14ac:dyDescent="0.25">
      <c r="A1" s="3" t="s">
        <v>252</v>
      </c>
      <c r="L1" s="5"/>
      <c r="M1" s="5"/>
      <c r="N1" s="16"/>
      <c r="O1" s="16"/>
      <c r="P1" s="16"/>
      <c r="Q1" s="16"/>
      <c r="R1" s="16"/>
      <c r="S1" s="16"/>
      <c r="V1" s="5"/>
      <c r="W1" s="5"/>
    </row>
    <row r="2" spans="1:23" s="3" customFormat="1" x14ac:dyDescent="0.25">
      <c r="A2" s="3" t="s">
        <v>973</v>
      </c>
      <c r="L2" s="5"/>
      <c r="M2" s="5"/>
      <c r="N2" s="16"/>
      <c r="O2" s="16"/>
      <c r="P2" s="16"/>
      <c r="Q2" s="16"/>
      <c r="R2" s="16"/>
      <c r="S2" s="16"/>
      <c r="V2" s="5"/>
      <c r="W2" s="5"/>
    </row>
    <row r="3" spans="1:23" s="4" customFormat="1" ht="45" x14ac:dyDescent="0.25">
      <c r="A3" s="46" t="s">
        <v>9</v>
      </c>
      <c r="B3" s="46" t="s">
        <v>10</v>
      </c>
      <c r="C3" s="46" t="s">
        <v>11</v>
      </c>
      <c r="D3" s="46" t="s">
        <v>0</v>
      </c>
      <c r="E3" s="46" t="s">
        <v>1</v>
      </c>
      <c r="F3" s="46" t="s">
        <v>2</v>
      </c>
      <c r="G3" s="46" t="s">
        <v>3</v>
      </c>
      <c r="H3" s="46" t="s">
        <v>4</v>
      </c>
      <c r="I3" s="46" t="s">
        <v>5</v>
      </c>
      <c r="J3" s="46" t="s">
        <v>940</v>
      </c>
      <c r="K3" s="46"/>
      <c r="L3" s="47" t="s">
        <v>251</v>
      </c>
      <c r="M3" s="47" t="s">
        <v>250</v>
      </c>
      <c r="N3" s="48" t="s">
        <v>6</v>
      </c>
      <c r="O3" s="47" t="s">
        <v>7</v>
      </c>
      <c r="P3" s="39" t="s">
        <v>8</v>
      </c>
      <c r="Q3" s="47" t="s">
        <v>972</v>
      </c>
      <c r="R3" s="47" t="s">
        <v>248</v>
      </c>
      <c r="S3" s="49" t="s">
        <v>249</v>
      </c>
      <c r="V3" s="39" t="s">
        <v>1012</v>
      </c>
      <c r="W3" s="40" t="s">
        <v>1011</v>
      </c>
    </row>
    <row r="4" spans="1:23" customFormat="1" hidden="1" outlineLevel="2" x14ac:dyDescent="0.25">
      <c r="A4" s="25" t="s">
        <v>349</v>
      </c>
      <c r="B4" s="25">
        <v>1011</v>
      </c>
      <c r="C4" s="25" t="s">
        <v>365</v>
      </c>
      <c r="D4" s="25">
        <v>222</v>
      </c>
      <c r="E4" s="25" t="s">
        <v>367</v>
      </c>
      <c r="F4" s="25">
        <v>284</v>
      </c>
      <c r="G4" s="25" t="s">
        <v>97</v>
      </c>
      <c r="H4" s="25">
        <v>10222010284</v>
      </c>
      <c r="I4" s="25" t="s">
        <v>98</v>
      </c>
      <c r="J4" s="25" t="s">
        <v>958</v>
      </c>
      <c r="K4" s="25">
        <v>12</v>
      </c>
      <c r="L4" s="26">
        <v>1999929.08</v>
      </c>
      <c r="M4" s="26">
        <v>3276206.6</v>
      </c>
      <c r="N4" s="27">
        <v>2700000</v>
      </c>
      <c r="O4" s="26">
        <v>0</v>
      </c>
      <c r="P4" s="28">
        <v>2700000</v>
      </c>
      <c r="Q4" s="26">
        <v>2418442.46</v>
      </c>
      <c r="R4" s="26">
        <v>4145901.3599999994</v>
      </c>
      <c r="S4" s="29">
        <v>2700000</v>
      </c>
      <c r="V4" s="2">
        <f>S4-N4</f>
        <v>0</v>
      </c>
      <c r="W4" s="2">
        <f>V4/N4*100</f>
        <v>0</v>
      </c>
    </row>
    <row r="5" spans="1:23" customFormat="1" hidden="1" outlineLevel="2" x14ac:dyDescent="0.25">
      <c r="A5" s="25" t="s">
        <v>349</v>
      </c>
      <c r="B5" s="25">
        <v>1011</v>
      </c>
      <c r="C5" s="25" t="s">
        <v>365</v>
      </c>
      <c r="D5" s="25">
        <v>232</v>
      </c>
      <c r="E5" s="25" t="s">
        <v>379</v>
      </c>
      <c r="F5" s="25">
        <v>284</v>
      </c>
      <c r="G5" s="25" t="s">
        <v>97</v>
      </c>
      <c r="H5" s="25">
        <v>10232010284</v>
      </c>
      <c r="I5" s="25" t="s">
        <v>98</v>
      </c>
      <c r="J5" s="25" t="s">
        <v>958</v>
      </c>
      <c r="K5" s="25">
        <v>12</v>
      </c>
      <c r="L5" s="26">
        <v>124007.01</v>
      </c>
      <c r="M5" s="26">
        <v>143203.5</v>
      </c>
      <c r="N5" s="27">
        <v>100000</v>
      </c>
      <c r="O5" s="26">
        <v>0</v>
      </c>
      <c r="P5" s="28">
        <v>100000</v>
      </c>
      <c r="Q5" s="26">
        <v>0</v>
      </c>
      <c r="R5" s="26">
        <v>0</v>
      </c>
      <c r="S5" s="29">
        <v>100000</v>
      </c>
      <c r="V5" s="2">
        <f t="shared" ref="V5:V18" si="0">S5-N5</f>
        <v>0</v>
      </c>
      <c r="W5" s="2">
        <f t="shared" ref="W5:W13" si="1">V5/N5*100</f>
        <v>0</v>
      </c>
    </row>
    <row r="6" spans="1:23" customFormat="1" hidden="1" outlineLevel="2" x14ac:dyDescent="0.25">
      <c r="A6" s="25" t="s">
        <v>349</v>
      </c>
      <c r="B6" s="25">
        <v>1011</v>
      </c>
      <c r="C6" s="25" t="s">
        <v>365</v>
      </c>
      <c r="D6" s="25">
        <v>236</v>
      </c>
      <c r="E6" s="25" t="s">
        <v>380</v>
      </c>
      <c r="F6" s="25">
        <v>284</v>
      </c>
      <c r="G6" s="25" t="s">
        <v>97</v>
      </c>
      <c r="H6" s="25">
        <v>10236010284</v>
      </c>
      <c r="I6" s="25" t="s">
        <v>98</v>
      </c>
      <c r="J6" s="25" t="s">
        <v>958</v>
      </c>
      <c r="K6" s="25">
        <v>12</v>
      </c>
      <c r="L6" s="26">
        <v>141599.99</v>
      </c>
      <c r="M6" s="26">
        <v>106140.34</v>
      </c>
      <c r="N6" s="27">
        <v>82656</v>
      </c>
      <c r="O6" s="26">
        <v>0</v>
      </c>
      <c r="P6" s="28">
        <v>82656</v>
      </c>
      <c r="Q6" s="26">
        <v>0</v>
      </c>
      <c r="R6" s="26">
        <v>0</v>
      </c>
      <c r="S6" s="29">
        <v>82656</v>
      </c>
      <c r="V6" s="2">
        <f t="shared" si="0"/>
        <v>0</v>
      </c>
      <c r="W6" s="2">
        <f t="shared" si="1"/>
        <v>0</v>
      </c>
    </row>
    <row r="7" spans="1:23" customFormat="1" hidden="1" outlineLevel="2" x14ac:dyDescent="0.25">
      <c r="A7" s="25" t="s">
        <v>349</v>
      </c>
      <c r="B7" s="25">
        <v>504</v>
      </c>
      <c r="C7" s="25" t="s">
        <v>396</v>
      </c>
      <c r="D7" s="25">
        <v>400</v>
      </c>
      <c r="E7" s="25" t="s">
        <v>397</v>
      </c>
      <c r="F7" s="25">
        <v>284</v>
      </c>
      <c r="G7" s="25" t="s">
        <v>97</v>
      </c>
      <c r="H7" s="25">
        <v>10400010284</v>
      </c>
      <c r="I7" s="25" t="s">
        <v>98</v>
      </c>
      <c r="J7" s="25" t="s">
        <v>958</v>
      </c>
      <c r="K7" s="25">
        <v>12</v>
      </c>
      <c r="L7" s="26">
        <v>237515.8</v>
      </c>
      <c r="M7" s="26">
        <v>192065.69</v>
      </c>
      <c r="N7" s="27">
        <v>200000</v>
      </c>
      <c r="O7" s="26">
        <v>0</v>
      </c>
      <c r="P7" s="28">
        <v>200000</v>
      </c>
      <c r="Q7" s="26">
        <v>233303.76</v>
      </c>
      <c r="R7" s="26">
        <v>399949.30285714287</v>
      </c>
      <c r="S7" s="29">
        <v>480000</v>
      </c>
      <c r="T7" t="s">
        <v>483</v>
      </c>
      <c r="V7" s="2">
        <f t="shared" si="0"/>
        <v>280000</v>
      </c>
      <c r="W7" s="2">
        <f t="shared" si="1"/>
        <v>140</v>
      </c>
    </row>
    <row r="8" spans="1:23" customFormat="1" hidden="1" outlineLevel="2" x14ac:dyDescent="0.25">
      <c r="A8" s="25" t="s">
        <v>349</v>
      </c>
      <c r="B8" s="25">
        <v>801</v>
      </c>
      <c r="C8" s="25" t="s">
        <v>324</v>
      </c>
      <c r="D8" s="25">
        <v>403</v>
      </c>
      <c r="E8" s="25" t="s">
        <v>401</v>
      </c>
      <c r="F8" s="25">
        <v>284</v>
      </c>
      <c r="G8" s="25" t="s">
        <v>97</v>
      </c>
      <c r="H8" s="25">
        <v>10403010284</v>
      </c>
      <c r="I8" s="25" t="s">
        <v>98</v>
      </c>
      <c r="J8" s="25" t="s">
        <v>958</v>
      </c>
      <c r="K8" s="25">
        <v>12</v>
      </c>
      <c r="L8" s="26">
        <v>79748.759999999995</v>
      </c>
      <c r="M8" s="26">
        <v>179813.52</v>
      </c>
      <c r="N8" s="27">
        <v>100000</v>
      </c>
      <c r="O8" s="26">
        <v>0</v>
      </c>
      <c r="P8" s="28">
        <v>100000</v>
      </c>
      <c r="Q8" s="26">
        <v>94947.37</v>
      </c>
      <c r="R8" s="26">
        <v>162766.91999999998</v>
      </c>
      <c r="S8" s="29">
        <v>240000</v>
      </c>
      <c r="V8" s="2">
        <f t="shared" si="0"/>
        <v>140000</v>
      </c>
      <c r="W8" s="2">
        <f t="shared" si="1"/>
        <v>140</v>
      </c>
    </row>
    <row r="9" spans="1:23" customFormat="1" hidden="1" outlineLevel="2" x14ac:dyDescent="0.25">
      <c r="A9" s="25" t="s">
        <v>349</v>
      </c>
      <c r="B9" s="25">
        <v>504</v>
      </c>
      <c r="C9" s="25" t="s">
        <v>396</v>
      </c>
      <c r="D9" s="25">
        <v>408</v>
      </c>
      <c r="E9" s="25" t="s">
        <v>407</v>
      </c>
      <c r="F9" s="25">
        <v>284</v>
      </c>
      <c r="G9" s="25" t="s">
        <v>97</v>
      </c>
      <c r="H9" s="25">
        <v>10408010284</v>
      </c>
      <c r="I9" s="25" t="s">
        <v>98</v>
      </c>
      <c r="J9" s="25" t="s">
        <v>958</v>
      </c>
      <c r="K9" s="25">
        <v>12</v>
      </c>
      <c r="L9" s="26">
        <v>272529.81</v>
      </c>
      <c r="M9" s="26">
        <v>350367.53</v>
      </c>
      <c r="N9" s="27">
        <v>300000</v>
      </c>
      <c r="O9" s="26">
        <v>0</v>
      </c>
      <c r="P9" s="28">
        <v>300000</v>
      </c>
      <c r="Q9" s="26">
        <v>183512.4</v>
      </c>
      <c r="R9" s="26">
        <v>314592.6857142857</v>
      </c>
      <c r="S9" s="29">
        <v>590000</v>
      </c>
      <c r="T9" t="s">
        <v>558</v>
      </c>
      <c r="V9" s="2">
        <f t="shared" si="0"/>
        <v>290000</v>
      </c>
      <c r="W9" s="2">
        <f t="shared" si="1"/>
        <v>96.666666666666671</v>
      </c>
    </row>
    <row r="10" spans="1:23" customFormat="1" hidden="1" outlineLevel="2" x14ac:dyDescent="0.25">
      <c r="A10" s="25" t="s">
        <v>349</v>
      </c>
      <c r="B10" s="25">
        <v>504</v>
      </c>
      <c r="C10" s="25" t="s">
        <v>396</v>
      </c>
      <c r="D10" s="25">
        <v>409</v>
      </c>
      <c r="E10" s="25" t="s">
        <v>410</v>
      </c>
      <c r="F10" s="25">
        <v>284</v>
      </c>
      <c r="G10" s="25" t="s">
        <v>97</v>
      </c>
      <c r="H10" s="25">
        <v>10409010284</v>
      </c>
      <c r="I10" s="25" t="s">
        <v>98</v>
      </c>
      <c r="J10" s="25" t="s">
        <v>958</v>
      </c>
      <c r="K10" s="25">
        <v>12</v>
      </c>
      <c r="L10" s="26">
        <v>315701.27</v>
      </c>
      <c r="M10" s="26">
        <v>323262.40000000002</v>
      </c>
      <c r="N10" s="27">
        <v>300699</v>
      </c>
      <c r="O10" s="26">
        <v>0</v>
      </c>
      <c r="P10" s="28">
        <v>300699</v>
      </c>
      <c r="Q10" s="26">
        <v>102345.73</v>
      </c>
      <c r="R10" s="26">
        <v>175449.82285714283</v>
      </c>
      <c r="S10" s="29">
        <v>590699</v>
      </c>
      <c r="T10" t="s">
        <v>469</v>
      </c>
      <c r="V10" s="2">
        <f t="shared" si="0"/>
        <v>290000</v>
      </c>
      <c r="W10" s="2">
        <f t="shared" si="1"/>
        <v>96.441956907073191</v>
      </c>
    </row>
    <row r="11" spans="1:23" customFormat="1" hidden="1" outlineLevel="2" x14ac:dyDescent="0.25">
      <c r="A11" s="25" t="s">
        <v>349</v>
      </c>
      <c r="B11" s="25">
        <v>801</v>
      </c>
      <c r="C11" s="25" t="s">
        <v>324</v>
      </c>
      <c r="D11" s="25">
        <v>421</v>
      </c>
      <c r="E11" s="25" t="s">
        <v>419</v>
      </c>
      <c r="F11" s="25">
        <v>284</v>
      </c>
      <c r="G11" s="25" t="s">
        <v>97</v>
      </c>
      <c r="H11" s="25">
        <v>10421010284</v>
      </c>
      <c r="I11" s="25" t="s">
        <v>98</v>
      </c>
      <c r="J11" s="25" t="s">
        <v>958</v>
      </c>
      <c r="K11" s="25">
        <v>12</v>
      </c>
      <c r="L11" s="26">
        <v>9561.4</v>
      </c>
      <c r="M11" s="26">
        <v>0</v>
      </c>
      <c r="N11" s="27">
        <v>11586</v>
      </c>
      <c r="O11" s="26">
        <v>0</v>
      </c>
      <c r="P11" s="28">
        <v>11586</v>
      </c>
      <c r="Q11" s="26">
        <v>0</v>
      </c>
      <c r="R11" s="26">
        <v>0</v>
      </c>
      <c r="S11" s="29">
        <v>11586</v>
      </c>
      <c r="V11" s="2">
        <f t="shared" si="0"/>
        <v>0</v>
      </c>
      <c r="W11" s="2">
        <f t="shared" si="1"/>
        <v>0</v>
      </c>
    </row>
    <row r="12" spans="1:23" customFormat="1" hidden="1" outlineLevel="2" x14ac:dyDescent="0.25">
      <c r="A12" s="25" t="s">
        <v>349</v>
      </c>
      <c r="B12" s="25">
        <v>801</v>
      </c>
      <c r="C12" s="25" t="s">
        <v>324</v>
      </c>
      <c r="D12" s="25">
        <v>430</v>
      </c>
      <c r="E12" s="25" t="s">
        <v>421</v>
      </c>
      <c r="F12" s="25">
        <v>284</v>
      </c>
      <c r="G12" s="25" t="s">
        <v>97</v>
      </c>
      <c r="H12" s="25">
        <v>10430010284</v>
      </c>
      <c r="I12" s="25" t="s">
        <v>98</v>
      </c>
      <c r="J12" s="25" t="s">
        <v>958</v>
      </c>
      <c r="K12" s="25">
        <v>12</v>
      </c>
      <c r="L12" s="26">
        <v>116651.31</v>
      </c>
      <c r="M12" s="26">
        <v>156771.9</v>
      </c>
      <c r="N12" s="27">
        <v>179113</v>
      </c>
      <c r="O12" s="26">
        <v>100000</v>
      </c>
      <c r="P12" s="28">
        <v>279113</v>
      </c>
      <c r="Q12" s="26">
        <v>398647.38</v>
      </c>
      <c r="R12" s="26">
        <v>683395.5085714286</v>
      </c>
      <c r="S12" s="29">
        <v>279113</v>
      </c>
      <c r="V12" s="2">
        <f t="shared" si="0"/>
        <v>100000</v>
      </c>
      <c r="W12" s="2">
        <f t="shared" si="1"/>
        <v>55.830676723632564</v>
      </c>
    </row>
    <row r="13" spans="1:23" customFormat="1" hidden="1" outlineLevel="2" x14ac:dyDescent="0.25">
      <c r="A13" s="25" t="s">
        <v>349</v>
      </c>
      <c r="B13" s="25">
        <v>801</v>
      </c>
      <c r="C13" s="25" t="s">
        <v>324</v>
      </c>
      <c r="D13" s="25">
        <v>431</v>
      </c>
      <c r="E13" s="25" t="s">
        <v>422</v>
      </c>
      <c r="F13" s="25">
        <v>284</v>
      </c>
      <c r="G13" s="25" t="s">
        <v>97</v>
      </c>
      <c r="H13" s="25">
        <v>10431010284</v>
      </c>
      <c r="I13" s="25" t="s">
        <v>98</v>
      </c>
      <c r="J13" s="25" t="s">
        <v>958</v>
      </c>
      <c r="K13" s="25">
        <v>12</v>
      </c>
      <c r="L13" s="26">
        <v>258895.35999999999</v>
      </c>
      <c r="M13" s="26">
        <v>136631.57</v>
      </c>
      <c r="N13" s="27">
        <v>179113</v>
      </c>
      <c r="O13" s="26">
        <v>100000</v>
      </c>
      <c r="P13" s="28">
        <v>279113</v>
      </c>
      <c r="Q13" s="26">
        <v>369344.3</v>
      </c>
      <c r="R13" s="26">
        <v>633161.65714285709</v>
      </c>
      <c r="S13" s="29">
        <v>279113</v>
      </c>
      <c r="V13" s="2">
        <f t="shared" si="0"/>
        <v>100000</v>
      </c>
      <c r="W13" s="2">
        <f t="shared" si="1"/>
        <v>55.830676723632564</v>
      </c>
    </row>
    <row r="14" spans="1:23" customFormat="1" outlineLevel="1" collapsed="1" x14ac:dyDescent="0.25">
      <c r="A14" s="24" t="s">
        <v>1004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6">
        <f t="shared" ref="L14:S14" si="2">SUBTOTAL(9,L4:L13)</f>
        <v>3556139.7899999996</v>
      </c>
      <c r="M14" s="26">
        <f t="shared" si="2"/>
        <v>4864463.0500000007</v>
      </c>
      <c r="N14" s="27">
        <f t="shared" si="2"/>
        <v>4153167</v>
      </c>
      <c r="O14" s="26">
        <f t="shared" si="2"/>
        <v>200000</v>
      </c>
      <c r="P14" s="28">
        <f t="shared" si="2"/>
        <v>4353167</v>
      </c>
      <c r="Q14" s="26">
        <f t="shared" si="2"/>
        <v>3800543.3999999994</v>
      </c>
      <c r="R14" s="26">
        <f t="shared" si="2"/>
        <v>6515217.2571428558</v>
      </c>
      <c r="S14" s="29">
        <f t="shared" si="2"/>
        <v>5353167</v>
      </c>
      <c r="V14" s="26">
        <f>SUBTOTAL(9,V4:V13)</f>
        <v>1200000</v>
      </c>
      <c r="W14" s="26">
        <f>V14/N14*100</f>
        <v>28.893612994613509</v>
      </c>
    </row>
    <row r="15" spans="1:23" customFormat="1" hidden="1" outlineLevel="2" x14ac:dyDescent="0.25">
      <c r="A15" s="24" t="s">
        <v>133</v>
      </c>
      <c r="B15" s="25">
        <v>1201</v>
      </c>
      <c r="C15" s="25" t="s">
        <v>212</v>
      </c>
      <c r="D15" s="25">
        <v>701</v>
      </c>
      <c r="E15" s="25" t="s">
        <v>211</v>
      </c>
      <c r="F15" s="25">
        <v>284</v>
      </c>
      <c r="G15" s="25" t="s">
        <v>97</v>
      </c>
      <c r="H15" s="25">
        <v>10701010284</v>
      </c>
      <c r="I15" s="25" t="s">
        <v>98</v>
      </c>
      <c r="J15" s="25" t="s">
        <v>958</v>
      </c>
      <c r="K15" s="25">
        <v>12</v>
      </c>
      <c r="L15" s="26">
        <v>906565</v>
      </c>
      <c r="M15" s="26">
        <v>3606071.5</v>
      </c>
      <c r="N15" s="27">
        <v>1500000</v>
      </c>
      <c r="O15" s="26">
        <v>200000</v>
      </c>
      <c r="P15" s="28">
        <v>1700000</v>
      </c>
      <c r="Q15" s="26">
        <v>2480468.61</v>
      </c>
      <c r="R15" s="26">
        <v>4252231.9028571425</v>
      </c>
      <c r="S15" s="29">
        <v>4800000</v>
      </c>
      <c r="V15" s="26">
        <f t="shared" si="0"/>
        <v>3300000</v>
      </c>
      <c r="W15" s="26">
        <f t="shared" ref="W15:W18" si="3">V15/N15*100</f>
        <v>220.00000000000003</v>
      </c>
    </row>
    <row r="16" spans="1:23" customFormat="1" outlineLevel="1" collapsed="1" x14ac:dyDescent="0.25">
      <c r="A16" s="24" t="s">
        <v>1007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6">
        <f t="shared" ref="L16:S16" si="4">SUBTOTAL(9,L15:L15)</f>
        <v>906565</v>
      </c>
      <c r="M16" s="26">
        <f t="shared" si="4"/>
        <v>3606071.5</v>
      </c>
      <c r="N16" s="27">
        <f t="shared" si="4"/>
        <v>1500000</v>
      </c>
      <c r="O16" s="26">
        <f t="shared" si="4"/>
        <v>200000</v>
      </c>
      <c r="P16" s="28">
        <f t="shared" si="4"/>
        <v>1700000</v>
      </c>
      <c r="Q16" s="26">
        <f t="shared" si="4"/>
        <v>2480468.61</v>
      </c>
      <c r="R16" s="26">
        <f t="shared" si="4"/>
        <v>4252231.9028571425</v>
      </c>
      <c r="S16" s="29">
        <f t="shared" si="4"/>
        <v>4800000</v>
      </c>
      <c r="V16" s="26">
        <f>SUBTOTAL(9,V15:V15)</f>
        <v>3300000</v>
      </c>
      <c r="W16" s="26">
        <f t="shared" si="3"/>
        <v>220.00000000000003</v>
      </c>
    </row>
    <row r="17" spans="1:23" customFormat="1" hidden="1" outlineLevel="2" x14ac:dyDescent="0.25">
      <c r="A17" s="24" t="s">
        <v>254</v>
      </c>
      <c r="B17" s="25">
        <v>706</v>
      </c>
      <c r="C17" s="25" t="s">
        <v>273</v>
      </c>
      <c r="D17" s="25">
        <v>171</v>
      </c>
      <c r="E17" s="25" t="s">
        <v>274</v>
      </c>
      <c r="F17" s="25">
        <v>284</v>
      </c>
      <c r="G17" s="25" t="s">
        <v>97</v>
      </c>
      <c r="H17" s="25">
        <v>10171010284</v>
      </c>
      <c r="I17" s="25" t="s">
        <v>98</v>
      </c>
      <c r="J17" s="25" t="s">
        <v>958</v>
      </c>
      <c r="K17" s="25">
        <v>12</v>
      </c>
      <c r="L17" s="26">
        <v>0</v>
      </c>
      <c r="M17" s="26">
        <v>0</v>
      </c>
      <c r="N17" s="27">
        <v>0</v>
      </c>
      <c r="O17" s="26">
        <v>0</v>
      </c>
      <c r="P17" s="28">
        <v>0</v>
      </c>
      <c r="Q17" s="26">
        <v>60378.2</v>
      </c>
      <c r="R17" s="26">
        <v>103505.48571428569</v>
      </c>
      <c r="S17" s="29">
        <v>125000</v>
      </c>
      <c r="V17" s="26">
        <f t="shared" si="0"/>
        <v>125000</v>
      </c>
      <c r="W17" s="26" t="e">
        <f t="shared" si="3"/>
        <v>#DIV/0!</v>
      </c>
    </row>
    <row r="18" spans="1:23" customFormat="1" hidden="1" outlineLevel="2" x14ac:dyDescent="0.25">
      <c r="A18" s="24" t="s">
        <v>254</v>
      </c>
      <c r="B18" s="25">
        <v>1301</v>
      </c>
      <c r="C18" s="25" t="s">
        <v>203</v>
      </c>
      <c r="D18" s="25">
        <v>602</v>
      </c>
      <c r="E18" s="25" t="s">
        <v>263</v>
      </c>
      <c r="F18" s="25">
        <v>284</v>
      </c>
      <c r="G18" s="25" t="s">
        <v>97</v>
      </c>
      <c r="H18" s="25">
        <v>10602010284</v>
      </c>
      <c r="I18" s="25" t="s">
        <v>98</v>
      </c>
      <c r="J18" s="25" t="s">
        <v>958</v>
      </c>
      <c r="K18" s="25">
        <v>12</v>
      </c>
      <c r="L18" s="26">
        <v>0</v>
      </c>
      <c r="M18" s="26">
        <v>0</v>
      </c>
      <c r="N18" s="27">
        <v>0</v>
      </c>
      <c r="O18" s="26">
        <v>0</v>
      </c>
      <c r="P18" s="28">
        <v>0</v>
      </c>
      <c r="Q18" s="26">
        <v>0</v>
      </c>
      <c r="R18" s="26">
        <v>0</v>
      </c>
      <c r="S18" s="29">
        <v>50000</v>
      </c>
      <c r="V18" s="26">
        <f t="shared" si="0"/>
        <v>50000</v>
      </c>
      <c r="W18" s="26" t="e">
        <f t="shared" si="3"/>
        <v>#DIV/0!</v>
      </c>
    </row>
    <row r="19" spans="1:23" customFormat="1" outlineLevel="1" collapsed="1" x14ac:dyDescent="0.25">
      <c r="A19" s="24" t="s">
        <v>1008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6">
        <f t="shared" ref="L19:S19" si="5">SUBTOTAL(9,L17:L18)</f>
        <v>0</v>
      </c>
      <c r="M19" s="26">
        <f t="shared" si="5"/>
        <v>0</v>
      </c>
      <c r="N19" s="27">
        <f t="shared" si="5"/>
        <v>0</v>
      </c>
      <c r="O19" s="26">
        <f t="shared" si="5"/>
        <v>0</v>
      </c>
      <c r="P19" s="28">
        <f t="shared" si="5"/>
        <v>0</v>
      </c>
      <c r="Q19" s="26">
        <f t="shared" si="5"/>
        <v>60378.2</v>
      </c>
      <c r="R19" s="26">
        <f t="shared" si="5"/>
        <v>103505.48571428569</v>
      </c>
      <c r="S19" s="29">
        <f t="shared" si="5"/>
        <v>175000</v>
      </c>
      <c r="V19" s="26">
        <f>SUBTOTAL(9,V17:V18)</f>
        <v>175000</v>
      </c>
      <c r="W19" s="26">
        <v>100</v>
      </c>
    </row>
    <row r="20" spans="1:23" customFormat="1" ht="15.75" thickBot="1" x14ac:dyDescent="0.3">
      <c r="A20" s="32" t="s">
        <v>986</v>
      </c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10">
        <f t="shared" ref="L20:S20" si="6">SUBTOTAL(9,L4:L18)</f>
        <v>4462704.7899999991</v>
      </c>
      <c r="M20" s="10">
        <f t="shared" si="6"/>
        <v>8470534.5500000007</v>
      </c>
      <c r="N20" s="10">
        <f t="shared" si="6"/>
        <v>5653167</v>
      </c>
      <c r="O20" s="10">
        <f t="shared" si="6"/>
        <v>400000</v>
      </c>
      <c r="P20" s="10">
        <f t="shared" si="6"/>
        <v>6053167</v>
      </c>
      <c r="Q20" s="10">
        <f t="shared" si="6"/>
        <v>6341390.21</v>
      </c>
      <c r="R20" s="10">
        <f t="shared" si="6"/>
        <v>10870954.645714285</v>
      </c>
      <c r="S20" s="10">
        <f t="shared" si="6"/>
        <v>10328167</v>
      </c>
      <c r="V20" s="22">
        <f>SUBTOTAL(9,V4:V18)</f>
        <v>4675000</v>
      </c>
      <c r="W20" s="50">
        <f>V20/N20*100</f>
        <v>82.697008597127947</v>
      </c>
    </row>
    <row r="21" spans="1:23" ht="15.75" thickTop="1" x14ac:dyDescent="0.25"/>
    <row r="36" spans="1:24" s="11" customForma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N36" s="11">
        <v>0</v>
      </c>
      <c r="T36" s="1"/>
      <c r="U36" s="1"/>
      <c r="X36" s="1"/>
    </row>
  </sheetData>
  <sortState ref="A11:X3216">
    <sortCondition ref="F11:F3216"/>
    <sortCondition ref="A11:A3216"/>
    <sortCondition ref="D11:D3216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49"/>
  <sheetViews>
    <sheetView workbookViewId="0">
      <selection activeCell="S10" sqref="S10"/>
    </sheetView>
  </sheetViews>
  <sheetFormatPr defaultRowHeight="15" x14ac:dyDescent="0.25"/>
  <cols>
    <col min="1" max="1" width="20.5703125" style="1" customWidth="1"/>
    <col min="2" max="3" width="9.140625" style="1" hidden="1" customWidth="1"/>
    <col min="4" max="4" width="6.42578125" style="1" customWidth="1"/>
    <col min="5" max="5" width="16.5703125" style="1" customWidth="1"/>
    <col min="6" max="6" width="9.140625" style="1"/>
    <col min="7" max="7" width="30.5703125" style="1" customWidth="1"/>
    <col min="8" max="8" width="12" style="1" hidden="1" customWidth="1"/>
    <col min="9" max="9" width="21.85546875" style="1" hidden="1" customWidth="1"/>
    <col min="10" max="10" width="28.28515625" style="1" hidden="1" customWidth="1"/>
    <col min="11" max="11" width="9.28515625" style="1" hidden="1" customWidth="1"/>
    <col min="12" max="13" width="17.7109375" style="11" customWidth="1"/>
    <col min="14" max="14" width="17.7109375" style="11" bestFit="1" customWidth="1"/>
    <col min="15" max="15" width="14" style="11" hidden="1" customWidth="1"/>
    <col min="16" max="16" width="17.7109375" style="11" hidden="1" customWidth="1"/>
    <col min="17" max="17" width="16" style="11" bestFit="1" customWidth="1"/>
    <col min="18" max="18" width="17.7109375" style="11" hidden="1" customWidth="1"/>
    <col min="19" max="19" width="17.7109375" style="11" bestFit="1" customWidth="1"/>
    <col min="20" max="20" width="9.5703125" style="1" bestFit="1" customWidth="1"/>
    <col min="21" max="21" width="14.28515625" style="11" bestFit="1" customWidth="1"/>
    <col min="22" max="22" width="9.140625" style="11"/>
    <col min="23" max="23" width="14.28515625" style="1" bestFit="1" customWidth="1"/>
    <col min="24" max="16384" width="9.140625" style="1"/>
  </cols>
  <sheetData>
    <row r="1" spans="1:24" s="3" customFormat="1" x14ac:dyDescent="0.25">
      <c r="A1" s="3" t="s">
        <v>252</v>
      </c>
      <c r="L1" s="5"/>
      <c r="M1" s="5"/>
      <c r="N1" s="12"/>
      <c r="O1" s="5"/>
      <c r="P1" s="16"/>
      <c r="Q1" s="5"/>
      <c r="R1" s="5"/>
      <c r="S1" s="7"/>
      <c r="U1" s="5"/>
      <c r="V1" s="5"/>
    </row>
    <row r="2" spans="1:24" s="3" customFormat="1" x14ac:dyDescent="0.25">
      <c r="A2" s="3" t="s">
        <v>973</v>
      </c>
      <c r="L2" s="5"/>
      <c r="M2" s="5"/>
      <c r="N2" s="12"/>
      <c r="O2" s="5"/>
      <c r="P2" s="16"/>
      <c r="Q2" s="5"/>
      <c r="R2" s="5"/>
      <c r="S2" s="7"/>
      <c r="U2" s="5"/>
      <c r="V2" s="5"/>
    </row>
    <row r="3" spans="1:24" s="3" customFormat="1" x14ac:dyDescent="0.25">
      <c r="L3" s="5"/>
      <c r="M3" s="5"/>
      <c r="N3" s="12"/>
      <c r="O3" s="5"/>
      <c r="P3" s="16"/>
      <c r="Q3" s="5"/>
      <c r="R3" s="5"/>
      <c r="S3" s="7"/>
      <c r="U3" s="5"/>
      <c r="V3" s="5"/>
    </row>
    <row r="4" spans="1:24" s="4" customFormat="1" ht="45" x14ac:dyDescent="0.25">
      <c r="A4" s="4" t="s">
        <v>9</v>
      </c>
      <c r="B4" s="4" t="s">
        <v>10</v>
      </c>
      <c r="C4" s="4" t="s">
        <v>11</v>
      </c>
      <c r="D4" s="4" t="s">
        <v>0</v>
      </c>
      <c r="E4" s="4" t="s">
        <v>1</v>
      </c>
      <c r="F4" s="4" t="s">
        <v>2</v>
      </c>
      <c r="G4" s="4" t="s">
        <v>3</v>
      </c>
      <c r="H4" s="4" t="s">
        <v>4</v>
      </c>
      <c r="I4" s="4" t="s">
        <v>5</v>
      </c>
      <c r="J4" s="4" t="s">
        <v>940</v>
      </c>
      <c r="L4" s="6" t="s">
        <v>251</v>
      </c>
      <c r="M4" s="6" t="s">
        <v>250</v>
      </c>
      <c r="N4" s="13" t="s">
        <v>6</v>
      </c>
      <c r="O4" s="6" t="s">
        <v>7</v>
      </c>
      <c r="P4" s="17" t="s">
        <v>8</v>
      </c>
      <c r="Q4" s="6" t="s">
        <v>972</v>
      </c>
      <c r="R4" s="6" t="s">
        <v>248</v>
      </c>
      <c r="S4" s="8" t="s">
        <v>249</v>
      </c>
      <c r="U4" s="6"/>
      <c r="V4" s="6"/>
    </row>
    <row r="5" spans="1:24" s="3" customFormat="1" x14ac:dyDescent="0.25">
      <c r="L5" s="5"/>
      <c r="M5" s="5"/>
      <c r="N5" s="12"/>
      <c r="O5" s="5"/>
      <c r="P5" s="16"/>
      <c r="Q5" s="5"/>
      <c r="R5" s="5"/>
      <c r="S5" s="7"/>
      <c r="U5" s="5"/>
      <c r="V5" s="5"/>
    </row>
    <row r="6" spans="1:24" x14ac:dyDescent="0.25">
      <c r="N6" s="14"/>
    </row>
    <row r="7" spans="1:24" x14ac:dyDescent="0.25">
      <c r="N7" s="14"/>
    </row>
    <row r="8" spans="1:24" x14ac:dyDescent="0.25">
      <c r="A8" s="21" t="s">
        <v>969</v>
      </c>
      <c r="N8" s="14"/>
    </row>
    <row r="9" spans="1:24" x14ac:dyDescent="0.25">
      <c r="A9" t="s">
        <v>133</v>
      </c>
      <c r="B9">
        <v>1201</v>
      </c>
      <c r="C9" t="s">
        <v>212</v>
      </c>
      <c r="D9">
        <v>701</v>
      </c>
      <c r="E9" t="s">
        <v>211</v>
      </c>
      <c r="F9">
        <v>354</v>
      </c>
      <c r="G9" t="s">
        <v>178</v>
      </c>
      <c r="H9">
        <v>10701010354</v>
      </c>
      <c r="I9" t="s">
        <v>179</v>
      </c>
      <c r="J9" t="s">
        <v>958</v>
      </c>
      <c r="K9">
        <v>12</v>
      </c>
      <c r="L9" s="2">
        <v>5758204.7400000002</v>
      </c>
      <c r="M9" s="2">
        <v>5199202.2300000004</v>
      </c>
      <c r="N9" s="14">
        <v>5826792</v>
      </c>
      <c r="O9" s="2">
        <v>0</v>
      </c>
      <c r="P9" s="11">
        <v>5826792</v>
      </c>
      <c r="Q9" s="2">
        <v>10122458.84</v>
      </c>
      <c r="R9" s="2">
        <v>17352786.582857143</v>
      </c>
      <c r="S9" s="9">
        <v>17000000</v>
      </c>
      <c r="T9"/>
      <c r="U9" s="2">
        <f t="shared" ref="U9:U72" si="0">S9-N9</f>
        <v>11173208</v>
      </c>
      <c r="V9" s="2">
        <f t="shared" ref="V9:V72" si="1">U9/N9*100</f>
        <v>191.75573797726091</v>
      </c>
      <c r="W9"/>
      <c r="X9"/>
    </row>
    <row r="10" spans="1:24" customFormat="1" x14ac:dyDescent="0.25">
      <c r="A10" t="s">
        <v>706</v>
      </c>
      <c r="B10">
        <v>191</v>
      </c>
      <c r="C10" t="s">
        <v>707</v>
      </c>
      <c r="D10">
        <v>202</v>
      </c>
      <c r="E10" t="s">
        <v>710</v>
      </c>
      <c r="F10">
        <v>354</v>
      </c>
      <c r="G10" t="s">
        <v>178</v>
      </c>
      <c r="H10">
        <v>10202010354</v>
      </c>
      <c r="I10" t="s">
        <v>179</v>
      </c>
      <c r="J10" t="s">
        <v>958</v>
      </c>
      <c r="K10">
        <v>12</v>
      </c>
      <c r="L10" s="2">
        <v>8947331.5</v>
      </c>
      <c r="M10" s="2">
        <v>7573326.9299999997</v>
      </c>
      <c r="N10" s="14">
        <v>8089200</v>
      </c>
      <c r="O10" s="2">
        <v>0</v>
      </c>
      <c r="P10" s="11">
        <v>8089200</v>
      </c>
      <c r="Q10" s="2">
        <v>7785428.3200000003</v>
      </c>
      <c r="R10" s="2">
        <v>13346448.548571428</v>
      </c>
      <c r="S10" s="9">
        <v>13000000</v>
      </c>
      <c r="U10" s="2">
        <f t="shared" si="0"/>
        <v>4910800</v>
      </c>
      <c r="V10" s="2">
        <f t="shared" si="1"/>
        <v>60.70810463333828</v>
      </c>
    </row>
    <row r="11" spans="1:24" customFormat="1" x14ac:dyDescent="0.25">
      <c r="A11" t="s">
        <v>349</v>
      </c>
      <c r="B11">
        <v>1011</v>
      </c>
      <c r="C11" t="s">
        <v>365</v>
      </c>
      <c r="D11">
        <v>222</v>
      </c>
      <c r="E11" t="s">
        <v>367</v>
      </c>
      <c r="F11">
        <v>354</v>
      </c>
      <c r="G11" t="s">
        <v>178</v>
      </c>
      <c r="H11">
        <v>10222010354</v>
      </c>
      <c r="I11" t="s">
        <v>179</v>
      </c>
      <c r="J11" t="s">
        <v>958</v>
      </c>
      <c r="K11">
        <v>12</v>
      </c>
      <c r="L11" s="2">
        <v>10655736.09</v>
      </c>
      <c r="M11" s="2">
        <v>9777556.6600000001</v>
      </c>
      <c r="N11" s="14">
        <v>11070060</v>
      </c>
      <c r="O11" s="2">
        <v>0</v>
      </c>
      <c r="P11" s="11">
        <v>11070060</v>
      </c>
      <c r="Q11" s="2">
        <v>6344290.2300000004</v>
      </c>
      <c r="R11" s="2">
        <v>10875926.108571429</v>
      </c>
      <c r="S11" s="9">
        <v>11070060</v>
      </c>
      <c r="U11" s="2">
        <f t="shared" si="0"/>
        <v>0</v>
      </c>
      <c r="V11" s="2">
        <f t="shared" si="1"/>
        <v>0</v>
      </c>
    </row>
    <row r="12" spans="1:24" customFormat="1" x14ac:dyDescent="0.25">
      <c r="A12" t="s">
        <v>349</v>
      </c>
      <c r="B12">
        <v>1011</v>
      </c>
      <c r="C12" t="s">
        <v>365</v>
      </c>
      <c r="D12">
        <v>232</v>
      </c>
      <c r="E12" t="s">
        <v>379</v>
      </c>
      <c r="F12">
        <v>355</v>
      </c>
      <c r="G12" t="s">
        <v>28</v>
      </c>
      <c r="H12">
        <v>10232010355</v>
      </c>
      <c r="I12" t="s">
        <v>29</v>
      </c>
      <c r="J12" t="s">
        <v>958</v>
      </c>
      <c r="K12">
        <v>12</v>
      </c>
      <c r="L12" s="2">
        <v>10867927.939999999</v>
      </c>
      <c r="M12" s="2">
        <v>8616776.8699999992</v>
      </c>
      <c r="N12" s="14">
        <v>9589447</v>
      </c>
      <c r="O12" s="2">
        <v>0</v>
      </c>
      <c r="P12" s="11">
        <v>9589447</v>
      </c>
      <c r="Q12" s="2">
        <v>5765871.4500000002</v>
      </c>
      <c r="R12" s="2">
        <v>9884351.0571428575</v>
      </c>
      <c r="S12" s="9">
        <v>9589447</v>
      </c>
      <c r="U12" s="2">
        <f t="shared" si="0"/>
        <v>0</v>
      </c>
      <c r="V12" s="2">
        <f t="shared" si="1"/>
        <v>0</v>
      </c>
    </row>
    <row r="13" spans="1:24" customFormat="1" x14ac:dyDescent="0.25">
      <c r="A13" t="s">
        <v>781</v>
      </c>
      <c r="B13">
        <v>101</v>
      </c>
      <c r="C13" t="s">
        <v>780</v>
      </c>
      <c r="D13">
        <v>101</v>
      </c>
      <c r="E13" t="s">
        <v>776</v>
      </c>
      <c r="F13">
        <v>255</v>
      </c>
      <c r="G13" t="s">
        <v>546</v>
      </c>
      <c r="H13">
        <v>10101010255</v>
      </c>
      <c r="I13" t="s">
        <v>547</v>
      </c>
      <c r="J13" t="s">
        <v>958</v>
      </c>
      <c r="K13">
        <v>12</v>
      </c>
      <c r="L13" s="2">
        <v>4473567.99</v>
      </c>
      <c r="M13" s="2">
        <v>7256317.9199999999</v>
      </c>
      <c r="N13" s="14">
        <v>9464000</v>
      </c>
      <c r="O13" s="2">
        <v>0</v>
      </c>
      <c r="P13" s="11">
        <v>9464000</v>
      </c>
      <c r="Q13" s="2">
        <v>5260027.92</v>
      </c>
      <c r="R13" s="2">
        <v>9017190.7199999988</v>
      </c>
      <c r="S13" s="9">
        <v>9464000</v>
      </c>
      <c r="U13" s="2">
        <f t="shared" si="0"/>
        <v>0</v>
      </c>
      <c r="V13" s="2">
        <f t="shared" si="1"/>
        <v>0</v>
      </c>
      <c r="W13" s="18"/>
    </row>
    <row r="14" spans="1:24" customFormat="1" x14ac:dyDescent="0.25">
      <c r="A14" t="s">
        <v>706</v>
      </c>
      <c r="B14">
        <v>191</v>
      </c>
      <c r="C14" t="s">
        <v>707</v>
      </c>
      <c r="D14">
        <v>202</v>
      </c>
      <c r="E14" t="s">
        <v>710</v>
      </c>
      <c r="F14">
        <v>254</v>
      </c>
      <c r="G14" t="s">
        <v>759</v>
      </c>
      <c r="H14">
        <v>10202010254</v>
      </c>
      <c r="I14" t="s">
        <v>760</v>
      </c>
      <c r="J14" t="s">
        <v>958</v>
      </c>
      <c r="K14">
        <v>12</v>
      </c>
      <c r="L14" s="2">
        <v>4200007.16</v>
      </c>
      <c r="M14" s="2">
        <v>6811883.25</v>
      </c>
      <c r="N14" s="14">
        <v>7286700</v>
      </c>
      <c r="O14" s="2">
        <v>0</v>
      </c>
      <c r="P14" s="11">
        <v>7286700</v>
      </c>
      <c r="Q14" s="2">
        <v>5204256.47</v>
      </c>
      <c r="R14" s="2">
        <v>8921582.5199999996</v>
      </c>
      <c r="S14" s="9">
        <v>9000000</v>
      </c>
      <c r="U14" s="2">
        <f t="shared" si="0"/>
        <v>1713300</v>
      </c>
      <c r="V14" s="2">
        <f t="shared" si="1"/>
        <v>23.512701222775743</v>
      </c>
    </row>
    <row r="15" spans="1:24" customFormat="1" x14ac:dyDescent="0.25">
      <c r="A15" t="s">
        <v>133</v>
      </c>
      <c r="B15">
        <v>1001</v>
      </c>
      <c r="C15" t="s">
        <v>185</v>
      </c>
      <c r="D15">
        <v>241</v>
      </c>
      <c r="E15" t="s">
        <v>182</v>
      </c>
      <c r="F15">
        <v>354</v>
      </c>
      <c r="G15" t="s">
        <v>178</v>
      </c>
      <c r="H15">
        <v>10241010354</v>
      </c>
      <c r="I15" t="s">
        <v>179</v>
      </c>
      <c r="J15" t="s">
        <v>958</v>
      </c>
      <c r="K15">
        <v>12</v>
      </c>
      <c r="L15" s="2">
        <v>8767710.1899999995</v>
      </c>
      <c r="M15" s="2">
        <v>8010140.2800000003</v>
      </c>
      <c r="N15" s="14">
        <v>8954509</v>
      </c>
      <c r="O15" s="2">
        <v>0</v>
      </c>
      <c r="P15" s="11">
        <v>8954509</v>
      </c>
      <c r="Q15" s="2">
        <v>5187064.82</v>
      </c>
      <c r="R15" s="2">
        <v>8892111.120000001</v>
      </c>
      <c r="S15" s="9">
        <v>8954509</v>
      </c>
      <c r="U15" s="2">
        <f t="shared" si="0"/>
        <v>0</v>
      </c>
      <c r="V15" s="2">
        <f t="shared" si="1"/>
        <v>0</v>
      </c>
    </row>
    <row r="16" spans="1:24" customFormat="1" x14ac:dyDescent="0.25">
      <c r="A16" t="s">
        <v>133</v>
      </c>
      <c r="B16">
        <v>1001</v>
      </c>
      <c r="C16" t="s">
        <v>185</v>
      </c>
      <c r="D16">
        <v>251</v>
      </c>
      <c r="E16" t="s">
        <v>197</v>
      </c>
      <c r="F16">
        <v>355</v>
      </c>
      <c r="G16" t="s">
        <v>28</v>
      </c>
      <c r="H16">
        <v>10251010355</v>
      </c>
      <c r="I16" t="s">
        <v>29</v>
      </c>
      <c r="J16" t="s">
        <v>958</v>
      </c>
      <c r="K16">
        <v>12</v>
      </c>
      <c r="L16" s="2">
        <v>8901270</v>
      </c>
      <c r="M16" s="2">
        <v>6771740.6399999997</v>
      </c>
      <c r="N16" s="14">
        <v>7494494</v>
      </c>
      <c r="O16" s="2">
        <v>0</v>
      </c>
      <c r="P16" s="11">
        <v>7494494</v>
      </c>
      <c r="Q16" s="2">
        <v>4548370</v>
      </c>
      <c r="R16" s="2">
        <v>7797205.7142857146</v>
      </c>
      <c r="S16" s="9">
        <v>7494494</v>
      </c>
      <c r="U16" s="2">
        <f t="shared" si="0"/>
        <v>0</v>
      </c>
      <c r="V16" s="2">
        <f t="shared" si="1"/>
        <v>0</v>
      </c>
    </row>
    <row r="17" spans="1:23" customFormat="1" x14ac:dyDescent="0.25">
      <c r="A17" t="s">
        <v>875</v>
      </c>
      <c r="B17">
        <v>203</v>
      </c>
      <c r="C17" t="s">
        <v>878</v>
      </c>
      <c r="D17">
        <v>191</v>
      </c>
      <c r="E17" t="s">
        <v>879</v>
      </c>
      <c r="F17">
        <v>330</v>
      </c>
      <c r="G17" t="s">
        <v>42</v>
      </c>
      <c r="H17">
        <v>10191010330</v>
      </c>
      <c r="I17" t="s">
        <v>43</v>
      </c>
      <c r="J17" t="s">
        <v>958</v>
      </c>
      <c r="K17">
        <v>12</v>
      </c>
      <c r="L17" s="2">
        <v>-33.65</v>
      </c>
      <c r="M17" s="2">
        <v>424134.11</v>
      </c>
      <c r="N17" s="14">
        <v>24960</v>
      </c>
      <c r="O17" s="2">
        <v>0</v>
      </c>
      <c r="P17" s="11">
        <v>24960</v>
      </c>
      <c r="Q17" s="2">
        <v>472843.41</v>
      </c>
      <c r="R17" s="2">
        <v>810588.70285714278</v>
      </c>
      <c r="S17" s="9">
        <v>6408913</v>
      </c>
      <c r="U17" s="2">
        <f t="shared" si="0"/>
        <v>6383953</v>
      </c>
      <c r="V17" s="2">
        <f t="shared" si="1"/>
        <v>25576.734775641027</v>
      </c>
    </row>
    <row r="18" spans="1:23" customFormat="1" x14ac:dyDescent="0.25">
      <c r="A18" t="s">
        <v>781</v>
      </c>
      <c r="B18">
        <v>204</v>
      </c>
      <c r="C18" t="s">
        <v>782</v>
      </c>
      <c r="D18">
        <v>5</v>
      </c>
      <c r="E18" t="s">
        <v>783</v>
      </c>
      <c r="F18">
        <v>239</v>
      </c>
      <c r="G18" t="s">
        <v>22</v>
      </c>
      <c r="H18">
        <v>10005010239</v>
      </c>
      <c r="I18" t="s">
        <v>23</v>
      </c>
      <c r="J18" t="s">
        <v>958</v>
      </c>
      <c r="K18">
        <v>12</v>
      </c>
      <c r="L18" s="2">
        <v>5876568.1200000001</v>
      </c>
      <c r="M18" s="2">
        <v>6335409.4900000002</v>
      </c>
      <c r="N18" s="14">
        <v>5578382</v>
      </c>
      <c r="O18" s="2">
        <v>0</v>
      </c>
      <c r="P18" s="11">
        <v>5578382</v>
      </c>
      <c r="Q18" s="2">
        <v>3075000.21</v>
      </c>
      <c r="R18" s="2">
        <v>5271428.9314285712</v>
      </c>
      <c r="S18" s="9">
        <v>5535000.3799999999</v>
      </c>
      <c r="U18" s="2">
        <f t="shared" si="0"/>
        <v>-43381.620000000112</v>
      </c>
      <c r="V18" s="2">
        <f t="shared" si="1"/>
        <v>-0.77767388464970866</v>
      </c>
      <c r="W18" s="18"/>
    </row>
    <row r="19" spans="1:23" customFormat="1" x14ac:dyDescent="0.25">
      <c r="A19" t="s">
        <v>133</v>
      </c>
      <c r="B19">
        <v>1201</v>
      </c>
      <c r="C19" t="s">
        <v>212</v>
      </c>
      <c r="D19">
        <v>701</v>
      </c>
      <c r="E19" t="s">
        <v>211</v>
      </c>
      <c r="F19">
        <v>239</v>
      </c>
      <c r="G19" t="s">
        <v>22</v>
      </c>
      <c r="H19">
        <v>10701010239</v>
      </c>
      <c r="I19" t="s">
        <v>23</v>
      </c>
      <c r="J19" t="s">
        <v>958</v>
      </c>
      <c r="K19">
        <v>12</v>
      </c>
      <c r="L19" s="2">
        <v>0</v>
      </c>
      <c r="M19" s="2">
        <v>6220734.04</v>
      </c>
      <c r="N19" s="14">
        <v>4911922</v>
      </c>
      <c r="O19" s="2">
        <v>0</v>
      </c>
      <c r="P19" s="11">
        <v>4911922</v>
      </c>
      <c r="Q19" s="2">
        <v>3060680.43</v>
      </c>
      <c r="R19" s="2">
        <v>5246880.7371428572</v>
      </c>
      <c r="S19" s="9">
        <v>5509224.7699999996</v>
      </c>
      <c r="U19" s="2">
        <f t="shared" si="0"/>
        <v>597302.76999999955</v>
      </c>
      <c r="V19" s="2">
        <f t="shared" si="1"/>
        <v>12.16026577783604</v>
      </c>
    </row>
    <row r="20" spans="1:23" customFormat="1" x14ac:dyDescent="0.25">
      <c r="A20" t="s">
        <v>133</v>
      </c>
      <c r="B20">
        <v>1201</v>
      </c>
      <c r="C20" t="s">
        <v>212</v>
      </c>
      <c r="D20">
        <v>701</v>
      </c>
      <c r="E20" t="s">
        <v>211</v>
      </c>
      <c r="F20">
        <v>284</v>
      </c>
      <c r="G20" t="s">
        <v>97</v>
      </c>
      <c r="H20">
        <v>10701010284</v>
      </c>
      <c r="I20" t="s">
        <v>98</v>
      </c>
      <c r="J20" t="s">
        <v>958</v>
      </c>
      <c r="K20">
        <v>12</v>
      </c>
      <c r="L20" s="2">
        <v>906565</v>
      </c>
      <c r="M20" s="2">
        <v>3606071.5</v>
      </c>
      <c r="N20" s="14">
        <v>1500000</v>
      </c>
      <c r="O20" s="2">
        <v>200000</v>
      </c>
      <c r="P20" s="11">
        <v>1700000</v>
      </c>
      <c r="Q20" s="2">
        <v>2480468.61</v>
      </c>
      <c r="R20" s="2">
        <v>4252231.9028571425</v>
      </c>
      <c r="S20" s="9">
        <v>4800000</v>
      </c>
      <c r="U20" s="2">
        <f t="shared" si="0"/>
        <v>3300000</v>
      </c>
      <c r="V20" s="2">
        <f t="shared" si="1"/>
        <v>220.00000000000003</v>
      </c>
    </row>
    <row r="21" spans="1:23" customFormat="1" x14ac:dyDescent="0.25">
      <c r="A21" t="s">
        <v>133</v>
      </c>
      <c r="B21">
        <v>1201</v>
      </c>
      <c r="C21" t="s">
        <v>212</v>
      </c>
      <c r="D21">
        <v>701</v>
      </c>
      <c r="E21" t="s">
        <v>211</v>
      </c>
      <c r="F21">
        <v>594</v>
      </c>
      <c r="G21" t="s">
        <v>232</v>
      </c>
      <c r="H21">
        <v>10701010594</v>
      </c>
      <c r="I21" t="s">
        <v>233</v>
      </c>
      <c r="J21" t="s">
        <v>958</v>
      </c>
      <c r="K21">
        <v>12</v>
      </c>
      <c r="L21" s="2">
        <v>0</v>
      </c>
      <c r="M21" s="2">
        <v>3594890.14</v>
      </c>
      <c r="N21" s="14">
        <v>3745000</v>
      </c>
      <c r="O21" s="2">
        <v>0</v>
      </c>
      <c r="P21" s="11">
        <v>3745000</v>
      </c>
      <c r="Q21" s="2">
        <v>2517136.84</v>
      </c>
      <c r="R21" s="2">
        <v>4315091.7257142849</v>
      </c>
      <c r="S21" s="9">
        <v>4745000</v>
      </c>
      <c r="U21" s="2">
        <f t="shared" si="0"/>
        <v>1000000</v>
      </c>
      <c r="V21" s="2">
        <f t="shared" si="1"/>
        <v>26.702269692923895</v>
      </c>
    </row>
    <row r="22" spans="1:23" customFormat="1" x14ac:dyDescent="0.25">
      <c r="A22" t="s">
        <v>254</v>
      </c>
      <c r="B22">
        <v>706</v>
      </c>
      <c r="C22" t="s">
        <v>273</v>
      </c>
      <c r="D22">
        <v>171</v>
      </c>
      <c r="E22" t="s">
        <v>274</v>
      </c>
      <c r="F22">
        <v>239</v>
      </c>
      <c r="G22" t="s">
        <v>22</v>
      </c>
      <c r="H22">
        <v>10171010239</v>
      </c>
      <c r="I22" t="s">
        <v>23</v>
      </c>
      <c r="J22" t="s">
        <v>958</v>
      </c>
      <c r="K22">
        <v>12</v>
      </c>
      <c r="L22" s="2">
        <v>6389226.3200000003</v>
      </c>
      <c r="M22" s="2">
        <v>6214918.6200000001</v>
      </c>
      <c r="N22" s="14">
        <v>4154709</v>
      </c>
      <c r="O22" s="2">
        <v>0</v>
      </c>
      <c r="P22" s="11">
        <v>4154709</v>
      </c>
      <c r="Q22" s="2">
        <v>2580753.0299999998</v>
      </c>
      <c r="R22" s="2">
        <v>4424148.0514285713</v>
      </c>
      <c r="S22" s="9">
        <v>4645355.45</v>
      </c>
      <c r="U22" s="2">
        <f t="shared" si="0"/>
        <v>490646.45000000019</v>
      </c>
      <c r="V22" s="2">
        <f t="shared" si="1"/>
        <v>11.809405905443683</v>
      </c>
    </row>
    <row r="23" spans="1:23" customFormat="1" x14ac:dyDescent="0.25">
      <c r="A23" t="s">
        <v>706</v>
      </c>
      <c r="B23">
        <v>191</v>
      </c>
      <c r="C23" t="s">
        <v>707</v>
      </c>
      <c r="D23">
        <v>200</v>
      </c>
      <c r="E23" t="s">
        <v>708</v>
      </c>
      <c r="F23">
        <v>337</v>
      </c>
      <c r="G23" t="s">
        <v>26</v>
      </c>
      <c r="H23">
        <v>10200010337</v>
      </c>
      <c r="I23" t="s">
        <v>27</v>
      </c>
      <c r="J23" t="s">
        <v>958</v>
      </c>
      <c r="K23">
        <v>12</v>
      </c>
      <c r="L23" s="2">
        <v>443423.53</v>
      </c>
      <c r="M23" s="2">
        <v>203661.08</v>
      </c>
      <c r="N23" s="14">
        <v>250082</v>
      </c>
      <c r="O23" s="2">
        <v>0</v>
      </c>
      <c r="P23" s="11">
        <v>250082</v>
      </c>
      <c r="Q23" s="2">
        <v>3863.79</v>
      </c>
      <c r="R23" s="2">
        <v>6623.64</v>
      </c>
      <c r="S23" s="9">
        <v>4500000</v>
      </c>
      <c r="U23" s="2">
        <f t="shared" si="0"/>
        <v>4249918</v>
      </c>
      <c r="V23" s="2">
        <f t="shared" si="1"/>
        <v>1699.4097935877032</v>
      </c>
    </row>
    <row r="24" spans="1:23" customFormat="1" x14ac:dyDescent="0.25">
      <c r="A24" t="s">
        <v>875</v>
      </c>
      <c r="B24">
        <v>102</v>
      </c>
      <c r="C24" t="s">
        <v>876</v>
      </c>
      <c r="D24">
        <v>300</v>
      </c>
      <c r="E24" t="s">
        <v>912</v>
      </c>
      <c r="F24">
        <v>363</v>
      </c>
      <c r="G24" t="s">
        <v>915</v>
      </c>
      <c r="H24">
        <v>10300010363</v>
      </c>
      <c r="I24" t="s">
        <v>916</v>
      </c>
      <c r="J24" t="s">
        <v>958</v>
      </c>
      <c r="K24">
        <v>12</v>
      </c>
      <c r="L24" s="2">
        <v>4282101.09</v>
      </c>
      <c r="M24" s="2">
        <v>4124480.5</v>
      </c>
      <c r="N24" s="14">
        <v>4500213</v>
      </c>
      <c r="O24" s="2">
        <v>0</v>
      </c>
      <c r="P24" s="11">
        <v>4500213</v>
      </c>
      <c r="Q24" s="2">
        <v>2185194.9300000002</v>
      </c>
      <c r="R24" s="2">
        <v>3746048.4514285717</v>
      </c>
      <c r="S24" s="9">
        <v>4500000</v>
      </c>
      <c r="U24" s="2">
        <f t="shared" si="0"/>
        <v>-213</v>
      </c>
      <c r="V24" s="2">
        <f t="shared" si="1"/>
        <v>-4.7331092994931569E-3</v>
      </c>
    </row>
    <row r="25" spans="1:23" customFormat="1" x14ac:dyDescent="0.25">
      <c r="A25" t="s">
        <v>781</v>
      </c>
      <c r="B25">
        <v>101</v>
      </c>
      <c r="C25" t="s">
        <v>780</v>
      </c>
      <c r="D25">
        <v>101</v>
      </c>
      <c r="E25" t="s">
        <v>776</v>
      </c>
      <c r="F25">
        <v>276</v>
      </c>
      <c r="G25" t="s">
        <v>105</v>
      </c>
      <c r="H25">
        <v>10101010276</v>
      </c>
      <c r="I25" t="s">
        <v>106</v>
      </c>
      <c r="J25" t="s">
        <v>958</v>
      </c>
      <c r="K25">
        <v>12</v>
      </c>
      <c r="L25" s="2">
        <v>2383912.4900000002</v>
      </c>
      <c r="M25" s="2">
        <v>3099675.58</v>
      </c>
      <c r="N25" s="14">
        <v>3489955</v>
      </c>
      <c r="O25" s="2">
        <v>0</v>
      </c>
      <c r="P25" s="11">
        <v>3489955</v>
      </c>
      <c r="Q25" s="2">
        <v>4586317.68</v>
      </c>
      <c r="R25" s="2">
        <v>7862258.8799999999</v>
      </c>
      <c r="S25" s="9">
        <v>4022307</v>
      </c>
      <c r="U25" s="2">
        <f t="shared" si="0"/>
        <v>532352</v>
      </c>
      <c r="V25" s="2">
        <f t="shared" si="1"/>
        <v>15.253835651176018</v>
      </c>
      <c r="W25" s="18"/>
    </row>
    <row r="26" spans="1:23" customFormat="1" x14ac:dyDescent="0.25">
      <c r="A26" t="s">
        <v>875</v>
      </c>
      <c r="B26">
        <v>102</v>
      </c>
      <c r="C26" t="s">
        <v>876</v>
      </c>
      <c r="D26">
        <v>300</v>
      </c>
      <c r="E26" t="s">
        <v>912</v>
      </c>
      <c r="F26">
        <v>351</v>
      </c>
      <c r="G26" t="s">
        <v>913</v>
      </c>
      <c r="H26">
        <v>10300010351</v>
      </c>
      <c r="I26" t="s">
        <v>914</v>
      </c>
      <c r="J26" t="s">
        <v>958</v>
      </c>
      <c r="K26">
        <v>12</v>
      </c>
      <c r="L26" s="2">
        <v>2790251.88</v>
      </c>
      <c r="M26" s="2">
        <v>3429367.6</v>
      </c>
      <c r="N26" s="14">
        <v>4000000</v>
      </c>
      <c r="O26" s="2">
        <v>0</v>
      </c>
      <c r="P26" s="11">
        <v>4000000</v>
      </c>
      <c r="Q26" s="2">
        <v>2746224.57</v>
      </c>
      <c r="R26" s="2">
        <v>4707813.5485714283</v>
      </c>
      <c r="S26" s="9">
        <v>4000000</v>
      </c>
      <c r="U26" s="2">
        <f t="shared" si="0"/>
        <v>0</v>
      </c>
      <c r="V26" s="2">
        <f t="shared" si="1"/>
        <v>0</v>
      </c>
    </row>
    <row r="27" spans="1:23" customFormat="1" x14ac:dyDescent="0.25">
      <c r="A27" t="s">
        <v>254</v>
      </c>
      <c r="B27">
        <v>1301</v>
      </c>
      <c r="C27" t="s">
        <v>203</v>
      </c>
      <c r="D27">
        <v>601</v>
      </c>
      <c r="E27" t="s">
        <v>256</v>
      </c>
      <c r="F27">
        <v>347</v>
      </c>
      <c r="G27" t="s">
        <v>284</v>
      </c>
      <c r="H27">
        <v>10601010347</v>
      </c>
      <c r="I27" t="s">
        <v>285</v>
      </c>
      <c r="J27" t="s">
        <v>958</v>
      </c>
      <c r="K27">
        <v>12</v>
      </c>
      <c r="L27" s="2">
        <v>1450079.11</v>
      </c>
      <c r="M27" s="2">
        <v>1642633.1</v>
      </c>
      <c r="N27" s="14">
        <v>3800520</v>
      </c>
      <c r="O27" s="2">
        <v>0</v>
      </c>
      <c r="P27" s="11">
        <v>3800520</v>
      </c>
      <c r="Q27" s="2">
        <v>768019.57</v>
      </c>
      <c r="R27" s="2">
        <v>1316604.9771428569</v>
      </c>
      <c r="S27" s="9">
        <v>3800520</v>
      </c>
      <c r="U27" s="2">
        <f t="shared" si="0"/>
        <v>0</v>
      </c>
      <c r="V27" s="2">
        <f t="shared" si="1"/>
        <v>0</v>
      </c>
    </row>
    <row r="28" spans="1:23" customFormat="1" x14ac:dyDescent="0.25">
      <c r="A28" t="s">
        <v>781</v>
      </c>
      <c r="B28">
        <v>101</v>
      </c>
      <c r="C28" t="s">
        <v>780</v>
      </c>
      <c r="D28">
        <v>101</v>
      </c>
      <c r="E28" t="s">
        <v>776</v>
      </c>
      <c r="F28">
        <v>236</v>
      </c>
      <c r="G28" t="s">
        <v>20</v>
      </c>
      <c r="H28">
        <v>10101010236</v>
      </c>
      <c r="I28" t="s">
        <v>21</v>
      </c>
      <c r="J28" t="s">
        <v>958</v>
      </c>
      <c r="K28">
        <v>12</v>
      </c>
      <c r="L28" s="2">
        <v>3413418.57</v>
      </c>
      <c r="M28" s="2">
        <v>2975602.44</v>
      </c>
      <c r="N28" s="14">
        <v>3594919</v>
      </c>
      <c r="O28" s="2">
        <v>0</v>
      </c>
      <c r="P28" s="11">
        <v>3594919</v>
      </c>
      <c r="Q28" s="2">
        <v>2053971.87</v>
      </c>
      <c r="R28" s="2">
        <v>3521094.6342857145</v>
      </c>
      <c r="S28" s="9">
        <v>3697149.37</v>
      </c>
      <c r="U28" s="2">
        <f t="shared" si="0"/>
        <v>102230.37000000011</v>
      </c>
      <c r="V28" s="2">
        <f t="shared" si="1"/>
        <v>2.8437461316930954</v>
      </c>
      <c r="W28" s="18"/>
    </row>
    <row r="29" spans="1:23" customFormat="1" x14ac:dyDescent="0.25">
      <c r="A29" t="s">
        <v>706</v>
      </c>
      <c r="D29">
        <v>200</v>
      </c>
      <c r="F29">
        <v>348</v>
      </c>
      <c r="I29" t="s">
        <v>775</v>
      </c>
      <c r="J29" t="s">
        <v>958</v>
      </c>
      <c r="K29">
        <v>12</v>
      </c>
      <c r="L29" s="2"/>
      <c r="M29" s="2"/>
      <c r="N29" s="14"/>
      <c r="O29" s="2"/>
      <c r="P29" s="11"/>
      <c r="Q29" s="2">
        <v>0</v>
      </c>
      <c r="R29" s="2">
        <v>0</v>
      </c>
      <c r="S29" s="9">
        <v>3000000</v>
      </c>
      <c r="U29" s="2">
        <f t="shared" si="0"/>
        <v>3000000</v>
      </c>
      <c r="V29" s="2" t="e">
        <f t="shared" si="1"/>
        <v>#DIV/0!</v>
      </c>
    </row>
    <row r="30" spans="1:23" customFormat="1" x14ac:dyDescent="0.25">
      <c r="A30" t="s">
        <v>349</v>
      </c>
      <c r="B30">
        <v>1011</v>
      </c>
      <c r="C30" t="s">
        <v>365</v>
      </c>
      <c r="D30">
        <v>222</v>
      </c>
      <c r="E30" t="s">
        <v>367</v>
      </c>
      <c r="F30">
        <v>344</v>
      </c>
      <c r="G30" t="s">
        <v>111</v>
      </c>
      <c r="H30">
        <v>10222010344</v>
      </c>
      <c r="I30" t="s">
        <v>112</v>
      </c>
      <c r="J30" t="s">
        <v>958</v>
      </c>
      <c r="K30">
        <v>12</v>
      </c>
      <c r="L30" s="2">
        <v>1988000.96</v>
      </c>
      <c r="M30" s="2">
        <v>2391491.0499999998</v>
      </c>
      <c r="N30" s="14">
        <v>2356250</v>
      </c>
      <c r="O30" s="2">
        <v>0</v>
      </c>
      <c r="P30" s="11">
        <v>2356250</v>
      </c>
      <c r="Q30" s="2">
        <v>1575640.27</v>
      </c>
      <c r="R30" s="2">
        <v>2701097.6057142857</v>
      </c>
      <c r="S30" s="9">
        <v>2781407</v>
      </c>
      <c r="U30" s="2">
        <f t="shared" si="0"/>
        <v>425157</v>
      </c>
      <c r="V30" s="2">
        <f t="shared" si="1"/>
        <v>18.043798408488062</v>
      </c>
    </row>
    <row r="31" spans="1:23" customFormat="1" x14ac:dyDescent="0.25">
      <c r="A31" t="s">
        <v>706</v>
      </c>
      <c r="B31">
        <v>191</v>
      </c>
      <c r="C31" t="s">
        <v>707</v>
      </c>
      <c r="D31">
        <v>200</v>
      </c>
      <c r="E31" t="s">
        <v>708</v>
      </c>
      <c r="F31">
        <v>231</v>
      </c>
      <c r="G31" t="s">
        <v>757</v>
      </c>
      <c r="H31">
        <v>10200010231</v>
      </c>
      <c r="I31" t="s">
        <v>758</v>
      </c>
      <c r="J31" t="s">
        <v>958</v>
      </c>
      <c r="K31">
        <v>12</v>
      </c>
      <c r="L31" s="2">
        <v>2187115.64</v>
      </c>
      <c r="M31" s="2">
        <v>2569911.04</v>
      </c>
      <c r="N31" s="14">
        <v>2352951</v>
      </c>
      <c r="O31" s="2">
        <v>0</v>
      </c>
      <c r="P31" s="11">
        <v>2352951</v>
      </c>
      <c r="Q31" s="2">
        <v>1611011.29</v>
      </c>
      <c r="R31" s="2">
        <v>2761733.64</v>
      </c>
      <c r="S31" s="9">
        <v>2761733.64</v>
      </c>
      <c r="U31" s="2">
        <f t="shared" si="0"/>
        <v>408782.64000000013</v>
      </c>
      <c r="V31" s="2">
        <f t="shared" si="1"/>
        <v>17.373189666933143</v>
      </c>
    </row>
    <row r="32" spans="1:23" customFormat="1" x14ac:dyDescent="0.25">
      <c r="A32" t="s">
        <v>781</v>
      </c>
      <c r="B32">
        <v>202</v>
      </c>
      <c r="C32" t="s">
        <v>808</v>
      </c>
      <c r="D32" s="20">
        <v>134</v>
      </c>
      <c r="E32" t="s">
        <v>810</v>
      </c>
      <c r="F32" s="20">
        <v>292</v>
      </c>
      <c r="G32" t="s">
        <v>115</v>
      </c>
      <c r="H32">
        <v>10134010292</v>
      </c>
      <c r="I32" t="s">
        <v>116</v>
      </c>
      <c r="J32" t="s">
        <v>958</v>
      </c>
      <c r="K32">
        <v>12</v>
      </c>
      <c r="L32" s="2">
        <v>1628810.42</v>
      </c>
      <c r="M32" s="2">
        <v>2668986.46</v>
      </c>
      <c r="N32" s="14">
        <v>2716540</v>
      </c>
      <c r="O32" s="2">
        <v>0</v>
      </c>
      <c r="P32" s="11">
        <v>2716540</v>
      </c>
      <c r="Q32" s="2">
        <v>730130.78</v>
      </c>
      <c r="R32" s="2">
        <v>1251652.7657142859</v>
      </c>
      <c r="S32" s="9">
        <v>2716540</v>
      </c>
      <c r="U32" s="2">
        <f t="shared" si="0"/>
        <v>0</v>
      </c>
      <c r="V32" s="2">
        <f t="shared" si="1"/>
        <v>0</v>
      </c>
      <c r="W32" s="18"/>
    </row>
    <row r="33" spans="1:23" customFormat="1" x14ac:dyDescent="0.25">
      <c r="A33" t="s">
        <v>349</v>
      </c>
      <c r="B33">
        <v>1011</v>
      </c>
      <c r="C33" t="s">
        <v>365</v>
      </c>
      <c r="D33">
        <v>222</v>
      </c>
      <c r="E33" t="s">
        <v>367</v>
      </c>
      <c r="F33">
        <v>284</v>
      </c>
      <c r="G33" t="s">
        <v>97</v>
      </c>
      <c r="H33">
        <v>10222010284</v>
      </c>
      <c r="I33" t="s">
        <v>98</v>
      </c>
      <c r="J33" t="s">
        <v>958</v>
      </c>
      <c r="K33">
        <v>12</v>
      </c>
      <c r="L33" s="2">
        <v>1999929.08</v>
      </c>
      <c r="M33" s="2">
        <v>3276206.6</v>
      </c>
      <c r="N33" s="14">
        <v>2700000</v>
      </c>
      <c r="O33" s="2">
        <v>0</v>
      </c>
      <c r="P33" s="11">
        <v>2700000</v>
      </c>
      <c r="Q33" s="2">
        <v>2418442.46</v>
      </c>
      <c r="R33" s="2">
        <v>4145901.3599999994</v>
      </c>
      <c r="S33" s="9">
        <v>2700000</v>
      </c>
      <c r="U33" s="2">
        <f t="shared" si="0"/>
        <v>0</v>
      </c>
      <c r="V33" s="2">
        <f t="shared" si="1"/>
        <v>0</v>
      </c>
    </row>
    <row r="34" spans="1:23" customFormat="1" x14ac:dyDescent="0.25">
      <c r="A34" t="s">
        <v>875</v>
      </c>
      <c r="B34">
        <v>101</v>
      </c>
      <c r="C34" t="s">
        <v>780</v>
      </c>
      <c r="D34">
        <v>302</v>
      </c>
      <c r="E34" t="s">
        <v>920</v>
      </c>
      <c r="F34">
        <v>273</v>
      </c>
      <c r="G34" t="s">
        <v>673</v>
      </c>
      <c r="H34">
        <v>10302010273</v>
      </c>
      <c r="I34" t="s">
        <v>674</v>
      </c>
      <c r="J34" t="s">
        <v>958</v>
      </c>
      <c r="K34">
        <v>12</v>
      </c>
      <c r="L34" s="2">
        <v>2595744.5499999998</v>
      </c>
      <c r="M34" s="2">
        <v>4443686.3</v>
      </c>
      <c r="N34" s="14">
        <v>2900000</v>
      </c>
      <c r="O34" s="2">
        <v>0</v>
      </c>
      <c r="P34" s="11">
        <v>2900000</v>
      </c>
      <c r="Q34" s="2">
        <v>0</v>
      </c>
      <c r="R34" s="2">
        <v>0</v>
      </c>
      <c r="S34" s="9">
        <v>2700000</v>
      </c>
      <c r="U34" s="2">
        <f t="shared" si="0"/>
        <v>-200000</v>
      </c>
      <c r="V34" s="2">
        <f t="shared" si="1"/>
        <v>-6.8965517241379306</v>
      </c>
    </row>
    <row r="35" spans="1:23" customFormat="1" x14ac:dyDescent="0.25">
      <c r="A35" t="s">
        <v>349</v>
      </c>
      <c r="B35">
        <v>1011</v>
      </c>
      <c r="C35" t="s">
        <v>365</v>
      </c>
      <c r="D35">
        <v>222</v>
      </c>
      <c r="E35" t="s">
        <v>367</v>
      </c>
      <c r="F35">
        <v>283</v>
      </c>
      <c r="G35" t="s">
        <v>38</v>
      </c>
      <c r="H35">
        <v>10222010283</v>
      </c>
      <c r="I35" t="s">
        <v>39</v>
      </c>
      <c r="J35" t="s">
        <v>958</v>
      </c>
      <c r="K35">
        <v>12</v>
      </c>
      <c r="L35" s="2">
        <v>2594375.4</v>
      </c>
      <c r="M35" s="2">
        <v>1962507.73</v>
      </c>
      <c r="N35" s="14">
        <v>2427950</v>
      </c>
      <c r="O35" s="2">
        <v>0</v>
      </c>
      <c r="P35" s="11">
        <v>2427950</v>
      </c>
      <c r="Q35" s="2">
        <v>1359148.65</v>
      </c>
      <c r="R35" s="2">
        <v>2329969.114285714</v>
      </c>
      <c r="S35" s="9">
        <v>2507425</v>
      </c>
      <c r="U35" s="2">
        <f t="shared" si="0"/>
        <v>79475</v>
      </c>
      <c r="V35" s="2">
        <f t="shared" si="1"/>
        <v>3.2733375893243273</v>
      </c>
    </row>
    <row r="36" spans="1:23" customFormat="1" x14ac:dyDescent="0.25">
      <c r="A36" t="s">
        <v>562</v>
      </c>
      <c r="B36">
        <v>301</v>
      </c>
      <c r="C36" t="s">
        <v>355</v>
      </c>
      <c r="D36">
        <v>121</v>
      </c>
      <c r="E36" t="s">
        <v>562</v>
      </c>
      <c r="F36">
        <v>262</v>
      </c>
      <c r="G36" t="s">
        <v>606</v>
      </c>
      <c r="H36">
        <v>10121010262</v>
      </c>
      <c r="I36" t="s">
        <v>607</v>
      </c>
      <c r="J36" t="s">
        <v>958</v>
      </c>
      <c r="K36">
        <v>12</v>
      </c>
      <c r="L36" s="2">
        <v>1523623.15</v>
      </c>
      <c r="M36" s="2">
        <v>1988921.85</v>
      </c>
      <c r="N36" s="14">
        <v>2500000</v>
      </c>
      <c r="O36" s="2">
        <v>0</v>
      </c>
      <c r="P36" s="11">
        <v>2500000</v>
      </c>
      <c r="Q36" s="2">
        <v>0</v>
      </c>
      <c r="R36" s="2">
        <v>0</v>
      </c>
      <c r="S36" s="9">
        <v>2500000</v>
      </c>
      <c r="U36" s="2">
        <f t="shared" si="0"/>
        <v>0</v>
      </c>
      <c r="V36" s="2">
        <f t="shared" si="1"/>
        <v>0</v>
      </c>
    </row>
    <row r="37" spans="1:23" customFormat="1" x14ac:dyDescent="0.25">
      <c r="A37" t="s">
        <v>349</v>
      </c>
      <c r="B37">
        <v>507</v>
      </c>
      <c r="C37" t="s">
        <v>390</v>
      </c>
      <c r="D37">
        <v>268</v>
      </c>
      <c r="E37" t="s">
        <v>392</v>
      </c>
      <c r="F37">
        <v>255</v>
      </c>
      <c r="G37" t="s">
        <v>546</v>
      </c>
      <c r="H37">
        <v>10268010255</v>
      </c>
      <c r="I37" t="s">
        <v>547</v>
      </c>
      <c r="J37" t="s">
        <v>958</v>
      </c>
      <c r="K37">
        <v>12</v>
      </c>
      <c r="L37" s="2">
        <v>2291474.9</v>
      </c>
      <c r="M37" s="2">
        <v>2864386.36</v>
      </c>
      <c r="N37" s="14">
        <v>2478459</v>
      </c>
      <c r="O37" s="2">
        <v>0</v>
      </c>
      <c r="P37" s="11">
        <v>2478459</v>
      </c>
      <c r="Q37" s="2">
        <v>1572469.1</v>
      </c>
      <c r="R37" s="2">
        <v>2695661.3142857142</v>
      </c>
      <c r="S37" s="9">
        <v>2478459</v>
      </c>
      <c r="U37" s="2">
        <f t="shared" si="0"/>
        <v>0</v>
      </c>
      <c r="V37" s="2">
        <f t="shared" si="1"/>
        <v>0</v>
      </c>
    </row>
    <row r="38" spans="1:23" customFormat="1" x14ac:dyDescent="0.25">
      <c r="A38" t="s">
        <v>254</v>
      </c>
      <c r="B38">
        <v>1301</v>
      </c>
      <c r="C38" t="s">
        <v>203</v>
      </c>
      <c r="D38">
        <v>601</v>
      </c>
      <c r="E38" t="s">
        <v>256</v>
      </c>
      <c r="F38">
        <v>354</v>
      </c>
      <c r="G38" t="s">
        <v>178</v>
      </c>
      <c r="H38">
        <v>10601010354</v>
      </c>
      <c r="I38" t="s">
        <v>179</v>
      </c>
      <c r="J38" t="s">
        <v>958</v>
      </c>
      <c r="K38">
        <v>12</v>
      </c>
      <c r="L38" s="2">
        <v>618027.39</v>
      </c>
      <c r="M38" s="2">
        <v>576341.11</v>
      </c>
      <c r="N38" s="14">
        <v>850916</v>
      </c>
      <c r="O38" s="2">
        <v>0</v>
      </c>
      <c r="P38" s="11">
        <v>850916</v>
      </c>
      <c r="Q38" s="2">
        <v>1429340.15</v>
      </c>
      <c r="R38" s="2">
        <v>2450297.4</v>
      </c>
      <c r="S38" s="9">
        <v>2450000</v>
      </c>
      <c r="U38" s="2">
        <f t="shared" si="0"/>
        <v>1599084</v>
      </c>
      <c r="V38" s="2">
        <f t="shared" si="1"/>
        <v>187.92501257468422</v>
      </c>
    </row>
    <row r="39" spans="1:23" customFormat="1" x14ac:dyDescent="0.25">
      <c r="A39" t="s">
        <v>349</v>
      </c>
      <c r="B39">
        <v>1011</v>
      </c>
      <c r="C39" t="s">
        <v>365</v>
      </c>
      <c r="D39">
        <v>236</v>
      </c>
      <c r="E39" t="s">
        <v>380</v>
      </c>
      <c r="F39">
        <v>620</v>
      </c>
      <c r="G39" t="s">
        <v>486</v>
      </c>
      <c r="H39">
        <v>10236010620</v>
      </c>
      <c r="I39" t="s">
        <v>487</v>
      </c>
      <c r="J39" t="s">
        <v>958</v>
      </c>
      <c r="K39">
        <v>12</v>
      </c>
      <c r="L39" s="2">
        <v>0</v>
      </c>
      <c r="M39" s="2">
        <v>0</v>
      </c>
      <c r="N39" s="14">
        <v>2640000</v>
      </c>
      <c r="O39" s="2">
        <v>-200000</v>
      </c>
      <c r="P39" s="11">
        <v>2440000</v>
      </c>
      <c r="Q39" s="2">
        <v>340147.37</v>
      </c>
      <c r="R39" s="2">
        <v>583109.7771428572</v>
      </c>
      <c r="S39" s="9">
        <v>2440000</v>
      </c>
      <c r="U39" s="2">
        <f t="shared" si="0"/>
        <v>-200000</v>
      </c>
      <c r="V39" s="2">
        <f t="shared" si="1"/>
        <v>-7.5757575757575761</v>
      </c>
    </row>
    <row r="40" spans="1:23" customFormat="1" x14ac:dyDescent="0.25">
      <c r="A40" t="s">
        <v>706</v>
      </c>
      <c r="B40">
        <v>191</v>
      </c>
      <c r="C40" t="s">
        <v>707</v>
      </c>
      <c r="D40">
        <v>200</v>
      </c>
      <c r="E40" t="s">
        <v>708</v>
      </c>
      <c r="F40">
        <v>306</v>
      </c>
      <c r="G40" t="s">
        <v>124</v>
      </c>
      <c r="H40">
        <v>10200010306</v>
      </c>
      <c r="I40" t="s">
        <v>125</v>
      </c>
      <c r="J40" t="s">
        <v>958</v>
      </c>
      <c r="K40">
        <v>12</v>
      </c>
      <c r="L40" s="2">
        <v>1607603.74</v>
      </c>
      <c r="M40" s="2">
        <v>2205804.25</v>
      </c>
      <c r="N40" s="14">
        <v>1800000</v>
      </c>
      <c r="O40" s="2">
        <v>0</v>
      </c>
      <c r="P40" s="11">
        <v>1800000</v>
      </c>
      <c r="Q40" s="2">
        <v>1332521.07</v>
      </c>
      <c r="R40" s="2">
        <v>2284321.8342857147</v>
      </c>
      <c r="S40" s="9">
        <v>2400000</v>
      </c>
      <c r="U40" s="2">
        <f t="shared" si="0"/>
        <v>600000</v>
      </c>
      <c r="V40" s="2">
        <f t="shared" si="1"/>
        <v>33.333333333333329</v>
      </c>
    </row>
    <row r="41" spans="1:23" customFormat="1" x14ac:dyDescent="0.25">
      <c r="A41" t="s">
        <v>254</v>
      </c>
      <c r="B41">
        <v>1301</v>
      </c>
      <c r="C41" t="s">
        <v>203</v>
      </c>
      <c r="D41">
        <v>440</v>
      </c>
      <c r="E41" t="s">
        <v>255</v>
      </c>
      <c r="F41">
        <v>388</v>
      </c>
      <c r="G41" t="s">
        <v>275</v>
      </c>
      <c r="H41">
        <v>10440010388</v>
      </c>
      <c r="I41" t="s">
        <v>276</v>
      </c>
      <c r="J41" t="s">
        <v>958</v>
      </c>
      <c r="K41">
        <v>12</v>
      </c>
      <c r="L41" s="2">
        <v>0</v>
      </c>
      <c r="M41" s="2">
        <v>145809.44</v>
      </c>
      <c r="N41" s="14">
        <v>300000</v>
      </c>
      <c r="O41" s="2">
        <v>1632421</v>
      </c>
      <c r="P41" s="11">
        <v>1932421</v>
      </c>
      <c r="Q41" s="2">
        <v>1183201.8899999999</v>
      </c>
      <c r="R41" s="2">
        <v>2028346.097142857</v>
      </c>
      <c r="S41" s="9">
        <v>2304000</v>
      </c>
      <c r="U41" s="2">
        <f t="shared" si="0"/>
        <v>2004000</v>
      </c>
      <c r="V41" s="2">
        <f t="shared" si="1"/>
        <v>668</v>
      </c>
    </row>
    <row r="42" spans="1:23" customFormat="1" x14ac:dyDescent="0.25">
      <c r="A42" t="s">
        <v>133</v>
      </c>
      <c r="B42">
        <v>1201</v>
      </c>
      <c r="C42" t="s">
        <v>212</v>
      </c>
      <c r="D42">
        <v>701</v>
      </c>
      <c r="E42" t="s">
        <v>211</v>
      </c>
      <c r="F42">
        <v>597</v>
      </c>
      <c r="G42" t="s">
        <v>236</v>
      </c>
      <c r="H42">
        <v>10701010597</v>
      </c>
      <c r="I42" t="s">
        <v>237</v>
      </c>
      <c r="J42" t="s">
        <v>958</v>
      </c>
      <c r="K42">
        <v>12</v>
      </c>
      <c r="L42" s="2">
        <v>0</v>
      </c>
      <c r="M42" s="2">
        <v>0</v>
      </c>
      <c r="N42" s="14">
        <v>1000000</v>
      </c>
      <c r="O42" s="2">
        <v>0</v>
      </c>
      <c r="P42" s="11">
        <v>1000000</v>
      </c>
      <c r="Q42" s="2">
        <v>740357.83</v>
      </c>
      <c r="R42" s="2">
        <v>1269184.8514285714</v>
      </c>
      <c r="S42" s="9">
        <v>2000000</v>
      </c>
      <c r="U42" s="2">
        <f t="shared" si="0"/>
        <v>1000000</v>
      </c>
      <c r="V42" s="2">
        <f t="shared" si="1"/>
        <v>100</v>
      </c>
    </row>
    <row r="43" spans="1:23" customFormat="1" x14ac:dyDescent="0.25">
      <c r="A43" t="s">
        <v>133</v>
      </c>
      <c r="B43">
        <v>1201</v>
      </c>
      <c r="C43" t="s">
        <v>212</v>
      </c>
      <c r="D43">
        <v>701</v>
      </c>
      <c r="E43" t="s">
        <v>211</v>
      </c>
      <c r="F43">
        <v>624</v>
      </c>
      <c r="G43" t="s">
        <v>163</v>
      </c>
      <c r="H43">
        <v>10701010624</v>
      </c>
      <c r="I43" t="s">
        <v>164</v>
      </c>
      <c r="J43" t="s">
        <v>958</v>
      </c>
      <c r="K43">
        <v>12</v>
      </c>
      <c r="L43" s="2">
        <v>0</v>
      </c>
      <c r="M43" s="2">
        <v>0</v>
      </c>
      <c r="N43" s="14">
        <v>0</v>
      </c>
      <c r="O43" s="2">
        <v>0</v>
      </c>
      <c r="P43" s="11">
        <v>0</v>
      </c>
      <c r="Q43" s="2">
        <v>538033.68999999994</v>
      </c>
      <c r="R43" s="2">
        <v>922343.46857142844</v>
      </c>
      <c r="S43" s="9">
        <v>2000000</v>
      </c>
      <c r="U43" s="2">
        <f t="shared" si="0"/>
        <v>2000000</v>
      </c>
      <c r="V43" s="2" t="e">
        <f t="shared" si="1"/>
        <v>#DIV/0!</v>
      </c>
    </row>
    <row r="44" spans="1:23" customFormat="1" x14ac:dyDescent="0.25">
      <c r="A44" t="s">
        <v>875</v>
      </c>
      <c r="B44">
        <v>203</v>
      </c>
      <c r="C44" t="s">
        <v>878</v>
      </c>
      <c r="D44">
        <v>191</v>
      </c>
      <c r="E44" t="s">
        <v>879</v>
      </c>
      <c r="F44">
        <v>274</v>
      </c>
      <c r="H44">
        <v>10191010274</v>
      </c>
      <c r="I44" t="s">
        <v>90</v>
      </c>
      <c r="J44" t="s">
        <v>958</v>
      </c>
      <c r="K44">
        <v>12</v>
      </c>
      <c r="L44" s="2"/>
      <c r="M44" s="2"/>
      <c r="N44" s="14"/>
      <c r="O44" s="2"/>
      <c r="P44" s="11"/>
      <c r="Q44" s="2">
        <v>0</v>
      </c>
      <c r="R44" s="2">
        <v>0</v>
      </c>
      <c r="S44" s="9">
        <v>1970000</v>
      </c>
      <c r="U44" s="2">
        <f t="shared" si="0"/>
        <v>1970000</v>
      </c>
      <c r="V44" s="2" t="e">
        <f t="shared" si="1"/>
        <v>#DIV/0!</v>
      </c>
    </row>
    <row r="45" spans="1:23" customFormat="1" x14ac:dyDescent="0.25">
      <c r="A45" t="s">
        <v>781</v>
      </c>
      <c r="B45">
        <v>202</v>
      </c>
      <c r="C45" t="s">
        <v>808</v>
      </c>
      <c r="D45" s="20">
        <v>134</v>
      </c>
      <c r="E45" t="s">
        <v>810</v>
      </c>
      <c r="F45" s="20">
        <v>296</v>
      </c>
      <c r="G45" t="s">
        <v>847</v>
      </c>
      <c r="H45">
        <v>10134010296</v>
      </c>
      <c r="I45" t="s">
        <v>848</v>
      </c>
      <c r="J45" t="s">
        <v>958</v>
      </c>
      <c r="K45">
        <v>12</v>
      </c>
      <c r="L45" s="2">
        <v>1405176.32</v>
      </c>
      <c r="M45" s="2">
        <v>1863449.94</v>
      </c>
      <c r="N45" s="14">
        <v>1987200</v>
      </c>
      <c r="O45" s="2">
        <v>-25000</v>
      </c>
      <c r="P45" s="11">
        <v>1962200</v>
      </c>
      <c r="Q45" s="2">
        <v>830808.11</v>
      </c>
      <c r="R45" s="2">
        <v>1424242.4742857143</v>
      </c>
      <c r="S45" s="9">
        <v>1962200</v>
      </c>
      <c r="U45" s="2">
        <f t="shared" si="0"/>
        <v>-25000</v>
      </c>
      <c r="V45" s="2">
        <f t="shared" si="1"/>
        <v>-1.2580515297906603</v>
      </c>
      <c r="W45" s="18"/>
    </row>
    <row r="46" spans="1:23" customFormat="1" x14ac:dyDescent="0.25">
      <c r="A46" t="s">
        <v>562</v>
      </c>
      <c r="B46">
        <v>301</v>
      </c>
      <c r="C46" t="s">
        <v>355</v>
      </c>
      <c r="D46">
        <v>121</v>
      </c>
      <c r="E46" t="s">
        <v>562</v>
      </c>
      <c r="F46">
        <v>311</v>
      </c>
      <c r="G46" t="s">
        <v>470</v>
      </c>
      <c r="H46">
        <v>10121010311</v>
      </c>
      <c r="I46" t="s">
        <v>471</v>
      </c>
      <c r="J46" t="s">
        <v>958</v>
      </c>
      <c r="K46">
        <v>12</v>
      </c>
      <c r="L46" s="2">
        <v>1030464.32</v>
      </c>
      <c r="M46" s="2">
        <v>1759688.59</v>
      </c>
      <c r="N46" s="14">
        <v>1840800</v>
      </c>
      <c r="O46" s="2">
        <v>0</v>
      </c>
      <c r="P46" s="11">
        <v>1840800</v>
      </c>
      <c r="Q46" s="2">
        <v>582379.82999999996</v>
      </c>
      <c r="R46" s="2">
        <v>998365.42285714275</v>
      </c>
      <c r="S46" s="9">
        <v>1840800</v>
      </c>
      <c r="U46" s="2">
        <f t="shared" si="0"/>
        <v>0</v>
      </c>
      <c r="V46" s="2">
        <f t="shared" si="1"/>
        <v>0</v>
      </c>
    </row>
    <row r="47" spans="1:23" customFormat="1" x14ac:dyDescent="0.25">
      <c r="A47" t="s">
        <v>309</v>
      </c>
      <c r="B47">
        <v>801</v>
      </c>
      <c r="C47" t="s">
        <v>324</v>
      </c>
      <c r="D47">
        <v>430</v>
      </c>
      <c r="E47" t="s">
        <v>421</v>
      </c>
      <c r="F47">
        <v>621</v>
      </c>
      <c r="G47" t="s">
        <v>542</v>
      </c>
      <c r="H47">
        <v>10430010621</v>
      </c>
      <c r="I47" t="s">
        <v>543</v>
      </c>
      <c r="J47" t="s">
        <v>958</v>
      </c>
      <c r="K47">
        <v>12</v>
      </c>
      <c r="L47" s="2">
        <v>0</v>
      </c>
      <c r="M47" s="2">
        <v>0</v>
      </c>
      <c r="N47" s="14">
        <v>1800000</v>
      </c>
      <c r="O47" s="2">
        <v>0</v>
      </c>
      <c r="P47" s="11">
        <v>1800000</v>
      </c>
      <c r="Q47" s="2">
        <v>1134000</v>
      </c>
      <c r="R47" s="2">
        <v>1944000</v>
      </c>
      <c r="S47" s="9">
        <v>1800000</v>
      </c>
      <c r="U47" s="2">
        <f t="shared" si="0"/>
        <v>0</v>
      </c>
      <c r="V47" s="2">
        <f t="shared" si="1"/>
        <v>0</v>
      </c>
    </row>
    <row r="48" spans="1:23" customFormat="1" x14ac:dyDescent="0.25">
      <c r="A48" t="s">
        <v>133</v>
      </c>
      <c r="B48">
        <v>1201</v>
      </c>
      <c r="C48" t="s">
        <v>212</v>
      </c>
      <c r="D48">
        <v>701</v>
      </c>
      <c r="E48" t="s">
        <v>211</v>
      </c>
      <c r="F48">
        <v>344</v>
      </c>
      <c r="G48" t="s">
        <v>111</v>
      </c>
      <c r="H48">
        <v>10701010344</v>
      </c>
      <c r="I48" t="s">
        <v>112</v>
      </c>
      <c r="J48" t="s">
        <v>958</v>
      </c>
      <c r="K48">
        <v>12</v>
      </c>
      <c r="L48" s="2">
        <v>363662.85</v>
      </c>
      <c r="M48" s="2">
        <v>1361307.47</v>
      </c>
      <c r="N48" s="14">
        <v>2000000</v>
      </c>
      <c r="O48" s="2">
        <v>0</v>
      </c>
      <c r="P48" s="11">
        <v>2000000</v>
      </c>
      <c r="Q48" s="2">
        <v>836166.84</v>
      </c>
      <c r="R48" s="2">
        <v>1433428.8685714286</v>
      </c>
      <c r="S48" s="9">
        <v>1742761.5</v>
      </c>
      <c r="U48" s="2">
        <f t="shared" si="0"/>
        <v>-257238.5</v>
      </c>
      <c r="V48" s="2">
        <f t="shared" si="1"/>
        <v>-12.861924999999999</v>
      </c>
    </row>
    <row r="49" spans="1:23" customFormat="1" x14ac:dyDescent="0.25">
      <c r="A49" t="s">
        <v>781</v>
      </c>
      <c r="B49">
        <v>101</v>
      </c>
      <c r="C49" t="s">
        <v>780</v>
      </c>
      <c r="D49">
        <v>101</v>
      </c>
      <c r="E49" t="s">
        <v>776</v>
      </c>
      <c r="F49">
        <v>239</v>
      </c>
      <c r="G49" t="s">
        <v>22</v>
      </c>
      <c r="H49">
        <v>10101010239</v>
      </c>
      <c r="I49" t="s">
        <v>23</v>
      </c>
      <c r="J49" t="s">
        <v>958</v>
      </c>
      <c r="K49">
        <v>12</v>
      </c>
      <c r="L49" s="2">
        <v>1995180.78</v>
      </c>
      <c r="M49" s="2">
        <v>1495340.88</v>
      </c>
      <c r="N49" s="14">
        <v>2239108</v>
      </c>
      <c r="O49" s="2">
        <v>0</v>
      </c>
      <c r="P49" s="11">
        <v>2239108</v>
      </c>
      <c r="Q49" s="2">
        <v>895151.47</v>
      </c>
      <c r="R49" s="2">
        <v>1534545.3771428571</v>
      </c>
      <c r="S49" s="9">
        <v>1611272.65</v>
      </c>
      <c r="U49" s="2">
        <f t="shared" si="0"/>
        <v>-627835.35000000009</v>
      </c>
      <c r="V49" s="2">
        <f t="shared" si="1"/>
        <v>-28.039529580529393</v>
      </c>
      <c r="W49" s="18"/>
    </row>
    <row r="50" spans="1:23" customFormat="1" x14ac:dyDescent="0.25">
      <c r="A50" t="s">
        <v>781</v>
      </c>
      <c r="B50">
        <v>204</v>
      </c>
      <c r="C50" t="s">
        <v>782</v>
      </c>
      <c r="D50">
        <v>111</v>
      </c>
      <c r="E50" t="s">
        <v>801</v>
      </c>
      <c r="F50">
        <v>239</v>
      </c>
      <c r="G50" t="s">
        <v>22</v>
      </c>
      <c r="H50">
        <v>10111010239</v>
      </c>
      <c r="I50" t="s">
        <v>23</v>
      </c>
      <c r="J50" t="s">
        <v>958</v>
      </c>
      <c r="K50">
        <v>12</v>
      </c>
      <c r="L50" s="2">
        <v>1354933.28</v>
      </c>
      <c r="M50" s="2">
        <v>1285776.8500000001</v>
      </c>
      <c r="N50" s="14">
        <v>1604117</v>
      </c>
      <c r="O50" s="2">
        <v>0</v>
      </c>
      <c r="P50" s="11">
        <v>1604117</v>
      </c>
      <c r="Q50" s="2">
        <v>890381.05</v>
      </c>
      <c r="R50" s="2">
        <v>1526367.5142857144</v>
      </c>
      <c r="S50" s="9">
        <v>1602685.89</v>
      </c>
      <c r="U50" s="2">
        <f t="shared" si="0"/>
        <v>-1431.1100000001024</v>
      </c>
      <c r="V50" s="2">
        <f t="shared" si="1"/>
        <v>-8.9214814131394565E-2</v>
      </c>
      <c r="W50" s="18"/>
    </row>
    <row r="51" spans="1:23" customFormat="1" x14ac:dyDescent="0.25">
      <c r="A51" t="s">
        <v>349</v>
      </c>
      <c r="B51">
        <v>702</v>
      </c>
      <c r="C51" t="s">
        <v>383</v>
      </c>
      <c r="D51">
        <v>266</v>
      </c>
      <c r="E51" t="s">
        <v>387</v>
      </c>
      <c r="F51">
        <v>344</v>
      </c>
      <c r="G51" t="s">
        <v>111</v>
      </c>
      <c r="H51">
        <v>10266010344</v>
      </c>
      <c r="I51" t="s">
        <v>112</v>
      </c>
      <c r="J51" t="s">
        <v>958</v>
      </c>
      <c r="K51">
        <v>12</v>
      </c>
      <c r="L51" s="2">
        <v>439504.68</v>
      </c>
      <c r="M51" s="2">
        <v>848462.45</v>
      </c>
      <c r="N51" s="14">
        <v>1449150</v>
      </c>
      <c r="O51" s="2">
        <v>0</v>
      </c>
      <c r="P51" s="11">
        <v>1449150</v>
      </c>
      <c r="Q51" s="2">
        <v>493024.04</v>
      </c>
      <c r="R51" s="2">
        <v>845184.06857142854</v>
      </c>
      <c r="S51" s="9">
        <v>1568627</v>
      </c>
      <c r="U51" s="2">
        <f t="shared" si="0"/>
        <v>119477</v>
      </c>
      <c r="V51" s="2">
        <f t="shared" si="1"/>
        <v>8.2446261601628539</v>
      </c>
    </row>
    <row r="52" spans="1:23" customFormat="1" x14ac:dyDescent="0.25">
      <c r="A52" t="s">
        <v>706</v>
      </c>
      <c r="B52">
        <v>191</v>
      </c>
      <c r="C52" t="s">
        <v>707</v>
      </c>
      <c r="D52">
        <v>200</v>
      </c>
      <c r="E52" t="s">
        <v>708</v>
      </c>
      <c r="F52">
        <v>358</v>
      </c>
      <c r="G52" t="s">
        <v>769</v>
      </c>
      <c r="H52">
        <v>10200010358</v>
      </c>
      <c r="I52" t="s">
        <v>770</v>
      </c>
      <c r="J52" t="s">
        <v>958</v>
      </c>
      <c r="K52">
        <v>12</v>
      </c>
      <c r="L52" s="2">
        <v>973914.94</v>
      </c>
      <c r="M52" s="2">
        <v>1310459.79</v>
      </c>
      <c r="N52" s="14">
        <v>1271430</v>
      </c>
      <c r="O52" s="2">
        <v>0</v>
      </c>
      <c r="P52" s="11">
        <v>1271430</v>
      </c>
      <c r="Q52" s="2">
        <v>655783.93999999994</v>
      </c>
      <c r="R52" s="2">
        <v>1124201.04</v>
      </c>
      <c r="S52" s="9">
        <v>1500000</v>
      </c>
      <c r="U52" s="2">
        <f t="shared" si="0"/>
        <v>228570</v>
      </c>
      <c r="V52" s="2">
        <f t="shared" si="1"/>
        <v>17.977395531016256</v>
      </c>
    </row>
    <row r="53" spans="1:23" customFormat="1" x14ac:dyDescent="0.25">
      <c r="A53" t="s">
        <v>875</v>
      </c>
      <c r="B53">
        <v>102</v>
      </c>
      <c r="C53" t="s">
        <v>876</v>
      </c>
      <c r="D53">
        <v>301</v>
      </c>
      <c r="E53" t="s">
        <v>917</v>
      </c>
      <c r="F53">
        <v>310</v>
      </c>
      <c r="G53" t="s">
        <v>532</v>
      </c>
      <c r="H53">
        <v>10301010310</v>
      </c>
      <c r="I53" t="s">
        <v>533</v>
      </c>
      <c r="J53" t="s">
        <v>958</v>
      </c>
      <c r="K53">
        <v>12</v>
      </c>
      <c r="L53" s="2">
        <v>977942.92</v>
      </c>
      <c r="M53" s="2">
        <v>1275271.8600000001</v>
      </c>
      <c r="N53" s="14">
        <v>1421812</v>
      </c>
      <c r="O53" s="2">
        <v>0</v>
      </c>
      <c r="P53" s="11">
        <v>1421812</v>
      </c>
      <c r="Q53" s="2">
        <v>441237.42</v>
      </c>
      <c r="R53" s="2">
        <v>756407.00571428565</v>
      </c>
      <c r="S53" s="9">
        <v>1421812</v>
      </c>
      <c r="U53" s="2">
        <f t="shared" si="0"/>
        <v>0</v>
      </c>
      <c r="V53" s="2">
        <f t="shared" si="1"/>
        <v>0</v>
      </c>
    </row>
    <row r="54" spans="1:23" customFormat="1" x14ac:dyDescent="0.25">
      <c r="A54" t="s">
        <v>875</v>
      </c>
      <c r="B54">
        <v>101</v>
      </c>
      <c r="C54" t="s">
        <v>780</v>
      </c>
      <c r="D54">
        <v>302</v>
      </c>
      <c r="E54" t="s">
        <v>920</v>
      </c>
      <c r="F54">
        <v>383</v>
      </c>
      <c r="G54" t="s">
        <v>849</v>
      </c>
      <c r="H54">
        <v>10302010383</v>
      </c>
      <c r="I54" t="s">
        <v>850</v>
      </c>
      <c r="J54" t="s">
        <v>958</v>
      </c>
      <c r="K54">
        <v>12</v>
      </c>
      <c r="L54" s="2">
        <v>407065.75</v>
      </c>
      <c r="M54" s="2">
        <v>686622.01</v>
      </c>
      <c r="N54" s="14">
        <v>700000</v>
      </c>
      <c r="O54" s="2">
        <v>0</v>
      </c>
      <c r="P54" s="11">
        <v>700000</v>
      </c>
      <c r="Q54" s="2">
        <v>1210000</v>
      </c>
      <c r="R54" s="2">
        <v>2074285.7142857146</v>
      </c>
      <c r="S54" s="9">
        <v>1410000</v>
      </c>
      <c r="U54" s="2">
        <f t="shared" si="0"/>
        <v>710000</v>
      </c>
      <c r="V54" s="2">
        <f t="shared" si="1"/>
        <v>101.42857142857142</v>
      </c>
    </row>
    <row r="55" spans="1:23" customFormat="1" x14ac:dyDescent="0.25">
      <c r="A55" t="s">
        <v>781</v>
      </c>
      <c r="B55">
        <v>101</v>
      </c>
      <c r="C55" t="s">
        <v>780</v>
      </c>
      <c r="D55">
        <v>101</v>
      </c>
      <c r="E55" t="s">
        <v>776</v>
      </c>
      <c r="F55">
        <v>201</v>
      </c>
      <c r="G55" t="s">
        <v>467</v>
      </c>
      <c r="H55">
        <v>10101010201</v>
      </c>
      <c r="I55" t="s">
        <v>468</v>
      </c>
      <c r="J55" t="s">
        <v>958</v>
      </c>
      <c r="K55">
        <v>12</v>
      </c>
      <c r="L55" s="2">
        <v>1062245.69</v>
      </c>
      <c r="M55" s="2">
        <v>1158596.58</v>
      </c>
      <c r="N55" s="14">
        <v>1400000</v>
      </c>
      <c r="O55" s="2">
        <v>0</v>
      </c>
      <c r="P55" s="11">
        <v>1400000</v>
      </c>
      <c r="Q55" s="2">
        <v>821253.52</v>
      </c>
      <c r="R55" s="2">
        <v>1407863.1771428571</v>
      </c>
      <c r="S55" s="9">
        <v>1400000</v>
      </c>
      <c r="U55" s="2">
        <f t="shared" si="0"/>
        <v>0</v>
      </c>
      <c r="V55" s="2">
        <f t="shared" si="1"/>
        <v>0</v>
      </c>
      <c r="W55" s="18"/>
    </row>
    <row r="56" spans="1:23" customFormat="1" x14ac:dyDescent="0.25">
      <c r="A56" t="s">
        <v>133</v>
      </c>
      <c r="B56">
        <v>1201</v>
      </c>
      <c r="C56" t="s">
        <v>212</v>
      </c>
      <c r="D56">
        <v>701</v>
      </c>
      <c r="E56" t="s">
        <v>211</v>
      </c>
      <c r="F56">
        <v>593</v>
      </c>
      <c r="G56" t="s">
        <v>230</v>
      </c>
      <c r="H56">
        <v>10701010593</v>
      </c>
      <c r="I56" t="s">
        <v>231</v>
      </c>
      <c r="J56" t="s">
        <v>958</v>
      </c>
      <c r="K56">
        <v>12</v>
      </c>
      <c r="L56" s="2">
        <v>0</v>
      </c>
      <c r="M56" s="2">
        <v>333860.53999999998</v>
      </c>
      <c r="N56" s="14">
        <v>788893</v>
      </c>
      <c r="O56" s="2">
        <v>0</v>
      </c>
      <c r="P56" s="11">
        <v>788893</v>
      </c>
      <c r="Q56" s="2">
        <v>707017.19</v>
      </c>
      <c r="R56" s="2">
        <v>1212029.4685714284</v>
      </c>
      <c r="S56" s="9">
        <v>1268900</v>
      </c>
      <c r="U56" s="2">
        <f t="shared" si="0"/>
        <v>480007</v>
      </c>
      <c r="V56" s="2">
        <f t="shared" si="1"/>
        <v>60.84564066356274</v>
      </c>
    </row>
    <row r="57" spans="1:23" customFormat="1" x14ac:dyDescent="0.25">
      <c r="A57" t="s">
        <v>349</v>
      </c>
      <c r="B57">
        <v>1011</v>
      </c>
      <c r="C57" t="s">
        <v>365</v>
      </c>
      <c r="D57">
        <v>232</v>
      </c>
      <c r="E57" t="s">
        <v>379</v>
      </c>
      <c r="F57">
        <v>283</v>
      </c>
      <c r="G57" t="s">
        <v>38</v>
      </c>
      <c r="H57">
        <v>10232010283</v>
      </c>
      <c r="I57" t="s">
        <v>39</v>
      </c>
      <c r="J57" t="s">
        <v>958</v>
      </c>
      <c r="K57">
        <v>12</v>
      </c>
      <c r="L57" s="2">
        <v>1097840.54</v>
      </c>
      <c r="M57" s="2">
        <v>921542.33</v>
      </c>
      <c r="N57" s="14">
        <v>1400750</v>
      </c>
      <c r="O57" s="2">
        <v>0</v>
      </c>
      <c r="P57" s="11">
        <v>1400750</v>
      </c>
      <c r="Q57" s="2">
        <v>591457.72</v>
      </c>
      <c r="R57" s="2">
        <v>1013927.5199999999</v>
      </c>
      <c r="S57" s="9">
        <v>1241519</v>
      </c>
      <c r="U57" s="2">
        <f t="shared" si="0"/>
        <v>-159231</v>
      </c>
      <c r="V57" s="2">
        <f t="shared" si="1"/>
        <v>-11.367553096555415</v>
      </c>
    </row>
    <row r="58" spans="1:23" customFormat="1" x14ac:dyDescent="0.25">
      <c r="A58" t="s">
        <v>133</v>
      </c>
      <c r="B58">
        <v>1101</v>
      </c>
      <c r="C58" t="s">
        <v>134</v>
      </c>
      <c r="D58">
        <v>170</v>
      </c>
      <c r="E58" t="s">
        <v>154</v>
      </c>
      <c r="F58">
        <v>344</v>
      </c>
      <c r="G58" t="s">
        <v>111</v>
      </c>
      <c r="H58">
        <v>10170010344</v>
      </c>
      <c r="I58" t="s">
        <v>112</v>
      </c>
      <c r="J58" t="s">
        <v>958</v>
      </c>
      <c r="K58">
        <v>12</v>
      </c>
      <c r="L58" s="2">
        <v>958850.35</v>
      </c>
      <c r="M58" s="2">
        <v>1022771.87</v>
      </c>
      <c r="N58" s="14">
        <v>1200000</v>
      </c>
      <c r="O58" s="2">
        <v>0</v>
      </c>
      <c r="P58" s="11">
        <v>1200000</v>
      </c>
      <c r="Q58" s="2">
        <v>669356.37</v>
      </c>
      <c r="R58" s="2">
        <v>1147468.0628571429</v>
      </c>
      <c r="S58" s="9">
        <v>1209488.5</v>
      </c>
      <c r="U58" s="2">
        <f t="shared" si="0"/>
        <v>9488.5</v>
      </c>
      <c r="V58" s="2">
        <f t="shared" si="1"/>
        <v>0.79070833333333335</v>
      </c>
    </row>
    <row r="59" spans="1:23" customFormat="1" x14ac:dyDescent="0.25">
      <c r="A59" t="s">
        <v>706</v>
      </c>
      <c r="B59">
        <v>191</v>
      </c>
      <c r="C59" t="s">
        <v>707</v>
      </c>
      <c r="D59">
        <v>200</v>
      </c>
      <c r="E59" t="s">
        <v>708</v>
      </c>
      <c r="F59">
        <v>243</v>
      </c>
      <c r="G59" t="s">
        <v>83</v>
      </c>
      <c r="H59">
        <v>10200010243</v>
      </c>
      <c r="I59" t="s">
        <v>84</v>
      </c>
      <c r="J59" t="s">
        <v>958</v>
      </c>
      <c r="K59">
        <v>12</v>
      </c>
      <c r="L59" s="2">
        <v>1013288.53</v>
      </c>
      <c r="M59" s="2">
        <v>1245820.9099999999</v>
      </c>
      <c r="N59" s="14">
        <v>1200000</v>
      </c>
      <c r="O59" s="2">
        <v>0</v>
      </c>
      <c r="P59" s="11">
        <v>1200000</v>
      </c>
      <c r="Q59" s="2">
        <v>591803.1</v>
      </c>
      <c r="R59" s="2">
        <v>1014519.6000000001</v>
      </c>
      <c r="S59" s="9">
        <v>1200000</v>
      </c>
      <c r="U59" s="2">
        <f t="shared" si="0"/>
        <v>0</v>
      </c>
      <c r="V59" s="2">
        <f t="shared" si="1"/>
        <v>0</v>
      </c>
    </row>
    <row r="60" spans="1:23" customFormat="1" x14ac:dyDescent="0.25">
      <c r="A60" t="s">
        <v>349</v>
      </c>
      <c r="B60">
        <v>1011</v>
      </c>
      <c r="C60" t="s">
        <v>365</v>
      </c>
      <c r="D60">
        <v>232</v>
      </c>
      <c r="E60" t="s">
        <v>379</v>
      </c>
      <c r="F60">
        <v>266</v>
      </c>
      <c r="G60" t="s">
        <v>522</v>
      </c>
      <c r="H60">
        <v>10232010266</v>
      </c>
      <c r="I60" t="s">
        <v>523</v>
      </c>
      <c r="J60" t="s">
        <v>958</v>
      </c>
      <c r="K60">
        <v>12</v>
      </c>
      <c r="L60" s="2">
        <v>875763.31</v>
      </c>
      <c r="M60" s="2">
        <v>1310296.3400000001</v>
      </c>
      <c r="N60" s="14">
        <v>1200000</v>
      </c>
      <c r="O60" s="2">
        <v>0</v>
      </c>
      <c r="P60" s="11">
        <v>1200000</v>
      </c>
      <c r="Q60" s="2">
        <v>1197339.3999999999</v>
      </c>
      <c r="R60" s="2">
        <v>2052581.8285714283</v>
      </c>
      <c r="S60" s="9">
        <v>1200000</v>
      </c>
      <c r="U60" s="2">
        <f t="shared" si="0"/>
        <v>0</v>
      </c>
      <c r="V60" s="2">
        <f t="shared" si="1"/>
        <v>0</v>
      </c>
    </row>
    <row r="61" spans="1:23" customFormat="1" x14ac:dyDescent="0.25">
      <c r="A61" t="s">
        <v>349</v>
      </c>
      <c r="B61">
        <v>1011</v>
      </c>
      <c r="C61" t="s">
        <v>365</v>
      </c>
      <c r="D61">
        <v>236</v>
      </c>
      <c r="E61" t="s">
        <v>380</v>
      </c>
      <c r="F61">
        <v>266</v>
      </c>
      <c r="G61" t="s">
        <v>522</v>
      </c>
      <c r="H61">
        <v>10236010266</v>
      </c>
      <c r="I61" t="s">
        <v>523</v>
      </c>
      <c r="J61" t="s">
        <v>958</v>
      </c>
      <c r="K61">
        <v>12</v>
      </c>
      <c r="L61" s="2">
        <v>862370.52</v>
      </c>
      <c r="M61" s="2">
        <v>864650.94</v>
      </c>
      <c r="N61" s="14">
        <v>1200000</v>
      </c>
      <c r="O61" s="2">
        <v>0</v>
      </c>
      <c r="P61" s="11">
        <v>1200000</v>
      </c>
      <c r="Q61" s="2">
        <v>1197900</v>
      </c>
      <c r="R61" s="2">
        <v>2053542.857142857</v>
      </c>
      <c r="S61" s="9">
        <v>1200000</v>
      </c>
      <c r="U61" s="2">
        <f t="shared" si="0"/>
        <v>0</v>
      </c>
      <c r="V61" s="2">
        <f t="shared" si="1"/>
        <v>0</v>
      </c>
    </row>
    <row r="62" spans="1:23" customFormat="1" x14ac:dyDescent="0.25">
      <c r="A62" t="s">
        <v>781</v>
      </c>
      <c r="B62">
        <v>101</v>
      </c>
      <c r="C62" t="s">
        <v>780</v>
      </c>
      <c r="D62">
        <v>104</v>
      </c>
      <c r="E62" t="s">
        <v>799</v>
      </c>
      <c r="F62">
        <v>270</v>
      </c>
      <c r="G62" t="s">
        <v>87</v>
      </c>
      <c r="H62">
        <v>10104010270</v>
      </c>
      <c r="I62" t="s">
        <v>88</v>
      </c>
      <c r="J62" t="s">
        <v>958</v>
      </c>
      <c r="K62">
        <v>12</v>
      </c>
      <c r="L62" s="2">
        <v>809336.15</v>
      </c>
      <c r="M62" s="2">
        <v>1235808.54</v>
      </c>
      <c r="N62" s="14">
        <v>1500000</v>
      </c>
      <c r="O62" s="2">
        <v>0</v>
      </c>
      <c r="P62" s="11">
        <v>1500000</v>
      </c>
      <c r="Q62" s="2">
        <v>788053.6</v>
      </c>
      <c r="R62" s="2">
        <v>1350949.0285714285</v>
      </c>
      <c r="S62" s="9">
        <v>1200000</v>
      </c>
      <c r="U62" s="2">
        <f t="shared" si="0"/>
        <v>-300000</v>
      </c>
      <c r="V62" s="2">
        <f t="shared" si="1"/>
        <v>-20</v>
      </c>
      <c r="W62" s="18"/>
    </row>
    <row r="63" spans="1:23" customFormat="1" x14ac:dyDescent="0.25">
      <c r="A63" t="s">
        <v>254</v>
      </c>
      <c r="B63">
        <v>1301</v>
      </c>
      <c r="C63" t="s">
        <v>203</v>
      </c>
      <c r="D63">
        <v>601</v>
      </c>
      <c r="E63" t="s">
        <v>256</v>
      </c>
      <c r="F63">
        <v>239</v>
      </c>
      <c r="G63" t="s">
        <v>22</v>
      </c>
      <c r="H63">
        <v>10601010239</v>
      </c>
      <c r="I63" t="s">
        <v>23</v>
      </c>
      <c r="J63" t="s">
        <v>958</v>
      </c>
      <c r="K63">
        <v>12</v>
      </c>
      <c r="L63" s="2">
        <v>820155.26</v>
      </c>
      <c r="M63" s="2">
        <v>939510.49</v>
      </c>
      <c r="N63" s="14">
        <v>743830</v>
      </c>
      <c r="O63" s="2">
        <v>0</v>
      </c>
      <c r="P63" s="11">
        <v>743830</v>
      </c>
      <c r="Q63" s="2">
        <v>659574.07999999996</v>
      </c>
      <c r="R63" s="2">
        <v>1130698.4228571428</v>
      </c>
      <c r="S63" s="9">
        <v>1187233.3400000001</v>
      </c>
      <c r="U63" s="2">
        <f t="shared" si="0"/>
        <v>443403.34000000008</v>
      </c>
      <c r="V63" s="2">
        <f t="shared" si="1"/>
        <v>59.610843875616752</v>
      </c>
    </row>
    <row r="64" spans="1:23" customFormat="1" x14ac:dyDescent="0.25">
      <c r="A64" t="s">
        <v>309</v>
      </c>
      <c r="B64">
        <v>801</v>
      </c>
      <c r="C64" t="s">
        <v>324</v>
      </c>
      <c r="D64">
        <v>403</v>
      </c>
      <c r="E64" t="s">
        <v>401</v>
      </c>
      <c r="F64">
        <v>344</v>
      </c>
      <c r="G64" t="s">
        <v>111</v>
      </c>
      <c r="H64">
        <v>10403010344</v>
      </c>
      <c r="I64" t="s">
        <v>112</v>
      </c>
      <c r="J64" t="s">
        <v>958</v>
      </c>
      <c r="K64">
        <v>12</v>
      </c>
      <c r="L64" s="2">
        <v>991510.92</v>
      </c>
      <c r="M64" s="2">
        <v>1002266.3</v>
      </c>
      <c r="N64" s="14">
        <v>1008600</v>
      </c>
      <c r="O64" s="2">
        <v>0</v>
      </c>
      <c r="P64" s="11">
        <v>1008600</v>
      </c>
      <c r="Q64" s="2">
        <v>602308.16</v>
      </c>
      <c r="R64" s="2">
        <v>1032528.2742857144</v>
      </c>
      <c r="S64" s="9">
        <v>1155209</v>
      </c>
      <c r="U64" s="2">
        <f t="shared" si="0"/>
        <v>146609</v>
      </c>
      <c r="V64" s="2">
        <f t="shared" si="1"/>
        <v>14.535891334523102</v>
      </c>
    </row>
    <row r="65" spans="1:23" customFormat="1" x14ac:dyDescent="0.25">
      <c r="A65" t="s">
        <v>562</v>
      </c>
      <c r="B65">
        <v>301</v>
      </c>
      <c r="C65" t="s">
        <v>355</v>
      </c>
      <c r="D65">
        <v>121</v>
      </c>
      <c r="E65" t="s">
        <v>562</v>
      </c>
      <c r="F65">
        <v>297</v>
      </c>
      <c r="G65" t="s">
        <v>609</v>
      </c>
      <c r="H65">
        <v>10121010297</v>
      </c>
      <c r="I65" t="s">
        <v>610</v>
      </c>
      <c r="J65" t="s">
        <v>958</v>
      </c>
      <c r="K65">
        <v>12</v>
      </c>
      <c r="L65" s="2">
        <v>698344.91</v>
      </c>
      <c r="M65" s="2">
        <v>1100612.19</v>
      </c>
      <c r="N65" s="14">
        <v>1109000</v>
      </c>
      <c r="O65" s="2">
        <v>0</v>
      </c>
      <c r="P65" s="11">
        <v>1109000</v>
      </c>
      <c r="Q65" s="2">
        <v>200000</v>
      </c>
      <c r="R65" s="2">
        <v>342857.14285714284</v>
      </c>
      <c r="S65" s="9">
        <v>1109000</v>
      </c>
      <c r="U65" s="2">
        <f t="shared" si="0"/>
        <v>0</v>
      </c>
      <c r="V65" s="2">
        <f t="shared" si="1"/>
        <v>0</v>
      </c>
    </row>
    <row r="66" spans="1:23" customFormat="1" x14ac:dyDescent="0.25">
      <c r="A66" t="s">
        <v>309</v>
      </c>
      <c r="B66">
        <v>801</v>
      </c>
      <c r="C66" t="s">
        <v>324</v>
      </c>
      <c r="D66">
        <v>411</v>
      </c>
      <c r="E66" t="s">
        <v>411</v>
      </c>
      <c r="F66">
        <v>321</v>
      </c>
      <c r="G66" t="s">
        <v>502</v>
      </c>
      <c r="H66">
        <v>10411010321</v>
      </c>
      <c r="I66" t="s">
        <v>503</v>
      </c>
      <c r="J66" t="s">
        <v>958</v>
      </c>
      <c r="K66">
        <v>12</v>
      </c>
      <c r="L66" s="2">
        <v>553453.11</v>
      </c>
      <c r="M66" s="2">
        <v>1019695.65</v>
      </c>
      <c r="N66" s="14">
        <v>1028696</v>
      </c>
      <c r="O66" s="2">
        <v>0</v>
      </c>
      <c r="P66" s="11">
        <v>1028696</v>
      </c>
      <c r="Q66" s="2">
        <v>1043772.71</v>
      </c>
      <c r="R66" s="2">
        <v>1789324.6457142856</v>
      </c>
      <c r="S66" s="9">
        <v>1028696</v>
      </c>
      <c r="U66" s="2">
        <f t="shared" si="0"/>
        <v>0</v>
      </c>
      <c r="V66" s="2">
        <f t="shared" si="1"/>
        <v>0</v>
      </c>
    </row>
    <row r="67" spans="1:23" customFormat="1" x14ac:dyDescent="0.25">
      <c r="A67" t="s">
        <v>133</v>
      </c>
      <c r="B67">
        <v>1201</v>
      </c>
      <c r="C67" t="s">
        <v>212</v>
      </c>
      <c r="D67">
        <v>701</v>
      </c>
      <c r="E67" t="s">
        <v>211</v>
      </c>
      <c r="F67">
        <v>305</v>
      </c>
      <c r="G67" t="s">
        <v>146</v>
      </c>
      <c r="H67">
        <v>10701010305</v>
      </c>
      <c r="I67" t="s">
        <v>147</v>
      </c>
      <c r="J67" t="s">
        <v>958</v>
      </c>
      <c r="K67">
        <v>12</v>
      </c>
      <c r="L67" s="2">
        <v>0</v>
      </c>
      <c r="M67" s="2">
        <v>424644.93</v>
      </c>
      <c r="N67" s="14">
        <v>500000</v>
      </c>
      <c r="O67" s="2">
        <v>0</v>
      </c>
      <c r="P67" s="11">
        <v>500000</v>
      </c>
      <c r="Q67" s="2">
        <v>520555.85</v>
      </c>
      <c r="R67" s="2">
        <v>892381.45714285714</v>
      </c>
      <c r="S67" s="9">
        <v>1000000</v>
      </c>
      <c r="U67" s="2">
        <f t="shared" si="0"/>
        <v>500000</v>
      </c>
      <c r="V67" s="2">
        <f t="shared" si="1"/>
        <v>100</v>
      </c>
    </row>
    <row r="68" spans="1:23" customFormat="1" x14ac:dyDescent="0.25">
      <c r="A68" t="s">
        <v>875</v>
      </c>
      <c r="B68">
        <v>102</v>
      </c>
      <c r="C68" t="s">
        <v>876</v>
      </c>
      <c r="D68">
        <v>103</v>
      </c>
      <c r="E68" t="s">
        <v>877</v>
      </c>
      <c r="F68">
        <v>273</v>
      </c>
      <c r="G68" t="s">
        <v>673</v>
      </c>
      <c r="H68">
        <v>10103010273</v>
      </c>
      <c r="I68" t="s">
        <v>674</v>
      </c>
      <c r="J68" t="s">
        <v>958</v>
      </c>
      <c r="K68">
        <v>12</v>
      </c>
      <c r="L68" s="2">
        <v>745125.5</v>
      </c>
      <c r="M68" s="2">
        <v>643442.78</v>
      </c>
      <c r="N68" s="14">
        <v>1000000</v>
      </c>
      <c r="O68" s="2">
        <v>0</v>
      </c>
      <c r="P68" s="11">
        <v>1000000</v>
      </c>
      <c r="Q68" s="2">
        <v>53249.5</v>
      </c>
      <c r="R68" s="2">
        <v>91284.857142857145</v>
      </c>
      <c r="S68" s="9">
        <v>1000000</v>
      </c>
      <c r="U68" s="2">
        <f t="shared" si="0"/>
        <v>0</v>
      </c>
      <c r="V68" s="2">
        <f t="shared" si="1"/>
        <v>0</v>
      </c>
    </row>
    <row r="69" spans="1:23" customFormat="1" x14ac:dyDescent="0.25">
      <c r="A69" t="s">
        <v>254</v>
      </c>
      <c r="B69">
        <v>1301</v>
      </c>
      <c r="C69" t="s">
        <v>203</v>
      </c>
      <c r="D69">
        <v>602</v>
      </c>
      <c r="E69" t="s">
        <v>263</v>
      </c>
      <c r="F69">
        <v>344</v>
      </c>
      <c r="G69" t="s">
        <v>111</v>
      </c>
      <c r="H69">
        <v>10602010344</v>
      </c>
      <c r="I69" t="s">
        <v>112</v>
      </c>
      <c r="J69" t="s">
        <v>958</v>
      </c>
      <c r="K69">
        <v>12</v>
      </c>
      <c r="L69" s="2">
        <v>627971.61</v>
      </c>
      <c r="M69" s="2">
        <v>771819.3</v>
      </c>
      <c r="N69" s="14">
        <v>1089400</v>
      </c>
      <c r="O69" s="2">
        <v>0</v>
      </c>
      <c r="P69" s="11">
        <v>1089400</v>
      </c>
      <c r="Q69" s="2">
        <v>511848</v>
      </c>
      <c r="R69" s="2">
        <v>877453.71428571432</v>
      </c>
      <c r="S69" s="9">
        <v>995982</v>
      </c>
      <c r="U69" s="2">
        <f t="shared" si="0"/>
        <v>-93418</v>
      </c>
      <c r="V69" s="2">
        <f t="shared" si="1"/>
        <v>-8.5751789976133654</v>
      </c>
    </row>
    <row r="70" spans="1:23" customFormat="1" x14ac:dyDescent="0.25">
      <c r="A70" t="s">
        <v>349</v>
      </c>
      <c r="B70">
        <v>703</v>
      </c>
      <c r="C70" t="s">
        <v>381</v>
      </c>
      <c r="D70">
        <v>260</v>
      </c>
      <c r="E70" t="s">
        <v>382</v>
      </c>
      <c r="F70">
        <v>242</v>
      </c>
      <c r="G70" t="s">
        <v>526</v>
      </c>
      <c r="H70">
        <v>10260010242</v>
      </c>
      <c r="I70" t="s">
        <v>527</v>
      </c>
      <c r="J70" t="s">
        <v>958</v>
      </c>
      <c r="K70">
        <v>12</v>
      </c>
      <c r="L70" s="2">
        <v>1100757.56</v>
      </c>
      <c r="M70" s="2">
        <v>772252.65</v>
      </c>
      <c r="N70" s="14">
        <v>1000000</v>
      </c>
      <c r="O70" s="2">
        <v>0</v>
      </c>
      <c r="P70" s="11">
        <v>1000000</v>
      </c>
      <c r="Q70" s="2">
        <v>0</v>
      </c>
      <c r="R70" s="2">
        <v>0</v>
      </c>
      <c r="S70" s="9">
        <v>985000</v>
      </c>
      <c r="U70" s="2">
        <f t="shared" si="0"/>
        <v>-15000</v>
      </c>
      <c r="V70" s="2">
        <f t="shared" si="1"/>
        <v>-1.5</v>
      </c>
    </row>
    <row r="71" spans="1:23" customFormat="1" x14ac:dyDescent="0.25">
      <c r="A71" t="s">
        <v>133</v>
      </c>
      <c r="B71">
        <v>1201</v>
      </c>
      <c r="C71" t="s">
        <v>212</v>
      </c>
      <c r="D71">
        <v>701</v>
      </c>
      <c r="E71" t="s">
        <v>211</v>
      </c>
      <c r="F71">
        <v>253</v>
      </c>
      <c r="G71" t="s">
        <v>218</v>
      </c>
      <c r="H71">
        <v>10701010253</v>
      </c>
      <c r="I71" t="s">
        <v>219</v>
      </c>
      <c r="J71" t="s">
        <v>958</v>
      </c>
      <c r="K71">
        <v>12</v>
      </c>
      <c r="L71" s="2">
        <v>1824276.43</v>
      </c>
      <c r="M71" s="2">
        <v>745929.76</v>
      </c>
      <c r="N71" s="14">
        <v>950000</v>
      </c>
      <c r="O71" s="2">
        <v>0</v>
      </c>
      <c r="P71" s="11">
        <v>950000</v>
      </c>
      <c r="Q71" s="2">
        <v>384780.61</v>
      </c>
      <c r="R71" s="2">
        <v>659623.90285714285</v>
      </c>
      <c r="S71" s="9">
        <v>950000</v>
      </c>
      <c r="U71" s="2">
        <f t="shared" si="0"/>
        <v>0</v>
      </c>
      <c r="V71" s="2">
        <f t="shared" si="1"/>
        <v>0</v>
      </c>
    </row>
    <row r="72" spans="1:23" customFormat="1" x14ac:dyDescent="0.25">
      <c r="A72" t="s">
        <v>349</v>
      </c>
      <c r="B72">
        <v>1011</v>
      </c>
      <c r="C72" t="s">
        <v>365</v>
      </c>
      <c r="D72">
        <v>222</v>
      </c>
      <c r="E72" t="s">
        <v>379</v>
      </c>
      <c r="F72">
        <v>266</v>
      </c>
      <c r="G72" t="s">
        <v>522</v>
      </c>
      <c r="H72">
        <v>10222010266</v>
      </c>
      <c r="I72" t="s">
        <v>523</v>
      </c>
      <c r="J72" t="s">
        <v>958</v>
      </c>
      <c r="K72">
        <v>12</v>
      </c>
      <c r="L72" s="2"/>
      <c r="M72" s="2"/>
      <c r="N72" s="14"/>
      <c r="O72" s="2"/>
      <c r="P72" s="11"/>
      <c r="Q72" s="2"/>
      <c r="R72" s="2"/>
      <c r="S72" s="9">
        <v>900000</v>
      </c>
      <c r="U72" s="2">
        <f t="shared" si="0"/>
        <v>900000</v>
      </c>
      <c r="V72" s="2" t="e">
        <f t="shared" si="1"/>
        <v>#DIV/0!</v>
      </c>
    </row>
    <row r="73" spans="1:23" customFormat="1" x14ac:dyDescent="0.25">
      <c r="A73" t="s">
        <v>309</v>
      </c>
      <c r="B73">
        <v>801</v>
      </c>
      <c r="C73" t="s">
        <v>324</v>
      </c>
      <c r="D73">
        <v>403</v>
      </c>
      <c r="E73" t="s">
        <v>401</v>
      </c>
      <c r="F73">
        <v>283</v>
      </c>
      <c r="G73" t="s">
        <v>38</v>
      </c>
      <c r="H73">
        <v>10403010283</v>
      </c>
      <c r="I73" t="s">
        <v>39</v>
      </c>
      <c r="J73" t="s">
        <v>958</v>
      </c>
      <c r="K73">
        <v>12</v>
      </c>
      <c r="L73" s="2">
        <v>661787.64</v>
      </c>
      <c r="M73" s="2">
        <v>581180.59</v>
      </c>
      <c r="N73" s="14">
        <v>601750</v>
      </c>
      <c r="O73" s="2">
        <v>0</v>
      </c>
      <c r="P73" s="11">
        <v>601750</v>
      </c>
      <c r="Q73" s="2">
        <v>568326.82999999996</v>
      </c>
      <c r="R73" s="2">
        <v>974274.56571428559</v>
      </c>
      <c r="S73" s="9">
        <v>893823</v>
      </c>
      <c r="U73" s="2">
        <f t="shared" ref="U73:U136" si="2">S73-N73</f>
        <v>292073</v>
      </c>
      <c r="V73" s="2">
        <f t="shared" ref="V73:V136" si="3">U73/N73*100</f>
        <v>48.53726630660573</v>
      </c>
    </row>
    <row r="74" spans="1:23" customFormat="1" x14ac:dyDescent="0.25">
      <c r="A74" t="s">
        <v>781</v>
      </c>
      <c r="B74">
        <v>202</v>
      </c>
      <c r="C74" t="s">
        <v>808</v>
      </c>
      <c r="D74">
        <v>130</v>
      </c>
      <c r="E74" t="s">
        <v>807</v>
      </c>
      <c r="F74">
        <v>201</v>
      </c>
      <c r="G74" t="s">
        <v>467</v>
      </c>
      <c r="H74">
        <v>10130010201</v>
      </c>
      <c r="I74" t="s">
        <v>468</v>
      </c>
      <c r="J74" t="s">
        <v>958</v>
      </c>
      <c r="K74">
        <v>12</v>
      </c>
      <c r="L74" s="2">
        <v>612581.28</v>
      </c>
      <c r="M74" s="2">
        <v>378717.36</v>
      </c>
      <c r="N74" s="14">
        <v>900000</v>
      </c>
      <c r="O74" s="2">
        <v>-50000</v>
      </c>
      <c r="P74" s="11">
        <v>850000</v>
      </c>
      <c r="Q74" s="2">
        <v>349719.44</v>
      </c>
      <c r="R74" s="2">
        <v>599519.04</v>
      </c>
      <c r="S74" s="9">
        <v>850000</v>
      </c>
      <c r="U74" s="2">
        <f t="shared" si="2"/>
        <v>-50000</v>
      </c>
      <c r="V74" s="2">
        <f t="shared" si="3"/>
        <v>-5.5555555555555554</v>
      </c>
      <c r="W74" s="18"/>
    </row>
    <row r="75" spans="1:23" customFormat="1" x14ac:dyDescent="0.25">
      <c r="A75" t="s">
        <v>349</v>
      </c>
      <c r="B75">
        <v>1011</v>
      </c>
      <c r="C75" t="s">
        <v>365</v>
      </c>
      <c r="D75">
        <v>236</v>
      </c>
      <c r="E75" t="s">
        <v>380</v>
      </c>
      <c r="F75">
        <v>344</v>
      </c>
      <c r="G75" t="s">
        <v>111</v>
      </c>
      <c r="H75">
        <v>10236010344</v>
      </c>
      <c r="I75" t="s">
        <v>112</v>
      </c>
      <c r="J75" t="s">
        <v>958</v>
      </c>
      <c r="K75">
        <v>12</v>
      </c>
      <c r="L75" s="2">
        <v>793314.76</v>
      </c>
      <c r="M75" s="2">
        <v>797400.24</v>
      </c>
      <c r="N75" s="14">
        <v>809100</v>
      </c>
      <c r="O75" s="2">
        <v>0</v>
      </c>
      <c r="P75" s="11">
        <v>809100</v>
      </c>
      <c r="Q75" s="2">
        <v>423515.09</v>
      </c>
      <c r="R75" s="2">
        <v>726025.86857142858</v>
      </c>
      <c r="S75" s="9">
        <v>793001</v>
      </c>
      <c r="U75" s="2">
        <f t="shared" si="2"/>
        <v>-16099</v>
      </c>
      <c r="V75" s="2">
        <f t="shared" si="3"/>
        <v>-1.9897416882956371</v>
      </c>
    </row>
    <row r="76" spans="1:23" customFormat="1" x14ac:dyDescent="0.25">
      <c r="A76" t="s">
        <v>309</v>
      </c>
      <c r="B76">
        <v>801</v>
      </c>
      <c r="C76" t="s">
        <v>324</v>
      </c>
      <c r="D76">
        <v>403</v>
      </c>
      <c r="E76" t="s">
        <v>401</v>
      </c>
      <c r="F76">
        <v>305</v>
      </c>
      <c r="G76" t="s">
        <v>146</v>
      </c>
      <c r="H76">
        <v>10403010305</v>
      </c>
      <c r="I76" t="s">
        <v>147</v>
      </c>
      <c r="J76" t="s">
        <v>958</v>
      </c>
      <c r="K76">
        <v>12</v>
      </c>
      <c r="L76" s="2">
        <v>230042.11</v>
      </c>
      <c r="M76" s="2">
        <v>362078.67</v>
      </c>
      <c r="N76" s="14">
        <v>239635</v>
      </c>
      <c r="O76" s="2">
        <v>0</v>
      </c>
      <c r="P76" s="11">
        <v>239635</v>
      </c>
      <c r="Q76" s="2">
        <v>223009.8</v>
      </c>
      <c r="R76" s="2">
        <v>382302.51428571425</v>
      </c>
      <c r="S76" s="9">
        <v>739635</v>
      </c>
      <c r="U76" s="2">
        <f t="shared" si="2"/>
        <v>500000</v>
      </c>
      <c r="V76" s="2">
        <f t="shared" si="3"/>
        <v>208.65065620631378</v>
      </c>
    </row>
    <row r="77" spans="1:23" customFormat="1" x14ac:dyDescent="0.25">
      <c r="A77" t="s">
        <v>875</v>
      </c>
      <c r="B77">
        <v>102</v>
      </c>
      <c r="C77" t="s">
        <v>876</v>
      </c>
      <c r="D77">
        <v>105</v>
      </c>
      <c r="E77" t="s">
        <v>875</v>
      </c>
      <c r="F77">
        <v>230</v>
      </c>
      <c r="G77" t="s">
        <v>886</v>
      </c>
      <c r="H77">
        <v>10105010230</v>
      </c>
      <c r="I77" t="s">
        <v>887</v>
      </c>
      <c r="J77" t="s">
        <v>958</v>
      </c>
      <c r="K77">
        <v>12</v>
      </c>
      <c r="L77" s="2">
        <v>942773.47</v>
      </c>
      <c r="M77" s="2">
        <v>271188.40000000002</v>
      </c>
      <c r="N77" s="14">
        <v>700000</v>
      </c>
      <c r="O77" s="2">
        <v>-70000</v>
      </c>
      <c r="P77" s="11">
        <v>630000</v>
      </c>
      <c r="Q77" s="2">
        <v>523154.71</v>
      </c>
      <c r="R77" s="2">
        <v>896836.64571428578</v>
      </c>
      <c r="S77" s="9">
        <v>726202</v>
      </c>
      <c r="U77" s="2">
        <f t="shared" si="2"/>
        <v>26202</v>
      </c>
      <c r="V77" s="2">
        <f t="shared" si="3"/>
        <v>3.7431428571428573</v>
      </c>
    </row>
    <row r="78" spans="1:23" customFormat="1" x14ac:dyDescent="0.25">
      <c r="A78" t="s">
        <v>781</v>
      </c>
      <c r="B78">
        <v>101</v>
      </c>
      <c r="C78" t="s">
        <v>780</v>
      </c>
      <c r="D78">
        <v>101</v>
      </c>
      <c r="E78" t="s">
        <v>776</v>
      </c>
      <c r="F78">
        <v>259</v>
      </c>
      <c r="G78" t="s">
        <v>820</v>
      </c>
      <c r="H78">
        <v>10101010259</v>
      </c>
      <c r="I78" t="s">
        <v>821</v>
      </c>
      <c r="J78" t="s">
        <v>958</v>
      </c>
      <c r="K78">
        <v>12</v>
      </c>
      <c r="L78" s="2">
        <v>292005.68</v>
      </c>
      <c r="M78" s="2">
        <v>484436.2</v>
      </c>
      <c r="N78" s="14">
        <v>722280</v>
      </c>
      <c r="O78" s="2">
        <v>0</v>
      </c>
      <c r="P78" s="11">
        <v>722280</v>
      </c>
      <c r="Q78" s="2">
        <v>299400</v>
      </c>
      <c r="R78" s="2">
        <v>513257.14285714284</v>
      </c>
      <c r="S78" s="9">
        <v>722280</v>
      </c>
      <c r="U78" s="2">
        <f t="shared" si="2"/>
        <v>0</v>
      </c>
      <c r="V78" s="2">
        <f t="shared" si="3"/>
        <v>0</v>
      </c>
      <c r="W78" s="18"/>
    </row>
    <row r="79" spans="1:23" customFormat="1" x14ac:dyDescent="0.25">
      <c r="A79" t="s">
        <v>133</v>
      </c>
      <c r="B79">
        <v>1201</v>
      </c>
      <c r="C79" t="s">
        <v>212</v>
      </c>
      <c r="D79">
        <v>701</v>
      </c>
      <c r="E79" t="s">
        <v>211</v>
      </c>
      <c r="F79">
        <v>611</v>
      </c>
      <c r="G79" t="s">
        <v>52</v>
      </c>
      <c r="H79">
        <v>10701010611</v>
      </c>
      <c r="I79" t="s">
        <v>53</v>
      </c>
      <c r="J79" t="s">
        <v>958</v>
      </c>
      <c r="K79">
        <v>12</v>
      </c>
      <c r="L79" s="2">
        <v>0</v>
      </c>
      <c r="M79" s="2">
        <v>454263.88</v>
      </c>
      <c r="N79" s="14">
        <v>500000</v>
      </c>
      <c r="O79" s="2">
        <v>0</v>
      </c>
      <c r="P79" s="11">
        <v>500000</v>
      </c>
      <c r="Q79" s="2">
        <v>549948.68000000005</v>
      </c>
      <c r="R79" s="2">
        <v>942769.1657142858</v>
      </c>
      <c r="S79" s="9">
        <v>704000</v>
      </c>
      <c r="U79" s="2">
        <f t="shared" si="2"/>
        <v>204000</v>
      </c>
      <c r="V79" s="2">
        <f t="shared" si="3"/>
        <v>40.799999999999997</v>
      </c>
    </row>
    <row r="80" spans="1:23" customFormat="1" x14ac:dyDescent="0.25">
      <c r="A80" t="s">
        <v>349</v>
      </c>
      <c r="B80">
        <v>403</v>
      </c>
      <c r="C80" t="s">
        <v>350</v>
      </c>
      <c r="D80">
        <v>140</v>
      </c>
      <c r="E80" t="s">
        <v>351</v>
      </c>
      <c r="F80">
        <v>617</v>
      </c>
      <c r="G80" t="s">
        <v>473</v>
      </c>
      <c r="H80">
        <v>10140010617</v>
      </c>
      <c r="I80" t="s">
        <v>474</v>
      </c>
      <c r="J80" t="s">
        <v>958</v>
      </c>
      <c r="K80">
        <v>12</v>
      </c>
      <c r="L80" s="2">
        <v>0</v>
      </c>
      <c r="M80" s="2">
        <v>0</v>
      </c>
      <c r="N80" s="14">
        <v>700000</v>
      </c>
      <c r="O80" s="2">
        <v>0</v>
      </c>
      <c r="P80" s="11">
        <v>700000</v>
      </c>
      <c r="Q80" s="2">
        <v>0</v>
      </c>
      <c r="R80" s="2">
        <v>0</v>
      </c>
      <c r="S80" s="9">
        <v>700000</v>
      </c>
      <c r="U80" s="2">
        <f t="shared" si="2"/>
        <v>0</v>
      </c>
      <c r="V80" s="2">
        <f t="shared" si="3"/>
        <v>0</v>
      </c>
    </row>
    <row r="81" spans="1:23" customFormat="1" x14ac:dyDescent="0.25">
      <c r="A81" t="s">
        <v>571</v>
      </c>
      <c r="B81">
        <v>601</v>
      </c>
      <c r="C81" t="s">
        <v>572</v>
      </c>
      <c r="D81">
        <v>123</v>
      </c>
      <c r="E81" t="s">
        <v>583</v>
      </c>
      <c r="F81">
        <v>492</v>
      </c>
      <c r="G81" t="s">
        <v>668</v>
      </c>
      <c r="H81">
        <v>10123010492</v>
      </c>
      <c r="I81" t="s">
        <v>669</v>
      </c>
      <c r="J81" t="s">
        <v>958</v>
      </c>
      <c r="K81">
        <v>12</v>
      </c>
      <c r="L81" s="2">
        <v>920445.6</v>
      </c>
      <c r="M81" s="2">
        <v>466764.46</v>
      </c>
      <c r="N81" s="14">
        <v>700000</v>
      </c>
      <c r="O81" s="2">
        <v>0</v>
      </c>
      <c r="P81" s="11">
        <v>700000</v>
      </c>
      <c r="Q81" s="2">
        <v>126195.46</v>
      </c>
      <c r="R81" s="2">
        <v>216335.07428571431</v>
      </c>
      <c r="S81" s="9">
        <v>700000</v>
      </c>
      <c r="U81" s="2">
        <f t="shared" si="2"/>
        <v>0</v>
      </c>
      <c r="V81" s="2">
        <f t="shared" si="3"/>
        <v>0</v>
      </c>
    </row>
    <row r="82" spans="1:23" customFormat="1" x14ac:dyDescent="0.25">
      <c r="A82" t="s">
        <v>349</v>
      </c>
      <c r="B82">
        <v>1011</v>
      </c>
      <c r="C82" t="s">
        <v>365</v>
      </c>
      <c r="D82">
        <v>232</v>
      </c>
      <c r="E82" t="s">
        <v>379</v>
      </c>
      <c r="F82">
        <v>344</v>
      </c>
      <c r="G82" t="s">
        <v>111</v>
      </c>
      <c r="H82">
        <v>10232010344</v>
      </c>
      <c r="I82" t="s">
        <v>112</v>
      </c>
      <c r="J82" t="s">
        <v>958</v>
      </c>
      <c r="K82">
        <v>12</v>
      </c>
      <c r="L82" s="2">
        <v>375220.85</v>
      </c>
      <c r="M82" s="2">
        <v>314495.93</v>
      </c>
      <c r="N82" s="14">
        <v>430550</v>
      </c>
      <c r="O82" s="2">
        <v>0</v>
      </c>
      <c r="P82" s="11">
        <v>430550</v>
      </c>
      <c r="Q82" s="2">
        <v>352512.72</v>
      </c>
      <c r="R82" s="2">
        <v>604307.52</v>
      </c>
      <c r="S82" s="9">
        <v>678472</v>
      </c>
      <c r="U82" s="2">
        <f t="shared" si="2"/>
        <v>247922</v>
      </c>
      <c r="V82" s="2">
        <f t="shared" si="3"/>
        <v>57.582626872604806</v>
      </c>
    </row>
    <row r="83" spans="1:23" customFormat="1" x14ac:dyDescent="0.25">
      <c r="A83" t="s">
        <v>596</v>
      </c>
      <c r="B83">
        <v>302</v>
      </c>
      <c r="C83" t="s">
        <v>597</v>
      </c>
      <c r="D83">
        <v>161</v>
      </c>
      <c r="E83" t="s">
        <v>596</v>
      </c>
      <c r="F83">
        <v>300</v>
      </c>
      <c r="G83" t="s">
        <v>683</v>
      </c>
      <c r="H83">
        <v>10161010300</v>
      </c>
      <c r="I83" t="s">
        <v>684</v>
      </c>
      <c r="J83" t="s">
        <v>958</v>
      </c>
      <c r="K83">
        <v>12</v>
      </c>
      <c r="L83" s="2">
        <v>0</v>
      </c>
      <c r="M83" s="2">
        <v>368471.74</v>
      </c>
      <c r="N83" s="14">
        <v>624000</v>
      </c>
      <c r="O83" s="2">
        <v>0</v>
      </c>
      <c r="P83" s="11">
        <v>624000</v>
      </c>
      <c r="Q83" s="2">
        <v>0</v>
      </c>
      <c r="R83" s="2">
        <v>0</v>
      </c>
      <c r="S83" s="9">
        <v>624000</v>
      </c>
      <c r="U83" s="2">
        <f t="shared" si="2"/>
        <v>0</v>
      </c>
      <c r="V83" s="2">
        <f t="shared" si="3"/>
        <v>0</v>
      </c>
    </row>
    <row r="84" spans="1:23" customFormat="1" x14ac:dyDescent="0.25">
      <c r="A84" t="s">
        <v>254</v>
      </c>
      <c r="B84">
        <v>1301</v>
      </c>
      <c r="C84" t="s">
        <v>203</v>
      </c>
      <c r="D84">
        <v>440</v>
      </c>
      <c r="E84" t="s">
        <v>255</v>
      </c>
      <c r="F84">
        <v>624</v>
      </c>
      <c r="G84" t="s">
        <v>163</v>
      </c>
      <c r="H84">
        <v>10440010624</v>
      </c>
      <c r="I84" t="s">
        <v>164</v>
      </c>
      <c r="J84" t="s">
        <v>958</v>
      </c>
      <c r="K84">
        <v>12</v>
      </c>
      <c r="L84" s="2">
        <v>0</v>
      </c>
      <c r="M84" s="2">
        <v>0</v>
      </c>
      <c r="N84" s="14">
        <v>0</v>
      </c>
      <c r="O84" s="2">
        <v>0</v>
      </c>
      <c r="P84" s="11">
        <v>0</v>
      </c>
      <c r="Q84" s="2">
        <v>343731.84</v>
      </c>
      <c r="R84" s="2">
        <v>589254.5828571429</v>
      </c>
      <c r="S84" s="9">
        <v>620000</v>
      </c>
      <c r="U84" s="2">
        <f t="shared" si="2"/>
        <v>620000</v>
      </c>
      <c r="V84" s="2" t="e">
        <f t="shared" si="3"/>
        <v>#DIV/0!</v>
      </c>
    </row>
    <row r="85" spans="1:23" customFormat="1" x14ac:dyDescent="0.25">
      <c r="A85" t="s">
        <v>781</v>
      </c>
      <c r="B85">
        <v>204</v>
      </c>
      <c r="C85" t="s">
        <v>782</v>
      </c>
      <c r="D85">
        <v>5</v>
      </c>
      <c r="E85" t="s">
        <v>783</v>
      </c>
      <c r="F85">
        <v>236</v>
      </c>
      <c r="G85" t="s">
        <v>20</v>
      </c>
      <c r="H85">
        <v>10005010236</v>
      </c>
      <c r="I85" t="s">
        <v>21</v>
      </c>
      <c r="J85" t="s">
        <v>958</v>
      </c>
      <c r="K85">
        <v>12</v>
      </c>
      <c r="L85" s="2">
        <v>83725.41</v>
      </c>
      <c r="M85" s="2">
        <v>93101.8</v>
      </c>
      <c r="N85" s="14">
        <v>202293</v>
      </c>
      <c r="O85" s="2">
        <v>0</v>
      </c>
      <c r="P85" s="11">
        <v>202293</v>
      </c>
      <c r="Q85" s="2">
        <v>333402.38</v>
      </c>
      <c r="R85" s="2">
        <v>571546.93714285712</v>
      </c>
      <c r="S85" s="9">
        <v>600124.28</v>
      </c>
      <c r="U85" s="2">
        <f t="shared" si="2"/>
        <v>397831.28</v>
      </c>
      <c r="V85" s="2">
        <f t="shared" si="3"/>
        <v>196.66092252327073</v>
      </c>
      <c r="W85" s="18"/>
    </row>
    <row r="86" spans="1:23" customFormat="1" x14ac:dyDescent="0.25">
      <c r="A86" t="s">
        <v>254</v>
      </c>
      <c r="B86">
        <v>1301</v>
      </c>
      <c r="C86" t="s">
        <v>203</v>
      </c>
      <c r="D86">
        <v>602</v>
      </c>
      <c r="E86" t="s">
        <v>263</v>
      </c>
      <c r="F86">
        <v>334</v>
      </c>
      <c r="G86" t="s">
        <v>292</v>
      </c>
      <c r="H86">
        <v>10302010334</v>
      </c>
      <c r="I86" t="s">
        <v>293</v>
      </c>
      <c r="J86" t="s">
        <v>958</v>
      </c>
      <c r="K86">
        <v>12</v>
      </c>
      <c r="L86" s="2">
        <v>0</v>
      </c>
      <c r="M86" s="2">
        <v>1027829.82</v>
      </c>
      <c r="N86" s="14">
        <v>300000</v>
      </c>
      <c r="O86" s="2">
        <v>0</v>
      </c>
      <c r="P86" s="11">
        <v>300000</v>
      </c>
      <c r="Q86" s="2">
        <v>300000</v>
      </c>
      <c r="R86" s="2">
        <v>514285.71428571426</v>
      </c>
      <c r="S86" s="9">
        <v>600000</v>
      </c>
      <c r="U86" s="2">
        <f t="shared" si="2"/>
        <v>300000</v>
      </c>
      <c r="V86" s="2">
        <f t="shared" si="3"/>
        <v>100</v>
      </c>
    </row>
    <row r="87" spans="1:23" customFormat="1" x14ac:dyDescent="0.25">
      <c r="A87" t="s">
        <v>309</v>
      </c>
      <c r="B87">
        <v>504</v>
      </c>
      <c r="C87" t="s">
        <v>396</v>
      </c>
      <c r="D87">
        <v>409</v>
      </c>
      <c r="E87" t="s">
        <v>410</v>
      </c>
      <c r="F87">
        <v>284</v>
      </c>
      <c r="G87" t="s">
        <v>97</v>
      </c>
      <c r="H87">
        <v>10409010284</v>
      </c>
      <c r="I87" t="s">
        <v>98</v>
      </c>
      <c r="J87" t="s">
        <v>958</v>
      </c>
      <c r="K87">
        <v>12</v>
      </c>
      <c r="L87" s="2">
        <v>315701.27</v>
      </c>
      <c r="M87" s="2">
        <v>323262.40000000002</v>
      </c>
      <c r="N87" s="14">
        <v>300699</v>
      </c>
      <c r="O87" s="2">
        <v>0</v>
      </c>
      <c r="P87" s="11">
        <v>300699</v>
      </c>
      <c r="Q87" s="2">
        <v>102345.73</v>
      </c>
      <c r="R87" s="2">
        <v>175449.82285714283</v>
      </c>
      <c r="S87" s="9">
        <v>590699</v>
      </c>
      <c r="U87" s="2">
        <f t="shared" si="2"/>
        <v>290000</v>
      </c>
      <c r="V87" s="2">
        <f t="shared" si="3"/>
        <v>96.441956907073191</v>
      </c>
    </row>
    <row r="88" spans="1:23" customFormat="1" x14ac:dyDescent="0.25">
      <c r="A88" t="s">
        <v>309</v>
      </c>
      <c r="B88">
        <v>504</v>
      </c>
      <c r="C88" t="s">
        <v>396</v>
      </c>
      <c r="D88">
        <v>408</v>
      </c>
      <c r="E88" t="s">
        <v>407</v>
      </c>
      <c r="F88">
        <v>284</v>
      </c>
      <c r="G88" t="s">
        <v>97</v>
      </c>
      <c r="H88">
        <v>10408010284</v>
      </c>
      <c r="I88" t="s">
        <v>98</v>
      </c>
      <c r="J88" t="s">
        <v>958</v>
      </c>
      <c r="K88">
        <v>12</v>
      </c>
      <c r="L88" s="2">
        <v>272529.81</v>
      </c>
      <c r="M88" s="2">
        <v>350367.53</v>
      </c>
      <c r="N88" s="14">
        <v>300000</v>
      </c>
      <c r="O88" s="2">
        <v>0</v>
      </c>
      <c r="P88" s="11">
        <v>300000</v>
      </c>
      <c r="Q88" s="2">
        <v>183512.4</v>
      </c>
      <c r="R88" s="2">
        <v>314592.6857142857</v>
      </c>
      <c r="S88" s="9">
        <v>590000</v>
      </c>
      <c r="U88" s="2">
        <f t="shared" si="2"/>
        <v>290000</v>
      </c>
      <c r="V88" s="2">
        <f t="shared" si="3"/>
        <v>96.666666666666671</v>
      </c>
    </row>
    <row r="89" spans="1:23" customFormat="1" x14ac:dyDescent="0.25">
      <c r="A89" t="s">
        <v>562</v>
      </c>
      <c r="B89">
        <v>301</v>
      </c>
      <c r="C89" t="s">
        <v>355</v>
      </c>
      <c r="D89">
        <v>121</v>
      </c>
      <c r="E89" t="s">
        <v>562</v>
      </c>
      <c r="F89">
        <v>616</v>
      </c>
      <c r="G89" t="s">
        <v>629</v>
      </c>
      <c r="H89">
        <v>10121010616</v>
      </c>
      <c r="I89" t="s">
        <v>630</v>
      </c>
      <c r="J89" t="s">
        <v>958</v>
      </c>
      <c r="K89">
        <v>12</v>
      </c>
      <c r="L89" s="2">
        <v>0</v>
      </c>
      <c r="M89" s="2">
        <v>0</v>
      </c>
      <c r="N89" s="14">
        <v>500000</v>
      </c>
      <c r="O89" s="2">
        <v>0</v>
      </c>
      <c r="P89" s="11">
        <v>500000</v>
      </c>
      <c r="Q89" s="2">
        <v>165442.5</v>
      </c>
      <c r="R89" s="2">
        <v>283615.71428571432</v>
      </c>
      <c r="S89" s="9">
        <v>552000</v>
      </c>
      <c r="U89" s="2">
        <f t="shared" si="2"/>
        <v>52000</v>
      </c>
      <c r="V89" s="2">
        <f t="shared" si="3"/>
        <v>10.4</v>
      </c>
    </row>
    <row r="90" spans="1:23" customFormat="1" x14ac:dyDescent="0.25">
      <c r="A90" t="s">
        <v>781</v>
      </c>
      <c r="B90">
        <v>202</v>
      </c>
      <c r="C90" t="s">
        <v>808</v>
      </c>
      <c r="D90" s="20">
        <v>134</v>
      </c>
      <c r="E90" t="s">
        <v>810</v>
      </c>
      <c r="F90" s="20">
        <v>383</v>
      </c>
      <c r="G90" t="s">
        <v>849</v>
      </c>
      <c r="H90">
        <v>10134010383</v>
      </c>
      <c r="I90" t="s">
        <v>850</v>
      </c>
      <c r="J90" t="s">
        <v>958</v>
      </c>
      <c r="K90">
        <v>12</v>
      </c>
      <c r="L90" s="2">
        <v>461822.81</v>
      </c>
      <c r="M90" s="2">
        <v>545008.5</v>
      </c>
      <c r="N90" s="14">
        <v>540800</v>
      </c>
      <c r="O90" s="2">
        <v>0</v>
      </c>
      <c r="P90" s="11">
        <v>540800</v>
      </c>
      <c r="Q90" s="2">
        <v>102309.4</v>
      </c>
      <c r="R90" s="2">
        <v>175387.54285714286</v>
      </c>
      <c r="S90" s="9">
        <v>540800</v>
      </c>
      <c r="U90" s="2">
        <f t="shared" si="2"/>
        <v>0</v>
      </c>
      <c r="V90" s="2">
        <f t="shared" si="3"/>
        <v>0</v>
      </c>
      <c r="W90" s="18"/>
    </row>
    <row r="91" spans="1:23" customFormat="1" x14ac:dyDescent="0.25">
      <c r="A91" t="s">
        <v>349</v>
      </c>
      <c r="B91">
        <v>704</v>
      </c>
      <c r="C91" t="s">
        <v>385</v>
      </c>
      <c r="D91">
        <v>264</v>
      </c>
      <c r="E91" t="s">
        <v>386</v>
      </c>
      <c r="F91">
        <v>261</v>
      </c>
      <c r="G91" t="s">
        <v>530</v>
      </c>
      <c r="H91">
        <v>10264010261</v>
      </c>
      <c r="I91" t="s">
        <v>531</v>
      </c>
      <c r="J91" t="s">
        <v>958</v>
      </c>
      <c r="K91">
        <v>12</v>
      </c>
      <c r="L91" s="2">
        <v>33566.400000000001</v>
      </c>
      <c r="M91" s="2">
        <v>6000</v>
      </c>
      <c r="N91" s="14">
        <v>500000</v>
      </c>
      <c r="O91" s="2">
        <v>0</v>
      </c>
      <c r="P91" s="11">
        <v>500000</v>
      </c>
      <c r="Q91" s="2">
        <v>0</v>
      </c>
      <c r="R91" s="2">
        <v>0</v>
      </c>
      <c r="S91" s="9">
        <v>500000</v>
      </c>
      <c r="U91" s="2">
        <f t="shared" si="2"/>
        <v>0</v>
      </c>
      <c r="V91" s="2">
        <f t="shared" si="3"/>
        <v>0</v>
      </c>
    </row>
    <row r="92" spans="1:23" customFormat="1" x14ac:dyDescent="0.25">
      <c r="A92" t="s">
        <v>781</v>
      </c>
      <c r="B92">
        <v>204</v>
      </c>
      <c r="C92" t="s">
        <v>782</v>
      </c>
      <c r="D92">
        <v>111</v>
      </c>
      <c r="E92" t="s">
        <v>801</v>
      </c>
      <c r="F92">
        <v>306</v>
      </c>
      <c r="G92" t="s">
        <v>124</v>
      </c>
      <c r="H92">
        <v>10111010306</v>
      </c>
      <c r="I92" t="s">
        <v>125</v>
      </c>
      <c r="J92" t="s">
        <v>958</v>
      </c>
      <c r="K92">
        <v>12</v>
      </c>
      <c r="L92" s="2">
        <v>491765.68</v>
      </c>
      <c r="M92" s="2">
        <v>109056.46</v>
      </c>
      <c r="N92" s="14">
        <v>110000</v>
      </c>
      <c r="O92" s="2">
        <v>0</v>
      </c>
      <c r="P92" s="11">
        <v>110000</v>
      </c>
      <c r="Q92" s="2">
        <v>95330.26</v>
      </c>
      <c r="R92" s="2">
        <v>163423.30285714284</v>
      </c>
      <c r="S92" s="9">
        <v>500000</v>
      </c>
      <c r="U92" s="2">
        <f t="shared" si="2"/>
        <v>390000</v>
      </c>
      <c r="V92" s="2">
        <f t="shared" si="3"/>
        <v>354.54545454545456</v>
      </c>
      <c r="W92" s="18"/>
    </row>
    <row r="93" spans="1:23" customFormat="1" x14ac:dyDescent="0.25">
      <c r="A93" t="s">
        <v>571</v>
      </c>
      <c r="B93">
        <v>601</v>
      </c>
      <c r="C93" t="s">
        <v>572</v>
      </c>
      <c r="D93">
        <v>123</v>
      </c>
      <c r="E93" t="s">
        <v>583</v>
      </c>
      <c r="F93">
        <v>381</v>
      </c>
      <c r="G93" t="s">
        <v>663</v>
      </c>
      <c r="H93">
        <v>10123010381</v>
      </c>
      <c r="I93" t="s">
        <v>664</v>
      </c>
      <c r="J93" t="s">
        <v>958</v>
      </c>
      <c r="K93">
        <v>12</v>
      </c>
      <c r="L93" s="2">
        <v>343139.48</v>
      </c>
      <c r="M93" s="2">
        <v>64489.26</v>
      </c>
      <c r="N93" s="14">
        <v>500000</v>
      </c>
      <c r="O93" s="2">
        <v>0</v>
      </c>
      <c r="P93" s="11">
        <v>500000</v>
      </c>
      <c r="Q93" s="2">
        <v>0</v>
      </c>
      <c r="R93" s="2">
        <v>0</v>
      </c>
      <c r="S93" s="9">
        <v>500000</v>
      </c>
      <c r="U93" s="2">
        <f t="shared" si="2"/>
        <v>0</v>
      </c>
      <c r="V93" s="2">
        <f t="shared" si="3"/>
        <v>0</v>
      </c>
    </row>
    <row r="94" spans="1:23" customFormat="1" x14ac:dyDescent="0.25">
      <c r="A94" t="s">
        <v>875</v>
      </c>
      <c r="B94">
        <v>102</v>
      </c>
      <c r="C94" t="s">
        <v>876</v>
      </c>
      <c r="D94">
        <v>105</v>
      </c>
      <c r="E94" t="s">
        <v>875</v>
      </c>
      <c r="F94">
        <v>270</v>
      </c>
      <c r="G94" t="s">
        <v>87</v>
      </c>
      <c r="H94">
        <v>10105010270</v>
      </c>
      <c r="I94" t="s">
        <v>88</v>
      </c>
      <c r="J94" t="s">
        <v>958</v>
      </c>
      <c r="K94">
        <v>12</v>
      </c>
      <c r="L94" s="2">
        <v>332802.92</v>
      </c>
      <c r="M94" s="2">
        <v>409533.82</v>
      </c>
      <c r="N94" s="14">
        <v>380813</v>
      </c>
      <c r="O94" s="2">
        <v>20000</v>
      </c>
      <c r="P94" s="11">
        <v>400813</v>
      </c>
      <c r="Q94" s="2">
        <v>245050.5</v>
      </c>
      <c r="R94" s="2">
        <v>420086.57142857136</v>
      </c>
      <c r="S94" s="9">
        <v>500000</v>
      </c>
      <c r="U94" s="2">
        <f t="shared" si="2"/>
        <v>119187</v>
      </c>
      <c r="V94" s="2">
        <f t="shared" si="3"/>
        <v>31.298038669898347</v>
      </c>
    </row>
    <row r="95" spans="1:23" customFormat="1" x14ac:dyDescent="0.25">
      <c r="A95" t="s">
        <v>781</v>
      </c>
      <c r="B95">
        <v>204</v>
      </c>
      <c r="C95" t="s">
        <v>782</v>
      </c>
      <c r="D95">
        <v>6</v>
      </c>
      <c r="E95" t="s">
        <v>784</v>
      </c>
      <c r="F95">
        <v>239</v>
      </c>
      <c r="G95" t="s">
        <v>22</v>
      </c>
      <c r="H95">
        <v>10006010239</v>
      </c>
      <c r="I95" t="s">
        <v>23</v>
      </c>
      <c r="J95" t="s">
        <v>958</v>
      </c>
      <c r="K95">
        <v>12</v>
      </c>
      <c r="L95" s="2">
        <v>1721891.45</v>
      </c>
      <c r="M95" s="2">
        <v>1862955.74</v>
      </c>
      <c r="N95" s="14">
        <v>1628732</v>
      </c>
      <c r="O95" s="2">
        <v>0</v>
      </c>
      <c r="P95" s="11">
        <v>1628732</v>
      </c>
      <c r="Q95" s="2">
        <v>277261.38</v>
      </c>
      <c r="R95" s="2">
        <v>475305.2228571428</v>
      </c>
      <c r="S95" s="9">
        <v>499070.48</v>
      </c>
      <c r="U95" s="2">
        <f t="shared" si="2"/>
        <v>-1129661.52</v>
      </c>
      <c r="V95" s="2">
        <f t="shared" si="3"/>
        <v>-69.358342563417423</v>
      </c>
      <c r="W95" s="18"/>
    </row>
    <row r="96" spans="1:23" customFormat="1" x14ac:dyDescent="0.25">
      <c r="A96" t="s">
        <v>781</v>
      </c>
      <c r="B96">
        <v>204</v>
      </c>
      <c r="C96" t="s">
        <v>782</v>
      </c>
      <c r="D96">
        <v>111</v>
      </c>
      <c r="E96" t="s">
        <v>801</v>
      </c>
      <c r="F96">
        <v>236</v>
      </c>
      <c r="G96" t="s">
        <v>20</v>
      </c>
      <c r="H96">
        <v>10111010236</v>
      </c>
      <c r="I96" t="s">
        <v>21</v>
      </c>
      <c r="J96" t="s">
        <v>958</v>
      </c>
      <c r="K96">
        <v>12</v>
      </c>
      <c r="L96" s="2">
        <v>489613.42</v>
      </c>
      <c r="M96" s="2">
        <v>425273.73</v>
      </c>
      <c r="N96" s="14">
        <v>493458</v>
      </c>
      <c r="O96" s="2">
        <v>0</v>
      </c>
      <c r="P96" s="11">
        <v>493458</v>
      </c>
      <c r="Q96" s="2">
        <v>-274320.55</v>
      </c>
      <c r="R96" s="2">
        <v>-470263.80000000005</v>
      </c>
      <c r="S96" s="9">
        <v>493776.99</v>
      </c>
      <c r="U96" s="2">
        <f t="shared" si="2"/>
        <v>318.98999999999069</v>
      </c>
      <c r="V96" s="2">
        <f t="shared" si="3"/>
        <v>6.4643799472293637E-2</v>
      </c>
      <c r="W96" s="18"/>
    </row>
    <row r="97" spans="1:23" customFormat="1" x14ac:dyDescent="0.25">
      <c r="A97" t="s">
        <v>562</v>
      </c>
      <c r="B97">
        <v>301</v>
      </c>
      <c r="C97" t="s">
        <v>355</v>
      </c>
      <c r="D97">
        <v>121</v>
      </c>
      <c r="E97" t="s">
        <v>562</v>
      </c>
      <c r="F97">
        <v>373</v>
      </c>
      <c r="G97" t="s">
        <v>625</v>
      </c>
      <c r="H97">
        <v>10121010373</v>
      </c>
      <c r="I97" t="s">
        <v>626</v>
      </c>
      <c r="J97" t="s">
        <v>958</v>
      </c>
      <c r="K97">
        <v>12</v>
      </c>
      <c r="L97" s="2">
        <v>369135</v>
      </c>
      <c r="M97" s="2">
        <v>497600</v>
      </c>
      <c r="N97" s="14">
        <v>485000</v>
      </c>
      <c r="O97" s="2">
        <v>0</v>
      </c>
      <c r="P97" s="11">
        <v>485000</v>
      </c>
      <c r="Q97" s="2">
        <v>221177.88</v>
      </c>
      <c r="R97" s="2">
        <v>379162.08</v>
      </c>
      <c r="S97" s="9">
        <v>485000</v>
      </c>
      <c r="U97" s="2">
        <f t="shared" si="2"/>
        <v>0</v>
      </c>
      <c r="V97" s="2">
        <f t="shared" si="3"/>
        <v>0</v>
      </c>
    </row>
    <row r="98" spans="1:23" customFormat="1" x14ac:dyDescent="0.25">
      <c r="A98" t="s">
        <v>309</v>
      </c>
      <c r="B98">
        <v>504</v>
      </c>
      <c r="C98" t="s">
        <v>396</v>
      </c>
      <c r="D98">
        <v>400</v>
      </c>
      <c r="E98" t="s">
        <v>397</v>
      </c>
      <c r="F98">
        <v>284</v>
      </c>
      <c r="G98" t="s">
        <v>97</v>
      </c>
      <c r="H98">
        <v>10400010284</v>
      </c>
      <c r="I98" t="s">
        <v>98</v>
      </c>
      <c r="J98" t="s">
        <v>958</v>
      </c>
      <c r="K98">
        <v>12</v>
      </c>
      <c r="L98" s="2">
        <v>237515.8</v>
      </c>
      <c r="M98" s="2">
        <v>192065.69</v>
      </c>
      <c r="N98" s="14">
        <v>200000</v>
      </c>
      <c r="O98" s="2">
        <v>0</v>
      </c>
      <c r="P98" s="11">
        <v>200000</v>
      </c>
      <c r="Q98" s="2">
        <v>233303.76</v>
      </c>
      <c r="R98" s="2">
        <v>399949.30285714287</v>
      </c>
      <c r="S98" s="9">
        <v>480000</v>
      </c>
      <c r="U98" s="2">
        <f t="shared" si="2"/>
        <v>280000</v>
      </c>
      <c r="V98" s="2">
        <f t="shared" si="3"/>
        <v>140</v>
      </c>
    </row>
    <row r="99" spans="1:23" customFormat="1" x14ac:dyDescent="0.25">
      <c r="A99" t="s">
        <v>309</v>
      </c>
      <c r="B99">
        <v>801</v>
      </c>
      <c r="C99" t="s">
        <v>324</v>
      </c>
      <c r="D99">
        <v>411</v>
      </c>
      <c r="E99" t="s">
        <v>411</v>
      </c>
      <c r="F99">
        <v>246</v>
      </c>
      <c r="G99" t="s">
        <v>505</v>
      </c>
      <c r="H99">
        <v>10411010246</v>
      </c>
      <c r="I99" t="s">
        <v>506</v>
      </c>
      <c r="J99" t="s">
        <v>958</v>
      </c>
      <c r="K99">
        <v>12</v>
      </c>
      <c r="L99" s="2">
        <v>355837.43</v>
      </c>
      <c r="M99" s="2">
        <v>385408.54</v>
      </c>
      <c r="N99" s="14">
        <v>467940</v>
      </c>
      <c r="O99" s="2">
        <v>0</v>
      </c>
      <c r="P99" s="11">
        <v>467940</v>
      </c>
      <c r="Q99" s="2">
        <v>329018.59999999998</v>
      </c>
      <c r="R99" s="2">
        <v>564031.88571428566</v>
      </c>
      <c r="S99" s="9">
        <v>467940</v>
      </c>
      <c r="U99" s="2">
        <f t="shared" si="2"/>
        <v>0</v>
      </c>
      <c r="V99" s="2">
        <f t="shared" si="3"/>
        <v>0</v>
      </c>
    </row>
    <row r="100" spans="1:23" customFormat="1" x14ac:dyDescent="0.25">
      <c r="A100" t="s">
        <v>571</v>
      </c>
      <c r="B100">
        <v>601</v>
      </c>
      <c r="C100" t="s">
        <v>572</v>
      </c>
      <c r="D100">
        <v>132</v>
      </c>
      <c r="E100" t="s">
        <v>587</v>
      </c>
      <c r="F100">
        <v>236</v>
      </c>
      <c r="G100" t="s">
        <v>20</v>
      </c>
      <c r="H100">
        <v>10132010236</v>
      </c>
      <c r="I100" t="s">
        <v>21</v>
      </c>
      <c r="J100" t="s">
        <v>958</v>
      </c>
      <c r="K100">
        <v>12</v>
      </c>
      <c r="L100" s="2">
        <v>96292.800000000003</v>
      </c>
      <c r="M100" s="2">
        <v>60116.84</v>
      </c>
      <c r="N100" s="14">
        <v>102063</v>
      </c>
      <c r="O100" s="2">
        <v>0</v>
      </c>
      <c r="P100" s="11">
        <v>102063</v>
      </c>
      <c r="Q100" s="2">
        <v>248488.51</v>
      </c>
      <c r="R100" s="2">
        <v>425980.30285714287</v>
      </c>
      <c r="S100" s="9">
        <v>447279.32</v>
      </c>
      <c r="U100" s="2">
        <f t="shared" si="2"/>
        <v>345216.32</v>
      </c>
      <c r="V100" s="2">
        <f t="shared" si="3"/>
        <v>338.23846055867455</v>
      </c>
    </row>
    <row r="101" spans="1:23" customFormat="1" x14ac:dyDescent="0.25">
      <c r="A101" t="s">
        <v>596</v>
      </c>
      <c r="B101">
        <v>302</v>
      </c>
      <c r="C101" t="s">
        <v>597</v>
      </c>
      <c r="D101">
        <v>161</v>
      </c>
      <c r="E101" t="s">
        <v>596</v>
      </c>
      <c r="F101">
        <v>366</v>
      </c>
      <c r="G101" t="s">
        <v>691</v>
      </c>
      <c r="H101">
        <v>10161010366</v>
      </c>
      <c r="I101" t="s">
        <v>692</v>
      </c>
      <c r="J101" t="s">
        <v>958</v>
      </c>
      <c r="K101">
        <v>12</v>
      </c>
      <c r="L101" s="2">
        <v>195610</v>
      </c>
      <c r="M101" s="2">
        <v>142500</v>
      </c>
      <c r="N101" s="14">
        <v>300000</v>
      </c>
      <c r="O101" s="2">
        <v>0</v>
      </c>
      <c r="P101" s="11">
        <v>300000</v>
      </c>
      <c r="Q101" s="2">
        <v>0</v>
      </c>
      <c r="R101" s="2">
        <v>0</v>
      </c>
      <c r="S101" s="9">
        <v>400000</v>
      </c>
      <c r="U101" s="2">
        <f t="shared" si="2"/>
        <v>100000</v>
      </c>
      <c r="V101" s="2">
        <f t="shared" si="3"/>
        <v>33.333333333333329</v>
      </c>
    </row>
    <row r="102" spans="1:23" customFormat="1" x14ac:dyDescent="0.25">
      <c r="A102" t="s">
        <v>596</v>
      </c>
      <c r="B102">
        <v>302</v>
      </c>
      <c r="C102" t="s">
        <v>597</v>
      </c>
      <c r="D102">
        <v>161</v>
      </c>
      <c r="E102" t="s">
        <v>596</v>
      </c>
      <c r="F102">
        <v>368</v>
      </c>
      <c r="G102" t="s">
        <v>694</v>
      </c>
      <c r="H102">
        <v>10161010368</v>
      </c>
      <c r="I102" t="s">
        <v>695</v>
      </c>
      <c r="J102" t="s">
        <v>958</v>
      </c>
      <c r="K102">
        <v>12</v>
      </c>
      <c r="L102" s="2">
        <v>553105.26</v>
      </c>
      <c r="M102" s="2">
        <v>244450.63</v>
      </c>
      <c r="N102" s="14">
        <v>400000</v>
      </c>
      <c r="O102" s="2">
        <v>0</v>
      </c>
      <c r="P102" s="11">
        <v>400000</v>
      </c>
      <c r="Q102" s="2">
        <v>270134.40999999997</v>
      </c>
      <c r="R102" s="2">
        <v>463087.55999999994</v>
      </c>
      <c r="S102" s="9">
        <v>400000</v>
      </c>
      <c r="U102" s="2">
        <f t="shared" si="2"/>
        <v>0</v>
      </c>
      <c r="V102" s="2">
        <f t="shared" si="3"/>
        <v>0</v>
      </c>
    </row>
    <row r="103" spans="1:23" customFormat="1" x14ac:dyDescent="0.25">
      <c r="A103" t="s">
        <v>349</v>
      </c>
      <c r="B103">
        <v>1011</v>
      </c>
      <c r="C103" t="s">
        <v>365</v>
      </c>
      <c r="D103">
        <v>236</v>
      </c>
      <c r="E103" t="s">
        <v>380</v>
      </c>
      <c r="F103">
        <v>283</v>
      </c>
      <c r="G103" t="s">
        <v>38</v>
      </c>
      <c r="H103">
        <v>10236010283</v>
      </c>
      <c r="I103" t="s">
        <v>39</v>
      </c>
      <c r="J103" t="s">
        <v>958</v>
      </c>
      <c r="K103">
        <v>12</v>
      </c>
      <c r="L103" s="2">
        <v>445581.52</v>
      </c>
      <c r="M103" s="2">
        <v>311599.88</v>
      </c>
      <c r="N103" s="14">
        <v>660100</v>
      </c>
      <c r="O103" s="2">
        <v>0</v>
      </c>
      <c r="P103" s="11">
        <v>660100</v>
      </c>
      <c r="Q103" s="2">
        <v>140428.54</v>
      </c>
      <c r="R103" s="2">
        <v>240734.64</v>
      </c>
      <c r="S103" s="9">
        <v>373909</v>
      </c>
      <c r="U103" s="2">
        <f t="shared" si="2"/>
        <v>-286191</v>
      </c>
      <c r="V103" s="2">
        <f t="shared" si="3"/>
        <v>-43.355703681260415</v>
      </c>
    </row>
    <row r="104" spans="1:23" customFormat="1" x14ac:dyDescent="0.25">
      <c r="A104" t="s">
        <v>349</v>
      </c>
      <c r="B104">
        <v>1011</v>
      </c>
      <c r="C104" t="s">
        <v>365</v>
      </c>
      <c r="D104">
        <v>221</v>
      </c>
      <c r="E104" t="s">
        <v>366</v>
      </c>
      <c r="F104">
        <v>611</v>
      </c>
      <c r="G104" t="s">
        <v>52</v>
      </c>
      <c r="H104">
        <v>10221010611</v>
      </c>
      <c r="I104" t="s">
        <v>53</v>
      </c>
      <c r="J104" t="s">
        <v>958</v>
      </c>
      <c r="K104">
        <v>12</v>
      </c>
      <c r="L104" s="2">
        <v>0</v>
      </c>
      <c r="M104" s="2">
        <v>330408.52</v>
      </c>
      <c r="N104" s="14">
        <v>370000</v>
      </c>
      <c r="O104" s="2">
        <v>0</v>
      </c>
      <c r="P104" s="11">
        <v>370000</v>
      </c>
      <c r="Q104" s="2">
        <v>365639.2</v>
      </c>
      <c r="R104" s="2">
        <v>626810.05714285723</v>
      </c>
      <c r="S104" s="9">
        <v>370000</v>
      </c>
      <c r="U104" s="2">
        <f t="shared" si="2"/>
        <v>0</v>
      </c>
      <c r="V104" s="2">
        <f t="shared" si="3"/>
        <v>0</v>
      </c>
    </row>
    <row r="105" spans="1:23" customFormat="1" x14ac:dyDescent="0.25">
      <c r="A105" t="s">
        <v>309</v>
      </c>
      <c r="B105">
        <v>801</v>
      </c>
      <c r="C105" t="s">
        <v>324</v>
      </c>
      <c r="D105">
        <v>403</v>
      </c>
      <c r="E105" t="s">
        <v>401</v>
      </c>
      <c r="F105">
        <v>611</v>
      </c>
      <c r="G105" t="s">
        <v>52</v>
      </c>
      <c r="H105">
        <v>10403010611</v>
      </c>
      <c r="I105" t="s">
        <v>53</v>
      </c>
      <c r="J105" t="s">
        <v>958</v>
      </c>
      <c r="K105">
        <v>12</v>
      </c>
      <c r="L105" s="2">
        <v>0</v>
      </c>
      <c r="M105" s="2">
        <v>264897.88</v>
      </c>
      <c r="N105" s="14">
        <v>269607</v>
      </c>
      <c r="O105" s="2">
        <v>0</v>
      </c>
      <c r="P105" s="11">
        <v>269607</v>
      </c>
      <c r="Q105" s="2">
        <v>269100.46999999997</v>
      </c>
      <c r="R105" s="2">
        <v>461315.09142857138</v>
      </c>
      <c r="S105" s="9">
        <v>370000</v>
      </c>
      <c r="U105" s="2">
        <f t="shared" si="2"/>
        <v>100393</v>
      </c>
      <c r="V105" s="2">
        <f t="shared" si="3"/>
        <v>37.236792813242978</v>
      </c>
    </row>
    <row r="106" spans="1:23" customFormat="1" x14ac:dyDescent="0.25">
      <c r="A106" t="s">
        <v>875</v>
      </c>
      <c r="B106">
        <v>102</v>
      </c>
      <c r="C106" t="s">
        <v>876</v>
      </c>
      <c r="D106">
        <v>103</v>
      </c>
      <c r="E106" t="s">
        <v>877</v>
      </c>
      <c r="F106">
        <v>311</v>
      </c>
      <c r="G106" t="s">
        <v>470</v>
      </c>
      <c r="H106">
        <v>10103010311</v>
      </c>
      <c r="I106" t="s">
        <v>471</v>
      </c>
      <c r="J106" t="s">
        <v>958</v>
      </c>
      <c r="K106">
        <v>12</v>
      </c>
      <c r="L106" s="2">
        <v>95235.97</v>
      </c>
      <c r="M106" s="2">
        <v>245977.1</v>
      </c>
      <c r="N106" s="14">
        <v>350000</v>
      </c>
      <c r="O106" s="2">
        <v>0</v>
      </c>
      <c r="P106" s="11">
        <v>350000</v>
      </c>
      <c r="Q106" s="2">
        <v>61840.43</v>
      </c>
      <c r="R106" s="2">
        <v>106012.16571428571</v>
      </c>
      <c r="S106" s="9">
        <v>350000</v>
      </c>
      <c r="U106" s="2">
        <f t="shared" si="2"/>
        <v>0</v>
      </c>
      <c r="V106" s="2">
        <f t="shared" si="3"/>
        <v>0</v>
      </c>
    </row>
    <row r="107" spans="1:23" customFormat="1" x14ac:dyDescent="0.25">
      <c r="A107" t="s">
        <v>875</v>
      </c>
      <c r="B107">
        <v>102</v>
      </c>
      <c r="C107" t="s">
        <v>876</v>
      </c>
      <c r="D107">
        <v>105</v>
      </c>
      <c r="E107" t="s">
        <v>875</v>
      </c>
      <c r="F107">
        <v>383</v>
      </c>
      <c r="G107" t="s">
        <v>849</v>
      </c>
      <c r="H107">
        <v>10105010383</v>
      </c>
      <c r="I107" t="s">
        <v>850</v>
      </c>
      <c r="J107" t="s">
        <v>958</v>
      </c>
      <c r="K107">
        <v>12</v>
      </c>
      <c r="L107" s="2">
        <v>399727.88</v>
      </c>
      <c r="M107" s="2">
        <v>332789.78999999998</v>
      </c>
      <c r="N107" s="14">
        <v>540800</v>
      </c>
      <c r="O107" s="2">
        <v>0</v>
      </c>
      <c r="P107" s="11">
        <v>540800</v>
      </c>
      <c r="Q107" s="2">
        <v>81156.61</v>
      </c>
      <c r="R107" s="2">
        <v>139125.61714285714</v>
      </c>
      <c r="S107" s="9">
        <v>340800</v>
      </c>
      <c r="U107" s="2">
        <f t="shared" si="2"/>
        <v>-200000</v>
      </c>
      <c r="V107" s="2">
        <f t="shared" si="3"/>
        <v>-36.982248520710058</v>
      </c>
    </row>
    <row r="108" spans="1:23" customFormat="1" x14ac:dyDescent="0.25">
      <c r="A108" t="s">
        <v>706</v>
      </c>
      <c r="B108">
        <v>191</v>
      </c>
      <c r="C108" t="s">
        <v>707</v>
      </c>
      <c r="D108">
        <v>208</v>
      </c>
      <c r="E108" t="s">
        <v>734</v>
      </c>
      <c r="F108">
        <v>344</v>
      </c>
      <c r="G108" t="s">
        <v>111</v>
      </c>
      <c r="H108">
        <v>10208010344</v>
      </c>
      <c r="I108" t="s">
        <v>112</v>
      </c>
      <c r="J108" t="s">
        <v>958</v>
      </c>
      <c r="K108">
        <v>12</v>
      </c>
      <c r="L108" s="2">
        <v>16506.09</v>
      </c>
      <c r="M108" s="2">
        <v>8325.56</v>
      </c>
      <c r="N108" s="14">
        <v>342560</v>
      </c>
      <c r="O108" s="2">
        <v>0</v>
      </c>
      <c r="P108" s="11">
        <v>342560</v>
      </c>
      <c r="Q108" s="2">
        <v>7369.42</v>
      </c>
      <c r="R108" s="2">
        <v>12633.291428571429</v>
      </c>
      <c r="S108" s="9">
        <v>329480</v>
      </c>
      <c r="U108" s="2">
        <f t="shared" si="2"/>
        <v>-13080</v>
      </c>
      <c r="V108" s="2">
        <f t="shared" si="3"/>
        <v>-3.8183092013077999</v>
      </c>
    </row>
    <row r="109" spans="1:23" customFormat="1" x14ac:dyDescent="0.25">
      <c r="A109" t="s">
        <v>309</v>
      </c>
      <c r="B109">
        <v>501</v>
      </c>
      <c r="C109" t="s">
        <v>312</v>
      </c>
      <c r="D109">
        <v>108</v>
      </c>
      <c r="E109" t="s">
        <v>333</v>
      </c>
      <c r="F109">
        <v>239</v>
      </c>
      <c r="G109" t="s">
        <v>22</v>
      </c>
      <c r="H109">
        <v>10108010239</v>
      </c>
      <c r="I109" t="s">
        <v>23</v>
      </c>
      <c r="J109" t="s">
        <v>958</v>
      </c>
      <c r="K109">
        <v>12</v>
      </c>
      <c r="L109" s="2">
        <v>286472.73</v>
      </c>
      <c r="M109" s="2">
        <v>297816.39</v>
      </c>
      <c r="N109" s="14">
        <v>364252</v>
      </c>
      <c r="O109" s="2">
        <v>0</v>
      </c>
      <c r="P109" s="11">
        <v>364252</v>
      </c>
      <c r="Q109" s="2">
        <v>182621.89</v>
      </c>
      <c r="R109" s="2">
        <v>313066.09714285715</v>
      </c>
      <c r="S109" s="9">
        <v>328719.40000000002</v>
      </c>
      <c r="U109" s="2">
        <f t="shared" si="2"/>
        <v>-35532.599999999977</v>
      </c>
      <c r="V109" s="2">
        <f t="shared" si="3"/>
        <v>-9.7549498698703037</v>
      </c>
    </row>
    <row r="110" spans="1:23" customFormat="1" x14ac:dyDescent="0.25">
      <c r="A110" t="s">
        <v>571</v>
      </c>
      <c r="B110">
        <v>601</v>
      </c>
      <c r="C110" t="s">
        <v>572</v>
      </c>
      <c r="D110">
        <v>42</v>
      </c>
      <c r="E110" t="s">
        <v>577</v>
      </c>
      <c r="F110">
        <v>510</v>
      </c>
      <c r="G110" t="s">
        <v>646</v>
      </c>
      <c r="H110">
        <v>10042010510</v>
      </c>
      <c r="I110" t="s">
        <v>647</v>
      </c>
      <c r="J110" t="s">
        <v>958</v>
      </c>
      <c r="K110">
        <v>12</v>
      </c>
      <c r="L110" s="2">
        <v>301039</v>
      </c>
      <c r="M110" s="2">
        <v>0</v>
      </c>
      <c r="N110" s="14">
        <v>325604</v>
      </c>
      <c r="O110" s="2">
        <v>0</v>
      </c>
      <c r="P110" s="11">
        <v>325604</v>
      </c>
      <c r="Q110" s="2">
        <v>0</v>
      </c>
      <c r="R110" s="2">
        <v>0</v>
      </c>
      <c r="S110" s="9">
        <v>325604</v>
      </c>
      <c r="U110" s="2">
        <f t="shared" si="2"/>
        <v>0</v>
      </c>
      <c r="V110" s="2">
        <f t="shared" si="3"/>
        <v>0</v>
      </c>
    </row>
    <row r="111" spans="1:23" customFormat="1" x14ac:dyDescent="0.25">
      <c r="A111" t="s">
        <v>781</v>
      </c>
      <c r="B111">
        <v>101</v>
      </c>
      <c r="C111" t="s">
        <v>780</v>
      </c>
      <c r="D111">
        <v>101</v>
      </c>
      <c r="E111" t="s">
        <v>776</v>
      </c>
      <c r="F111">
        <v>294</v>
      </c>
      <c r="G111" t="s">
        <v>107</v>
      </c>
      <c r="H111">
        <v>10101010294</v>
      </c>
      <c r="I111" t="s">
        <v>108</v>
      </c>
      <c r="J111" t="s">
        <v>958</v>
      </c>
      <c r="K111">
        <v>12</v>
      </c>
      <c r="L111" s="2">
        <v>403218.57</v>
      </c>
      <c r="M111" s="2">
        <v>239294.28</v>
      </c>
      <c r="N111" s="14">
        <v>316680</v>
      </c>
      <c r="O111" s="2">
        <v>0</v>
      </c>
      <c r="P111" s="11">
        <v>316680</v>
      </c>
      <c r="Q111" s="2">
        <v>178934.37</v>
      </c>
      <c r="R111" s="2">
        <v>306744.63428571424</v>
      </c>
      <c r="S111" s="9">
        <v>316680</v>
      </c>
      <c r="U111" s="2">
        <f t="shared" si="2"/>
        <v>0</v>
      </c>
      <c r="V111" s="2">
        <f t="shared" si="3"/>
        <v>0</v>
      </c>
      <c r="W111" s="18"/>
    </row>
    <row r="112" spans="1:23" customFormat="1" x14ac:dyDescent="0.25">
      <c r="A112" t="s">
        <v>309</v>
      </c>
      <c r="B112">
        <v>801</v>
      </c>
      <c r="C112" t="s">
        <v>324</v>
      </c>
      <c r="D112">
        <v>420</v>
      </c>
      <c r="E112" t="s">
        <v>418</v>
      </c>
      <c r="F112">
        <v>239</v>
      </c>
      <c r="G112" t="s">
        <v>22</v>
      </c>
      <c r="H112">
        <v>10420010239</v>
      </c>
      <c r="I112" t="s">
        <v>23</v>
      </c>
      <c r="J112" t="s">
        <v>958</v>
      </c>
      <c r="K112">
        <v>12</v>
      </c>
      <c r="L112" s="2">
        <v>282418.27</v>
      </c>
      <c r="M112" s="2">
        <v>285054.44</v>
      </c>
      <c r="N112" s="14">
        <v>349179</v>
      </c>
      <c r="O112" s="2">
        <v>0</v>
      </c>
      <c r="P112" s="11">
        <v>349179</v>
      </c>
      <c r="Q112" s="2">
        <v>169144.62</v>
      </c>
      <c r="R112" s="2">
        <v>289962.20571428572</v>
      </c>
      <c r="S112" s="9">
        <v>304460.32</v>
      </c>
      <c r="U112" s="2">
        <f t="shared" si="2"/>
        <v>-44718.679999999993</v>
      </c>
      <c r="V112" s="2">
        <f t="shared" si="3"/>
        <v>-12.80680682400717</v>
      </c>
    </row>
    <row r="113" spans="1:23" customFormat="1" x14ac:dyDescent="0.25">
      <c r="A113" t="s">
        <v>254</v>
      </c>
      <c r="B113">
        <v>1301</v>
      </c>
      <c r="C113" t="s">
        <v>203</v>
      </c>
      <c r="D113">
        <v>440</v>
      </c>
      <c r="E113" t="s">
        <v>255</v>
      </c>
      <c r="F113">
        <v>623</v>
      </c>
      <c r="G113" t="s">
        <v>277</v>
      </c>
      <c r="H113">
        <v>10440010623</v>
      </c>
      <c r="I113" t="s">
        <v>278</v>
      </c>
      <c r="J113" t="s">
        <v>958</v>
      </c>
      <c r="K113">
        <v>12</v>
      </c>
      <c r="L113" s="2">
        <v>0</v>
      </c>
      <c r="M113" s="2">
        <v>0</v>
      </c>
      <c r="N113" s="14">
        <v>0</v>
      </c>
      <c r="O113" s="2">
        <v>0</v>
      </c>
      <c r="P113" s="11">
        <v>0</v>
      </c>
      <c r="Q113" s="2">
        <v>124593.12</v>
      </c>
      <c r="R113" s="2">
        <v>213588.20571428569</v>
      </c>
      <c r="S113" s="9">
        <v>300000</v>
      </c>
      <c r="U113" s="2">
        <f t="shared" si="2"/>
        <v>300000</v>
      </c>
      <c r="V113" s="2" t="e">
        <f t="shared" si="3"/>
        <v>#DIV/0!</v>
      </c>
    </row>
    <row r="114" spans="1:23" customFormat="1" x14ac:dyDescent="0.25">
      <c r="A114" t="s">
        <v>254</v>
      </c>
      <c r="B114">
        <v>706</v>
      </c>
      <c r="C114" t="s">
        <v>273</v>
      </c>
      <c r="D114">
        <v>171</v>
      </c>
      <c r="E114" t="s">
        <v>274</v>
      </c>
      <c r="F114">
        <v>624</v>
      </c>
      <c r="G114" t="s">
        <v>163</v>
      </c>
      <c r="H114">
        <v>10171010624</v>
      </c>
      <c r="I114" t="s">
        <v>164</v>
      </c>
      <c r="J114" t="s">
        <v>958</v>
      </c>
      <c r="K114">
        <v>12</v>
      </c>
      <c r="L114" s="2">
        <v>0</v>
      </c>
      <c r="M114" s="2">
        <v>0</v>
      </c>
      <c r="N114" s="14">
        <v>0</v>
      </c>
      <c r="O114" s="2">
        <v>0</v>
      </c>
      <c r="P114" s="11">
        <v>0</v>
      </c>
      <c r="Q114" s="2">
        <v>0</v>
      </c>
      <c r="R114" s="2">
        <v>0</v>
      </c>
      <c r="S114" s="9">
        <v>300000</v>
      </c>
      <c r="U114" s="2">
        <f t="shared" si="2"/>
        <v>300000</v>
      </c>
      <c r="V114" s="2" t="e">
        <f t="shared" si="3"/>
        <v>#DIV/0!</v>
      </c>
    </row>
    <row r="115" spans="1:23" customFormat="1" x14ac:dyDescent="0.25">
      <c r="A115" t="s">
        <v>875</v>
      </c>
      <c r="B115">
        <v>101</v>
      </c>
      <c r="C115" t="s">
        <v>780</v>
      </c>
      <c r="D115">
        <v>302</v>
      </c>
      <c r="E115" t="s">
        <v>920</v>
      </c>
      <c r="F115">
        <v>395</v>
      </c>
      <c r="G115" t="s">
        <v>925</v>
      </c>
      <c r="H115">
        <v>10302010395</v>
      </c>
      <c r="I115" t="s">
        <v>926</v>
      </c>
      <c r="J115" t="s">
        <v>958</v>
      </c>
      <c r="K115">
        <v>12</v>
      </c>
      <c r="L115" s="2">
        <v>0</v>
      </c>
      <c r="M115" s="2">
        <v>0</v>
      </c>
      <c r="N115" s="14">
        <v>300000</v>
      </c>
      <c r="O115" s="2">
        <v>0</v>
      </c>
      <c r="P115" s="11">
        <v>300000</v>
      </c>
      <c r="Q115" s="2">
        <v>0</v>
      </c>
      <c r="R115" s="2">
        <v>0</v>
      </c>
      <c r="S115" s="9">
        <v>300000</v>
      </c>
      <c r="U115" s="2">
        <f t="shared" si="2"/>
        <v>0</v>
      </c>
      <c r="V115" s="2">
        <f t="shared" si="3"/>
        <v>0</v>
      </c>
    </row>
    <row r="116" spans="1:23" customFormat="1" x14ac:dyDescent="0.25">
      <c r="A116" t="s">
        <v>596</v>
      </c>
      <c r="B116">
        <v>302</v>
      </c>
      <c r="C116" t="s">
        <v>597</v>
      </c>
      <c r="D116">
        <v>161</v>
      </c>
      <c r="E116" t="s">
        <v>596</v>
      </c>
      <c r="F116">
        <v>270</v>
      </c>
      <c r="G116" t="s">
        <v>87</v>
      </c>
      <c r="H116">
        <v>10161010270</v>
      </c>
      <c r="I116" t="s">
        <v>88</v>
      </c>
      <c r="J116" t="s">
        <v>958</v>
      </c>
      <c r="K116">
        <v>12</v>
      </c>
      <c r="L116" s="2">
        <v>279790.09999999998</v>
      </c>
      <c r="M116" s="2">
        <v>104882.72</v>
      </c>
      <c r="N116" s="14">
        <v>200000</v>
      </c>
      <c r="O116" s="2">
        <v>0</v>
      </c>
      <c r="P116" s="11">
        <v>200000</v>
      </c>
      <c r="Q116" s="2">
        <v>199837.32</v>
      </c>
      <c r="R116" s="2">
        <v>342578.26285714284</v>
      </c>
      <c r="S116" s="9">
        <v>300000</v>
      </c>
      <c r="U116" s="2">
        <f t="shared" si="2"/>
        <v>100000</v>
      </c>
      <c r="V116" s="2">
        <f t="shared" si="3"/>
        <v>50</v>
      </c>
    </row>
    <row r="117" spans="1:23" customFormat="1" x14ac:dyDescent="0.25">
      <c r="A117" t="s">
        <v>596</v>
      </c>
      <c r="B117">
        <v>302</v>
      </c>
      <c r="C117" t="s">
        <v>597</v>
      </c>
      <c r="D117">
        <v>161</v>
      </c>
      <c r="E117" t="s">
        <v>596</v>
      </c>
      <c r="F117">
        <v>329</v>
      </c>
      <c r="G117" t="s">
        <v>687</v>
      </c>
      <c r="H117">
        <v>10161010329</v>
      </c>
      <c r="I117" t="s">
        <v>688</v>
      </c>
      <c r="J117" t="s">
        <v>958</v>
      </c>
      <c r="K117">
        <v>12</v>
      </c>
      <c r="L117" s="2">
        <v>0</v>
      </c>
      <c r="M117" s="2">
        <v>136120</v>
      </c>
      <c r="N117" s="14">
        <v>300000</v>
      </c>
      <c r="O117" s="2">
        <v>0</v>
      </c>
      <c r="P117" s="11">
        <v>300000</v>
      </c>
      <c r="Q117" s="2">
        <v>0</v>
      </c>
      <c r="R117" s="2">
        <v>0</v>
      </c>
      <c r="S117" s="9">
        <v>300000</v>
      </c>
      <c r="U117" s="2">
        <f t="shared" si="2"/>
        <v>0</v>
      </c>
      <c r="V117" s="2">
        <f t="shared" si="3"/>
        <v>0</v>
      </c>
    </row>
    <row r="118" spans="1:23" customFormat="1" x14ac:dyDescent="0.25">
      <c r="A118" t="s">
        <v>875</v>
      </c>
      <c r="B118">
        <v>102</v>
      </c>
      <c r="C118" t="s">
        <v>876</v>
      </c>
      <c r="D118">
        <v>105</v>
      </c>
      <c r="E118" t="s">
        <v>875</v>
      </c>
      <c r="F118">
        <v>493</v>
      </c>
      <c r="G118" t="s">
        <v>890</v>
      </c>
      <c r="H118">
        <v>10105010493</v>
      </c>
      <c r="I118" t="s">
        <v>891</v>
      </c>
      <c r="J118" t="s">
        <v>958</v>
      </c>
      <c r="K118">
        <v>12</v>
      </c>
      <c r="L118" s="2">
        <v>752800</v>
      </c>
      <c r="M118" s="2">
        <v>18397.09</v>
      </c>
      <c r="N118" s="14">
        <v>320000</v>
      </c>
      <c r="O118" s="2">
        <v>0</v>
      </c>
      <c r="P118" s="11">
        <v>320000</v>
      </c>
      <c r="Q118" s="2">
        <v>0</v>
      </c>
      <c r="R118" s="2">
        <v>0</v>
      </c>
      <c r="S118" s="9">
        <v>295000</v>
      </c>
      <c r="U118" s="2">
        <f t="shared" si="2"/>
        <v>-25000</v>
      </c>
      <c r="V118" s="2">
        <f t="shared" si="3"/>
        <v>-7.8125</v>
      </c>
    </row>
    <row r="119" spans="1:23" customFormat="1" x14ac:dyDescent="0.25">
      <c r="A119" t="s">
        <v>781</v>
      </c>
      <c r="B119">
        <v>205</v>
      </c>
      <c r="C119" t="s">
        <v>123</v>
      </c>
      <c r="D119">
        <v>115</v>
      </c>
      <c r="E119" t="s">
        <v>812</v>
      </c>
      <c r="F119">
        <v>257</v>
      </c>
      <c r="G119" t="s">
        <v>464</v>
      </c>
      <c r="H119">
        <v>10115010257</v>
      </c>
      <c r="I119" t="s">
        <v>465</v>
      </c>
      <c r="J119" t="s">
        <v>958</v>
      </c>
      <c r="K119">
        <v>12</v>
      </c>
      <c r="L119" s="2">
        <v>78044.820000000007</v>
      </c>
      <c r="M119" s="2">
        <v>245133.1</v>
      </c>
      <c r="N119" s="14">
        <v>280436</v>
      </c>
      <c r="O119" s="2">
        <v>0</v>
      </c>
      <c r="P119" s="11">
        <v>280436</v>
      </c>
      <c r="Q119" s="2">
        <v>97610.91</v>
      </c>
      <c r="R119" s="2">
        <v>167332.98857142858</v>
      </c>
      <c r="S119" s="9">
        <v>280436</v>
      </c>
      <c r="U119" s="2">
        <f t="shared" si="2"/>
        <v>0</v>
      </c>
      <c r="V119" s="2">
        <f t="shared" si="3"/>
        <v>0</v>
      </c>
      <c r="W119" s="18"/>
    </row>
    <row r="120" spans="1:23" customFormat="1" x14ac:dyDescent="0.25">
      <c r="A120" t="s">
        <v>349</v>
      </c>
      <c r="B120">
        <v>1011</v>
      </c>
      <c r="C120" t="s">
        <v>365</v>
      </c>
      <c r="D120">
        <v>232</v>
      </c>
      <c r="E120" t="s">
        <v>379</v>
      </c>
      <c r="F120">
        <v>611</v>
      </c>
      <c r="G120" t="s">
        <v>52</v>
      </c>
      <c r="H120">
        <v>10232010611</v>
      </c>
      <c r="I120" t="s">
        <v>53</v>
      </c>
      <c r="J120" t="s">
        <v>958</v>
      </c>
      <c r="K120">
        <v>12</v>
      </c>
      <c r="L120" s="2">
        <v>0</v>
      </c>
      <c r="M120" s="2">
        <v>266158.23</v>
      </c>
      <c r="N120" s="14">
        <v>280000</v>
      </c>
      <c r="O120" s="2">
        <v>0</v>
      </c>
      <c r="P120" s="11">
        <v>280000</v>
      </c>
      <c r="Q120" s="2">
        <v>241923.58</v>
      </c>
      <c r="R120" s="2">
        <v>414726.13714285719</v>
      </c>
      <c r="S120" s="9">
        <v>280000</v>
      </c>
      <c r="U120" s="2">
        <f t="shared" si="2"/>
        <v>0</v>
      </c>
      <c r="V120" s="2">
        <f t="shared" si="3"/>
        <v>0</v>
      </c>
    </row>
    <row r="121" spans="1:23" customFormat="1" x14ac:dyDescent="0.25">
      <c r="A121" t="s">
        <v>875</v>
      </c>
      <c r="B121">
        <v>102</v>
      </c>
      <c r="C121" t="s">
        <v>876</v>
      </c>
      <c r="D121">
        <v>300</v>
      </c>
      <c r="E121" t="s">
        <v>912</v>
      </c>
      <c r="F121">
        <v>249</v>
      </c>
      <c r="G121" t="s">
        <v>549</v>
      </c>
      <c r="H121">
        <v>10300010249</v>
      </c>
      <c r="I121" t="s">
        <v>550</v>
      </c>
      <c r="J121" t="s">
        <v>958</v>
      </c>
      <c r="K121">
        <v>12</v>
      </c>
      <c r="L121" s="2">
        <v>678390.53</v>
      </c>
      <c r="M121" s="2">
        <v>268367.84999999998</v>
      </c>
      <c r="N121" s="14">
        <v>279864</v>
      </c>
      <c r="O121" s="2">
        <v>0</v>
      </c>
      <c r="P121" s="11">
        <v>279864</v>
      </c>
      <c r="Q121" s="2">
        <v>249819.54</v>
      </c>
      <c r="R121" s="2">
        <v>428262.06857142865</v>
      </c>
      <c r="S121" s="9">
        <v>279862</v>
      </c>
      <c r="U121" s="2">
        <f t="shared" si="2"/>
        <v>-2</v>
      </c>
      <c r="V121" s="2">
        <f t="shared" si="3"/>
        <v>-7.1463282165623305E-4</v>
      </c>
    </row>
    <row r="122" spans="1:23" customFormat="1" x14ac:dyDescent="0.25">
      <c r="A122" t="s">
        <v>309</v>
      </c>
      <c r="B122">
        <v>801</v>
      </c>
      <c r="C122" t="s">
        <v>324</v>
      </c>
      <c r="D122">
        <v>430</v>
      </c>
      <c r="E122" t="s">
        <v>421</v>
      </c>
      <c r="F122">
        <v>284</v>
      </c>
      <c r="G122" t="s">
        <v>97</v>
      </c>
      <c r="H122">
        <v>10430010284</v>
      </c>
      <c r="I122" t="s">
        <v>98</v>
      </c>
      <c r="J122" t="s">
        <v>958</v>
      </c>
      <c r="K122">
        <v>12</v>
      </c>
      <c r="L122" s="2">
        <v>116651.31</v>
      </c>
      <c r="M122" s="2">
        <v>156771.9</v>
      </c>
      <c r="N122" s="14">
        <v>179113</v>
      </c>
      <c r="O122" s="2">
        <v>100000</v>
      </c>
      <c r="P122" s="11">
        <v>279113</v>
      </c>
      <c r="Q122" s="2">
        <v>398647.38</v>
      </c>
      <c r="R122" s="2">
        <v>683395.5085714286</v>
      </c>
      <c r="S122" s="9">
        <v>279113</v>
      </c>
      <c r="U122" s="2">
        <f t="shared" si="2"/>
        <v>100000</v>
      </c>
      <c r="V122" s="2">
        <f t="shared" si="3"/>
        <v>55.830676723632564</v>
      </c>
    </row>
    <row r="123" spans="1:23" customFormat="1" x14ac:dyDescent="0.25">
      <c r="A123" t="s">
        <v>309</v>
      </c>
      <c r="B123">
        <v>801</v>
      </c>
      <c r="C123" t="s">
        <v>324</v>
      </c>
      <c r="D123">
        <v>431</v>
      </c>
      <c r="E123" t="s">
        <v>422</v>
      </c>
      <c r="F123">
        <v>284</v>
      </c>
      <c r="G123" t="s">
        <v>97</v>
      </c>
      <c r="H123">
        <v>10431010284</v>
      </c>
      <c r="I123" t="s">
        <v>98</v>
      </c>
      <c r="J123" t="s">
        <v>958</v>
      </c>
      <c r="K123">
        <v>12</v>
      </c>
      <c r="L123" s="2">
        <v>258895.35999999999</v>
      </c>
      <c r="M123" s="2">
        <v>136631.57</v>
      </c>
      <c r="N123" s="14">
        <v>179113</v>
      </c>
      <c r="O123" s="2">
        <v>100000</v>
      </c>
      <c r="P123" s="11">
        <v>279113</v>
      </c>
      <c r="Q123" s="2">
        <v>369344.3</v>
      </c>
      <c r="R123" s="2">
        <v>633161.65714285709</v>
      </c>
      <c r="S123" s="9">
        <v>279113</v>
      </c>
      <c r="U123" s="2">
        <f t="shared" si="2"/>
        <v>100000</v>
      </c>
      <c r="V123" s="2">
        <f t="shared" si="3"/>
        <v>55.830676723632564</v>
      </c>
    </row>
    <row r="124" spans="1:23" customFormat="1" x14ac:dyDescent="0.25">
      <c r="A124" t="s">
        <v>133</v>
      </c>
      <c r="B124">
        <v>1101</v>
      </c>
      <c r="C124" t="s">
        <v>134</v>
      </c>
      <c r="D124">
        <v>170</v>
      </c>
      <c r="E124" t="s">
        <v>154</v>
      </c>
      <c r="F124">
        <v>611</v>
      </c>
      <c r="G124" t="s">
        <v>52</v>
      </c>
      <c r="H124">
        <v>10170010611</v>
      </c>
      <c r="I124" t="s">
        <v>53</v>
      </c>
      <c r="J124" t="s">
        <v>958</v>
      </c>
      <c r="K124">
        <v>12</v>
      </c>
      <c r="L124" s="2">
        <v>0</v>
      </c>
      <c r="M124" s="2">
        <v>227637.74</v>
      </c>
      <c r="N124" s="14">
        <v>220000</v>
      </c>
      <c r="O124" s="2">
        <v>0</v>
      </c>
      <c r="P124" s="11">
        <v>220000</v>
      </c>
      <c r="Q124" s="2">
        <v>221000.7</v>
      </c>
      <c r="R124" s="2">
        <v>378858.34285714291</v>
      </c>
      <c r="S124" s="9">
        <v>265000</v>
      </c>
      <c r="U124" s="2">
        <f t="shared" si="2"/>
        <v>45000</v>
      </c>
      <c r="V124" s="2">
        <f t="shared" si="3"/>
        <v>20.454545454545457</v>
      </c>
    </row>
    <row r="125" spans="1:23" customFormat="1" x14ac:dyDescent="0.25">
      <c r="A125" t="s">
        <v>133</v>
      </c>
      <c r="B125">
        <v>1101</v>
      </c>
      <c r="C125" t="s">
        <v>134</v>
      </c>
      <c r="D125">
        <v>174</v>
      </c>
      <c r="E125" t="s">
        <v>167</v>
      </c>
      <c r="F125">
        <v>344</v>
      </c>
      <c r="G125" t="s">
        <v>111</v>
      </c>
      <c r="H125">
        <v>10174010344</v>
      </c>
      <c r="I125" t="s">
        <v>112</v>
      </c>
      <c r="J125" t="s">
        <v>958</v>
      </c>
      <c r="K125">
        <v>12</v>
      </c>
      <c r="L125" s="2">
        <v>165432.31</v>
      </c>
      <c r="M125" s="2">
        <v>124207.13</v>
      </c>
      <c r="N125" s="14">
        <v>180000</v>
      </c>
      <c r="O125" s="2">
        <v>0</v>
      </c>
      <c r="P125" s="11">
        <v>180000</v>
      </c>
      <c r="Q125" s="2">
        <v>150377.04</v>
      </c>
      <c r="R125" s="2">
        <v>257789.21142857143</v>
      </c>
      <c r="S125" s="9">
        <v>263215</v>
      </c>
      <c r="U125" s="2">
        <f t="shared" si="2"/>
        <v>83215</v>
      </c>
      <c r="V125" s="2">
        <f t="shared" si="3"/>
        <v>46.230555555555561</v>
      </c>
    </row>
    <row r="126" spans="1:23" customFormat="1" x14ac:dyDescent="0.25">
      <c r="A126" t="s">
        <v>562</v>
      </c>
      <c r="B126">
        <v>301</v>
      </c>
      <c r="C126" t="s">
        <v>355</v>
      </c>
      <c r="D126">
        <v>121</v>
      </c>
      <c r="E126" t="s">
        <v>562</v>
      </c>
      <c r="F126">
        <v>342</v>
      </c>
      <c r="G126" t="s">
        <v>616</v>
      </c>
      <c r="H126">
        <v>10121010342</v>
      </c>
      <c r="I126" t="s">
        <v>617</v>
      </c>
      <c r="J126" t="s">
        <v>958</v>
      </c>
      <c r="K126">
        <v>12</v>
      </c>
      <c r="L126" s="2">
        <v>47769.39</v>
      </c>
      <c r="M126" s="2">
        <v>44080.7</v>
      </c>
      <c r="N126" s="14">
        <v>260000</v>
      </c>
      <c r="O126" s="2">
        <v>0</v>
      </c>
      <c r="P126" s="11">
        <v>260000</v>
      </c>
      <c r="Q126" s="2">
        <v>0</v>
      </c>
      <c r="R126" s="2">
        <v>0</v>
      </c>
      <c r="S126" s="9">
        <v>260000</v>
      </c>
      <c r="U126" s="2">
        <f t="shared" si="2"/>
        <v>0</v>
      </c>
      <c r="V126" s="2">
        <f t="shared" si="3"/>
        <v>0</v>
      </c>
    </row>
    <row r="127" spans="1:23" customFormat="1" x14ac:dyDescent="0.25">
      <c r="A127" t="s">
        <v>309</v>
      </c>
      <c r="B127">
        <v>801</v>
      </c>
      <c r="C127" t="s">
        <v>324</v>
      </c>
      <c r="D127">
        <v>401</v>
      </c>
      <c r="E127" t="s">
        <v>400</v>
      </c>
      <c r="F127">
        <v>239</v>
      </c>
      <c r="G127" t="s">
        <v>22</v>
      </c>
      <c r="H127">
        <v>10401010239</v>
      </c>
      <c r="I127" t="s">
        <v>23</v>
      </c>
      <c r="J127" t="s">
        <v>958</v>
      </c>
      <c r="K127">
        <v>12</v>
      </c>
      <c r="L127" s="2">
        <v>883804.35</v>
      </c>
      <c r="M127" s="2">
        <v>321367.8</v>
      </c>
      <c r="N127" s="14">
        <v>199863</v>
      </c>
      <c r="O127" s="2">
        <v>0</v>
      </c>
      <c r="P127" s="11">
        <v>199863</v>
      </c>
      <c r="Q127" s="2">
        <v>143946.88</v>
      </c>
      <c r="R127" s="2">
        <v>246766.08000000002</v>
      </c>
      <c r="S127" s="9">
        <v>259104.38</v>
      </c>
      <c r="U127" s="2">
        <f t="shared" si="2"/>
        <v>59241.380000000005</v>
      </c>
      <c r="V127" s="2">
        <f t="shared" si="3"/>
        <v>29.640994080945447</v>
      </c>
    </row>
    <row r="128" spans="1:23" customFormat="1" x14ac:dyDescent="0.25">
      <c r="A128" t="s">
        <v>875</v>
      </c>
      <c r="B128">
        <v>102</v>
      </c>
      <c r="C128" t="s">
        <v>876</v>
      </c>
      <c r="D128">
        <v>103</v>
      </c>
      <c r="E128" t="s">
        <v>877</v>
      </c>
      <c r="F128">
        <v>327</v>
      </c>
      <c r="G128" t="s">
        <v>881</v>
      </c>
      <c r="H128">
        <v>10103010327</v>
      </c>
      <c r="I128" t="s">
        <v>882</v>
      </c>
      <c r="J128" t="s">
        <v>958</v>
      </c>
      <c r="K128">
        <v>12</v>
      </c>
      <c r="L128" s="2">
        <v>16686.96</v>
      </c>
      <c r="M128" s="2">
        <v>183206.23</v>
      </c>
      <c r="N128" s="14">
        <v>208000</v>
      </c>
      <c r="O128" s="2">
        <v>0</v>
      </c>
      <c r="P128" s="11">
        <v>208000</v>
      </c>
      <c r="Q128" s="2">
        <v>0</v>
      </c>
      <c r="R128" s="2">
        <v>0</v>
      </c>
      <c r="S128" s="9">
        <v>258000</v>
      </c>
      <c r="U128" s="2">
        <f t="shared" si="2"/>
        <v>50000</v>
      </c>
      <c r="V128" s="2">
        <f t="shared" si="3"/>
        <v>24.03846153846154</v>
      </c>
    </row>
    <row r="129" spans="1:23" customFormat="1" x14ac:dyDescent="0.25">
      <c r="A129" t="s">
        <v>133</v>
      </c>
      <c r="B129">
        <v>1101</v>
      </c>
      <c r="C129" t="s">
        <v>134</v>
      </c>
      <c r="D129">
        <v>174</v>
      </c>
      <c r="E129" t="s">
        <v>167</v>
      </c>
      <c r="F129">
        <v>283</v>
      </c>
      <c r="G129" t="s">
        <v>38</v>
      </c>
      <c r="H129">
        <v>10174010283</v>
      </c>
      <c r="I129" t="s">
        <v>39</v>
      </c>
      <c r="J129" t="s">
        <v>958</v>
      </c>
      <c r="K129">
        <v>12</v>
      </c>
      <c r="L129" s="2">
        <v>161504.92000000001</v>
      </c>
      <c r="M129" s="2">
        <v>206715.49</v>
      </c>
      <c r="N129" s="14">
        <v>216888</v>
      </c>
      <c r="O129" s="2">
        <v>0</v>
      </c>
      <c r="P129" s="11">
        <v>216888</v>
      </c>
      <c r="Q129" s="2">
        <v>122491.3</v>
      </c>
      <c r="R129" s="2">
        <v>209985.08571428573</v>
      </c>
      <c r="S129" s="9">
        <v>254548</v>
      </c>
      <c r="U129" s="2">
        <f t="shared" si="2"/>
        <v>37660</v>
      </c>
      <c r="V129" s="2">
        <f t="shared" si="3"/>
        <v>17.363800671314227</v>
      </c>
    </row>
    <row r="130" spans="1:23" customFormat="1" x14ac:dyDescent="0.25">
      <c r="A130" t="s">
        <v>781</v>
      </c>
      <c r="B130">
        <v>202</v>
      </c>
      <c r="C130" t="s">
        <v>808</v>
      </c>
      <c r="D130" s="20">
        <v>138</v>
      </c>
      <c r="E130" t="s">
        <v>811</v>
      </c>
      <c r="F130" s="20">
        <v>303</v>
      </c>
      <c r="G130" t="s">
        <v>857</v>
      </c>
      <c r="H130">
        <v>10130010303</v>
      </c>
      <c r="I130" t="s">
        <v>858</v>
      </c>
      <c r="J130" t="s">
        <v>958</v>
      </c>
      <c r="K130">
        <v>12</v>
      </c>
      <c r="L130" s="2">
        <v>0</v>
      </c>
      <c r="M130" s="2">
        <v>0</v>
      </c>
      <c r="N130" s="14">
        <v>250000</v>
      </c>
      <c r="O130" s="2">
        <v>0</v>
      </c>
      <c r="P130" s="11">
        <v>250000</v>
      </c>
      <c r="Q130" s="2">
        <v>0</v>
      </c>
      <c r="R130" s="2">
        <v>0</v>
      </c>
      <c r="S130" s="9">
        <v>250000</v>
      </c>
      <c r="U130" s="2">
        <f t="shared" si="2"/>
        <v>0</v>
      </c>
      <c r="V130" s="2">
        <f t="shared" si="3"/>
        <v>0</v>
      </c>
      <c r="W130" s="18"/>
    </row>
    <row r="131" spans="1:23" customFormat="1" x14ac:dyDescent="0.25">
      <c r="A131" t="s">
        <v>781</v>
      </c>
      <c r="B131">
        <v>202</v>
      </c>
      <c r="C131" t="s">
        <v>808</v>
      </c>
      <c r="D131" s="20">
        <v>130</v>
      </c>
      <c r="E131" t="s">
        <v>807</v>
      </c>
      <c r="F131" s="20">
        <v>365</v>
      </c>
      <c r="G131" t="s">
        <v>867</v>
      </c>
      <c r="H131">
        <v>10130010365</v>
      </c>
      <c r="I131" t="s">
        <v>868</v>
      </c>
      <c r="J131" t="s">
        <v>958</v>
      </c>
      <c r="K131">
        <v>12</v>
      </c>
      <c r="L131" s="2">
        <v>144156.6</v>
      </c>
      <c r="M131" s="2">
        <v>6516.5</v>
      </c>
      <c r="N131" s="14">
        <v>250000</v>
      </c>
      <c r="O131" s="2">
        <v>0</v>
      </c>
      <c r="P131" s="11">
        <v>250000</v>
      </c>
      <c r="Q131" s="2">
        <v>137609.66</v>
      </c>
      <c r="R131" s="2">
        <v>235902.27428571426</v>
      </c>
      <c r="S131" s="9">
        <v>250000</v>
      </c>
      <c r="U131" s="2">
        <f t="shared" si="2"/>
        <v>0</v>
      </c>
      <c r="V131" s="2">
        <f t="shared" si="3"/>
        <v>0</v>
      </c>
      <c r="W131" s="18"/>
    </row>
    <row r="132" spans="1:23" customFormat="1" x14ac:dyDescent="0.25">
      <c r="A132" t="s">
        <v>133</v>
      </c>
      <c r="B132">
        <v>1201</v>
      </c>
      <c r="C132" t="s">
        <v>212</v>
      </c>
      <c r="D132">
        <v>701</v>
      </c>
      <c r="E132" t="s">
        <v>211</v>
      </c>
      <c r="F132">
        <v>591</v>
      </c>
      <c r="G132" t="s">
        <v>140</v>
      </c>
      <c r="H132">
        <v>10701010591</v>
      </c>
      <c r="I132" t="s">
        <v>141</v>
      </c>
      <c r="J132" t="s">
        <v>958</v>
      </c>
      <c r="K132">
        <v>12</v>
      </c>
      <c r="L132" s="2">
        <v>0</v>
      </c>
      <c r="M132" s="2">
        <v>506514.52</v>
      </c>
      <c r="N132" s="14">
        <v>250000</v>
      </c>
      <c r="O132" s="2">
        <v>0</v>
      </c>
      <c r="P132" s="11">
        <v>250000</v>
      </c>
      <c r="Q132" s="2">
        <v>3940.09</v>
      </c>
      <c r="R132" s="2">
        <v>6754.4400000000005</v>
      </c>
      <c r="S132" s="9">
        <v>250000</v>
      </c>
      <c r="U132" s="2">
        <f t="shared" si="2"/>
        <v>0</v>
      </c>
      <c r="V132" s="2">
        <f t="shared" si="3"/>
        <v>0</v>
      </c>
    </row>
    <row r="133" spans="1:23" customFormat="1" x14ac:dyDescent="0.25">
      <c r="A133" t="s">
        <v>875</v>
      </c>
      <c r="B133">
        <v>101</v>
      </c>
      <c r="C133" t="s">
        <v>780</v>
      </c>
      <c r="D133">
        <v>302</v>
      </c>
      <c r="E133" t="s">
        <v>920</v>
      </c>
      <c r="F133">
        <v>270</v>
      </c>
      <c r="G133" t="s">
        <v>87</v>
      </c>
      <c r="H133">
        <v>10302010270</v>
      </c>
      <c r="I133" t="s">
        <v>88</v>
      </c>
      <c r="J133" t="s">
        <v>958</v>
      </c>
      <c r="K133">
        <v>12</v>
      </c>
      <c r="L133" s="2">
        <v>254324.46</v>
      </c>
      <c r="M133" s="2">
        <v>204864.07</v>
      </c>
      <c r="N133" s="14">
        <v>170807</v>
      </c>
      <c r="O133" s="2">
        <v>0</v>
      </c>
      <c r="P133" s="11">
        <v>170807</v>
      </c>
      <c r="Q133" s="2">
        <v>172807.43</v>
      </c>
      <c r="R133" s="2">
        <v>296241.30857142853</v>
      </c>
      <c r="S133" s="9">
        <v>248780</v>
      </c>
      <c r="U133" s="2">
        <f t="shared" si="2"/>
        <v>77973</v>
      </c>
      <c r="V133" s="2">
        <f t="shared" si="3"/>
        <v>45.649768452112617</v>
      </c>
    </row>
    <row r="134" spans="1:23" customFormat="1" x14ac:dyDescent="0.25">
      <c r="A134" t="s">
        <v>781</v>
      </c>
      <c r="B134">
        <v>204</v>
      </c>
      <c r="C134" t="s">
        <v>782</v>
      </c>
      <c r="D134">
        <v>5</v>
      </c>
      <c r="E134" t="s">
        <v>783</v>
      </c>
      <c r="F134">
        <v>255</v>
      </c>
      <c r="G134" t="s">
        <v>546</v>
      </c>
      <c r="H134">
        <v>10005010255</v>
      </c>
      <c r="I134" t="s">
        <v>547</v>
      </c>
      <c r="J134" t="s">
        <v>958</v>
      </c>
      <c r="K134">
        <v>12</v>
      </c>
      <c r="L134" s="2">
        <v>226659.8</v>
      </c>
      <c r="M134" s="2">
        <v>175593.37</v>
      </c>
      <c r="N134" s="14">
        <v>226044</v>
      </c>
      <c r="O134" s="2">
        <v>0</v>
      </c>
      <c r="P134" s="11">
        <v>226044</v>
      </c>
      <c r="Q134" s="2">
        <v>123933.62</v>
      </c>
      <c r="R134" s="2">
        <v>212457.63428571424</v>
      </c>
      <c r="S134" s="9">
        <v>240000</v>
      </c>
      <c r="U134" s="2">
        <f t="shared" si="2"/>
        <v>13956</v>
      </c>
      <c r="V134" s="2">
        <f t="shared" si="3"/>
        <v>6.1740192174974782</v>
      </c>
      <c r="W134" s="18"/>
    </row>
    <row r="135" spans="1:23" customFormat="1" x14ac:dyDescent="0.25">
      <c r="A135" t="s">
        <v>309</v>
      </c>
      <c r="B135">
        <v>801</v>
      </c>
      <c r="C135" t="s">
        <v>324</v>
      </c>
      <c r="D135">
        <v>403</v>
      </c>
      <c r="E135" t="s">
        <v>401</v>
      </c>
      <c r="F135">
        <v>284</v>
      </c>
      <c r="G135" t="s">
        <v>97</v>
      </c>
      <c r="H135">
        <v>10403010284</v>
      </c>
      <c r="I135" t="s">
        <v>98</v>
      </c>
      <c r="J135" t="s">
        <v>958</v>
      </c>
      <c r="K135">
        <v>12</v>
      </c>
      <c r="L135" s="2">
        <v>79748.759999999995</v>
      </c>
      <c r="M135" s="2">
        <v>179813.52</v>
      </c>
      <c r="N135" s="14">
        <v>100000</v>
      </c>
      <c r="O135" s="2">
        <v>0</v>
      </c>
      <c r="P135" s="11">
        <v>100000</v>
      </c>
      <c r="Q135" s="2">
        <v>94947.37</v>
      </c>
      <c r="R135" s="2">
        <v>162766.91999999998</v>
      </c>
      <c r="S135" s="9">
        <v>240000</v>
      </c>
      <c r="U135" s="2">
        <f t="shared" si="2"/>
        <v>140000</v>
      </c>
      <c r="V135" s="2">
        <f t="shared" si="3"/>
        <v>140</v>
      </c>
    </row>
    <row r="136" spans="1:23" customFormat="1" x14ac:dyDescent="0.25">
      <c r="A136" t="s">
        <v>349</v>
      </c>
      <c r="B136">
        <v>704</v>
      </c>
      <c r="C136" t="s">
        <v>385</v>
      </c>
      <c r="D136">
        <v>264</v>
      </c>
      <c r="E136" t="s">
        <v>386</v>
      </c>
      <c r="F136">
        <v>611</v>
      </c>
      <c r="G136" t="s">
        <v>52</v>
      </c>
      <c r="H136">
        <v>10264010611</v>
      </c>
      <c r="I136" t="s">
        <v>53</v>
      </c>
      <c r="J136" t="s">
        <v>958</v>
      </c>
      <c r="K136">
        <v>12</v>
      </c>
      <c r="L136" s="2">
        <v>0</v>
      </c>
      <c r="M136" s="2">
        <v>211992</v>
      </c>
      <c r="N136" s="14">
        <v>233440</v>
      </c>
      <c r="O136" s="2">
        <v>0</v>
      </c>
      <c r="P136" s="11">
        <v>233440</v>
      </c>
      <c r="Q136" s="2">
        <v>480.01</v>
      </c>
      <c r="R136" s="2">
        <v>822.87428571428575</v>
      </c>
      <c r="S136" s="9">
        <v>233440</v>
      </c>
      <c r="U136" s="2">
        <f t="shared" si="2"/>
        <v>0</v>
      </c>
      <c r="V136" s="2">
        <f t="shared" si="3"/>
        <v>0</v>
      </c>
    </row>
    <row r="137" spans="1:23" customFormat="1" x14ac:dyDescent="0.25">
      <c r="A137" t="s">
        <v>571</v>
      </c>
      <c r="B137">
        <v>601</v>
      </c>
      <c r="C137" t="s">
        <v>572</v>
      </c>
      <c r="D137">
        <v>123</v>
      </c>
      <c r="E137" t="s">
        <v>583</v>
      </c>
      <c r="F137">
        <v>371</v>
      </c>
      <c r="G137" t="s">
        <v>661</v>
      </c>
      <c r="H137">
        <v>10123010371</v>
      </c>
      <c r="I137" t="s">
        <v>662</v>
      </c>
      <c r="J137" t="s">
        <v>958</v>
      </c>
      <c r="K137">
        <v>12</v>
      </c>
      <c r="L137" s="2">
        <v>102498.87</v>
      </c>
      <c r="M137" s="2">
        <v>9120</v>
      </c>
      <c r="N137" s="14">
        <v>231728</v>
      </c>
      <c r="O137" s="2">
        <v>0</v>
      </c>
      <c r="P137" s="11">
        <v>231728</v>
      </c>
      <c r="Q137" s="2">
        <v>0</v>
      </c>
      <c r="R137" s="2">
        <v>0</v>
      </c>
      <c r="S137" s="9">
        <v>231728</v>
      </c>
      <c r="U137" s="2">
        <f t="shared" ref="U137:U200" si="4">S137-N137</f>
        <v>0</v>
      </c>
      <c r="V137" s="2">
        <f t="shared" ref="V137:V200" si="5">U137/N137*100</f>
        <v>0</v>
      </c>
    </row>
    <row r="138" spans="1:23" customFormat="1" x14ac:dyDescent="0.25">
      <c r="A138" t="s">
        <v>349</v>
      </c>
      <c r="B138">
        <v>1011</v>
      </c>
      <c r="C138" t="s">
        <v>365</v>
      </c>
      <c r="D138">
        <v>222</v>
      </c>
      <c r="E138" t="s">
        <v>367</v>
      </c>
      <c r="F138">
        <v>611</v>
      </c>
      <c r="G138" t="s">
        <v>52</v>
      </c>
      <c r="H138">
        <v>10222010611</v>
      </c>
      <c r="I138" t="s">
        <v>53</v>
      </c>
      <c r="J138" t="s">
        <v>958</v>
      </c>
      <c r="K138">
        <v>12</v>
      </c>
      <c r="L138" s="2">
        <v>0</v>
      </c>
      <c r="M138" s="2">
        <v>191149.12</v>
      </c>
      <c r="N138" s="14">
        <v>230000</v>
      </c>
      <c r="O138" s="2">
        <v>0</v>
      </c>
      <c r="P138" s="11">
        <v>230000</v>
      </c>
      <c r="Q138" s="2">
        <v>166261.37</v>
      </c>
      <c r="R138" s="2">
        <v>285019.4914285714</v>
      </c>
      <c r="S138" s="9">
        <v>230000</v>
      </c>
      <c r="U138" s="2">
        <f t="shared" si="4"/>
        <v>0</v>
      </c>
      <c r="V138" s="2">
        <f t="shared" si="5"/>
        <v>0</v>
      </c>
    </row>
    <row r="139" spans="1:23" customFormat="1" x14ac:dyDescent="0.25">
      <c r="A139" t="s">
        <v>349</v>
      </c>
      <c r="B139">
        <v>1011</v>
      </c>
      <c r="C139" t="s">
        <v>365</v>
      </c>
      <c r="D139">
        <v>236</v>
      </c>
      <c r="E139" t="s">
        <v>380</v>
      </c>
      <c r="F139">
        <v>611</v>
      </c>
      <c r="G139" t="s">
        <v>52</v>
      </c>
      <c r="H139">
        <v>10236010611</v>
      </c>
      <c r="I139" t="s">
        <v>53</v>
      </c>
      <c r="J139" t="s">
        <v>958</v>
      </c>
      <c r="K139">
        <v>12</v>
      </c>
      <c r="L139" s="2">
        <v>0</v>
      </c>
      <c r="M139" s="2">
        <v>197853.27</v>
      </c>
      <c r="N139" s="14">
        <v>230000</v>
      </c>
      <c r="O139" s="2">
        <v>0</v>
      </c>
      <c r="P139" s="11">
        <v>230000</v>
      </c>
      <c r="Q139" s="2">
        <v>186271.33</v>
      </c>
      <c r="R139" s="2">
        <v>319322.27999999997</v>
      </c>
      <c r="S139" s="9">
        <v>230000</v>
      </c>
      <c r="U139" s="2">
        <f t="shared" si="4"/>
        <v>0</v>
      </c>
      <c r="V139" s="2">
        <f t="shared" si="5"/>
        <v>0</v>
      </c>
    </row>
    <row r="140" spans="1:23" customFormat="1" x14ac:dyDescent="0.25">
      <c r="A140" t="s">
        <v>781</v>
      </c>
      <c r="B140">
        <v>202</v>
      </c>
      <c r="C140" t="s">
        <v>808</v>
      </c>
      <c r="D140">
        <v>134</v>
      </c>
      <c r="E140" t="s">
        <v>810</v>
      </c>
      <c r="F140">
        <v>402</v>
      </c>
      <c r="G140" t="s">
        <v>853</v>
      </c>
      <c r="H140">
        <v>10134010402</v>
      </c>
      <c r="I140" t="s">
        <v>854</v>
      </c>
      <c r="J140" t="s">
        <v>958</v>
      </c>
      <c r="K140">
        <v>12</v>
      </c>
      <c r="L140" s="2">
        <v>169008.66</v>
      </c>
      <c r="M140" s="2">
        <v>206208</v>
      </c>
      <c r="N140" s="14">
        <v>229580</v>
      </c>
      <c r="O140" s="2">
        <v>0</v>
      </c>
      <c r="P140" s="11">
        <v>229580</v>
      </c>
      <c r="Q140" s="2">
        <v>61426</v>
      </c>
      <c r="R140" s="2">
        <v>105301.71428571429</v>
      </c>
      <c r="S140" s="9">
        <v>229580</v>
      </c>
      <c r="U140" s="2">
        <f t="shared" si="4"/>
        <v>0</v>
      </c>
      <c r="V140" s="2">
        <f t="shared" si="5"/>
        <v>0</v>
      </c>
      <c r="W140" s="18"/>
    </row>
    <row r="141" spans="1:23" customFormat="1" x14ac:dyDescent="0.25">
      <c r="A141" t="s">
        <v>133</v>
      </c>
      <c r="B141">
        <v>1101</v>
      </c>
      <c r="C141" t="s">
        <v>134</v>
      </c>
      <c r="D141">
        <v>173</v>
      </c>
      <c r="E141" t="s">
        <v>166</v>
      </c>
      <c r="F141">
        <v>283</v>
      </c>
      <c r="G141" t="s">
        <v>38</v>
      </c>
      <c r="H141">
        <v>10173010283</v>
      </c>
      <c r="I141" t="s">
        <v>39</v>
      </c>
      <c r="J141" t="s">
        <v>958</v>
      </c>
      <c r="K141">
        <v>12</v>
      </c>
      <c r="L141" s="2">
        <v>81063.62</v>
      </c>
      <c r="M141" s="2">
        <v>96999.679999999993</v>
      </c>
      <c r="N141" s="14">
        <v>190000</v>
      </c>
      <c r="O141" s="2">
        <v>0</v>
      </c>
      <c r="P141" s="11">
        <v>190000</v>
      </c>
      <c r="Q141" s="2">
        <v>114146.38</v>
      </c>
      <c r="R141" s="2">
        <v>195679.5085714286</v>
      </c>
      <c r="S141" s="9">
        <v>215564</v>
      </c>
      <c r="U141" s="2">
        <f t="shared" si="4"/>
        <v>25564</v>
      </c>
      <c r="V141" s="2">
        <f t="shared" si="5"/>
        <v>13.454736842105264</v>
      </c>
    </row>
    <row r="142" spans="1:23" customFormat="1" x14ac:dyDescent="0.25">
      <c r="A142" t="s">
        <v>254</v>
      </c>
      <c r="B142">
        <v>1301</v>
      </c>
      <c r="C142" t="s">
        <v>203</v>
      </c>
      <c r="D142">
        <v>601</v>
      </c>
      <c r="E142" t="s">
        <v>256</v>
      </c>
      <c r="F142">
        <v>270</v>
      </c>
      <c r="G142" t="s">
        <v>87</v>
      </c>
      <c r="H142">
        <v>10601010270</v>
      </c>
      <c r="I142" t="s">
        <v>88</v>
      </c>
      <c r="J142" t="s">
        <v>958</v>
      </c>
      <c r="K142">
        <v>12</v>
      </c>
      <c r="L142" s="2">
        <v>64671.58</v>
      </c>
      <c r="M142" s="2">
        <v>112462.87</v>
      </c>
      <c r="N142" s="14">
        <v>112000</v>
      </c>
      <c r="O142" s="2">
        <v>0</v>
      </c>
      <c r="P142" s="11">
        <v>112000</v>
      </c>
      <c r="Q142" s="2">
        <v>139887.96</v>
      </c>
      <c r="R142" s="2">
        <v>239807.93142857141</v>
      </c>
      <c r="S142" s="9">
        <v>212000</v>
      </c>
      <c r="U142" s="2">
        <f t="shared" si="4"/>
        <v>100000</v>
      </c>
      <c r="V142" s="2">
        <f t="shared" si="5"/>
        <v>89.285714285714292</v>
      </c>
    </row>
    <row r="143" spans="1:23" customFormat="1" x14ac:dyDescent="0.25">
      <c r="A143" t="s">
        <v>133</v>
      </c>
      <c r="B143">
        <v>1101</v>
      </c>
      <c r="C143" t="s">
        <v>134</v>
      </c>
      <c r="D143">
        <v>170</v>
      </c>
      <c r="E143" t="s">
        <v>154</v>
      </c>
      <c r="F143">
        <v>283</v>
      </c>
      <c r="G143" t="s">
        <v>38</v>
      </c>
      <c r="H143">
        <v>10170010283</v>
      </c>
      <c r="I143" t="s">
        <v>39</v>
      </c>
      <c r="J143" t="s">
        <v>958</v>
      </c>
      <c r="K143">
        <v>12</v>
      </c>
      <c r="L143" s="2">
        <v>139896.13</v>
      </c>
      <c r="M143" s="2">
        <v>54747.05</v>
      </c>
      <c r="N143" s="14">
        <v>150000</v>
      </c>
      <c r="O143" s="2">
        <v>0</v>
      </c>
      <c r="P143" s="11">
        <v>150000</v>
      </c>
      <c r="Q143" s="2">
        <v>98900.49</v>
      </c>
      <c r="R143" s="2">
        <v>169543.69714285716</v>
      </c>
      <c r="S143" s="9">
        <v>210947</v>
      </c>
      <c r="U143" s="2">
        <f t="shared" si="4"/>
        <v>60947</v>
      </c>
      <c r="V143" s="2">
        <f t="shared" si="5"/>
        <v>40.631333333333338</v>
      </c>
    </row>
    <row r="144" spans="1:23" customFormat="1" x14ac:dyDescent="0.25">
      <c r="A144" t="s">
        <v>309</v>
      </c>
      <c r="B144">
        <v>801</v>
      </c>
      <c r="C144" t="s">
        <v>324</v>
      </c>
      <c r="D144">
        <v>406</v>
      </c>
      <c r="E144" t="s">
        <v>434</v>
      </c>
      <c r="F144">
        <v>320</v>
      </c>
      <c r="G144" t="s">
        <v>538</v>
      </c>
      <c r="H144">
        <v>10406010320</v>
      </c>
      <c r="I144" t="s">
        <v>539</v>
      </c>
      <c r="J144" t="s">
        <v>958</v>
      </c>
      <c r="K144">
        <v>12</v>
      </c>
      <c r="L144" s="2">
        <v>252099.73</v>
      </c>
      <c r="M144" s="2">
        <v>240818.23</v>
      </c>
      <c r="N144" s="14">
        <v>260000</v>
      </c>
      <c r="O144" s="2">
        <v>0</v>
      </c>
      <c r="P144" s="11">
        <v>260000</v>
      </c>
      <c r="Q144" s="2">
        <v>171900</v>
      </c>
      <c r="R144" s="2">
        <v>294685.71428571432</v>
      </c>
      <c r="S144" s="9">
        <v>210000</v>
      </c>
      <c r="U144" s="2">
        <f t="shared" si="4"/>
        <v>-50000</v>
      </c>
      <c r="V144" s="2">
        <f t="shared" si="5"/>
        <v>-19.230769230769234</v>
      </c>
    </row>
    <row r="145" spans="1:23" customFormat="1" x14ac:dyDescent="0.25">
      <c r="A145" t="s">
        <v>781</v>
      </c>
      <c r="B145">
        <v>101</v>
      </c>
      <c r="C145" t="s">
        <v>780</v>
      </c>
      <c r="D145">
        <v>101</v>
      </c>
      <c r="E145" t="s">
        <v>776</v>
      </c>
      <c r="F145">
        <v>344</v>
      </c>
      <c r="G145" t="s">
        <v>111</v>
      </c>
      <c r="H145">
        <v>10101010344</v>
      </c>
      <c r="I145" t="s">
        <v>112</v>
      </c>
      <c r="J145" t="s">
        <v>958</v>
      </c>
      <c r="K145">
        <v>12</v>
      </c>
      <c r="L145" s="2">
        <v>129017.91</v>
      </c>
      <c r="M145" s="2">
        <v>128426.97</v>
      </c>
      <c r="N145" s="14">
        <v>223250</v>
      </c>
      <c r="O145" s="2">
        <v>0</v>
      </c>
      <c r="P145" s="11">
        <v>223250</v>
      </c>
      <c r="Q145" s="2">
        <v>68804.92</v>
      </c>
      <c r="R145" s="2">
        <v>117951.29142857142</v>
      </c>
      <c r="S145" s="9">
        <v>208945</v>
      </c>
      <c r="U145" s="2">
        <f t="shared" si="4"/>
        <v>-14305</v>
      </c>
      <c r="V145" s="2">
        <f t="shared" si="5"/>
        <v>-6.4076147816349387</v>
      </c>
      <c r="W145" s="18"/>
    </row>
    <row r="146" spans="1:23" customFormat="1" x14ac:dyDescent="0.25">
      <c r="A146" t="s">
        <v>349</v>
      </c>
      <c r="B146">
        <v>1105</v>
      </c>
      <c r="C146" t="s">
        <v>174</v>
      </c>
      <c r="D146">
        <v>280</v>
      </c>
      <c r="E146" t="s">
        <v>395</v>
      </c>
      <c r="F146">
        <v>239</v>
      </c>
      <c r="G146" t="s">
        <v>22</v>
      </c>
      <c r="H146">
        <v>10280010239</v>
      </c>
      <c r="I146" t="s">
        <v>23</v>
      </c>
      <c r="J146" t="s">
        <v>958</v>
      </c>
      <c r="K146">
        <v>12</v>
      </c>
      <c r="L146" s="2">
        <v>99117.28</v>
      </c>
      <c r="M146" s="2">
        <v>101443.57</v>
      </c>
      <c r="N146" s="14">
        <v>144811</v>
      </c>
      <c r="O146" s="2">
        <v>0</v>
      </c>
      <c r="P146" s="11">
        <v>144811</v>
      </c>
      <c r="Q146" s="2">
        <v>113444.34</v>
      </c>
      <c r="R146" s="2">
        <v>194476.01142857142</v>
      </c>
      <c r="S146" s="9">
        <v>204199.81</v>
      </c>
      <c r="U146" s="2">
        <f t="shared" si="4"/>
        <v>59388.81</v>
      </c>
      <c r="V146" s="2">
        <f t="shared" si="5"/>
        <v>41.011256050990603</v>
      </c>
    </row>
    <row r="147" spans="1:23" customFormat="1" x14ac:dyDescent="0.25">
      <c r="A147" t="s">
        <v>349</v>
      </c>
      <c r="B147">
        <v>702</v>
      </c>
      <c r="C147" t="s">
        <v>383</v>
      </c>
      <c r="D147">
        <v>266</v>
      </c>
      <c r="E147" t="s">
        <v>387</v>
      </c>
      <c r="F147">
        <v>611</v>
      </c>
      <c r="G147" t="s">
        <v>52</v>
      </c>
      <c r="H147">
        <v>10266010611</v>
      </c>
      <c r="I147" t="s">
        <v>53</v>
      </c>
      <c r="J147" t="s">
        <v>958</v>
      </c>
      <c r="K147">
        <v>12</v>
      </c>
      <c r="L147" s="2">
        <v>0</v>
      </c>
      <c r="M147" s="2">
        <v>77263.929999999993</v>
      </c>
      <c r="N147" s="14">
        <v>200930</v>
      </c>
      <c r="O147" s="2">
        <v>0</v>
      </c>
      <c r="P147" s="11">
        <v>200930</v>
      </c>
      <c r="Q147" s="2">
        <v>3388.45</v>
      </c>
      <c r="R147" s="2">
        <v>5808.7714285714283</v>
      </c>
      <c r="S147" s="9">
        <v>200930</v>
      </c>
      <c r="U147" s="2">
        <f t="shared" si="4"/>
        <v>0</v>
      </c>
      <c r="V147" s="2">
        <f t="shared" si="5"/>
        <v>0</v>
      </c>
    </row>
    <row r="148" spans="1:23" customFormat="1" x14ac:dyDescent="0.25">
      <c r="A148" t="s">
        <v>706</v>
      </c>
      <c r="B148">
        <v>191</v>
      </c>
      <c r="C148" t="s">
        <v>707</v>
      </c>
      <c r="D148">
        <v>200</v>
      </c>
      <c r="E148" t="s">
        <v>708</v>
      </c>
      <c r="F148">
        <v>270</v>
      </c>
      <c r="G148" t="s">
        <v>87</v>
      </c>
      <c r="H148">
        <v>10200010270</v>
      </c>
      <c r="I148" t="s">
        <v>88</v>
      </c>
      <c r="J148" t="s">
        <v>958</v>
      </c>
      <c r="K148">
        <v>12</v>
      </c>
      <c r="L148" s="2">
        <v>221671.48</v>
      </c>
      <c r="M148" s="2">
        <v>206148.99</v>
      </c>
      <c r="N148" s="14">
        <v>200000</v>
      </c>
      <c r="O148" s="2">
        <v>0</v>
      </c>
      <c r="P148" s="11">
        <v>200000</v>
      </c>
      <c r="Q148" s="2">
        <v>173412.54</v>
      </c>
      <c r="R148" s="2">
        <v>297278.64</v>
      </c>
      <c r="S148" s="9">
        <v>200000</v>
      </c>
      <c r="U148" s="2">
        <f t="shared" si="4"/>
        <v>0</v>
      </c>
      <c r="V148" s="2">
        <f t="shared" si="5"/>
        <v>0</v>
      </c>
    </row>
    <row r="149" spans="1:23" customFormat="1" x14ac:dyDescent="0.25">
      <c r="A149" t="s">
        <v>309</v>
      </c>
      <c r="B149">
        <v>801</v>
      </c>
      <c r="C149" t="s">
        <v>324</v>
      </c>
      <c r="D149">
        <v>430</v>
      </c>
      <c r="E149" t="s">
        <v>421</v>
      </c>
      <c r="F149">
        <v>235</v>
      </c>
      <c r="G149" t="s">
        <v>455</v>
      </c>
      <c r="H149">
        <v>10430010235</v>
      </c>
      <c r="I149" t="s">
        <v>456</v>
      </c>
      <c r="J149" t="s">
        <v>958</v>
      </c>
      <c r="K149">
        <v>12</v>
      </c>
      <c r="L149" s="2">
        <v>0</v>
      </c>
      <c r="M149" s="2">
        <v>0</v>
      </c>
      <c r="N149" s="14">
        <v>200000</v>
      </c>
      <c r="O149" s="2">
        <v>0</v>
      </c>
      <c r="P149" s="11">
        <v>200000</v>
      </c>
      <c r="Q149" s="2">
        <v>0</v>
      </c>
      <c r="R149" s="2">
        <v>0</v>
      </c>
      <c r="S149" s="9">
        <v>200000</v>
      </c>
      <c r="U149" s="2">
        <f t="shared" si="4"/>
        <v>0</v>
      </c>
      <c r="V149" s="2">
        <f t="shared" si="5"/>
        <v>0</v>
      </c>
    </row>
    <row r="150" spans="1:23" customFormat="1" x14ac:dyDescent="0.25">
      <c r="A150" t="s">
        <v>562</v>
      </c>
      <c r="B150">
        <v>301</v>
      </c>
      <c r="C150" t="s">
        <v>355</v>
      </c>
      <c r="D150">
        <v>121</v>
      </c>
      <c r="E150" t="s">
        <v>562</v>
      </c>
      <c r="F150">
        <v>270</v>
      </c>
      <c r="G150" t="s">
        <v>87</v>
      </c>
      <c r="H150">
        <v>10121010270</v>
      </c>
      <c r="I150" t="s">
        <v>88</v>
      </c>
      <c r="J150" t="s">
        <v>958</v>
      </c>
      <c r="K150">
        <v>12</v>
      </c>
      <c r="L150" s="2">
        <v>191399.66</v>
      </c>
      <c r="M150" s="2">
        <v>180327.03</v>
      </c>
      <c r="N150" s="14">
        <v>200000</v>
      </c>
      <c r="O150" s="2">
        <v>0</v>
      </c>
      <c r="P150" s="11">
        <v>200000</v>
      </c>
      <c r="Q150" s="2">
        <v>66106.7</v>
      </c>
      <c r="R150" s="2">
        <v>113325.77142857142</v>
      </c>
      <c r="S150" s="9">
        <v>200000</v>
      </c>
      <c r="U150" s="2">
        <f t="shared" si="4"/>
        <v>0</v>
      </c>
      <c r="V150" s="2">
        <f t="shared" si="5"/>
        <v>0</v>
      </c>
    </row>
    <row r="151" spans="1:23" customFormat="1" x14ac:dyDescent="0.25">
      <c r="A151" t="s">
        <v>133</v>
      </c>
      <c r="B151">
        <v>205</v>
      </c>
      <c r="C151" t="s">
        <v>123</v>
      </c>
      <c r="D151">
        <v>162</v>
      </c>
      <c r="E151" t="s">
        <v>137</v>
      </c>
      <c r="F151">
        <v>258</v>
      </c>
      <c r="G151" t="s">
        <v>85</v>
      </c>
      <c r="H151">
        <v>10162010258</v>
      </c>
      <c r="I151" t="s">
        <v>86</v>
      </c>
      <c r="J151" t="s">
        <v>958</v>
      </c>
      <c r="K151">
        <v>12</v>
      </c>
      <c r="L151" s="2">
        <v>84042.880000000005</v>
      </c>
      <c r="M151" s="2">
        <v>119571.99</v>
      </c>
      <c r="N151" s="14">
        <v>83200</v>
      </c>
      <c r="O151" s="2">
        <v>0</v>
      </c>
      <c r="P151" s="11">
        <v>83200</v>
      </c>
      <c r="Q151" s="2">
        <v>112250.3</v>
      </c>
      <c r="R151" s="2">
        <v>192429.08571428573</v>
      </c>
      <c r="S151" s="9">
        <v>200000</v>
      </c>
      <c r="U151" s="2">
        <f t="shared" si="4"/>
        <v>116800</v>
      </c>
      <c r="V151" s="2">
        <f t="shared" si="5"/>
        <v>140.38461538461539</v>
      </c>
    </row>
    <row r="152" spans="1:23" customFormat="1" x14ac:dyDescent="0.25">
      <c r="A152" t="s">
        <v>875</v>
      </c>
      <c r="B152">
        <v>102</v>
      </c>
      <c r="C152" t="s">
        <v>876</v>
      </c>
      <c r="D152">
        <v>103</v>
      </c>
      <c r="E152" t="s">
        <v>877</v>
      </c>
      <c r="F152">
        <v>201</v>
      </c>
      <c r="G152" t="s">
        <v>467</v>
      </c>
      <c r="H152">
        <v>10103010201</v>
      </c>
      <c r="I152" t="s">
        <v>468</v>
      </c>
      <c r="J152" t="s">
        <v>958</v>
      </c>
      <c r="K152">
        <v>12</v>
      </c>
      <c r="L152" s="2">
        <v>21929.82</v>
      </c>
      <c r="M152" s="2">
        <v>135710.76</v>
      </c>
      <c r="N152" s="14">
        <v>150000</v>
      </c>
      <c r="O152" s="2">
        <v>0</v>
      </c>
      <c r="P152" s="11">
        <v>150000</v>
      </c>
      <c r="Q152" s="2">
        <v>5250</v>
      </c>
      <c r="R152" s="2">
        <v>9000</v>
      </c>
      <c r="S152" s="9">
        <v>200000</v>
      </c>
      <c r="U152" s="2">
        <f t="shared" si="4"/>
        <v>50000</v>
      </c>
      <c r="V152" s="2">
        <f t="shared" si="5"/>
        <v>33.333333333333329</v>
      </c>
    </row>
    <row r="153" spans="1:23" customFormat="1" x14ac:dyDescent="0.25">
      <c r="A153" t="s">
        <v>596</v>
      </c>
      <c r="B153">
        <v>302</v>
      </c>
      <c r="C153" t="s">
        <v>597</v>
      </c>
      <c r="D153">
        <v>161</v>
      </c>
      <c r="E153" t="s">
        <v>596</v>
      </c>
      <c r="F153">
        <v>243</v>
      </c>
      <c r="G153" t="s">
        <v>83</v>
      </c>
      <c r="H153">
        <v>10161010243</v>
      </c>
      <c r="I153" t="s">
        <v>84</v>
      </c>
      <c r="J153" t="s">
        <v>958</v>
      </c>
      <c r="K153">
        <v>12</v>
      </c>
      <c r="L153" s="2">
        <v>188876.35</v>
      </c>
      <c r="M153" s="2">
        <v>181037.86</v>
      </c>
      <c r="N153" s="14">
        <v>200000</v>
      </c>
      <c r="O153" s="2">
        <v>0</v>
      </c>
      <c r="P153" s="11">
        <v>200000</v>
      </c>
      <c r="Q153" s="2">
        <v>117748.43</v>
      </c>
      <c r="R153" s="2">
        <v>201854.45142857142</v>
      </c>
      <c r="S153" s="9">
        <v>200000</v>
      </c>
      <c r="U153" s="2">
        <f t="shared" si="4"/>
        <v>0</v>
      </c>
      <c r="V153" s="2">
        <f t="shared" si="5"/>
        <v>0</v>
      </c>
    </row>
    <row r="154" spans="1:23" customFormat="1" x14ac:dyDescent="0.25">
      <c r="A154" t="s">
        <v>596</v>
      </c>
      <c r="B154">
        <v>302</v>
      </c>
      <c r="C154" t="s">
        <v>597</v>
      </c>
      <c r="D154">
        <v>161</v>
      </c>
      <c r="E154" t="s">
        <v>596</v>
      </c>
      <c r="F154">
        <v>275</v>
      </c>
      <c r="G154" t="s">
        <v>678</v>
      </c>
      <c r="H154">
        <v>10161010275</v>
      </c>
      <c r="I154" t="s">
        <v>679</v>
      </c>
      <c r="J154" t="s">
        <v>958</v>
      </c>
      <c r="K154">
        <v>12</v>
      </c>
      <c r="L154" s="2">
        <v>399500</v>
      </c>
      <c r="M154" s="2">
        <v>175370</v>
      </c>
      <c r="N154" s="14">
        <v>200000</v>
      </c>
      <c r="O154" s="2">
        <v>0</v>
      </c>
      <c r="P154" s="11">
        <v>200000</v>
      </c>
      <c r="Q154" s="2">
        <v>0</v>
      </c>
      <c r="R154" s="2">
        <v>0</v>
      </c>
      <c r="S154" s="9">
        <v>200000</v>
      </c>
      <c r="U154" s="2">
        <f t="shared" si="4"/>
        <v>0</v>
      </c>
      <c r="V154" s="2">
        <f t="shared" si="5"/>
        <v>0</v>
      </c>
    </row>
    <row r="155" spans="1:23" customFormat="1" x14ac:dyDescent="0.25">
      <c r="A155" t="s">
        <v>596</v>
      </c>
      <c r="B155">
        <v>302</v>
      </c>
      <c r="C155" t="s">
        <v>597</v>
      </c>
      <c r="D155">
        <v>161</v>
      </c>
      <c r="E155" t="s">
        <v>596</v>
      </c>
      <c r="F155">
        <v>298</v>
      </c>
      <c r="G155" t="s">
        <v>657</v>
      </c>
      <c r="H155">
        <v>10161010298</v>
      </c>
      <c r="I155" t="s">
        <v>658</v>
      </c>
      <c r="J155" t="s">
        <v>958</v>
      </c>
      <c r="K155">
        <v>12</v>
      </c>
      <c r="L155" s="2">
        <v>144600.87</v>
      </c>
      <c r="M155" s="2">
        <v>74840</v>
      </c>
      <c r="N155" s="14">
        <v>200000</v>
      </c>
      <c r="O155" s="2">
        <v>0</v>
      </c>
      <c r="P155" s="11">
        <v>200000</v>
      </c>
      <c r="Q155" s="2">
        <v>39500</v>
      </c>
      <c r="R155" s="2">
        <v>67714.28571428571</v>
      </c>
      <c r="S155" s="9">
        <v>200000</v>
      </c>
      <c r="U155" s="2">
        <f t="shared" si="4"/>
        <v>0</v>
      </c>
      <c r="V155" s="2">
        <f t="shared" si="5"/>
        <v>0</v>
      </c>
    </row>
    <row r="156" spans="1:23" customFormat="1" x14ac:dyDescent="0.25">
      <c r="A156" t="s">
        <v>309</v>
      </c>
      <c r="B156">
        <v>503</v>
      </c>
      <c r="C156" t="s">
        <v>310</v>
      </c>
      <c r="D156">
        <v>127</v>
      </c>
      <c r="E156" t="s">
        <v>347</v>
      </c>
      <c r="F156">
        <v>239</v>
      </c>
      <c r="G156" t="s">
        <v>22</v>
      </c>
      <c r="H156">
        <v>10127010239</v>
      </c>
      <c r="I156" t="s">
        <v>23</v>
      </c>
      <c r="J156" t="s">
        <v>958</v>
      </c>
      <c r="K156">
        <v>12</v>
      </c>
      <c r="L156" s="2">
        <v>64811.19</v>
      </c>
      <c r="M156" s="2">
        <v>55446.01</v>
      </c>
      <c r="N156" s="14">
        <v>63696</v>
      </c>
      <c r="O156" s="2">
        <v>0</v>
      </c>
      <c r="P156" s="11">
        <v>63696</v>
      </c>
      <c r="Q156" s="2">
        <v>109943.95</v>
      </c>
      <c r="R156" s="2">
        <v>188475.34285714285</v>
      </c>
      <c r="S156" s="9">
        <v>197899.11</v>
      </c>
      <c r="U156" s="2">
        <f t="shared" si="4"/>
        <v>134203.10999999999</v>
      </c>
      <c r="V156" s="2">
        <f t="shared" si="5"/>
        <v>210.69315184626976</v>
      </c>
    </row>
    <row r="157" spans="1:23" customFormat="1" x14ac:dyDescent="0.25">
      <c r="A157" t="s">
        <v>349</v>
      </c>
      <c r="B157">
        <v>702</v>
      </c>
      <c r="C157" t="s">
        <v>383</v>
      </c>
      <c r="D157">
        <v>262</v>
      </c>
      <c r="E157" t="s">
        <v>384</v>
      </c>
      <c r="F157">
        <v>239</v>
      </c>
      <c r="G157" t="s">
        <v>22</v>
      </c>
      <c r="H157">
        <v>10262010239</v>
      </c>
      <c r="I157" t="s">
        <v>23</v>
      </c>
      <c r="J157" t="s">
        <v>958</v>
      </c>
      <c r="K157">
        <v>12</v>
      </c>
      <c r="L157" s="2">
        <v>169155.02</v>
      </c>
      <c r="M157" s="2">
        <v>184364.83</v>
      </c>
      <c r="N157" s="14">
        <v>193148</v>
      </c>
      <c r="O157" s="2">
        <v>0</v>
      </c>
      <c r="P157" s="11">
        <v>193148</v>
      </c>
      <c r="Q157" s="2">
        <v>109917.62</v>
      </c>
      <c r="R157" s="2">
        <v>188430.20571428572</v>
      </c>
      <c r="S157" s="9">
        <v>197851.72</v>
      </c>
      <c r="U157" s="2">
        <f t="shared" si="4"/>
        <v>4703.7200000000012</v>
      </c>
      <c r="V157" s="2">
        <f t="shared" si="5"/>
        <v>2.4352931430819895</v>
      </c>
    </row>
    <row r="158" spans="1:23" customFormat="1" x14ac:dyDescent="0.25">
      <c r="A158" t="s">
        <v>309</v>
      </c>
      <c r="B158">
        <v>801</v>
      </c>
      <c r="C158" t="s">
        <v>324</v>
      </c>
      <c r="D158">
        <v>25</v>
      </c>
      <c r="E158" t="s">
        <v>325</v>
      </c>
      <c r="F158">
        <v>239</v>
      </c>
      <c r="G158" t="s">
        <v>22</v>
      </c>
      <c r="H158">
        <v>10025010239</v>
      </c>
      <c r="I158" t="s">
        <v>23</v>
      </c>
      <c r="J158" t="s">
        <v>958</v>
      </c>
      <c r="K158">
        <v>12</v>
      </c>
      <c r="L158" s="2">
        <v>182960.29</v>
      </c>
      <c r="M158" s="2">
        <v>155864.39000000001</v>
      </c>
      <c r="N158" s="14">
        <v>136117</v>
      </c>
      <c r="O158" s="2">
        <v>0</v>
      </c>
      <c r="P158" s="11">
        <v>136117</v>
      </c>
      <c r="Q158" s="2">
        <v>108515.17</v>
      </c>
      <c r="R158" s="2">
        <v>186026.00571428571</v>
      </c>
      <c r="S158" s="9">
        <v>195327.31</v>
      </c>
      <c r="U158" s="2">
        <f t="shared" si="4"/>
        <v>59210.31</v>
      </c>
      <c r="V158" s="2">
        <f t="shared" si="5"/>
        <v>43.499570222676077</v>
      </c>
    </row>
    <row r="159" spans="1:23" customFormat="1" x14ac:dyDescent="0.25">
      <c r="A159" t="s">
        <v>309</v>
      </c>
      <c r="B159">
        <v>801</v>
      </c>
      <c r="C159" t="s">
        <v>324</v>
      </c>
      <c r="D159">
        <v>407</v>
      </c>
      <c r="E159" t="s">
        <v>406</v>
      </c>
      <c r="F159">
        <v>239</v>
      </c>
      <c r="G159" t="s">
        <v>22</v>
      </c>
      <c r="H159">
        <v>10407010239</v>
      </c>
      <c r="I159" t="s">
        <v>23</v>
      </c>
      <c r="J159" t="s">
        <v>958</v>
      </c>
      <c r="K159">
        <v>12</v>
      </c>
      <c r="L159" s="2">
        <v>68992.100000000006</v>
      </c>
      <c r="M159" s="2">
        <v>135778.10999999999</v>
      </c>
      <c r="N159" s="14">
        <v>119321</v>
      </c>
      <c r="O159" s="2">
        <v>0</v>
      </c>
      <c r="P159" s="11">
        <v>119321</v>
      </c>
      <c r="Q159" s="2">
        <v>107827.13</v>
      </c>
      <c r="R159" s="2">
        <v>184846.5085714286</v>
      </c>
      <c r="S159" s="9">
        <v>194088.83</v>
      </c>
      <c r="U159" s="2">
        <f t="shared" si="4"/>
        <v>74767.829999999987</v>
      </c>
      <c r="V159" s="2">
        <f t="shared" si="5"/>
        <v>62.661082290627789</v>
      </c>
    </row>
    <row r="160" spans="1:23" customFormat="1" x14ac:dyDescent="0.25">
      <c r="A160" t="s">
        <v>571</v>
      </c>
      <c r="B160">
        <v>601</v>
      </c>
      <c r="C160" t="s">
        <v>572</v>
      </c>
      <c r="D160">
        <v>131</v>
      </c>
      <c r="E160" t="s">
        <v>584</v>
      </c>
      <c r="F160">
        <v>236</v>
      </c>
      <c r="G160" t="s">
        <v>20</v>
      </c>
      <c r="H160">
        <v>10131010236</v>
      </c>
      <c r="I160" t="s">
        <v>21</v>
      </c>
      <c r="J160" t="s">
        <v>958</v>
      </c>
      <c r="K160">
        <v>12</v>
      </c>
      <c r="L160" s="2">
        <v>136194.48000000001</v>
      </c>
      <c r="M160" s="2">
        <v>103835.95</v>
      </c>
      <c r="N160" s="14">
        <v>148120</v>
      </c>
      <c r="O160" s="2">
        <v>0</v>
      </c>
      <c r="P160" s="11">
        <v>148120</v>
      </c>
      <c r="Q160" s="2">
        <v>107607.66</v>
      </c>
      <c r="R160" s="2">
        <v>184470.27428571429</v>
      </c>
      <c r="S160" s="9">
        <v>193693.79</v>
      </c>
      <c r="U160" s="2">
        <f t="shared" si="4"/>
        <v>45573.790000000008</v>
      </c>
      <c r="V160" s="2">
        <f t="shared" si="5"/>
        <v>30.768154199297872</v>
      </c>
    </row>
    <row r="161" spans="1:23" customFormat="1" x14ac:dyDescent="0.25">
      <c r="A161" t="s">
        <v>133</v>
      </c>
      <c r="B161">
        <v>1201</v>
      </c>
      <c r="C161" t="s">
        <v>212</v>
      </c>
      <c r="D161">
        <v>701</v>
      </c>
      <c r="E161" t="s">
        <v>211</v>
      </c>
      <c r="F161">
        <v>283</v>
      </c>
      <c r="G161" t="s">
        <v>38</v>
      </c>
      <c r="H161">
        <v>10701010283</v>
      </c>
      <c r="I161" t="s">
        <v>39</v>
      </c>
      <c r="J161" t="s">
        <v>958</v>
      </c>
      <c r="K161">
        <v>12</v>
      </c>
      <c r="L161" s="2">
        <v>0</v>
      </c>
      <c r="M161" s="2">
        <v>85952.85</v>
      </c>
      <c r="N161" s="14">
        <v>301036</v>
      </c>
      <c r="O161" s="2">
        <v>0</v>
      </c>
      <c r="P161" s="11">
        <v>301036</v>
      </c>
      <c r="Q161" s="2">
        <v>61972.84</v>
      </c>
      <c r="R161" s="2">
        <v>106239.15428571426</v>
      </c>
      <c r="S161" s="9">
        <v>188108</v>
      </c>
      <c r="U161" s="2">
        <f t="shared" si="4"/>
        <v>-112928</v>
      </c>
      <c r="V161" s="2">
        <f t="shared" si="5"/>
        <v>-37.513121354256633</v>
      </c>
    </row>
    <row r="162" spans="1:23" customFormat="1" x14ac:dyDescent="0.25">
      <c r="A162" t="s">
        <v>133</v>
      </c>
      <c r="B162">
        <v>1101</v>
      </c>
      <c r="C162" t="s">
        <v>134</v>
      </c>
      <c r="D162">
        <v>173</v>
      </c>
      <c r="E162" t="s">
        <v>166</v>
      </c>
      <c r="F162">
        <v>344</v>
      </c>
      <c r="G162" t="s">
        <v>111</v>
      </c>
      <c r="H162">
        <v>10173010344</v>
      </c>
      <c r="I162" t="s">
        <v>112</v>
      </c>
      <c r="J162" t="s">
        <v>958</v>
      </c>
      <c r="K162">
        <v>12</v>
      </c>
      <c r="L162" s="2">
        <v>63862.09</v>
      </c>
      <c r="M162" s="2">
        <v>114415.26</v>
      </c>
      <c r="N162" s="14">
        <v>80000</v>
      </c>
      <c r="O162" s="2">
        <v>0</v>
      </c>
      <c r="P162" s="11">
        <v>80000</v>
      </c>
      <c r="Q162" s="2">
        <v>116906.71</v>
      </c>
      <c r="R162" s="2">
        <v>200411.50285714286</v>
      </c>
      <c r="S162" s="9">
        <v>184321</v>
      </c>
      <c r="U162" s="2">
        <f t="shared" si="4"/>
        <v>104321</v>
      </c>
      <c r="V162" s="2">
        <f t="shared" si="5"/>
        <v>130.40125</v>
      </c>
    </row>
    <row r="163" spans="1:23" customFormat="1" x14ac:dyDescent="0.25">
      <c r="A163" t="s">
        <v>706</v>
      </c>
      <c r="B163">
        <v>192</v>
      </c>
      <c r="C163" t="s">
        <v>707</v>
      </c>
      <c r="D163">
        <v>205</v>
      </c>
      <c r="E163" t="s">
        <v>708</v>
      </c>
      <c r="F163">
        <v>307</v>
      </c>
      <c r="G163" t="s">
        <v>124</v>
      </c>
      <c r="H163">
        <v>10205010306</v>
      </c>
      <c r="I163" t="s">
        <v>125</v>
      </c>
      <c r="J163" t="s">
        <v>958</v>
      </c>
      <c r="K163">
        <v>12</v>
      </c>
      <c r="L163" s="2"/>
      <c r="M163" s="2"/>
      <c r="N163" s="14">
        <v>0</v>
      </c>
      <c r="O163" s="2"/>
      <c r="P163" s="11"/>
      <c r="Q163" s="2">
        <v>0</v>
      </c>
      <c r="R163" s="2">
        <v>0</v>
      </c>
      <c r="S163" s="9">
        <v>180000</v>
      </c>
      <c r="U163" s="2">
        <f t="shared" si="4"/>
        <v>180000</v>
      </c>
      <c r="V163" s="2" t="e">
        <f t="shared" si="5"/>
        <v>#DIV/0!</v>
      </c>
    </row>
    <row r="164" spans="1:23" customFormat="1" x14ac:dyDescent="0.25">
      <c r="A164" t="s">
        <v>596</v>
      </c>
      <c r="B164">
        <v>302</v>
      </c>
      <c r="C164" t="s">
        <v>597</v>
      </c>
      <c r="D164">
        <v>161</v>
      </c>
      <c r="E164" t="s">
        <v>596</v>
      </c>
      <c r="F164">
        <v>362</v>
      </c>
      <c r="G164" t="s">
        <v>689</v>
      </c>
      <c r="H164">
        <v>10161010362</v>
      </c>
      <c r="I164" t="s">
        <v>690</v>
      </c>
      <c r="J164" t="s">
        <v>958</v>
      </c>
      <c r="K164">
        <v>12</v>
      </c>
      <c r="L164" s="2">
        <v>283263.15999999997</v>
      </c>
      <c r="M164" s="2">
        <v>180000</v>
      </c>
      <c r="N164" s="14">
        <v>180000</v>
      </c>
      <c r="O164" s="2">
        <v>0</v>
      </c>
      <c r="P164" s="11">
        <v>180000</v>
      </c>
      <c r="Q164" s="2">
        <v>105000</v>
      </c>
      <c r="R164" s="2">
        <v>180000</v>
      </c>
      <c r="S164" s="9">
        <v>180000</v>
      </c>
      <c r="U164" s="2">
        <f t="shared" si="4"/>
        <v>0</v>
      </c>
      <c r="V164" s="2">
        <f t="shared" si="5"/>
        <v>0</v>
      </c>
    </row>
    <row r="165" spans="1:23" customFormat="1" x14ac:dyDescent="0.25">
      <c r="A165" t="s">
        <v>349</v>
      </c>
      <c r="B165">
        <v>1003</v>
      </c>
      <c r="C165" t="s">
        <v>360</v>
      </c>
      <c r="D165">
        <v>146</v>
      </c>
      <c r="E165" t="s">
        <v>361</v>
      </c>
      <c r="F165">
        <v>239</v>
      </c>
      <c r="G165" t="s">
        <v>22</v>
      </c>
      <c r="H165">
        <v>10146010239</v>
      </c>
      <c r="I165" t="s">
        <v>23</v>
      </c>
      <c r="J165" t="s">
        <v>958</v>
      </c>
      <c r="K165">
        <v>12</v>
      </c>
      <c r="L165" s="2">
        <v>316413.77</v>
      </c>
      <c r="M165" s="2">
        <v>349131.77</v>
      </c>
      <c r="N165" s="14">
        <v>245703</v>
      </c>
      <c r="O165" s="2">
        <v>0</v>
      </c>
      <c r="P165" s="11">
        <v>245703</v>
      </c>
      <c r="Q165" s="2">
        <v>96277.2</v>
      </c>
      <c r="R165" s="2">
        <v>165046.62857142856</v>
      </c>
      <c r="S165" s="9">
        <v>173298.96</v>
      </c>
      <c r="U165" s="2">
        <f t="shared" si="4"/>
        <v>-72404.040000000008</v>
      </c>
      <c r="V165" s="2">
        <f t="shared" si="5"/>
        <v>-29.468113942442709</v>
      </c>
    </row>
    <row r="166" spans="1:23" customFormat="1" x14ac:dyDescent="0.25">
      <c r="A166" t="s">
        <v>875</v>
      </c>
      <c r="B166">
        <v>102</v>
      </c>
      <c r="C166" t="s">
        <v>876</v>
      </c>
      <c r="D166">
        <v>277</v>
      </c>
      <c r="E166" t="s">
        <v>911</v>
      </c>
      <c r="F166">
        <v>243</v>
      </c>
      <c r="G166" t="s">
        <v>83</v>
      </c>
      <c r="H166">
        <v>10277010243</v>
      </c>
      <c r="I166" t="s">
        <v>84</v>
      </c>
      <c r="J166" t="s">
        <v>958</v>
      </c>
      <c r="K166">
        <v>12</v>
      </c>
      <c r="L166" s="2">
        <v>29882.67</v>
      </c>
      <c r="M166" s="2">
        <v>26529.37</v>
      </c>
      <c r="N166" s="14">
        <v>167925</v>
      </c>
      <c r="O166" s="2">
        <v>0</v>
      </c>
      <c r="P166" s="11">
        <v>167925</v>
      </c>
      <c r="Q166" s="2">
        <v>32150.74</v>
      </c>
      <c r="R166" s="2">
        <v>55115.554285714286</v>
      </c>
      <c r="S166" s="9">
        <v>167925</v>
      </c>
      <c r="U166" s="2">
        <f t="shared" si="4"/>
        <v>0</v>
      </c>
      <c r="V166" s="2">
        <f t="shared" si="5"/>
        <v>0</v>
      </c>
    </row>
    <row r="167" spans="1:23" customFormat="1" x14ac:dyDescent="0.25">
      <c r="A167" t="s">
        <v>875</v>
      </c>
      <c r="B167">
        <v>102</v>
      </c>
      <c r="C167" t="s">
        <v>876</v>
      </c>
      <c r="D167">
        <v>195</v>
      </c>
      <c r="E167" t="s">
        <v>902</v>
      </c>
      <c r="F167">
        <v>292</v>
      </c>
      <c r="G167" t="s">
        <v>115</v>
      </c>
      <c r="H167">
        <v>10195010292</v>
      </c>
      <c r="I167" t="s">
        <v>116</v>
      </c>
      <c r="J167" t="s">
        <v>958</v>
      </c>
      <c r="K167">
        <v>12</v>
      </c>
      <c r="L167" s="2">
        <v>0</v>
      </c>
      <c r="M167" s="2">
        <v>42165.95</v>
      </c>
      <c r="N167" s="14">
        <v>60000</v>
      </c>
      <c r="O167" s="2">
        <v>0</v>
      </c>
      <c r="P167" s="11">
        <v>60000</v>
      </c>
      <c r="Q167" s="2">
        <v>0</v>
      </c>
      <c r="R167" s="2">
        <v>0</v>
      </c>
      <c r="S167" s="9">
        <v>167000</v>
      </c>
      <c r="U167" s="2">
        <f t="shared" si="4"/>
        <v>107000</v>
      </c>
      <c r="V167" s="2">
        <f t="shared" si="5"/>
        <v>178.33333333333334</v>
      </c>
    </row>
    <row r="168" spans="1:23" customFormat="1" x14ac:dyDescent="0.25">
      <c r="A168" t="s">
        <v>309</v>
      </c>
      <c r="B168">
        <v>501</v>
      </c>
      <c r="C168" t="s">
        <v>312</v>
      </c>
      <c r="D168">
        <v>108</v>
      </c>
      <c r="E168" t="s">
        <v>333</v>
      </c>
      <c r="F168">
        <v>290</v>
      </c>
      <c r="G168" t="s">
        <v>91</v>
      </c>
      <c r="H168">
        <v>10108010290</v>
      </c>
      <c r="I168" t="s">
        <v>92</v>
      </c>
      <c r="J168" t="s">
        <v>958</v>
      </c>
      <c r="K168">
        <v>12</v>
      </c>
      <c r="L168" s="2">
        <v>72887.7</v>
      </c>
      <c r="M168" s="2">
        <v>77067.740000000005</v>
      </c>
      <c r="N168" s="14">
        <v>166640</v>
      </c>
      <c r="O168" s="2">
        <v>0</v>
      </c>
      <c r="P168" s="11">
        <v>166640</v>
      </c>
      <c r="Q168" s="2">
        <v>12569.99</v>
      </c>
      <c r="R168" s="2">
        <v>21548.554285714286</v>
      </c>
      <c r="S168" s="9">
        <v>166640</v>
      </c>
      <c r="U168" s="2">
        <f t="shared" si="4"/>
        <v>0</v>
      </c>
      <c r="V168" s="2">
        <f t="shared" si="5"/>
        <v>0</v>
      </c>
    </row>
    <row r="169" spans="1:23" customFormat="1" x14ac:dyDescent="0.25">
      <c r="A169" t="s">
        <v>133</v>
      </c>
      <c r="B169">
        <v>1101</v>
      </c>
      <c r="C169" t="s">
        <v>134</v>
      </c>
      <c r="D169">
        <v>165</v>
      </c>
      <c r="E169" t="s">
        <v>145</v>
      </c>
      <c r="F169">
        <v>344</v>
      </c>
      <c r="G169" t="s">
        <v>111</v>
      </c>
      <c r="H169">
        <v>10165010344</v>
      </c>
      <c r="I169" t="s">
        <v>112</v>
      </c>
      <c r="J169" t="s">
        <v>958</v>
      </c>
      <c r="K169">
        <v>12</v>
      </c>
      <c r="L169" s="2">
        <v>102659.47</v>
      </c>
      <c r="M169" s="2">
        <v>147586.46</v>
      </c>
      <c r="N169" s="14">
        <v>150000</v>
      </c>
      <c r="O169" s="2">
        <v>0</v>
      </c>
      <c r="P169" s="11">
        <v>150000</v>
      </c>
      <c r="Q169" s="2">
        <v>90407.45</v>
      </c>
      <c r="R169" s="2">
        <v>154984.20000000001</v>
      </c>
      <c r="S169" s="9">
        <v>166079</v>
      </c>
      <c r="U169" s="2">
        <f t="shared" si="4"/>
        <v>16079</v>
      </c>
      <c r="V169" s="2">
        <f t="shared" si="5"/>
        <v>10.719333333333333</v>
      </c>
    </row>
    <row r="170" spans="1:23" customFormat="1" x14ac:dyDescent="0.25">
      <c r="A170" t="s">
        <v>571</v>
      </c>
      <c r="B170">
        <v>601</v>
      </c>
      <c r="C170" t="s">
        <v>572</v>
      </c>
      <c r="D170">
        <v>42</v>
      </c>
      <c r="E170" t="s">
        <v>577</v>
      </c>
      <c r="F170">
        <v>239</v>
      </c>
      <c r="G170" t="s">
        <v>22</v>
      </c>
      <c r="H170">
        <v>10042010239</v>
      </c>
      <c r="I170" t="s">
        <v>23</v>
      </c>
      <c r="J170" t="s">
        <v>958</v>
      </c>
      <c r="K170">
        <v>12</v>
      </c>
      <c r="L170" s="2">
        <v>164320.31</v>
      </c>
      <c r="M170" s="2">
        <v>162957.43</v>
      </c>
      <c r="N170" s="14">
        <v>189051</v>
      </c>
      <c r="O170" s="2">
        <v>0</v>
      </c>
      <c r="P170" s="11">
        <v>189051</v>
      </c>
      <c r="Q170" s="2">
        <v>90882.58</v>
      </c>
      <c r="R170" s="2">
        <v>155798.70857142858</v>
      </c>
      <c r="S170" s="9">
        <v>163588.64000000001</v>
      </c>
      <c r="U170" s="2">
        <f t="shared" si="4"/>
        <v>-25462.359999999986</v>
      </c>
      <c r="V170" s="2">
        <f t="shared" si="5"/>
        <v>-13.468513787284905</v>
      </c>
    </row>
    <row r="171" spans="1:23" customFormat="1" x14ac:dyDescent="0.25">
      <c r="A171" t="s">
        <v>309</v>
      </c>
      <c r="B171">
        <v>801</v>
      </c>
      <c r="C171" t="s">
        <v>324</v>
      </c>
      <c r="D171">
        <v>28</v>
      </c>
      <c r="E171" t="s">
        <v>328</v>
      </c>
      <c r="F171">
        <v>239</v>
      </c>
      <c r="G171" t="s">
        <v>22</v>
      </c>
      <c r="H171">
        <v>10028010239</v>
      </c>
      <c r="I171" t="s">
        <v>23</v>
      </c>
      <c r="J171" t="s">
        <v>958</v>
      </c>
      <c r="K171">
        <v>12</v>
      </c>
      <c r="L171" s="2">
        <v>92595.05</v>
      </c>
      <c r="M171" s="2">
        <v>100500.97</v>
      </c>
      <c r="N171" s="14">
        <v>87477</v>
      </c>
      <c r="O171" s="2">
        <v>0</v>
      </c>
      <c r="P171" s="11">
        <v>87477</v>
      </c>
      <c r="Q171" s="2">
        <v>90453.21</v>
      </c>
      <c r="R171" s="2">
        <v>155062.64571428573</v>
      </c>
      <c r="S171" s="9">
        <v>162815.78</v>
      </c>
      <c r="U171" s="2">
        <f t="shared" si="4"/>
        <v>75338.78</v>
      </c>
      <c r="V171" s="2">
        <f t="shared" si="5"/>
        <v>86.124101192313404</v>
      </c>
    </row>
    <row r="172" spans="1:23" customFormat="1" x14ac:dyDescent="0.25">
      <c r="A172" t="s">
        <v>349</v>
      </c>
      <c r="B172">
        <v>702</v>
      </c>
      <c r="C172" t="s">
        <v>383</v>
      </c>
      <c r="D172">
        <v>265</v>
      </c>
      <c r="E172" t="s">
        <v>433</v>
      </c>
      <c r="F172">
        <v>611</v>
      </c>
      <c r="G172" t="s">
        <v>52</v>
      </c>
      <c r="H172">
        <v>10265010611</v>
      </c>
      <c r="I172" t="s">
        <v>53</v>
      </c>
      <c r="J172" t="s">
        <v>958</v>
      </c>
      <c r="K172">
        <v>12</v>
      </c>
      <c r="L172" s="2">
        <v>0</v>
      </c>
      <c r="M172" s="2">
        <v>24080.41</v>
      </c>
      <c r="N172" s="14">
        <v>162599</v>
      </c>
      <c r="O172" s="2">
        <v>0</v>
      </c>
      <c r="P172" s="11">
        <v>162599</v>
      </c>
      <c r="Q172" s="2">
        <v>494.28</v>
      </c>
      <c r="R172" s="2">
        <v>847.33714285714268</v>
      </c>
      <c r="S172" s="9">
        <v>162599</v>
      </c>
      <c r="U172" s="2">
        <f t="shared" si="4"/>
        <v>0</v>
      </c>
      <c r="V172" s="2">
        <f t="shared" si="5"/>
        <v>0</v>
      </c>
    </row>
    <row r="173" spans="1:23" customFormat="1" x14ac:dyDescent="0.25">
      <c r="A173" t="s">
        <v>571</v>
      </c>
      <c r="B173">
        <v>601</v>
      </c>
      <c r="C173" t="s">
        <v>572</v>
      </c>
      <c r="D173">
        <v>42</v>
      </c>
      <c r="E173" t="s">
        <v>577</v>
      </c>
      <c r="F173">
        <v>237</v>
      </c>
      <c r="G173" t="s">
        <v>490</v>
      </c>
      <c r="H173">
        <v>10042010237</v>
      </c>
      <c r="I173" t="s">
        <v>491</v>
      </c>
      <c r="J173" t="s">
        <v>958</v>
      </c>
      <c r="K173">
        <v>12</v>
      </c>
      <c r="L173" s="2">
        <v>79822.080000000002</v>
      </c>
      <c r="M173" s="2">
        <v>101285.6</v>
      </c>
      <c r="N173" s="14">
        <v>80290</v>
      </c>
      <c r="O173" s="2">
        <v>0</v>
      </c>
      <c r="P173" s="11">
        <v>80290</v>
      </c>
      <c r="Q173" s="2">
        <v>89580.68</v>
      </c>
      <c r="R173" s="2">
        <v>153566.88</v>
      </c>
      <c r="S173" s="9">
        <v>161245.22</v>
      </c>
      <c r="U173" s="2">
        <f t="shared" si="4"/>
        <v>80955.22</v>
      </c>
      <c r="V173" s="2">
        <f t="shared" si="5"/>
        <v>100.82852160916677</v>
      </c>
    </row>
    <row r="174" spans="1:23" customFormat="1" x14ac:dyDescent="0.25">
      <c r="A174" t="s">
        <v>309</v>
      </c>
      <c r="B174">
        <v>801</v>
      </c>
      <c r="C174" t="s">
        <v>324</v>
      </c>
      <c r="D174">
        <v>411</v>
      </c>
      <c r="E174" t="s">
        <v>411</v>
      </c>
      <c r="F174">
        <v>243</v>
      </c>
      <c r="G174" t="s">
        <v>83</v>
      </c>
      <c r="H174">
        <v>10411010243</v>
      </c>
      <c r="I174" t="s">
        <v>84</v>
      </c>
      <c r="J174" t="s">
        <v>958</v>
      </c>
      <c r="K174">
        <v>12</v>
      </c>
      <c r="L174" s="2">
        <v>7458.61</v>
      </c>
      <c r="M174" s="2">
        <v>10259.93</v>
      </c>
      <c r="N174" s="14">
        <v>175890</v>
      </c>
      <c r="O174" s="2">
        <v>0</v>
      </c>
      <c r="P174" s="11">
        <v>175890</v>
      </c>
      <c r="Q174" s="2">
        <v>20675.93</v>
      </c>
      <c r="R174" s="2">
        <v>35444.451428571425</v>
      </c>
      <c r="S174" s="9">
        <v>157350</v>
      </c>
      <c r="U174" s="2">
        <f t="shared" si="4"/>
        <v>-18540</v>
      </c>
      <c r="V174" s="2">
        <f t="shared" si="5"/>
        <v>-10.54067883336176</v>
      </c>
    </row>
    <row r="175" spans="1:23" customFormat="1" x14ac:dyDescent="0.25">
      <c r="A175" t="s">
        <v>571</v>
      </c>
      <c r="B175">
        <v>601</v>
      </c>
      <c r="C175" t="s">
        <v>572</v>
      </c>
      <c r="D175">
        <v>132</v>
      </c>
      <c r="E175" t="s">
        <v>587</v>
      </c>
      <c r="F175">
        <v>239</v>
      </c>
      <c r="G175" t="s">
        <v>22</v>
      </c>
      <c r="H175">
        <v>10132010239</v>
      </c>
      <c r="I175" t="s">
        <v>23</v>
      </c>
      <c r="J175" t="s">
        <v>958</v>
      </c>
      <c r="K175">
        <v>12</v>
      </c>
      <c r="L175" s="2">
        <v>276676.92</v>
      </c>
      <c r="M175" s="2">
        <v>175352.55</v>
      </c>
      <c r="N175" s="14">
        <v>301898</v>
      </c>
      <c r="O175" s="2">
        <v>0</v>
      </c>
      <c r="P175" s="11">
        <v>301898</v>
      </c>
      <c r="Q175" s="2">
        <v>86883.34</v>
      </c>
      <c r="R175" s="2">
        <v>148942.86857142858</v>
      </c>
      <c r="S175" s="9">
        <v>156390.01</v>
      </c>
      <c r="U175" s="2">
        <f t="shared" si="4"/>
        <v>-145507.99</v>
      </c>
      <c r="V175" s="2">
        <f t="shared" si="5"/>
        <v>-48.197732346686628</v>
      </c>
    </row>
    <row r="176" spans="1:23" customFormat="1" x14ac:dyDescent="0.25">
      <c r="A176" t="s">
        <v>781</v>
      </c>
      <c r="B176">
        <v>205</v>
      </c>
      <c r="C176" t="s">
        <v>123</v>
      </c>
      <c r="D176">
        <v>106</v>
      </c>
      <c r="E176" t="s">
        <v>800</v>
      </c>
      <c r="F176">
        <v>270</v>
      </c>
      <c r="G176" t="s">
        <v>87</v>
      </c>
      <c r="H176">
        <v>10106010270</v>
      </c>
      <c r="I176" t="s">
        <v>88</v>
      </c>
      <c r="J176" t="s">
        <v>958</v>
      </c>
      <c r="K176">
        <v>12</v>
      </c>
      <c r="L176" s="2">
        <v>48442.03</v>
      </c>
      <c r="M176" s="2">
        <v>85929.97</v>
      </c>
      <c r="N176" s="14">
        <v>153593</v>
      </c>
      <c r="O176" s="2">
        <v>0</v>
      </c>
      <c r="P176" s="11">
        <v>153593</v>
      </c>
      <c r="Q176" s="2">
        <v>45278.19</v>
      </c>
      <c r="R176" s="2">
        <v>77619.754285714298</v>
      </c>
      <c r="S176" s="9">
        <v>153593</v>
      </c>
      <c r="U176" s="2">
        <f t="shared" si="4"/>
        <v>0</v>
      </c>
      <c r="V176" s="2">
        <f t="shared" si="5"/>
        <v>0</v>
      </c>
      <c r="W176" s="18"/>
    </row>
    <row r="177" spans="1:23" customFormat="1" x14ac:dyDescent="0.25">
      <c r="A177" t="s">
        <v>596</v>
      </c>
      <c r="B177">
        <v>302</v>
      </c>
      <c r="C177" t="s">
        <v>597</v>
      </c>
      <c r="D177">
        <v>161</v>
      </c>
      <c r="E177" t="s">
        <v>596</v>
      </c>
      <c r="F177">
        <v>494</v>
      </c>
      <c r="G177" t="s">
        <v>702</v>
      </c>
      <c r="H177">
        <v>10161010494</v>
      </c>
      <c r="I177" t="s">
        <v>698</v>
      </c>
      <c r="J177" t="s">
        <v>958</v>
      </c>
      <c r="K177">
        <v>12</v>
      </c>
      <c r="L177" s="2">
        <v>57593.67</v>
      </c>
      <c r="M177" s="2">
        <v>40264.6</v>
      </c>
      <c r="N177" s="14">
        <v>43264</v>
      </c>
      <c r="O177" s="2">
        <v>0</v>
      </c>
      <c r="P177" s="11">
        <v>43264</v>
      </c>
      <c r="Q177" s="2">
        <v>31740.01</v>
      </c>
      <c r="R177" s="2">
        <v>54411.445714285714</v>
      </c>
      <c r="S177" s="9">
        <v>153264</v>
      </c>
      <c r="U177" s="2">
        <f t="shared" si="4"/>
        <v>110000</v>
      </c>
      <c r="V177" s="2">
        <f t="shared" si="5"/>
        <v>254.25295857988166</v>
      </c>
    </row>
    <row r="178" spans="1:23" customFormat="1" x14ac:dyDescent="0.25">
      <c r="A178" t="s">
        <v>309</v>
      </c>
      <c r="B178">
        <v>801</v>
      </c>
      <c r="C178" t="s">
        <v>324</v>
      </c>
      <c r="D178">
        <v>413</v>
      </c>
      <c r="E178" t="s">
        <v>415</v>
      </c>
      <c r="F178">
        <v>239</v>
      </c>
      <c r="G178" t="s">
        <v>22</v>
      </c>
      <c r="H178">
        <v>10413010239</v>
      </c>
      <c r="I178" t="s">
        <v>23</v>
      </c>
      <c r="J178" t="s">
        <v>958</v>
      </c>
      <c r="K178">
        <v>12</v>
      </c>
      <c r="L178" s="2">
        <v>110836.47</v>
      </c>
      <c r="M178" s="2">
        <v>125229.28</v>
      </c>
      <c r="N178" s="14">
        <v>63092</v>
      </c>
      <c r="O178" s="2">
        <v>0</v>
      </c>
      <c r="P178" s="11">
        <v>63092</v>
      </c>
      <c r="Q178" s="2">
        <v>84363.47</v>
      </c>
      <c r="R178" s="2">
        <v>144623.09142857144</v>
      </c>
      <c r="S178" s="9">
        <v>151854.25</v>
      </c>
      <c r="U178" s="2">
        <f t="shared" si="4"/>
        <v>88762.25</v>
      </c>
      <c r="V178" s="2">
        <f t="shared" si="5"/>
        <v>140.68701261649653</v>
      </c>
    </row>
    <row r="179" spans="1:23" customFormat="1" x14ac:dyDescent="0.25">
      <c r="A179" t="s">
        <v>309</v>
      </c>
      <c r="B179">
        <v>801</v>
      </c>
      <c r="C179" t="s">
        <v>324</v>
      </c>
      <c r="D179">
        <v>420</v>
      </c>
      <c r="E179" t="s">
        <v>418</v>
      </c>
      <c r="F179">
        <v>235</v>
      </c>
      <c r="G179" t="s">
        <v>455</v>
      </c>
      <c r="H179">
        <v>10420010235</v>
      </c>
      <c r="I179" t="s">
        <v>456</v>
      </c>
      <c r="J179" t="s">
        <v>958</v>
      </c>
      <c r="K179">
        <v>12</v>
      </c>
      <c r="L179" s="2">
        <v>95507.26</v>
      </c>
      <c r="M179" s="2">
        <v>85102.76</v>
      </c>
      <c r="N179" s="14">
        <v>150048</v>
      </c>
      <c r="O179" s="2">
        <v>0</v>
      </c>
      <c r="P179" s="11">
        <v>150048</v>
      </c>
      <c r="Q179" s="2">
        <v>119073.66</v>
      </c>
      <c r="R179" s="2">
        <v>204126.27428571426</v>
      </c>
      <c r="S179" s="9">
        <v>150048</v>
      </c>
      <c r="U179" s="2">
        <f t="shared" si="4"/>
        <v>0</v>
      </c>
      <c r="V179" s="2">
        <f t="shared" si="5"/>
        <v>0</v>
      </c>
    </row>
    <row r="180" spans="1:23" customFormat="1" x14ac:dyDescent="0.25">
      <c r="A180" t="s">
        <v>349</v>
      </c>
      <c r="B180">
        <v>1011</v>
      </c>
      <c r="C180" t="s">
        <v>365</v>
      </c>
      <c r="D180">
        <v>221</v>
      </c>
      <c r="E180" t="s">
        <v>366</v>
      </c>
      <c r="F180">
        <v>313</v>
      </c>
      <c r="G180" t="s">
        <v>479</v>
      </c>
      <c r="H180">
        <v>10221010313</v>
      </c>
      <c r="I180" t="s">
        <v>480</v>
      </c>
      <c r="J180" t="s">
        <v>958</v>
      </c>
      <c r="K180">
        <v>12</v>
      </c>
      <c r="L180" s="2">
        <v>198508.52</v>
      </c>
      <c r="M180" s="2">
        <v>143409.69</v>
      </c>
      <c r="N180" s="14">
        <v>150000</v>
      </c>
      <c r="O180" s="2">
        <v>0</v>
      </c>
      <c r="P180" s="11">
        <v>150000</v>
      </c>
      <c r="Q180" s="2">
        <v>113440.05</v>
      </c>
      <c r="R180" s="2">
        <v>194468.65714285715</v>
      </c>
      <c r="S180" s="9">
        <v>150000</v>
      </c>
      <c r="U180" s="2">
        <f t="shared" si="4"/>
        <v>0</v>
      </c>
      <c r="V180" s="2">
        <f t="shared" si="5"/>
        <v>0</v>
      </c>
    </row>
    <row r="181" spans="1:23" customFormat="1" x14ac:dyDescent="0.25">
      <c r="A181" t="s">
        <v>781</v>
      </c>
      <c r="B181">
        <v>204</v>
      </c>
      <c r="C181" t="s">
        <v>782</v>
      </c>
      <c r="D181">
        <v>5</v>
      </c>
      <c r="E181" t="s">
        <v>783</v>
      </c>
      <c r="F181">
        <v>231</v>
      </c>
      <c r="G181" t="s">
        <v>757</v>
      </c>
      <c r="H181">
        <v>10005010231</v>
      </c>
      <c r="I181" t="s">
        <v>758</v>
      </c>
      <c r="J181" t="s">
        <v>958</v>
      </c>
      <c r="K181">
        <v>12</v>
      </c>
      <c r="L181" s="2">
        <v>114972.44</v>
      </c>
      <c r="M181" s="2">
        <v>137231.87</v>
      </c>
      <c r="N181" s="14">
        <v>141010</v>
      </c>
      <c r="O181" s="2">
        <v>0</v>
      </c>
      <c r="P181" s="11">
        <v>141010</v>
      </c>
      <c r="Q181" s="2">
        <v>58786.89</v>
      </c>
      <c r="R181" s="2">
        <v>100777.52571428573</v>
      </c>
      <c r="S181" s="9">
        <v>150000</v>
      </c>
      <c r="U181" s="2">
        <f t="shared" si="4"/>
        <v>8990</v>
      </c>
      <c r="V181" s="2">
        <f t="shared" si="5"/>
        <v>6.3754343663569957</v>
      </c>
      <c r="W181" s="18"/>
    </row>
    <row r="182" spans="1:23" customFormat="1" x14ac:dyDescent="0.25">
      <c r="A182" t="s">
        <v>309</v>
      </c>
      <c r="B182">
        <v>801</v>
      </c>
      <c r="C182" t="s">
        <v>324</v>
      </c>
      <c r="D182">
        <v>406</v>
      </c>
      <c r="E182" t="s">
        <v>434</v>
      </c>
      <c r="F182">
        <v>324</v>
      </c>
      <c r="G182" t="s">
        <v>540</v>
      </c>
      <c r="H182">
        <v>10406010324</v>
      </c>
      <c r="I182" t="s">
        <v>541</v>
      </c>
      <c r="J182" t="s">
        <v>958</v>
      </c>
      <c r="K182">
        <v>12</v>
      </c>
      <c r="L182" s="2">
        <v>309645.2</v>
      </c>
      <c r="M182" s="2">
        <v>310076.3</v>
      </c>
      <c r="N182" s="14">
        <v>300000</v>
      </c>
      <c r="O182" s="2">
        <v>0</v>
      </c>
      <c r="P182" s="11">
        <v>300000</v>
      </c>
      <c r="Q182" s="2">
        <v>83635</v>
      </c>
      <c r="R182" s="2">
        <v>143374.28571428571</v>
      </c>
      <c r="S182" s="9">
        <v>150000</v>
      </c>
      <c r="U182" s="2">
        <f t="shared" si="4"/>
        <v>-150000</v>
      </c>
      <c r="V182" s="2">
        <f t="shared" si="5"/>
        <v>-50</v>
      </c>
    </row>
    <row r="183" spans="1:23" customFormat="1" x14ac:dyDescent="0.25">
      <c r="A183" t="s">
        <v>562</v>
      </c>
      <c r="B183">
        <v>301</v>
      </c>
      <c r="C183" t="s">
        <v>355</v>
      </c>
      <c r="D183">
        <v>121</v>
      </c>
      <c r="E183" t="s">
        <v>562</v>
      </c>
      <c r="F183">
        <v>359</v>
      </c>
      <c r="G183" t="s">
        <v>620</v>
      </c>
      <c r="H183">
        <v>10121010359</v>
      </c>
      <c r="I183" t="s">
        <v>621</v>
      </c>
      <c r="J183" t="s">
        <v>958</v>
      </c>
      <c r="K183">
        <v>12</v>
      </c>
      <c r="L183" s="2">
        <v>128965.95</v>
      </c>
      <c r="M183" s="2">
        <v>0</v>
      </c>
      <c r="N183" s="14">
        <v>150000</v>
      </c>
      <c r="O183" s="2">
        <v>0</v>
      </c>
      <c r="P183" s="11">
        <v>150000</v>
      </c>
      <c r="Q183" s="2">
        <v>0</v>
      </c>
      <c r="R183" s="2">
        <v>0</v>
      </c>
      <c r="S183" s="9">
        <v>150000</v>
      </c>
      <c r="U183" s="2">
        <f t="shared" si="4"/>
        <v>0</v>
      </c>
      <c r="V183" s="2">
        <f t="shared" si="5"/>
        <v>0</v>
      </c>
    </row>
    <row r="184" spans="1:23" customFormat="1" x14ac:dyDescent="0.25">
      <c r="A184" t="s">
        <v>875</v>
      </c>
      <c r="B184">
        <v>102</v>
      </c>
      <c r="C184" t="s">
        <v>876</v>
      </c>
      <c r="D184">
        <v>105</v>
      </c>
      <c r="E184" t="s">
        <v>875</v>
      </c>
      <c r="F184">
        <v>243</v>
      </c>
      <c r="G184" t="s">
        <v>83</v>
      </c>
      <c r="H184">
        <v>10105010243</v>
      </c>
      <c r="I184" t="s">
        <v>84</v>
      </c>
      <c r="J184" t="s">
        <v>958</v>
      </c>
      <c r="K184">
        <v>12</v>
      </c>
      <c r="L184" s="2">
        <v>45030.37</v>
      </c>
      <c r="M184" s="2">
        <v>64906.48</v>
      </c>
      <c r="N184" s="14">
        <v>100000</v>
      </c>
      <c r="O184" s="2">
        <v>0</v>
      </c>
      <c r="P184" s="11">
        <v>100000</v>
      </c>
      <c r="Q184" s="2">
        <v>11045.62</v>
      </c>
      <c r="R184" s="2">
        <v>18935.348571428571</v>
      </c>
      <c r="S184" s="9">
        <v>150000</v>
      </c>
      <c r="U184" s="2">
        <f t="shared" si="4"/>
        <v>50000</v>
      </c>
      <c r="V184" s="2">
        <f t="shared" si="5"/>
        <v>50</v>
      </c>
    </row>
    <row r="185" spans="1:23" customFormat="1" x14ac:dyDescent="0.25">
      <c r="A185" t="s">
        <v>596</v>
      </c>
      <c r="B185">
        <v>302</v>
      </c>
      <c r="C185" t="s">
        <v>597</v>
      </c>
      <c r="D185">
        <v>161</v>
      </c>
      <c r="E185" t="s">
        <v>596</v>
      </c>
      <c r="F185">
        <v>257</v>
      </c>
      <c r="G185" t="s">
        <v>464</v>
      </c>
      <c r="H185">
        <v>10161010257</v>
      </c>
      <c r="I185" t="s">
        <v>465</v>
      </c>
      <c r="J185" t="s">
        <v>958</v>
      </c>
      <c r="K185">
        <v>12</v>
      </c>
      <c r="L185" s="2">
        <v>127861.68</v>
      </c>
      <c r="M185" s="2">
        <v>140486.07999999999</v>
      </c>
      <c r="N185" s="14">
        <v>135200</v>
      </c>
      <c r="O185" s="2">
        <v>0</v>
      </c>
      <c r="P185" s="11">
        <v>135200</v>
      </c>
      <c r="Q185" s="2">
        <v>66714.789999999994</v>
      </c>
      <c r="R185" s="2">
        <v>114368.21142857143</v>
      </c>
      <c r="S185" s="9">
        <v>148824</v>
      </c>
      <c r="U185" s="2">
        <f t="shared" si="4"/>
        <v>13624</v>
      </c>
      <c r="V185" s="2">
        <f t="shared" si="5"/>
        <v>10.076923076923077</v>
      </c>
    </row>
    <row r="186" spans="1:23" customFormat="1" x14ac:dyDescent="0.25">
      <c r="A186" t="s">
        <v>309</v>
      </c>
      <c r="B186">
        <v>801</v>
      </c>
      <c r="C186" t="s">
        <v>324</v>
      </c>
      <c r="D186">
        <v>403</v>
      </c>
      <c r="E186" t="s">
        <v>401</v>
      </c>
      <c r="F186">
        <v>239</v>
      </c>
      <c r="G186" t="s">
        <v>22</v>
      </c>
      <c r="H186">
        <v>10403010239</v>
      </c>
      <c r="I186" t="s">
        <v>23</v>
      </c>
      <c r="J186" t="s">
        <v>958</v>
      </c>
      <c r="K186">
        <v>12</v>
      </c>
      <c r="L186" s="2">
        <v>176768.02</v>
      </c>
      <c r="M186" s="2">
        <v>250391.72</v>
      </c>
      <c r="N186" s="14">
        <v>259042</v>
      </c>
      <c r="O186" s="2">
        <v>0</v>
      </c>
      <c r="P186" s="11">
        <v>259042</v>
      </c>
      <c r="Q186" s="2">
        <v>82158.710000000006</v>
      </c>
      <c r="R186" s="2">
        <v>140843.50285714288</v>
      </c>
      <c r="S186" s="9">
        <v>147885.68</v>
      </c>
      <c r="U186" s="2">
        <f t="shared" si="4"/>
        <v>-111156.32</v>
      </c>
      <c r="V186" s="2">
        <f t="shared" si="5"/>
        <v>-42.910539603616407</v>
      </c>
    </row>
    <row r="187" spans="1:23" customFormat="1" x14ac:dyDescent="0.25">
      <c r="A187" t="s">
        <v>254</v>
      </c>
      <c r="B187">
        <v>1301</v>
      </c>
      <c r="C187" t="s">
        <v>203</v>
      </c>
      <c r="D187">
        <v>440</v>
      </c>
      <c r="E187" t="s">
        <v>255</v>
      </c>
      <c r="F187">
        <v>344</v>
      </c>
      <c r="G187" t="s">
        <v>111</v>
      </c>
      <c r="H187">
        <v>10440010344</v>
      </c>
      <c r="I187" t="s">
        <v>112</v>
      </c>
      <c r="J187" t="s">
        <v>958</v>
      </c>
      <c r="K187">
        <v>12</v>
      </c>
      <c r="L187" s="2">
        <v>49828.45</v>
      </c>
      <c r="M187" s="2">
        <v>85026.75</v>
      </c>
      <c r="N187" s="14">
        <v>255787</v>
      </c>
      <c r="O187" s="2">
        <v>0</v>
      </c>
      <c r="P187" s="11">
        <v>255787</v>
      </c>
      <c r="Q187" s="2">
        <v>39105</v>
      </c>
      <c r="R187" s="2">
        <v>67037.142857142855</v>
      </c>
      <c r="S187" s="9">
        <v>146858</v>
      </c>
      <c r="U187" s="2">
        <f t="shared" si="4"/>
        <v>-108929</v>
      </c>
      <c r="V187" s="2">
        <f t="shared" si="5"/>
        <v>-42.5858233608432</v>
      </c>
    </row>
    <row r="188" spans="1:23" customFormat="1" x14ac:dyDescent="0.25">
      <c r="A188" t="s">
        <v>571</v>
      </c>
      <c r="B188">
        <v>601</v>
      </c>
      <c r="C188" t="s">
        <v>572</v>
      </c>
      <c r="D188">
        <v>42</v>
      </c>
      <c r="E188" t="s">
        <v>577</v>
      </c>
      <c r="F188">
        <v>236</v>
      </c>
      <c r="G188" t="s">
        <v>20</v>
      </c>
      <c r="H188">
        <v>10042010236</v>
      </c>
      <c r="I188" t="s">
        <v>21</v>
      </c>
      <c r="J188" t="s">
        <v>958</v>
      </c>
      <c r="K188">
        <v>12</v>
      </c>
      <c r="L188" s="2">
        <v>24869.52</v>
      </c>
      <c r="M188" s="2">
        <v>37208.800000000003</v>
      </c>
      <c r="N188" s="14">
        <v>24997</v>
      </c>
      <c r="O188" s="2">
        <v>0</v>
      </c>
      <c r="P188" s="11">
        <v>24997</v>
      </c>
      <c r="Q188" s="2">
        <v>77875.88</v>
      </c>
      <c r="R188" s="2">
        <v>133501.5085714286</v>
      </c>
      <c r="S188" s="9">
        <v>140176.56</v>
      </c>
      <c r="U188" s="2">
        <f t="shared" si="4"/>
        <v>115179.56</v>
      </c>
      <c r="V188" s="2">
        <f t="shared" si="5"/>
        <v>460.77353282393887</v>
      </c>
    </row>
    <row r="189" spans="1:23" customFormat="1" x14ac:dyDescent="0.25">
      <c r="A189" t="s">
        <v>781</v>
      </c>
      <c r="B189">
        <v>205</v>
      </c>
      <c r="C189" t="s">
        <v>123</v>
      </c>
      <c r="D189">
        <v>115</v>
      </c>
      <c r="E189" t="s">
        <v>812</v>
      </c>
      <c r="F189">
        <v>243</v>
      </c>
      <c r="G189" t="s">
        <v>83</v>
      </c>
      <c r="H189">
        <v>10115010243</v>
      </c>
      <c r="I189" t="s">
        <v>84</v>
      </c>
      <c r="J189" t="s">
        <v>958</v>
      </c>
      <c r="K189">
        <v>12</v>
      </c>
      <c r="L189" s="2">
        <v>159888.29999999999</v>
      </c>
      <c r="M189" s="2">
        <v>155265.12</v>
      </c>
      <c r="N189" s="14">
        <v>180000</v>
      </c>
      <c r="O189" s="2">
        <v>0</v>
      </c>
      <c r="P189" s="11">
        <v>180000</v>
      </c>
      <c r="Q189" s="2">
        <v>100302.47</v>
      </c>
      <c r="R189" s="2">
        <v>171947.09142857144</v>
      </c>
      <c r="S189" s="9">
        <v>140000</v>
      </c>
      <c r="U189" s="2">
        <f t="shared" si="4"/>
        <v>-40000</v>
      </c>
      <c r="V189" s="2">
        <f t="shared" si="5"/>
        <v>-22.222222222222221</v>
      </c>
      <c r="W189" s="18"/>
    </row>
    <row r="190" spans="1:23" customFormat="1" x14ac:dyDescent="0.25">
      <c r="A190" t="s">
        <v>875</v>
      </c>
      <c r="B190">
        <v>102</v>
      </c>
      <c r="C190" t="s">
        <v>876</v>
      </c>
      <c r="D190">
        <v>300</v>
      </c>
      <c r="E190" t="s">
        <v>912</v>
      </c>
      <c r="F190">
        <v>270</v>
      </c>
      <c r="G190" t="s">
        <v>87</v>
      </c>
      <c r="H190">
        <v>10300010270</v>
      </c>
      <c r="I190" t="s">
        <v>88</v>
      </c>
      <c r="J190" t="s">
        <v>958</v>
      </c>
      <c r="K190">
        <v>12</v>
      </c>
      <c r="L190" s="2">
        <v>24798.76</v>
      </c>
      <c r="M190" s="2">
        <v>21828.03</v>
      </c>
      <c r="N190" s="14">
        <v>139932</v>
      </c>
      <c r="O190" s="2">
        <v>0</v>
      </c>
      <c r="P190" s="11">
        <v>139932</v>
      </c>
      <c r="Q190" s="2">
        <v>37404.379999999997</v>
      </c>
      <c r="R190" s="2">
        <v>64121.794285714284</v>
      </c>
      <c r="S190" s="9">
        <v>139932</v>
      </c>
      <c r="U190" s="2">
        <f t="shared" si="4"/>
        <v>0</v>
      </c>
      <c r="V190" s="2">
        <f t="shared" si="5"/>
        <v>0</v>
      </c>
    </row>
    <row r="191" spans="1:23" customFormat="1" x14ac:dyDescent="0.25">
      <c r="A191" t="s">
        <v>781</v>
      </c>
      <c r="B191">
        <v>205</v>
      </c>
      <c r="C191" t="s">
        <v>123</v>
      </c>
      <c r="D191">
        <v>106</v>
      </c>
      <c r="E191" t="s">
        <v>800</v>
      </c>
      <c r="F191">
        <v>257</v>
      </c>
      <c r="G191" t="s">
        <v>464</v>
      </c>
      <c r="H191">
        <v>10106010257</v>
      </c>
      <c r="I191" t="s">
        <v>465</v>
      </c>
      <c r="J191" t="s">
        <v>958</v>
      </c>
      <c r="K191">
        <v>12</v>
      </c>
      <c r="L191" s="2">
        <v>11546.66</v>
      </c>
      <c r="M191" s="2">
        <v>63446.12</v>
      </c>
      <c r="N191" s="14">
        <v>135594</v>
      </c>
      <c r="O191" s="2">
        <v>0</v>
      </c>
      <c r="P191" s="11">
        <v>135594</v>
      </c>
      <c r="Q191" s="2">
        <v>33288.050000000003</v>
      </c>
      <c r="R191" s="2">
        <v>57065.228571428568</v>
      </c>
      <c r="S191" s="9">
        <v>135594</v>
      </c>
      <c r="U191" s="2">
        <f t="shared" si="4"/>
        <v>0</v>
      </c>
      <c r="V191" s="2">
        <f t="shared" si="5"/>
        <v>0</v>
      </c>
      <c r="W191" s="18"/>
    </row>
    <row r="192" spans="1:23" customFormat="1" x14ac:dyDescent="0.25">
      <c r="A192" t="s">
        <v>349</v>
      </c>
      <c r="B192">
        <v>902</v>
      </c>
      <c r="C192" t="s">
        <v>358</v>
      </c>
      <c r="D192">
        <v>144</v>
      </c>
      <c r="E192" t="s">
        <v>359</v>
      </c>
      <c r="F192">
        <v>344</v>
      </c>
      <c r="G192" t="s">
        <v>111</v>
      </c>
      <c r="H192">
        <v>10144010344</v>
      </c>
      <c r="I192" t="s">
        <v>112</v>
      </c>
      <c r="J192" t="s">
        <v>958</v>
      </c>
      <c r="K192">
        <v>12</v>
      </c>
      <c r="L192" s="2">
        <v>9985.7999999999993</v>
      </c>
      <c r="M192" s="2">
        <v>60910.33</v>
      </c>
      <c r="N192" s="14">
        <v>70500</v>
      </c>
      <c r="O192" s="2">
        <v>0</v>
      </c>
      <c r="P192" s="11">
        <v>70500</v>
      </c>
      <c r="Q192" s="2">
        <v>85036.45</v>
      </c>
      <c r="R192" s="2">
        <v>145776.77142857143</v>
      </c>
      <c r="S192" s="9">
        <v>134468</v>
      </c>
      <c r="U192" s="2">
        <f t="shared" si="4"/>
        <v>63968</v>
      </c>
      <c r="V192" s="2">
        <f t="shared" si="5"/>
        <v>90.734751773049652</v>
      </c>
    </row>
    <row r="193" spans="1:23" customFormat="1" x14ac:dyDescent="0.25">
      <c r="A193" t="s">
        <v>133</v>
      </c>
      <c r="B193">
        <v>205</v>
      </c>
      <c r="C193" t="s">
        <v>123</v>
      </c>
      <c r="D193">
        <v>163</v>
      </c>
      <c r="E193" t="s">
        <v>139</v>
      </c>
      <c r="F193">
        <v>270</v>
      </c>
      <c r="G193" t="s">
        <v>87</v>
      </c>
      <c r="H193">
        <v>10163010270</v>
      </c>
      <c r="I193" t="s">
        <v>88</v>
      </c>
      <c r="J193" t="s">
        <v>958</v>
      </c>
      <c r="K193">
        <v>12</v>
      </c>
      <c r="L193" s="2">
        <v>65884.899999999994</v>
      </c>
      <c r="M193" s="2">
        <v>93349.49</v>
      </c>
      <c r="N193" s="14">
        <v>100000</v>
      </c>
      <c r="O193" s="2">
        <v>0</v>
      </c>
      <c r="P193" s="11">
        <v>100000</v>
      </c>
      <c r="Q193" s="2">
        <v>86480.43</v>
      </c>
      <c r="R193" s="2">
        <v>148252.16571428569</v>
      </c>
      <c r="S193" s="9">
        <v>130000</v>
      </c>
      <c r="U193" s="2">
        <f t="shared" si="4"/>
        <v>30000</v>
      </c>
      <c r="V193" s="2">
        <f t="shared" si="5"/>
        <v>30</v>
      </c>
    </row>
    <row r="194" spans="1:23" customFormat="1" x14ac:dyDescent="0.25">
      <c r="A194" t="s">
        <v>254</v>
      </c>
      <c r="B194">
        <v>706</v>
      </c>
      <c r="C194" t="s">
        <v>273</v>
      </c>
      <c r="D194">
        <v>171</v>
      </c>
      <c r="E194" t="s">
        <v>274</v>
      </c>
      <c r="F194">
        <v>284</v>
      </c>
      <c r="G194" t="s">
        <v>97</v>
      </c>
      <c r="H194">
        <v>10171010284</v>
      </c>
      <c r="I194" t="s">
        <v>98</v>
      </c>
      <c r="J194" t="s">
        <v>958</v>
      </c>
      <c r="K194">
        <v>12</v>
      </c>
      <c r="L194" s="2">
        <v>0</v>
      </c>
      <c r="M194" s="2">
        <v>0</v>
      </c>
      <c r="N194" s="14">
        <v>0</v>
      </c>
      <c r="O194" s="2">
        <v>0</v>
      </c>
      <c r="P194" s="11">
        <v>0</v>
      </c>
      <c r="Q194" s="2">
        <v>60378.2</v>
      </c>
      <c r="R194" s="2">
        <v>103505.48571428569</v>
      </c>
      <c r="S194" s="9">
        <v>125000</v>
      </c>
      <c r="U194" s="2">
        <f t="shared" si="4"/>
        <v>125000</v>
      </c>
      <c r="V194" s="2" t="e">
        <f t="shared" si="5"/>
        <v>#DIV/0!</v>
      </c>
    </row>
    <row r="195" spans="1:23" customFormat="1" x14ac:dyDescent="0.25">
      <c r="A195" t="s">
        <v>875</v>
      </c>
      <c r="B195">
        <v>102</v>
      </c>
      <c r="C195" t="s">
        <v>876</v>
      </c>
      <c r="D195">
        <v>277</v>
      </c>
      <c r="E195" t="s">
        <v>911</v>
      </c>
      <c r="F195">
        <v>268</v>
      </c>
      <c r="G195" t="s">
        <v>888</v>
      </c>
      <c r="H195">
        <v>10277010268</v>
      </c>
      <c r="I195" t="s">
        <v>889</v>
      </c>
      <c r="J195" t="s">
        <v>958</v>
      </c>
      <c r="K195">
        <v>12</v>
      </c>
      <c r="L195" s="2">
        <v>15110.03</v>
      </c>
      <c r="M195" s="2">
        <v>0</v>
      </c>
      <c r="N195" s="14">
        <v>122334</v>
      </c>
      <c r="O195" s="2">
        <v>0</v>
      </c>
      <c r="P195" s="11">
        <v>122334</v>
      </c>
      <c r="Q195" s="2">
        <v>8060</v>
      </c>
      <c r="R195" s="2">
        <v>13817.142857142855</v>
      </c>
      <c r="S195" s="9">
        <v>122334</v>
      </c>
      <c r="U195" s="2">
        <f t="shared" si="4"/>
        <v>0</v>
      </c>
      <c r="V195" s="2">
        <f t="shared" si="5"/>
        <v>0</v>
      </c>
    </row>
    <row r="196" spans="1:23" customFormat="1" x14ac:dyDescent="0.25">
      <c r="A196" t="s">
        <v>571</v>
      </c>
      <c r="B196">
        <v>601</v>
      </c>
      <c r="C196" t="s">
        <v>572</v>
      </c>
      <c r="D196">
        <v>91</v>
      </c>
      <c r="E196" t="s">
        <v>580</v>
      </c>
      <c r="F196">
        <v>239</v>
      </c>
      <c r="G196" t="s">
        <v>22</v>
      </c>
      <c r="H196">
        <v>10091010239</v>
      </c>
      <c r="I196" t="s">
        <v>23</v>
      </c>
      <c r="J196" t="s">
        <v>958</v>
      </c>
      <c r="K196">
        <v>12</v>
      </c>
      <c r="L196" s="2">
        <v>114724.78</v>
      </c>
      <c r="M196" s="2">
        <v>103998.18</v>
      </c>
      <c r="N196" s="14">
        <v>147592</v>
      </c>
      <c r="O196" s="2">
        <v>0</v>
      </c>
      <c r="P196" s="11">
        <v>147592</v>
      </c>
      <c r="Q196" s="2">
        <v>67876.55</v>
      </c>
      <c r="R196" s="2">
        <v>116359.79999999999</v>
      </c>
      <c r="S196" s="9">
        <v>122177.79</v>
      </c>
      <c r="U196" s="2">
        <f t="shared" si="4"/>
        <v>-25414.210000000006</v>
      </c>
      <c r="V196" s="2">
        <f t="shared" si="5"/>
        <v>-17.219232749742538</v>
      </c>
    </row>
    <row r="197" spans="1:23" customFormat="1" x14ac:dyDescent="0.25">
      <c r="A197" t="s">
        <v>133</v>
      </c>
      <c r="B197">
        <v>1101</v>
      </c>
      <c r="C197" t="s">
        <v>134</v>
      </c>
      <c r="D197">
        <v>173</v>
      </c>
      <c r="E197" t="s">
        <v>166</v>
      </c>
      <c r="F197">
        <v>611</v>
      </c>
      <c r="G197" t="s">
        <v>52</v>
      </c>
      <c r="H197">
        <v>10173010611</v>
      </c>
      <c r="I197" t="s">
        <v>53</v>
      </c>
      <c r="J197" t="s">
        <v>958</v>
      </c>
      <c r="K197">
        <v>12</v>
      </c>
      <c r="L197" s="2">
        <v>0</v>
      </c>
      <c r="M197" s="2">
        <v>95019.54</v>
      </c>
      <c r="N197" s="14">
        <v>95108</v>
      </c>
      <c r="O197" s="2">
        <v>0</v>
      </c>
      <c r="P197" s="11">
        <v>95108</v>
      </c>
      <c r="Q197" s="2">
        <v>94594.44</v>
      </c>
      <c r="R197" s="2">
        <v>162161.89714285714</v>
      </c>
      <c r="S197" s="9">
        <v>120108</v>
      </c>
      <c r="U197" s="2">
        <f t="shared" si="4"/>
        <v>25000</v>
      </c>
      <c r="V197" s="2">
        <f t="shared" si="5"/>
        <v>26.285906548345039</v>
      </c>
    </row>
    <row r="198" spans="1:23" customFormat="1" x14ac:dyDescent="0.25">
      <c r="A198" t="s">
        <v>875</v>
      </c>
      <c r="B198">
        <v>102</v>
      </c>
      <c r="C198" t="s">
        <v>876</v>
      </c>
      <c r="D198">
        <v>105</v>
      </c>
      <c r="E198" t="s">
        <v>875</v>
      </c>
      <c r="F198">
        <v>294</v>
      </c>
      <c r="G198" t="s">
        <v>107</v>
      </c>
      <c r="H198">
        <v>10105010294</v>
      </c>
      <c r="I198" t="s">
        <v>108</v>
      </c>
      <c r="J198" t="s">
        <v>958</v>
      </c>
      <c r="K198">
        <v>12</v>
      </c>
      <c r="L198" s="2">
        <v>71717.36</v>
      </c>
      <c r="M198" s="2">
        <v>51615.23</v>
      </c>
      <c r="N198" s="14">
        <v>52000</v>
      </c>
      <c r="O198" s="2">
        <v>50000</v>
      </c>
      <c r="P198" s="11">
        <v>102000</v>
      </c>
      <c r="Q198" s="2">
        <v>96936.61</v>
      </c>
      <c r="R198" s="2">
        <v>166177.04571428572</v>
      </c>
      <c r="S198" s="9">
        <v>120000</v>
      </c>
      <c r="U198" s="2">
        <f t="shared" si="4"/>
        <v>68000</v>
      </c>
      <c r="V198" s="2">
        <f t="shared" si="5"/>
        <v>130.76923076923077</v>
      </c>
    </row>
    <row r="199" spans="1:23" customFormat="1" x14ac:dyDescent="0.25">
      <c r="A199" t="s">
        <v>309</v>
      </c>
      <c r="B199">
        <v>501</v>
      </c>
      <c r="C199" t="s">
        <v>312</v>
      </c>
      <c r="D199">
        <v>108</v>
      </c>
      <c r="E199" t="s">
        <v>333</v>
      </c>
      <c r="F199">
        <v>243</v>
      </c>
      <c r="G199" t="s">
        <v>83</v>
      </c>
      <c r="H199">
        <v>10108010243</v>
      </c>
      <c r="I199" t="s">
        <v>84</v>
      </c>
      <c r="J199" t="s">
        <v>958</v>
      </c>
      <c r="K199">
        <v>12</v>
      </c>
      <c r="L199" s="2">
        <v>61066.5</v>
      </c>
      <c r="M199" s="2">
        <v>61272.53</v>
      </c>
      <c r="N199" s="14">
        <v>118200</v>
      </c>
      <c r="O199" s="2">
        <v>0</v>
      </c>
      <c r="P199" s="11">
        <v>118200</v>
      </c>
      <c r="Q199" s="2">
        <v>29007.71</v>
      </c>
      <c r="R199" s="2">
        <v>49727.502857142856</v>
      </c>
      <c r="S199" s="9">
        <v>118200</v>
      </c>
      <c r="U199" s="2">
        <f t="shared" si="4"/>
        <v>0</v>
      </c>
      <c r="V199" s="2">
        <f t="shared" si="5"/>
        <v>0</v>
      </c>
    </row>
    <row r="200" spans="1:23" customFormat="1" x14ac:dyDescent="0.25">
      <c r="A200" t="s">
        <v>571</v>
      </c>
      <c r="B200">
        <v>601</v>
      </c>
      <c r="C200" t="s">
        <v>572</v>
      </c>
      <c r="D200">
        <v>9</v>
      </c>
      <c r="E200" t="s">
        <v>573</v>
      </c>
      <c r="F200">
        <v>239</v>
      </c>
      <c r="G200" t="s">
        <v>22</v>
      </c>
      <c r="H200">
        <v>10009010239</v>
      </c>
      <c r="I200" t="s">
        <v>23</v>
      </c>
      <c r="J200" t="s">
        <v>958</v>
      </c>
      <c r="K200">
        <v>12</v>
      </c>
      <c r="L200" s="2">
        <v>69259.48</v>
      </c>
      <c r="M200" s="2">
        <v>127253.86</v>
      </c>
      <c r="N200" s="14">
        <v>40009</v>
      </c>
      <c r="O200" s="2">
        <v>0</v>
      </c>
      <c r="P200" s="11">
        <v>40009</v>
      </c>
      <c r="Q200" s="2">
        <v>65481.22</v>
      </c>
      <c r="R200" s="2">
        <v>112253.52000000002</v>
      </c>
      <c r="S200" s="9">
        <v>117866.2</v>
      </c>
      <c r="U200" s="2">
        <f t="shared" si="4"/>
        <v>77857.2</v>
      </c>
      <c r="V200" s="2">
        <f t="shared" si="5"/>
        <v>194.59921517658526</v>
      </c>
    </row>
    <row r="201" spans="1:23" customFormat="1" x14ac:dyDescent="0.25">
      <c r="A201" t="s">
        <v>309</v>
      </c>
      <c r="B201">
        <v>801</v>
      </c>
      <c r="C201" t="s">
        <v>324</v>
      </c>
      <c r="D201">
        <v>431</v>
      </c>
      <c r="E201" t="s">
        <v>422</v>
      </c>
      <c r="F201">
        <v>239</v>
      </c>
      <c r="G201" t="s">
        <v>22</v>
      </c>
      <c r="H201">
        <v>10431010239</v>
      </c>
      <c r="I201" t="s">
        <v>23</v>
      </c>
      <c r="J201" t="s">
        <v>958</v>
      </c>
      <c r="K201">
        <v>12</v>
      </c>
      <c r="L201" s="2">
        <v>52809.11</v>
      </c>
      <c r="M201" s="2">
        <v>30298.09</v>
      </c>
      <c r="N201" s="14">
        <v>100657</v>
      </c>
      <c r="O201" s="2">
        <v>0</v>
      </c>
      <c r="P201" s="11">
        <v>100657</v>
      </c>
      <c r="Q201" s="2">
        <v>63938.02</v>
      </c>
      <c r="R201" s="2">
        <v>109608.0342857143</v>
      </c>
      <c r="S201" s="9">
        <v>115088.44</v>
      </c>
      <c r="U201" s="2">
        <f t="shared" ref="U201:U264" si="6">S201-N201</f>
        <v>14431.440000000002</v>
      </c>
      <c r="V201" s="2">
        <f t="shared" ref="V201:V264" si="7">U201/N201*100</f>
        <v>14.3372443049167</v>
      </c>
    </row>
    <row r="202" spans="1:23" customFormat="1" x14ac:dyDescent="0.25">
      <c r="A202" t="s">
        <v>254</v>
      </c>
      <c r="B202">
        <v>1301</v>
      </c>
      <c r="C202" t="s">
        <v>203</v>
      </c>
      <c r="D202">
        <v>602</v>
      </c>
      <c r="E202" t="s">
        <v>263</v>
      </c>
      <c r="F202">
        <v>611</v>
      </c>
      <c r="G202" t="s">
        <v>52</v>
      </c>
      <c r="H202">
        <v>10602010611</v>
      </c>
      <c r="I202" t="s">
        <v>53</v>
      </c>
      <c r="J202" t="s">
        <v>958</v>
      </c>
      <c r="K202">
        <v>12</v>
      </c>
      <c r="L202" s="2">
        <v>0</v>
      </c>
      <c r="M202" s="2">
        <v>112848.55</v>
      </c>
      <c r="N202" s="14">
        <v>113065</v>
      </c>
      <c r="O202" s="2">
        <v>0</v>
      </c>
      <c r="P202" s="11">
        <v>113065</v>
      </c>
      <c r="Q202" s="2">
        <v>93939.35</v>
      </c>
      <c r="R202" s="2">
        <v>161038.88571428572</v>
      </c>
      <c r="S202" s="9">
        <v>113065</v>
      </c>
      <c r="U202" s="2">
        <f t="shared" si="6"/>
        <v>0</v>
      </c>
      <c r="V202" s="2">
        <f t="shared" si="7"/>
        <v>0</v>
      </c>
    </row>
    <row r="203" spans="1:23" customFormat="1" x14ac:dyDescent="0.25">
      <c r="A203" t="s">
        <v>349</v>
      </c>
      <c r="B203">
        <v>1011</v>
      </c>
      <c r="C203" t="s">
        <v>365</v>
      </c>
      <c r="D203">
        <v>224</v>
      </c>
      <c r="E203" t="s">
        <v>485</v>
      </c>
      <c r="F203">
        <v>283</v>
      </c>
      <c r="G203" t="s">
        <v>38</v>
      </c>
      <c r="H203">
        <v>10224010283</v>
      </c>
      <c r="I203" t="s">
        <v>39</v>
      </c>
      <c r="J203" t="s">
        <v>958</v>
      </c>
      <c r="K203">
        <v>12</v>
      </c>
      <c r="L203" s="2">
        <v>63375.9</v>
      </c>
      <c r="M203" s="2">
        <v>23923.45</v>
      </c>
      <c r="N203" s="14">
        <v>155750</v>
      </c>
      <c r="O203" s="2">
        <v>0</v>
      </c>
      <c r="P203" s="11">
        <v>155750</v>
      </c>
      <c r="Q203" s="2">
        <v>19275.29</v>
      </c>
      <c r="R203" s="2">
        <v>33043.354285714289</v>
      </c>
      <c r="S203" s="9">
        <v>112621</v>
      </c>
      <c r="U203" s="2">
        <f t="shared" si="6"/>
        <v>-43129</v>
      </c>
      <c r="V203" s="2">
        <f t="shared" si="7"/>
        <v>-27.691171749598713</v>
      </c>
    </row>
    <row r="204" spans="1:23" customFormat="1" x14ac:dyDescent="0.25">
      <c r="A204" t="s">
        <v>706</v>
      </c>
      <c r="B204">
        <v>191</v>
      </c>
      <c r="C204" t="s">
        <v>707</v>
      </c>
      <c r="D204">
        <v>208</v>
      </c>
      <c r="E204" t="s">
        <v>734</v>
      </c>
      <c r="F204">
        <v>239</v>
      </c>
      <c r="G204" t="s">
        <v>22</v>
      </c>
      <c r="H204">
        <v>10208010239</v>
      </c>
      <c r="I204" t="s">
        <v>23</v>
      </c>
      <c r="J204" t="s">
        <v>958</v>
      </c>
      <c r="K204">
        <v>12</v>
      </c>
      <c r="L204" s="2">
        <v>101044.94</v>
      </c>
      <c r="M204" s="2">
        <v>93634.95</v>
      </c>
      <c r="N204" s="14">
        <v>125394</v>
      </c>
      <c r="O204" s="2">
        <v>0</v>
      </c>
      <c r="P204" s="11">
        <v>125394</v>
      </c>
      <c r="Q204" s="2">
        <v>62342.7</v>
      </c>
      <c r="R204" s="2">
        <v>106873.20000000001</v>
      </c>
      <c r="S204" s="9">
        <v>112216.86</v>
      </c>
      <c r="U204" s="2">
        <f t="shared" si="6"/>
        <v>-13177.14</v>
      </c>
      <c r="V204" s="2">
        <f t="shared" si="7"/>
        <v>-10.50858892769989</v>
      </c>
    </row>
    <row r="205" spans="1:23" customFormat="1" x14ac:dyDescent="0.25">
      <c r="A205" t="s">
        <v>254</v>
      </c>
      <c r="B205">
        <v>1301</v>
      </c>
      <c r="C205" t="s">
        <v>203</v>
      </c>
      <c r="D205">
        <v>601</v>
      </c>
      <c r="E205" t="s">
        <v>256</v>
      </c>
      <c r="F205">
        <v>243</v>
      </c>
      <c r="G205" t="s">
        <v>83</v>
      </c>
      <c r="H205">
        <v>10601010243</v>
      </c>
      <c r="I205" t="s">
        <v>84</v>
      </c>
      <c r="J205" t="s">
        <v>958</v>
      </c>
      <c r="K205">
        <v>12</v>
      </c>
      <c r="L205" s="2">
        <v>41472.449999999997</v>
      </c>
      <c r="M205" s="2">
        <v>53241.31</v>
      </c>
      <c r="N205" s="14">
        <v>52000</v>
      </c>
      <c r="O205" s="2">
        <v>60000</v>
      </c>
      <c r="P205" s="11">
        <v>112000</v>
      </c>
      <c r="Q205" s="2">
        <v>54364.38</v>
      </c>
      <c r="R205" s="2">
        <v>93196.079999999987</v>
      </c>
      <c r="S205" s="9">
        <v>112000</v>
      </c>
      <c r="U205" s="2">
        <f t="shared" si="6"/>
        <v>60000</v>
      </c>
      <c r="V205" s="2">
        <f t="shared" si="7"/>
        <v>115.38461538461537</v>
      </c>
    </row>
    <row r="206" spans="1:23" customFormat="1" x14ac:dyDescent="0.25">
      <c r="A206" t="s">
        <v>875</v>
      </c>
      <c r="B206">
        <v>102</v>
      </c>
      <c r="C206" t="s">
        <v>876</v>
      </c>
      <c r="D206">
        <v>276</v>
      </c>
      <c r="E206" t="s">
        <v>880</v>
      </c>
      <c r="F206">
        <v>270</v>
      </c>
      <c r="G206" t="s">
        <v>87</v>
      </c>
      <c r="H206">
        <v>10276010270</v>
      </c>
      <c r="I206" t="s">
        <v>88</v>
      </c>
      <c r="J206" t="s">
        <v>958</v>
      </c>
      <c r="K206">
        <v>12</v>
      </c>
      <c r="L206" s="2">
        <v>44973.77</v>
      </c>
      <c r="M206" s="2">
        <v>22972.86</v>
      </c>
      <c r="N206" s="14">
        <v>40000</v>
      </c>
      <c r="O206" s="2">
        <v>70000</v>
      </c>
      <c r="P206" s="11">
        <v>110000</v>
      </c>
      <c r="Q206" s="2">
        <v>49973.45</v>
      </c>
      <c r="R206" s="2">
        <v>85668.771428571432</v>
      </c>
      <c r="S206" s="9">
        <v>110000</v>
      </c>
      <c r="U206" s="2">
        <f t="shared" si="6"/>
        <v>70000</v>
      </c>
      <c r="V206" s="2">
        <f t="shared" si="7"/>
        <v>175</v>
      </c>
    </row>
    <row r="207" spans="1:23" customFormat="1" x14ac:dyDescent="0.25">
      <c r="A207" t="s">
        <v>781</v>
      </c>
      <c r="B207">
        <v>202</v>
      </c>
      <c r="C207" t="s">
        <v>808</v>
      </c>
      <c r="D207" s="20">
        <v>134</v>
      </c>
      <c r="E207" t="s">
        <v>810</v>
      </c>
      <c r="F207" s="19">
        <v>243</v>
      </c>
      <c r="G207" t="s">
        <v>83</v>
      </c>
      <c r="H207">
        <v>10134010243</v>
      </c>
      <c r="I207" t="s">
        <v>84</v>
      </c>
      <c r="J207" t="s">
        <v>958</v>
      </c>
      <c r="K207">
        <v>12</v>
      </c>
      <c r="L207" s="2">
        <v>84183.65</v>
      </c>
      <c r="M207" s="2">
        <v>67843.600000000006</v>
      </c>
      <c r="N207" s="14">
        <v>109680</v>
      </c>
      <c r="O207" s="2">
        <v>0</v>
      </c>
      <c r="P207" s="11">
        <v>109680</v>
      </c>
      <c r="Q207" s="2">
        <v>21957.040000000001</v>
      </c>
      <c r="R207" s="2">
        <v>37640.639999999999</v>
      </c>
      <c r="S207" s="9">
        <v>109680</v>
      </c>
      <c r="U207" s="2">
        <f t="shared" si="6"/>
        <v>0</v>
      </c>
      <c r="V207" s="2">
        <f t="shared" si="7"/>
        <v>0</v>
      </c>
      <c r="W207" s="18"/>
    </row>
    <row r="208" spans="1:23" customFormat="1" x14ac:dyDescent="0.25">
      <c r="A208" t="s">
        <v>562</v>
      </c>
      <c r="B208">
        <v>301</v>
      </c>
      <c r="C208" t="s">
        <v>355</v>
      </c>
      <c r="D208">
        <v>121</v>
      </c>
      <c r="E208" t="s">
        <v>562</v>
      </c>
      <c r="F208">
        <v>201</v>
      </c>
      <c r="G208" t="s">
        <v>467</v>
      </c>
      <c r="H208">
        <v>10121010201</v>
      </c>
      <c r="I208" t="s">
        <v>468</v>
      </c>
      <c r="J208" t="s">
        <v>958</v>
      </c>
      <c r="K208">
        <v>12</v>
      </c>
      <c r="L208" s="2">
        <v>89654</v>
      </c>
      <c r="M208" s="2">
        <v>88250</v>
      </c>
      <c r="N208" s="14">
        <v>108160</v>
      </c>
      <c r="O208" s="2">
        <v>0</v>
      </c>
      <c r="P208" s="11">
        <v>108160</v>
      </c>
      <c r="Q208" s="2">
        <v>0</v>
      </c>
      <c r="R208" s="2">
        <v>0</v>
      </c>
      <c r="S208" s="9">
        <v>108160</v>
      </c>
      <c r="U208" s="2">
        <f t="shared" si="6"/>
        <v>0</v>
      </c>
      <c r="V208" s="2">
        <f t="shared" si="7"/>
        <v>0</v>
      </c>
    </row>
    <row r="209" spans="1:23" customFormat="1" x14ac:dyDescent="0.25">
      <c r="A209" t="s">
        <v>133</v>
      </c>
      <c r="B209">
        <v>205</v>
      </c>
      <c r="C209" t="s">
        <v>123</v>
      </c>
      <c r="D209">
        <v>162</v>
      </c>
      <c r="E209" t="s">
        <v>137</v>
      </c>
      <c r="F209">
        <v>239</v>
      </c>
      <c r="G209" t="s">
        <v>22</v>
      </c>
      <c r="H209">
        <v>10162010239</v>
      </c>
      <c r="I209" t="s">
        <v>23</v>
      </c>
      <c r="J209" t="s">
        <v>958</v>
      </c>
      <c r="K209">
        <v>12</v>
      </c>
      <c r="L209" s="2">
        <v>88180.25</v>
      </c>
      <c r="M209" s="2">
        <v>94804.37</v>
      </c>
      <c r="N209" s="14">
        <v>119530</v>
      </c>
      <c r="O209" s="2">
        <v>0</v>
      </c>
      <c r="P209" s="11">
        <v>119530</v>
      </c>
      <c r="Q209" s="2">
        <v>59055.99</v>
      </c>
      <c r="R209" s="2">
        <v>101238.84</v>
      </c>
      <c r="S209" s="9">
        <v>106300.78</v>
      </c>
      <c r="U209" s="2">
        <f t="shared" si="6"/>
        <v>-13229.220000000001</v>
      </c>
      <c r="V209" s="2">
        <f t="shared" si="7"/>
        <v>-11.0676984857358</v>
      </c>
    </row>
    <row r="210" spans="1:23" customFormat="1" x14ac:dyDescent="0.25">
      <c r="A210" t="s">
        <v>781</v>
      </c>
      <c r="B210">
        <v>202</v>
      </c>
      <c r="C210" t="s">
        <v>808</v>
      </c>
      <c r="D210" s="20">
        <v>130</v>
      </c>
      <c r="E210" t="s">
        <v>807</v>
      </c>
      <c r="F210" s="19">
        <v>243</v>
      </c>
      <c r="G210" t="s">
        <v>83</v>
      </c>
      <c r="H210">
        <v>10130010243</v>
      </c>
      <c r="I210" t="s">
        <v>84</v>
      </c>
      <c r="J210" t="s">
        <v>958</v>
      </c>
      <c r="K210">
        <v>12</v>
      </c>
      <c r="L210" s="2">
        <v>65239.28</v>
      </c>
      <c r="M210" s="2">
        <v>73190.64</v>
      </c>
      <c r="N210" s="14">
        <v>84184</v>
      </c>
      <c r="O210" s="2">
        <v>0</v>
      </c>
      <c r="P210" s="11">
        <v>84184</v>
      </c>
      <c r="Q210" s="2">
        <v>55108.69</v>
      </c>
      <c r="R210" s="2">
        <v>94472.040000000008</v>
      </c>
      <c r="S210" s="9">
        <v>104184</v>
      </c>
      <c r="U210" s="2">
        <f t="shared" si="6"/>
        <v>20000</v>
      </c>
      <c r="V210" s="2">
        <f t="shared" si="7"/>
        <v>23.757483607336312</v>
      </c>
      <c r="W210" s="18"/>
    </row>
    <row r="211" spans="1:23" customFormat="1" x14ac:dyDescent="0.25">
      <c r="A211" t="s">
        <v>133</v>
      </c>
      <c r="B211">
        <v>1201</v>
      </c>
      <c r="C211" t="s">
        <v>212</v>
      </c>
      <c r="D211">
        <v>701</v>
      </c>
      <c r="E211" t="s">
        <v>211</v>
      </c>
      <c r="F211">
        <v>590</v>
      </c>
      <c r="G211" t="s">
        <v>126</v>
      </c>
      <c r="H211">
        <v>10701010590</v>
      </c>
      <c r="I211" t="s">
        <v>127</v>
      </c>
      <c r="J211" t="s">
        <v>958</v>
      </c>
      <c r="K211">
        <v>12</v>
      </c>
      <c r="L211" s="2">
        <v>0</v>
      </c>
      <c r="M211" s="2">
        <v>5689.32</v>
      </c>
      <c r="N211" s="14">
        <v>52398</v>
      </c>
      <c r="O211" s="2">
        <v>0</v>
      </c>
      <c r="P211" s="11">
        <v>52398</v>
      </c>
      <c r="Q211" s="2">
        <v>14686.7</v>
      </c>
      <c r="R211" s="2">
        <v>25177.199999999997</v>
      </c>
      <c r="S211" s="9">
        <v>102400</v>
      </c>
      <c r="U211" s="2">
        <f t="shared" si="6"/>
        <v>50002</v>
      </c>
      <c r="V211" s="2">
        <f t="shared" si="7"/>
        <v>95.427306385739925</v>
      </c>
    </row>
    <row r="212" spans="1:23" customFormat="1" x14ac:dyDescent="0.25">
      <c r="A212" t="s">
        <v>571</v>
      </c>
      <c r="B212">
        <v>601</v>
      </c>
      <c r="C212" t="s">
        <v>572</v>
      </c>
      <c r="D212">
        <v>123</v>
      </c>
      <c r="E212" t="s">
        <v>583</v>
      </c>
      <c r="F212">
        <v>298</v>
      </c>
      <c r="G212" t="s">
        <v>657</v>
      </c>
      <c r="H212">
        <v>10123010298</v>
      </c>
      <c r="I212" t="s">
        <v>658</v>
      </c>
      <c r="J212" t="s">
        <v>958</v>
      </c>
      <c r="K212">
        <v>12</v>
      </c>
      <c r="L212" s="2">
        <v>3325.6</v>
      </c>
      <c r="M212" s="2">
        <v>71519.89</v>
      </c>
      <c r="N212" s="14">
        <v>100751</v>
      </c>
      <c r="O212" s="2">
        <v>0</v>
      </c>
      <c r="P212" s="11">
        <v>100751</v>
      </c>
      <c r="Q212" s="2">
        <v>86621.05</v>
      </c>
      <c r="R212" s="2">
        <v>148493.22857142857</v>
      </c>
      <c r="S212" s="9">
        <v>100751</v>
      </c>
      <c r="U212" s="2">
        <f t="shared" si="6"/>
        <v>0</v>
      </c>
      <c r="V212" s="2">
        <f t="shared" si="7"/>
        <v>0</v>
      </c>
    </row>
    <row r="213" spans="1:23" customFormat="1" x14ac:dyDescent="0.25">
      <c r="A213" t="s">
        <v>706</v>
      </c>
      <c r="B213">
        <v>191</v>
      </c>
      <c r="C213" t="s">
        <v>707</v>
      </c>
      <c r="D213">
        <v>200</v>
      </c>
      <c r="E213" t="s">
        <v>708</v>
      </c>
      <c r="F213">
        <v>317</v>
      </c>
      <c r="G213" t="s">
        <v>765</v>
      </c>
      <c r="H213">
        <v>10200010317</v>
      </c>
      <c r="I213" t="s">
        <v>766</v>
      </c>
      <c r="J213" t="s">
        <v>958</v>
      </c>
      <c r="K213">
        <v>12</v>
      </c>
      <c r="L213" s="2">
        <v>169116.83</v>
      </c>
      <c r="M213" s="2">
        <v>71083.42</v>
      </c>
      <c r="N213" s="14">
        <v>100000</v>
      </c>
      <c r="O213" s="2">
        <v>0</v>
      </c>
      <c r="P213" s="11">
        <v>100000</v>
      </c>
      <c r="Q213" s="2">
        <v>0</v>
      </c>
      <c r="R213" s="2">
        <v>0</v>
      </c>
      <c r="S213" s="9">
        <v>100000</v>
      </c>
      <c r="U213" s="2">
        <f t="shared" si="6"/>
        <v>0</v>
      </c>
      <c r="V213" s="2">
        <f t="shared" si="7"/>
        <v>0</v>
      </c>
    </row>
    <row r="214" spans="1:23" customFormat="1" x14ac:dyDescent="0.25">
      <c r="A214" t="s">
        <v>349</v>
      </c>
      <c r="B214">
        <v>1011</v>
      </c>
      <c r="C214" t="s">
        <v>365</v>
      </c>
      <c r="D214">
        <v>232</v>
      </c>
      <c r="E214" t="s">
        <v>379</v>
      </c>
      <c r="F214">
        <v>284</v>
      </c>
      <c r="G214" t="s">
        <v>97</v>
      </c>
      <c r="H214">
        <v>10232010284</v>
      </c>
      <c r="I214" t="s">
        <v>98</v>
      </c>
      <c r="J214" t="s">
        <v>958</v>
      </c>
      <c r="K214">
        <v>12</v>
      </c>
      <c r="L214" s="2">
        <v>124007.01</v>
      </c>
      <c r="M214" s="2">
        <v>143203.5</v>
      </c>
      <c r="N214" s="14">
        <v>100000</v>
      </c>
      <c r="O214" s="2">
        <v>0</v>
      </c>
      <c r="P214" s="11">
        <v>100000</v>
      </c>
      <c r="Q214" s="2">
        <v>0</v>
      </c>
      <c r="R214" s="2">
        <v>0</v>
      </c>
      <c r="S214" s="9">
        <v>100000</v>
      </c>
      <c r="U214" s="2">
        <f t="shared" si="6"/>
        <v>0</v>
      </c>
      <c r="V214" s="2">
        <f t="shared" si="7"/>
        <v>0</v>
      </c>
    </row>
    <row r="215" spans="1:23" customFormat="1" x14ac:dyDescent="0.25">
      <c r="A215" t="s">
        <v>781</v>
      </c>
      <c r="B215">
        <v>205</v>
      </c>
      <c r="C215" t="s">
        <v>123</v>
      </c>
      <c r="D215">
        <v>106</v>
      </c>
      <c r="E215" t="s">
        <v>800</v>
      </c>
      <c r="F215">
        <v>243</v>
      </c>
      <c r="G215" t="s">
        <v>83</v>
      </c>
      <c r="H215">
        <v>10106010243</v>
      </c>
      <c r="I215" t="s">
        <v>84</v>
      </c>
      <c r="J215" t="s">
        <v>958</v>
      </c>
      <c r="K215">
        <v>12</v>
      </c>
      <c r="L215" s="2">
        <v>48023.1</v>
      </c>
      <c r="M215" s="2">
        <v>45936.29</v>
      </c>
      <c r="N215" s="14">
        <v>70000</v>
      </c>
      <c r="O215" s="2">
        <v>0</v>
      </c>
      <c r="P215" s="11">
        <v>70000</v>
      </c>
      <c r="Q215" s="2">
        <v>52550.41</v>
      </c>
      <c r="R215" s="2">
        <v>90086.417142857157</v>
      </c>
      <c r="S215" s="9">
        <v>100000</v>
      </c>
      <c r="U215" s="2">
        <f t="shared" si="6"/>
        <v>30000</v>
      </c>
      <c r="V215" s="2">
        <f t="shared" si="7"/>
        <v>42.857142857142854</v>
      </c>
      <c r="W215" s="18"/>
    </row>
    <row r="216" spans="1:23" customFormat="1" x14ac:dyDescent="0.25">
      <c r="A216" t="s">
        <v>562</v>
      </c>
      <c r="B216">
        <v>301</v>
      </c>
      <c r="C216" t="s">
        <v>355</v>
      </c>
      <c r="D216">
        <v>121</v>
      </c>
      <c r="E216" t="s">
        <v>562</v>
      </c>
      <c r="F216">
        <v>315</v>
      </c>
      <c r="G216" t="s">
        <v>612</v>
      </c>
      <c r="H216">
        <v>10121010315</v>
      </c>
      <c r="I216" t="s">
        <v>613</v>
      </c>
      <c r="J216" t="s">
        <v>958</v>
      </c>
      <c r="K216">
        <v>12</v>
      </c>
      <c r="L216" s="2">
        <v>260933.04</v>
      </c>
      <c r="M216" s="2">
        <v>0</v>
      </c>
      <c r="N216" s="14">
        <v>100000</v>
      </c>
      <c r="O216" s="2">
        <v>0</v>
      </c>
      <c r="P216" s="11">
        <v>100000</v>
      </c>
      <c r="Q216" s="2">
        <v>0</v>
      </c>
      <c r="R216" s="2">
        <v>0</v>
      </c>
      <c r="S216" s="9">
        <v>100000</v>
      </c>
      <c r="U216" s="2">
        <f t="shared" si="6"/>
        <v>0</v>
      </c>
      <c r="V216" s="2">
        <f t="shared" si="7"/>
        <v>0</v>
      </c>
    </row>
    <row r="217" spans="1:23" customFormat="1" x14ac:dyDescent="0.25">
      <c r="A217" t="s">
        <v>571</v>
      </c>
      <c r="B217">
        <v>601</v>
      </c>
      <c r="C217" t="s">
        <v>572</v>
      </c>
      <c r="D217">
        <v>123</v>
      </c>
      <c r="E217" t="s">
        <v>583</v>
      </c>
      <c r="F217">
        <v>243</v>
      </c>
      <c r="G217" t="s">
        <v>83</v>
      </c>
      <c r="H217">
        <v>10123010243</v>
      </c>
      <c r="I217" t="s">
        <v>84</v>
      </c>
      <c r="J217" t="s">
        <v>958</v>
      </c>
      <c r="K217">
        <v>12</v>
      </c>
      <c r="L217" s="2">
        <v>68846.8</v>
      </c>
      <c r="M217" s="2">
        <v>68182.36</v>
      </c>
      <c r="N217" s="14">
        <v>70000</v>
      </c>
      <c r="O217" s="2">
        <v>0</v>
      </c>
      <c r="P217" s="11">
        <v>70000</v>
      </c>
      <c r="Q217" s="2">
        <v>67255.33</v>
      </c>
      <c r="R217" s="2">
        <v>115294.85142857145</v>
      </c>
      <c r="S217" s="9">
        <v>100000</v>
      </c>
      <c r="U217" s="2">
        <f t="shared" si="6"/>
        <v>30000</v>
      </c>
      <c r="V217" s="2">
        <f t="shared" si="7"/>
        <v>42.857142857142854</v>
      </c>
    </row>
    <row r="218" spans="1:23" customFormat="1" x14ac:dyDescent="0.25">
      <c r="A218" t="s">
        <v>254</v>
      </c>
      <c r="B218">
        <v>1301</v>
      </c>
      <c r="C218" t="s">
        <v>203</v>
      </c>
      <c r="D218">
        <v>602</v>
      </c>
      <c r="E218" t="s">
        <v>263</v>
      </c>
      <c r="F218">
        <v>243</v>
      </c>
      <c r="G218" t="s">
        <v>83</v>
      </c>
      <c r="H218">
        <v>10602010243</v>
      </c>
      <c r="I218" t="s">
        <v>84</v>
      </c>
      <c r="J218" t="s">
        <v>958</v>
      </c>
      <c r="K218">
        <v>12</v>
      </c>
      <c r="L218" s="2">
        <v>0</v>
      </c>
      <c r="M218" s="2">
        <v>0</v>
      </c>
      <c r="N218" s="14">
        <v>0</v>
      </c>
      <c r="O218" s="2">
        <v>100000</v>
      </c>
      <c r="P218" s="11">
        <v>100000</v>
      </c>
      <c r="Q218" s="2">
        <v>54288.55</v>
      </c>
      <c r="R218" s="2">
        <v>93066.085714285728</v>
      </c>
      <c r="S218" s="9">
        <v>100000</v>
      </c>
      <c r="U218" s="2">
        <f t="shared" si="6"/>
        <v>100000</v>
      </c>
      <c r="V218" s="2" t="e">
        <f t="shared" si="7"/>
        <v>#DIV/0!</v>
      </c>
    </row>
    <row r="219" spans="1:23" customFormat="1" x14ac:dyDescent="0.25">
      <c r="A219" t="s">
        <v>571</v>
      </c>
      <c r="B219">
        <v>601</v>
      </c>
      <c r="C219" t="s">
        <v>572</v>
      </c>
      <c r="D219">
        <v>91</v>
      </c>
      <c r="E219" t="s">
        <v>580</v>
      </c>
      <c r="F219">
        <v>510</v>
      </c>
      <c r="G219" t="s">
        <v>646</v>
      </c>
      <c r="H219">
        <v>10091010510</v>
      </c>
      <c r="I219" t="s">
        <v>647</v>
      </c>
      <c r="J219" t="s">
        <v>958</v>
      </c>
      <c r="K219">
        <v>12</v>
      </c>
      <c r="L219" s="2">
        <v>89593</v>
      </c>
      <c r="M219" s="2">
        <v>0</v>
      </c>
      <c r="N219" s="14">
        <v>96904</v>
      </c>
      <c r="O219" s="2">
        <v>0</v>
      </c>
      <c r="P219" s="11">
        <v>96904</v>
      </c>
      <c r="Q219" s="2">
        <v>0</v>
      </c>
      <c r="R219" s="2">
        <v>0</v>
      </c>
      <c r="S219" s="9">
        <v>96904</v>
      </c>
      <c r="U219" s="2">
        <f t="shared" si="6"/>
        <v>0</v>
      </c>
      <c r="V219" s="2">
        <f t="shared" si="7"/>
        <v>0</v>
      </c>
    </row>
    <row r="220" spans="1:23" customFormat="1" x14ac:dyDescent="0.25">
      <c r="A220" t="s">
        <v>349</v>
      </c>
      <c r="B220">
        <v>507</v>
      </c>
      <c r="C220" t="s">
        <v>390</v>
      </c>
      <c r="D220">
        <v>268</v>
      </c>
      <c r="E220" t="s">
        <v>392</v>
      </c>
      <c r="F220">
        <v>611</v>
      </c>
      <c r="G220" t="s">
        <v>52</v>
      </c>
      <c r="H220">
        <v>10268010611</v>
      </c>
      <c r="I220" t="s">
        <v>53</v>
      </c>
      <c r="J220" t="s">
        <v>958</v>
      </c>
      <c r="K220">
        <v>12</v>
      </c>
      <c r="L220" s="2">
        <v>0</v>
      </c>
      <c r="M220" s="2">
        <v>92545.16</v>
      </c>
      <c r="N220" s="14">
        <v>94100</v>
      </c>
      <c r="O220" s="2">
        <v>0</v>
      </c>
      <c r="P220" s="11">
        <v>94100</v>
      </c>
      <c r="Q220" s="2">
        <v>17198.509999999998</v>
      </c>
      <c r="R220" s="2">
        <v>29483.159999999996</v>
      </c>
      <c r="S220" s="9">
        <v>94100</v>
      </c>
      <c r="U220" s="2">
        <f t="shared" si="6"/>
        <v>0</v>
      </c>
      <c r="V220" s="2">
        <f t="shared" si="7"/>
        <v>0</v>
      </c>
    </row>
    <row r="221" spans="1:23" customFormat="1" x14ac:dyDescent="0.25">
      <c r="A221" t="s">
        <v>309</v>
      </c>
      <c r="B221">
        <v>501</v>
      </c>
      <c r="C221" t="s">
        <v>312</v>
      </c>
      <c r="D221">
        <v>119</v>
      </c>
      <c r="E221" t="s">
        <v>341</v>
      </c>
      <c r="F221">
        <v>290</v>
      </c>
      <c r="G221" t="s">
        <v>91</v>
      </c>
      <c r="H221">
        <v>10119010290</v>
      </c>
      <c r="I221" t="s">
        <v>92</v>
      </c>
      <c r="J221" t="s">
        <v>958</v>
      </c>
      <c r="K221">
        <v>12</v>
      </c>
      <c r="L221" s="2">
        <v>49663.01</v>
      </c>
      <c r="M221" s="2">
        <v>52570.35</v>
      </c>
      <c r="N221" s="14">
        <v>93410</v>
      </c>
      <c r="O221" s="2">
        <v>0</v>
      </c>
      <c r="P221" s="11">
        <v>93410</v>
      </c>
      <c r="Q221" s="2">
        <v>1110.17</v>
      </c>
      <c r="R221" s="2">
        <v>1903.1485714285718</v>
      </c>
      <c r="S221" s="9">
        <v>93410</v>
      </c>
      <c r="U221" s="2">
        <f t="shared" si="6"/>
        <v>0</v>
      </c>
      <c r="V221" s="2">
        <f t="shared" si="7"/>
        <v>0</v>
      </c>
    </row>
    <row r="222" spans="1:23" customFormat="1" x14ac:dyDescent="0.25">
      <c r="A222" t="s">
        <v>781</v>
      </c>
      <c r="B222">
        <v>202</v>
      </c>
      <c r="C222" t="s">
        <v>808</v>
      </c>
      <c r="D222" s="20">
        <v>130</v>
      </c>
      <c r="E222" t="s">
        <v>807</v>
      </c>
      <c r="F222" s="20">
        <v>622</v>
      </c>
      <c r="G222" t="s">
        <v>855</v>
      </c>
      <c r="H222">
        <v>10130010622</v>
      </c>
      <c r="I222" t="s">
        <v>856</v>
      </c>
      <c r="J222" t="s">
        <v>958</v>
      </c>
      <c r="K222">
        <v>12</v>
      </c>
      <c r="L222" s="2">
        <v>0</v>
      </c>
      <c r="M222" s="2">
        <v>0</v>
      </c>
      <c r="N222" s="14">
        <v>0</v>
      </c>
      <c r="O222" s="2">
        <v>50000</v>
      </c>
      <c r="P222" s="11">
        <v>50000</v>
      </c>
      <c r="Q222" s="2">
        <v>49285</v>
      </c>
      <c r="R222" s="2">
        <v>84488.57142857142</v>
      </c>
      <c r="S222" s="9">
        <v>92399</v>
      </c>
      <c r="U222" s="2">
        <f t="shared" si="6"/>
        <v>92399</v>
      </c>
      <c r="V222" s="2" t="e">
        <f t="shared" si="7"/>
        <v>#DIV/0!</v>
      </c>
      <c r="W222" s="18"/>
    </row>
    <row r="223" spans="1:23" customFormat="1" x14ac:dyDescent="0.25">
      <c r="A223" t="s">
        <v>309</v>
      </c>
      <c r="B223">
        <v>502</v>
      </c>
      <c r="C223" t="s">
        <v>342</v>
      </c>
      <c r="D223">
        <v>122</v>
      </c>
      <c r="E223" t="s">
        <v>346</v>
      </c>
      <c r="F223">
        <v>239</v>
      </c>
      <c r="G223" t="s">
        <v>22</v>
      </c>
      <c r="H223">
        <v>10122010239</v>
      </c>
      <c r="I223" t="s">
        <v>23</v>
      </c>
      <c r="J223" t="s">
        <v>958</v>
      </c>
      <c r="K223">
        <v>12</v>
      </c>
      <c r="L223" s="2">
        <v>148253.19</v>
      </c>
      <c r="M223" s="2">
        <v>124867.07</v>
      </c>
      <c r="N223" s="14">
        <v>199027</v>
      </c>
      <c r="O223" s="2">
        <v>0</v>
      </c>
      <c r="P223" s="11">
        <v>199027</v>
      </c>
      <c r="Q223" s="2">
        <v>51287.96</v>
      </c>
      <c r="R223" s="2">
        <v>87922.217142857146</v>
      </c>
      <c r="S223" s="9">
        <v>92318.33</v>
      </c>
      <c r="U223" s="2">
        <f t="shared" si="6"/>
        <v>-106708.67</v>
      </c>
      <c r="V223" s="2">
        <f t="shared" si="7"/>
        <v>-53.615172815748615</v>
      </c>
    </row>
    <row r="224" spans="1:23" customFormat="1" x14ac:dyDescent="0.25">
      <c r="A224" t="s">
        <v>571</v>
      </c>
      <c r="B224">
        <v>601</v>
      </c>
      <c r="C224" t="s">
        <v>572</v>
      </c>
      <c r="D224">
        <v>123</v>
      </c>
      <c r="E224" t="s">
        <v>583</v>
      </c>
      <c r="F224">
        <v>270</v>
      </c>
      <c r="G224" t="s">
        <v>87</v>
      </c>
      <c r="H224">
        <v>10123010270</v>
      </c>
      <c r="I224" t="s">
        <v>88</v>
      </c>
      <c r="J224" t="s">
        <v>958</v>
      </c>
      <c r="K224">
        <v>12</v>
      </c>
      <c r="L224" s="2">
        <v>141378.82999999999</v>
      </c>
      <c r="M224" s="2">
        <v>39800.36</v>
      </c>
      <c r="N224" s="14">
        <v>91422</v>
      </c>
      <c r="O224" s="2">
        <v>0</v>
      </c>
      <c r="P224" s="11">
        <v>91422</v>
      </c>
      <c r="Q224" s="2">
        <v>76314.14</v>
      </c>
      <c r="R224" s="2">
        <v>130824.24</v>
      </c>
      <c r="S224" s="9">
        <v>91422</v>
      </c>
      <c r="U224" s="2">
        <f t="shared" si="6"/>
        <v>0</v>
      </c>
      <c r="V224" s="2">
        <f t="shared" si="7"/>
        <v>0</v>
      </c>
    </row>
    <row r="225" spans="1:22" customFormat="1" x14ac:dyDescent="0.25">
      <c r="A225" t="s">
        <v>133</v>
      </c>
      <c r="B225">
        <v>1101</v>
      </c>
      <c r="C225" t="s">
        <v>134</v>
      </c>
      <c r="D225">
        <v>174</v>
      </c>
      <c r="E225" t="s">
        <v>167</v>
      </c>
      <c r="F225">
        <v>611</v>
      </c>
      <c r="G225" t="s">
        <v>52</v>
      </c>
      <c r="H225">
        <v>10174010611</v>
      </c>
      <c r="I225" t="s">
        <v>53</v>
      </c>
      <c r="J225" t="s">
        <v>958</v>
      </c>
      <c r="K225">
        <v>12</v>
      </c>
      <c r="L225" s="2">
        <v>0</v>
      </c>
      <c r="M225" s="2">
        <v>75537.679999999993</v>
      </c>
      <c r="N225" s="14">
        <v>75562</v>
      </c>
      <c r="O225" s="2">
        <v>0</v>
      </c>
      <c r="P225" s="11">
        <v>75562</v>
      </c>
      <c r="Q225" s="2">
        <v>75002.759999999995</v>
      </c>
      <c r="R225" s="2">
        <v>128576.15999999997</v>
      </c>
      <c r="S225" s="9">
        <v>90562</v>
      </c>
      <c r="U225" s="2">
        <f t="shared" si="6"/>
        <v>15000</v>
      </c>
      <c r="V225" s="2">
        <f t="shared" si="7"/>
        <v>19.85124798178979</v>
      </c>
    </row>
    <row r="226" spans="1:22" customFormat="1" x14ac:dyDescent="0.25">
      <c r="A226" t="s">
        <v>309</v>
      </c>
      <c r="B226">
        <v>503</v>
      </c>
      <c r="C226" t="s">
        <v>310</v>
      </c>
      <c r="D226">
        <v>117</v>
      </c>
      <c r="E226" t="s">
        <v>339</v>
      </c>
      <c r="F226">
        <v>239</v>
      </c>
      <c r="G226" t="s">
        <v>22</v>
      </c>
      <c r="H226">
        <v>10117010239</v>
      </c>
      <c r="I226" t="s">
        <v>23</v>
      </c>
      <c r="J226" t="s">
        <v>958</v>
      </c>
      <c r="K226">
        <v>12</v>
      </c>
      <c r="L226" s="2">
        <v>207888.47</v>
      </c>
      <c r="M226" s="2">
        <v>114165.27</v>
      </c>
      <c r="N226" s="14">
        <v>247790</v>
      </c>
      <c r="O226" s="2">
        <v>0</v>
      </c>
      <c r="P226" s="11">
        <v>247790</v>
      </c>
      <c r="Q226" s="2">
        <v>50111.1</v>
      </c>
      <c r="R226" s="2">
        <v>85904.742857142846</v>
      </c>
      <c r="S226" s="9">
        <v>90199.98</v>
      </c>
      <c r="U226" s="2">
        <f t="shared" si="6"/>
        <v>-157590.02000000002</v>
      </c>
      <c r="V226" s="2">
        <f t="shared" si="7"/>
        <v>-63.598216231486347</v>
      </c>
    </row>
    <row r="227" spans="1:22" customFormat="1" x14ac:dyDescent="0.25">
      <c r="A227" t="s">
        <v>133</v>
      </c>
      <c r="B227">
        <v>1101</v>
      </c>
      <c r="C227" t="s">
        <v>134</v>
      </c>
      <c r="D227">
        <v>150</v>
      </c>
      <c r="E227" t="s">
        <v>132</v>
      </c>
      <c r="F227">
        <v>344</v>
      </c>
      <c r="G227" t="s">
        <v>111</v>
      </c>
      <c r="H227">
        <v>10150010344</v>
      </c>
      <c r="I227" t="s">
        <v>112</v>
      </c>
      <c r="J227" t="s">
        <v>958</v>
      </c>
      <c r="K227">
        <v>12</v>
      </c>
      <c r="L227" s="2">
        <v>50716.44</v>
      </c>
      <c r="M227" s="2">
        <v>60768.62</v>
      </c>
      <c r="N227" s="14">
        <v>99850</v>
      </c>
      <c r="O227" s="2">
        <v>0</v>
      </c>
      <c r="P227" s="11">
        <v>99850</v>
      </c>
      <c r="Q227" s="2">
        <v>43829.03</v>
      </c>
      <c r="R227" s="2">
        <v>75135.48</v>
      </c>
      <c r="S227" s="9">
        <v>89745</v>
      </c>
      <c r="U227" s="2">
        <f t="shared" si="6"/>
        <v>-10105</v>
      </c>
      <c r="V227" s="2">
        <f t="shared" si="7"/>
        <v>-10.120180270405609</v>
      </c>
    </row>
    <row r="228" spans="1:22" customFormat="1" x14ac:dyDescent="0.25">
      <c r="A228" t="s">
        <v>706</v>
      </c>
      <c r="B228">
        <v>191</v>
      </c>
      <c r="C228" t="s">
        <v>707</v>
      </c>
      <c r="D228">
        <v>200</v>
      </c>
      <c r="E228" t="s">
        <v>708</v>
      </c>
      <c r="F228">
        <v>316</v>
      </c>
      <c r="G228" t="s">
        <v>763</v>
      </c>
      <c r="H228">
        <v>10200010316</v>
      </c>
      <c r="I228" t="s">
        <v>764</v>
      </c>
      <c r="J228" t="s">
        <v>958</v>
      </c>
      <c r="K228">
        <v>12</v>
      </c>
      <c r="L228" s="2">
        <v>0</v>
      </c>
      <c r="M228" s="2">
        <v>2663070.1800000002</v>
      </c>
      <c r="N228" s="14">
        <v>0</v>
      </c>
      <c r="O228" s="2">
        <v>0</v>
      </c>
      <c r="P228" s="11">
        <v>0</v>
      </c>
      <c r="Q228" s="2">
        <v>51330.94</v>
      </c>
      <c r="R228" s="2">
        <v>87995.897142857139</v>
      </c>
      <c r="S228" s="9">
        <v>87995.897142857139</v>
      </c>
      <c r="U228" s="2">
        <f t="shared" si="6"/>
        <v>87995.897142857139</v>
      </c>
      <c r="V228" s="2" t="e">
        <f t="shared" si="7"/>
        <v>#DIV/0!</v>
      </c>
    </row>
    <row r="229" spans="1:22" customFormat="1" x14ac:dyDescent="0.25">
      <c r="A229" t="s">
        <v>309</v>
      </c>
      <c r="B229">
        <v>503</v>
      </c>
      <c r="C229" t="s">
        <v>310</v>
      </c>
      <c r="D229">
        <v>109</v>
      </c>
      <c r="E229" t="s">
        <v>336</v>
      </c>
      <c r="F229">
        <v>239</v>
      </c>
      <c r="G229" t="s">
        <v>22</v>
      </c>
      <c r="H229">
        <v>10109010239</v>
      </c>
      <c r="I229" t="s">
        <v>23</v>
      </c>
      <c r="J229" t="s">
        <v>958</v>
      </c>
      <c r="K229">
        <v>12</v>
      </c>
      <c r="L229" s="2">
        <v>94055.76</v>
      </c>
      <c r="M229" s="2">
        <v>114047.56</v>
      </c>
      <c r="N229" s="14">
        <v>120792</v>
      </c>
      <c r="O229" s="2">
        <v>0</v>
      </c>
      <c r="P229" s="11">
        <v>120792</v>
      </c>
      <c r="Q229" s="2">
        <v>48348.94</v>
      </c>
      <c r="R229" s="2">
        <v>82883.897142857139</v>
      </c>
      <c r="S229" s="9">
        <v>87028.09</v>
      </c>
      <c r="U229" s="2">
        <f t="shared" si="6"/>
        <v>-33763.910000000003</v>
      </c>
      <c r="V229" s="2">
        <f t="shared" si="7"/>
        <v>-27.952107755480498</v>
      </c>
    </row>
    <row r="230" spans="1:22" customFormat="1" x14ac:dyDescent="0.25">
      <c r="A230" t="s">
        <v>596</v>
      </c>
      <c r="B230">
        <v>302</v>
      </c>
      <c r="C230" t="s">
        <v>597</v>
      </c>
      <c r="D230">
        <v>161</v>
      </c>
      <c r="E230" t="s">
        <v>596</v>
      </c>
      <c r="F230">
        <v>344</v>
      </c>
      <c r="G230" t="s">
        <v>111</v>
      </c>
      <c r="H230">
        <v>10161010344</v>
      </c>
      <c r="I230" t="s">
        <v>112</v>
      </c>
      <c r="J230" t="s">
        <v>958</v>
      </c>
      <c r="K230">
        <v>12</v>
      </c>
      <c r="L230" s="2">
        <v>80127.009999999995</v>
      </c>
      <c r="M230" s="2">
        <v>88460.23</v>
      </c>
      <c r="N230" s="14">
        <v>119000</v>
      </c>
      <c r="O230" s="2">
        <v>0</v>
      </c>
      <c r="P230" s="11">
        <v>119000</v>
      </c>
      <c r="Q230" s="2">
        <v>32987.199999999997</v>
      </c>
      <c r="R230" s="2">
        <v>56549.485714285707</v>
      </c>
      <c r="S230" s="9">
        <v>86777</v>
      </c>
      <c r="U230" s="2">
        <f t="shared" si="6"/>
        <v>-32223</v>
      </c>
      <c r="V230" s="2">
        <f t="shared" si="7"/>
        <v>-27.078151260504203</v>
      </c>
    </row>
    <row r="231" spans="1:22" customFormat="1" x14ac:dyDescent="0.25">
      <c r="A231" t="s">
        <v>133</v>
      </c>
      <c r="B231">
        <v>1201</v>
      </c>
      <c r="C231" t="s">
        <v>212</v>
      </c>
      <c r="D231">
        <v>701</v>
      </c>
      <c r="E231" t="s">
        <v>211</v>
      </c>
      <c r="F231">
        <v>270</v>
      </c>
      <c r="G231" t="s">
        <v>87</v>
      </c>
      <c r="H231">
        <v>10701010270</v>
      </c>
      <c r="I231" t="s">
        <v>88</v>
      </c>
      <c r="J231" t="s">
        <v>958</v>
      </c>
      <c r="K231">
        <v>12</v>
      </c>
      <c r="L231" s="2">
        <v>54252.24</v>
      </c>
      <c r="M231" s="2">
        <v>69909.58</v>
      </c>
      <c r="N231" s="14">
        <v>86699</v>
      </c>
      <c r="O231" s="2">
        <v>0</v>
      </c>
      <c r="P231" s="11">
        <v>86699</v>
      </c>
      <c r="Q231" s="2">
        <v>57821.25</v>
      </c>
      <c r="R231" s="2">
        <v>99122.142857142841</v>
      </c>
      <c r="S231" s="9">
        <v>86700</v>
      </c>
      <c r="U231" s="2">
        <f t="shared" si="6"/>
        <v>1</v>
      </c>
      <c r="V231" s="2">
        <f t="shared" si="7"/>
        <v>1.1534158410131605E-3</v>
      </c>
    </row>
    <row r="232" spans="1:22" customFormat="1" x14ac:dyDescent="0.25">
      <c r="A232" t="s">
        <v>309</v>
      </c>
      <c r="B232">
        <v>503</v>
      </c>
      <c r="C232" t="s">
        <v>310</v>
      </c>
      <c r="D232">
        <v>60</v>
      </c>
      <c r="E232" t="s">
        <v>329</v>
      </c>
      <c r="F232">
        <v>239</v>
      </c>
      <c r="G232" t="s">
        <v>22</v>
      </c>
      <c r="H232">
        <v>10060010239</v>
      </c>
      <c r="I232" t="s">
        <v>23</v>
      </c>
      <c r="J232" t="s">
        <v>958</v>
      </c>
      <c r="K232">
        <v>12</v>
      </c>
      <c r="L232" s="2">
        <v>92348.5</v>
      </c>
      <c r="M232" s="2">
        <v>84220.69</v>
      </c>
      <c r="N232" s="14">
        <v>80694</v>
      </c>
      <c r="O232" s="2">
        <v>0</v>
      </c>
      <c r="P232" s="11">
        <v>80694</v>
      </c>
      <c r="Q232" s="2">
        <v>46830.25</v>
      </c>
      <c r="R232" s="2">
        <v>80280.42857142858</v>
      </c>
      <c r="S232" s="9">
        <v>84294.45</v>
      </c>
      <c r="U232" s="2">
        <f t="shared" si="6"/>
        <v>3600.4499999999971</v>
      </c>
      <c r="V232" s="2">
        <f t="shared" si="7"/>
        <v>4.461855900066916</v>
      </c>
    </row>
    <row r="233" spans="1:22" customFormat="1" x14ac:dyDescent="0.25">
      <c r="A233" t="s">
        <v>571</v>
      </c>
      <c r="B233">
        <v>601</v>
      </c>
      <c r="C233" t="s">
        <v>572</v>
      </c>
      <c r="D233">
        <v>123</v>
      </c>
      <c r="E233" t="s">
        <v>583</v>
      </c>
      <c r="F233">
        <v>385</v>
      </c>
      <c r="G233" t="s">
        <v>665</v>
      </c>
      <c r="H233">
        <v>10123010385</v>
      </c>
      <c r="I233" t="s">
        <v>666</v>
      </c>
      <c r="J233" t="s">
        <v>958</v>
      </c>
      <c r="K233">
        <v>12</v>
      </c>
      <c r="L233" s="2">
        <v>66250</v>
      </c>
      <c r="M233" s="2">
        <v>70385.960000000006</v>
      </c>
      <c r="N233" s="14">
        <v>82856</v>
      </c>
      <c r="O233" s="2">
        <v>0</v>
      </c>
      <c r="P233" s="11">
        <v>82856</v>
      </c>
      <c r="Q233" s="2">
        <v>50850.879999999997</v>
      </c>
      <c r="R233" s="2">
        <v>87172.937142857147</v>
      </c>
      <c r="S233" s="9">
        <v>82856</v>
      </c>
      <c r="U233" s="2">
        <f t="shared" si="6"/>
        <v>0</v>
      </c>
      <c r="V233" s="2">
        <f t="shared" si="7"/>
        <v>0</v>
      </c>
    </row>
    <row r="234" spans="1:22" customFormat="1" x14ac:dyDescent="0.25">
      <c r="A234" t="s">
        <v>349</v>
      </c>
      <c r="B234">
        <v>1011</v>
      </c>
      <c r="C234" t="s">
        <v>365</v>
      </c>
      <c r="D234">
        <v>236</v>
      </c>
      <c r="E234" t="s">
        <v>380</v>
      </c>
      <c r="F234">
        <v>284</v>
      </c>
      <c r="G234" t="s">
        <v>97</v>
      </c>
      <c r="H234">
        <v>10236010284</v>
      </c>
      <c r="I234" t="s">
        <v>98</v>
      </c>
      <c r="J234" t="s">
        <v>958</v>
      </c>
      <c r="K234">
        <v>12</v>
      </c>
      <c r="L234" s="2">
        <v>141599.99</v>
      </c>
      <c r="M234" s="2">
        <v>106140.34</v>
      </c>
      <c r="N234" s="14">
        <v>82656</v>
      </c>
      <c r="O234" s="2">
        <v>0</v>
      </c>
      <c r="P234" s="11">
        <v>82656</v>
      </c>
      <c r="Q234" s="2">
        <v>0</v>
      </c>
      <c r="R234" s="2">
        <v>0</v>
      </c>
      <c r="S234" s="9">
        <v>82656</v>
      </c>
      <c r="U234" s="2">
        <f t="shared" si="6"/>
        <v>0</v>
      </c>
      <c r="V234" s="2">
        <f t="shared" si="7"/>
        <v>0</v>
      </c>
    </row>
    <row r="235" spans="1:22" customFormat="1" x14ac:dyDescent="0.25">
      <c r="A235" t="s">
        <v>133</v>
      </c>
      <c r="B235">
        <v>1105</v>
      </c>
      <c r="C235" t="s">
        <v>174</v>
      </c>
      <c r="D235">
        <v>179</v>
      </c>
      <c r="E235" t="s">
        <v>173</v>
      </c>
      <c r="F235">
        <v>239</v>
      </c>
      <c r="G235" t="s">
        <v>22</v>
      </c>
      <c r="H235">
        <v>10179010239</v>
      </c>
      <c r="I235" t="s">
        <v>23</v>
      </c>
      <c r="J235" t="s">
        <v>958</v>
      </c>
      <c r="K235">
        <v>12</v>
      </c>
      <c r="L235" s="2">
        <v>77417.399999999994</v>
      </c>
      <c r="M235" s="2">
        <v>72354.25</v>
      </c>
      <c r="N235" s="14">
        <v>134589</v>
      </c>
      <c r="O235" s="2">
        <v>0</v>
      </c>
      <c r="P235" s="11">
        <v>134589</v>
      </c>
      <c r="Q235" s="2">
        <v>45718.71</v>
      </c>
      <c r="R235" s="2">
        <v>78374.931428571435</v>
      </c>
      <c r="S235" s="9">
        <v>82293.679999999993</v>
      </c>
      <c r="U235" s="2">
        <f t="shared" si="6"/>
        <v>-52295.320000000007</v>
      </c>
      <c r="V235" s="2">
        <f t="shared" si="7"/>
        <v>-38.855567691267495</v>
      </c>
    </row>
    <row r="236" spans="1:22" customFormat="1" x14ac:dyDescent="0.25">
      <c r="A236" t="s">
        <v>309</v>
      </c>
      <c r="B236">
        <v>801</v>
      </c>
      <c r="C236" t="s">
        <v>324</v>
      </c>
      <c r="D236">
        <v>413</v>
      </c>
      <c r="E236" t="s">
        <v>415</v>
      </c>
      <c r="F236">
        <v>235</v>
      </c>
      <c r="G236" t="s">
        <v>455</v>
      </c>
      <c r="H236">
        <v>10413010235</v>
      </c>
      <c r="I236" t="s">
        <v>456</v>
      </c>
      <c r="J236" t="s">
        <v>958</v>
      </c>
      <c r="K236">
        <v>12</v>
      </c>
      <c r="L236" s="2">
        <v>33319.89</v>
      </c>
      <c r="M236" s="2">
        <v>35484.11</v>
      </c>
      <c r="N236" s="14">
        <v>82239</v>
      </c>
      <c r="O236" s="2">
        <v>0</v>
      </c>
      <c r="P236" s="11">
        <v>82239</v>
      </c>
      <c r="Q236" s="2">
        <v>45567.88</v>
      </c>
      <c r="R236" s="2">
        <v>78116.365714285712</v>
      </c>
      <c r="S236" s="9">
        <v>82239</v>
      </c>
      <c r="U236" s="2">
        <f t="shared" si="6"/>
        <v>0</v>
      </c>
      <c r="V236" s="2">
        <f t="shared" si="7"/>
        <v>0</v>
      </c>
    </row>
    <row r="237" spans="1:22" customFormat="1" x14ac:dyDescent="0.25">
      <c r="A237" t="s">
        <v>309</v>
      </c>
      <c r="B237">
        <v>501</v>
      </c>
      <c r="C237" t="s">
        <v>312</v>
      </c>
      <c r="D237">
        <v>118</v>
      </c>
      <c r="E237" t="s">
        <v>340</v>
      </c>
      <c r="F237">
        <v>290</v>
      </c>
      <c r="G237" t="s">
        <v>91</v>
      </c>
      <c r="H237">
        <v>10118010290</v>
      </c>
      <c r="I237" t="s">
        <v>92</v>
      </c>
      <c r="J237" t="s">
        <v>958</v>
      </c>
      <c r="K237">
        <v>12</v>
      </c>
      <c r="L237" s="2">
        <v>49467.78</v>
      </c>
      <c r="M237" s="2">
        <v>52015.77</v>
      </c>
      <c r="N237" s="14">
        <v>81880</v>
      </c>
      <c r="O237" s="2">
        <v>0</v>
      </c>
      <c r="P237" s="11">
        <v>81880</v>
      </c>
      <c r="Q237" s="2">
        <v>9665.07</v>
      </c>
      <c r="R237" s="2">
        <v>16568.69142857143</v>
      </c>
      <c r="S237" s="9">
        <v>81880</v>
      </c>
      <c r="U237" s="2">
        <f t="shared" si="6"/>
        <v>0</v>
      </c>
      <c r="V237" s="2">
        <f t="shared" si="7"/>
        <v>0</v>
      </c>
    </row>
    <row r="238" spans="1:22" customFormat="1" x14ac:dyDescent="0.25">
      <c r="A238" t="s">
        <v>706</v>
      </c>
      <c r="B238">
        <v>191</v>
      </c>
      <c r="C238" t="s">
        <v>707</v>
      </c>
      <c r="D238">
        <v>205</v>
      </c>
      <c r="E238" t="s">
        <v>733</v>
      </c>
      <c r="F238">
        <v>257</v>
      </c>
      <c r="G238" t="s">
        <v>464</v>
      </c>
      <c r="H238">
        <v>10205010257</v>
      </c>
      <c r="I238" t="s">
        <v>465</v>
      </c>
      <c r="J238" t="s">
        <v>958</v>
      </c>
      <c r="K238">
        <v>12</v>
      </c>
      <c r="L238" s="2">
        <v>4162.08</v>
      </c>
      <c r="M238" s="2">
        <v>12391.1</v>
      </c>
      <c r="N238" s="14">
        <v>14471</v>
      </c>
      <c r="O238" s="2">
        <v>0</v>
      </c>
      <c r="P238" s="11">
        <v>14471</v>
      </c>
      <c r="Q238" s="2">
        <v>20078.28</v>
      </c>
      <c r="R238" s="2">
        <v>34419.908571428568</v>
      </c>
      <c r="S238" s="9">
        <v>80619.908571428561</v>
      </c>
      <c r="U238" s="2">
        <f t="shared" si="6"/>
        <v>66148.908571428561</v>
      </c>
      <c r="V238" s="2">
        <f t="shared" si="7"/>
        <v>457.11359665143084</v>
      </c>
    </row>
    <row r="239" spans="1:22" customFormat="1" x14ac:dyDescent="0.25">
      <c r="A239" t="s">
        <v>309</v>
      </c>
      <c r="B239">
        <v>801</v>
      </c>
      <c r="C239" t="s">
        <v>324</v>
      </c>
      <c r="D239">
        <v>411</v>
      </c>
      <c r="E239" t="s">
        <v>411</v>
      </c>
      <c r="F239">
        <v>344</v>
      </c>
      <c r="G239" t="s">
        <v>111</v>
      </c>
      <c r="H239">
        <v>10411010344</v>
      </c>
      <c r="I239" t="s">
        <v>112</v>
      </c>
      <c r="J239" t="s">
        <v>958</v>
      </c>
      <c r="K239">
        <v>12</v>
      </c>
      <c r="L239" s="2">
        <v>66704.92</v>
      </c>
      <c r="M239" s="2">
        <v>95624.44</v>
      </c>
      <c r="N239" s="14">
        <v>112000</v>
      </c>
      <c r="O239" s="2">
        <v>0</v>
      </c>
      <c r="P239" s="11">
        <v>112000</v>
      </c>
      <c r="Q239" s="2">
        <v>35306.870000000003</v>
      </c>
      <c r="R239" s="2">
        <v>60526.062857142853</v>
      </c>
      <c r="S239" s="9">
        <v>80202</v>
      </c>
      <c r="U239" s="2">
        <f t="shared" si="6"/>
        <v>-31798</v>
      </c>
      <c r="V239" s="2">
        <f t="shared" si="7"/>
        <v>-28.391071428571429</v>
      </c>
    </row>
    <row r="240" spans="1:22" customFormat="1" x14ac:dyDescent="0.25">
      <c r="A240" t="s">
        <v>309</v>
      </c>
      <c r="B240">
        <v>503</v>
      </c>
      <c r="C240" t="s">
        <v>310</v>
      </c>
      <c r="D240">
        <v>10</v>
      </c>
      <c r="E240" t="s">
        <v>311</v>
      </c>
      <c r="F240">
        <v>239</v>
      </c>
      <c r="G240" t="s">
        <v>22</v>
      </c>
      <c r="H240">
        <v>10010010239</v>
      </c>
      <c r="I240" t="s">
        <v>23</v>
      </c>
      <c r="J240" t="s">
        <v>958</v>
      </c>
      <c r="K240">
        <v>12</v>
      </c>
      <c r="L240" s="2">
        <v>65692.28</v>
      </c>
      <c r="M240" s="2">
        <v>68223.81</v>
      </c>
      <c r="N240" s="14">
        <v>70013</v>
      </c>
      <c r="O240" s="2">
        <v>0</v>
      </c>
      <c r="P240" s="11">
        <v>70013</v>
      </c>
      <c r="Q240" s="2">
        <v>43945.06</v>
      </c>
      <c r="R240" s="2">
        <v>75334.388571428572</v>
      </c>
      <c r="S240" s="9">
        <v>79101.11</v>
      </c>
      <c r="U240" s="2">
        <f t="shared" si="6"/>
        <v>9088.11</v>
      </c>
      <c r="V240" s="2">
        <f t="shared" si="7"/>
        <v>12.980603602188165</v>
      </c>
    </row>
    <row r="241" spans="1:23" customFormat="1" x14ac:dyDescent="0.25">
      <c r="A241" t="s">
        <v>133</v>
      </c>
      <c r="B241">
        <v>205</v>
      </c>
      <c r="C241" t="s">
        <v>123</v>
      </c>
      <c r="D241">
        <v>163</v>
      </c>
      <c r="E241" t="s">
        <v>139</v>
      </c>
      <c r="F241">
        <v>344</v>
      </c>
      <c r="G241" t="s">
        <v>111</v>
      </c>
      <c r="H241">
        <v>10163010344</v>
      </c>
      <c r="I241" t="s">
        <v>112</v>
      </c>
      <c r="J241" t="s">
        <v>958</v>
      </c>
      <c r="K241">
        <v>12</v>
      </c>
      <c r="L241" s="2">
        <v>146118.91</v>
      </c>
      <c r="M241" s="2">
        <v>19774.580000000002</v>
      </c>
      <c r="N241" s="14">
        <v>250000</v>
      </c>
      <c r="O241" s="2">
        <v>0</v>
      </c>
      <c r="P241" s="11">
        <v>250000</v>
      </c>
      <c r="Q241" s="2">
        <v>11177.53</v>
      </c>
      <c r="R241" s="2">
        <v>19161.480000000003</v>
      </c>
      <c r="S241" s="9">
        <v>78872</v>
      </c>
      <c r="U241" s="2">
        <f t="shared" si="6"/>
        <v>-171128</v>
      </c>
      <c r="V241" s="2">
        <f t="shared" si="7"/>
        <v>-68.4512</v>
      </c>
    </row>
    <row r="242" spans="1:23" customFormat="1" x14ac:dyDescent="0.25">
      <c r="A242" t="s">
        <v>254</v>
      </c>
      <c r="B242">
        <v>1301</v>
      </c>
      <c r="C242" t="s">
        <v>203</v>
      </c>
      <c r="D242">
        <v>602</v>
      </c>
      <c r="E242" t="s">
        <v>263</v>
      </c>
      <c r="F242">
        <v>305</v>
      </c>
      <c r="G242" t="s">
        <v>146</v>
      </c>
      <c r="H242">
        <v>10602010305</v>
      </c>
      <c r="I242" t="s">
        <v>147</v>
      </c>
      <c r="J242" t="s">
        <v>958</v>
      </c>
      <c r="K242">
        <v>12</v>
      </c>
      <c r="L242" s="2">
        <v>38967.17</v>
      </c>
      <c r="M242" s="2">
        <v>48035.39</v>
      </c>
      <c r="N242" s="14">
        <v>46740</v>
      </c>
      <c r="O242" s="2">
        <v>0</v>
      </c>
      <c r="P242" s="11">
        <v>46740</v>
      </c>
      <c r="Q242" s="2">
        <v>37465.370000000003</v>
      </c>
      <c r="R242" s="2">
        <v>64226.348571428578</v>
      </c>
      <c r="S242" s="9">
        <v>76740</v>
      </c>
      <c r="U242" s="2">
        <f t="shared" si="6"/>
        <v>30000</v>
      </c>
      <c r="V242" s="2">
        <f t="shared" si="7"/>
        <v>64.184852374839537</v>
      </c>
    </row>
    <row r="243" spans="1:23" customFormat="1" x14ac:dyDescent="0.25">
      <c r="A243" t="s">
        <v>875</v>
      </c>
      <c r="B243">
        <v>203</v>
      </c>
      <c r="C243" t="s">
        <v>878</v>
      </c>
      <c r="D243">
        <v>191</v>
      </c>
      <c r="E243" t="s">
        <v>879</v>
      </c>
      <c r="F243">
        <v>270</v>
      </c>
      <c r="G243" t="s">
        <v>87</v>
      </c>
      <c r="H243">
        <v>10191010270</v>
      </c>
      <c r="I243" t="s">
        <v>88</v>
      </c>
      <c r="J243" t="s">
        <v>958</v>
      </c>
      <c r="K243">
        <v>12</v>
      </c>
      <c r="L243" s="2">
        <v>126108.96</v>
      </c>
      <c r="M243" s="2">
        <v>96553.25</v>
      </c>
      <c r="N243" s="14">
        <v>91000</v>
      </c>
      <c r="O243" s="2">
        <v>0</v>
      </c>
      <c r="P243" s="11">
        <v>91000</v>
      </c>
      <c r="Q243" s="2">
        <v>49764.97</v>
      </c>
      <c r="R243" s="2">
        <v>85311.377142857149</v>
      </c>
      <c r="S243" s="9">
        <v>76500</v>
      </c>
      <c r="U243" s="2">
        <f t="shared" si="6"/>
        <v>-14500</v>
      </c>
      <c r="V243" s="2">
        <f t="shared" si="7"/>
        <v>-15.934065934065933</v>
      </c>
    </row>
    <row r="244" spans="1:23" customFormat="1" x14ac:dyDescent="0.25">
      <c r="A244" t="s">
        <v>349</v>
      </c>
      <c r="B244">
        <v>704</v>
      </c>
      <c r="C244" t="s">
        <v>385</v>
      </c>
      <c r="D244">
        <v>264</v>
      </c>
      <c r="E244" t="s">
        <v>386</v>
      </c>
      <c r="F244">
        <v>344</v>
      </c>
      <c r="G244" t="s">
        <v>111</v>
      </c>
      <c r="H244">
        <v>10264010344</v>
      </c>
      <c r="I244" t="s">
        <v>112</v>
      </c>
      <c r="J244" t="s">
        <v>958</v>
      </c>
      <c r="K244">
        <v>12</v>
      </c>
      <c r="L244" s="2">
        <v>50881.65</v>
      </c>
      <c r="M244" s="2">
        <v>55527.56</v>
      </c>
      <c r="N244" s="14">
        <v>81900</v>
      </c>
      <c r="O244" s="2">
        <v>0</v>
      </c>
      <c r="P244" s="11">
        <v>81900</v>
      </c>
      <c r="Q244" s="2">
        <v>31934.66</v>
      </c>
      <c r="R244" s="2">
        <v>54745.131428571425</v>
      </c>
      <c r="S244" s="9">
        <v>71240</v>
      </c>
      <c r="U244" s="2">
        <f t="shared" si="6"/>
        <v>-10660</v>
      </c>
      <c r="V244" s="2">
        <f t="shared" si="7"/>
        <v>-13.015873015873018</v>
      </c>
    </row>
    <row r="245" spans="1:23" customFormat="1" x14ac:dyDescent="0.25">
      <c r="A245" t="s">
        <v>781</v>
      </c>
      <c r="B245">
        <v>202</v>
      </c>
      <c r="C245" t="s">
        <v>808</v>
      </c>
      <c r="D245" s="20">
        <v>134</v>
      </c>
      <c r="E245" t="s">
        <v>810</v>
      </c>
      <c r="F245" s="20">
        <v>386</v>
      </c>
      <c r="G245" t="s">
        <v>851</v>
      </c>
      <c r="H245">
        <v>10134010386</v>
      </c>
      <c r="I245" t="s">
        <v>852</v>
      </c>
      <c r="J245" t="s">
        <v>958</v>
      </c>
      <c r="K245">
        <v>12</v>
      </c>
      <c r="L245" s="2">
        <v>51039.03</v>
      </c>
      <c r="M245" s="2">
        <v>3561.62</v>
      </c>
      <c r="N245" s="14">
        <v>70300</v>
      </c>
      <c r="O245" s="2">
        <v>0</v>
      </c>
      <c r="P245" s="11">
        <v>70300</v>
      </c>
      <c r="Q245" s="2">
        <v>2696.19</v>
      </c>
      <c r="R245" s="2">
        <v>4622.04</v>
      </c>
      <c r="S245" s="9">
        <v>70300</v>
      </c>
      <c r="U245" s="2">
        <f t="shared" si="6"/>
        <v>0</v>
      </c>
      <c r="V245" s="2">
        <f t="shared" si="7"/>
        <v>0</v>
      </c>
      <c r="W245" s="18"/>
    </row>
    <row r="246" spans="1:23" customFormat="1" x14ac:dyDescent="0.25">
      <c r="A246" t="s">
        <v>349</v>
      </c>
      <c r="B246">
        <v>704</v>
      </c>
      <c r="C246" t="s">
        <v>385</v>
      </c>
      <c r="D246">
        <v>264</v>
      </c>
      <c r="E246" t="s">
        <v>386</v>
      </c>
      <c r="F246">
        <v>243</v>
      </c>
      <c r="G246" t="s">
        <v>83</v>
      </c>
      <c r="H246">
        <v>10264010243</v>
      </c>
      <c r="I246" t="s">
        <v>84</v>
      </c>
      <c r="J246" t="s">
        <v>958</v>
      </c>
      <c r="K246">
        <v>12</v>
      </c>
      <c r="L246" s="2">
        <v>64265.5</v>
      </c>
      <c r="M246" s="2">
        <v>69009.13</v>
      </c>
      <c r="N246" s="14">
        <v>70000</v>
      </c>
      <c r="O246" s="2">
        <v>0</v>
      </c>
      <c r="P246" s="11">
        <v>70000</v>
      </c>
      <c r="Q246" s="2">
        <v>46745.64</v>
      </c>
      <c r="R246" s="2">
        <v>80135.38285714286</v>
      </c>
      <c r="S246" s="9">
        <v>70000</v>
      </c>
      <c r="U246" s="2">
        <f t="shared" si="6"/>
        <v>0</v>
      </c>
      <c r="V246" s="2">
        <f t="shared" si="7"/>
        <v>0</v>
      </c>
    </row>
    <row r="247" spans="1:23" customFormat="1" x14ac:dyDescent="0.25">
      <c r="A247" t="s">
        <v>781</v>
      </c>
      <c r="B247">
        <v>202</v>
      </c>
      <c r="C247" t="s">
        <v>808</v>
      </c>
      <c r="D247" s="20">
        <v>130</v>
      </c>
      <c r="E247" t="s">
        <v>807</v>
      </c>
      <c r="F247" s="20">
        <v>270</v>
      </c>
      <c r="G247" t="s">
        <v>87</v>
      </c>
      <c r="H247">
        <v>10130010270</v>
      </c>
      <c r="I247" t="s">
        <v>88</v>
      </c>
      <c r="J247" t="s">
        <v>958</v>
      </c>
      <c r="K247">
        <v>12</v>
      </c>
      <c r="L247" s="2">
        <v>23598.18</v>
      </c>
      <c r="M247" s="2">
        <v>35953.57</v>
      </c>
      <c r="N247" s="14">
        <v>50000</v>
      </c>
      <c r="O247" s="2">
        <v>0</v>
      </c>
      <c r="P247" s="11">
        <v>50000</v>
      </c>
      <c r="Q247" s="2">
        <v>48341.440000000002</v>
      </c>
      <c r="R247" s="2">
        <v>82871.040000000008</v>
      </c>
      <c r="S247" s="9">
        <v>70000</v>
      </c>
      <c r="U247" s="2">
        <f t="shared" si="6"/>
        <v>20000</v>
      </c>
      <c r="V247" s="2">
        <f t="shared" si="7"/>
        <v>40</v>
      </c>
      <c r="W247" s="18"/>
    </row>
    <row r="248" spans="1:23" customFormat="1" x14ac:dyDescent="0.25">
      <c r="A248" t="s">
        <v>309</v>
      </c>
      <c r="B248">
        <v>501</v>
      </c>
      <c r="C248" t="s">
        <v>312</v>
      </c>
      <c r="D248">
        <v>108</v>
      </c>
      <c r="E248" t="s">
        <v>333</v>
      </c>
      <c r="F248">
        <v>258</v>
      </c>
      <c r="G248" t="s">
        <v>85</v>
      </c>
      <c r="H248">
        <v>10108010258</v>
      </c>
      <c r="I248" t="s">
        <v>86</v>
      </c>
      <c r="J248" t="s">
        <v>958</v>
      </c>
      <c r="K248">
        <v>12</v>
      </c>
      <c r="L248" s="2">
        <v>61666.64</v>
      </c>
      <c r="M248" s="2">
        <v>62192.97</v>
      </c>
      <c r="N248" s="14">
        <v>70855</v>
      </c>
      <c r="O248" s="2">
        <v>0</v>
      </c>
      <c r="P248" s="11">
        <v>70855</v>
      </c>
      <c r="Q248" s="2">
        <v>19298.240000000002</v>
      </c>
      <c r="R248" s="2">
        <v>33082.697142857141</v>
      </c>
      <c r="S248" s="9">
        <v>70000</v>
      </c>
      <c r="U248" s="2">
        <f t="shared" si="6"/>
        <v>-855</v>
      </c>
      <c r="V248" s="2">
        <f t="shared" si="7"/>
        <v>-1.2066897184390657</v>
      </c>
    </row>
    <row r="249" spans="1:23" customFormat="1" x14ac:dyDescent="0.25">
      <c r="A249" t="s">
        <v>133</v>
      </c>
      <c r="B249">
        <v>1201</v>
      </c>
      <c r="C249" t="s">
        <v>212</v>
      </c>
      <c r="D249">
        <v>701</v>
      </c>
      <c r="E249" t="s">
        <v>211</v>
      </c>
      <c r="F249">
        <v>626</v>
      </c>
      <c r="G249" t="s">
        <v>238</v>
      </c>
      <c r="H249">
        <v>10701010626</v>
      </c>
      <c r="I249" t="s">
        <v>239</v>
      </c>
      <c r="J249" t="s">
        <v>958</v>
      </c>
      <c r="K249">
        <v>12</v>
      </c>
      <c r="L249" s="2">
        <v>0</v>
      </c>
      <c r="M249" s="2">
        <v>0</v>
      </c>
      <c r="N249" s="14">
        <v>0</v>
      </c>
      <c r="O249" s="2">
        <v>70000</v>
      </c>
      <c r="P249" s="11">
        <v>70000</v>
      </c>
      <c r="Q249" s="2">
        <v>0</v>
      </c>
      <c r="R249" s="2">
        <v>0</v>
      </c>
      <c r="S249" s="9">
        <v>70000</v>
      </c>
      <c r="U249" s="2">
        <f t="shared" si="6"/>
        <v>70000</v>
      </c>
      <c r="V249" s="2" t="e">
        <f t="shared" si="7"/>
        <v>#DIV/0!</v>
      </c>
    </row>
    <row r="250" spans="1:23" customFormat="1" x14ac:dyDescent="0.25">
      <c r="A250" t="s">
        <v>875</v>
      </c>
      <c r="B250">
        <v>102</v>
      </c>
      <c r="C250" t="s">
        <v>876</v>
      </c>
      <c r="D250">
        <v>301</v>
      </c>
      <c r="E250" t="s">
        <v>917</v>
      </c>
      <c r="F250">
        <v>270</v>
      </c>
      <c r="G250" t="s">
        <v>87</v>
      </c>
      <c r="H250">
        <v>10301010270</v>
      </c>
      <c r="I250" t="s">
        <v>88</v>
      </c>
      <c r="J250" t="s">
        <v>958</v>
      </c>
      <c r="K250">
        <v>12</v>
      </c>
      <c r="L250" s="2">
        <v>48962.6</v>
      </c>
      <c r="M250" s="2">
        <v>113835.75</v>
      </c>
      <c r="N250" s="14">
        <v>40000</v>
      </c>
      <c r="O250" s="2">
        <v>0</v>
      </c>
      <c r="P250" s="11">
        <v>40000</v>
      </c>
      <c r="Q250" s="2">
        <v>42769.919999999998</v>
      </c>
      <c r="R250" s="2">
        <v>73319.862857142856</v>
      </c>
      <c r="S250" s="9">
        <v>70000</v>
      </c>
      <c r="U250" s="2">
        <f t="shared" si="6"/>
        <v>30000</v>
      </c>
      <c r="V250" s="2">
        <f t="shared" si="7"/>
        <v>75</v>
      </c>
    </row>
    <row r="251" spans="1:23" customFormat="1" x14ac:dyDescent="0.25">
      <c r="A251" t="s">
        <v>596</v>
      </c>
      <c r="B251">
        <v>302</v>
      </c>
      <c r="C251" t="s">
        <v>597</v>
      </c>
      <c r="D251">
        <v>161</v>
      </c>
      <c r="E251" t="s">
        <v>596</v>
      </c>
      <c r="F251">
        <v>245</v>
      </c>
      <c r="G251" t="s">
        <v>135</v>
      </c>
      <c r="H251">
        <v>10161010245</v>
      </c>
      <c r="I251" t="s">
        <v>136</v>
      </c>
      <c r="J251" t="s">
        <v>958</v>
      </c>
      <c r="K251">
        <v>12</v>
      </c>
      <c r="L251" s="2">
        <v>65083.44</v>
      </c>
      <c r="M251" s="2">
        <v>34856.49</v>
      </c>
      <c r="N251" s="14">
        <v>70000</v>
      </c>
      <c r="O251" s="2">
        <v>0</v>
      </c>
      <c r="P251" s="11">
        <v>70000</v>
      </c>
      <c r="Q251" s="2">
        <v>17253.3</v>
      </c>
      <c r="R251" s="2">
        <v>29577.085714285713</v>
      </c>
      <c r="S251" s="9">
        <v>70000</v>
      </c>
      <c r="U251" s="2">
        <f t="shared" si="6"/>
        <v>0</v>
      </c>
      <c r="V251" s="2">
        <f t="shared" si="7"/>
        <v>0</v>
      </c>
    </row>
    <row r="252" spans="1:23" customFormat="1" x14ac:dyDescent="0.25">
      <c r="A252" t="s">
        <v>781</v>
      </c>
      <c r="B252">
        <v>202</v>
      </c>
      <c r="C252" t="s">
        <v>808</v>
      </c>
      <c r="D252">
        <v>130</v>
      </c>
      <c r="E252" t="s">
        <v>807</v>
      </c>
      <c r="F252">
        <v>314</v>
      </c>
      <c r="G252" t="s">
        <v>863</v>
      </c>
      <c r="H252">
        <v>10130010314</v>
      </c>
      <c r="I252" t="s">
        <v>864</v>
      </c>
      <c r="J252" t="s">
        <v>958</v>
      </c>
      <c r="K252">
        <v>12</v>
      </c>
      <c r="L252" s="2">
        <v>29239.79</v>
      </c>
      <c r="M252" s="2">
        <v>21472.13</v>
      </c>
      <c r="N252" s="14">
        <v>69957</v>
      </c>
      <c r="O252" s="2">
        <v>0</v>
      </c>
      <c r="P252" s="11">
        <v>69957</v>
      </c>
      <c r="Q252" s="2">
        <v>29009.87</v>
      </c>
      <c r="R252" s="2">
        <v>49731.205714285716</v>
      </c>
      <c r="S252" s="9">
        <v>69957</v>
      </c>
      <c r="U252" s="2">
        <f t="shared" si="6"/>
        <v>0</v>
      </c>
      <c r="V252" s="2">
        <f t="shared" si="7"/>
        <v>0</v>
      </c>
      <c r="W252" s="18"/>
    </row>
    <row r="253" spans="1:23" customFormat="1" x14ac:dyDescent="0.25">
      <c r="A253" t="s">
        <v>571</v>
      </c>
      <c r="B253">
        <v>601</v>
      </c>
      <c r="C253" t="s">
        <v>572</v>
      </c>
      <c r="D253">
        <v>123</v>
      </c>
      <c r="E253" t="s">
        <v>583</v>
      </c>
      <c r="F253">
        <v>344</v>
      </c>
      <c r="G253" t="s">
        <v>111</v>
      </c>
      <c r="H253">
        <v>10123010344</v>
      </c>
      <c r="I253" t="s">
        <v>112</v>
      </c>
      <c r="J253" t="s">
        <v>958</v>
      </c>
      <c r="K253">
        <v>12</v>
      </c>
      <c r="L253" s="2">
        <v>46085.58</v>
      </c>
      <c r="M253" s="2">
        <v>47949.85</v>
      </c>
      <c r="N253" s="14">
        <v>94450</v>
      </c>
      <c r="O253" s="2">
        <v>0</v>
      </c>
      <c r="P253" s="11">
        <v>94450</v>
      </c>
      <c r="Q253" s="2">
        <v>29876.639999999999</v>
      </c>
      <c r="R253" s="2">
        <v>51217.09714285715</v>
      </c>
      <c r="S253" s="9">
        <v>66071</v>
      </c>
      <c r="U253" s="2">
        <f t="shared" si="6"/>
        <v>-28379</v>
      </c>
      <c r="V253" s="2">
        <f t="shared" si="7"/>
        <v>-30.046585494970884</v>
      </c>
    </row>
    <row r="254" spans="1:23" customFormat="1" x14ac:dyDescent="0.25">
      <c r="A254" t="s">
        <v>309</v>
      </c>
      <c r="B254">
        <v>501</v>
      </c>
      <c r="C254" t="s">
        <v>312</v>
      </c>
      <c r="D254">
        <v>118</v>
      </c>
      <c r="E254" t="s">
        <v>340</v>
      </c>
      <c r="F254">
        <v>239</v>
      </c>
      <c r="G254" t="s">
        <v>22</v>
      </c>
      <c r="H254">
        <v>10118010239</v>
      </c>
      <c r="I254" t="s">
        <v>23</v>
      </c>
      <c r="J254" t="s">
        <v>958</v>
      </c>
      <c r="K254">
        <v>12</v>
      </c>
      <c r="L254" s="2">
        <v>125454.48</v>
      </c>
      <c r="M254" s="2">
        <v>66856.56</v>
      </c>
      <c r="N254" s="14">
        <v>104333</v>
      </c>
      <c r="O254" s="2">
        <v>0</v>
      </c>
      <c r="P254" s="11">
        <v>104333</v>
      </c>
      <c r="Q254" s="2">
        <v>36372.14</v>
      </c>
      <c r="R254" s="2">
        <v>62352.239999999991</v>
      </c>
      <c r="S254" s="9">
        <v>65469.85</v>
      </c>
      <c r="U254" s="2">
        <f t="shared" si="6"/>
        <v>-38863.15</v>
      </c>
      <c r="V254" s="2">
        <f t="shared" si="7"/>
        <v>-37.249144565957081</v>
      </c>
    </row>
    <row r="255" spans="1:23" customFormat="1" x14ac:dyDescent="0.25">
      <c r="A255" t="s">
        <v>349</v>
      </c>
      <c r="B255">
        <v>704</v>
      </c>
      <c r="C255" t="s">
        <v>385</v>
      </c>
      <c r="D255">
        <v>264</v>
      </c>
      <c r="E255" t="s">
        <v>386</v>
      </c>
      <c r="F255">
        <v>270</v>
      </c>
      <c r="G255" t="s">
        <v>87</v>
      </c>
      <c r="H255">
        <v>10264010270</v>
      </c>
      <c r="I255" t="s">
        <v>88</v>
      </c>
      <c r="J255" t="s">
        <v>958</v>
      </c>
      <c r="K255">
        <v>12</v>
      </c>
      <c r="L255" s="2">
        <v>127197.8</v>
      </c>
      <c r="M255" s="2">
        <v>69270.12</v>
      </c>
      <c r="N255" s="14">
        <v>65078</v>
      </c>
      <c r="O255" s="2">
        <v>0</v>
      </c>
      <c r="P255" s="11">
        <v>65078</v>
      </c>
      <c r="Q255" s="2">
        <v>27279.83</v>
      </c>
      <c r="R255" s="2">
        <v>46765.422857142861</v>
      </c>
      <c r="S255" s="9">
        <v>65078</v>
      </c>
      <c r="U255" s="2">
        <f t="shared" si="6"/>
        <v>0</v>
      </c>
      <c r="V255" s="2">
        <f t="shared" si="7"/>
        <v>0</v>
      </c>
    </row>
    <row r="256" spans="1:23" customFormat="1" x14ac:dyDescent="0.25">
      <c r="A256" t="s">
        <v>562</v>
      </c>
      <c r="B256">
        <v>1401</v>
      </c>
      <c r="C256" t="s">
        <v>563</v>
      </c>
      <c r="D256">
        <v>125</v>
      </c>
      <c r="E256" t="s">
        <v>564</v>
      </c>
      <c r="F256">
        <v>332</v>
      </c>
      <c r="G256" t="s">
        <v>634</v>
      </c>
      <c r="H256">
        <v>10125010332</v>
      </c>
      <c r="I256" t="s">
        <v>635</v>
      </c>
      <c r="J256" t="s">
        <v>958</v>
      </c>
      <c r="K256">
        <v>12</v>
      </c>
      <c r="L256" s="2">
        <v>66614.52</v>
      </c>
      <c r="M256" s="2">
        <v>0</v>
      </c>
      <c r="N256" s="14">
        <v>61757</v>
      </c>
      <c r="O256" s="2">
        <v>0</v>
      </c>
      <c r="P256" s="11">
        <v>61757</v>
      </c>
      <c r="Q256" s="2">
        <v>0</v>
      </c>
      <c r="R256" s="2">
        <v>0</v>
      </c>
      <c r="S256" s="9">
        <v>61757</v>
      </c>
      <c r="U256" s="2">
        <f t="shared" si="6"/>
        <v>0</v>
      </c>
      <c r="V256" s="2">
        <f t="shared" si="7"/>
        <v>0</v>
      </c>
    </row>
    <row r="257" spans="1:23" customFormat="1" x14ac:dyDescent="0.25">
      <c r="A257" t="s">
        <v>781</v>
      </c>
      <c r="B257">
        <v>204</v>
      </c>
      <c r="C257" t="s">
        <v>782</v>
      </c>
      <c r="D257">
        <v>113</v>
      </c>
      <c r="E257" t="s">
        <v>802</v>
      </c>
      <c r="F257">
        <v>239</v>
      </c>
      <c r="G257" t="s">
        <v>22</v>
      </c>
      <c r="H257">
        <v>10113010239</v>
      </c>
      <c r="I257" t="s">
        <v>23</v>
      </c>
      <c r="J257" t="s">
        <v>958</v>
      </c>
      <c r="K257">
        <v>12</v>
      </c>
      <c r="L257" s="2">
        <v>69962.78</v>
      </c>
      <c r="M257" s="2">
        <v>271624.86</v>
      </c>
      <c r="N257" s="14">
        <v>99768</v>
      </c>
      <c r="O257" s="2">
        <v>0</v>
      </c>
      <c r="P257" s="11">
        <v>99768</v>
      </c>
      <c r="Q257" s="2">
        <v>34000.160000000003</v>
      </c>
      <c r="R257" s="2">
        <v>58285.988571428577</v>
      </c>
      <c r="S257" s="9">
        <v>61200.29</v>
      </c>
      <c r="U257" s="2">
        <f t="shared" si="6"/>
        <v>-38567.71</v>
      </c>
      <c r="V257" s="2">
        <f t="shared" si="7"/>
        <v>-38.657395156763691</v>
      </c>
      <c r="W257" s="18"/>
    </row>
    <row r="258" spans="1:23" customFormat="1" x14ac:dyDescent="0.25">
      <c r="A258" t="s">
        <v>309</v>
      </c>
      <c r="B258">
        <v>801</v>
      </c>
      <c r="C258" t="s">
        <v>324</v>
      </c>
      <c r="D258">
        <v>405</v>
      </c>
      <c r="E258" t="s">
        <v>405</v>
      </c>
      <c r="F258">
        <v>344</v>
      </c>
      <c r="G258" t="s">
        <v>111</v>
      </c>
      <c r="H258">
        <v>10405010344</v>
      </c>
      <c r="I258" t="s">
        <v>112</v>
      </c>
      <c r="J258" t="s">
        <v>958</v>
      </c>
      <c r="K258">
        <v>12</v>
      </c>
      <c r="L258" s="2">
        <v>35147.68</v>
      </c>
      <c r="M258" s="2">
        <v>25844.1</v>
      </c>
      <c r="N258" s="14">
        <v>112500</v>
      </c>
      <c r="O258" s="2">
        <v>0</v>
      </c>
      <c r="P258" s="11">
        <v>112500</v>
      </c>
      <c r="Q258" s="2">
        <v>21533.37</v>
      </c>
      <c r="R258" s="2">
        <v>36914.348571428571</v>
      </c>
      <c r="S258" s="9">
        <v>60462</v>
      </c>
      <c r="U258" s="2">
        <f t="shared" si="6"/>
        <v>-52038</v>
      </c>
      <c r="V258" s="2">
        <f t="shared" si="7"/>
        <v>-46.256</v>
      </c>
    </row>
    <row r="259" spans="1:23" customFormat="1" x14ac:dyDescent="0.25">
      <c r="A259" t="s">
        <v>309</v>
      </c>
      <c r="B259">
        <v>801</v>
      </c>
      <c r="C259" t="s">
        <v>324</v>
      </c>
      <c r="D259">
        <v>75</v>
      </c>
      <c r="E259" t="s">
        <v>331</v>
      </c>
      <c r="F259">
        <v>235</v>
      </c>
      <c r="G259" t="s">
        <v>455</v>
      </c>
      <c r="H259">
        <v>10075010235</v>
      </c>
      <c r="I259" t="s">
        <v>456</v>
      </c>
      <c r="J259" t="s">
        <v>958</v>
      </c>
      <c r="K259">
        <v>12</v>
      </c>
      <c r="L259" s="2">
        <v>10729.21</v>
      </c>
      <c r="M259" s="2">
        <v>12005.4</v>
      </c>
      <c r="N259" s="14">
        <v>360174</v>
      </c>
      <c r="O259" s="2">
        <v>0</v>
      </c>
      <c r="P259" s="11">
        <v>360174</v>
      </c>
      <c r="Q259" s="2">
        <v>3504.57</v>
      </c>
      <c r="R259" s="2">
        <v>6007.8342857142861</v>
      </c>
      <c r="S259" s="9">
        <v>60174</v>
      </c>
      <c r="U259" s="2">
        <f t="shared" si="6"/>
        <v>-300000</v>
      </c>
      <c r="V259" s="2">
        <f t="shared" si="7"/>
        <v>-83.293075013743362</v>
      </c>
    </row>
    <row r="260" spans="1:23" customFormat="1" x14ac:dyDescent="0.25">
      <c r="A260" t="s">
        <v>309</v>
      </c>
      <c r="B260">
        <v>501</v>
      </c>
      <c r="C260" t="s">
        <v>312</v>
      </c>
      <c r="D260">
        <v>108</v>
      </c>
      <c r="E260" t="s">
        <v>333</v>
      </c>
      <c r="F260">
        <v>257</v>
      </c>
      <c r="G260" t="s">
        <v>464</v>
      </c>
      <c r="H260">
        <v>10108010257</v>
      </c>
      <c r="I260" t="s">
        <v>465</v>
      </c>
      <c r="J260" t="s">
        <v>958</v>
      </c>
      <c r="K260">
        <v>12</v>
      </c>
      <c r="L260" s="2">
        <v>41930.35</v>
      </c>
      <c r="M260" s="2">
        <v>43696.02</v>
      </c>
      <c r="N260" s="14">
        <v>60008</v>
      </c>
      <c r="O260" s="2">
        <v>0</v>
      </c>
      <c r="P260" s="11">
        <v>60008</v>
      </c>
      <c r="Q260" s="2">
        <v>21445.94</v>
      </c>
      <c r="R260" s="2">
        <v>36764.468571428573</v>
      </c>
      <c r="S260" s="9">
        <v>60008</v>
      </c>
      <c r="U260" s="2">
        <f t="shared" si="6"/>
        <v>0</v>
      </c>
      <c r="V260" s="2">
        <f t="shared" si="7"/>
        <v>0</v>
      </c>
    </row>
    <row r="261" spans="1:23" customFormat="1" x14ac:dyDescent="0.25">
      <c r="A261" t="s">
        <v>706</v>
      </c>
      <c r="B261">
        <v>191</v>
      </c>
      <c r="C261" t="s">
        <v>707</v>
      </c>
      <c r="D261">
        <v>200</v>
      </c>
      <c r="E261" t="s">
        <v>708</v>
      </c>
      <c r="F261">
        <v>611</v>
      </c>
      <c r="G261" t="s">
        <v>52</v>
      </c>
      <c r="H261">
        <v>10200010611</v>
      </c>
      <c r="I261" t="s">
        <v>53</v>
      </c>
      <c r="J261" t="s">
        <v>958</v>
      </c>
      <c r="K261">
        <v>12</v>
      </c>
      <c r="L261" s="2">
        <v>0</v>
      </c>
      <c r="M261" s="2">
        <v>47058.33</v>
      </c>
      <c r="N261" s="14">
        <v>54000</v>
      </c>
      <c r="O261" s="2">
        <v>0</v>
      </c>
      <c r="P261" s="11">
        <v>54000</v>
      </c>
      <c r="Q261" s="2">
        <v>23813.7</v>
      </c>
      <c r="R261" s="2">
        <v>40823.485714285714</v>
      </c>
      <c r="S261" s="9">
        <v>60000</v>
      </c>
      <c r="U261" s="2">
        <f t="shared" si="6"/>
        <v>6000</v>
      </c>
      <c r="V261" s="2">
        <f t="shared" si="7"/>
        <v>11.111111111111111</v>
      </c>
    </row>
    <row r="262" spans="1:23" customFormat="1" x14ac:dyDescent="0.25">
      <c r="A262" t="s">
        <v>349</v>
      </c>
      <c r="B262">
        <v>403</v>
      </c>
      <c r="C262" t="s">
        <v>350</v>
      </c>
      <c r="D262">
        <v>140</v>
      </c>
      <c r="E262" t="s">
        <v>351</v>
      </c>
      <c r="F262">
        <v>249</v>
      </c>
      <c r="G262" t="s">
        <v>549</v>
      </c>
      <c r="H262">
        <v>10140010249</v>
      </c>
      <c r="I262" t="s">
        <v>550</v>
      </c>
      <c r="J262" t="s">
        <v>958</v>
      </c>
      <c r="K262">
        <v>12</v>
      </c>
      <c r="L262" s="2">
        <v>2479.4699999999998</v>
      </c>
      <c r="M262" s="2">
        <v>56463.360000000001</v>
      </c>
      <c r="N262" s="14">
        <v>60000</v>
      </c>
      <c r="O262" s="2">
        <v>0</v>
      </c>
      <c r="P262" s="11">
        <v>60000</v>
      </c>
      <c r="Q262" s="2">
        <v>33692.660000000003</v>
      </c>
      <c r="R262" s="2">
        <v>57758.845714285722</v>
      </c>
      <c r="S262" s="9">
        <v>60000</v>
      </c>
      <c r="U262" s="2">
        <f t="shared" si="6"/>
        <v>0</v>
      </c>
      <c r="V262" s="2">
        <f t="shared" si="7"/>
        <v>0</v>
      </c>
    </row>
    <row r="263" spans="1:23" customFormat="1" x14ac:dyDescent="0.25">
      <c r="A263" t="s">
        <v>781</v>
      </c>
      <c r="B263">
        <v>204</v>
      </c>
      <c r="C263" t="s">
        <v>782</v>
      </c>
      <c r="D263">
        <v>6</v>
      </c>
      <c r="E263" t="s">
        <v>784</v>
      </c>
      <c r="F263">
        <v>231</v>
      </c>
      <c r="G263" t="s">
        <v>757</v>
      </c>
      <c r="H263">
        <v>10006010231</v>
      </c>
      <c r="I263" t="s">
        <v>758</v>
      </c>
      <c r="J263" t="s">
        <v>958</v>
      </c>
      <c r="K263">
        <v>12</v>
      </c>
      <c r="L263" s="2">
        <v>43681.21</v>
      </c>
      <c r="M263" s="2">
        <v>51952.86</v>
      </c>
      <c r="N263" s="14">
        <v>53574</v>
      </c>
      <c r="O263" s="2">
        <v>0</v>
      </c>
      <c r="P263" s="11">
        <v>53574</v>
      </c>
      <c r="Q263" s="2">
        <v>26857.86</v>
      </c>
      <c r="R263" s="2">
        <v>46042.045714285719</v>
      </c>
      <c r="S263" s="9">
        <v>60000</v>
      </c>
      <c r="U263" s="2">
        <f t="shared" si="6"/>
        <v>6426</v>
      </c>
      <c r="V263" s="2">
        <f t="shared" si="7"/>
        <v>11.994624258035614</v>
      </c>
      <c r="W263" s="18"/>
    </row>
    <row r="264" spans="1:23" customFormat="1" x14ac:dyDescent="0.25">
      <c r="A264" t="s">
        <v>875</v>
      </c>
      <c r="B264">
        <v>102</v>
      </c>
      <c r="C264" t="s">
        <v>876</v>
      </c>
      <c r="D264">
        <v>105</v>
      </c>
      <c r="E264" t="s">
        <v>875</v>
      </c>
      <c r="F264">
        <v>257</v>
      </c>
      <c r="G264" t="s">
        <v>464</v>
      </c>
      <c r="H264">
        <v>10105010257</v>
      </c>
      <c r="I264" t="s">
        <v>465</v>
      </c>
      <c r="J264" t="s">
        <v>958</v>
      </c>
      <c r="K264">
        <v>12</v>
      </c>
      <c r="L264" s="2">
        <v>0</v>
      </c>
      <c r="M264" s="2">
        <v>0</v>
      </c>
      <c r="N264" s="14">
        <v>36000</v>
      </c>
      <c r="O264" s="2">
        <v>0</v>
      </c>
      <c r="P264" s="11">
        <v>36000</v>
      </c>
      <c r="Q264" s="2">
        <v>21093.8</v>
      </c>
      <c r="R264" s="2">
        <v>36160.800000000003</v>
      </c>
      <c r="S264" s="9">
        <v>60000</v>
      </c>
      <c r="U264" s="2">
        <f t="shared" si="6"/>
        <v>24000</v>
      </c>
      <c r="V264" s="2">
        <f t="shared" si="7"/>
        <v>66.666666666666657</v>
      </c>
    </row>
    <row r="265" spans="1:23" customFormat="1" x14ac:dyDescent="0.25">
      <c r="A265" t="s">
        <v>309</v>
      </c>
      <c r="B265">
        <v>801</v>
      </c>
      <c r="C265" t="s">
        <v>324</v>
      </c>
      <c r="D265">
        <v>425</v>
      </c>
      <c r="E265" t="s">
        <v>420</v>
      </c>
      <c r="F265">
        <v>239</v>
      </c>
      <c r="G265" t="s">
        <v>22</v>
      </c>
      <c r="H265">
        <v>10425010239</v>
      </c>
      <c r="I265" t="s">
        <v>23</v>
      </c>
      <c r="J265" t="s">
        <v>958</v>
      </c>
      <c r="K265">
        <v>12</v>
      </c>
      <c r="L265" s="2">
        <v>50571.73</v>
      </c>
      <c r="M265" s="2">
        <v>54623.61</v>
      </c>
      <c r="N265" s="14">
        <v>46493</v>
      </c>
      <c r="O265" s="2">
        <v>0</v>
      </c>
      <c r="P265" s="11">
        <v>46493</v>
      </c>
      <c r="Q265" s="2">
        <v>31978.69</v>
      </c>
      <c r="R265" s="2">
        <v>54820.611428571428</v>
      </c>
      <c r="S265" s="9">
        <v>57561.64</v>
      </c>
      <c r="U265" s="2">
        <f t="shared" ref="U265:U328" si="8">S265-N265</f>
        <v>11068.64</v>
      </c>
      <c r="V265" s="2">
        <f t="shared" ref="V265:V328" si="9">U265/N265*100</f>
        <v>23.807110747854516</v>
      </c>
    </row>
    <row r="266" spans="1:23" customFormat="1" x14ac:dyDescent="0.25">
      <c r="A266" t="s">
        <v>875</v>
      </c>
      <c r="B266">
        <v>102</v>
      </c>
      <c r="C266" t="s">
        <v>876</v>
      </c>
      <c r="D266">
        <v>195</v>
      </c>
      <c r="E266" t="s">
        <v>902</v>
      </c>
      <c r="F266">
        <v>257</v>
      </c>
      <c r="G266" t="s">
        <v>464</v>
      </c>
      <c r="H266">
        <v>10195010257</v>
      </c>
      <c r="I266" t="s">
        <v>465</v>
      </c>
      <c r="J266" t="s">
        <v>958</v>
      </c>
      <c r="K266">
        <v>12</v>
      </c>
      <c r="L266" s="2">
        <v>18444.330000000002</v>
      </c>
      <c r="M266" s="2">
        <v>32803.910000000003</v>
      </c>
      <c r="N266" s="14">
        <v>27040</v>
      </c>
      <c r="O266" s="2">
        <v>0</v>
      </c>
      <c r="P266" s="11">
        <v>27040</v>
      </c>
      <c r="Q266" s="2">
        <v>24458.080000000002</v>
      </c>
      <c r="R266" s="2">
        <v>41928.137142857144</v>
      </c>
      <c r="S266" s="9">
        <v>57040</v>
      </c>
      <c r="U266" s="2">
        <f t="shared" si="8"/>
        <v>30000</v>
      </c>
      <c r="V266" s="2">
        <f t="shared" si="9"/>
        <v>110.94674556213018</v>
      </c>
    </row>
    <row r="267" spans="1:23" customFormat="1" x14ac:dyDescent="0.25">
      <c r="A267" t="s">
        <v>571</v>
      </c>
      <c r="B267">
        <v>601</v>
      </c>
      <c r="C267" t="s">
        <v>572</v>
      </c>
      <c r="D267">
        <v>9</v>
      </c>
      <c r="E267" t="s">
        <v>573</v>
      </c>
      <c r="F267">
        <v>236</v>
      </c>
      <c r="G267" t="s">
        <v>20</v>
      </c>
      <c r="H267">
        <v>10009010236</v>
      </c>
      <c r="I267" t="s">
        <v>21</v>
      </c>
      <c r="J267" t="s">
        <v>958</v>
      </c>
      <c r="K267">
        <v>12</v>
      </c>
      <c r="L267" s="2">
        <v>11496.84</v>
      </c>
      <c r="M267" s="2">
        <v>14582.72</v>
      </c>
      <c r="N267" s="14">
        <v>38209</v>
      </c>
      <c r="O267" s="2">
        <v>0</v>
      </c>
      <c r="P267" s="11">
        <v>38209</v>
      </c>
      <c r="Q267" s="2">
        <v>31306.19</v>
      </c>
      <c r="R267" s="2">
        <v>53667.754285714283</v>
      </c>
      <c r="S267" s="9">
        <v>56351.14</v>
      </c>
      <c r="U267" s="2">
        <f t="shared" si="8"/>
        <v>18142.14</v>
      </c>
      <c r="V267" s="2">
        <f t="shared" si="9"/>
        <v>47.481326389070638</v>
      </c>
    </row>
    <row r="268" spans="1:23" customFormat="1" x14ac:dyDescent="0.25">
      <c r="A268" t="s">
        <v>562</v>
      </c>
      <c r="B268">
        <v>301</v>
      </c>
      <c r="C268" t="s">
        <v>355</v>
      </c>
      <c r="D268">
        <v>121</v>
      </c>
      <c r="E268" t="s">
        <v>562</v>
      </c>
      <c r="F268">
        <v>325</v>
      </c>
      <c r="G268" t="s">
        <v>614</v>
      </c>
      <c r="H268">
        <v>10121010325</v>
      </c>
      <c r="I268" t="s">
        <v>615</v>
      </c>
      <c r="J268" t="s">
        <v>958</v>
      </c>
      <c r="K268">
        <v>12</v>
      </c>
      <c r="L268" s="2">
        <v>2136.36</v>
      </c>
      <c r="M268" s="2">
        <v>55359</v>
      </c>
      <c r="N268" s="14">
        <v>55973</v>
      </c>
      <c r="O268" s="2">
        <v>0</v>
      </c>
      <c r="P268" s="11">
        <v>55973</v>
      </c>
      <c r="Q268" s="2">
        <v>442.2</v>
      </c>
      <c r="R268" s="2">
        <v>758.05714285714282</v>
      </c>
      <c r="S268" s="9">
        <v>55973</v>
      </c>
      <c r="U268" s="2">
        <f t="shared" si="8"/>
        <v>0</v>
      </c>
      <c r="V268" s="2">
        <f t="shared" si="9"/>
        <v>0</v>
      </c>
    </row>
    <row r="269" spans="1:23" customFormat="1" x14ac:dyDescent="0.25">
      <c r="A269" t="s">
        <v>349</v>
      </c>
      <c r="B269">
        <v>507</v>
      </c>
      <c r="C269" t="s">
        <v>390</v>
      </c>
      <c r="D269">
        <v>268</v>
      </c>
      <c r="E269" t="s">
        <v>392</v>
      </c>
      <c r="F269">
        <v>344</v>
      </c>
      <c r="G269" t="s">
        <v>111</v>
      </c>
      <c r="H269">
        <v>10268010344</v>
      </c>
      <c r="I269" t="s">
        <v>112</v>
      </c>
      <c r="J269" t="s">
        <v>958</v>
      </c>
      <c r="K269">
        <v>12</v>
      </c>
      <c r="L269" s="2">
        <v>69615.31</v>
      </c>
      <c r="M269" s="2">
        <v>56949.279999999999</v>
      </c>
      <c r="N269" s="14">
        <v>204400</v>
      </c>
      <c r="O269" s="2">
        <v>0</v>
      </c>
      <c r="P269" s="11">
        <v>204400</v>
      </c>
      <c r="Q269" s="2">
        <v>15725.07</v>
      </c>
      <c r="R269" s="2">
        <v>26957.262857142858</v>
      </c>
      <c r="S269" s="9">
        <v>55528</v>
      </c>
      <c r="U269" s="2">
        <f t="shared" si="8"/>
        <v>-148872</v>
      </c>
      <c r="V269" s="2">
        <f t="shared" si="9"/>
        <v>-72.833659491193742</v>
      </c>
    </row>
    <row r="270" spans="1:23" customFormat="1" x14ac:dyDescent="0.25">
      <c r="A270" t="s">
        <v>309</v>
      </c>
      <c r="B270">
        <v>501</v>
      </c>
      <c r="C270" t="s">
        <v>312</v>
      </c>
      <c r="D270">
        <v>15</v>
      </c>
      <c r="E270" t="s">
        <v>313</v>
      </c>
      <c r="F270">
        <v>239</v>
      </c>
      <c r="G270" t="s">
        <v>22</v>
      </c>
      <c r="H270">
        <v>10015010239</v>
      </c>
      <c r="I270" t="s">
        <v>23</v>
      </c>
      <c r="J270" t="s">
        <v>958</v>
      </c>
      <c r="K270">
        <v>12</v>
      </c>
      <c r="L270" s="2">
        <v>47577.35</v>
      </c>
      <c r="M270" s="2">
        <v>45997.77</v>
      </c>
      <c r="N270" s="14">
        <v>64067</v>
      </c>
      <c r="O270" s="2">
        <v>0</v>
      </c>
      <c r="P270" s="11">
        <v>64067</v>
      </c>
      <c r="Q270" s="2">
        <v>30354.63</v>
      </c>
      <c r="R270" s="2">
        <v>52036.508571428581</v>
      </c>
      <c r="S270" s="9">
        <v>54638.33</v>
      </c>
      <c r="U270" s="2">
        <f t="shared" si="8"/>
        <v>-9428.6699999999983</v>
      </c>
      <c r="V270" s="2">
        <f t="shared" si="9"/>
        <v>-14.716890130644478</v>
      </c>
    </row>
    <row r="271" spans="1:23" customFormat="1" x14ac:dyDescent="0.25">
      <c r="A271" t="s">
        <v>309</v>
      </c>
      <c r="B271">
        <v>801</v>
      </c>
      <c r="C271" t="s">
        <v>324</v>
      </c>
      <c r="D271">
        <v>410</v>
      </c>
      <c r="E271" t="s">
        <v>435</v>
      </c>
      <c r="F271">
        <v>239</v>
      </c>
      <c r="G271" t="s">
        <v>22</v>
      </c>
      <c r="H271">
        <v>10410010239</v>
      </c>
      <c r="I271" t="s">
        <v>23</v>
      </c>
      <c r="J271" t="s">
        <v>958</v>
      </c>
      <c r="K271">
        <v>12</v>
      </c>
      <c r="L271" s="2">
        <v>37755.160000000003</v>
      </c>
      <c r="M271" s="2">
        <v>36923.160000000003</v>
      </c>
      <c r="N271" s="14">
        <v>41380</v>
      </c>
      <c r="O271" s="2">
        <v>0</v>
      </c>
      <c r="P271" s="11">
        <v>41380</v>
      </c>
      <c r="Q271" s="2">
        <v>30126.73</v>
      </c>
      <c r="R271" s="2">
        <v>51645.822857142848</v>
      </c>
      <c r="S271" s="9">
        <v>54228.11</v>
      </c>
      <c r="U271" s="2">
        <f t="shared" si="8"/>
        <v>12848.11</v>
      </c>
      <c r="V271" s="2">
        <f t="shared" si="9"/>
        <v>31.04908168197197</v>
      </c>
    </row>
    <row r="272" spans="1:23" customFormat="1" x14ac:dyDescent="0.25">
      <c r="A272" t="s">
        <v>133</v>
      </c>
      <c r="B272">
        <v>1101</v>
      </c>
      <c r="C272" t="s">
        <v>134</v>
      </c>
      <c r="D272">
        <v>165</v>
      </c>
      <c r="E272" t="s">
        <v>145</v>
      </c>
      <c r="F272">
        <v>611</v>
      </c>
      <c r="G272" t="s">
        <v>52</v>
      </c>
      <c r="H272">
        <v>10165010611</v>
      </c>
      <c r="I272" t="s">
        <v>53</v>
      </c>
      <c r="J272" t="s">
        <v>958</v>
      </c>
      <c r="K272">
        <v>12</v>
      </c>
      <c r="L272" s="2">
        <v>0</v>
      </c>
      <c r="M272" s="2">
        <v>49534.54</v>
      </c>
      <c r="N272" s="14">
        <v>50832</v>
      </c>
      <c r="O272" s="2">
        <v>0</v>
      </c>
      <c r="P272" s="11">
        <v>50832</v>
      </c>
      <c r="Q272" s="2">
        <v>45573.58</v>
      </c>
      <c r="R272" s="2">
        <v>78126.137142857144</v>
      </c>
      <c r="S272" s="9">
        <v>53832</v>
      </c>
      <c r="U272" s="2">
        <f t="shared" si="8"/>
        <v>3000</v>
      </c>
      <c r="V272" s="2">
        <f t="shared" si="9"/>
        <v>5.9017941454202072</v>
      </c>
    </row>
    <row r="273" spans="1:23" customFormat="1" x14ac:dyDescent="0.25">
      <c r="A273" t="s">
        <v>349</v>
      </c>
      <c r="B273">
        <v>507</v>
      </c>
      <c r="C273" t="s">
        <v>390</v>
      </c>
      <c r="D273">
        <v>270</v>
      </c>
      <c r="E273" t="s">
        <v>349</v>
      </c>
      <c r="F273">
        <v>270</v>
      </c>
      <c r="G273" t="s">
        <v>87</v>
      </c>
      <c r="H273">
        <v>10270010270</v>
      </c>
      <c r="I273" t="s">
        <v>88</v>
      </c>
      <c r="J273" t="s">
        <v>958</v>
      </c>
      <c r="K273">
        <v>12</v>
      </c>
      <c r="L273" s="2">
        <v>0</v>
      </c>
      <c r="M273" s="2">
        <v>21160.59</v>
      </c>
      <c r="N273" s="14">
        <v>30282</v>
      </c>
      <c r="O273" s="2">
        <v>0</v>
      </c>
      <c r="P273" s="11">
        <v>30282</v>
      </c>
      <c r="Q273" s="2">
        <v>31077.08</v>
      </c>
      <c r="R273" s="2">
        <v>53274.994285714289</v>
      </c>
      <c r="S273" s="9">
        <v>52000</v>
      </c>
      <c r="U273" s="2">
        <f t="shared" si="8"/>
        <v>21718</v>
      </c>
      <c r="V273" s="2">
        <f t="shared" si="9"/>
        <v>71.719173106135656</v>
      </c>
    </row>
    <row r="274" spans="1:23" customFormat="1" x14ac:dyDescent="0.25">
      <c r="A274" t="s">
        <v>781</v>
      </c>
      <c r="B274">
        <v>101</v>
      </c>
      <c r="C274" t="s">
        <v>780</v>
      </c>
      <c r="D274">
        <v>104</v>
      </c>
      <c r="E274" t="s">
        <v>799</v>
      </c>
      <c r="F274">
        <v>292</v>
      </c>
      <c r="G274" t="s">
        <v>115</v>
      </c>
      <c r="H274">
        <v>10104010292</v>
      </c>
      <c r="I274" t="s">
        <v>116</v>
      </c>
      <c r="J274" t="s">
        <v>958</v>
      </c>
      <c r="K274">
        <v>12</v>
      </c>
      <c r="L274" s="2">
        <v>0</v>
      </c>
      <c r="M274" s="2">
        <v>0</v>
      </c>
      <c r="N274" s="14">
        <v>52000</v>
      </c>
      <c r="O274" s="2">
        <v>0</v>
      </c>
      <c r="P274" s="11">
        <v>52000</v>
      </c>
      <c r="Q274" s="2">
        <v>0</v>
      </c>
      <c r="R274" s="2">
        <v>0</v>
      </c>
      <c r="S274" s="9">
        <v>52000</v>
      </c>
      <c r="U274" s="2">
        <f t="shared" si="8"/>
        <v>0</v>
      </c>
      <c r="V274" s="2">
        <f t="shared" si="9"/>
        <v>0</v>
      </c>
      <c r="W274" s="18"/>
    </row>
    <row r="275" spans="1:23" customFormat="1" x14ac:dyDescent="0.25">
      <c r="A275" t="s">
        <v>309</v>
      </c>
      <c r="B275">
        <v>501</v>
      </c>
      <c r="C275" t="s">
        <v>312</v>
      </c>
      <c r="D275">
        <v>119</v>
      </c>
      <c r="E275" t="s">
        <v>341</v>
      </c>
      <c r="F275">
        <v>243</v>
      </c>
      <c r="G275" t="s">
        <v>83</v>
      </c>
      <c r="H275">
        <v>10119010243</v>
      </c>
      <c r="I275" t="s">
        <v>84</v>
      </c>
      <c r="J275" t="s">
        <v>958</v>
      </c>
      <c r="K275">
        <v>12</v>
      </c>
      <c r="L275" s="2">
        <v>33117.08</v>
      </c>
      <c r="M275" s="2">
        <v>33203.97</v>
      </c>
      <c r="N275" s="14">
        <v>51540</v>
      </c>
      <c r="O275" s="2">
        <v>0</v>
      </c>
      <c r="P275" s="11">
        <v>51540</v>
      </c>
      <c r="Q275" s="2">
        <v>21201.35</v>
      </c>
      <c r="R275" s="2">
        <v>36345.171428571426</v>
      </c>
      <c r="S275" s="9">
        <v>51540</v>
      </c>
      <c r="U275" s="2">
        <f t="shared" si="8"/>
        <v>0</v>
      </c>
      <c r="V275" s="2">
        <f t="shared" si="9"/>
        <v>0</v>
      </c>
    </row>
    <row r="276" spans="1:23" customFormat="1" x14ac:dyDescent="0.25">
      <c r="A276" t="s">
        <v>309</v>
      </c>
      <c r="B276">
        <v>501</v>
      </c>
      <c r="C276" t="s">
        <v>312</v>
      </c>
      <c r="D276">
        <v>119</v>
      </c>
      <c r="E276" t="s">
        <v>341</v>
      </c>
      <c r="F276">
        <v>257</v>
      </c>
      <c r="G276" t="s">
        <v>464</v>
      </c>
      <c r="H276">
        <v>10119010257</v>
      </c>
      <c r="I276" t="s">
        <v>465</v>
      </c>
      <c r="J276" t="s">
        <v>958</v>
      </c>
      <c r="K276">
        <v>12</v>
      </c>
      <c r="L276" s="2">
        <v>41859.279999999999</v>
      </c>
      <c r="M276" s="2">
        <v>48079.23</v>
      </c>
      <c r="N276" s="14">
        <v>50658</v>
      </c>
      <c r="O276" s="2">
        <v>0</v>
      </c>
      <c r="P276" s="11">
        <v>50658</v>
      </c>
      <c r="Q276" s="2">
        <v>22502.81</v>
      </c>
      <c r="R276" s="2">
        <v>38576.245714285717</v>
      </c>
      <c r="S276" s="9">
        <v>50658</v>
      </c>
      <c r="U276" s="2">
        <f t="shared" si="8"/>
        <v>0</v>
      </c>
      <c r="V276" s="2">
        <f t="shared" si="9"/>
        <v>0</v>
      </c>
    </row>
    <row r="277" spans="1:23" customFormat="1" x14ac:dyDescent="0.25">
      <c r="A277" t="s">
        <v>571</v>
      </c>
      <c r="B277">
        <v>601</v>
      </c>
      <c r="C277" t="s">
        <v>572</v>
      </c>
      <c r="D277">
        <v>42</v>
      </c>
      <c r="E277" t="s">
        <v>577</v>
      </c>
      <c r="F277">
        <v>552</v>
      </c>
      <c r="G277" t="s">
        <v>650</v>
      </c>
      <c r="H277">
        <v>10042010552</v>
      </c>
      <c r="I277" t="s">
        <v>651</v>
      </c>
      <c r="J277" t="s">
        <v>958</v>
      </c>
      <c r="K277">
        <v>12</v>
      </c>
      <c r="L277" s="2">
        <v>46288</v>
      </c>
      <c r="M277" s="2">
        <v>0</v>
      </c>
      <c r="N277" s="14">
        <v>50066</v>
      </c>
      <c r="O277" s="2">
        <v>0</v>
      </c>
      <c r="P277" s="11">
        <v>50066</v>
      </c>
      <c r="Q277" s="2">
        <v>0</v>
      </c>
      <c r="R277" s="2">
        <v>0</v>
      </c>
      <c r="S277" s="9">
        <v>50066</v>
      </c>
      <c r="U277" s="2">
        <f t="shared" si="8"/>
        <v>0</v>
      </c>
      <c r="V277" s="2">
        <f t="shared" si="9"/>
        <v>0</v>
      </c>
    </row>
    <row r="278" spans="1:23" customFormat="1" x14ac:dyDescent="0.25">
      <c r="A278" t="s">
        <v>781</v>
      </c>
      <c r="B278">
        <v>101</v>
      </c>
      <c r="C278" t="s">
        <v>780</v>
      </c>
      <c r="D278">
        <v>101</v>
      </c>
      <c r="E278" t="s">
        <v>776</v>
      </c>
      <c r="F278">
        <v>243</v>
      </c>
      <c r="G278" t="s">
        <v>83</v>
      </c>
      <c r="H278">
        <v>10101010243</v>
      </c>
      <c r="I278" t="s">
        <v>84</v>
      </c>
      <c r="J278" t="s">
        <v>958</v>
      </c>
      <c r="K278">
        <v>12</v>
      </c>
      <c r="L278" s="2">
        <v>118709.14</v>
      </c>
      <c r="M278" s="2">
        <v>90635.59</v>
      </c>
      <c r="N278" s="14">
        <v>180000</v>
      </c>
      <c r="O278" s="2">
        <v>0</v>
      </c>
      <c r="P278" s="11">
        <v>180000</v>
      </c>
      <c r="Q278" s="2">
        <v>14313.83</v>
      </c>
      <c r="R278" s="2">
        <v>24537.994285714285</v>
      </c>
      <c r="S278" s="9">
        <v>50000</v>
      </c>
      <c r="U278" s="2">
        <f t="shared" si="8"/>
        <v>-130000</v>
      </c>
      <c r="V278" s="2">
        <f t="shared" si="9"/>
        <v>-72.222222222222214</v>
      </c>
      <c r="W278" s="18"/>
    </row>
    <row r="279" spans="1:23" customFormat="1" x14ac:dyDescent="0.25">
      <c r="A279" t="s">
        <v>781</v>
      </c>
      <c r="B279">
        <v>202</v>
      </c>
      <c r="C279" t="s">
        <v>808</v>
      </c>
      <c r="D279" s="20">
        <v>130</v>
      </c>
      <c r="E279" t="s">
        <v>807</v>
      </c>
      <c r="F279" s="20">
        <v>287</v>
      </c>
      <c r="G279" t="s">
        <v>507</v>
      </c>
      <c r="H279">
        <v>10130010287</v>
      </c>
      <c r="I279" t="s">
        <v>508</v>
      </c>
      <c r="J279" t="s">
        <v>958</v>
      </c>
      <c r="K279">
        <v>12</v>
      </c>
      <c r="L279" s="2">
        <v>4144.74</v>
      </c>
      <c r="M279" s="2">
        <v>31711.59</v>
      </c>
      <c r="N279" s="14">
        <v>50000</v>
      </c>
      <c r="O279" s="2">
        <v>0</v>
      </c>
      <c r="P279" s="11">
        <v>50000</v>
      </c>
      <c r="Q279" s="2">
        <v>5865.35</v>
      </c>
      <c r="R279" s="2">
        <v>10054.885714285716</v>
      </c>
      <c r="S279" s="9">
        <v>50000</v>
      </c>
      <c r="U279" s="2">
        <f t="shared" si="8"/>
        <v>0</v>
      </c>
      <c r="V279" s="2">
        <f t="shared" si="9"/>
        <v>0</v>
      </c>
      <c r="W279" s="18"/>
    </row>
    <row r="280" spans="1:23" customFormat="1" x14ac:dyDescent="0.25">
      <c r="A280" t="s">
        <v>781</v>
      </c>
      <c r="B280">
        <v>202</v>
      </c>
      <c r="C280" t="s">
        <v>808</v>
      </c>
      <c r="D280">
        <v>130</v>
      </c>
      <c r="E280" t="s">
        <v>807</v>
      </c>
      <c r="F280">
        <v>343</v>
      </c>
      <c r="G280" t="s">
        <v>659</v>
      </c>
      <c r="H280">
        <v>10130010343</v>
      </c>
      <c r="I280" t="s">
        <v>660</v>
      </c>
      <c r="J280" t="s">
        <v>958</v>
      </c>
      <c r="K280">
        <v>12</v>
      </c>
      <c r="L280" s="2">
        <v>55100</v>
      </c>
      <c r="M280" s="2">
        <v>46115</v>
      </c>
      <c r="N280" s="14">
        <v>75431</v>
      </c>
      <c r="O280" s="2">
        <v>0</v>
      </c>
      <c r="P280" s="11">
        <v>75431</v>
      </c>
      <c r="Q280" s="2">
        <v>0</v>
      </c>
      <c r="R280" s="2">
        <v>0</v>
      </c>
      <c r="S280" s="9">
        <v>50000</v>
      </c>
      <c r="U280" s="2">
        <f t="shared" si="8"/>
        <v>-25431</v>
      </c>
      <c r="V280" s="2">
        <f t="shared" si="9"/>
        <v>-33.714255412231047</v>
      </c>
      <c r="W280" s="18"/>
    </row>
    <row r="281" spans="1:23" customFormat="1" x14ac:dyDescent="0.25">
      <c r="A281" t="s">
        <v>309</v>
      </c>
      <c r="B281">
        <v>801</v>
      </c>
      <c r="C281" t="s">
        <v>324</v>
      </c>
      <c r="D281">
        <v>431</v>
      </c>
      <c r="E281" t="s">
        <v>422</v>
      </c>
      <c r="F281">
        <v>271</v>
      </c>
      <c r="G281" t="s">
        <v>451</v>
      </c>
      <c r="H281">
        <v>10431010271</v>
      </c>
      <c r="I281" t="s">
        <v>452</v>
      </c>
      <c r="J281" t="s">
        <v>958</v>
      </c>
      <c r="K281">
        <v>12</v>
      </c>
      <c r="L281" s="2">
        <v>6600</v>
      </c>
      <c r="M281" s="2">
        <v>0</v>
      </c>
      <c r="N281" s="14">
        <v>6951</v>
      </c>
      <c r="O281" s="2">
        <v>0</v>
      </c>
      <c r="P281" s="11">
        <v>6951</v>
      </c>
      <c r="Q281" s="2">
        <v>6950</v>
      </c>
      <c r="R281" s="2">
        <v>11914.285714285714</v>
      </c>
      <c r="S281" s="9">
        <v>50000</v>
      </c>
      <c r="U281" s="2">
        <f t="shared" si="8"/>
        <v>43049</v>
      </c>
      <c r="V281" s="2">
        <f t="shared" si="9"/>
        <v>619.32096101280388</v>
      </c>
    </row>
    <row r="282" spans="1:23" customFormat="1" x14ac:dyDescent="0.25">
      <c r="A282" t="s">
        <v>133</v>
      </c>
      <c r="B282">
        <v>205</v>
      </c>
      <c r="C282" t="s">
        <v>123</v>
      </c>
      <c r="D282">
        <v>163</v>
      </c>
      <c r="E282" t="s">
        <v>139</v>
      </c>
      <c r="F282">
        <v>243</v>
      </c>
      <c r="G282" t="s">
        <v>83</v>
      </c>
      <c r="H282">
        <v>10163010243</v>
      </c>
      <c r="I282" t="s">
        <v>84</v>
      </c>
      <c r="J282" t="s">
        <v>958</v>
      </c>
      <c r="K282">
        <v>12</v>
      </c>
      <c r="L282" s="2">
        <v>63398.55</v>
      </c>
      <c r="M282" s="2">
        <v>69780.53</v>
      </c>
      <c r="N282" s="14">
        <v>50000</v>
      </c>
      <c r="O282" s="2">
        <v>0</v>
      </c>
      <c r="P282" s="11">
        <v>50000</v>
      </c>
      <c r="Q282" s="2">
        <v>36612.339999999997</v>
      </c>
      <c r="R282" s="2">
        <v>62764.011428571423</v>
      </c>
      <c r="S282" s="9">
        <v>50000</v>
      </c>
      <c r="U282" s="2">
        <f t="shared" si="8"/>
        <v>0</v>
      </c>
      <c r="V282" s="2">
        <f t="shared" si="9"/>
        <v>0</v>
      </c>
    </row>
    <row r="283" spans="1:23" customFormat="1" x14ac:dyDescent="0.25">
      <c r="A283" t="s">
        <v>133</v>
      </c>
      <c r="B283">
        <v>1201</v>
      </c>
      <c r="C283" t="s">
        <v>212</v>
      </c>
      <c r="D283">
        <v>701</v>
      </c>
      <c r="E283" t="s">
        <v>211</v>
      </c>
      <c r="F283">
        <v>491</v>
      </c>
      <c r="G283" t="s">
        <v>226</v>
      </c>
      <c r="H283">
        <v>10701010491</v>
      </c>
      <c r="I283" t="s">
        <v>227</v>
      </c>
      <c r="J283" t="s">
        <v>958</v>
      </c>
      <c r="K283">
        <v>12</v>
      </c>
      <c r="L283" s="2">
        <v>0</v>
      </c>
      <c r="M283" s="2">
        <v>4756.68</v>
      </c>
      <c r="N283" s="14">
        <v>20000</v>
      </c>
      <c r="O283" s="2">
        <v>0</v>
      </c>
      <c r="P283" s="11">
        <v>20000</v>
      </c>
      <c r="Q283" s="2">
        <v>0</v>
      </c>
      <c r="R283" s="2">
        <v>0</v>
      </c>
      <c r="S283" s="9">
        <v>50000</v>
      </c>
      <c r="U283" s="2">
        <f t="shared" si="8"/>
        <v>30000</v>
      </c>
      <c r="V283" s="2">
        <f t="shared" si="9"/>
        <v>150</v>
      </c>
    </row>
    <row r="284" spans="1:23" customFormat="1" x14ac:dyDescent="0.25">
      <c r="A284" t="s">
        <v>133</v>
      </c>
      <c r="B284">
        <v>1201</v>
      </c>
      <c r="C284" t="s">
        <v>212</v>
      </c>
      <c r="D284">
        <v>701</v>
      </c>
      <c r="E284" t="s">
        <v>211</v>
      </c>
      <c r="F284">
        <v>595</v>
      </c>
      <c r="G284" t="s">
        <v>234</v>
      </c>
      <c r="H284">
        <v>10701010595</v>
      </c>
      <c r="I284" t="s">
        <v>235</v>
      </c>
      <c r="J284" t="s">
        <v>958</v>
      </c>
      <c r="K284">
        <v>12</v>
      </c>
      <c r="L284" s="2">
        <v>0</v>
      </c>
      <c r="M284" s="2">
        <v>0</v>
      </c>
      <c r="N284" s="14">
        <v>150000</v>
      </c>
      <c r="O284" s="2">
        <v>-100000</v>
      </c>
      <c r="P284" s="11">
        <v>50000</v>
      </c>
      <c r="Q284" s="2">
        <v>0</v>
      </c>
      <c r="R284" s="2">
        <v>0</v>
      </c>
      <c r="S284" s="9">
        <v>50000</v>
      </c>
      <c r="U284" s="2">
        <f t="shared" si="8"/>
        <v>-100000</v>
      </c>
      <c r="V284" s="2">
        <f t="shared" si="9"/>
        <v>-66.666666666666657</v>
      </c>
    </row>
    <row r="285" spans="1:23" customFormat="1" x14ac:dyDescent="0.25">
      <c r="A285" t="s">
        <v>133</v>
      </c>
      <c r="B285">
        <v>205</v>
      </c>
      <c r="C285" t="s">
        <v>123</v>
      </c>
      <c r="D285">
        <v>163</v>
      </c>
      <c r="E285" t="s">
        <v>139</v>
      </c>
      <c r="F285">
        <v>618</v>
      </c>
      <c r="G285" t="s">
        <v>140</v>
      </c>
      <c r="H285">
        <v>10163010618</v>
      </c>
      <c r="I285" t="s">
        <v>141</v>
      </c>
      <c r="J285" t="s">
        <v>958</v>
      </c>
      <c r="K285">
        <v>12</v>
      </c>
      <c r="L285" s="2">
        <v>0</v>
      </c>
      <c r="M285" s="2">
        <v>0</v>
      </c>
      <c r="N285" s="14">
        <v>50000</v>
      </c>
      <c r="O285" s="2">
        <v>0</v>
      </c>
      <c r="P285" s="11">
        <v>50000</v>
      </c>
      <c r="Q285" s="2">
        <v>0</v>
      </c>
      <c r="R285" s="2">
        <v>0</v>
      </c>
      <c r="S285" s="9">
        <v>50000</v>
      </c>
      <c r="U285" s="2">
        <f t="shared" si="8"/>
        <v>0</v>
      </c>
      <c r="V285" s="2">
        <f t="shared" si="9"/>
        <v>0</v>
      </c>
    </row>
    <row r="286" spans="1:23" customFormat="1" x14ac:dyDescent="0.25">
      <c r="A286" t="s">
        <v>254</v>
      </c>
      <c r="B286">
        <v>1301</v>
      </c>
      <c r="C286" t="s">
        <v>203</v>
      </c>
      <c r="D286">
        <v>602</v>
      </c>
      <c r="E286" t="s">
        <v>263</v>
      </c>
      <c r="F286">
        <v>284</v>
      </c>
      <c r="G286" t="s">
        <v>97</v>
      </c>
      <c r="H286">
        <v>10602010284</v>
      </c>
      <c r="I286" t="s">
        <v>98</v>
      </c>
      <c r="J286" t="s">
        <v>958</v>
      </c>
      <c r="K286">
        <v>12</v>
      </c>
      <c r="L286" s="2">
        <v>0</v>
      </c>
      <c r="M286" s="2">
        <v>0</v>
      </c>
      <c r="N286" s="14">
        <v>0</v>
      </c>
      <c r="O286" s="2">
        <v>0</v>
      </c>
      <c r="P286" s="11">
        <v>0</v>
      </c>
      <c r="Q286" s="2">
        <v>0</v>
      </c>
      <c r="R286" s="2">
        <v>0</v>
      </c>
      <c r="S286" s="9">
        <v>50000</v>
      </c>
      <c r="U286" s="2">
        <f t="shared" si="8"/>
        <v>50000</v>
      </c>
      <c r="V286" s="2" t="e">
        <f t="shared" si="9"/>
        <v>#DIV/0!</v>
      </c>
    </row>
    <row r="287" spans="1:23" customFormat="1" x14ac:dyDescent="0.25">
      <c r="A287" t="s">
        <v>875</v>
      </c>
      <c r="B287">
        <v>102</v>
      </c>
      <c r="C287" t="s">
        <v>876</v>
      </c>
      <c r="D287">
        <v>103</v>
      </c>
      <c r="E287" t="s">
        <v>877</v>
      </c>
      <c r="F287">
        <v>243</v>
      </c>
      <c r="G287" t="s">
        <v>83</v>
      </c>
      <c r="H287">
        <v>10103010243</v>
      </c>
      <c r="I287" t="s">
        <v>84</v>
      </c>
      <c r="J287" t="s">
        <v>958</v>
      </c>
      <c r="K287">
        <v>12</v>
      </c>
      <c r="L287" s="2">
        <v>47318.19</v>
      </c>
      <c r="M287" s="2">
        <v>9460.0499999999993</v>
      </c>
      <c r="N287" s="14">
        <v>150000</v>
      </c>
      <c r="O287" s="2">
        <v>0</v>
      </c>
      <c r="P287" s="11">
        <v>150000</v>
      </c>
      <c r="Q287" s="2">
        <v>1397.62</v>
      </c>
      <c r="R287" s="2">
        <v>2395.92</v>
      </c>
      <c r="S287" s="9">
        <v>50000</v>
      </c>
      <c r="U287" s="2">
        <f t="shared" si="8"/>
        <v>-100000</v>
      </c>
      <c r="V287" s="2">
        <f t="shared" si="9"/>
        <v>-66.666666666666657</v>
      </c>
    </row>
    <row r="288" spans="1:23" customFormat="1" x14ac:dyDescent="0.25">
      <c r="A288" t="s">
        <v>875</v>
      </c>
      <c r="B288">
        <v>102</v>
      </c>
      <c r="C288" t="s">
        <v>876</v>
      </c>
      <c r="D288">
        <v>277</v>
      </c>
      <c r="E288" t="s">
        <v>911</v>
      </c>
      <c r="F288">
        <v>274</v>
      </c>
      <c r="G288" t="s">
        <v>89</v>
      </c>
      <c r="H288">
        <v>10277010274</v>
      </c>
      <c r="I288" t="s">
        <v>90</v>
      </c>
      <c r="J288" t="s">
        <v>958</v>
      </c>
      <c r="K288">
        <v>12</v>
      </c>
      <c r="L288" s="2">
        <v>0</v>
      </c>
      <c r="M288" s="2">
        <v>0</v>
      </c>
      <c r="N288" s="14">
        <v>50000</v>
      </c>
      <c r="O288" s="2">
        <v>0</v>
      </c>
      <c r="P288" s="11">
        <v>50000</v>
      </c>
      <c r="Q288" s="2">
        <v>0</v>
      </c>
      <c r="R288" s="2">
        <v>0</v>
      </c>
      <c r="S288" s="9">
        <v>50000</v>
      </c>
      <c r="U288" s="2">
        <f t="shared" si="8"/>
        <v>0</v>
      </c>
      <c r="V288" s="2">
        <f t="shared" si="9"/>
        <v>0</v>
      </c>
    </row>
    <row r="289" spans="1:23" customFormat="1" x14ac:dyDescent="0.25">
      <c r="A289" t="s">
        <v>349</v>
      </c>
      <c r="B289">
        <v>1011</v>
      </c>
      <c r="C289" t="s">
        <v>365</v>
      </c>
      <c r="D289">
        <v>221</v>
      </c>
      <c r="E289" t="s">
        <v>366</v>
      </c>
      <c r="F289">
        <v>265</v>
      </c>
      <c r="G289" t="s">
        <v>447</v>
      </c>
      <c r="H289">
        <v>10221010265</v>
      </c>
      <c r="I289" t="s">
        <v>448</v>
      </c>
      <c r="J289" t="s">
        <v>958</v>
      </c>
      <c r="K289">
        <v>12</v>
      </c>
      <c r="L289" s="2">
        <v>40950.910000000003</v>
      </c>
      <c r="M289" s="2">
        <v>0</v>
      </c>
      <c r="N289" s="14">
        <v>49277</v>
      </c>
      <c r="O289" s="2">
        <v>0</v>
      </c>
      <c r="P289" s="11">
        <v>49277</v>
      </c>
      <c r="Q289" s="2">
        <v>0</v>
      </c>
      <c r="R289" s="2">
        <v>0</v>
      </c>
      <c r="S289" s="9">
        <v>49277</v>
      </c>
      <c r="U289" s="2">
        <f t="shared" si="8"/>
        <v>0</v>
      </c>
      <c r="V289" s="2">
        <f t="shared" si="9"/>
        <v>0</v>
      </c>
    </row>
    <row r="290" spans="1:23" customFormat="1" x14ac:dyDescent="0.25">
      <c r="A290" t="s">
        <v>254</v>
      </c>
      <c r="B290">
        <v>1301</v>
      </c>
      <c r="C290" t="s">
        <v>203</v>
      </c>
      <c r="D290">
        <v>601</v>
      </c>
      <c r="E290" t="s">
        <v>256</v>
      </c>
      <c r="F290">
        <v>444</v>
      </c>
      <c r="G290" t="s">
        <v>286</v>
      </c>
      <c r="H290">
        <v>10601010444</v>
      </c>
      <c r="I290" t="s">
        <v>287</v>
      </c>
      <c r="J290" t="s">
        <v>958</v>
      </c>
      <c r="K290">
        <v>12</v>
      </c>
      <c r="L290" s="2">
        <v>33745.07</v>
      </c>
      <c r="M290" s="2">
        <v>43149.17</v>
      </c>
      <c r="N290" s="14">
        <v>47880</v>
      </c>
      <c r="O290" s="2">
        <v>0</v>
      </c>
      <c r="P290" s="11">
        <v>47880</v>
      </c>
      <c r="Q290" s="2">
        <v>0</v>
      </c>
      <c r="R290" s="2">
        <v>0</v>
      </c>
      <c r="S290" s="9">
        <v>47880</v>
      </c>
      <c r="U290" s="2">
        <f t="shared" si="8"/>
        <v>0</v>
      </c>
      <c r="V290" s="2">
        <f t="shared" si="9"/>
        <v>0</v>
      </c>
    </row>
    <row r="291" spans="1:23" customFormat="1" x14ac:dyDescent="0.25">
      <c r="A291" t="s">
        <v>254</v>
      </c>
      <c r="B291">
        <v>1301</v>
      </c>
      <c r="C291" t="s">
        <v>203</v>
      </c>
      <c r="D291">
        <v>440</v>
      </c>
      <c r="E291" t="s">
        <v>255</v>
      </c>
      <c r="F291">
        <v>611</v>
      </c>
      <c r="G291" t="s">
        <v>52</v>
      </c>
      <c r="H291">
        <v>10440010611</v>
      </c>
      <c r="I291" t="s">
        <v>53</v>
      </c>
      <c r="J291" t="s">
        <v>958</v>
      </c>
      <c r="K291">
        <v>12</v>
      </c>
      <c r="L291" s="2">
        <v>0</v>
      </c>
      <c r="M291" s="2">
        <v>23120.31</v>
      </c>
      <c r="N291" s="14">
        <v>27500</v>
      </c>
      <c r="O291" s="2">
        <v>20000</v>
      </c>
      <c r="P291" s="11">
        <v>47500</v>
      </c>
      <c r="Q291" s="2">
        <v>35299.93</v>
      </c>
      <c r="R291" s="2">
        <v>60514.165714285715</v>
      </c>
      <c r="S291" s="9">
        <v>47500</v>
      </c>
      <c r="U291" s="2">
        <f t="shared" si="8"/>
        <v>20000</v>
      </c>
      <c r="V291" s="2">
        <f t="shared" si="9"/>
        <v>72.727272727272734</v>
      </c>
    </row>
    <row r="292" spans="1:23" customFormat="1" x14ac:dyDescent="0.25">
      <c r="A292" t="s">
        <v>133</v>
      </c>
      <c r="B292">
        <v>1101</v>
      </c>
      <c r="C292" t="s">
        <v>134</v>
      </c>
      <c r="D292">
        <v>150</v>
      </c>
      <c r="E292" t="s">
        <v>132</v>
      </c>
      <c r="F292">
        <v>292</v>
      </c>
      <c r="G292" t="s">
        <v>115</v>
      </c>
      <c r="H292">
        <v>10150010292</v>
      </c>
      <c r="I292" t="s">
        <v>116</v>
      </c>
      <c r="J292" t="s">
        <v>958</v>
      </c>
      <c r="K292">
        <v>12</v>
      </c>
      <c r="L292" s="2">
        <v>42500</v>
      </c>
      <c r="M292" s="2">
        <v>43252.05</v>
      </c>
      <c r="N292" s="14">
        <v>47360</v>
      </c>
      <c r="O292" s="2">
        <v>0</v>
      </c>
      <c r="P292" s="11">
        <v>47360</v>
      </c>
      <c r="Q292" s="2">
        <v>7320.18</v>
      </c>
      <c r="R292" s="2">
        <v>12548.880000000001</v>
      </c>
      <c r="S292" s="9">
        <v>47360</v>
      </c>
      <c r="U292" s="2">
        <f t="shared" si="8"/>
        <v>0</v>
      </c>
      <c r="V292" s="2">
        <f t="shared" si="9"/>
        <v>0</v>
      </c>
    </row>
    <row r="293" spans="1:23" customFormat="1" x14ac:dyDescent="0.25">
      <c r="A293" t="s">
        <v>254</v>
      </c>
      <c r="B293">
        <v>1301</v>
      </c>
      <c r="C293" t="s">
        <v>203</v>
      </c>
      <c r="D293">
        <v>440</v>
      </c>
      <c r="E293" t="s">
        <v>255</v>
      </c>
      <c r="F293">
        <v>590</v>
      </c>
      <c r="G293" t="s">
        <v>126</v>
      </c>
      <c r="H293">
        <v>10440010590</v>
      </c>
      <c r="I293" t="s">
        <v>127</v>
      </c>
      <c r="J293" t="s">
        <v>958</v>
      </c>
      <c r="K293">
        <v>12</v>
      </c>
      <c r="L293" s="2">
        <v>29777.15</v>
      </c>
      <c r="M293" s="2">
        <v>45695.77</v>
      </c>
      <c r="N293" s="14">
        <v>46080</v>
      </c>
      <c r="O293" s="2">
        <v>0</v>
      </c>
      <c r="P293" s="11">
        <v>46080</v>
      </c>
      <c r="Q293" s="2">
        <v>49138.27</v>
      </c>
      <c r="R293" s="2">
        <v>84237.034285714282</v>
      </c>
      <c r="S293" s="9">
        <v>46080</v>
      </c>
      <c r="U293" s="2">
        <f t="shared" si="8"/>
        <v>0</v>
      </c>
      <c r="V293" s="2">
        <f t="shared" si="9"/>
        <v>0</v>
      </c>
    </row>
    <row r="294" spans="1:23" customFormat="1" x14ac:dyDescent="0.25">
      <c r="A294" t="s">
        <v>309</v>
      </c>
      <c r="B294">
        <v>801</v>
      </c>
      <c r="C294" t="s">
        <v>324</v>
      </c>
      <c r="D294">
        <v>75</v>
      </c>
      <c r="E294" t="s">
        <v>331</v>
      </c>
      <c r="F294">
        <v>239</v>
      </c>
      <c r="G294" t="s">
        <v>22</v>
      </c>
      <c r="H294">
        <v>10075010239</v>
      </c>
      <c r="I294" t="s">
        <v>23</v>
      </c>
      <c r="J294" t="s">
        <v>958</v>
      </c>
      <c r="K294">
        <v>12</v>
      </c>
      <c r="L294" s="2">
        <v>39165.14</v>
      </c>
      <c r="M294" s="2">
        <v>38979.43</v>
      </c>
      <c r="N294" s="14">
        <v>34590</v>
      </c>
      <c r="O294" s="2">
        <v>0</v>
      </c>
      <c r="P294" s="11">
        <v>34590</v>
      </c>
      <c r="Q294" s="2">
        <v>25580.95</v>
      </c>
      <c r="R294" s="2">
        <v>43853.057142857142</v>
      </c>
      <c r="S294" s="9">
        <v>46045.71</v>
      </c>
      <c r="U294" s="2">
        <f t="shared" si="8"/>
        <v>11455.71</v>
      </c>
      <c r="V294" s="2">
        <f t="shared" si="9"/>
        <v>33.118560277536858</v>
      </c>
    </row>
    <row r="295" spans="1:23" customFormat="1" x14ac:dyDescent="0.25">
      <c r="A295" t="s">
        <v>309</v>
      </c>
      <c r="B295">
        <v>801</v>
      </c>
      <c r="C295" t="s">
        <v>324</v>
      </c>
      <c r="D295">
        <v>401</v>
      </c>
      <c r="E295" t="s">
        <v>400</v>
      </c>
      <c r="F295">
        <v>236</v>
      </c>
      <c r="G295" t="s">
        <v>20</v>
      </c>
      <c r="H295">
        <v>10401010236</v>
      </c>
      <c r="I295" t="s">
        <v>21</v>
      </c>
      <c r="J295" t="s">
        <v>958</v>
      </c>
      <c r="K295">
        <v>12</v>
      </c>
      <c r="L295" s="2">
        <v>77631</v>
      </c>
      <c r="M295" s="2">
        <v>49448.75</v>
      </c>
      <c r="N295" s="14">
        <v>81206</v>
      </c>
      <c r="O295" s="2">
        <v>0</v>
      </c>
      <c r="P295" s="11">
        <v>81206</v>
      </c>
      <c r="Q295" s="2">
        <v>24178.44</v>
      </c>
      <c r="R295" s="2">
        <v>41448.754285714283</v>
      </c>
      <c r="S295" s="9">
        <v>43521.19</v>
      </c>
      <c r="U295" s="2">
        <f t="shared" si="8"/>
        <v>-37684.81</v>
      </c>
      <c r="V295" s="2">
        <f t="shared" si="9"/>
        <v>-46.406435485062673</v>
      </c>
    </row>
    <row r="296" spans="1:23" customFormat="1" x14ac:dyDescent="0.25">
      <c r="A296" t="s">
        <v>309</v>
      </c>
      <c r="B296">
        <v>501</v>
      </c>
      <c r="C296" t="s">
        <v>312</v>
      </c>
      <c r="D296">
        <v>119</v>
      </c>
      <c r="E296" t="s">
        <v>341</v>
      </c>
      <c r="F296">
        <v>239</v>
      </c>
      <c r="G296" t="s">
        <v>22</v>
      </c>
      <c r="H296">
        <v>10119010239</v>
      </c>
      <c r="I296" t="s">
        <v>23</v>
      </c>
      <c r="J296" t="s">
        <v>958</v>
      </c>
      <c r="K296">
        <v>12</v>
      </c>
      <c r="L296" s="2">
        <v>111663.46</v>
      </c>
      <c r="M296" s="2">
        <v>102429.52</v>
      </c>
      <c r="N296" s="14">
        <v>104333</v>
      </c>
      <c r="O296" s="2">
        <v>0</v>
      </c>
      <c r="P296" s="11">
        <v>104333</v>
      </c>
      <c r="Q296" s="2">
        <v>23914.35</v>
      </c>
      <c r="R296" s="2">
        <v>40996.028571428571</v>
      </c>
      <c r="S296" s="9">
        <v>43045.83</v>
      </c>
      <c r="U296" s="2">
        <f t="shared" si="8"/>
        <v>-61287.17</v>
      </c>
      <c r="V296" s="2">
        <f t="shared" si="9"/>
        <v>-58.741884159374315</v>
      </c>
    </row>
    <row r="297" spans="1:23" customFormat="1" x14ac:dyDescent="0.25">
      <c r="A297" t="s">
        <v>133</v>
      </c>
      <c r="B297">
        <v>1101</v>
      </c>
      <c r="C297" t="s">
        <v>134</v>
      </c>
      <c r="D297">
        <v>150</v>
      </c>
      <c r="E297" t="s">
        <v>132</v>
      </c>
      <c r="F297">
        <v>270</v>
      </c>
      <c r="G297" t="s">
        <v>87</v>
      </c>
      <c r="H297">
        <v>10150010270</v>
      </c>
      <c r="I297" t="s">
        <v>88</v>
      </c>
      <c r="J297" t="s">
        <v>958</v>
      </c>
      <c r="K297">
        <v>12</v>
      </c>
      <c r="L297" s="2">
        <v>40699.550000000003</v>
      </c>
      <c r="M297" s="2">
        <v>35071.53</v>
      </c>
      <c r="N297" s="14">
        <v>42357</v>
      </c>
      <c r="O297" s="2">
        <v>0</v>
      </c>
      <c r="P297" s="11">
        <v>42357</v>
      </c>
      <c r="Q297" s="2">
        <v>22291.82</v>
      </c>
      <c r="R297" s="2">
        <v>38214.548571428575</v>
      </c>
      <c r="S297" s="9">
        <v>42357</v>
      </c>
      <c r="U297" s="2">
        <f t="shared" si="8"/>
        <v>0</v>
      </c>
      <c r="V297" s="2">
        <f t="shared" si="9"/>
        <v>0</v>
      </c>
    </row>
    <row r="298" spans="1:23" customFormat="1" x14ac:dyDescent="0.25">
      <c r="A298" t="s">
        <v>781</v>
      </c>
      <c r="B298">
        <v>202</v>
      </c>
      <c r="C298" t="s">
        <v>808</v>
      </c>
      <c r="D298" s="20">
        <v>133</v>
      </c>
      <c r="E298" t="s">
        <v>809</v>
      </c>
      <c r="F298">
        <v>239</v>
      </c>
      <c r="G298" t="s">
        <v>22</v>
      </c>
      <c r="H298">
        <v>10133010239</v>
      </c>
      <c r="I298" t="s">
        <v>23</v>
      </c>
      <c r="J298" t="s">
        <v>958</v>
      </c>
      <c r="K298">
        <v>12</v>
      </c>
      <c r="L298" s="2">
        <v>30205.99</v>
      </c>
      <c r="M298" s="2">
        <v>35588.17</v>
      </c>
      <c r="N298" s="14">
        <v>61768</v>
      </c>
      <c r="O298" s="2">
        <v>0</v>
      </c>
      <c r="P298" s="11">
        <v>61768</v>
      </c>
      <c r="Q298" s="2">
        <v>23326.560000000001</v>
      </c>
      <c r="R298" s="2">
        <v>39988.388571428572</v>
      </c>
      <c r="S298" s="9">
        <v>41987.81</v>
      </c>
      <c r="U298" s="2">
        <f t="shared" si="8"/>
        <v>-19780.190000000002</v>
      </c>
      <c r="V298" s="2">
        <f t="shared" si="9"/>
        <v>-32.023361611190268</v>
      </c>
      <c r="W298" s="18"/>
    </row>
    <row r="299" spans="1:23" customFormat="1" x14ac:dyDescent="0.25">
      <c r="A299" t="s">
        <v>309</v>
      </c>
      <c r="B299">
        <v>801</v>
      </c>
      <c r="C299" t="s">
        <v>324</v>
      </c>
      <c r="D299">
        <v>405</v>
      </c>
      <c r="E299" t="s">
        <v>405</v>
      </c>
      <c r="F299">
        <v>283</v>
      </c>
      <c r="G299" t="s">
        <v>38</v>
      </c>
      <c r="H299">
        <v>10405010283</v>
      </c>
      <c r="I299" t="s">
        <v>39</v>
      </c>
      <c r="J299" t="s">
        <v>958</v>
      </c>
      <c r="K299">
        <v>12</v>
      </c>
      <c r="L299" s="2">
        <v>20733.21</v>
      </c>
      <c r="M299" s="2">
        <v>9082.41</v>
      </c>
      <c r="N299" s="14">
        <v>68000</v>
      </c>
      <c r="O299" s="2">
        <v>0</v>
      </c>
      <c r="P299" s="11">
        <v>68000</v>
      </c>
      <c r="Q299" s="2">
        <v>4290.3999999999996</v>
      </c>
      <c r="R299" s="2">
        <v>7354.971428571429</v>
      </c>
      <c r="S299" s="9">
        <v>40894</v>
      </c>
      <c r="U299" s="2">
        <f t="shared" si="8"/>
        <v>-27106</v>
      </c>
      <c r="V299" s="2">
        <f t="shared" si="9"/>
        <v>-39.861764705882351</v>
      </c>
    </row>
    <row r="300" spans="1:23" customFormat="1" x14ac:dyDescent="0.25">
      <c r="A300" t="s">
        <v>349</v>
      </c>
      <c r="B300">
        <v>403</v>
      </c>
      <c r="C300" t="s">
        <v>350</v>
      </c>
      <c r="D300">
        <v>140</v>
      </c>
      <c r="E300" t="s">
        <v>351</v>
      </c>
      <c r="F300">
        <v>203</v>
      </c>
      <c r="G300" t="s">
        <v>500</v>
      </c>
      <c r="H300">
        <v>10140010203</v>
      </c>
      <c r="I300" t="s">
        <v>501</v>
      </c>
      <c r="J300" t="s">
        <v>958</v>
      </c>
      <c r="K300">
        <v>12</v>
      </c>
      <c r="L300" s="2">
        <v>6900</v>
      </c>
      <c r="M300" s="2">
        <v>24685.439999999999</v>
      </c>
      <c r="N300" s="14">
        <v>38936</v>
      </c>
      <c r="O300" s="2">
        <v>0</v>
      </c>
      <c r="P300" s="11">
        <v>38936</v>
      </c>
      <c r="Q300" s="2">
        <v>0</v>
      </c>
      <c r="R300" s="2">
        <v>0</v>
      </c>
      <c r="S300" s="9">
        <v>40490</v>
      </c>
      <c r="U300" s="2">
        <f t="shared" si="8"/>
        <v>1554</v>
      </c>
      <c r="V300" s="2">
        <f t="shared" si="9"/>
        <v>3.9911649886994041</v>
      </c>
    </row>
    <row r="301" spans="1:23" customFormat="1" x14ac:dyDescent="0.25">
      <c r="A301" t="s">
        <v>706</v>
      </c>
      <c r="B301">
        <v>191</v>
      </c>
      <c r="C301" t="s">
        <v>707</v>
      </c>
      <c r="D301">
        <v>205</v>
      </c>
      <c r="E301" t="s">
        <v>733</v>
      </c>
      <c r="F301">
        <v>243</v>
      </c>
      <c r="G301" t="s">
        <v>83</v>
      </c>
      <c r="H301">
        <v>10205010243</v>
      </c>
      <c r="I301" t="s">
        <v>84</v>
      </c>
      <c r="J301" t="s">
        <v>958</v>
      </c>
      <c r="K301">
        <v>12</v>
      </c>
      <c r="L301" s="2">
        <v>40426.720000000001</v>
      </c>
      <c r="M301" s="2">
        <v>15812.87</v>
      </c>
      <c r="N301" s="14">
        <v>40000</v>
      </c>
      <c r="O301" s="2">
        <v>0</v>
      </c>
      <c r="P301" s="11">
        <v>40000</v>
      </c>
      <c r="Q301" s="2">
        <v>5680.79</v>
      </c>
      <c r="R301" s="2">
        <v>9738.4971428571425</v>
      </c>
      <c r="S301" s="9">
        <v>40000</v>
      </c>
      <c r="U301" s="2">
        <f t="shared" si="8"/>
        <v>0</v>
      </c>
      <c r="V301" s="2">
        <f t="shared" si="9"/>
        <v>0</v>
      </c>
    </row>
    <row r="302" spans="1:23" customFormat="1" x14ac:dyDescent="0.25">
      <c r="A302" t="s">
        <v>562</v>
      </c>
      <c r="B302">
        <v>301</v>
      </c>
      <c r="C302" t="s">
        <v>355</v>
      </c>
      <c r="D302">
        <v>121</v>
      </c>
      <c r="E302" t="s">
        <v>562</v>
      </c>
      <c r="F302">
        <v>243</v>
      </c>
      <c r="G302" t="s">
        <v>83</v>
      </c>
      <c r="H302">
        <v>10121010243</v>
      </c>
      <c r="I302" t="s">
        <v>84</v>
      </c>
      <c r="J302" t="s">
        <v>958</v>
      </c>
      <c r="K302">
        <v>12</v>
      </c>
      <c r="L302" s="2">
        <v>19638.98</v>
      </c>
      <c r="M302" s="2">
        <v>28799.57</v>
      </c>
      <c r="N302" s="14">
        <v>40000</v>
      </c>
      <c r="O302" s="2">
        <v>0</v>
      </c>
      <c r="P302" s="11">
        <v>40000</v>
      </c>
      <c r="Q302" s="2">
        <v>4669.59</v>
      </c>
      <c r="R302" s="2">
        <v>8005.0114285714299</v>
      </c>
      <c r="S302" s="9">
        <v>40000</v>
      </c>
      <c r="U302" s="2">
        <f t="shared" si="8"/>
        <v>0</v>
      </c>
      <c r="V302" s="2">
        <f t="shared" si="9"/>
        <v>0</v>
      </c>
    </row>
    <row r="303" spans="1:23" customFormat="1" x14ac:dyDescent="0.25">
      <c r="A303" t="s">
        <v>133</v>
      </c>
      <c r="B303">
        <v>1201</v>
      </c>
      <c r="C303" t="s">
        <v>212</v>
      </c>
      <c r="D303">
        <v>701</v>
      </c>
      <c r="E303" t="s">
        <v>211</v>
      </c>
      <c r="F303">
        <v>243</v>
      </c>
      <c r="G303" t="s">
        <v>83</v>
      </c>
      <c r="H303">
        <v>10701010243</v>
      </c>
      <c r="I303" t="s">
        <v>84</v>
      </c>
      <c r="J303" t="s">
        <v>958</v>
      </c>
      <c r="K303">
        <v>12</v>
      </c>
      <c r="L303" s="2">
        <v>0</v>
      </c>
      <c r="M303" s="2">
        <v>24620.92</v>
      </c>
      <c r="N303" s="14">
        <v>25000</v>
      </c>
      <c r="O303" s="2">
        <v>0</v>
      </c>
      <c r="P303" s="11">
        <v>25000</v>
      </c>
      <c r="Q303" s="2">
        <v>17925.88</v>
      </c>
      <c r="R303" s="2">
        <v>30730.080000000002</v>
      </c>
      <c r="S303" s="9">
        <v>40000</v>
      </c>
      <c r="U303" s="2">
        <f t="shared" si="8"/>
        <v>15000</v>
      </c>
      <c r="V303" s="2">
        <f t="shared" si="9"/>
        <v>60</v>
      </c>
    </row>
    <row r="304" spans="1:23" customFormat="1" x14ac:dyDescent="0.25">
      <c r="A304" t="s">
        <v>875</v>
      </c>
      <c r="B304">
        <v>102</v>
      </c>
      <c r="C304" t="s">
        <v>876</v>
      </c>
      <c r="D304">
        <v>276</v>
      </c>
      <c r="E304" t="s">
        <v>880</v>
      </c>
      <c r="F304">
        <v>257</v>
      </c>
      <c r="G304" t="s">
        <v>464</v>
      </c>
      <c r="H304">
        <v>10276010257</v>
      </c>
      <c r="I304" t="s">
        <v>465</v>
      </c>
      <c r="J304" t="s">
        <v>958</v>
      </c>
      <c r="K304">
        <v>12</v>
      </c>
      <c r="L304" s="2">
        <v>1295.2</v>
      </c>
      <c r="M304" s="2">
        <v>12257.93</v>
      </c>
      <c r="N304" s="14">
        <v>40000</v>
      </c>
      <c r="O304" s="2">
        <v>0</v>
      </c>
      <c r="P304" s="11">
        <v>40000</v>
      </c>
      <c r="Q304" s="2">
        <v>12048.19</v>
      </c>
      <c r="R304" s="2">
        <v>20654.04</v>
      </c>
      <c r="S304" s="9">
        <v>40000</v>
      </c>
      <c r="U304" s="2">
        <f t="shared" si="8"/>
        <v>0</v>
      </c>
      <c r="V304" s="2">
        <f t="shared" si="9"/>
        <v>0</v>
      </c>
    </row>
    <row r="305" spans="1:23" customFormat="1" x14ac:dyDescent="0.25">
      <c r="A305" t="s">
        <v>349</v>
      </c>
      <c r="B305">
        <v>1011</v>
      </c>
      <c r="C305" t="s">
        <v>365</v>
      </c>
      <c r="D305">
        <v>236</v>
      </c>
      <c r="E305" t="s">
        <v>380</v>
      </c>
      <c r="F305">
        <v>356</v>
      </c>
      <c r="G305" t="s">
        <v>180</v>
      </c>
      <c r="H305">
        <v>10236010356</v>
      </c>
      <c r="I305" t="s">
        <v>181</v>
      </c>
      <c r="J305" t="s">
        <v>958</v>
      </c>
      <c r="K305">
        <v>12</v>
      </c>
      <c r="L305" s="2">
        <v>21585.74</v>
      </c>
      <c r="M305" s="2">
        <v>34275.949999999997</v>
      </c>
      <c r="N305" s="14">
        <v>39590</v>
      </c>
      <c r="O305" s="2">
        <v>0</v>
      </c>
      <c r="P305" s="11">
        <v>39590</v>
      </c>
      <c r="Q305" s="2">
        <v>21700</v>
      </c>
      <c r="R305" s="2">
        <v>37200</v>
      </c>
      <c r="S305" s="9">
        <v>39590</v>
      </c>
      <c r="U305" s="2">
        <f t="shared" si="8"/>
        <v>0</v>
      </c>
      <c r="V305" s="2">
        <f t="shared" si="9"/>
        <v>0</v>
      </c>
    </row>
    <row r="306" spans="1:23" customFormat="1" x14ac:dyDescent="0.25">
      <c r="A306" t="s">
        <v>254</v>
      </c>
      <c r="B306">
        <v>1301</v>
      </c>
      <c r="C306" t="s">
        <v>203</v>
      </c>
      <c r="D306">
        <v>602</v>
      </c>
      <c r="E306" t="s">
        <v>263</v>
      </c>
      <c r="F306">
        <v>283</v>
      </c>
      <c r="G306" t="s">
        <v>38</v>
      </c>
      <c r="H306">
        <v>10602010283</v>
      </c>
      <c r="I306" t="s">
        <v>39</v>
      </c>
      <c r="J306" t="s">
        <v>958</v>
      </c>
      <c r="K306">
        <v>12</v>
      </c>
      <c r="L306" s="2">
        <v>15060.34</v>
      </c>
      <c r="M306" s="2">
        <v>11183.35</v>
      </c>
      <c r="N306" s="14">
        <v>83200</v>
      </c>
      <c r="O306" s="2">
        <v>0</v>
      </c>
      <c r="P306" s="11">
        <v>83200</v>
      </c>
      <c r="Q306" s="2">
        <v>7249.54</v>
      </c>
      <c r="R306" s="2">
        <v>12427.782857142856</v>
      </c>
      <c r="S306" s="9">
        <v>38864</v>
      </c>
      <c r="U306" s="2">
        <f t="shared" si="8"/>
        <v>-44336</v>
      </c>
      <c r="V306" s="2">
        <f t="shared" si="9"/>
        <v>-53.28846153846154</v>
      </c>
    </row>
    <row r="307" spans="1:23" customFormat="1" x14ac:dyDescent="0.25">
      <c r="A307" t="s">
        <v>349</v>
      </c>
      <c r="B307">
        <v>507</v>
      </c>
      <c r="C307" t="s">
        <v>390</v>
      </c>
      <c r="D307">
        <v>270</v>
      </c>
      <c r="E307" t="s">
        <v>349</v>
      </c>
      <c r="F307">
        <v>243</v>
      </c>
      <c r="G307" t="s">
        <v>83</v>
      </c>
      <c r="H307">
        <v>10270010243</v>
      </c>
      <c r="I307" t="s">
        <v>84</v>
      </c>
      <c r="J307" t="s">
        <v>958</v>
      </c>
      <c r="K307">
        <v>12</v>
      </c>
      <c r="L307" s="2">
        <v>13048.98</v>
      </c>
      <c r="M307" s="2">
        <v>31864.63</v>
      </c>
      <c r="N307" s="14">
        <v>20000</v>
      </c>
      <c r="O307" s="2">
        <v>0</v>
      </c>
      <c r="P307" s="11">
        <v>20000</v>
      </c>
      <c r="Q307" s="2">
        <v>18044.93</v>
      </c>
      <c r="R307" s="2">
        <v>30934.165714285715</v>
      </c>
      <c r="S307" s="9">
        <v>38000</v>
      </c>
      <c r="U307" s="2">
        <f t="shared" si="8"/>
        <v>18000</v>
      </c>
      <c r="V307" s="2">
        <f t="shared" si="9"/>
        <v>90</v>
      </c>
    </row>
    <row r="308" spans="1:23" customFormat="1" x14ac:dyDescent="0.25">
      <c r="A308" t="s">
        <v>781</v>
      </c>
      <c r="B308">
        <v>205</v>
      </c>
      <c r="C308" t="s">
        <v>123</v>
      </c>
      <c r="D308">
        <v>106</v>
      </c>
      <c r="E308" t="s">
        <v>800</v>
      </c>
      <c r="F308">
        <v>344</v>
      </c>
      <c r="G308" t="s">
        <v>111</v>
      </c>
      <c r="H308">
        <v>10106010344</v>
      </c>
      <c r="I308" t="s">
        <v>112</v>
      </c>
      <c r="J308" t="s">
        <v>958</v>
      </c>
      <c r="K308">
        <v>12</v>
      </c>
      <c r="L308" s="2">
        <v>39448.18</v>
      </c>
      <c r="M308" s="2">
        <v>29805.75</v>
      </c>
      <c r="N308" s="14">
        <v>50000</v>
      </c>
      <c r="O308" s="2">
        <v>0</v>
      </c>
      <c r="P308" s="11">
        <v>50000</v>
      </c>
      <c r="Q308" s="2">
        <v>17646.73</v>
      </c>
      <c r="R308" s="2">
        <v>30251.537142857138</v>
      </c>
      <c r="S308" s="9">
        <v>36469</v>
      </c>
      <c r="U308" s="2">
        <f t="shared" si="8"/>
        <v>-13531</v>
      </c>
      <c r="V308" s="2">
        <f t="shared" si="9"/>
        <v>-27.062000000000001</v>
      </c>
      <c r="W308" s="18"/>
    </row>
    <row r="309" spans="1:23" customFormat="1" x14ac:dyDescent="0.25">
      <c r="A309" t="s">
        <v>349</v>
      </c>
      <c r="B309">
        <v>702</v>
      </c>
      <c r="C309" t="s">
        <v>383</v>
      </c>
      <c r="D309">
        <v>266</v>
      </c>
      <c r="E309" t="s">
        <v>387</v>
      </c>
      <c r="F309">
        <v>283</v>
      </c>
      <c r="G309" t="s">
        <v>38</v>
      </c>
      <c r="H309">
        <v>10266010283</v>
      </c>
      <c r="I309" t="s">
        <v>39</v>
      </c>
      <c r="J309" t="s">
        <v>958</v>
      </c>
      <c r="K309">
        <v>12</v>
      </c>
      <c r="L309" s="2">
        <v>47042.04</v>
      </c>
      <c r="M309" s="2">
        <v>28306.39</v>
      </c>
      <c r="N309" s="14">
        <v>51750</v>
      </c>
      <c r="O309" s="2">
        <v>0</v>
      </c>
      <c r="P309" s="11">
        <v>51750</v>
      </c>
      <c r="Q309" s="2">
        <v>5578.76</v>
      </c>
      <c r="R309" s="2">
        <v>9563.5885714285723</v>
      </c>
      <c r="S309" s="9">
        <v>36419</v>
      </c>
      <c r="U309" s="2">
        <f t="shared" si="8"/>
        <v>-15331</v>
      </c>
      <c r="V309" s="2">
        <f t="shared" si="9"/>
        <v>-29.625120772946861</v>
      </c>
    </row>
    <row r="310" spans="1:23" customFormat="1" x14ac:dyDescent="0.25">
      <c r="A310" t="s">
        <v>254</v>
      </c>
      <c r="B310">
        <v>1301</v>
      </c>
      <c r="C310" t="s">
        <v>203</v>
      </c>
      <c r="D310">
        <v>440</v>
      </c>
      <c r="E310" t="s">
        <v>255</v>
      </c>
      <c r="F310">
        <v>239</v>
      </c>
      <c r="G310" t="s">
        <v>22</v>
      </c>
      <c r="H310">
        <v>10440010239</v>
      </c>
      <c r="I310" t="s">
        <v>23</v>
      </c>
      <c r="J310" t="s">
        <v>958</v>
      </c>
      <c r="K310">
        <v>12</v>
      </c>
      <c r="L310" s="2">
        <v>29030.42</v>
      </c>
      <c r="M310" s="2">
        <v>25066.65</v>
      </c>
      <c r="N310" s="14">
        <v>37353</v>
      </c>
      <c r="O310" s="2">
        <v>0</v>
      </c>
      <c r="P310" s="11">
        <v>37353</v>
      </c>
      <c r="Q310" s="2">
        <v>20224.310000000001</v>
      </c>
      <c r="R310" s="2">
        <v>34670.245714285717</v>
      </c>
      <c r="S310" s="9">
        <v>36403.760000000002</v>
      </c>
      <c r="U310" s="2">
        <f t="shared" si="8"/>
        <v>-949.23999999999796</v>
      </c>
      <c r="V310" s="2">
        <f t="shared" si="9"/>
        <v>-2.5412684389473346</v>
      </c>
    </row>
    <row r="311" spans="1:23" customFormat="1" x14ac:dyDescent="0.25">
      <c r="A311" t="s">
        <v>349</v>
      </c>
      <c r="B311">
        <v>401</v>
      </c>
      <c r="C311" t="s">
        <v>362</v>
      </c>
      <c r="D311">
        <v>148</v>
      </c>
      <c r="E311" t="s">
        <v>363</v>
      </c>
      <c r="F311">
        <v>611</v>
      </c>
      <c r="G311" t="s">
        <v>52</v>
      </c>
      <c r="H311">
        <v>10148010611</v>
      </c>
      <c r="I311" t="s">
        <v>53</v>
      </c>
      <c r="J311" t="s">
        <v>958</v>
      </c>
      <c r="K311">
        <v>12</v>
      </c>
      <c r="L311" s="2">
        <v>0</v>
      </c>
      <c r="M311" s="2">
        <v>36195.18</v>
      </c>
      <c r="N311" s="14">
        <v>36318</v>
      </c>
      <c r="O311" s="2">
        <v>0</v>
      </c>
      <c r="P311" s="11">
        <v>36318</v>
      </c>
      <c r="Q311" s="2">
        <v>25562.53</v>
      </c>
      <c r="R311" s="2">
        <v>43821.479999999996</v>
      </c>
      <c r="S311" s="9">
        <v>36318</v>
      </c>
      <c r="U311" s="2">
        <f t="shared" si="8"/>
        <v>0</v>
      </c>
      <c r="V311" s="2">
        <f t="shared" si="9"/>
        <v>0</v>
      </c>
    </row>
    <row r="312" spans="1:23" customFormat="1" x14ac:dyDescent="0.25">
      <c r="A312" t="s">
        <v>309</v>
      </c>
      <c r="B312">
        <v>501</v>
      </c>
      <c r="C312" t="s">
        <v>312</v>
      </c>
      <c r="D312">
        <v>118</v>
      </c>
      <c r="E312" t="s">
        <v>340</v>
      </c>
      <c r="F312">
        <v>243</v>
      </c>
      <c r="G312" t="s">
        <v>83</v>
      </c>
      <c r="H312">
        <v>10118010243</v>
      </c>
      <c r="I312" t="s">
        <v>84</v>
      </c>
      <c r="J312" t="s">
        <v>958</v>
      </c>
      <c r="K312">
        <v>12</v>
      </c>
      <c r="L312" s="2">
        <v>15853.27</v>
      </c>
      <c r="M312" s="2">
        <v>12711.4</v>
      </c>
      <c r="N312" s="14">
        <v>36150</v>
      </c>
      <c r="O312" s="2">
        <v>0</v>
      </c>
      <c r="P312" s="11">
        <v>36150</v>
      </c>
      <c r="Q312" s="2">
        <v>10885.21</v>
      </c>
      <c r="R312" s="2">
        <v>18660.36</v>
      </c>
      <c r="S312" s="9">
        <v>36150</v>
      </c>
      <c r="U312" s="2">
        <f t="shared" si="8"/>
        <v>0</v>
      </c>
      <c r="V312" s="2">
        <f t="shared" si="9"/>
        <v>0</v>
      </c>
    </row>
    <row r="313" spans="1:23" customFormat="1" x14ac:dyDescent="0.25">
      <c r="A313" t="s">
        <v>875</v>
      </c>
      <c r="B313">
        <v>102</v>
      </c>
      <c r="C313" t="s">
        <v>876</v>
      </c>
      <c r="D313">
        <v>195</v>
      </c>
      <c r="E313" t="s">
        <v>902</v>
      </c>
      <c r="F313">
        <v>270</v>
      </c>
      <c r="G313" t="s">
        <v>87</v>
      </c>
      <c r="H313">
        <v>10195010270</v>
      </c>
      <c r="I313" t="s">
        <v>88</v>
      </c>
      <c r="J313" t="s">
        <v>958</v>
      </c>
      <c r="K313">
        <v>12</v>
      </c>
      <c r="L313" s="2">
        <v>162559.22</v>
      </c>
      <c r="M313" s="2">
        <v>66457.81</v>
      </c>
      <c r="N313" s="14">
        <v>86000</v>
      </c>
      <c r="O313" s="2">
        <v>0</v>
      </c>
      <c r="P313" s="11">
        <v>86000</v>
      </c>
      <c r="Q313" s="2">
        <v>23786.35</v>
      </c>
      <c r="R313" s="2">
        <v>40776.6</v>
      </c>
      <c r="S313" s="9">
        <v>36000</v>
      </c>
      <c r="U313" s="2">
        <f t="shared" si="8"/>
        <v>-50000</v>
      </c>
      <c r="V313" s="2">
        <f t="shared" si="9"/>
        <v>-58.139534883720934</v>
      </c>
    </row>
    <row r="314" spans="1:23" customFormat="1" x14ac:dyDescent="0.25">
      <c r="A314" t="s">
        <v>309</v>
      </c>
      <c r="B314">
        <v>801</v>
      </c>
      <c r="C314" t="s">
        <v>324</v>
      </c>
      <c r="D314">
        <v>404</v>
      </c>
      <c r="E314" t="s">
        <v>404</v>
      </c>
      <c r="F314">
        <v>344</v>
      </c>
      <c r="G314" t="s">
        <v>111</v>
      </c>
      <c r="H314">
        <v>10404010344</v>
      </c>
      <c r="I314" t="s">
        <v>112</v>
      </c>
      <c r="J314" t="s">
        <v>958</v>
      </c>
      <c r="K314">
        <v>12</v>
      </c>
      <c r="L314" s="2">
        <v>46946.7</v>
      </c>
      <c r="M314" s="2">
        <v>45167.41</v>
      </c>
      <c r="N314" s="14">
        <v>43500</v>
      </c>
      <c r="O314" s="2">
        <v>0</v>
      </c>
      <c r="P314" s="11">
        <v>43500</v>
      </c>
      <c r="Q314" s="2">
        <v>13326.28</v>
      </c>
      <c r="R314" s="2">
        <v>22845.051428571431</v>
      </c>
      <c r="S314" s="9">
        <v>35462</v>
      </c>
      <c r="U314" s="2">
        <f t="shared" si="8"/>
        <v>-8038</v>
      </c>
      <c r="V314" s="2">
        <f t="shared" si="9"/>
        <v>-18.47816091954023</v>
      </c>
    </row>
    <row r="315" spans="1:23" customFormat="1" x14ac:dyDescent="0.25">
      <c r="A315" t="s">
        <v>349</v>
      </c>
      <c r="B315">
        <v>401</v>
      </c>
      <c r="C315" t="s">
        <v>362</v>
      </c>
      <c r="D315">
        <v>148</v>
      </c>
      <c r="E315" t="s">
        <v>363</v>
      </c>
      <c r="F315">
        <v>239</v>
      </c>
      <c r="G315" t="s">
        <v>22</v>
      </c>
      <c r="H315">
        <v>10148010239</v>
      </c>
      <c r="I315" t="s">
        <v>23</v>
      </c>
      <c r="J315" t="s">
        <v>958</v>
      </c>
      <c r="K315">
        <v>12</v>
      </c>
      <c r="L315" s="2">
        <v>41903.81</v>
      </c>
      <c r="M315" s="2">
        <v>19935.23</v>
      </c>
      <c r="N315" s="14">
        <v>39971</v>
      </c>
      <c r="O315" s="2">
        <v>0</v>
      </c>
      <c r="P315" s="11">
        <v>39971</v>
      </c>
      <c r="Q315" s="2">
        <v>19626.169999999998</v>
      </c>
      <c r="R315" s="2">
        <v>33644.862857142856</v>
      </c>
      <c r="S315" s="9">
        <v>35327.11</v>
      </c>
      <c r="U315" s="2">
        <f t="shared" si="8"/>
        <v>-4643.8899999999994</v>
      </c>
      <c r="V315" s="2">
        <f t="shared" si="9"/>
        <v>-11.618148157414124</v>
      </c>
    </row>
    <row r="316" spans="1:23" customFormat="1" x14ac:dyDescent="0.25">
      <c r="A316" t="s">
        <v>706</v>
      </c>
      <c r="B316">
        <v>191</v>
      </c>
      <c r="C316" t="s">
        <v>707</v>
      </c>
      <c r="D316">
        <v>208</v>
      </c>
      <c r="E316" t="s">
        <v>734</v>
      </c>
      <c r="F316">
        <v>243</v>
      </c>
      <c r="G316" t="s">
        <v>83</v>
      </c>
      <c r="H316">
        <v>10208010243</v>
      </c>
      <c r="I316" t="s">
        <v>84</v>
      </c>
      <c r="J316" t="s">
        <v>958</v>
      </c>
      <c r="K316">
        <v>12</v>
      </c>
      <c r="L316" s="2">
        <v>33270.94</v>
      </c>
      <c r="M316" s="2">
        <v>30324.95</v>
      </c>
      <c r="N316" s="14">
        <v>35000</v>
      </c>
      <c r="O316" s="2">
        <v>0</v>
      </c>
      <c r="P316" s="11">
        <v>35000</v>
      </c>
      <c r="Q316" s="2">
        <v>16247.43</v>
      </c>
      <c r="R316" s="2">
        <v>27852.737142857142</v>
      </c>
      <c r="S316" s="9">
        <v>35000</v>
      </c>
      <c r="U316" s="2">
        <f t="shared" si="8"/>
        <v>0</v>
      </c>
      <c r="V316" s="2">
        <f t="shared" si="9"/>
        <v>0</v>
      </c>
    </row>
    <row r="317" spans="1:23" customFormat="1" x14ac:dyDescent="0.25">
      <c r="A317" t="s">
        <v>875</v>
      </c>
      <c r="B317">
        <v>101</v>
      </c>
      <c r="C317" t="s">
        <v>780</v>
      </c>
      <c r="D317">
        <v>302</v>
      </c>
      <c r="E317" t="s">
        <v>920</v>
      </c>
      <c r="F317">
        <v>243</v>
      </c>
      <c r="G317" t="s">
        <v>83</v>
      </c>
      <c r="H317">
        <v>10302010243</v>
      </c>
      <c r="I317" t="s">
        <v>84</v>
      </c>
      <c r="J317" t="s">
        <v>958</v>
      </c>
      <c r="K317">
        <v>12</v>
      </c>
      <c r="L317" s="2">
        <v>10370.23</v>
      </c>
      <c r="M317" s="2">
        <v>40556.17</v>
      </c>
      <c r="N317" s="14">
        <v>30000</v>
      </c>
      <c r="O317" s="2">
        <v>0</v>
      </c>
      <c r="P317" s="11">
        <v>30000</v>
      </c>
      <c r="Q317" s="2">
        <v>27335.25</v>
      </c>
      <c r="R317" s="2">
        <v>46860.428571428572</v>
      </c>
      <c r="S317" s="9">
        <v>35000</v>
      </c>
      <c r="U317" s="2">
        <f t="shared" si="8"/>
        <v>5000</v>
      </c>
      <c r="V317" s="2">
        <f t="shared" si="9"/>
        <v>16.666666666666664</v>
      </c>
    </row>
    <row r="318" spans="1:23" customFormat="1" x14ac:dyDescent="0.25">
      <c r="A318" t="s">
        <v>875</v>
      </c>
      <c r="B318">
        <v>102</v>
      </c>
      <c r="C318" t="s">
        <v>876</v>
      </c>
      <c r="D318">
        <v>276</v>
      </c>
      <c r="E318" t="s">
        <v>880</v>
      </c>
      <c r="F318">
        <v>627</v>
      </c>
      <c r="G318" t="s">
        <v>909</v>
      </c>
      <c r="H318">
        <v>10276010627</v>
      </c>
      <c r="I318" t="s">
        <v>910</v>
      </c>
      <c r="J318" t="s">
        <v>958</v>
      </c>
      <c r="K318">
        <v>12</v>
      </c>
      <c r="L318" s="2">
        <v>0</v>
      </c>
      <c r="M318" s="2">
        <v>0</v>
      </c>
      <c r="N318" s="14">
        <v>0</v>
      </c>
      <c r="O318" s="2">
        <v>30000</v>
      </c>
      <c r="P318" s="11">
        <v>30000</v>
      </c>
      <c r="Q318" s="2">
        <v>0</v>
      </c>
      <c r="R318" s="2">
        <v>0</v>
      </c>
      <c r="S318" s="9">
        <v>35000</v>
      </c>
      <c r="U318" s="2">
        <f t="shared" si="8"/>
        <v>35000</v>
      </c>
      <c r="V318" s="2" t="e">
        <f t="shared" si="9"/>
        <v>#DIV/0!</v>
      </c>
    </row>
    <row r="319" spans="1:23" customFormat="1" x14ac:dyDescent="0.25">
      <c r="A319" t="s">
        <v>781</v>
      </c>
      <c r="B319">
        <v>202</v>
      </c>
      <c r="C319" t="s">
        <v>808</v>
      </c>
      <c r="D319" s="20">
        <v>134</v>
      </c>
      <c r="E319" t="s">
        <v>810</v>
      </c>
      <c r="F319" s="20">
        <v>270</v>
      </c>
      <c r="G319" t="s">
        <v>87</v>
      </c>
      <c r="H319">
        <v>10134010270</v>
      </c>
      <c r="I319" t="s">
        <v>88</v>
      </c>
      <c r="J319" t="s">
        <v>958</v>
      </c>
      <c r="K319">
        <v>12</v>
      </c>
      <c r="L319" s="2">
        <v>37462.839999999997</v>
      </c>
      <c r="M319" s="2">
        <v>39072.300000000003</v>
      </c>
      <c r="N319" s="14">
        <v>34980</v>
      </c>
      <c r="O319" s="2">
        <v>0</v>
      </c>
      <c r="P319" s="11">
        <v>34980</v>
      </c>
      <c r="Q319" s="2">
        <v>20709.150000000001</v>
      </c>
      <c r="R319" s="2">
        <v>35501.4</v>
      </c>
      <c r="S319" s="9">
        <v>34980</v>
      </c>
      <c r="U319" s="2">
        <f t="shared" si="8"/>
        <v>0</v>
      </c>
      <c r="V319" s="2">
        <f t="shared" si="9"/>
        <v>0</v>
      </c>
      <c r="W319" s="18"/>
    </row>
    <row r="320" spans="1:23" customFormat="1" x14ac:dyDescent="0.25">
      <c r="A320" t="s">
        <v>781</v>
      </c>
      <c r="B320">
        <v>204</v>
      </c>
      <c r="C320" t="s">
        <v>782</v>
      </c>
      <c r="D320">
        <v>114</v>
      </c>
      <c r="E320" t="s">
        <v>803</v>
      </c>
      <c r="F320">
        <v>239</v>
      </c>
      <c r="G320" t="s">
        <v>22</v>
      </c>
      <c r="H320">
        <v>10114010239</v>
      </c>
      <c r="I320" t="s">
        <v>23</v>
      </c>
      <c r="J320" t="s">
        <v>958</v>
      </c>
      <c r="K320">
        <v>12</v>
      </c>
      <c r="L320" s="2">
        <v>22682.74</v>
      </c>
      <c r="M320" s="2">
        <v>35466.879999999997</v>
      </c>
      <c r="N320" s="14">
        <v>40168</v>
      </c>
      <c r="O320" s="2">
        <v>0</v>
      </c>
      <c r="P320" s="11">
        <v>40168</v>
      </c>
      <c r="Q320" s="2">
        <v>19340.78</v>
      </c>
      <c r="R320" s="2">
        <v>33155.622857142851</v>
      </c>
      <c r="S320" s="9">
        <v>34813.4</v>
      </c>
      <c r="U320" s="2">
        <f t="shared" si="8"/>
        <v>-5354.5999999999985</v>
      </c>
      <c r="V320" s="2">
        <f t="shared" si="9"/>
        <v>-13.330511850229035</v>
      </c>
      <c r="W320" s="18"/>
    </row>
    <row r="321" spans="1:22" customFormat="1" x14ac:dyDescent="0.25">
      <c r="A321" t="s">
        <v>133</v>
      </c>
      <c r="B321">
        <v>1105</v>
      </c>
      <c r="C321" t="s">
        <v>174</v>
      </c>
      <c r="D321">
        <v>180</v>
      </c>
      <c r="E321" t="s">
        <v>175</v>
      </c>
      <c r="F321">
        <v>590</v>
      </c>
      <c r="G321" t="s">
        <v>126</v>
      </c>
      <c r="H321">
        <v>10180010590</v>
      </c>
      <c r="I321" t="s">
        <v>127</v>
      </c>
      <c r="J321" t="s">
        <v>958</v>
      </c>
      <c r="K321">
        <v>12</v>
      </c>
      <c r="L321" s="2">
        <v>1099.5899999999999</v>
      </c>
      <c r="M321" s="2">
        <v>139.36000000000001</v>
      </c>
      <c r="N321" s="14">
        <v>34000</v>
      </c>
      <c r="O321" s="2">
        <v>0</v>
      </c>
      <c r="P321" s="11">
        <v>34000</v>
      </c>
      <c r="Q321" s="2">
        <v>0</v>
      </c>
      <c r="R321" s="2">
        <v>0</v>
      </c>
      <c r="S321" s="9">
        <v>34000</v>
      </c>
      <c r="U321" s="2">
        <f t="shared" si="8"/>
        <v>0</v>
      </c>
      <c r="V321" s="2">
        <f t="shared" si="9"/>
        <v>0</v>
      </c>
    </row>
    <row r="322" spans="1:22" customFormat="1" x14ac:dyDescent="0.25">
      <c r="A322" t="s">
        <v>309</v>
      </c>
      <c r="B322">
        <v>801</v>
      </c>
      <c r="C322" t="s">
        <v>324</v>
      </c>
      <c r="D322">
        <v>401</v>
      </c>
      <c r="E322" t="s">
        <v>400</v>
      </c>
      <c r="F322">
        <v>270</v>
      </c>
      <c r="G322" t="s">
        <v>87</v>
      </c>
      <c r="H322">
        <v>10401010270</v>
      </c>
      <c r="I322" t="s">
        <v>88</v>
      </c>
      <c r="J322" t="s">
        <v>958</v>
      </c>
      <c r="K322">
        <v>12</v>
      </c>
      <c r="L322" s="2">
        <v>75521.31</v>
      </c>
      <c r="M322" s="2">
        <v>50528.47</v>
      </c>
      <c r="N322" s="14">
        <v>33617</v>
      </c>
      <c r="O322" s="2">
        <v>0</v>
      </c>
      <c r="P322" s="11">
        <v>33617</v>
      </c>
      <c r="Q322" s="2">
        <v>13913.62</v>
      </c>
      <c r="R322" s="2">
        <v>23851.920000000002</v>
      </c>
      <c r="S322" s="9">
        <v>33617</v>
      </c>
      <c r="U322" s="2">
        <f t="shared" si="8"/>
        <v>0</v>
      </c>
      <c r="V322" s="2">
        <f t="shared" si="9"/>
        <v>0</v>
      </c>
    </row>
    <row r="323" spans="1:22" customFormat="1" x14ac:dyDescent="0.25">
      <c r="A323" t="s">
        <v>349</v>
      </c>
      <c r="B323">
        <v>1103</v>
      </c>
      <c r="C323" t="s">
        <v>424</v>
      </c>
      <c r="D323">
        <v>801</v>
      </c>
      <c r="E323" t="s">
        <v>425</v>
      </c>
      <c r="F323">
        <v>236</v>
      </c>
      <c r="G323" t="s">
        <v>20</v>
      </c>
      <c r="H323">
        <v>10801010236</v>
      </c>
      <c r="I323" t="s">
        <v>21</v>
      </c>
      <c r="J323" t="s">
        <v>958</v>
      </c>
      <c r="K323">
        <v>12</v>
      </c>
      <c r="L323" s="2">
        <v>2711.52</v>
      </c>
      <c r="M323" s="2">
        <v>22928.55</v>
      </c>
      <c r="N323" s="14">
        <v>2836</v>
      </c>
      <c r="O323" s="2">
        <v>0</v>
      </c>
      <c r="P323" s="11">
        <v>2836</v>
      </c>
      <c r="Q323" s="2">
        <v>18634.57</v>
      </c>
      <c r="R323" s="2">
        <v>31944.977142857144</v>
      </c>
      <c r="S323" s="9">
        <v>33542.230000000003</v>
      </c>
      <c r="U323" s="2">
        <f t="shared" si="8"/>
        <v>30706.230000000003</v>
      </c>
      <c r="V323" s="2">
        <f t="shared" si="9"/>
        <v>1082.7302538787026</v>
      </c>
    </row>
    <row r="324" spans="1:22" customFormat="1" x14ac:dyDescent="0.25">
      <c r="A324" t="s">
        <v>875</v>
      </c>
      <c r="B324">
        <v>203</v>
      </c>
      <c r="C324" t="s">
        <v>878</v>
      </c>
      <c r="D324">
        <v>191</v>
      </c>
      <c r="E324" t="s">
        <v>879</v>
      </c>
      <c r="F324">
        <v>243</v>
      </c>
      <c r="G324" t="s">
        <v>83</v>
      </c>
      <c r="H324">
        <v>10191010243</v>
      </c>
      <c r="I324" t="s">
        <v>84</v>
      </c>
      <c r="J324" t="s">
        <v>958</v>
      </c>
      <c r="K324">
        <v>12</v>
      </c>
      <c r="L324" s="2">
        <v>30311.58</v>
      </c>
      <c r="M324" s="2">
        <v>31973.9</v>
      </c>
      <c r="N324" s="14">
        <v>37856</v>
      </c>
      <c r="O324" s="2">
        <v>0</v>
      </c>
      <c r="P324" s="11">
        <v>37856</v>
      </c>
      <c r="Q324" s="2">
        <v>11423.75</v>
      </c>
      <c r="R324" s="2">
        <v>19583.571428571428</v>
      </c>
      <c r="S324" s="9">
        <v>32856</v>
      </c>
      <c r="U324" s="2">
        <f t="shared" si="8"/>
        <v>-5000</v>
      </c>
      <c r="V324" s="2">
        <f t="shared" si="9"/>
        <v>-13.207945900253593</v>
      </c>
    </row>
    <row r="325" spans="1:22" customFormat="1" x14ac:dyDescent="0.25">
      <c r="A325" t="s">
        <v>349</v>
      </c>
      <c r="B325">
        <v>507</v>
      </c>
      <c r="C325" t="s">
        <v>390</v>
      </c>
      <c r="D325">
        <v>267</v>
      </c>
      <c r="E325" t="s">
        <v>391</v>
      </c>
      <c r="F325">
        <v>611</v>
      </c>
      <c r="G325" t="s">
        <v>52</v>
      </c>
      <c r="H325">
        <v>10267010611</v>
      </c>
      <c r="I325" t="s">
        <v>53</v>
      </c>
      <c r="J325" t="s">
        <v>958</v>
      </c>
      <c r="K325">
        <v>12</v>
      </c>
      <c r="L325" s="2">
        <v>0</v>
      </c>
      <c r="M325" s="2">
        <v>26663.52</v>
      </c>
      <c r="N325" s="14">
        <v>32000</v>
      </c>
      <c r="O325" s="2">
        <v>0</v>
      </c>
      <c r="P325" s="11">
        <v>32000</v>
      </c>
      <c r="Q325" s="2">
        <v>0</v>
      </c>
      <c r="R325" s="2">
        <v>0</v>
      </c>
      <c r="S325" s="9">
        <v>32000</v>
      </c>
      <c r="U325" s="2">
        <f t="shared" si="8"/>
        <v>0</v>
      </c>
      <c r="V325" s="2">
        <f t="shared" si="9"/>
        <v>0</v>
      </c>
    </row>
    <row r="326" spans="1:22" customFormat="1" x14ac:dyDescent="0.25">
      <c r="A326" t="s">
        <v>133</v>
      </c>
      <c r="B326">
        <v>205</v>
      </c>
      <c r="C326" t="s">
        <v>123</v>
      </c>
      <c r="D326">
        <v>163</v>
      </c>
      <c r="E326" t="s">
        <v>139</v>
      </c>
      <c r="F326">
        <v>274</v>
      </c>
      <c r="G326" t="s">
        <v>89</v>
      </c>
      <c r="H326">
        <v>10163010274</v>
      </c>
      <c r="I326" t="s">
        <v>90</v>
      </c>
      <c r="J326" t="s">
        <v>958</v>
      </c>
      <c r="K326">
        <v>12</v>
      </c>
      <c r="L326" s="2">
        <v>930</v>
      </c>
      <c r="M326" s="2">
        <v>1121.02</v>
      </c>
      <c r="N326" s="14">
        <v>32000</v>
      </c>
      <c r="O326" s="2">
        <v>0</v>
      </c>
      <c r="P326" s="11">
        <v>32000</v>
      </c>
      <c r="Q326" s="2">
        <v>0</v>
      </c>
      <c r="R326" s="2">
        <v>0</v>
      </c>
      <c r="S326" s="9">
        <v>32000</v>
      </c>
      <c r="U326" s="2">
        <f t="shared" si="8"/>
        <v>0</v>
      </c>
      <c r="V326" s="2">
        <f t="shared" si="9"/>
        <v>0</v>
      </c>
    </row>
    <row r="327" spans="1:22" customFormat="1" x14ac:dyDescent="0.25">
      <c r="A327" t="s">
        <v>133</v>
      </c>
      <c r="B327">
        <v>1101</v>
      </c>
      <c r="C327" t="s">
        <v>134</v>
      </c>
      <c r="D327">
        <v>170</v>
      </c>
      <c r="E327" t="s">
        <v>154</v>
      </c>
      <c r="F327">
        <v>590</v>
      </c>
      <c r="G327" t="s">
        <v>126</v>
      </c>
      <c r="H327">
        <v>10170010590</v>
      </c>
      <c r="I327" t="s">
        <v>127</v>
      </c>
      <c r="J327" t="s">
        <v>958</v>
      </c>
      <c r="K327">
        <v>12</v>
      </c>
      <c r="L327" s="2">
        <v>28313.21</v>
      </c>
      <c r="M327" s="2">
        <v>35887.19</v>
      </c>
      <c r="N327" s="14">
        <v>31859</v>
      </c>
      <c r="O327" s="2">
        <v>0</v>
      </c>
      <c r="P327" s="11">
        <v>31859</v>
      </c>
      <c r="Q327" s="2">
        <v>13798.82</v>
      </c>
      <c r="R327" s="2">
        <v>23655.119999999999</v>
      </c>
      <c r="S327" s="9">
        <v>31860</v>
      </c>
      <c r="U327" s="2">
        <f t="shared" si="8"/>
        <v>1</v>
      </c>
      <c r="V327" s="2">
        <f t="shared" si="9"/>
        <v>3.1388304717662198E-3</v>
      </c>
    </row>
    <row r="328" spans="1:22" customFormat="1" x14ac:dyDescent="0.25">
      <c r="A328" t="s">
        <v>309</v>
      </c>
      <c r="B328">
        <v>801</v>
      </c>
      <c r="C328" t="s">
        <v>324</v>
      </c>
      <c r="D328">
        <v>412</v>
      </c>
      <c r="E328" t="s">
        <v>412</v>
      </c>
      <c r="F328">
        <v>235</v>
      </c>
      <c r="G328" t="s">
        <v>455</v>
      </c>
      <c r="H328">
        <v>10412010235</v>
      </c>
      <c r="I328" t="s">
        <v>456</v>
      </c>
      <c r="J328" t="s">
        <v>958</v>
      </c>
      <c r="K328">
        <v>12</v>
      </c>
      <c r="L328" s="2">
        <v>20123.21</v>
      </c>
      <c r="M328" s="2">
        <v>19080.75</v>
      </c>
      <c r="N328" s="14">
        <v>31851</v>
      </c>
      <c r="O328" s="2">
        <v>0</v>
      </c>
      <c r="P328" s="11">
        <v>31851</v>
      </c>
      <c r="Q328" s="2">
        <v>6952.99</v>
      </c>
      <c r="R328" s="2">
        <v>11919.411428571428</v>
      </c>
      <c r="S328" s="9">
        <v>31851</v>
      </c>
      <c r="U328" s="2">
        <f t="shared" si="8"/>
        <v>0</v>
      </c>
      <c r="V328" s="2">
        <f t="shared" si="9"/>
        <v>0</v>
      </c>
    </row>
    <row r="329" spans="1:22" customFormat="1" x14ac:dyDescent="0.25">
      <c r="A329" t="s">
        <v>349</v>
      </c>
      <c r="B329">
        <v>1011</v>
      </c>
      <c r="C329" t="s">
        <v>365</v>
      </c>
      <c r="D329">
        <v>221</v>
      </c>
      <c r="E329" t="s">
        <v>366</v>
      </c>
      <c r="F329">
        <v>283</v>
      </c>
      <c r="G329" t="s">
        <v>38</v>
      </c>
      <c r="H329">
        <v>10221010283</v>
      </c>
      <c r="I329" t="s">
        <v>39</v>
      </c>
      <c r="J329" t="s">
        <v>958</v>
      </c>
      <c r="K329">
        <v>12</v>
      </c>
      <c r="L329" s="2">
        <v>45135.82</v>
      </c>
      <c r="M329" s="2">
        <v>11425.27</v>
      </c>
      <c r="N329" s="14">
        <v>67700</v>
      </c>
      <c r="O329" s="2">
        <v>0</v>
      </c>
      <c r="P329" s="11">
        <v>67700</v>
      </c>
      <c r="Q329" s="2">
        <v>0</v>
      </c>
      <c r="R329" s="2">
        <v>0</v>
      </c>
      <c r="S329" s="9">
        <v>31724</v>
      </c>
      <c r="U329" s="2">
        <f t="shared" ref="U329:U392" si="10">S329-N329</f>
        <v>-35976</v>
      </c>
      <c r="V329" s="2">
        <f t="shared" ref="V329:V392" si="11">U329/N329*100</f>
        <v>-53.140324963072381</v>
      </c>
    </row>
    <row r="330" spans="1:22" customFormat="1" x14ac:dyDescent="0.25">
      <c r="A330" t="s">
        <v>875</v>
      </c>
      <c r="B330">
        <v>102</v>
      </c>
      <c r="C330" t="s">
        <v>876</v>
      </c>
      <c r="D330">
        <v>300</v>
      </c>
      <c r="E330" t="s">
        <v>912</v>
      </c>
      <c r="F330">
        <v>243</v>
      </c>
      <c r="G330" t="s">
        <v>83</v>
      </c>
      <c r="H330">
        <v>10300010243</v>
      </c>
      <c r="I330" t="s">
        <v>84</v>
      </c>
      <c r="J330" t="s">
        <v>958</v>
      </c>
      <c r="K330">
        <v>12</v>
      </c>
      <c r="L330" s="2">
        <v>22436.43</v>
      </c>
      <c r="M330" s="2">
        <v>29097.01</v>
      </c>
      <c r="N330" s="14">
        <v>31200</v>
      </c>
      <c r="O330" s="2">
        <v>0</v>
      </c>
      <c r="P330" s="11">
        <v>31200</v>
      </c>
      <c r="Q330" s="2">
        <v>21705.79</v>
      </c>
      <c r="R330" s="2">
        <v>37209.925714285717</v>
      </c>
      <c r="S330" s="9">
        <v>31200</v>
      </c>
      <c r="U330" s="2">
        <f t="shared" si="10"/>
        <v>0</v>
      </c>
      <c r="V330" s="2">
        <f t="shared" si="11"/>
        <v>0</v>
      </c>
    </row>
    <row r="331" spans="1:22" customFormat="1" x14ac:dyDescent="0.25">
      <c r="A331" t="s">
        <v>133</v>
      </c>
      <c r="B331">
        <v>1101</v>
      </c>
      <c r="C331" t="s">
        <v>134</v>
      </c>
      <c r="D331">
        <v>150</v>
      </c>
      <c r="E331" t="s">
        <v>132</v>
      </c>
      <c r="F331">
        <v>243</v>
      </c>
      <c r="G331" t="s">
        <v>83</v>
      </c>
      <c r="H331">
        <v>10150010243</v>
      </c>
      <c r="I331" t="s">
        <v>84</v>
      </c>
      <c r="J331" t="s">
        <v>958</v>
      </c>
      <c r="K331">
        <v>12</v>
      </c>
      <c r="L331" s="2">
        <v>35883.39</v>
      </c>
      <c r="M331" s="2">
        <v>26599.18</v>
      </c>
      <c r="N331" s="14">
        <v>25000</v>
      </c>
      <c r="O331" s="2">
        <v>0</v>
      </c>
      <c r="P331" s="11">
        <v>25000</v>
      </c>
      <c r="Q331" s="2">
        <v>22623.09</v>
      </c>
      <c r="R331" s="2">
        <v>38782.44</v>
      </c>
      <c r="S331" s="9">
        <v>31000</v>
      </c>
      <c r="U331" s="2">
        <f t="shared" si="10"/>
        <v>6000</v>
      </c>
      <c r="V331" s="2">
        <f t="shared" si="11"/>
        <v>24</v>
      </c>
    </row>
    <row r="332" spans="1:22" customFormat="1" x14ac:dyDescent="0.25">
      <c r="A332" t="s">
        <v>309</v>
      </c>
      <c r="B332">
        <v>501</v>
      </c>
      <c r="C332" t="s">
        <v>312</v>
      </c>
      <c r="D332">
        <v>108</v>
      </c>
      <c r="E332" t="s">
        <v>333</v>
      </c>
      <c r="F332">
        <v>344</v>
      </c>
      <c r="G332" t="s">
        <v>111</v>
      </c>
      <c r="H332">
        <v>10108010344</v>
      </c>
      <c r="I332" t="s">
        <v>112</v>
      </c>
      <c r="J332" t="s">
        <v>958</v>
      </c>
      <c r="K332">
        <v>12</v>
      </c>
      <c r="L332" s="2">
        <v>10740.88</v>
      </c>
      <c r="M332" s="2">
        <v>34786</v>
      </c>
      <c r="N332" s="14">
        <v>25100</v>
      </c>
      <c r="O332" s="2">
        <v>0</v>
      </c>
      <c r="P332" s="11">
        <v>25100</v>
      </c>
      <c r="Q332" s="2">
        <v>11008.48</v>
      </c>
      <c r="R332" s="2">
        <v>18871.68</v>
      </c>
      <c r="S332" s="9">
        <v>30800</v>
      </c>
      <c r="U332" s="2">
        <f t="shared" si="10"/>
        <v>5700</v>
      </c>
      <c r="V332" s="2">
        <f t="shared" si="11"/>
        <v>22.709163346613543</v>
      </c>
    </row>
    <row r="333" spans="1:22" customFormat="1" x14ac:dyDescent="0.25">
      <c r="A333" t="s">
        <v>349</v>
      </c>
      <c r="B333">
        <v>704</v>
      </c>
      <c r="C333" t="s">
        <v>385</v>
      </c>
      <c r="D333">
        <v>264</v>
      </c>
      <c r="E333" t="s">
        <v>386</v>
      </c>
      <c r="F333">
        <v>306</v>
      </c>
      <c r="G333" t="s">
        <v>124</v>
      </c>
      <c r="H333">
        <v>10264010306</v>
      </c>
      <c r="I333" t="s">
        <v>125</v>
      </c>
      <c r="J333" t="s">
        <v>958</v>
      </c>
      <c r="K333">
        <v>12</v>
      </c>
      <c r="L333" s="2">
        <v>21004.67</v>
      </c>
      <c r="M333" s="2">
        <v>26343.58</v>
      </c>
      <c r="N333" s="14">
        <v>30460</v>
      </c>
      <c r="O333" s="2">
        <v>0</v>
      </c>
      <c r="P333" s="11">
        <v>30460</v>
      </c>
      <c r="Q333" s="2">
        <v>19805.439999999999</v>
      </c>
      <c r="R333" s="2">
        <v>33952.182857142856</v>
      </c>
      <c r="S333" s="9">
        <v>30460</v>
      </c>
      <c r="U333" s="2">
        <f t="shared" si="10"/>
        <v>0</v>
      </c>
      <c r="V333" s="2">
        <f t="shared" si="11"/>
        <v>0</v>
      </c>
    </row>
    <row r="334" spans="1:22" customFormat="1" x14ac:dyDescent="0.25">
      <c r="A334" t="s">
        <v>309</v>
      </c>
      <c r="B334">
        <v>501</v>
      </c>
      <c r="C334" t="s">
        <v>312</v>
      </c>
      <c r="D334">
        <v>118</v>
      </c>
      <c r="E334" t="s">
        <v>340</v>
      </c>
      <c r="F334">
        <v>257</v>
      </c>
      <c r="G334" t="s">
        <v>464</v>
      </c>
      <c r="H334">
        <v>10118010257</v>
      </c>
      <c r="I334" t="s">
        <v>465</v>
      </c>
      <c r="J334" t="s">
        <v>958</v>
      </c>
      <c r="K334">
        <v>12</v>
      </c>
      <c r="L334" s="2">
        <v>18925.060000000001</v>
      </c>
      <c r="M334" s="2">
        <v>25230.77</v>
      </c>
      <c r="N334" s="14">
        <v>30056</v>
      </c>
      <c r="O334" s="2">
        <v>0</v>
      </c>
      <c r="P334" s="11">
        <v>30056</v>
      </c>
      <c r="Q334" s="2">
        <v>12518.37</v>
      </c>
      <c r="R334" s="2">
        <v>21460.062857142861</v>
      </c>
      <c r="S334" s="9">
        <v>30056</v>
      </c>
      <c r="U334" s="2">
        <f t="shared" si="10"/>
        <v>0</v>
      </c>
      <c r="V334" s="2">
        <f t="shared" si="11"/>
        <v>0</v>
      </c>
    </row>
    <row r="335" spans="1:22" customFormat="1" x14ac:dyDescent="0.25">
      <c r="A335" t="s">
        <v>349</v>
      </c>
      <c r="B335">
        <v>704</v>
      </c>
      <c r="C335" t="s">
        <v>385</v>
      </c>
      <c r="D335">
        <v>264</v>
      </c>
      <c r="E335" t="s">
        <v>386</v>
      </c>
      <c r="F335">
        <v>310</v>
      </c>
      <c r="G335" t="s">
        <v>532</v>
      </c>
      <c r="H335">
        <v>10264010310</v>
      </c>
      <c r="I335" t="s">
        <v>533</v>
      </c>
      <c r="J335" t="s">
        <v>958</v>
      </c>
      <c r="K335">
        <v>12</v>
      </c>
      <c r="L335" s="2">
        <v>0</v>
      </c>
      <c r="M335" s="2">
        <v>42204.55</v>
      </c>
      <c r="N335" s="14">
        <v>30000</v>
      </c>
      <c r="O335" s="2">
        <v>0</v>
      </c>
      <c r="P335" s="11">
        <v>30000</v>
      </c>
      <c r="Q335" s="2">
        <v>0</v>
      </c>
      <c r="R335" s="2">
        <v>0</v>
      </c>
      <c r="S335" s="9">
        <v>30000</v>
      </c>
      <c r="U335" s="2">
        <f t="shared" si="10"/>
        <v>0</v>
      </c>
      <c r="V335" s="2">
        <f t="shared" si="11"/>
        <v>0</v>
      </c>
    </row>
    <row r="336" spans="1:22" customFormat="1" x14ac:dyDescent="0.25">
      <c r="A336" t="s">
        <v>133</v>
      </c>
      <c r="B336">
        <v>1201</v>
      </c>
      <c r="C336" t="s">
        <v>212</v>
      </c>
      <c r="D336">
        <v>701</v>
      </c>
      <c r="E336" t="s">
        <v>211</v>
      </c>
      <c r="F336">
        <v>592</v>
      </c>
      <c r="G336" t="s">
        <v>228</v>
      </c>
      <c r="H336">
        <v>10701010592</v>
      </c>
      <c r="I336" t="s">
        <v>229</v>
      </c>
      <c r="J336" t="s">
        <v>958</v>
      </c>
      <c r="K336">
        <v>12</v>
      </c>
      <c r="L336" s="2">
        <v>0</v>
      </c>
      <c r="M336" s="2">
        <v>0</v>
      </c>
      <c r="N336" s="14">
        <v>120000</v>
      </c>
      <c r="O336" s="2">
        <v>-70000</v>
      </c>
      <c r="P336" s="11">
        <v>50000</v>
      </c>
      <c r="Q336" s="2">
        <v>0</v>
      </c>
      <c r="R336" s="2">
        <v>0</v>
      </c>
      <c r="S336" s="9">
        <v>30000</v>
      </c>
      <c r="U336" s="2">
        <f t="shared" si="10"/>
        <v>-90000</v>
      </c>
      <c r="V336" s="2">
        <f t="shared" si="11"/>
        <v>-75</v>
      </c>
    </row>
    <row r="337" spans="1:22" customFormat="1" x14ac:dyDescent="0.25">
      <c r="A337" t="s">
        <v>254</v>
      </c>
      <c r="B337">
        <v>1301</v>
      </c>
      <c r="C337" t="s">
        <v>203</v>
      </c>
      <c r="D337">
        <v>601</v>
      </c>
      <c r="E337" t="s">
        <v>256</v>
      </c>
      <c r="F337">
        <v>245</v>
      </c>
      <c r="G337" t="s">
        <v>135</v>
      </c>
      <c r="H337">
        <v>10601010245</v>
      </c>
      <c r="I337" t="s">
        <v>136</v>
      </c>
      <c r="J337" t="s">
        <v>958</v>
      </c>
      <c r="K337">
        <v>12</v>
      </c>
      <c r="L337" s="2">
        <v>19058.07</v>
      </c>
      <c r="M337" s="2">
        <v>22789.89</v>
      </c>
      <c r="N337" s="14">
        <v>23980</v>
      </c>
      <c r="O337" s="2">
        <v>0</v>
      </c>
      <c r="P337" s="11">
        <v>23980</v>
      </c>
      <c r="Q337" s="2">
        <v>22798.85</v>
      </c>
      <c r="R337" s="2">
        <v>39083.742857142854</v>
      </c>
      <c r="S337" s="9">
        <v>30000</v>
      </c>
      <c r="U337" s="2">
        <f t="shared" si="10"/>
        <v>6020</v>
      </c>
      <c r="V337" s="2">
        <f t="shared" si="11"/>
        <v>25.104253544620519</v>
      </c>
    </row>
    <row r="338" spans="1:22" customFormat="1" x14ac:dyDescent="0.25">
      <c r="A338" t="s">
        <v>875</v>
      </c>
      <c r="B338">
        <v>102</v>
      </c>
      <c r="C338" t="s">
        <v>876</v>
      </c>
      <c r="D338">
        <v>195</v>
      </c>
      <c r="E338" t="s">
        <v>902</v>
      </c>
      <c r="F338">
        <v>243</v>
      </c>
      <c r="G338" t="s">
        <v>83</v>
      </c>
      <c r="H338">
        <v>10195010243</v>
      </c>
      <c r="I338" t="s">
        <v>84</v>
      </c>
      <c r="J338" t="s">
        <v>958</v>
      </c>
      <c r="K338">
        <v>12</v>
      </c>
      <c r="L338" s="2">
        <v>18789.29</v>
      </c>
      <c r="M338" s="2">
        <v>22623.71</v>
      </c>
      <c r="N338" s="14">
        <v>30000</v>
      </c>
      <c r="O338" s="2">
        <v>0</v>
      </c>
      <c r="P338" s="11">
        <v>30000</v>
      </c>
      <c r="Q338" s="2">
        <v>15414.71</v>
      </c>
      <c r="R338" s="2">
        <v>26425.217142857146</v>
      </c>
      <c r="S338" s="9">
        <v>30000</v>
      </c>
      <c r="U338" s="2">
        <f t="shared" si="10"/>
        <v>0</v>
      </c>
      <c r="V338" s="2">
        <f t="shared" si="11"/>
        <v>0</v>
      </c>
    </row>
    <row r="339" spans="1:22" customFormat="1" x14ac:dyDescent="0.25">
      <c r="A339" t="s">
        <v>875</v>
      </c>
      <c r="B339">
        <v>102</v>
      </c>
      <c r="C339" t="s">
        <v>876</v>
      </c>
      <c r="D339">
        <v>276</v>
      </c>
      <c r="E339" t="s">
        <v>880</v>
      </c>
      <c r="F339">
        <v>243</v>
      </c>
      <c r="G339" t="s">
        <v>83</v>
      </c>
      <c r="H339">
        <v>10276010243</v>
      </c>
      <c r="I339" t="s">
        <v>84</v>
      </c>
      <c r="J339" t="s">
        <v>958</v>
      </c>
      <c r="K339">
        <v>12</v>
      </c>
      <c r="L339" s="2">
        <v>29337.32</v>
      </c>
      <c r="M339" s="2">
        <v>27623.360000000001</v>
      </c>
      <c r="N339" s="14">
        <v>30135</v>
      </c>
      <c r="O339" s="2">
        <v>0</v>
      </c>
      <c r="P339" s="11">
        <v>30135</v>
      </c>
      <c r="Q339" s="2">
        <v>8761.52</v>
      </c>
      <c r="R339" s="2">
        <v>15019.748571428572</v>
      </c>
      <c r="S339" s="9">
        <v>30000</v>
      </c>
      <c r="U339" s="2">
        <f t="shared" si="10"/>
        <v>-135</v>
      </c>
      <c r="V339" s="2">
        <f t="shared" si="11"/>
        <v>-0.44798407167745147</v>
      </c>
    </row>
    <row r="340" spans="1:22" customFormat="1" x14ac:dyDescent="0.25">
      <c r="A340" t="s">
        <v>875</v>
      </c>
      <c r="B340">
        <v>101</v>
      </c>
      <c r="C340" t="s">
        <v>780</v>
      </c>
      <c r="D340">
        <v>302</v>
      </c>
      <c r="E340" t="s">
        <v>920</v>
      </c>
      <c r="F340">
        <v>311</v>
      </c>
      <c r="G340" t="s">
        <v>470</v>
      </c>
      <c r="H340">
        <v>10302010311</v>
      </c>
      <c r="I340" t="s">
        <v>471</v>
      </c>
      <c r="J340" t="s">
        <v>958</v>
      </c>
      <c r="K340">
        <v>12</v>
      </c>
      <c r="L340" s="2">
        <v>27489.14</v>
      </c>
      <c r="M340" s="2">
        <v>0</v>
      </c>
      <c r="N340" s="14">
        <v>33584</v>
      </c>
      <c r="O340" s="2">
        <v>0</v>
      </c>
      <c r="P340" s="11">
        <v>33584</v>
      </c>
      <c r="Q340" s="2">
        <v>24884.65</v>
      </c>
      <c r="R340" s="2">
        <v>42659.4</v>
      </c>
      <c r="S340" s="9">
        <v>30000</v>
      </c>
      <c r="U340" s="2">
        <f t="shared" si="10"/>
        <v>-3584</v>
      </c>
      <c r="V340" s="2">
        <f t="shared" si="11"/>
        <v>-10.671748451643639</v>
      </c>
    </row>
    <row r="341" spans="1:22" customFormat="1" x14ac:dyDescent="0.25">
      <c r="A341" t="s">
        <v>706</v>
      </c>
      <c r="B341">
        <v>191</v>
      </c>
      <c r="C341" t="s">
        <v>707</v>
      </c>
      <c r="D341">
        <v>208</v>
      </c>
      <c r="E341" t="s">
        <v>734</v>
      </c>
      <c r="F341">
        <v>611</v>
      </c>
      <c r="G341" t="s">
        <v>52</v>
      </c>
      <c r="H341">
        <v>10208010611</v>
      </c>
      <c r="I341" t="s">
        <v>53</v>
      </c>
      <c r="J341" t="s">
        <v>958</v>
      </c>
      <c r="K341">
        <v>12</v>
      </c>
      <c r="L341" s="2">
        <v>0</v>
      </c>
      <c r="M341" s="2">
        <v>25946.95</v>
      </c>
      <c r="N341" s="14">
        <v>29645</v>
      </c>
      <c r="O341" s="2">
        <v>0</v>
      </c>
      <c r="P341" s="11">
        <v>29645</v>
      </c>
      <c r="Q341" s="2">
        <v>20927.36</v>
      </c>
      <c r="R341" s="2">
        <v>35875.474285714285</v>
      </c>
      <c r="S341" s="9">
        <v>29645</v>
      </c>
      <c r="U341" s="2">
        <f t="shared" si="10"/>
        <v>0</v>
      </c>
      <c r="V341" s="2">
        <f t="shared" si="11"/>
        <v>0</v>
      </c>
    </row>
    <row r="342" spans="1:22" customFormat="1" x14ac:dyDescent="0.25">
      <c r="A342" t="s">
        <v>349</v>
      </c>
      <c r="B342">
        <v>702</v>
      </c>
      <c r="C342" t="s">
        <v>383</v>
      </c>
      <c r="D342">
        <v>262</v>
      </c>
      <c r="E342" t="s">
        <v>384</v>
      </c>
      <c r="F342">
        <v>258</v>
      </c>
      <c r="G342" t="s">
        <v>85</v>
      </c>
      <c r="H342">
        <v>10262010258</v>
      </c>
      <c r="I342" t="s">
        <v>86</v>
      </c>
      <c r="J342" t="s">
        <v>958</v>
      </c>
      <c r="K342">
        <v>12</v>
      </c>
      <c r="L342" s="2">
        <v>18813.57</v>
      </c>
      <c r="M342" s="2">
        <v>17562.099999999999</v>
      </c>
      <c r="N342" s="14">
        <v>29640</v>
      </c>
      <c r="O342" s="2">
        <v>0</v>
      </c>
      <c r="P342" s="11">
        <v>29640</v>
      </c>
      <c r="Q342" s="2">
        <v>12496.56</v>
      </c>
      <c r="R342" s="2">
        <v>21422.674285714285</v>
      </c>
      <c r="S342" s="9">
        <v>29640</v>
      </c>
      <c r="U342" s="2">
        <f t="shared" si="10"/>
        <v>0</v>
      </c>
      <c r="V342" s="2">
        <f t="shared" si="11"/>
        <v>0</v>
      </c>
    </row>
    <row r="343" spans="1:22" customFormat="1" x14ac:dyDescent="0.25">
      <c r="A343" t="s">
        <v>309</v>
      </c>
      <c r="B343">
        <v>801</v>
      </c>
      <c r="C343" t="s">
        <v>324</v>
      </c>
      <c r="D343">
        <v>404</v>
      </c>
      <c r="E343" t="s">
        <v>404</v>
      </c>
      <c r="F343">
        <v>611</v>
      </c>
      <c r="G343" t="s">
        <v>52</v>
      </c>
      <c r="H343">
        <v>10404010611</v>
      </c>
      <c r="I343" t="s">
        <v>53</v>
      </c>
      <c r="J343" t="s">
        <v>958</v>
      </c>
      <c r="K343">
        <v>12</v>
      </c>
      <c r="L343" s="2">
        <v>0</v>
      </c>
      <c r="M343" s="2">
        <v>16202.18</v>
      </c>
      <c r="N343" s="14">
        <v>29277</v>
      </c>
      <c r="O343" s="2">
        <v>0</v>
      </c>
      <c r="P343" s="11">
        <v>29277</v>
      </c>
      <c r="Q343" s="2">
        <v>29077.51</v>
      </c>
      <c r="R343" s="2">
        <v>49847.159999999989</v>
      </c>
      <c r="S343" s="9">
        <v>29277</v>
      </c>
      <c r="U343" s="2">
        <f t="shared" si="10"/>
        <v>0</v>
      </c>
      <c r="V343" s="2">
        <f t="shared" si="11"/>
        <v>0</v>
      </c>
    </row>
    <row r="344" spans="1:22" customFormat="1" x14ac:dyDescent="0.25">
      <c r="A344" t="s">
        <v>349</v>
      </c>
      <c r="B344">
        <v>1011</v>
      </c>
      <c r="C344" t="s">
        <v>365</v>
      </c>
      <c r="D344">
        <v>222</v>
      </c>
      <c r="E344" t="s">
        <v>367</v>
      </c>
      <c r="F344">
        <v>270</v>
      </c>
      <c r="G344" t="s">
        <v>87</v>
      </c>
      <c r="H344">
        <v>10222010270</v>
      </c>
      <c r="I344" t="s">
        <v>88</v>
      </c>
      <c r="J344" t="s">
        <v>958</v>
      </c>
      <c r="K344">
        <v>12</v>
      </c>
      <c r="L344" s="2">
        <v>43684.55</v>
      </c>
      <c r="M344" s="2">
        <v>33889.03</v>
      </c>
      <c r="N344" s="14">
        <v>29241</v>
      </c>
      <c r="O344" s="2">
        <v>0</v>
      </c>
      <c r="P344" s="11">
        <v>29241</v>
      </c>
      <c r="Q344" s="2">
        <v>17704.04</v>
      </c>
      <c r="R344" s="2">
        <v>30349.782857142854</v>
      </c>
      <c r="S344" s="9">
        <v>29241</v>
      </c>
      <c r="U344" s="2">
        <f t="shared" si="10"/>
        <v>0</v>
      </c>
      <c r="V344" s="2">
        <f t="shared" si="11"/>
        <v>0</v>
      </c>
    </row>
    <row r="345" spans="1:22" customFormat="1" x14ac:dyDescent="0.25">
      <c r="A345" t="s">
        <v>309</v>
      </c>
      <c r="B345">
        <v>801</v>
      </c>
      <c r="C345" t="s">
        <v>324</v>
      </c>
      <c r="D345">
        <v>401</v>
      </c>
      <c r="E345" t="s">
        <v>400</v>
      </c>
      <c r="F345">
        <v>274</v>
      </c>
      <c r="G345" t="s">
        <v>89</v>
      </c>
      <c r="H345">
        <v>10401010274</v>
      </c>
      <c r="I345" t="s">
        <v>90</v>
      </c>
      <c r="J345" t="s">
        <v>958</v>
      </c>
      <c r="K345">
        <v>12</v>
      </c>
      <c r="L345" s="2">
        <v>0</v>
      </c>
      <c r="M345" s="2">
        <v>0</v>
      </c>
      <c r="N345" s="14">
        <v>1126</v>
      </c>
      <c r="O345" s="2">
        <v>28000</v>
      </c>
      <c r="P345" s="11">
        <v>29126</v>
      </c>
      <c r="Q345" s="2">
        <v>24042.959999999999</v>
      </c>
      <c r="R345" s="2">
        <v>41216.502857142856</v>
      </c>
      <c r="S345" s="9">
        <v>29126</v>
      </c>
      <c r="U345" s="2">
        <f t="shared" si="10"/>
        <v>28000</v>
      </c>
      <c r="V345" s="2">
        <f t="shared" si="11"/>
        <v>2486.6785079928954</v>
      </c>
    </row>
    <row r="346" spans="1:22" customFormat="1" x14ac:dyDescent="0.25">
      <c r="A346" t="s">
        <v>706</v>
      </c>
      <c r="B346">
        <v>191</v>
      </c>
      <c r="C346" t="s">
        <v>707</v>
      </c>
      <c r="D346">
        <v>200</v>
      </c>
      <c r="E346" t="s">
        <v>708</v>
      </c>
      <c r="F346">
        <v>257</v>
      </c>
      <c r="G346" t="s">
        <v>464</v>
      </c>
      <c r="H346">
        <v>10200010257</v>
      </c>
      <c r="I346" t="s">
        <v>465</v>
      </c>
      <c r="J346" t="s">
        <v>958</v>
      </c>
      <c r="K346">
        <v>12</v>
      </c>
      <c r="L346" s="2">
        <v>24650.12</v>
      </c>
      <c r="M346" s="2">
        <v>31093.23</v>
      </c>
      <c r="N346" s="14">
        <v>11440</v>
      </c>
      <c r="O346" s="2">
        <v>0</v>
      </c>
      <c r="P346" s="11">
        <v>11440</v>
      </c>
      <c r="Q346" s="2">
        <v>16898.669999999998</v>
      </c>
      <c r="R346" s="2">
        <v>28969.14857142857</v>
      </c>
      <c r="S346" s="9">
        <v>28969.14857142857</v>
      </c>
      <c r="U346" s="2">
        <f t="shared" si="10"/>
        <v>17529.14857142857</v>
      </c>
      <c r="V346" s="2">
        <f t="shared" si="11"/>
        <v>153.22682317682316</v>
      </c>
    </row>
    <row r="347" spans="1:22" customFormat="1" x14ac:dyDescent="0.25">
      <c r="A347" t="s">
        <v>309</v>
      </c>
      <c r="B347">
        <v>502</v>
      </c>
      <c r="C347" t="s">
        <v>342</v>
      </c>
      <c r="D347">
        <v>120</v>
      </c>
      <c r="E347" t="s">
        <v>343</v>
      </c>
      <c r="F347">
        <v>239</v>
      </c>
      <c r="G347" t="s">
        <v>22</v>
      </c>
      <c r="H347">
        <v>10120010239</v>
      </c>
      <c r="I347" t="s">
        <v>23</v>
      </c>
      <c r="J347" t="s">
        <v>958</v>
      </c>
      <c r="K347">
        <v>12</v>
      </c>
      <c r="L347" s="2">
        <v>31772.42</v>
      </c>
      <c r="M347" s="2">
        <v>28342.82</v>
      </c>
      <c r="N347" s="14">
        <v>35995</v>
      </c>
      <c r="O347" s="2">
        <v>0</v>
      </c>
      <c r="P347" s="11">
        <v>35995</v>
      </c>
      <c r="Q347" s="2">
        <v>15835.09</v>
      </c>
      <c r="R347" s="2">
        <v>27145.868571428568</v>
      </c>
      <c r="S347" s="9">
        <v>28503.16</v>
      </c>
      <c r="U347" s="2">
        <f t="shared" si="10"/>
        <v>-7491.84</v>
      </c>
      <c r="V347" s="2">
        <f t="shared" si="11"/>
        <v>-20.813557438533131</v>
      </c>
    </row>
    <row r="348" spans="1:22" customFormat="1" x14ac:dyDescent="0.25">
      <c r="A348" t="s">
        <v>875</v>
      </c>
      <c r="B348">
        <v>102</v>
      </c>
      <c r="C348" t="s">
        <v>876</v>
      </c>
      <c r="D348">
        <v>277</v>
      </c>
      <c r="E348" t="s">
        <v>911</v>
      </c>
      <c r="F348">
        <v>270</v>
      </c>
      <c r="G348" t="s">
        <v>87</v>
      </c>
      <c r="H348">
        <v>10277010270</v>
      </c>
      <c r="I348" t="s">
        <v>88</v>
      </c>
      <c r="J348" t="s">
        <v>958</v>
      </c>
      <c r="K348">
        <v>12</v>
      </c>
      <c r="L348" s="2">
        <v>17146.96</v>
      </c>
      <c r="M348" s="2">
        <v>14767.23</v>
      </c>
      <c r="N348" s="14">
        <v>28175</v>
      </c>
      <c r="O348" s="2">
        <v>0</v>
      </c>
      <c r="P348" s="11">
        <v>28175</v>
      </c>
      <c r="Q348" s="2">
        <v>12044.43</v>
      </c>
      <c r="R348" s="2">
        <v>20647.594285714287</v>
      </c>
      <c r="S348" s="9">
        <v>28175</v>
      </c>
      <c r="U348" s="2">
        <f t="shared" si="10"/>
        <v>0</v>
      </c>
      <c r="V348" s="2">
        <f t="shared" si="11"/>
        <v>0</v>
      </c>
    </row>
    <row r="349" spans="1:22" customFormat="1" x14ac:dyDescent="0.25">
      <c r="A349" t="s">
        <v>875</v>
      </c>
      <c r="B349">
        <v>203</v>
      </c>
      <c r="C349" t="s">
        <v>878</v>
      </c>
      <c r="D349">
        <v>191</v>
      </c>
      <c r="E349" t="s">
        <v>879</v>
      </c>
      <c r="F349">
        <v>258</v>
      </c>
      <c r="G349" t="s">
        <v>85</v>
      </c>
      <c r="H349">
        <v>10191010258</v>
      </c>
      <c r="I349" t="s">
        <v>86</v>
      </c>
      <c r="J349" t="s">
        <v>958</v>
      </c>
      <c r="K349">
        <v>12</v>
      </c>
      <c r="L349" s="2">
        <v>122622.2</v>
      </c>
      <c r="M349" s="2">
        <v>80301.19</v>
      </c>
      <c r="N349" s="14">
        <v>188560</v>
      </c>
      <c r="O349" s="2">
        <v>0</v>
      </c>
      <c r="P349" s="11">
        <v>188560</v>
      </c>
      <c r="Q349" s="2">
        <v>28031.89</v>
      </c>
      <c r="R349" s="2">
        <v>48054.66857142857</v>
      </c>
      <c r="S349" s="9">
        <v>28032</v>
      </c>
      <c r="U349" s="2">
        <f t="shared" si="10"/>
        <v>-160528</v>
      </c>
      <c r="V349" s="2">
        <f t="shared" si="11"/>
        <v>-85.133644463300811</v>
      </c>
    </row>
    <row r="350" spans="1:22" customFormat="1" x14ac:dyDescent="0.25">
      <c r="A350" t="s">
        <v>309</v>
      </c>
      <c r="B350">
        <v>502</v>
      </c>
      <c r="C350" t="s">
        <v>342</v>
      </c>
      <c r="D350">
        <v>120</v>
      </c>
      <c r="E350" t="s">
        <v>343</v>
      </c>
      <c r="F350">
        <v>311</v>
      </c>
      <c r="G350" t="s">
        <v>470</v>
      </c>
      <c r="H350">
        <v>10120010311</v>
      </c>
      <c r="I350" t="s">
        <v>471</v>
      </c>
      <c r="J350" t="s">
        <v>958</v>
      </c>
      <c r="K350">
        <v>12</v>
      </c>
      <c r="L350" s="2">
        <v>48890.25</v>
      </c>
      <c r="M350" s="2">
        <v>24556.74</v>
      </c>
      <c r="N350" s="14">
        <v>44900</v>
      </c>
      <c r="O350" s="2">
        <v>0</v>
      </c>
      <c r="P350" s="11">
        <v>44900</v>
      </c>
      <c r="Q350" s="2">
        <v>3754.39</v>
      </c>
      <c r="R350" s="2">
        <v>6436.0971428571429</v>
      </c>
      <c r="S350" s="9">
        <v>27800</v>
      </c>
      <c r="U350" s="2">
        <f t="shared" si="10"/>
        <v>-17100</v>
      </c>
      <c r="V350" s="2">
        <f t="shared" si="11"/>
        <v>-38.084632516703785</v>
      </c>
    </row>
    <row r="351" spans="1:22" customFormat="1" x14ac:dyDescent="0.25">
      <c r="A351" t="s">
        <v>309</v>
      </c>
      <c r="B351">
        <v>501</v>
      </c>
      <c r="C351" t="s">
        <v>312</v>
      </c>
      <c r="D351">
        <v>15</v>
      </c>
      <c r="E351" t="s">
        <v>313</v>
      </c>
      <c r="F351">
        <v>290</v>
      </c>
      <c r="G351" t="s">
        <v>91</v>
      </c>
      <c r="H351">
        <v>10015010290</v>
      </c>
      <c r="I351" t="s">
        <v>92</v>
      </c>
      <c r="J351" t="s">
        <v>958</v>
      </c>
      <c r="K351">
        <v>12</v>
      </c>
      <c r="L351" s="2">
        <v>16269.23</v>
      </c>
      <c r="M351" s="2">
        <v>18750.37</v>
      </c>
      <c r="N351" s="14">
        <v>27360</v>
      </c>
      <c r="O351" s="2">
        <v>0</v>
      </c>
      <c r="P351" s="11">
        <v>27360</v>
      </c>
      <c r="Q351" s="2">
        <v>8966.2900000000009</v>
      </c>
      <c r="R351" s="2">
        <v>15370.782857142858</v>
      </c>
      <c r="S351" s="9">
        <v>27360</v>
      </c>
      <c r="U351" s="2">
        <f t="shared" si="10"/>
        <v>0</v>
      </c>
      <c r="V351" s="2">
        <f t="shared" si="11"/>
        <v>0</v>
      </c>
    </row>
    <row r="352" spans="1:22" customFormat="1" x14ac:dyDescent="0.25">
      <c r="A352" t="s">
        <v>596</v>
      </c>
      <c r="B352">
        <v>302</v>
      </c>
      <c r="C352" t="s">
        <v>597</v>
      </c>
      <c r="D352">
        <v>160</v>
      </c>
      <c r="E352" t="s">
        <v>598</v>
      </c>
      <c r="F352">
        <v>243</v>
      </c>
      <c r="G352" t="s">
        <v>83</v>
      </c>
      <c r="H352">
        <v>10160010243</v>
      </c>
      <c r="I352" t="s">
        <v>84</v>
      </c>
      <c r="J352" t="s">
        <v>958</v>
      </c>
      <c r="K352">
        <v>12</v>
      </c>
      <c r="L352" s="2">
        <v>21642.15</v>
      </c>
      <c r="M352" s="2">
        <v>25045.02</v>
      </c>
      <c r="N352" s="14">
        <v>27238</v>
      </c>
      <c r="O352" s="2">
        <v>0</v>
      </c>
      <c r="P352" s="11">
        <v>27238</v>
      </c>
      <c r="Q352" s="2">
        <v>6271.4</v>
      </c>
      <c r="R352" s="2">
        <v>10750.971428571429</v>
      </c>
      <c r="S352" s="9">
        <v>27238</v>
      </c>
      <c r="U352" s="2">
        <f t="shared" si="10"/>
        <v>0</v>
      </c>
      <c r="V352" s="2">
        <f t="shared" si="11"/>
        <v>0</v>
      </c>
    </row>
    <row r="353" spans="1:23" customFormat="1" x14ac:dyDescent="0.25">
      <c r="A353" t="s">
        <v>309</v>
      </c>
      <c r="B353">
        <v>501</v>
      </c>
      <c r="C353" t="s">
        <v>312</v>
      </c>
      <c r="D353">
        <v>15</v>
      </c>
      <c r="E353" t="s">
        <v>313</v>
      </c>
      <c r="F353">
        <v>257</v>
      </c>
      <c r="G353" t="s">
        <v>464</v>
      </c>
      <c r="H353">
        <v>10015010257</v>
      </c>
      <c r="I353" t="s">
        <v>465</v>
      </c>
      <c r="J353" t="s">
        <v>958</v>
      </c>
      <c r="K353">
        <v>12</v>
      </c>
      <c r="L353" s="2">
        <v>20249.689999999999</v>
      </c>
      <c r="M353" s="2">
        <v>21099.29</v>
      </c>
      <c r="N353" s="14">
        <v>27040</v>
      </c>
      <c r="O353" s="2">
        <v>0</v>
      </c>
      <c r="P353" s="11">
        <v>27040</v>
      </c>
      <c r="Q353" s="2">
        <v>11314.6</v>
      </c>
      <c r="R353" s="2">
        <v>19396.457142857143</v>
      </c>
      <c r="S353" s="9">
        <v>27040</v>
      </c>
      <c r="U353" s="2">
        <f t="shared" si="10"/>
        <v>0</v>
      </c>
      <c r="V353" s="2">
        <f t="shared" si="11"/>
        <v>0</v>
      </c>
    </row>
    <row r="354" spans="1:23" customFormat="1" x14ac:dyDescent="0.25">
      <c r="A354" t="s">
        <v>349</v>
      </c>
      <c r="B354">
        <v>507</v>
      </c>
      <c r="C354" t="s">
        <v>390</v>
      </c>
      <c r="D354">
        <v>269</v>
      </c>
      <c r="E354" t="s">
        <v>393</v>
      </c>
      <c r="F354">
        <v>611</v>
      </c>
      <c r="G354" t="s">
        <v>52</v>
      </c>
      <c r="H354">
        <v>10269010611</v>
      </c>
      <c r="I354" t="s">
        <v>53</v>
      </c>
      <c r="J354" t="s">
        <v>958</v>
      </c>
      <c r="K354">
        <v>12</v>
      </c>
      <c r="L354" s="2">
        <v>0</v>
      </c>
      <c r="M354" s="2">
        <v>21282.7</v>
      </c>
      <c r="N354" s="14">
        <v>26690</v>
      </c>
      <c r="O354" s="2">
        <v>0</v>
      </c>
      <c r="P354" s="11">
        <v>26690</v>
      </c>
      <c r="Q354" s="2">
        <v>0</v>
      </c>
      <c r="R354" s="2">
        <v>0</v>
      </c>
      <c r="S354" s="9">
        <v>26690</v>
      </c>
      <c r="U354" s="2">
        <f t="shared" si="10"/>
        <v>0</v>
      </c>
      <c r="V354" s="2">
        <f t="shared" si="11"/>
        <v>0</v>
      </c>
    </row>
    <row r="355" spans="1:23" customFormat="1" x14ac:dyDescent="0.25">
      <c r="A355" t="s">
        <v>571</v>
      </c>
      <c r="B355">
        <v>601</v>
      </c>
      <c r="C355" t="s">
        <v>572</v>
      </c>
      <c r="D355">
        <v>123</v>
      </c>
      <c r="E355" t="s">
        <v>583</v>
      </c>
      <c r="F355">
        <v>257</v>
      </c>
      <c r="G355" t="s">
        <v>464</v>
      </c>
      <c r="H355">
        <v>10123010257</v>
      </c>
      <c r="I355" t="s">
        <v>465</v>
      </c>
      <c r="J355" t="s">
        <v>958</v>
      </c>
      <c r="K355">
        <v>12</v>
      </c>
      <c r="L355" s="2">
        <v>22152.3</v>
      </c>
      <c r="M355" s="2">
        <v>15704.69</v>
      </c>
      <c r="N355" s="14">
        <v>26000</v>
      </c>
      <c r="O355" s="2">
        <v>0</v>
      </c>
      <c r="P355" s="11">
        <v>26000</v>
      </c>
      <c r="Q355" s="2">
        <v>16488.37</v>
      </c>
      <c r="R355" s="2">
        <v>28265.77714285714</v>
      </c>
      <c r="S355" s="9">
        <v>26000</v>
      </c>
      <c r="U355" s="2">
        <f t="shared" si="10"/>
        <v>0</v>
      </c>
      <c r="V355" s="2">
        <f t="shared" si="11"/>
        <v>0</v>
      </c>
    </row>
    <row r="356" spans="1:23" customFormat="1" x14ac:dyDescent="0.25">
      <c r="A356" t="s">
        <v>309</v>
      </c>
      <c r="B356">
        <v>502</v>
      </c>
      <c r="C356" t="s">
        <v>342</v>
      </c>
      <c r="D356">
        <v>122</v>
      </c>
      <c r="E356" t="s">
        <v>346</v>
      </c>
      <c r="F356">
        <v>270</v>
      </c>
      <c r="G356" t="s">
        <v>87</v>
      </c>
      <c r="H356">
        <v>10122010270</v>
      </c>
      <c r="I356" t="s">
        <v>88</v>
      </c>
      <c r="J356" t="s">
        <v>958</v>
      </c>
      <c r="K356">
        <v>12</v>
      </c>
      <c r="L356" s="2">
        <v>21853.69</v>
      </c>
      <c r="M356" s="2">
        <v>17243.73</v>
      </c>
      <c r="N356" s="14">
        <v>25700</v>
      </c>
      <c r="O356" s="2">
        <v>0</v>
      </c>
      <c r="P356" s="11">
        <v>25700</v>
      </c>
      <c r="Q356" s="2">
        <v>16285.65</v>
      </c>
      <c r="R356" s="2">
        <v>27918.257142857146</v>
      </c>
      <c r="S356" s="9">
        <v>25700</v>
      </c>
      <c r="U356" s="2">
        <f t="shared" si="10"/>
        <v>0</v>
      </c>
      <c r="V356" s="2">
        <f t="shared" si="11"/>
        <v>0</v>
      </c>
    </row>
    <row r="357" spans="1:23" customFormat="1" x14ac:dyDescent="0.25">
      <c r="A357" t="s">
        <v>254</v>
      </c>
      <c r="B357">
        <v>1301</v>
      </c>
      <c r="C357" t="s">
        <v>203</v>
      </c>
      <c r="D357">
        <v>601</v>
      </c>
      <c r="E357" t="s">
        <v>256</v>
      </c>
      <c r="F357">
        <v>611</v>
      </c>
      <c r="G357" t="s">
        <v>52</v>
      </c>
      <c r="H357">
        <v>10601010611</v>
      </c>
      <c r="I357" t="s">
        <v>53</v>
      </c>
      <c r="J357" t="s">
        <v>958</v>
      </c>
      <c r="K357">
        <v>12</v>
      </c>
      <c r="L357" s="2">
        <v>0</v>
      </c>
      <c r="M357" s="2">
        <v>20863.47</v>
      </c>
      <c r="N357" s="14">
        <v>25099</v>
      </c>
      <c r="O357" s="2">
        <v>0</v>
      </c>
      <c r="P357" s="11">
        <v>25099</v>
      </c>
      <c r="Q357" s="2">
        <v>24707.74</v>
      </c>
      <c r="R357" s="2">
        <v>42356.125714285721</v>
      </c>
      <c r="S357" s="9">
        <v>25099</v>
      </c>
      <c r="U357" s="2">
        <f t="shared" si="10"/>
        <v>0</v>
      </c>
      <c r="V357" s="2">
        <f t="shared" si="11"/>
        <v>0</v>
      </c>
    </row>
    <row r="358" spans="1:23" customFormat="1" x14ac:dyDescent="0.25">
      <c r="A358" t="s">
        <v>349</v>
      </c>
      <c r="B358">
        <v>1103</v>
      </c>
      <c r="C358" t="s">
        <v>424</v>
      </c>
      <c r="D358">
        <v>801</v>
      </c>
      <c r="E358" t="s">
        <v>425</v>
      </c>
      <c r="F358">
        <v>243</v>
      </c>
      <c r="G358" t="s">
        <v>83</v>
      </c>
      <c r="H358">
        <v>10801010243</v>
      </c>
      <c r="I358" t="s">
        <v>84</v>
      </c>
      <c r="J358" t="s">
        <v>958</v>
      </c>
      <c r="K358">
        <v>12</v>
      </c>
      <c r="L358" s="2">
        <v>18170.61</v>
      </c>
      <c r="M358" s="2">
        <v>21459.43</v>
      </c>
      <c r="N358" s="14">
        <v>25000</v>
      </c>
      <c r="O358" s="2">
        <v>0</v>
      </c>
      <c r="P358" s="11">
        <v>25000</v>
      </c>
      <c r="Q358" s="2">
        <v>3591.82</v>
      </c>
      <c r="R358" s="2">
        <v>6157.4057142857146</v>
      </c>
      <c r="S358" s="9">
        <v>25000</v>
      </c>
      <c r="U358" s="2">
        <f t="shared" si="10"/>
        <v>0</v>
      </c>
      <c r="V358" s="2">
        <f t="shared" si="11"/>
        <v>0</v>
      </c>
    </row>
    <row r="359" spans="1:23" customFormat="1" x14ac:dyDescent="0.25">
      <c r="A359" t="s">
        <v>781</v>
      </c>
      <c r="B359">
        <v>202</v>
      </c>
      <c r="C359" t="s">
        <v>808</v>
      </c>
      <c r="D359" s="20">
        <v>134</v>
      </c>
      <c r="E359" t="s">
        <v>810</v>
      </c>
      <c r="F359" s="20">
        <v>622</v>
      </c>
      <c r="G359" t="s">
        <v>855</v>
      </c>
      <c r="H359">
        <v>10134010622</v>
      </c>
      <c r="I359" t="s">
        <v>856</v>
      </c>
      <c r="J359" t="s">
        <v>958</v>
      </c>
      <c r="K359">
        <v>12</v>
      </c>
      <c r="L359" s="2">
        <v>0</v>
      </c>
      <c r="M359" s="2">
        <v>0</v>
      </c>
      <c r="N359" s="14">
        <v>0</v>
      </c>
      <c r="O359" s="2">
        <v>25000</v>
      </c>
      <c r="P359" s="11">
        <v>25000</v>
      </c>
      <c r="Q359" s="2">
        <v>64350</v>
      </c>
      <c r="R359" s="2">
        <v>110314.28571428571</v>
      </c>
      <c r="S359" s="9">
        <v>25000</v>
      </c>
      <c r="U359" s="2">
        <f t="shared" si="10"/>
        <v>25000</v>
      </c>
      <c r="V359" s="2" t="e">
        <f t="shared" si="11"/>
        <v>#DIV/0!</v>
      </c>
      <c r="W359" s="18"/>
    </row>
    <row r="360" spans="1:23" customFormat="1" x14ac:dyDescent="0.25">
      <c r="A360" t="s">
        <v>309</v>
      </c>
      <c r="B360">
        <v>501</v>
      </c>
      <c r="C360" t="s">
        <v>312</v>
      </c>
      <c r="D360">
        <v>108</v>
      </c>
      <c r="E360" t="s">
        <v>333</v>
      </c>
      <c r="F360">
        <v>270</v>
      </c>
      <c r="G360" t="s">
        <v>87</v>
      </c>
      <c r="H360">
        <v>10108010270</v>
      </c>
      <c r="I360" t="s">
        <v>88</v>
      </c>
      <c r="J360" t="s">
        <v>958</v>
      </c>
      <c r="K360">
        <v>12</v>
      </c>
      <c r="L360" s="2">
        <v>19916.509999999998</v>
      </c>
      <c r="M360" s="2">
        <v>26062.16</v>
      </c>
      <c r="N360" s="14">
        <v>20000</v>
      </c>
      <c r="O360" s="2">
        <v>0</v>
      </c>
      <c r="P360" s="11">
        <v>20000</v>
      </c>
      <c r="Q360" s="2">
        <v>19464.580000000002</v>
      </c>
      <c r="R360" s="2">
        <v>33367.851428571434</v>
      </c>
      <c r="S360" s="9">
        <v>25000</v>
      </c>
      <c r="U360" s="2">
        <f t="shared" si="10"/>
        <v>5000</v>
      </c>
      <c r="V360" s="2">
        <f t="shared" si="11"/>
        <v>25</v>
      </c>
    </row>
    <row r="361" spans="1:23" customFormat="1" x14ac:dyDescent="0.25">
      <c r="A361" t="s">
        <v>133</v>
      </c>
      <c r="B361">
        <v>1101</v>
      </c>
      <c r="C361" t="s">
        <v>134</v>
      </c>
      <c r="D361">
        <v>170</v>
      </c>
      <c r="E361" t="s">
        <v>154</v>
      </c>
      <c r="F361">
        <v>270</v>
      </c>
      <c r="G361" t="s">
        <v>87</v>
      </c>
      <c r="H361">
        <v>10170010270</v>
      </c>
      <c r="I361" t="s">
        <v>88</v>
      </c>
      <c r="J361" t="s">
        <v>958</v>
      </c>
      <c r="K361">
        <v>12</v>
      </c>
      <c r="L361" s="2">
        <v>24724.47</v>
      </c>
      <c r="M361" s="2">
        <v>0</v>
      </c>
      <c r="N361" s="14">
        <v>25000</v>
      </c>
      <c r="O361" s="2">
        <v>0</v>
      </c>
      <c r="P361" s="11">
        <v>25000</v>
      </c>
      <c r="Q361" s="2">
        <v>0</v>
      </c>
      <c r="R361" s="2">
        <v>0</v>
      </c>
      <c r="S361" s="9">
        <v>25000</v>
      </c>
      <c r="U361" s="2">
        <f t="shared" si="10"/>
        <v>0</v>
      </c>
      <c r="V361" s="2">
        <f t="shared" si="11"/>
        <v>0</v>
      </c>
    </row>
    <row r="362" spans="1:23" customFormat="1" x14ac:dyDescent="0.25">
      <c r="A362" t="s">
        <v>875</v>
      </c>
      <c r="B362">
        <v>102</v>
      </c>
      <c r="C362" t="s">
        <v>876</v>
      </c>
      <c r="D362">
        <v>105</v>
      </c>
      <c r="E362" t="s">
        <v>875</v>
      </c>
      <c r="F362">
        <v>596</v>
      </c>
      <c r="G362" t="s">
        <v>892</v>
      </c>
      <c r="H362">
        <v>10105010596</v>
      </c>
      <c r="I362" t="s">
        <v>893</v>
      </c>
      <c r="J362" t="s">
        <v>958</v>
      </c>
      <c r="K362">
        <v>12</v>
      </c>
      <c r="L362" s="2">
        <v>0</v>
      </c>
      <c r="M362" s="2">
        <v>14304.61</v>
      </c>
      <c r="N362" s="14">
        <v>0</v>
      </c>
      <c r="O362" s="2">
        <v>0</v>
      </c>
      <c r="P362" s="11">
        <v>0</v>
      </c>
      <c r="Q362" s="2">
        <v>13071.94</v>
      </c>
      <c r="R362" s="2">
        <v>22409.040000000001</v>
      </c>
      <c r="S362" s="9">
        <v>25000</v>
      </c>
      <c r="U362" s="2">
        <f t="shared" si="10"/>
        <v>25000</v>
      </c>
      <c r="V362" s="2" t="e">
        <f t="shared" si="11"/>
        <v>#DIV/0!</v>
      </c>
    </row>
    <row r="363" spans="1:23" customFormat="1" x14ac:dyDescent="0.25">
      <c r="A363" t="s">
        <v>254</v>
      </c>
      <c r="B363">
        <v>1301</v>
      </c>
      <c r="C363" t="s">
        <v>203</v>
      </c>
      <c r="D363">
        <v>601</v>
      </c>
      <c r="E363" t="s">
        <v>256</v>
      </c>
      <c r="F363">
        <v>590</v>
      </c>
      <c r="G363" t="s">
        <v>126</v>
      </c>
      <c r="H363">
        <v>10601010590</v>
      </c>
      <c r="I363" t="s">
        <v>127</v>
      </c>
      <c r="J363" t="s">
        <v>958</v>
      </c>
      <c r="K363">
        <v>12</v>
      </c>
      <c r="L363" s="2">
        <v>17904.43</v>
      </c>
      <c r="M363" s="2">
        <v>21679.74</v>
      </c>
      <c r="N363" s="14">
        <v>24981</v>
      </c>
      <c r="O363" s="2">
        <v>0</v>
      </c>
      <c r="P363" s="11">
        <v>24981</v>
      </c>
      <c r="Q363" s="2">
        <v>0</v>
      </c>
      <c r="R363" s="2">
        <v>0</v>
      </c>
      <c r="S363" s="9">
        <v>24981</v>
      </c>
      <c r="U363" s="2">
        <f t="shared" si="10"/>
        <v>0</v>
      </c>
      <c r="V363" s="2">
        <f t="shared" si="11"/>
        <v>0</v>
      </c>
    </row>
    <row r="364" spans="1:23" customFormat="1" x14ac:dyDescent="0.25">
      <c r="A364" t="s">
        <v>875</v>
      </c>
      <c r="B364">
        <v>102</v>
      </c>
      <c r="C364" t="s">
        <v>876</v>
      </c>
      <c r="D364">
        <v>103</v>
      </c>
      <c r="E364" t="s">
        <v>877</v>
      </c>
      <c r="F364">
        <v>270</v>
      </c>
      <c r="G364" t="s">
        <v>87</v>
      </c>
      <c r="H364">
        <v>10103010270</v>
      </c>
      <c r="I364" t="s">
        <v>88</v>
      </c>
      <c r="J364" t="s">
        <v>958</v>
      </c>
      <c r="K364">
        <v>12</v>
      </c>
      <c r="L364" s="2">
        <v>35148.199999999997</v>
      </c>
      <c r="M364" s="2">
        <v>23391.58</v>
      </c>
      <c r="N364" s="14">
        <v>24912</v>
      </c>
      <c r="O364" s="2">
        <v>0</v>
      </c>
      <c r="P364" s="11">
        <v>24912</v>
      </c>
      <c r="Q364" s="2">
        <v>0</v>
      </c>
      <c r="R364" s="2">
        <v>0</v>
      </c>
      <c r="S364" s="9">
        <v>24912</v>
      </c>
      <c r="U364" s="2">
        <f t="shared" si="10"/>
        <v>0</v>
      </c>
      <c r="V364" s="2">
        <f t="shared" si="11"/>
        <v>0</v>
      </c>
    </row>
    <row r="365" spans="1:23" customFormat="1" x14ac:dyDescent="0.25">
      <c r="A365" t="s">
        <v>349</v>
      </c>
      <c r="B365">
        <v>702</v>
      </c>
      <c r="C365" t="s">
        <v>383</v>
      </c>
      <c r="D365">
        <v>266</v>
      </c>
      <c r="E365" t="s">
        <v>387</v>
      </c>
      <c r="F365">
        <v>274</v>
      </c>
      <c r="G365" t="s">
        <v>89</v>
      </c>
      <c r="H365">
        <v>10266010274</v>
      </c>
      <c r="I365" t="s">
        <v>90</v>
      </c>
      <c r="J365" t="s">
        <v>958</v>
      </c>
      <c r="K365">
        <v>12</v>
      </c>
      <c r="L365" s="2">
        <v>18637.12</v>
      </c>
      <c r="M365" s="2">
        <v>16992.23</v>
      </c>
      <c r="N365" s="14">
        <v>24900</v>
      </c>
      <c r="O365" s="2">
        <v>0</v>
      </c>
      <c r="P365" s="11">
        <v>24900</v>
      </c>
      <c r="Q365" s="2">
        <v>21006.29</v>
      </c>
      <c r="R365" s="2">
        <v>36010.782857142854</v>
      </c>
      <c r="S365" s="9">
        <v>24900</v>
      </c>
      <c r="U365" s="2">
        <f t="shared" si="10"/>
        <v>0</v>
      </c>
      <c r="V365" s="2">
        <f t="shared" si="11"/>
        <v>0</v>
      </c>
    </row>
    <row r="366" spans="1:23" customFormat="1" x14ac:dyDescent="0.25">
      <c r="A366" t="s">
        <v>571</v>
      </c>
      <c r="B366">
        <v>601</v>
      </c>
      <c r="C366" t="s">
        <v>572</v>
      </c>
      <c r="D366">
        <v>40</v>
      </c>
      <c r="E366" t="s">
        <v>576</v>
      </c>
      <c r="F366">
        <v>510</v>
      </c>
      <c r="G366" t="s">
        <v>646</v>
      </c>
      <c r="H366">
        <v>10040010510</v>
      </c>
      <c r="I366" t="s">
        <v>647</v>
      </c>
      <c r="J366" t="s">
        <v>958</v>
      </c>
      <c r="K366">
        <v>12</v>
      </c>
      <c r="L366" s="2">
        <v>23014</v>
      </c>
      <c r="M366" s="2">
        <v>0</v>
      </c>
      <c r="N366" s="14">
        <v>24892</v>
      </c>
      <c r="O366" s="2">
        <v>0</v>
      </c>
      <c r="P366" s="11">
        <v>24892</v>
      </c>
      <c r="Q366" s="2">
        <v>0</v>
      </c>
      <c r="R366" s="2">
        <v>0</v>
      </c>
      <c r="S366" s="9">
        <v>24892</v>
      </c>
      <c r="U366" s="2">
        <f t="shared" si="10"/>
        <v>0</v>
      </c>
      <c r="V366" s="2">
        <f t="shared" si="11"/>
        <v>0</v>
      </c>
    </row>
    <row r="367" spans="1:23" customFormat="1" x14ac:dyDescent="0.25">
      <c r="A367" t="s">
        <v>571</v>
      </c>
      <c r="B367">
        <v>601</v>
      </c>
      <c r="C367" t="s">
        <v>572</v>
      </c>
      <c r="D367">
        <v>91</v>
      </c>
      <c r="E367" t="s">
        <v>580</v>
      </c>
      <c r="F367">
        <v>552</v>
      </c>
      <c r="G367" t="s">
        <v>650</v>
      </c>
      <c r="H367">
        <v>10091010552</v>
      </c>
      <c r="I367" t="s">
        <v>651</v>
      </c>
      <c r="J367" t="s">
        <v>958</v>
      </c>
      <c r="K367">
        <v>12</v>
      </c>
      <c r="L367" s="2">
        <v>22979</v>
      </c>
      <c r="M367" s="2">
        <v>0</v>
      </c>
      <c r="N367" s="14">
        <v>24854</v>
      </c>
      <c r="O367" s="2">
        <v>0</v>
      </c>
      <c r="P367" s="11">
        <v>24854</v>
      </c>
      <c r="Q367" s="2">
        <v>0</v>
      </c>
      <c r="R367" s="2">
        <v>0</v>
      </c>
      <c r="S367" s="9">
        <v>24854</v>
      </c>
      <c r="U367" s="2">
        <f t="shared" si="10"/>
        <v>0</v>
      </c>
      <c r="V367" s="2">
        <f t="shared" si="11"/>
        <v>0</v>
      </c>
    </row>
    <row r="368" spans="1:23" customFormat="1" x14ac:dyDescent="0.25">
      <c r="A368" t="s">
        <v>349</v>
      </c>
      <c r="B368">
        <v>902</v>
      </c>
      <c r="C368" t="s">
        <v>358</v>
      </c>
      <c r="D368">
        <v>144</v>
      </c>
      <c r="E368" t="s">
        <v>359</v>
      </c>
      <c r="F368">
        <v>235</v>
      </c>
      <c r="G368" t="s">
        <v>455</v>
      </c>
      <c r="H368">
        <v>10144010235</v>
      </c>
      <c r="I368" t="s">
        <v>456</v>
      </c>
      <c r="J368" t="s">
        <v>958</v>
      </c>
      <c r="K368">
        <v>12</v>
      </c>
      <c r="L368" s="2">
        <v>21159.55</v>
      </c>
      <c r="M368" s="2">
        <v>28250.83</v>
      </c>
      <c r="N368" s="14">
        <v>24627</v>
      </c>
      <c r="O368" s="2">
        <v>0</v>
      </c>
      <c r="P368" s="11">
        <v>24627</v>
      </c>
      <c r="Q368" s="2">
        <v>1296</v>
      </c>
      <c r="R368" s="2">
        <v>2221.7142857142858</v>
      </c>
      <c r="S368" s="9">
        <v>24627</v>
      </c>
      <c r="U368" s="2">
        <f t="shared" si="10"/>
        <v>0</v>
      </c>
      <c r="V368" s="2">
        <f t="shared" si="11"/>
        <v>0</v>
      </c>
    </row>
    <row r="369" spans="1:22" customFormat="1" x14ac:dyDescent="0.25">
      <c r="A369" t="s">
        <v>309</v>
      </c>
      <c r="B369">
        <v>501</v>
      </c>
      <c r="C369" t="s">
        <v>312</v>
      </c>
      <c r="D369">
        <v>65</v>
      </c>
      <c r="E369" t="s">
        <v>330</v>
      </c>
      <c r="F369">
        <v>257</v>
      </c>
      <c r="G369" t="s">
        <v>464</v>
      </c>
      <c r="H369">
        <v>10065010257</v>
      </c>
      <c r="I369" t="s">
        <v>465</v>
      </c>
      <c r="J369" t="s">
        <v>958</v>
      </c>
      <c r="K369">
        <v>12</v>
      </c>
      <c r="L369" s="2">
        <v>20714.28</v>
      </c>
      <c r="M369" s="2">
        <v>22623.3</v>
      </c>
      <c r="N369" s="14">
        <v>24482</v>
      </c>
      <c r="O369" s="2">
        <v>0</v>
      </c>
      <c r="P369" s="11">
        <v>24482</v>
      </c>
      <c r="Q369" s="2">
        <v>11733.84</v>
      </c>
      <c r="R369" s="2">
        <v>20115.154285714285</v>
      </c>
      <c r="S369" s="9">
        <v>24482</v>
      </c>
      <c r="U369" s="2">
        <f t="shared" si="10"/>
        <v>0</v>
      </c>
      <c r="V369" s="2">
        <f t="shared" si="11"/>
        <v>0</v>
      </c>
    </row>
    <row r="370" spans="1:22" customFormat="1" x14ac:dyDescent="0.25">
      <c r="A370" t="s">
        <v>349</v>
      </c>
      <c r="B370">
        <v>703</v>
      </c>
      <c r="C370" t="s">
        <v>381</v>
      </c>
      <c r="D370">
        <v>260</v>
      </c>
      <c r="E370" t="s">
        <v>382</v>
      </c>
      <c r="F370">
        <v>270</v>
      </c>
      <c r="G370" t="s">
        <v>87</v>
      </c>
      <c r="H370">
        <v>10260010270</v>
      </c>
      <c r="I370" t="s">
        <v>88</v>
      </c>
      <c r="J370" t="s">
        <v>958</v>
      </c>
      <c r="K370">
        <v>12</v>
      </c>
      <c r="L370" s="2">
        <v>7173.98</v>
      </c>
      <c r="M370" s="2">
        <v>10008.450000000001</v>
      </c>
      <c r="N370" s="14">
        <v>9321</v>
      </c>
      <c r="O370" s="2">
        <v>0</v>
      </c>
      <c r="P370" s="11">
        <v>9321</v>
      </c>
      <c r="Q370" s="2">
        <v>8629.09</v>
      </c>
      <c r="R370" s="2">
        <v>14792.725714285712</v>
      </c>
      <c r="S370" s="9">
        <v>24321</v>
      </c>
      <c r="U370" s="2">
        <f t="shared" si="10"/>
        <v>15000</v>
      </c>
      <c r="V370" s="2">
        <f t="shared" si="11"/>
        <v>160.92693916961701</v>
      </c>
    </row>
    <row r="371" spans="1:22" customFormat="1" x14ac:dyDescent="0.25">
      <c r="A371" t="s">
        <v>309</v>
      </c>
      <c r="B371">
        <v>503</v>
      </c>
      <c r="C371" t="s">
        <v>310</v>
      </c>
      <c r="D371">
        <v>110</v>
      </c>
      <c r="E371" t="s">
        <v>337</v>
      </c>
      <c r="F371">
        <v>239</v>
      </c>
      <c r="G371" t="s">
        <v>22</v>
      </c>
      <c r="H371">
        <v>10110010239</v>
      </c>
      <c r="I371" t="s">
        <v>23</v>
      </c>
      <c r="J371" t="s">
        <v>958</v>
      </c>
      <c r="K371">
        <v>12</v>
      </c>
      <c r="L371" s="2">
        <v>31627.279999999999</v>
      </c>
      <c r="M371" s="2">
        <v>29182.67</v>
      </c>
      <c r="N371" s="14">
        <v>45189</v>
      </c>
      <c r="O371" s="2">
        <v>0</v>
      </c>
      <c r="P371" s="11">
        <v>45189</v>
      </c>
      <c r="Q371" s="2">
        <v>13435.36</v>
      </c>
      <c r="R371" s="2">
        <v>23032.045714285716</v>
      </c>
      <c r="S371" s="9">
        <v>24183.65</v>
      </c>
      <c r="U371" s="2">
        <f t="shared" si="10"/>
        <v>-21005.35</v>
      </c>
      <c r="V371" s="2">
        <f t="shared" si="11"/>
        <v>-46.483325588085592</v>
      </c>
    </row>
    <row r="372" spans="1:22" customFormat="1" x14ac:dyDescent="0.25">
      <c r="A372" t="s">
        <v>349</v>
      </c>
      <c r="B372">
        <v>1011</v>
      </c>
      <c r="C372" t="s">
        <v>365</v>
      </c>
      <c r="D372">
        <v>222</v>
      </c>
      <c r="E372" t="s">
        <v>367</v>
      </c>
      <c r="F372">
        <v>243</v>
      </c>
      <c r="G372" t="s">
        <v>83</v>
      </c>
      <c r="H372">
        <v>10222010243</v>
      </c>
      <c r="I372" t="s">
        <v>84</v>
      </c>
      <c r="J372" t="s">
        <v>958</v>
      </c>
      <c r="K372">
        <v>12</v>
      </c>
      <c r="L372" s="2">
        <v>19356.18</v>
      </c>
      <c r="M372" s="2">
        <v>20175.11</v>
      </c>
      <c r="N372" s="14">
        <v>21161</v>
      </c>
      <c r="O372" s="2">
        <v>0</v>
      </c>
      <c r="P372" s="11">
        <v>21161</v>
      </c>
      <c r="Q372" s="2">
        <v>21096.38</v>
      </c>
      <c r="R372" s="2">
        <v>36165.222857142857</v>
      </c>
      <c r="S372" s="9">
        <v>24161</v>
      </c>
      <c r="U372" s="2">
        <f t="shared" si="10"/>
        <v>3000</v>
      </c>
      <c r="V372" s="2">
        <f t="shared" si="11"/>
        <v>14.177023770143188</v>
      </c>
    </row>
    <row r="373" spans="1:22" customFormat="1" x14ac:dyDescent="0.25">
      <c r="A373" t="s">
        <v>254</v>
      </c>
      <c r="B373">
        <v>1301</v>
      </c>
      <c r="C373" t="s">
        <v>203</v>
      </c>
      <c r="D373">
        <v>602</v>
      </c>
      <c r="E373" t="s">
        <v>263</v>
      </c>
      <c r="F373">
        <v>590</v>
      </c>
      <c r="G373" t="s">
        <v>126</v>
      </c>
      <c r="H373">
        <v>10602010590</v>
      </c>
      <c r="I373" t="s">
        <v>127</v>
      </c>
      <c r="J373" t="s">
        <v>958</v>
      </c>
      <c r="K373">
        <v>12</v>
      </c>
      <c r="L373" s="2">
        <v>19900.03</v>
      </c>
      <c r="M373" s="2">
        <v>22339.25</v>
      </c>
      <c r="N373" s="14">
        <v>23816</v>
      </c>
      <c r="O373" s="2">
        <v>0</v>
      </c>
      <c r="P373" s="11">
        <v>23816</v>
      </c>
      <c r="Q373" s="2">
        <v>0</v>
      </c>
      <c r="R373" s="2">
        <v>0</v>
      </c>
      <c r="S373" s="9">
        <v>23816</v>
      </c>
      <c r="U373" s="2">
        <f t="shared" si="10"/>
        <v>0</v>
      </c>
      <c r="V373" s="2">
        <f t="shared" si="11"/>
        <v>0</v>
      </c>
    </row>
    <row r="374" spans="1:22" customFormat="1" x14ac:dyDescent="0.25">
      <c r="A374" t="s">
        <v>133</v>
      </c>
      <c r="B374">
        <v>1105</v>
      </c>
      <c r="C374" t="s">
        <v>174</v>
      </c>
      <c r="D374">
        <v>180</v>
      </c>
      <c r="E374" t="s">
        <v>175</v>
      </c>
      <c r="F374">
        <v>318</v>
      </c>
      <c r="G374" t="s">
        <v>176</v>
      </c>
      <c r="H374">
        <v>10180010318</v>
      </c>
      <c r="I374" t="s">
        <v>177</v>
      </c>
      <c r="J374" t="s">
        <v>958</v>
      </c>
      <c r="K374">
        <v>12</v>
      </c>
      <c r="L374" s="2">
        <v>0</v>
      </c>
      <c r="M374" s="2">
        <v>6600</v>
      </c>
      <c r="N374" s="14">
        <v>23396</v>
      </c>
      <c r="O374" s="2">
        <v>0</v>
      </c>
      <c r="P374" s="11">
        <v>23396</v>
      </c>
      <c r="Q374" s="2">
        <v>0</v>
      </c>
      <c r="R374" s="2">
        <v>0</v>
      </c>
      <c r="S374" s="9">
        <v>23396</v>
      </c>
      <c r="U374" s="2">
        <f t="shared" si="10"/>
        <v>0</v>
      </c>
      <c r="V374" s="2">
        <f t="shared" si="11"/>
        <v>0</v>
      </c>
    </row>
    <row r="375" spans="1:22" customFormat="1" x14ac:dyDescent="0.25">
      <c r="A375" t="s">
        <v>349</v>
      </c>
      <c r="B375">
        <v>1003</v>
      </c>
      <c r="C375" t="s">
        <v>360</v>
      </c>
      <c r="D375">
        <v>146</v>
      </c>
      <c r="E375" t="s">
        <v>361</v>
      </c>
      <c r="F375">
        <v>611</v>
      </c>
      <c r="G375" t="s">
        <v>52</v>
      </c>
      <c r="H375">
        <v>10146010611</v>
      </c>
      <c r="I375" t="s">
        <v>53</v>
      </c>
      <c r="J375" t="s">
        <v>958</v>
      </c>
      <c r="K375">
        <v>12</v>
      </c>
      <c r="L375" s="2">
        <v>0</v>
      </c>
      <c r="M375" s="2">
        <v>22148.06</v>
      </c>
      <c r="N375" s="14">
        <v>23135</v>
      </c>
      <c r="O375" s="2">
        <v>0</v>
      </c>
      <c r="P375" s="11">
        <v>23135</v>
      </c>
      <c r="Q375" s="2">
        <v>1479.51</v>
      </c>
      <c r="R375" s="2">
        <v>2536.3028571428572</v>
      </c>
      <c r="S375" s="9">
        <v>23135</v>
      </c>
      <c r="U375" s="2">
        <f t="shared" si="10"/>
        <v>0</v>
      </c>
      <c r="V375" s="2">
        <f t="shared" si="11"/>
        <v>0</v>
      </c>
    </row>
    <row r="376" spans="1:22" customFormat="1" x14ac:dyDescent="0.25">
      <c r="A376" t="s">
        <v>349</v>
      </c>
      <c r="B376">
        <v>1011</v>
      </c>
      <c r="C376" t="s">
        <v>365</v>
      </c>
      <c r="D376">
        <v>236</v>
      </c>
      <c r="E376" t="s">
        <v>380</v>
      </c>
      <c r="F376">
        <v>313</v>
      </c>
      <c r="G376" t="s">
        <v>479</v>
      </c>
      <c r="H376">
        <v>10236010313</v>
      </c>
      <c r="I376" t="s">
        <v>480</v>
      </c>
      <c r="J376" t="s">
        <v>958</v>
      </c>
      <c r="K376">
        <v>12</v>
      </c>
      <c r="L376" s="2">
        <v>35804.31</v>
      </c>
      <c r="M376" s="2">
        <v>4960.4399999999996</v>
      </c>
      <c r="N376" s="14">
        <v>22987</v>
      </c>
      <c r="O376" s="2">
        <v>0</v>
      </c>
      <c r="P376" s="11">
        <v>22987</v>
      </c>
      <c r="Q376" s="2">
        <v>0</v>
      </c>
      <c r="R376" s="2">
        <v>0</v>
      </c>
      <c r="S376" s="9">
        <v>22987</v>
      </c>
      <c r="U376" s="2">
        <f t="shared" si="10"/>
        <v>0</v>
      </c>
      <c r="V376" s="2">
        <f t="shared" si="11"/>
        <v>0</v>
      </c>
    </row>
    <row r="377" spans="1:22" customFormat="1" x14ac:dyDescent="0.25">
      <c r="A377" t="s">
        <v>309</v>
      </c>
      <c r="B377">
        <v>801</v>
      </c>
      <c r="C377" t="s">
        <v>324</v>
      </c>
      <c r="D377">
        <v>403</v>
      </c>
      <c r="E377" t="s">
        <v>401</v>
      </c>
      <c r="F377">
        <v>271</v>
      </c>
      <c r="G377" t="s">
        <v>451</v>
      </c>
      <c r="H377">
        <v>10403010271</v>
      </c>
      <c r="I377" t="s">
        <v>452</v>
      </c>
      <c r="J377" t="s">
        <v>958</v>
      </c>
      <c r="K377">
        <v>12</v>
      </c>
      <c r="L377" s="2">
        <v>22000</v>
      </c>
      <c r="M377" s="2">
        <v>22271.33</v>
      </c>
      <c r="N377" s="14">
        <v>22944</v>
      </c>
      <c r="O377" s="2">
        <v>0</v>
      </c>
      <c r="P377" s="11">
        <v>22944</v>
      </c>
      <c r="Q377" s="2">
        <v>22900</v>
      </c>
      <c r="R377" s="2">
        <v>39257.142857142855</v>
      </c>
      <c r="S377" s="9">
        <v>22944</v>
      </c>
      <c r="U377" s="2">
        <f t="shared" si="10"/>
        <v>0</v>
      </c>
      <c r="V377" s="2">
        <f t="shared" si="11"/>
        <v>0</v>
      </c>
    </row>
    <row r="378" spans="1:22" customFormat="1" x14ac:dyDescent="0.25">
      <c r="A378" t="s">
        <v>349</v>
      </c>
      <c r="B378">
        <v>403</v>
      </c>
      <c r="C378" t="s">
        <v>350</v>
      </c>
      <c r="D378">
        <v>140</v>
      </c>
      <c r="E378" t="s">
        <v>351</v>
      </c>
      <c r="F378">
        <v>270</v>
      </c>
      <c r="G378" t="s">
        <v>87</v>
      </c>
      <c r="H378">
        <v>10140010270</v>
      </c>
      <c r="I378" t="s">
        <v>88</v>
      </c>
      <c r="J378" t="s">
        <v>958</v>
      </c>
      <c r="K378">
        <v>12</v>
      </c>
      <c r="L378" s="2">
        <v>29822.65</v>
      </c>
      <c r="M378" s="2">
        <v>19820.59</v>
      </c>
      <c r="N378" s="14">
        <v>22927</v>
      </c>
      <c r="O378" s="2">
        <v>0</v>
      </c>
      <c r="P378" s="11">
        <v>22927</v>
      </c>
      <c r="Q378" s="2">
        <v>12183.73</v>
      </c>
      <c r="R378" s="2">
        <v>20886.394285714283</v>
      </c>
      <c r="S378" s="9">
        <v>22927</v>
      </c>
      <c r="U378" s="2">
        <f t="shared" si="10"/>
        <v>0</v>
      </c>
      <c r="V378" s="2">
        <f t="shared" si="11"/>
        <v>0</v>
      </c>
    </row>
    <row r="379" spans="1:22" customFormat="1" x14ac:dyDescent="0.25">
      <c r="A379" t="s">
        <v>349</v>
      </c>
      <c r="B379">
        <v>1011</v>
      </c>
      <c r="C379" t="s">
        <v>365</v>
      </c>
      <c r="D379">
        <v>232</v>
      </c>
      <c r="E379" t="s">
        <v>379</v>
      </c>
      <c r="F379">
        <v>270</v>
      </c>
      <c r="G379" t="s">
        <v>87</v>
      </c>
      <c r="H379">
        <v>10232010270</v>
      </c>
      <c r="I379" t="s">
        <v>88</v>
      </c>
      <c r="J379" t="s">
        <v>958</v>
      </c>
      <c r="K379">
        <v>12</v>
      </c>
      <c r="L379" s="2">
        <v>25332.83</v>
      </c>
      <c r="M379" s="2">
        <v>13089.17</v>
      </c>
      <c r="N379" s="14">
        <v>17099</v>
      </c>
      <c r="O379" s="2">
        <v>0</v>
      </c>
      <c r="P379" s="11">
        <v>17099</v>
      </c>
      <c r="Q379" s="2">
        <v>11722.24</v>
      </c>
      <c r="R379" s="2">
        <v>20095.268571428569</v>
      </c>
      <c r="S379" s="9">
        <v>22100</v>
      </c>
      <c r="U379" s="2">
        <f t="shared" si="10"/>
        <v>5001</v>
      </c>
      <c r="V379" s="2">
        <f t="shared" si="11"/>
        <v>29.247324404935959</v>
      </c>
    </row>
    <row r="380" spans="1:22" customFormat="1" x14ac:dyDescent="0.25">
      <c r="A380" t="s">
        <v>349</v>
      </c>
      <c r="B380">
        <v>507</v>
      </c>
      <c r="C380" t="s">
        <v>390</v>
      </c>
      <c r="D380">
        <v>268</v>
      </c>
      <c r="E380" t="s">
        <v>392</v>
      </c>
      <c r="F380">
        <v>270</v>
      </c>
      <c r="G380" t="s">
        <v>87</v>
      </c>
      <c r="H380">
        <v>10268010270</v>
      </c>
      <c r="I380" t="s">
        <v>88</v>
      </c>
      <c r="J380" t="s">
        <v>958</v>
      </c>
      <c r="K380">
        <v>12</v>
      </c>
      <c r="L380" s="2">
        <v>19996.169999999998</v>
      </c>
      <c r="M380" s="2">
        <v>31497.77</v>
      </c>
      <c r="N380" s="14">
        <v>22057</v>
      </c>
      <c r="O380" s="2">
        <v>0</v>
      </c>
      <c r="P380" s="11">
        <v>22057</v>
      </c>
      <c r="Q380" s="2">
        <v>7899.8</v>
      </c>
      <c r="R380" s="2">
        <v>13542.514285714286</v>
      </c>
      <c r="S380" s="9">
        <v>22057</v>
      </c>
      <c r="U380" s="2">
        <f t="shared" si="10"/>
        <v>0</v>
      </c>
      <c r="V380" s="2">
        <f t="shared" si="11"/>
        <v>0</v>
      </c>
    </row>
    <row r="381" spans="1:22" customFormat="1" x14ac:dyDescent="0.25">
      <c r="A381" t="s">
        <v>349</v>
      </c>
      <c r="B381">
        <v>1103</v>
      </c>
      <c r="C381" t="s">
        <v>424</v>
      </c>
      <c r="D381">
        <v>801</v>
      </c>
      <c r="E381" t="s">
        <v>425</v>
      </c>
      <c r="F381">
        <v>240</v>
      </c>
      <c r="G381" t="s">
        <v>544</v>
      </c>
      <c r="H381">
        <v>10801010240</v>
      </c>
      <c r="I381" t="s">
        <v>545</v>
      </c>
      <c r="J381" t="s">
        <v>958</v>
      </c>
      <c r="K381">
        <v>12</v>
      </c>
      <c r="L381" s="2">
        <v>16402</v>
      </c>
      <c r="M381" s="2">
        <v>9515</v>
      </c>
      <c r="N381" s="14">
        <v>20000</v>
      </c>
      <c r="O381" s="2">
        <v>0</v>
      </c>
      <c r="P381" s="11">
        <v>20000</v>
      </c>
      <c r="Q381" s="2">
        <v>14200</v>
      </c>
      <c r="R381" s="2">
        <v>24342.857142857145</v>
      </c>
      <c r="S381" s="9">
        <v>22000</v>
      </c>
      <c r="U381" s="2">
        <f t="shared" si="10"/>
        <v>2000</v>
      </c>
      <c r="V381" s="2">
        <f t="shared" si="11"/>
        <v>10</v>
      </c>
    </row>
    <row r="382" spans="1:22" customFormat="1" x14ac:dyDescent="0.25">
      <c r="A382" t="s">
        <v>309</v>
      </c>
      <c r="B382">
        <v>502</v>
      </c>
      <c r="C382" t="s">
        <v>342</v>
      </c>
      <c r="D382">
        <v>120</v>
      </c>
      <c r="E382" t="s">
        <v>343</v>
      </c>
      <c r="F382">
        <v>243</v>
      </c>
      <c r="G382" t="s">
        <v>83</v>
      </c>
      <c r="H382">
        <v>10120010243</v>
      </c>
      <c r="I382" t="s">
        <v>84</v>
      </c>
      <c r="J382" t="s">
        <v>958</v>
      </c>
      <c r="K382">
        <v>12</v>
      </c>
      <c r="L382" s="2">
        <v>5799.33</v>
      </c>
      <c r="M382" s="2">
        <v>6043.2</v>
      </c>
      <c r="N382" s="14">
        <v>6980</v>
      </c>
      <c r="O382" s="2">
        <v>0</v>
      </c>
      <c r="P382" s="11">
        <v>6980</v>
      </c>
      <c r="Q382" s="2">
        <v>7769.18</v>
      </c>
      <c r="R382" s="2">
        <v>13318.594285714285</v>
      </c>
      <c r="S382" s="9">
        <v>21980</v>
      </c>
      <c r="U382" s="2">
        <f t="shared" si="10"/>
        <v>15000</v>
      </c>
      <c r="V382" s="2">
        <f t="shared" si="11"/>
        <v>214.89971346704871</v>
      </c>
    </row>
    <row r="383" spans="1:22" customFormat="1" x14ac:dyDescent="0.25">
      <c r="A383" t="s">
        <v>309</v>
      </c>
      <c r="B383">
        <v>504</v>
      </c>
      <c r="C383" t="s">
        <v>396</v>
      </c>
      <c r="D383">
        <v>409</v>
      </c>
      <c r="E383" t="s">
        <v>410</v>
      </c>
      <c r="F383">
        <v>279</v>
      </c>
      <c r="G383" t="s">
        <v>449</v>
      </c>
      <c r="H383">
        <v>10409010279</v>
      </c>
      <c r="I383" t="s">
        <v>450</v>
      </c>
      <c r="J383" t="s">
        <v>958</v>
      </c>
      <c r="K383">
        <v>12</v>
      </c>
      <c r="L383" s="2">
        <v>21000</v>
      </c>
      <c r="M383" s="2">
        <v>0</v>
      </c>
      <c r="N383" s="14">
        <v>21840</v>
      </c>
      <c r="O383" s="2">
        <v>0</v>
      </c>
      <c r="P383" s="11">
        <v>21840</v>
      </c>
      <c r="Q383" s="2">
        <v>0</v>
      </c>
      <c r="R383" s="2">
        <v>0</v>
      </c>
      <c r="S383" s="9">
        <v>21840</v>
      </c>
      <c r="U383" s="2">
        <f t="shared" si="10"/>
        <v>0</v>
      </c>
      <c r="V383" s="2">
        <f t="shared" si="11"/>
        <v>0</v>
      </c>
    </row>
    <row r="384" spans="1:22" customFormat="1" x14ac:dyDescent="0.25">
      <c r="A384" t="s">
        <v>309</v>
      </c>
      <c r="B384">
        <v>503</v>
      </c>
      <c r="C384" t="s">
        <v>310</v>
      </c>
      <c r="D384">
        <v>116</v>
      </c>
      <c r="E384" t="s">
        <v>338</v>
      </c>
      <c r="F384">
        <v>239</v>
      </c>
      <c r="G384" t="s">
        <v>22</v>
      </c>
      <c r="H384">
        <v>10116010239</v>
      </c>
      <c r="I384" t="s">
        <v>23</v>
      </c>
      <c r="J384" t="s">
        <v>958</v>
      </c>
      <c r="K384">
        <v>12</v>
      </c>
      <c r="L384" s="2">
        <v>28481.65</v>
      </c>
      <c r="M384" s="2">
        <v>22005.41</v>
      </c>
      <c r="N384" s="14">
        <v>34573</v>
      </c>
      <c r="O384" s="2">
        <v>0</v>
      </c>
      <c r="P384" s="11">
        <v>34573</v>
      </c>
      <c r="Q384" s="2">
        <v>11898.97</v>
      </c>
      <c r="R384" s="2">
        <v>20398.234285714287</v>
      </c>
      <c r="S384" s="9">
        <v>21418.15</v>
      </c>
      <c r="U384" s="2">
        <f t="shared" si="10"/>
        <v>-13154.849999999999</v>
      </c>
      <c r="V384" s="2">
        <f t="shared" si="11"/>
        <v>-38.049489486015091</v>
      </c>
    </row>
    <row r="385" spans="1:23" customFormat="1" x14ac:dyDescent="0.25">
      <c r="A385" t="s">
        <v>309</v>
      </c>
      <c r="B385">
        <v>801</v>
      </c>
      <c r="C385" t="s">
        <v>324</v>
      </c>
      <c r="D385">
        <v>490</v>
      </c>
      <c r="E385" t="s">
        <v>423</v>
      </c>
      <c r="F385">
        <v>611</v>
      </c>
      <c r="G385" t="s">
        <v>52</v>
      </c>
      <c r="H385">
        <v>10490010611</v>
      </c>
      <c r="I385" t="s">
        <v>53</v>
      </c>
      <c r="J385" t="s">
        <v>958</v>
      </c>
      <c r="K385">
        <v>12</v>
      </c>
      <c r="L385" s="2">
        <v>0</v>
      </c>
      <c r="M385" s="2">
        <v>19578.490000000002</v>
      </c>
      <c r="N385" s="14">
        <v>21386</v>
      </c>
      <c r="O385" s="2">
        <v>0</v>
      </c>
      <c r="P385" s="11">
        <v>21386</v>
      </c>
      <c r="Q385" s="2">
        <v>19115.62</v>
      </c>
      <c r="R385" s="2">
        <v>32769.634285714288</v>
      </c>
      <c r="S385" s="9">
        <v>21386</v>
      </c>
      <c r="U385" s="2">
        <f t="shared" si="10"/>
        <v>0</v>
      </c>
      <c r="V385" s="2">
        <f t="shared" si="11"/>
        <v>0</v>
      </c>
    </row>
    <row r="386" spans="1:23" customFormat="1" x14ac:dyDescent="0.25">
      <c r="A386" t="s">
        <v>309</v>
      </c>
      <c r="B386">
        <v>501</v>
      </c>
      <c r="C386" t="s">
        <v>312</v>
      </c>
      <c r="D386">
        <v>108</v>
      </c>
      <c r="E386" t="s">
        <v>333</v>
      </c>
      <c r="F386">
        <v>311</v>
      </c>
      <c r="G386" t="s">
        <v>470</v>
      </c>
      <c r="H386">
        <v>10108010311</v>
      </c>
      <c r="I386" t="s">
        <v>471</v>
      </c>
      <c r="J386" t="s">
        <v>958</v>
      </c>
      <c r="K386">
        <v>12</v>
      </c>
      <c r="L386" s="2">
        <v>4318.83</v>
      </c>
      <c r="M386" s="2">
        <v>10712.93</v>
      </c>
      <c r="N386" s="14">
        <v>21210</v>
      </c>
      <c r="O386" s="2">
        <v>0</v>
      </c>
      <c r="P386" s="11">
        <v>21210</v>
      </c>
      <c r="Q386" s="2">
        <v>16938.12</v>
      </c>
      <c r="R386" s="2">
        <v>29036.77714285714</v>
      </c>
      <c r="S386" s="9">
        <v>21210</v>
      </c>
      <c r="U386" s="2">
        <f t="shared" si="10"/>
        <v>0</v>
      </c>
      <c r="V386" s="2">
        <f t="shared" si="11"/>
        <v>0</v>
      </c>
    </row>
    <row r="387" spans="1:23" customFormat="1" x14ac:dyDescent="0.25">
      <c r="A387" t="s">
        <v>349</v>
      </c>
      <c r="B387">
        <v>401</v>
      </c>
      <c r="C387" t="s">
        <v>362</v>
      </c>
      <c r="D387">
        <v>148</v>
      </c>
      <c r="E387" t="s">
        <v>363</v>
      </c>
      <c r="F387">
        <v>340</v>
      </c>
      <c r="G387" t="s">
        <v>517</v>
      </c>
      <c r="H387">
        <v>10148010340</v>
      </c>
      <c r="I387" t="s">
        <v>518</v>
      </c>
      <c r="J387" t="s">
        <v>958</v>
      </c>
      <c r="K387">
        <v>12</v>
      </c>
      <c r="L387" s="2">
        <v>0</v>
      </c>
      <c r="M387" s="2">
        <v>10767.98</v>
      </c>
      <c r="N387" s="14">
        <v>20000</v>
      </c>
      <c r="O387" s="2">
        <v>0</v>
      </c>
      <c r="P387" s="11">
        <v>20000</v>
      </c>
      <c r="Q387" s="2">
        <v>8282.94</v>
      </c>
      <c r="R387" s="2">
        <v>14199.325714285715</v>
      </c>
      <c r="S387" s="9">
        <v>20800</v>
      </c>
      <c r="U387" s="2">
        <f t="shared" si="10"/>
        <v>800</v>
      </c>
      <c r="V387" s="2">
        <f t="shared" si="11"/>
        <v>4</v>
      </c>
    </row>
    <row r="388" spans="1:23" customFormat="1" x14ac:dyDescent="0.25">
      <c r="A388" t="s">
        <v>596</v>
      </c>
      <c r="B388">
        <v>302</v>
      </c>
      <c r="C388" t="s">
        <v>597</v>
      </c>
      <c r="D388">
        <v>160</v>
      </c>
      <c r="E388" t="s">
        <v>598</v>
      </c>
      <c r="F388">
        <v>257</v>
      </c>
      <c r="G388" t="s">
        <v>464</v>
      </c>
      <c r="H388">
        <v>10160010257</v>
      </c>
      <c r="I388" t="s">
        <v>465</v>
      </c>
      <c r="J388" t="s">
        <v>958</v>
      </c>
      <c r="K388">
        <v>12</v>
      </c>
      <c r="L388" s="2">
        <v>12044.39</v>
      </c>
      <c r="M388" s="2">
        <v>14053.77</v>
      </c>
      <c r="N388" s="14">
        <v>15600</v>
      </c>
      <c r="O388" s="2">
        <v>0</v>
      </c>
      <c r="P388" s="11">
        <v>15600</v>
      </c>
      <c r="Q388" s="2">
        <v>4516.6499999999996</v>
      </c>
      <c r="R388" s="2">
        <v>7742.8285714285712</v>
      </c>
      <c r="S388" s="9">
        <v>20640</v>
      </c>
      <c r="U388" s="2">
        <f t="shared" si="10"/>
        <v>5040</v>
      </c>
      <c r="V388" s="2">
        <f t="shared" si="11"/>
        <v>32.307692307692307</v>
      </c>
    </row>
    <row r="389" spans="1:23" customFormat="1" x14ac:dyDescent="0.25">
      <c r="A389" t="s">
        <v>349</v>
      </c>
      <c r="B389">
        <v>702</v>
      </c>
      <c r="C389" t="s">
        <v>383</v>
      </c>
      <c r="D389">
        <v>262</v>
      </c>
      <c r="E389" t="s">
        <v>384</v>
      </c>
      <c r="F389">
        <v>307</v>
      </c>
      <c r="G389" t="s">
        <v>509</v>
      </c>
      <c r="H389">
        <v>10262010307</v>
      </c>
      <c r="I389" t="s">
        <v>510</v>
      </c>
      <c r="J389" t="s">
        <v>958</v>
      </c>
      <c r="K389">
        <v>12</v>
      </c>
      <c r="L389" s="2">
        <v>6596.22</v>
      </c>
      <c r="M389" s="2">
        <v>2772.53</v>
      </c>
      <c r="N389" s="14">
        <v>20530</v>
      </c>
      <c r="O389" s="2">
        <v>0</v>
      </c>
      <c r="P389" s="11">
        <v>20530</v>
      </c>
      <c r="Q389" s="2">
        <v>3059.76</v>
      </c>
      <c r="R389" s="2">
        <v>5245.3028571428576</v>
      </c>
      <c r="S389" s="9">
        <v>20530</v>
      </c>
      <c r="U389" s="2">
        <f t="shared" si="10"/>
        <v>0</v>
      </c>
      <c r="V389" s="2">
        <f t="shared" si="11"/>
        <v>0</v>
      </c>
    </row>
    <row r="390" spans="1:23" customFormat="1" x14ac:dyDescent="0.25">
      <c r="A390" t="s">
        <v>133</v>
      </c>
      <c r="B390">
        <v>1101</v>
      </c>
      <c r="C390" t="s">
        <v>134</v>
      </c>
      <c r="D390">
        <v>165</v>
      </c>
      <c r="E390" t="s">
        <v>145</v>
      </c>
      <c r="F390">
        <v>590</v>
      </c>
      <c r="G390" t="s">
        <v>126</v>
      </c>
      <c r="H390">
        <v>10165010590</v>
      </c>
      <c r="I390" t="s">
        <v>127</v>
      </c>
      <c r="J390" t="s">
        <v>958</v>
      </c>
      <c r="K390">
        <v>12</v>
      </c>
      <c r="L390" s="2">
        <v>13934.76</v>
      </c>
      <c r="M390" s="2">
        <v>13545.47</v>
      </c>
      <c r="N390" s="14">
        <v>12315</v>
      </c>
      <c r="O390" s="2">
        <v>0</v>
      </c>
      <c r="P390" s="11">
        <v>12315</v>
      </c>
      <c r="Q390" s="2">
        <v>0</v>
      </c>
      <c r="R390" s="2">
        <v>0</v>
      </c>
      <c r="S390" s="9">
        <v>20315</v>
      </c>
      <c r="U390" s="2">
        <f t="shared" si="10"/>
        <v>8000</v>
      </c>
      <c r="V390" s="2">
        <f t="shared" si="11"/>
        <v>64.961429151441337</v>
      </c>
    </row>
    <row r="391" spans="1:23" customFormat="1" x14ac:dyDescent="0.25">
      <c r="A391" t="s">
        <v>309</v>
      </c>
      <c r="B391">
        <v>801</v>
      </c>
      <c r="C391" t="s">
        <v>324</v>
      </c>
      <c r="D391">
        <v>412</v>
      </c>
      <c r="E391" t="s">
        <v>412</v>
      </c>
      <c r="F391">
        <v>239</v>
      </c>
      <c r="G391" t="s">
        <v>22</v>
      </c>
      <c r="H391">
        <v>10412010239</v>
      </c>
      <c r="I391" t="s">
        <v>23</v>
      </c>
      <c r="J391" t="s">
        <v>958</v>
      </c>
      <c r="K391">
        <v>12</v>
      </c>
      <c r="L391" s="2">
        <v>37408.120000000003</v>
      </c>
      <c r="M391" s="2">
        <v>38840.39</v>
      </c>
      <c r="N391" s="14">
        <v>33795</v>
      </c>
      <c r="O391" s="2">
        <v>0</v>
      </c>
      <c r="P391" s="11">
        <v>33795</v>
      </c>
      <c r="Q391" s="2">
        <v>11182.27</v>
      </c>
      <c r="R391" s="2">
        <v>19169.605714285717</v>
      </c>
      <c r="S391" s="9">
        <v>20128.09</v>
      </c>
      <c r="U391" s="2">
        <f t="shared" si="10"/>
        <v>-13666.91</v>
      </c>
      <c r="V391" s="2">
        <f t="shared" si="11"/>
        <v>-40.440627311732499</v>
      </c>
    </row>
    <row r="392" spans="1:23" customFormat="1" x14ac:dyDescent="0.25">
      <c r="A392" t="s">
        <v>309</v>
      </c>
      <c r="B392">
        <v>501</v>
      </c>
      <c r="C392" t="s">
        <v>312</v>
      </c>
      <c r="D392">
        <v>15</v>
      </c>
      <c r="E392" t="s">
        <v>313</v>
      </c>
      <c r="F392">
        <v>243</v>
      </c>
      <c r="G392" t="s">
        <v>83</v>
      </c>
      <c r="H392">
        <v>10015010243</v>
      </c>
      <c r="I392" t="s">
        <v>84</v>
      </c>
      <c r="J392" t="s">
        <v>958</v>
      </c>
      <c r="K392">
        <v>12</v>
      </c>
      <c r="L392" s="2">
        <v>14540.99</v>
      </c>
      <c r="M392" s="2">
        <v>9156.86</v>
      </c>
      <c r="N392" s="14">
        <v>20050</v>
      </c>
      <c r="O392" s="2">
        <v>0</v>
      </c>
      <c r="P392" s="11">
        <v>20050</v>
      </c>
      <c r="Q392" s="2">
        <v>4090.4</v>
      </c>
      <c r="R392" s="2">
        <v>7012.1142857142859</v>
      </c>
      <c r="S392" s="9">
        <v>20050</v>
      </c>
      <c r="U392" s="2">
        <f t="shared" si="10"/>
        <v>0</v>
      </c>
      <c r="V392" s="2">
        <f t="shared" si="11"/>
        <v>0</v>
      </c>
    </row>
    <row r="393" spans="1:23" customFormat="1" x14ac:dyDescent="0.25">
      <c r="A393" t="s">
        <v>349</v>
      </c>
      <c r="B393">
        <v>507</v>
      </c>
      <c r="C393" t="s">
        <v>390</v>
      </c>
      <c r="D393">
        <v>270</v>
      </c>
      <c r="E393" t="s">
        <v>349</v>
      </c>
      <c r="F393">
        <v>257</v>
      </c>
      <c r="G393" t="s">
        <v>464</v>
      </c>
      <c r="H393">
        <v>10270010257</v>
      </c>
      <c r="I393" t="s">
        <v>465</v>
      </c>
      <c r="J393" t="s">
        <v>958</v>
      </c>
      <c r="K393">
        <v>12</v>
      </c>
      <c r="L393" s="2">
        <v>15117.04</v>
      </c>
      <c r="M393" s="2">
        <v>4328.7</v>
      </c>
      <c r="N393" s="14">
        <v>20373</v>
      </c>
      <c r="O393" s="2">
        <v>0</v>
      </c>
      <c r="P393" s="11">
        <v>20373</v>
      </c>
      <c r="Q393" s="2">
        <v>1771.15</v>
      </c>
      <c r="R393" s="2">
        <v>3036.2571428571428</v>
      </c>
      <c r="S393" s="9">
        <v>20000</v>
      </c>
      <c r="U393" s="2">
        <f t="shared" ref="U393:U456" si="12">S393-N393</f>
        <v>-373</v>
      </c>
      <c r="V393" s="2">
        <f t="shared" ref="V393:V456" si="13">U393/N393*100</f>
        <v>-1.8308545624110342</v>
      </c>
    </row>
    <row r="394" spans="1:23" customFormat="1" x14ac:dyDescent="0.25">
      <c r="A394" t="s">
        <v>781</v>
      </c>
      <c r="B394">
        <v>202</v>
      </c>
      <c r="C394" t="s">
        <v>808</v>
      </c>
      <c r="D394" s="20">
        <v>130</v>
      </c>
      <c r="E394" t="s">
        <v>807</v>
      </c>
      <c r="F394" s="20">
        <v>290</v>
      </c>
      <c r="G394" t="s">
        <v>91</v>
      </c>
      <c r="H394">
        <v>10130010290</v>
      </c>
      <c r="I394" t="s">
        <v>92</v>
      </c>
      <c r="J394" t="s">
        <v>958</v>
      </c>
      <c r="K394">
        <v>12</v>
      </c>
      <c r="L394" s="2">
        <v>23009.31</v>
      </c>
      <c r="M394" s="2">
        <v>4985.97</v>
      </c>
      <c r="N394" s="14">
        <v>20000</v>
      </c>
      <c r="O394" s="2">
        <v>0</v>
      </c>
      <c r="P394" s="11">
        <v>20000</v>
      </c>
      <c r="Q394" s="2">
        <v>10488.82</v>
      </c>
      <c r="R394" s="2">
        <v>17980.834285714285</v>
      </c>
      <c r="S394" s="9">
        <v>20000</v>
      </c>
      <c r="U394" s="2">
        <f t="shared" si="12"/>
        <v>0</v>
      </c>
      <c r="V394" s="2">
        <f t="shared" si="13"/>
        <v>0</v>
      </c>
      <c r="W394" s="18"/>
    </row>
    <row r="395" spans="1:23" customFormat="1" x14ac:dyDescent="0.25">
      <c r="A395" t="s">
        <v>562</v>
      </c>
      <c r="B395">
        <v>301</v>
      </c>
      <c r="C395" t="s">
        <v>355</v>
      </c>
      <c r="D395">
        <v>121</v>
      </c>
      <c r="E395" t="s">
        <v>562</v>
      </c>
      <c r="F395">
        <v>350</v>
      </c>
      <c r="G395" t="s">
        <v>618</v>
      </c>
      <c r="H395">
        <v>10121010350</v>
      </c>
      <c r="I395" t="s">
        <v>619</v>
      </c>
      <c r="J395" t="s">
        <v>958</v>
      </c>
      <c r="K395">
        <v>12</v>
      </c>
      <c r="L395" s="2">
        <v>21849.25</v>
      </c>
      <c r="M395" s="2">
        <v>7848.28</v>
      </c>
      <c r="N395" s="14">
        <v>20000</v>
      </c>
      <c r="O395" s="2">
        <v>0</v>
      </c>
      <c r="P395" s="11">
        <v>20000</v>
      </c>
      <c r="Q395" s="2">
        <v>0</v>
      </c>
      <c r="R395" s="2">
        <v>0</v>
      </c>
      <c r="S395" s="9">
        <v>20000</v>
      </c>
      <c r="U395" s="2">
        <f t="shared" si="12"/>
        <v>0</v>
      </c>
      <c r="V395" s="2">
        <f t="shared" si="13"/>
        <v>0</v>
      </c>
    </row>
    <row r="396" spans="1:23" customFormat="1" x14ac:dyDescent="0.25">
      <c r="A396" t="s">
        <v>571</v>
      </c>
      <c r="B396">
        <v>601</v>
      </c>
      <c r="C396" t="s">
        <v>572</v>
      </c>
      <c r="D396">
        <v>123</v>
      </c>
      <c r="E396" t="s">
        <v>583</v>
      </c>
      <c r="F396">
        <v>311</v>
      </c>
      <c r="G396" t="s">
        <v>470</v>
      </c>
      <c r="H396">
        <v>10123010311</v>
      </c>
      <c r="I396" t="s">
        <v>471</v>
      </c>
      <c r="J396" t="s">
        <v>958</v>
      </c>
      <c r="K396">
        <v>12</v>
      </c>
      <c r="L396" s="2">
        <v>44808.47</v>
      </c>
      <c r="M396" s="2">
        <v>13033.64</v>
      </c>
      <c r="N396" s="14">
        <v>20000</v>
      </c>
      <c r="O396" s="2">
        <v>0</v>
      </c>
      <c r="P396" s="11">
        <v>20000</v>
      </c>
      <c r="Q396" s="2">
        <v>7717.85</v>
      </c>
      <c r="R396" s="2">
        <v>13230.599999999999</v>
      </c>
      <c r="S396" s="9">
        <v>20000</v>
      </c>
      <c r="U396" s="2">
        <f t="shared" si="12"/>
        <v>0</v>
      </c>
      <c r="V396" s="2">
        <f t="shared" si="13"/>
        <v>0</v>
      </c>
    </row>
    <row r="397" spans="1:23" customFormat="1" x14ac:dyDescent="0.25">
      <c r="A397" t="s">
        <v>133</v>
      </c>
      <c r="B397">
        <v>1101</v>
      </c>
      <c r="C397" t="s">
        <v>134</v>
      </c>
      <c r="D397">
        <v>170</v>
      </c>
      <c r="E397" t="s">
        <v>154</v>
      </c>
      <c r="F397">
        <v>305</v>
      </c>
      <c r="G397" t="s">
        <v>146</v>
      </c>
      <c r="H397">
        <v>10170010305</v>
      </c>
      <c r="I397" t="s">
        <v>147</v>
      </c>
      <c r="J397" t="s">
        <v>958</v>
      </c>
      <c r="K397">
        <v>12</v>
      </c>
      <c r="L397" s="2">
        <v>17082.95</v>
      </c>
      <c r="M397" s="2">
        <v>18603.41</v>
      </c>
      <c r="N397" s="14">
        <v>20000</v>
      </c>
      <c r="O397" s="2">
        <v>0</v>
      </c>
      <c r="P397" s="11">
        <v>20000</v>
      </c>
      <c r="Q397" s="2">
        <v>8302.1</v>
      </c>
      <c r="R397" s="2">
        <v>14232.17142857143</v>
      </c>
      <c r="S397" s="9">
        <v>20000</v>
      </c>
      <c r="U397" s="2">
        <f t="shared" si="12"/>
        <v>0</v>
      </c>
      <c r="V397" s="2">
        <f t="shared" si="13"/>
        <v>0</v>
      </c>
    </row>
    <row r="398" spans="1:23" customFormat="1" x14ac:dyDescent="0.25">
      <c r="A398" t="s">
        <v>875</v>
      </c>
      <c r="B398">
        <v>102</v>
      </c>
      <c r="C398" t="s">
        <v>876</v>
      </c>
      <c r="D398">
        <v>301</v>
      </c>
      <c r="E398" t="s">
        <v>917</v>
      </c>
      <c r="F398">
        <v>243</v>
      </c>
      <c r="G398" t="s">
        <v>83</v>
      </c>
      <c r="H398">
        <v>10301010243</v>
      </c>
      <c r="I398" t="s">
        <v>84</v>
      </c>
      <c r="J398" t="s">
        <v>958</v>
      </c>
      <c r="K398">
        <v>12</v>
      </c>
      <c r="L398" s="2">
        <v>12383.45</v>
      </c>
      <c r="M398" s="2">
        <v>20081.830000000002</v>
      </c>
      <c r="N398" s="14">
        <v>20000</v>
      </c>
      <c r="O398" s="2">
        <v>0</v>
      </c>
      <c r="P398" s="11">
        <v>20000</v>
      </c>
      <c r="Q398" s="2">
        <v>16095.53</v>
      </c>
      <c r="R398" s="2">
        <v>27592.337142857148</v>
      </c>
      <c r="S398" s="9">
        <v>20000</v>
      </c>
      <c r="U398" s="2">
        <f t="shared" si="12"/>
        <v>0</v>
      </c>
      <c r="V398" s="2">
        <f t="shared" si="13"/>
        <v>0</v>
      </c>
    </row>
    <row r="399" spans="1:23" customFormat="1" x14ac:dyDescent="0.25">
      <c r="A399" t="s">
        <v>875</v>
      </c>
      <c r="B399">
        <v>102</v>
      </c>
      <c r="C399" t="s">
        <v>876</v>
      </c>
      <c r="D399">
        <v>103</v>
      </c>
      <c r="E399" t="s">
        <v>877</v>
      </c>
      <c r="F399">
        <v>350</v>
      </c>
      <c r="G399" t="s">
        <v>618</v>
      </c>
      <c r="H399">
        <v>10103010350</v>
      </c>
      <c r="I399" t="s">
        <v>619</v>
      </c>
      <c r="J399" t="s">
        <v>958</v>
      </c>
      <c r="K399">
        <v>12</v>
      </c>
      <c r="L399" s="2">
        <v>0</v>
      </c>
      <c r="M399" s="2">
        <v>0</v>
      </c>
      <c r="N399" s="14">
        <v>20000</v>
      </c>
      <c r="O399" s="2">
        <v>0</v>
      </c>
      <c r="P399" s="11">
        <v>20000</v>
      </c>
      <c r="Q399" s="2">
        <v>0</v>
      </c>
      <c r="R399" s="2">
        <v>0</v>
      </c>
      <c r="S399" s="9">
        <v>20000</v>
      </c>
      <c r="U399" s="2">
        <f t="shared" si="12"/>
        <v>0</v>
      </c>
      <c r="V399" s="2">
        <f t="shared" si="13"/>
        <v>0</v>
      </c>
    </row>
    <row r="400" spans="1:23" customFormat="1" x14ac:dyDescent="0.25">
      <c r="A400" t="s">
        <v>875</v>
      </c>
      <c r="B400">
        <v>102</v>
      </c>
      <c r="C400" t="s">
        <v>876</v>
      </c>
      <c r="D400">
        <v>103</v>
      </c>
      <c r="E400" t="s">
        <v>877</v>
      </c>
      <c r="F400">
        <v>257</v>
      </c>
      <c r="G400" t="s">
        <v>464</v>
      </c>
      <c r="H400">
        <v>10103010257</v>
      </c>
      <c r="I400" t="s">
        <v>465</v>
      </c>
      <c r="J400" t="s">
        <v>958</v>
      </c>
      <c r="K400">
        <v>12</v>
      </c>
      <c r="L400" s="2">
        <v>13743</v>
      </c>
      <c r="M400" s="2">
        <v>17665.759999999998</v>
      </c>
      <c r="N400" s="14">
        <v>19091</v>
      </c>
      <c r="O400" s="2">
        <v>0</v>
      </c>
      <c r="P400" s="11">
        <v>19091</v>
      </c>
      <c r="Q400" s="2">
        <v>7712.05</v>
      </c>
      <c r="R400" s="2">
        <v>13220.657142857142</v>
      </c>
      <c r="S400" s="9">
        <v>19091</v>
      </c>
      <c r="U400" s="2">
        <f t="shared" si="12"/>
        <v>0</v>
      </c>
      <c r="V400" s="2">
        <f t="shared" si="13"/>
        <v>0</v>
      </c>
    </row>
    <row r="401" spans="1:23" customFormat="1" x14ac:dyDescent="0.25">
      <c r="A401" t="s">
        <v>349</v>
      </c>
      <c r="B401">
        <v>1103</v>
      </c>
      <c r="C401" t="s">
        <v>424</v>
      </c>
      <c r="D401">
        <v>801</v>
      </c>
      <c r="E401" t="s">
        <v>425</v>
      </c>
      <c r="F401">
        <v>611</v>
      </c>
      <c r="G401" t="s">
        <v>52</v>
      </c>
      <c r="H401">
        <v>10801010611</v>
      </c>
      <c r="I401" t="s">
        <v>53</v>
      </c>
      <c r="J401" t="s">
        <v>958</v>
      </c>
      <c r="K401">
        <v>12</v>
      </c>
      <c r="L401" s="2">
        <v>0</v>
      </c>
      <c r="M401" s="2">
        <v>17013.62</v>
      </c>
      <c r="N401" s="14">
        <v>19000</v>
      </c>
      <c r="O401" s="2">
        <v>0</v>
      </c>
      <c r="P401" s="11">
        <v>19000</v>
      </c>
      <c r="Q401" s="2">
        <v>18459.490000000002</v>
      </c>
      <c r="R401" s="2">
        <v>31644.840000000004</v>
      </c>
      <c r="S401" s="9">
        <v>19000</v>
      </c>
      <c r="U401" s="2">
        <f t="shared" si="12"/>
        <v>0</v>
      </c>
      <c r="V401" s="2">
        <f t="shared" si="13"/>
        <v>0</v>
      </c>
    </row>
    <row r="402" spans="1:23" customFormat="1" x14ac:dyDescent="0.25">
      <c r="A402" t="s">
        <v>571</v>
      </c>
      <c r="B402">
        <v>601</v>
      </c>
      <c r="C402" t="s">
        <v>572</v>
      </c>
      <c r="D402">
        <v>123</v>
      </c>
      <c r="E402" t="s">
        <v>583</v>
      </c>
      <c r="F402">
        <v>611</v>
      </c>
      <c r="G402" t="s">
        <v>52</v>
      </c>
      <c r="H402">
        <v>10123010611</v>
      </c>
      <c r="I402" t="s">
        <v>53</v>
      </c>
      <c r="J402" t="s">
        <v>958</v>
      </c>
      <c r="K402">
        <v>12</v>
      </c>
      <c r="L402" s="2">
        <v>0</v>
      </c>
      <c r="M402" s="2">
        <v>4098.5</v>
      </c>
      <c r="N402" s="14">
        <v>4207</v>
      </c>
      <c r="O402" s="2">
        <v>0</v>
      </c>
      <c r="P402" s="11">
        <v>4207</v>
      </c>
      <c r="Q402" s="2">
        <v>4005.28</v>
      </c>
      <c r="R402" s="2">
        <v>6866.1942857142858</v>
      </c>
      <c r="S402" s="9">
        <v>18809</v>
      </c>
      <c r="U402" s="2">
        <f t="shared" si="12"/>
        <v>14602</v>
      </c>
      <c r="V402" s="2">
        <f t="shared" si="13"/>
        <v>347.08818635607321</v>
      </c>
    </row>
    <row r="403" spans="1:23" customFormat="1" x14ac:dyDescent="0.25">
      <c r="A403" t="s">
        <v>309</v>
      </c>
      <c r="B403">
        <v>801</v>
      </c>
      <c r="C403" t="s">
        <v>324</v>
      </c>
      <c r="D403">
        <v>411</v>
      </c>
      <c r="E403" t="s">
        <v>411</v>
      </c>
      <c r="F403">
        <v>257</v>
      </c>
      <c r="G403" t="s">
        <v>464</v>
      </c>
      <c r="H403">
        <v>10411010257</v>
      </c>
      <c r="I403" t="s">
        <v>465</v>
      </c>
      <c r="J403" t="s">
        <v>958</v>
      </c>
      <c r="K403">
        <v>12</v>
      </c>
      <c r="L403" s="2">
        <v>10497.62</v>
      </c>
      <c r="M403" s="2">
        <v>11068.31</v>
      </c>
      <c r="N403" s="14">
        <v>12374</v>
      </c>
      <c r="O403" s="2">
        <v>0</v>
      </c>
      <c r="P403" s="11">
        <v>12374</v>
      </c>
      <c r="Q403" s="2">
        <v>3131.67</v>
      </c>
      <c r="R403" s="2">
        <v>5368.5771428571425</v>
      </c>
      <c r="S403" s="9">
        <v>18700</v>
      </c>
      <c r="U403" s="2">
        <f t="shared" si="12"/>
        <v>6326</v>
      </c>
      <c r="V403" s="2">
        <f t="shared" si="13"/>
        <v>51.123323096815909</v>
      </c>
    </row>
    <row r="404" spans="1:23" customFormat="1" x14ac:dyDescent="0.25">
      <c r="A404" t="s">
        <v>309</v>
      </c>
      <c r="B404">
        <v>501</v>
      </c>
      <c r="C404" t="s">
        <v>312</v>
      </c>
      <c r="D404">
        <v>65</v>
      </c>
      <c r="E404" t="s">
        <v>330</v>
      </c>
      <c r="F404">
        <v>290</v>
      </c>
      <c r="G404" t="s">
        <v>91</v>
      </c>
      <c r="H404">
        <v>10065010290</v>
      </c>
      <c r="I404" t="s">
        <v>92</v>
      </c>
      <c r="J404" t="s">
        <v>958</v>
      </c>
      <c r="K404">
        <v>12</v>
      </c>
      <c r="L404" s="2">
        <v>13562.43</v>
      </c>
      <c r="M404" s="2">
        <v>17433.939999999999</v>
      </c>
      <c r="N404" s="14">
        <v>18360</v>
      </c>
      <c r="O404" s="2">
        <v>0</v>
      </c>
      <c r="P404" s="11">
        <v>18360</v>
      </c>
      <c r="Q404" s="2">
        <v>5881.75</v>
      </c>
      <c r="R404" s="2">
        <v>10083</v>
      </c>
      <c r="S404" s="9">
        <v>18360</v>
      </c>
      <c r="U404" s="2">
        <f t="shared" si="12"/>
        <v>0</v>
      </c>
      <c r="V404" s="2">
        <f t="shared" si="13"/>
        <v>0</v>
      </c>
    </row>
    <row r="405" spans="1:23" customFormat="1" x14ac:dyDescent="0.25">
      <c r="A405" t="s">
        <v>571</v>
      </c>
      <c r="B405">
        <v>601</v>
      </c>
      <c r="C405" t="s">
        <v>572</v>
      </c>
      <c r="D405">
        <v>450</v>
      </c>
      <c r="E405" t="s">
        <v>589</v>
      </c>
      <c r="F405">
        <v>510</v>
      </c>
      <c r="G405" t="s">
        <v>646</v>
      </c>
      <c r="H405">
        <v>10450010510</v>
      </c>
      <c r="I405" t="s">
        <v>647</v>
      </c>
      <c r="J405" t="s">
        <v>958</v>
      </c>
      <c r="K405">
        <v>12</v>
      </c>
      <c r="L405" s="2">
        <v>16863</v>
      </c>
      <c r="M405" s="2">
        <v>0</v>
      </c>
      <c r="N405" s="14">
        <v>18240</v>
      </c>
      <c r="O405" s="2">
        <v>0</v>
      </c>
      <c r="P405" s="11">
        <v>18240</v>
      </c>
      <c r="Q405" s="2">
        <v>0</v>
      </c>
      <c r="R405" s="2">
        <v>0</v>
      </c>
      <c r="S405" s="9">
        <v>18240</v>
      </c>
      <c r="U405" s="2">
        <f t="shared" si="12"/>
        <v>0</v>
      </c>
      <c r="V405" s="2">
        <f t="shared" si="13"/>
        <v>0</v>
      </c>
    </row>
    <row r="406" spans="1:23" customFormat="1" x14ac:dyDescent="0.25">
      <c r="A406" t="s">
        <v>875</v>
      </c>
      <c r="B406">
        <v>102</v>
      </c>
      <c r="C406" t="s">
        <v>876</v>
      </c>
      <c r="D406">
        <v>276</v>
      </c>
      <c r="E406" t="s">
        <v>880</v>
      </c>
      <c r="F406">
        <v>299</v>
      </c>
      <c r="G406" t="s">
        <v>822</v>
      </c>
      <c r="H406">
        <v>10276010299</v>
      </c>
      <c r="I406" t="s">
        <v>823</v>
      </c>
      <c r="J406" t="s">
        <v>958</v>
      </c>
      <c r="K406">
        <v>12</v>
      </c>
      <c r="L406" s="2">
        <v>0</v>
      </c>
      <c r="M406" s="2">
        <v>0</v>
      </c>
      <c r="N406" s="14">
        <v>17576</v>
      </c>
      <c r="O406" s="2">
        <v>0</v>
      </c>
      <c r="P406" s="11">
        <v>17576</v>
      </c>
      <c r="Q406" s="2">
        <v>0</v>
      </c>
      <c r="R406" s="2">
        <v>0</v>
      </c>
      <c r="S406" s="9">
        <v>17600</v>
      </c>
      <c r="U406" s="2">
        <f t="shared" si="12"/>
        <v>24</v>
      </c>
      <c r="V406" s="2">
        <f t="shared" si="13"/>
        <v>0.13654984069185253</v>
      </c>
    </row>
    <row r="407" spans="1:23" customFormat="1" x14ac:dyDescent="0.25">
      <c r="A407" t="s">
        <v>309</v>
      </c>
      <c r="B407">
        <v>503</v>
      </c>
      <c r="C407" t="s">
        <v>310</v>
      </c>
      <c r="D407">
        <v>109</v>
      </c>
      <c r="E407" t="s">
        <v>336</v>
      </c>
      <c r="F407">
        <v>293</v>
      </c>
      <c r="G407" t="s">
        <v>475</v>
      </c>
      <c r="H407">
        <v>10109010293</v>
      </c>
      <c r="I407" t="s">
        <v>476</v>
      </c>
      <c r="J407" t="s">
        <v>958</v>
      </c>
      <c r="K407">
        <v>12</v>
      </c>
      <c r="L407" s="2">
        <v>20044.400000000001</v>
      </c>
      <c r="M407" s="2">
        <v>22850.62</v>
      </c>
      <c r="N407" s="14">
        <v>23340</v>
      </c>
      <c r="O407" s="2">
        <v>0</v>
      </c>
      <c r="P407" s="11">
        <v>23340</v>
      </c>
      <c r="Q407" s="2">
        <v>0</v>
      </c>
      <c r="R407" s="2">
        <v>0</v>
      </c>
      <c r="S407" s="9">
        <v>17530</v>
      </c>
      <c r="U407" s="2">
        <f t="shared" si="12"/>
        <v>-5810</v>
      </c>
      <c r="V407" s="2">
        <f t="shared" si="13"/>
        <v>-24.892887746358184</v>
      </c>
    </row>
    <row r="408" spans="1:23" customFormat="1" x14ac:dyDescent="0.25">
      <c r="A408" t="s">
        <v>309</v>
      </c>
      <c r="B408">
        <v>801</v>
      </c>
      <c r="C408" t="s">
        <v>324</v>
      </c>
      <c r="D408">
        <v>25</v>
      </c>
      <c r="E408" t="s">
        <v>325</v>
      </c>
      <c r="F408">
        <v>235</v>
      </c>
      <c r="G408" t="s">
        <v>455</v>
      </c>
      <c r="H408">
        <v>10025010235</v>
      </c>
      <c r="I408" t="s">
        <v>456</v>
      </c>
      <c r="J408" t="s">
        <v>958</v>
      </c>
      <c r="K408">
        <v>12</v>
      </c>
      <c r="L408" s="2">
        <v>7027.7</v>
      </c>
      <c r="M408" s="2">
        <v>5202.92</v>
      </c>
      <c r="N408" s="14">
        <v>17445</v>
      </c>
      <c r="O408" s="2">
        <v>0</v>
      </c>
      <c r="P408" s="11">
        <v>17445</v>
      </c>
      <c r="Q408" s="2">
        <v>6952.99</v>
      </c>
      <c r="R408" s="2">
        <v>11919.411428571428</v>
      </c>
      <c r="S408" s="9">
        <v>17445</v>
      </c>
      <c r="U408" s="2">
        <f t="shared" si="12"/>
        <v>0</v>
      </c>
      <c r="V408" s="2">
        <f t="shared" si="13"/>
        <v>0</v>
      </c>
    </row>
    <row r="409" spans="1:23" customFormat="1" x14ac:dyDescent="0.25">
      <c r="A409" t="s">
        <v>781</v>
      </c>
      <c r="B409">
        <v>202</v>
      </c>
      <c r="C409" t="s">
        <v>808</v>
      </c>
      <c r="D409" s="20">
        <v>130</v>
      </c>
      <c r="E409" t="s">
        <v>807</v>
      </c>
      <c r="F409" s="20">
        <v>258</v>
      </c>
      <c r="G409" t="s">
        <v>85</v>
      </c>
      <c r="H409">
        <v>10130010258</v>
      </c>
      <c r="I409" t="s">
        <v>86</v>
      </c>
      <c r="J409" t="s">
        <v>958</v>
      </c>
      <c r="K409">
        <v>12</v>
      </c>
      <c r="L409" s="2">
        <v>6158.93</v>
      </c>
      <c r="M409" s="2">
        <v>11380.75</v>
      </c>
      <c r="N409" s="14">
        <v>17262</v>
      </c>
      <c r="O409" s="2">
        <v>0</v>
      </c>
      <c r="P409" s="11">
        <v>17262</v>
      </c>
      <c r="Q409" s="2">
        <v>4150.75</v>
      </c>
      <c r="R409" s="2">
        <v>7115.5714285714275</v>
      </c>
      <c r="S409" s="9">
        <v>17262</v>
      </c>
      <c r="U409" s="2">
        <f t="shared" si="12"/>
        <v>0</v>
      </c>
      <c r="V409" s="2">
        <f t="shared" si="13"/>
        <v>0</v>
      </c>
      <c r="W409" s="18"/>
    </row>
    <row r="410" spans="1:23" customFormat="1" x14ac:dyDescent="0.25">
      <c r="A410" t="s">
        <v>562</v>
      </c>
      <c r="B410">
        <v>1401</v>
      </c>
      <c r="C410" t="s">
        <v>563</v>
      </c>
      <c r="D410">
        <v>125</v>
      </c>
      <c r="E410" t="s">
        <v>564</v>
      </c>
      <c r="F410">
        <v>239</v>
      </c>
      <c r="G410" t="s">
        <v>22</v>
      </c>
      <c r="H410">
        <v>10125010239</v>
      </c>
      <c r="I410" t="s">
        <v>23</v>
      </c>
      <c r="J410" t="s">
        <v>958</v>
      </c>
      <c r="K410">
        <v>12</v>
      </c>
      <c r="L410" s="2">
        <v>44091.18</v>
      </c>
      <c r="M410" s="2">
        <v>46257.54</v>
      </c>
      <c r="N410" s="14">
        <v>43551</v>
      </c>
      <c r="O410" s="2">
        <v>0</v>
      </c>
      <c r="P410" s="11">
        <v>43551</v>
      </c>
      <c r="Q410" s="2">
        <v>9534.65</v>
      </c>
      <c r="R410" s="2">
        <v>16345.114285714286</v>
      </c>
      <c r="S410" s="9">
        <v>17162.37</v>
      </c>
      <c r="U410" s="2">
        <f t="shared" si="12"/>
        <v>-26388.63</v>
      </c>
      <c r="V410" s="2">
        <f t="shared" si="13"/>
        <v>-60.592477784666258</v>
      </c>
    </row>
    <row r="411" spans="1:23" customFormat="1" x14ac:dyDescent="0.25">
      <c r="A411" t="s">
        <v>875</v>
      </c>
      <c r="B411">
        <v>102</v>
      </c>
      <c r="C411" t="s">
        <v>876</v>
      </c>
      <c r="D411">
        <v>195</v>
      </c>
      <c r="E411" t="s">
        <v>902</v>
      </c>
      <c r="F411">
        <v>276</v>
      </c>
      <c r="G411" t="s">
        <v>105</v>
      </c>
      <c r="H411">
        <v>10195010276</v>
      </c>
      <c r="I411" t="s">
        <v>106</v>
      </c>
      <c r="J411" t="s">
        <v>958</v>
      </c>
      <c r="K411">
        <v>12</v>
      </c>
      <c r="L411" s="2">
        <v>7649.12</v>
      </c>
      <c r="M411" s="2">
        <v>12770.52</v>
      </c>
      <c r="N411" s="14">
        <v>16700</v>
      </c>
      <c r="O411" s="2">
        <v>0</v>
      </c>
      <c r="P411" s="11">
        <v>16700</v>
      </c>
      <c r="Q411" s="2">
        <v>13628.34</v>
      </c>
      <c r="R411" s="2">
        <v>23362.868571428571</v>
      </c>
      <c r="S411" s="9">
        <v>16700</v>
      </c>
      <c r="U411" s="2">
        <f t="shared" si="12"/>
        <v>0</v>
      </c>
      <c r="V411" s="2">
        <f t="shared" si="13"/>
        <v>0</v>
      </c>
    </row>
    <row r="412" spans="1:23" customFormat="1" x14ac:dyDescent="0.25">
      <c r="A412" t="s">
        <v>706</v>
      </c>
      <c r="B412">
        <v>191</v>
      </c>
      <c r="C412" t="s">
        <v>707</v>
      </c>
      <c r="D412">
        <v>200</v>
      </c>
      <c r="E412" t="s">
        <v>708</v>
      </c>
      <c r="F412">
        <v>344</v>
      </c>
      <c r="G412" t="s">
        <v>111</v>
      </c>
      <c r="H412">
        <v>10200010344</v>
      </c>
      <c r="I412" t="s">
        <v>112</v>
      </c>
      <c r="J412" t="s">
        <v>958</v>
      </c>
      <c r="K412">
        <v>12</v>
      </c>
      <c r="L412" s="2">
        <v>14612.96</v>
      </c>
      <c r="M412" s="2">
        <v>4577.13</v>
      </c>
      <c r="N412" s="14">
        <v>20000</v>
      </c>
      <c r="O412" s="2">
        <v>0</v>
      </c>
      <c r="P412" s="11">
        <v>20000</v>
      </c>
      <c r="Q412" s="2">
        <v>2786.63</v>
      </c>
      <c r="R412" s="2">
        <v>4777.08</v>
      </c>
      <c r="S412" s="9">
        <v>16600</v>
      </c>
      <c r="U412" s="2">
        <f t="shared" si="12"/>
        <v>-3400</v>
      </c>
      <c r="V412" s="2">
        <f t="shared" si="13"/>
        <v>-17</v>
      </c>
    </row>
    <row r="413" spans="1:23" customFormat="1" x14ac:dyDescent="0.25">
      <c r="A413" t="s">
        <v>349</v>
      </c>
      <c r="B413">
        <v>702</v>
      </c>
      <c r="C413" t="s">
        <v>383</v>
      </c>
      <c r="D413">
        <v>266</v>
      </c>
      <c r="E413" t="s">
        <v>387</v>
      </c>
      <c r="F413">
        <v>270</v>
      </c>
      <c r="G413" t="s">
        <v>87</v>
      </c>
      <c r="H413">
        <v>10266010270</v>
      </c>
      <c r="I413" t="s">
        <v>88</v>
      </c>
      <c r="J413" t="s">
        <v>958</v>
      </c>
      <c r="K413">
        <v>12</v>
      </c>
      <c r="L413" s="2">
        <v>40094.76</v>
      </c>
      <c r="M413" s="2">
        <v>36127.42</v>
      </c>
      <c r="N413" s="14">
        <v>16582</v>
      </c>
      <c r="O413" s="2">
        <v>0</v>
      </c>
      <c r="P413" s="11">
        <v>16582</v>
      </c>
      <c r="Q413" s="2">
        <v>16986.66</v>
      </c>
      <c r="R413" s="2">
        <v>29119.98857142857</v>
      </c>
      <c r="S413" s="9">
        <v>16582</v>
      </c>
      <c r="U413" s="2">
        <f t="shared" si="12"/>
        <v>0</v>
      </c>
      <c r="V413" s="2">
        <f t="shared" si="13"/>
        <v>0</v>
      </c>
    </row>
    <row r="414" spans="1:23" customFormat="1" x14ac:dyDescent="0.25">
      <c r="A414" t="s">
        <v>596</v>
      </c>
      <c r="B414">
        <v>302</v>
      </c>
      <c r="C414" t="s">
        <v>597</v>
      </c>
      <c r="D414">
        <v>161</v>
      </c>
      <c r="E414" t="s">
        <v>596</v>
      </c>
      <c r="F414">
        <v>290</v>
      </c>
      <c r="G414" t="s">
        <v>91</v>
      </c>
      <c r="H414">
        <v>10161010290</v>
      </c>
      <c r="I414" t="s">
        <v>92</v>
      </c>
      <c r="J414" t="s">
        <v>958</v>
      </c>
      <c r="K414">
        <v>12</v>
      </c>
      <c r="L414" s="2">
        <v>2888.11</v>
      </c>
      <c r="M414" s="2">
        <v>1613.34</v>
      </c>
      <c r="N414" s="14">
        <v>6490</v>
      </c>
      <c r="O414" s="2">
        <v>0</v>
      </c>
      <c r="P414" s="11">
        <v>6490</v>
      </c>
      <c r="Q414" s="2">
        <v>-103.16</v>
      </c>
      <c r="R414" s="2">
        <v>-176.84571428571428</v>
      </c>
      <c r="S414" s="9">
        <v>16490</v>
      </c>
      <c r="U414" s="2">
        <f t="shared" si="12"/>
        <v>10000</v>
      </c>
      <c r="V414" s="2">
        <f t="shared" si="13"/>
        <v>154.08320493066256</v>
      </c>
    </row>
    <row r="415" spans="1:23" customFormat="1" x14ac:dyDescent="0.25">
      <c r="A415" t="s">
        <v>309</v>
      </c>
      <c r="B415">
        <v>501</v>
      </c>
      <c r="C415" t="s">
        <v>312</v>
      </c>
      <c r="D415">
        <v>108</v>
      </c>
      <c r="E415" t="s">
        <v>333</v>
      </c>
      <c r="F415">
        <v>338</v>
      </c>
      <c r="G415" t="s">
        <v>322</v>
      </c>
      <c r="H415">
        <v>10108010338</v>
      </c>
      <c r="I415" t="s">
        <v>323</v>
      </c>
      <c r="J415" t="s">
        <v>958</v>
      </c>
      <c r="K415">
        <v>12</v>
      </c>
      <c r="L415" s="2">
        <v>583.49</v>
      </c>
      <c r="M415" s="2">
        <v>481.75</v>
      </c>
      <c r="N415" s="14">
        <v>16260</v>
      </c>
      <c r="O415" s="2">
        <v>0</v>
      </c>
      <c r="P415" s="11">
        <v>16260</v>
      </c>
      <c r="Q415" s="2">
        <v>261.63</v>
      </c>
      <c r="R415" s="2">
        <v>448.50857142857149</v>
      </c>
      <c r="S415" s="9">
        <v>16260</v>
      </c>
      <c r="U415" s="2">
        <f t="shared" si="12"/>
        <v>0</v>
      </c>
      <c r="V415" s="2">
        <f t="shared" si="13"/>
        <v>0</v>
      </c>
    </row>
    <row r="416" spans="1:23" customFormat="1" x14ac:dyDescent="0.25">
      <c r="A416" t="s">
        <v>309</v>
      </c>
      <c r="B416">
        <v>501</v>
      </c>
      <c r="C416" t="s">
        <v>312</v>
      </c>
      <c r="D416">
        <v>65</v>
      </c>
      <c r="E416" t="s">
        <v>330</v>
      </c>
      <c r="F416">
        <v>239</v>
      </c>
      <c r="G416" t="s">
        <v>22</v>
      </c>
      <c r="H416">
        <v>10065010239</v>
      </c>
      <c r="I416" t="s">
        <v>23</v>
      </c>
      <c r="J416" t="s">
        <v>958</v>
      </c>
      <c r="K416">
        <v>12</v>
      </c>
      <c r="L416" s="2">
        <v>13669.76</v>
      </c>
      <c r="M416" s="2">
        <v>13915.77</v>
      </c>
      <c r="N416" s="14">
        <v>19497</v>
      </c>
      <c r="O416" s="2">
        <v>0</v>
      </c>
      <c r="P416" s="11">
        <v>19497</v>
      </c>
      <c r="Q416" s="2">
        <v>8943.85</v>
      </c>
      <c r="R416" s="2">
        <v>15332.314285714288</v>
      </c>
      <c r="S416" s="9">
        <v>16098.93</v>
      </c>
      <c r="U416" s="2">
        <f t="shared" si="12"/>
        <v>-3398.0699999999997</v>
      </c>
      <c r="V416" s="2">
        <f t="shared" si="13"/>
        <v>-17.428681335590092</v>
      </c>
    </row>
    <row r="417" spans="1:23" customFormat="1" x14ac:dyDescent="0.25">
      <c r="A417" t="s">
        <v>571</v>
      </c>
      <c r="B417">
        <v>601</v>
      </c>
      <c r="C417" t="s">
        <v>572</v>
      </c>
      <c r="D417">
        <v>90</v>
      </c>
      <c r="E417" t="s">
        <v>579</v>
      </c>
      <c r="F417">
        <v>236</v>
      </c>
      <c r="G417" t="s">
        <v>20</v>
      </c>
      <c r="H417">
        <v>10090010236</v>
      </c>
      <c r="I417" t="s">
        <v>21</v>
      </c>
      <c r="J417" t="s">
        <v>958</v>
      </c>
      <c r="K417">
        <v>12</v>
      </c>
      <c r="L417" s="2">
        <v>10795.32</v>
      </c>
      <c r="M417" s="2">
        <v>12516.53</v>
      </c>
      <c r="N417" s="14">
        <v>11444</v>
      </c>
      <c r="O417" s="2">
        <v>0</v>
      </c>
      <c r="P417" s="11">
        <v>11444</v>
      </c>
      <c r="Q417" s="2">
        <v>8933.64</v>
      </c>
      <c r="R417" s="2">
        <v>15314.811428571425</v>
      </c>
      <c r="S417" s="9">
        <v>16080.55</v>
      </c>
      <c r="U417" s="2">
        <f t="shared" si="12"/>
        <v>4636.5499999999993</v>
      </c>
      <c r="V417" s="2">
        <f t="shared" si="13"/>
        <v>40.515117091925894</v>
      </c>
    </row>
    <row r="418" spans="1:23" customFormat="1" x14ac:dyDescent="0.25">
      <c r="A418" t="s">
        <v>349</v>
      </c>
      <c r="B418">
        <v>507</v>
      </c>
      <c r="C418" t="s">
        <v>390</v>
      </c>
      <c r="D418">
        <v>268</v>
      </c>
      <c r="E418" t="s">
        <v>392</v>
      </c>
      <c r="F418">
        <v>243</v>
      </c>
      <c r="G418" t="s">
        <v>83</v>
      </c>
      <c r="H418">
        <v>10268010243</v>
      </c>
      <c r="I418" t="s">
        <v>84</v>
      </c>
      <c r="J418" t="s">
        <v>958</v>
      </c>
      <c r="K418">
        <v>12</v>
      </c>
      <c r="L418" s="2">
        <v>13033.81</v>
      </c>
      <c r="M418" s="2">
        <v>10986.27</v>
      </c>
      <c r="N418" s="14">
        <v>15450</v>
      </c>
      <c r="O418" s="2">
        <v>0</v>
      </c>
      <c r="P418" s="11">
        <v>15450</v>
      </c>
      <c r="Q418" s="2">
        <v>3456.06</v>
      </c>
      <c r="R418" s="2">
        <v>5924.6742857142854</v>
      </c>
      <c r="S418" s="9">
        <v>15450</v>
      </c>
      <c r="U418" s="2">
        <f t="shared" si="12"/>
        <v>0</v>
      </c>
      <c r="V418" s="2">
        <f t="shared" si="13"/>
        <v>0</v>
      </c>
    </row>
    <row r="419" spans="1:23" customFormat="1" x14ac:dyDescent="0.25">
      <c r="A419" t="s">
        <v>309</v>
      </c>
      <c r="B419">
        <v>502</v>
      </c>
      <c r="C419" t="s">
        <v>342</v>
      </c>
      <c r="D419">
        <v>120</v>
      </c>
      <c r="E419" t="s">
        <v>343</v>
      </c>
      <c r="F419">
        <v>270</v>
      </c>
      <c r="G419" t="s">
        <v>87</v>
      </c>
      <c r="H419">
        <v>10120010270</v>
      </c>
      <c r="I419" t="s">
        <v>88</v>
      </c>
      <c r="J419" t="s">
        <v>958</v>
      </c>
      <c r="K419">
        <v>12</v>
      </c>
      <c r="L419" s="2">
        <v>5333.78</v>
      </c>
      <c r="M419" s="2">
        <v>0</v>
      </c>
      <c r="N419" s="14">
        <v>15370</v>
      </c>
      <c r="O419" s="2">
        <v>0</v>
      </c>
      <c r="P419" s="11">
        <v>15370</v>
      </c>
      <c r="Q419" s="2">
        <v>7271</v>
      </c>
      <c r="R419" s="2">
        <v>12464.571428571429</v>
      </c>
      <c r="S419" s="9">
        <v>15370</v>
      </c>
      <c r="U419" s="2">
        <f t="shared" si="12"/>
        <v>0</v>
      </c>
      <c r="V419" s="2">
        <f t="shared" si="13"/>
        <v>0</v>
      </c>
    </row>
    <row r="420" spans="1:23" customFormat="1" x14ac:dyDescent="0.25">
      <c r="A420" t="s">
        <v>309</v>
      </c>
      <c r="B420">
        <v>501</v>
      </c>
      <c r="C420" t="s">
        <v>312</v>
      </c>
      <c r="D420">
        <v>149</v>
      </c>
      <c r="E420" t="s">
        <v>428</v>
      </c>
      <c r="F420">
        <v>257</v>
      </c>
      <c r="G420" t="s">
        <v>464</v>
      </c>
      <c r="H420">
        <v>10149010257</v>
      </c>
      <c r="I420" t="s">
        <v>465</v>
      </c>
      <c r="J420" t="s">
        <v>958</v>
      </c>
      <c r="K420">
        <v>12</v>
      </c>
      <c r="L420" s="2">
        <v>0</v>
      </c>
      <c r="M420" s="2">
        <v>7989.8</v>
      </c>
      <c r="N420" s="14">
        <v>9360</v>
      </c>
      <c r="O420" s="2">
        <v>0</v>
      </c>
      <c r="P420" s="11">
        <v>9360</v>
      </c>
      <c r="Q420" s="2">
        <v>6718.51</v>
      </c>
      <c r="R420" s="2">
        <v>11517.445714285714</v>
      </c>
      <c r="S420" s="9">
        <v>15360</v>
      </c>
      <c r="U420" s="2">
        <f t="shared" si="12"/>
        <v>6000</v>
      </c>
      <c r="V420" s="2">
        <f t="shared" si="13"/>
        <v>64.102564102564102</v>
      </c>
    </row>
    <row r="421" spans="1:23" customFormat="1" x14ac:dyDescent="0.25">
      <c r="A421" t="s">
        <v>781</v>
      </c>
      <c r="B421">
        <v>204</v>
      </c>
      <c r="C421" t="s">
        <v>782</v>
      </c>
      <c r="D421">
        <v>113</v>
      </c>
      <c r="E421" t="s">
        <v>802</v>
      </c>
      <c r="F421">
        <v>257</v>
      </c>
      <c r="G421" t="s">
        <v>464</v>
      </c>
      <c r="H421">
        <v>10113010257</v>
      </c>
      <c r="I421" t="s">
        <v>465</v>
      </c>
      <c r="J421" t="s">
        <v>958</v>
      </c>
      <c r="K421">
        <v>12</v>
      </c>
      <c r="L421" s="2">
        <v>19235.689999999999</v>
      </c>
      <c r="M421" s="2">
        <v>12647.98</v>
      </c>
      <c r="N421" s="14">
        <v>15350</v>
      </c>
      <c r="O421" s="2">
        <v>0</v>
      </c>
      <c r="P421" s="11">
        <v>15350</v>
      </c>
      <c r="Q421" s="2">
        <v>8976</v>
      </c>
      <c r="R421" s="2">
        <v>15387.428571428571</v>
      </c>
      <c r="S421" s="9">
        <v>15350</v>
      </c>
      <c r="U421" s="2">
        <f t="shared" si="12"/>
        <v>0</v>
      </c>
      <c r="V421" s="2">
        <f t="shared" si="13"/>
        <v>0</v>
      </c>
      <c r="W421" s="18"/>
    </row>
    <row r="422" spans="1:23" customFormat="1" x14ac:dyDescent="0.25">
      <c r="A422" t="s">
        <v>571</v>
      </c>
      <c r="B422">
        <v>601</v>
      </c>
      <c r="C422" t="s">
        <v>572</v>
      </c>
      <c r="D422">
        <v>451</v>
      </c>
      <c r="E422" t="s">
        <v>590</v>
      </c>
      <c r="F422">
        <v>510</v>
      </c>
      <c r="G422" t="s">
        <v>646</v>
      </c>
      <c r="H422">
        <v>10451010510</v>
      </c>
      <c r="I422" t="s">
        <v>647</v>
      </c>
      <c r="J422" t="s">
        <v>958</v>
      </c>
      <c r="K422">
        <v>12</v>
      </c>
      <c r="L422" s="2">
        <v>14181</v>
      </c>
      <c r="M422" s="2">
        <v>0</v>
      </c>
      <c r="N422" s="14">
        <v>15338</v>
      </c>
      <c r="O422" s="2">
        <v>0</v>
      </c>
      <c r="P422" s="11">
        <v>15338</v>
      </c>
      <c r="Q422" s="2">
        <v>0</v>
      </c>
      <c r="R422" s="2">
        <v>0</v>
      </c>
      <c r="S422" s="9">
        <v>15338</v>
      </c>
      <c r="U422" s="2">
        <f t="shared" si="12"/>
        <v>0</v>
      </c>
      <c r="V422" s="2">
        <f t="shared" si="13"/>
        <v>0</v>
      </c>
    </row>
    <row r="423" spans="1:23" customFormat="1" x14ac:dyDescent="0.25">
      <c r="A423" t="s">
        <v>254</v>
      </c>
      <c r="B423">
        <v>1301</v>
      </c>
      <c r="C423" t="s">
        <v>203</v>
      </c>
      <c r="D423">
        <v>440</v>
      </c>
      <c r="E423" t="s">
        <v>255</v>
      </c>
      <c r="F423">
        <v>305</v>
      </c>
      <c r="G423" t="s">
        <v>146</v>
      </c>
      <c r="H423">
        <v>10440010305</v>
      </c>
      <c r="I423" t="s">
        <v>147</v>
      </c>
      <c r="J423" t="s">
        <v>958</v>
      </c>
      <c r="K423">
        <v>12</v>
      </c>
      <c r="L423" s="2">
        <v>3047.67</v>
      </c>
      <c r="M423" s="2">
        <v>5034.46</v>
      </c>
      <c r="N423" s="14">
        <v>5210</v>
      </c>
      <c r="O423" s="2">
        <v>0</v>
      </c>
      <c r="P423" s="11">
        <v>5210</v>
      </c>
      <c r="Q423" s="2">
        <v>4336.72</v>
      </c>
      <c r="R423" s="2">
        <v>7434.3771428571436</v>
      </c>
      <c r="S423" s="9">
        <v>15210</v>
      </c>
      <c r="U423" s="2">
        <f t="shared" si="12"/>
        <v>10000</v>
      </c>
      <c r="V423" s="2">
        <f t="shared" si="13"/>
        <v>191.93857965451056</v>
      </c>
    </row>
    <row r="424" spans="1:23" customFormat="1" x14ac:dyDescent="0.25">
      <c r="A424" t="s">
        <v>349</v>
      </c>
      <c r="B424">
        <v>1011</v>
      </c>
      <c r="C424" t="s">
        <v>365</v>
      </c>
      <c r="D424">
        <v>236</v>
      </c>
      <c r="E424" t="s">
        <v>380</v>
      </c>
      <c r="F424">
        <v>449</v>
      </c>
      <c r="G424" t="s">
        <v>367</v>
      </c>
      <c r="H424">
        <v>10236010449</v>
      </c>
      <c r="I424" t="s">
        <v>525</v>
      </c>
      <c r="J424" t="s">
        <v>958</v>
      </c>
      <c r="K424">
        <v>12</v>
      </c>
      <c r="L424" s="2">
        <v>0</v>
      </c>
      <c r="M424" s="2">
        <v>0</v>
      </c>
      <c r="N424" s="14">
        <v>15000</v>
      </c>
      <c r="O424" s="2">
        <v>0</v>
      </c>
      <c r="P424" s="11">
        <v>15000</v>
      </c>
      <c r="Q424" s="2">
        <v>0</v>
      </c>
      <c r="R424" s="2">
        <v>0</v>
      </c>
      <c r="S424" s="9">
        <v>15000</v>
      </c>
      <c r="U424" s="2">
        <f t="shared" si="12"/>
        <v>0</v>
      </c>
      <c r="V424" s="2">
        <f t="shared" si="13"/>
        <v>0</v>
      </c>
    </row>
    <row r="425" spans="1:23" customFormat="1" x14ac:dyDescent="0.25">
      <c r="A425" t="s">
        <v>309</v>
      </c>
      <c r="B425">
        <v>501</v>
      </c>
      <c r="C425" t="s">
        <v>312</v>
      </c>
      <c r="D425">
        <v>15</v>
      </c>
      <c r="E425" t="s">
        <v>313</v>
      </c>
      <c r="F425">
        <v>258</v>
      </c>
      <c r="G425" t="s">
        <v>85</v>
      </c>
      <c r="H425">
        <v>10015010258</v>
      </c>
      <c r="I425" t="s">
        <v>86</v>
      </c>
      <c r="J425" t="s">
        <v>958</v>
      </c>
      <c r="K425">
        <v>12</v>
      </c>
      <c r="L425" s="2">
        <v>11605.2</v>
      </c>
      <c r="M425" s="2">
        <v>12894.73</v>
      </c>
      <c r="N425" s="14">
        <v>15288</v>
      </c>
      <c r="O425" s="2">
        <v>0</v>
      </c>
      <c r="P425" s="11">
        <v>15288</v>
      </c>
      <c r="Q425" s="2">
        <v>4298.25</v>
      </c>
      <c r="R425" s="2">
        <v>7368.4285714285725</v>
      </c>
      <c r="S425" s="9">
        <v>15000</v>
      </c>
      <c r="U425" s="2">
        <f t="shared" si="12"/>
        <v>-288</v>
      </c>
      <c r="V425" s="2">
        <f t="shared" si="13"/>
        <v>-1.8838304552590266</v>
      </c>
    </row>
    <row r="426" spans="1:23" customFormat="1" x14ac:dyDescent="0.25">
      <c r="A426" t="s">
        <v>309</v>
      </c>
      <c r="B426">
        <v>501</v>
      </c>
      <c r="C426" t="s">
        <v>312</v>
      </c>
      <c r="D426">
        <v>119</v>
      </c>
      <c r="E426" t="s">
        <v>341</v>
      </c>
      <c r="F426">
        <v>258</v>
      </c>
      <c r="G426" t="s">
        <v>85</v>
      </c>
      <c r="H426">
        <v>10119010258</v>
      </c>
      <c r="I426" t="s">
        <v>86</v>
      </c>
      <c r="J426" t="s">
        <v>958</v>
      </c>
      <c r="K426">
        <v>12</v>
      </c>
      <c r="L426" s="2">
        <v>7736.81</v>
      </c>
      <c r="M426" s="2">
        <v>12894.74</v>
      </c>
      <c r="N426" s="14">
        <v>15288</v>
      </c>
      <c r="O426" s="2">
        <v>0</v>
      </c>
      <c r="P426" s="11">
        <v>15288</v>
      </c>
      <c r="Q426" s="2">
        <v>4298.25</v>
      </c>
      <c r="R426" s="2">
        <v>7368.4285714285725</v>
      </c>
      <c r="S426" s="9">
        <v>15000</v>
      </c>
      <c r="U426" s="2">
        <f t="shared" si="12"/>
        <v>-288</v>
      </c>
      <c r="V426" s="2">
        <f t="shared" si="13"/>
        <v>-1.8838304552590266</v>
      </c>
    </row>
    <row r="427" spans="1:23" customFormat="1" x14ac:dyDescent="0.25">
      <c r="A427" t="s">
        <v>875</v>
      </c>
      <c r="B427">
        <v>102</v>
      </c>
      <c r="C427" t="s">
        <v>876</v>
      </c>
      <c r="D427">
        <v>105</v>
      </c>
      <c r="E427" t="s">
        <v>875</v>
      </c>
      <c r="F427">
        <v>276</v>
      </c>
      <c r="G427" t="s">
        <v>105</v>
      </c>
      <c r="H427">
        <v>10105010276</v>
      </c>
      <c r="I427" t="s">
        <v>106</v>
      </c>
      <c r="J427" t="s">
        <v>958</v>
      </c>
      <c r="K427">
        <v>12</v>
      </c>
      <c r="L427" s="2">
        <v>0</v>
      </c>
      <c r="M427" s="2">
        <v>0</v>
      </c>
      <c r="N427" s="14">
        <v>15000</v>
      </c>
      <c r="O427" s="2">
        <v>0</v>
      </c>
      <c r="P427" s="11">
        <v>15000</v>
      </c>
      <c r="Q427" s="2">
        <v>10427</v>
      </c>
      <c r="R427" s="2">
        <v>17874.857142857145</v>
      </c>
      <c r="S427" s="9">
        <v>15000</v>
      </c>
      <c r="U427" s="2">
        <f t="shared" si="12"/>
        <v>0</v>
      </c>
      <c r="V427" s="2">
        <f t="shared" si="13"/>
        <v>0</v>
      </c>
    </row>
    <row r="428" spans="1:23" customFormat="1" x14ac:dyDescent="0.25">
      <c r="A428" t="s">
        <v>781</v>
      </c>
      <c r="B428">
        <v>205</v>
      </c>
      <c r="C428" t="s">
        <v>123</v>
      </c>
      <c r="D428">
        <v>106</v>
      </c>
      <c r="E428" t="s">
        <v>800</v>
      </c>
      <c r="F428">
        <v>290</v>
      </c>
      <c r="G428" t="s">
        <v>91</v>
      </c>
      <c r="H428">
        <v>10106010290</v>
      </c>
      <c r="I428" t="s">
        <v>92</v>
      </c>
      <c r="J428" t="s">
        <v>958</v>
      </c>
      <c r="K428">
        <v>12</v>
      </c>
      <c r="L428" s="2">
        <v>14454.63</v>
      </c>
      <c r="M428" s="2">
        <v>6400.32</v>
      </c>
      <c r="N428" s="14">
        <v>14980</v>
      </c>
      <c r="O428" s="2">
        <v>0</v>
      </c>
      <c r="P428" s="11">
        <v>14980</v>
      </c>
      <c r="Q428" s="2">
        <v>5226.2299999999996</v>
      </c>
      <c r="R428" s="2">
        <v>8959.2514285714278</v>
      </c>
      <c r="S428" s="9">
        <v>14980</v>
      </c>
      <c r="U428" s="2">
        <f t="shared" si="12"/>
        <v>0</v>
      </c>
      <c r="V428" s="2">
        <f t="shared" si="13"/>
        <v>0</v>
      </c>
      <c r="W428" s="18"/>
    </row>
    <row r="429" spans="1:23" customFormat="1" x14ac:dyDescent="0.25">
      <c r="A429" t="s">
        <v>309</v>
      </c>
      <c r="B429">
        <v>501</v>
      </c>
      <c r="C429" t="s">
        <v>312</v>
      </c>
      <c r="D429">
        <v>65</v>
      </c>
      <c r="E429" t="s">
        <v>330</v>
      </c>
      <c r="F429">
        <v>258</v>
      </c>
      <c r="G429" t="s">
        <v>85</v>
      </c>
      <c r="H429">
        <v>10065010258</v>
      </c>
      <c r="I429" t="s">
        <v>86</v>
      </c>
      <c r="J429" t="s">
        <v>958</v>
      </c>
      <c r="K429">
        <v>12</v>
      </c>
      <c r="L429" s="2">
        <v>8596.4599999999991</v>
      </c>
      <c r="M429" s="2">
        <v>8596.48</v>
      </c>
      <c r="N429" s="14">
        <v>14700</v>
      </c>
      <c r="O429" s="2">
        <v>0</v>
      </c>
      <c r="P429" s="11">
        <v>14700</v>
      </c>
      <c r="Q429" s="2">
        <v>4298.25</v>
      </c>
      <c r="R429" s="2">
        <v>7368.4285714285725</v>
      </c>
      <c r="S429" s="9">
        <v>14700</v>
      </c>
      <c r="U429" s="2">
        <f t="shared" si="12"/>
        <v>0</v>
      </c>
      <c r="V429" s="2">
        <f t="shared" si="13"/>
        <v>0</v>
      </c>
    </row>
    <row r="430" spans="1:23" customFormat="1" x14ac:dyDescent="0.25">
      <c r="A430" t="s">
        <v>309</v>
      </c>
      <c r="B430">
        <v>501</v>
      </c>
      <c r="C430" t="s">
        <v>312</v>
      </c>
      <c r="D430">
        <v>118</v>
      </c>
      <c r="E430" t="s">
        <v>340</v>
      </c>
      <c r="F430">
        <v>258</v>
      </c>
      <c r="G430" t="s">
        <v>85</v>
      </c>
      <c r="H430">
        <v>10118010258</v>
      </c>
      <c r="I430" t="s">
        <v>86</v>
      </c>
      <c r="J430" t="s">
        <v>958</v>
      </c>
      <c r="K430">
        <v>12</v>
      </c>
      <c r="L430" s="2">
        <v>7736.81</v>
      </c>
      <c r="M430" s="2">
        <v>12894.74</v>
      </c>
      <c r="N430" s="14">
        <v>14664</v>
      </c>
      <c r="O430" s="2">
        <v>0</v>
      </c>
      <c r="P430" s="11">
        <v>14664</v>
      </c>
      <c r="Q430" s="2">
        <v>4298.25</v>
      </c>
      <c r="R430" s="2">
        <v>7368.4285714285725</v>
      </c>
      <c r="S430" s="9">
        <v>14600</v>
      </c>
      <c r="U430" s="2">
        <f t="shared" si="12"/>
        <v>-64</v>
      </c>
      <c r="V430" s="2">
        <f t="shared" si="13"/>
        <v>-0.43644298963447897</v>
      </c>
    </row>
    <row r="431" spans="1:23" customFormat="1" x14ac:dyDescent="0.25">
      <c r="A431" t="s">
        <v>571</v>
      </c>
      <c r="B431">
        <v>601</v>
      </c>
      <c r="C431" t="s">
        <v>572</v>
      </c>
      <c r="D431">
        <v>91</v>
      </c>
      <c r="E431" t="s">
        <v>580</v>
      </c>
      <c r="F431">
        <v>236</v>
      </c>
      <c r="G431" t="s">
        <v>20</v>
      </c>
      <c r="H431">
        <v>10091010236</v>
      </c>
      <c r="I431" t="s">
        <v>21</v>
      </c>
      <c r="J431" t="s">
        <v>958</v>
      </c>
      <c r="K431">
        <v>12</v>
      </c>
      <c r="L431" s="2">
        <v>18950.88</v>
      </c>
      <c r="M431" s="2">
        <v>23010</v>
      </c>
      <c r="N431" s="14">
        <v>19043</v>
      </c>
      <c r="O431" s="2">
        <v>0</v>
      </c>
      <c r="P431" s="11">
        <v>19043</v>
      </c>
      <c r="Q431" s="2">
        <v>8013.36</v>
      </c>
      <c r="R431" s="2">
        <v>13737.188571428571</v>
      </c>
      <c r="S431" s="9">
        <v>14424.05</v>
      </c>
      <c r="U431" s="2">
        <f t="shared" si="12"/>
        <v>-4618.9500000000007</v>
      </c>
      <c r="V431" s="2">
        <f t="shared" si="13"/>
        <v>-24.25536942708607</v>
      </c>
    </row>
    <row r="432" spans="1:23" customFormat="1" x14ac:dyDescent="0.25">
      <c r="A432" t="s">
        <v>571</v>
      </c>
      <c r="B432">
        <v>601</v>
      </c>
      <c r="C432" t="s">
        <v>572</v>
      </c>
      <c r="D432">
        <v>91</v>
      </c>
      <c r="E432" t="s">
        <v>580</v>
      </c>
      <c r="F432">
        <v>237</v>
      </c>
      <c r="G432" t="s">
        <v>490</v>
      </c>
      <c r="H432">
        <v>10091010237</v>
      </c>
      <c r="I432" t="s">
        <v>491</v>
      </c>
      <c r="J432" t="s">
        <v>958</v>
      </c>
      <c r="K432">
        <v>12</v>
      </c>
      <c r="L432" s="2">
        <v>53214.720000000001</v>
      </c>
      <c r="M432" s="2">
        <v>59326.2</v>
      </c>
      <c r="N432" s="14">
        <v>53522</v>
      </c>
      <c r="O432" s="2">
        <v>0</v>
      </c>
      <c r="P432" s="11">
        <v>53522</v>
      </c>
      <c r="Q432" s="2">
        <v>7969.99</v>
      </c>
      <c r="R432" s="2">
        <v>13662.84</v>
      </c>
      <c r="S432" s="9">
        <v>14345.98</v>
      </c>
      <c r="U432" s="2">
        <f t="shared" si="12"/>
        <v>-39176.020000000004</v>
      </c>
      <c r="V432" s="2">
        <f t="shared" si="13"/>
        <v>-73.196106274055538</v>
      </c>
    </row>
    <row r="433" spans="1:22" customFormat="1" x14ac:dyDescent="0.25">
      <c r="A433" t="s">
        <v>571</v>
      </c>
      <c r="B433">
        <v>601</v>
      </c>
      <c r="C433" t="s">
        <v>572</v>
      </c>
      <c r="D433">
        <v>123</v>
      </c>
      <c r="E433" t="s">
        <v>583</v>
      </c>
      <c r="F433">
        <v>255</v>
      </c>
      <c r="G433" t="s">
        <v>546</v>
      </c>
      <c r="H433">
        <v>10123010255</v>
      </c>
      <c r="I433" t="s">
        <v>547</v>
      </c>
      <c r="J433" t="s">
        <v>958</v>
      </c>
      <c r="K433">
        <v>12</v>
      </c>
      <c r="L433" s="2">
        <v>12615</v>
      </c>
      <c r="M433" s="2">
        <v>0</v>
      </c>
      <c r="N433" s="14">
        <v>13971</v>
      </c>
      <c r="O433" s="2">
        <v>0</v>
      </c>
      <c r="P433" s="11">
        <v>13971</v>
      </c>
      <c r="Q433" s="2">
        <v>0</v>
      </c>
      <c r="R433" s="2">
        <v>0</v>
      </c>
      <c r="S433" s="9">
        <v>13971</v>
      </c>
      <c r="U433" s="2">
        <f t="shared" si="12"/>
        <v>0</v>
      </c>
      <c r="V433" s="2">
        <f t="shared" si="13"/>
        <v>0</v>
      </c>
    </row>
    <row r="434" spans="1:22" customFormat="1" x14ac:dyDescent="0.25">
      <c r="A434" t="s">
        <v>349</v>
      </c>
      <c r="B434">
        <v>1011</v>
      </c>
      <c r="C434" t="s">
        <v>365</v>
      </c>
      <c r="D434">
        <v>232</v>
      </c>
      <c r="E434" t="s">
        <v>379</v>
      </c>
      <c r="F434">
        <v>313</v>
      </c>
      <c r="G434" t="s">
        <v>479</v>
      </c>
      <c r="H434">
        <v>10232010313</v>
      </c>
      <c r="I434" t="s">
        <v>480</v>
      </c>
      <c r="J434" t="s">
        <v>958</v>
      </c>
      <c r="K434">
        <v>12</v>
      </c>
      <c r="L434" s="2">
        <v>13381.6</v>
      </c>
      <c r="M434" s="2">
        <v>16355.26</v>
      </c>
      <c r="N434" s="14">
        <v>16969</v>
      </c>
      <c r="O434" s="2">
        <v>0</v>
      </c>
      <c r="P434" s="11">
        <v>16969</v>
      </c>
      <c r="Q434" s="2">
        <v>0</v>
      </c>
      <c r="R434" s="2">
        <v>0</v>
      </c>
      <c r="S434" s="9">
        <v>13969</v>
      </c>
      <c r="U434" s="2">
        <f t="shared" si="12"/>
        <v>-3000</v>
      </c>
      <c r="V434" s="2">
        <f t="shared" si="13"/>
        <v>-17.67929754257764</v>
      </c>
    </row>
    <row r="435" spans="1:22" customFormat="1" x14ac:dyDescent="0.25">
      <c r="A435" t="s">
        <v>349</v>
      </c>
      <c r="B435">
        <v>1011</v>
      </c>
      <c r="C435" t="s">
        <v>365</v>
      </c>
      <c r="D435">
        <v>236</v>
      </c>
      <c r="E435" t="s">
        <v>380</v>
      </c>
      <c r="F435">
        <v>270</v>
      </c>
      <c r="G435" t="s">
        <v>87</v>
      </c>
      <c r="H435">
        <v>10236010270</v>
      </c>
      <c r="I435" t="s">
        <v>88</v>
      </c>
      <c r="J435" t="s">
        <v>958</v>
      </c>
      <c r="K435">
        <v>12</v>
      </c>
      <c r="L435" s="2">
        <v>17725.53</v>
      </c>
      <c r="M435" s="2">
        <v>5690.79</v>
      </c>
      <c r="N435" s="14">
        <v>13831</v>
      </c>
      <c r="O435" s="2">
        <v>0</v>
      </c>
      <c r="P435" s="11">
        <v>13831</v>
      </c>
      <c r="Q435" s="2">
        <v>3316.86</v>
      </c>
      <c r="R435" s="2">
        <v>5686.045714285714</v>
      </c>
      <c r="S435" s="9">
        <v>13831</v>
      </c>
      <c r="U435" s="2">
        <f t="shared" si="12"/>
        <v>0</v>
      </c>
      <c r="V435" s="2">
        <f t="shared" si="13"/>
        <v>0</v>
      </c>
    </row>
    <row r="436" spans="1:22" customFormat="1" x14ac:dyDescent="0.25">
      <c r="A436" t="s">
        <v>309</v>
      </c>
      <c r="B436">
        <v>502</v>
      </c>
      <c r="C436" t="s">
        <v>342</v>
      </c>
      <c r="D436">
        <v>122</v>
      </c>
      <c r="E436" t="s">
        <v>346</v>
      </c>
      <c r="F436">
        <v>304</v>
      </c>
      <c r="G436" t="s">
        <v>498</v>
      </c>
      <c r="H436">
        <v>10122010304</v>
      </c>
      <c r="I436" t="s">
        <v>499</v>
      </c>
      <c r="J436" t="s">
        <v>958</v>
      </c>
      <c r="K436">
        <v>12</v>
      </c>
      <c r="L436" s="2">
        <v>12112.04</v>
      </c>
      <c r="M436" s="2">
        <v>13517.85</v>
      </c>
      <c r="N436" s="14">
        <v>13520</v>
      </c>
      <c r="O436" s="2">
        <v>0</v>
      </c>
      <c r="P436" s="11">
        <v>13520</v>
      </c>
      <c r="Q436" s="2">
        <v>0</v>
      </c>
      <c r="R436" s="2">
        <v>0</v>
      </c>
      <c r="S436" s="9">
        <v>13520</v>
      </c>
      <c r="U436" s="2">
        <f t="shared" si="12"/>
        <v>0</v>
      </c>
      <c r="V436" s="2">
        <f t="shared" si="13"/>
        <v>0</v>
      </c>
    </row>
    <row r="437" spans="1:22" customFormat="1" x14ac:dyDescent="0.25">
      <c r="A437" t="s">
        <v>309</v>
      </c>
      <c r="B437">
        <v>801</v>
      </c>
      <c r="C437" t="s">
        <v>324</v>
      </c>
      <c r="D437">
        <v>411</v>
      </c>
      <c r="E437" t="s">
        <v>411</v>
      </c>
      <c r="F437">
        <v>270</v>
      </c>
      <c r="G437" t="s">
        <v>87</v>
      </c>
      <c r="H437">
        <v>10411010270</v>
      </c>
      <c r="I437" t="s">
        <v>88</v>
      </c>
      <c r="J437" t="s">
        <v>958</v>
      </c>
      <c r="K437">
        <v>12</v>
      </c>
      <c r="L437" s="2">
        <v>2236.85</v>
      </c>
      <c r="M437" s="2">
        <v>2612.44</v>
      </c>
      <c r="N437" s="14">
        <v>6277</v>
      </c>
      <c r="O437" s="2">
        <v>0</v>
      </c>
      <c r="P437" s="11">
        <v>6277</v>
      </c>
      <c r="Q437" s="2">
        <v>3847.18</v>
      </c>
      <c r="R437" s="2">
        <v>6595.165714285713</v>
      </c>
      <c r="S437" s="9">
        <v>13480</v>
      </c>
      <c r="U437" s="2">
        <f t="shared" si="12"/>
        <v>7203</v>
      </c>
      <c r="V437" s="2">
        <f t="shared" si="13"/>
        <v>114.75227019276724</v>
      </c>
    </row>
    <row r="438" spans="1:22" customFormat="1" x14ac:dyDescent="0.25">
      <c r="A438" t="s">
        <v>254</v>
      </c>
      <c r="B438">
        <v>1301</v>
      </c>
      <c r="C438" t="s">
        <v>203</v>
      </c>
      <c r="D438">
        <v>601</v>
      </c>
      <c r="E438" t="s">
        <v>256</v>
      </c>
      <c r="F438">
        <v>236</v>
      </c>
      <c r="G438" t="s">
        <v>20</v>
      </c>
      <c r="H438">
        <v>10601010236</v>
      </c>
      <c r="I438" t="s">
        <v>21</v>
      </c>
      <c r="J438" t="s">
        <v>958</v>
      </c>
      <c r="K438">
        <v>12</v>
      </c>
      <c r="L438" s="2">
        <v>80150.039999999994</v>
      </c>
      <c r="M438" s="2">
        <v>71604.13</v>
      </c>
      <c r="N438" s="14">
        <v>83840</v>
      </c>
      <c r="O438" s="2">
        <v>0</v>
      </c>
      <c r="P438" s="11">
        <v>83840</v>
      </c>
      <c r="Q438" s="2">
        <v>7372.44</v>
      </c>
      <c r="R438" s="2">
        <v>12638.468571428572</v>
      </c>
      <c r="S438" s="9">
        <v>13270.39</v>
      </c>
      <c r="U438" s="2">
        <f t="shared" si="12"/>
        <v>-70569.61</v>
      </c>
      <c r="V438" s="2">
        <f t="shared" si="13"/>
        <v>-84.171767652671761</v>
      </c>
    </row>
    <row r="439" spans="1:22" customFormat="1" x14ac:dyDescent="0.25">
      <c r="A439" t="s">
        <v>875</v>
      </c>
      <c r="B439">
        <v>101</v>
      </c>
      <c r="C439" t="s">
        <v>780</v>
      </c>
      <c r="D439">
        <v>302</v>
      </c>
      <c r="E439" t="s">
        <v>920</v>
      </c>
      <c r="F439">
        <v>257</v>
      </c>
      <c r="G439" t="s">
        <v>464</v>
      </c>
      <c r="H439">
        <v>10302010257</v>
      </c>
      <c r="I439" t="s">
        <v>465</v>
      </c>
      <c r="J439" t="s">
        <v>958</v>
      </c>
      <c r="K439">
        <v>12</v>
      </c>
      <c r="L439" s="2">
        <v>7422.74</v>
      </c>
      <c r="M439" s="2">
        <v>7460.8</v>
      </c>
      <c r="N439" s="14">
        <v>13208</v>
      </c>
      <c r="O439" s="2">
        <v>0</v>
      </c>
      <c r="P439" s="11">
        <v>13208</v>
      </c>
      <c r="Q439" s="2">
        <v>4931.28</v>
      </c>
      <c r="R439" s="2">
        <v>8453.6228571428564</v>
      </c>
      <c r="S439" s="9">
        <v>13208</v>
      </c>
      <c r="U439" s="2">
        <f t="shared" si="12"/>
        <v>0</v>
      </c>
      <c r="V439" s="2">
        <f t="shared" si="13"/>
        <v>0</v>
      </c>
    </row>
    <row r="440" spans="1:22" customFormat="1" x14ac:dyDescent="0.25">
      <c r="A440" t="s">
        <v>349</v>
      </c>
      <c r="B440">
        <v>1103</v>
      </c>
      <c r="C440" t="s">
        <v>424</v>
      </c>
      <c r="D440">
        <v>801</v>
      </c>
      <c r="E440" t="s">
        <v>425</v>
      </c>
      <c r="F440">
        <v>344</v>
      </c>
      <c r="G440" t="s">
        <v>111</v>
      </c>
      <c r="H440">
        <v>10801010344</v>
      </c>
      <c r="I440" t="s">
        <v>112</v>
      </c>
      <c r="J440" t="s">
        <v>958</v>
      </c>
      <c r="K440">
        <v>12</v>
      </c>
      <c r="L440" s="2">
        <v>1031.5</v>
      </c>
      <c r="M440" s="2">
        <v>1017</v>
      </c>
      <c r="N440" s="14">
        <v>23524</v>
      </c>
      <c r="O440" s="2">
        <v>0</v>
      </c>
      <c r="P440" s="11">
        <v>23524</v>
      </c>
      <c r="Q440" s="2">
        <v>7471.8</v>
      </c>
      <c r="R440" s="2">
        <v>12808.800000000001</v>
      </c>
      <c r="S440" s="9">
        <v>13071</v>
      </c>
      <c r="U440" s="2">
        <f t="shared" si="12"/>
        <v>-10453</v>
      </c>
      <c r="V440" s="2">
        <f t="shared" si="13"/>
        <v>-44.435470158136368</v>
      </c>
    </row>
    <row r="441" spans="1:22" customFormat="1" x14ac:dyDescent="0.25">
      <c r="A441" t="s">
        <v>133</v>
      </c>
      <c r="B441">
        <v>1101</v>
      </c>
      <c r="C441" t="s">
        <v>134</v>
      </c>
      <c r="D441">
        <v>173</v>
      </c>
      <c r="E441" t="s">
        <v>166</v>
      </c>
      <c r="F441">
        <v>590</v>
      </c>
      <c r="G441" t="s">
        <v>126</v>
      </c>
      <c r="H441">
        <v>10173010590</v>
      </c>
      <c r="I441" t="s">
        <v>127</v>
      </c>
      <c r="J441" t="s">
        <v>958</v>
      </c>
      <c r="K441">
        <v>12</v>
      </c>
      <c r="L441" s="2">
        <v>7933.01</v>
      </c>
      <c r="M441" s="2">
        <v>6295.53</v>
      </c>
      <c r="N441" s="14">
        <v>8000</v>
      </c>
      <c r="O441" s="2">
        <v>0</v>
      </c>
      <c r="P441" s="11">
        <v>8000</v>
      </c>
      <c r="Q441" s="2">
        <v>626.33000000000004</v>
      </c>
      <c r="R441" s="2">
        <v>1073.7085714285715</v>
      </c>
      <c r="S441" s="9">
        <v>13000</v>
      </c>
      <c r="U441" s="2">
        <f t="shared" si="12"/>
        <v>5000</v>
      </c>
      <c r="V441" s="2">
        <f t="shared" si="13"/>
        <v>62.5</v>
      </c>
    </row>
    <row r="442" spans="1:22" customFormat="1" x14ac:dyDescent="0.25">
      <c r="A442" t="s">
        <v>875</v>
      </c>
      <c r="B442">
        <v>102</v>
      </c>
      <c r="C442" t="s">
        <v>876</v>
      </c>
      <c r="D442">
        <v>105</v>
      </c>
      <c r="E442" t="s">
        <v>875</v>
      </c>
      <c r="F442">
        <v>250</v>
      </c>
      <c r="G442" t="s">
        <v>119</v>
      </c>
      <c r="H442">
        <v>10105010250</v>
      </c>
      <c r="I442" t="s">
        <v>120</v>
      </c>
      <c r="J442" t="s">
        <v>958</v>
      </c>
      <c r="K442">
        <v>12</v>
      </c>
      <c r="L442" s="2">
        <v>8674.65</v>
      </c>
      <c r="M442" s="2">
        <v>834.92</v>
      </c>
      <c r="N442" s="14">
        <v>13000</v>
      </c>
      <c r="O442" s="2">
        <v>0</v>
      </c>
      <c r="P442" s="11">
        <v>13000</v>
      </c>
      <c r="Q442" s="2">
        <v>8513.82</v>
      </c>
      <c r="R442" s="2">
        <v>14595.119999999999</v>
      </c>
      <c r="S442" s="9">
        <v>13000</v>
      </c>
      <c r="U442" s="2">
        <f t="shared" si="12"/>
        <v>0</v>
      </c>
      <c r="V442" s="2">
        <f t="shared" si="13"/>
        <v>0</v>
      </c>
    </row>
    <row r="443" spans="1:22" customFormat="1" x14ac:dyDescent="0.25">
      <c r="A443" t="s">
        <v>133</v>
      </c>
      <c r="B443">
        <v>1101</v>
      </c>
      <c r="C443" t="s">
        <v>134</v>
      </c>
      <c r="D443">
        <v>150</v>
      </c>
      <c r="E443" t="s">
        <v>132</v>
      </c>
      <c r="F443">
        <v>611</v>
      </c>
      <c r="G443" t="s">
        <v>52</v>
      </c>
      <c r="H443">
        <v>10150010611</v>
      </c>
      <c r="I443" t="s">
        <v>53</v>
      </c>
      <c r="J443" t="s">
        <v>958</v>
      </c>
      <c r="K443">
        <v>12</v>
      </c>
      <c r="L443" s="2">
        <v>0</v>
      </c>
      <c r="M443" s="2">
        <v>8165.13</v>
      </c>
      <c r="N443" s="14">
        <v>12900</v>
      </c>
      <c r="O443" s="2">
        <v>0</v>
      </c>
      <c r="P443" s="11">
        <v>12900</v>
      </c>
      <c r="Q443" s="2">
        <v>8440.17</v>
      </c>
      <c r="R443" s="2">
        <v>14468.862857142858</v>
      </c>
      <c r="S443" s="9">
        <v>12900</v>
      </c>
      <c r="U443" s="2">
        <f t="shared" si="12"/>
        <v>0</v>
      </c>
      <c r="V443" s="2">
        <f t="shared" si="13"/>
        <v>0</v>
      </c>
    </row>
    <row r="444" spans="1:22" customFormat="1" x14ac:dyDescent="0.25">
      <c r="A444" t="s">
        <v>309</v>
      </c>
      <c r="B444">
        <v>502</v>
      </c>
      <c r="C444" t="s">
        <v>342</v>
      </c>
      <c r="D444">
        <v>120</v>
      </c>
      <c r="E444" t="s">
        <v>343</v>
      </c>
      <c r="F444">
        <v>257</v>
      </c>
      <c r="G444" t="s">
        <v>464</v>
      </c>
      <c r="H444">
        <v>10120010257</v>
      </c>
      <c r="I444" t="s">
        <v>465</v>
      </c>
      <c r="J444" t="s">
        <v>958</v>
      </c>
      <c r="K444">
        <v>12</v>
      </c>
      <c r="L444" s="2">
        <v>10403.5</v>
      </c>
      <c r="M444" s="2">
        <v>10103.469999999999</v>
      </c>
      <c r="N444" s="14">
        <v>12376</v>
      </c>
      <c r="O444" s="2">
        <v>0</v>
      </c>
      <c r="P444" s="11">
        <v>12376</v>
      </c>
      <c r="Q444" s="2">
        <v>8599.36</v>
      </c>
      <c r="R444" s="2">
        <v>14741.76</v>
      </c>
      <c r="S444" s="9">
        <v>12736</v>
      </c>
      <c r="U444" s="2">
        <f t="shared" si="12"/>
        <v>360</v>
      </c>
      <c r="V444" s="2">
        <f t="shared" si="13"/>
        <v>2.9088558500323205</v>
      </c>
    </row>
    <row r="445" spans="1:22" customFormat="1" x14ac:dyDescent="0.25">
      <c r="A445" t="s">
        <v>875</v>
      </c>
      <c r="B445">
        <v>102</v>
      </c>
      <c r="C445" t="s">
        <v>876</v>
      </c>
      <c r="D445">
        <v>103</v>
      </c>
      <c r="E445" t="s">
        <v>877</v>
      </c>
      <c r="F445">
        <v>447</v>
      </c>
      <c r="G445" t="s">
        <v>883</v>
      </c>
      <c r="H445">
        <v>10103010447</v>
      </c>
      <c r="I445" t="s">
        <v>884</v>
      </c>
      <c r="J445" t="s">
        <v>958</v>
      </c>
      <c r="K445">
        <v>12</v>
      </c>
      <c r="L445" s="2">
        <v>0</v>
      </c>
      <c r="M445" s="2">
        <v>3011.47</v>
      </c>
      <c r="N445" s="14">
        <v>2500</v>
      </c>
      <c r="O445" s="2">
        <v>0</v>
      </c>
      <c r="P445" s="11">
        <v>2500</v>
      </c>
      <c r="Q445" s="2">
        <v>0</v>
      </c>
      <c r="R445" s="2">
        <v>0</v>
      </c>
      <c r="S445" s="9">
        <v>12500</v>
      </c>
      <c r="U445" s="2">
        <f t="shared" si="12"/>
        <v>10000</v>
      </c>
      <c r="V445" s="2">
        <f t="shared" si="13"/>
        <v>400</v>
      </c>
    </row>
    <row r="446" spans="1:22" customFormat="1" x14ac:dyDescent="0.25">
      <c r="A446" t="s">
        <v>309</v>
      </c>
      <c r="B446">
        <v>502</v>
      </c>
      <c r="C446" t="s">
        <v>342</v>
      </c>
      <c r="D446">
        <v>122</v>
      </c>
      <c r="E446" t="s">
        <v>346</v>
      </c>
      <c r="F446">
        <v>201</v>
      </c>
      <c r="G446" t="s">
        <v>467</v>
      </c>
      <c r="H446">
        <v>10122010201</v>
      </c>
      <c r="I446" t="s">
        <v>468</v>
      </c>
      <c r="J446" t="s">
        <v>958</v>
      </c>
      <c r="K446">
        <v>12</v>
      </c>
      <c r="L446" s="2">
        <v>4340.18</v>
      </c>
      <c r="M446" s="2">
        <v>6046.32</v>
      </c>
      <c r="N446" s="14">
        <v>12390</v>
      </c>
      <c r="O446" s="2">
        <v>0</v>
      </c>
      <c r="P446" s="11">
        <v>12390</v>
      </c>
      <c r="Q446" s="2">
        <v>0</v>
      </c>
      <c r="R446" s="2">
        <v>0</v>
      </c>
      <c r="S446" s="9">
        <v>12390</v>
      </c>
      <c r="U446" s="2">
        <f t="shared" si="12"/>
        <v>0</v>
      </c>
      <c r="V446" s="2">
        <f t="shared" si="13"/>
        <v>0</v>
      </c>
    </row>
    <row r="447" spans="1:22" customFormat="1" x14ac:dyDescent="0.25">
      <c r="A447" t="s">
        <v>309</v>
      </c>
      <c r="B447">
        <v>801</v>
      </c>
      <c r="C447" t="s">
        <v>324</v>
      </c>
      <c r="D447">
        <v>403</v>
      </c>
      <c r="E447" t="s">
        <v>401</v>
      </c>
      <c r="F447">
        <v>265</v>
      </c>
      <c r="G447" t="s">
        <v>447</v>
      </c>
      <c r="H447">
        <v>10403010265</v>
      </c>
      <c r="I447" t="s">
        <v>448</v>
      </c>
      <c r="J447" t="s">
        <v>958</v>
      </c>
      <c r="K447">
        <v>12</v>
      </c>
      <c r="L447" s="2">
        <v>8057.36</v>
      </c>
      <c r="M447" s="2">
        <v>9409.7099999999991</v>
      </c>
      <c r="N447" s="14">
        <v>12341</v>
      </c>
      <c r="O447" s="2">
        <v>0</v>
      </c>
      <c r="P447" s="11">
        <v>12341</v>
      </c>
      <c r="Q447" s="2">
        <v>2047.69</v>
      </c>
      <c r="R447" s="2">
        <v>3510.3257142857142</v>
      </c>
      <c r="S447" s="9">
        <v>12341</v>
      </c>
      <c r="U447" s="2">
        <f t="shared" si="12"/>
        <v>0</v>
      </c>
      <c r="V447" s="2">
        <f t="shared" si="13"/>
        <v>0</v>
      </c>
    </row>
    <row r="448" spans="1:22" customFormat="1" x14ac:dyDescent="0.25">
      <c r="A448" t="s">
        <v>309</v>
      </c>
      <c r="B448">
        <v>501</v>
      </c>
      <c r="C448" t="s">
        <v>312</v>
      </c>
      <c r="D448">
        <v>149</v>
      </c>
      <c r="E448" t="s">
        <v>428</v>
      </c>
      <c r="F448">
        <v>290</v>
      </c>
      <c r="G448" t="s">
        <v>91</v>
      </c>
      <c r="H448">
        <v>10149010290</v>
      </c>
      <c r="I448" t="s">
        <v>519</v>
      </c>
      <c r="J448" t="s">
        <v>958</v>
      </c>
      <c r="K448">
        <v>12</v>
      </c>
      <c r="L448" s="2">
        <v>18469</v>
      </c>
      <c r="M448" s="2">
        <v>1167.9000000000001</v>
      </c>
      <c r="N448" s="14">
        <v>12250</v>
      </c>
      <c r="O448" s="2">
        <v>0</v>
      </c>
      <c r="P448" s="11">
        <v>12250</v>
      </c>
      <c r="Q448" s="2">
        <v>4398.6099999999997</v>
      </c>
      <c r="R448" s="2">
        <v>7540.4742857142855</v>
      </c>
      <c r="S448" s="9">
        <v>12250</v>
      </c>
      <c r="U448" s="2">
        <f t="shared" si="12"/>
        <v>0</v>
      </c>
      <c r="V448" s="2">
        <f t="shared" si="13"/>
        <v>0</v>
      </c>
    </row>
    <row r="449" spans="1:22" customFormat="1" x14ac:dyDescent="0.25">
      <c r="A449" t="s">
        <v>706</v>
      </c>
      <c r="B449">
        <v>191</v>
      </c>
      <c r="C449" t="s">
        <v>707</v>
      </c>
      <c r="D449">
        <v>208</v>
      </c>
      <c r="E449" t="s">
        <v>734</v>
      </c>
      <c r="F449">
        <v>236</v>
      </c>
      <c r="G449" t="s">
        <v>20</v>
      </c>
      <c r="H449">
        <v>10208010236</v>
      </c>
      <c r="I449" t="s">
        <v>21</v>
      </c>
      <c r="J449" t="s">
        <v>958</v>
      </c>
      <c r="K449">
        <v>12</v>
      </c>
      <c r="L449" s="2">
        <v>30915</v>
      </c>
      <c r="M449" s="2">
        <v>22291.83</v>
      </c>
      <c r="N449" s="14">
        <v>26440</v>
      </c>
      <c r="O449" s="2">
        <v>0</v>
      </c>
      <c r="P449" s="11">
        <v>26440</v>
      </c>
      <c r="Q449" s="2">
        <v>6794</v>
      </c>
      <c r="R449" s="2">
        <v>11646.857142857143</v>
      </c>
      <c r="S449" s="9">
        <v>12229.2</v>
      </c>
      <c r="U449" s="2">
        <f t="shared" si="12"/>
        <v>-14210.8</v>
      </c>
      <c r="V449" s="2">
        <f t="shared" si="13"/>
        <v>-53.74735249621785</v>
      </c>
    </row>
    <row r="450" spans="1:22" customFormat="1" x14ac:dyDescent="0.25">
      <c r="A450" t="s">
        <v>571</v>
      </c>
      <c r="B450">
        <v>601</v>
      </c>
      <c r="C450" t="s">
        <v>572</v>
      </c>
      <c r="D450">
        <v>94</v>
      </c>
      <c r="E450" t="s">
        <v>582</v>
      </c>
      <c r="F450">
        <v>510</v>
      </c>
      <c r="G450" t="s">
        <v>646</v>
      </c>
      <c r="H450">
        <v>10094010510</v>
      </c>
      <c r="I450" t="s">
        <v>647</v>
      </c>
      <c r="J450" t="s">
        <v>958</v>
      </c>
      <c r="K450">
        <v>12</v>
      </c>
      <c r="L450" s="2">
        <v>11272</v>
      </c>
      <c r="M450" s="2">
        <v>0</v>
      </c>
      <c r="N450" s="14">
        <v>12192</v>
      </c>
      <c r="O450" s="2">
        <v>0</v>
      </c>
      <c r="P450" s="11">
        <v>12192</v>
      </c>
      <c r="Q450" s="2">
        <v>0</v>
      </c>
      <c r="R450" s="2">
        <v>0</v>
      </c>
      <c r="S450" s="9">
        <v>12192</v>
      </c>
      <c r="U450" s="2">
        <f t="shared" si="12"/>
        <v>0</v>
      </c>
      <c r="V450" s="2">
        <f t="shared" si="13"/>
        <v>0</v>
      </c>
    </row>
    <row r="451" spans="1:22" customFormat="1" x14ac:dyDescent="0.25">
      <c r="A451" t="s">
        <v>309</v>
      </c>
      <c r="B451">
        <v>501</v>
      </c>
      <c r="C451" t="s">
        <v>312</v>
      </c>
      <c r="D451">
        <v>119</v>
      </c>
      <c r="E451" t="s">
        <v>341</v>
      </c>
      <c r="F451">
        <v>311</v>
      </c>
      <c r="G451" t="s">
        <v>470</v>
      </c>
      <c r="H451">
        <v>10119010311</v>
      </c>
      <c r="I451" t="s">
        <v>471</v>
      </c>
      <c r="J451" t="s">
        <v>958</v>
      </c>
      <c r="K451">
        <v>12</v>
      </c>
      <c r="L451" s="2">
        <v>3291.5</v>
      </c>
      <c r="M451" s="2">
        <v>4731.8100000000004</v>
      </c>
      <c r="N451" s="14">
        <v>12000</v>
      </c>
      <c r="O451" s="2">
        <v>0</v>
      </c>
      <c r="P451" s="11">
        <v>12000</v>
      </c>
      <c r="Q451" s="2">
        <v>3181.81</v>
      </c>
      <c r="R451" s="2">
        <v>5454.5314285714285</v>
      </c>
      <c r="S451" s="9">
        <v>12000</v>
      </c>
      <c r="U451" s="2">
        <f t="shared" si="12"/>
        <v>0</v>
      </c>
      <c r="V451" s="2">
        <f t="shared" si="13"/>
        <v>0</v>
      </c>
    </row>
    <row r="452" spans="1:22" customFormat="1" x14ac:dyDescent="0.25">
      <c r="A452" t="s">
        <v>596</v>
      </c>
      <c r="B452">
        <v>302</v>
      </c>
      <c r="C452" t="s">
        <v>597</v>
      </c>
      <c r="D452">
        <v>160</v>
      </c>
      <c r="E452" t="s">
        <v>598</v>
      </c>
      <c r="F452">
        <v>344</v>
      </c>
      <c r="G452" t="s">
        <v>111</v>
      </c>
      <c r="H452">
        <v>10160010344</v>
      </c>
      <c r="I452" t="s">
        <v>112</v>
      </c>
      <c r="J452" t="s">
        <v>958</v>
      </c>
      <c r="K452">
        <v>12</v>
      </c>
      <c r="L452" s="2">
        <v>6784.97</v>
      </c>
      <c r="M452" s="2">
        <v>9000.58</v>
      </c>
      <c r="N452" s="14">
        <v>18350</v>
      </c>
      <c r="O452" s="2">
        <v>0</v>
      </c>
      <c r="P452" s="11">
        <v>18350</v>
      </c>
      <c r="Q452" s="2">
        <v>1424.53</v>
      </c>
      <c r="R452" s="2">
        <v>2442.0514285714285</v>
      </c>
      <c r="S452" s="9">
        <v>11997</v>
      </c>
      <c r="U452" s="2">
        <f t="shared" si="12"/>
        <v>-6353</v>
      </c>
      <c r="V452" s="2">
        <f t="shared" si="13"/>
        <v>-34.621253405994551</v>
      </c>
    </row>
    <row r="453" spans="1:22" customFormat="1" x14ac:dyDescent="0.25">
      <c r="A453" t="s">
        <v>309</v>
      </c>
      <c r="B453">
        <v>801</v>
      </c>
      <c r="C453" t="s">
        <v>324</v>
      </c>
      <c r="D453">
        <v>406</v>
      </c>
      <c r="E453" t="s">
        <v>434</v>
      </c>
      <c r="F453">
        <v>611</v>
      </c>
      <c r="G453" t="s">
        <v>52</v>
      </c>
      <c r="H453">
        <v>10406010611</v>
      </c>
      <c r="I453" t="s">
        <v>53</v>
      </c>
      <c r="J453" t="s">
        <v>958</v>
      </c>
      <c r="K453">
        <v>12</v>
      </c>
      <c r="L453" s="2">
        <v>0</v>
      </c>
      <c r="M453" s="2">
        <v>10988.16</v>
      </c>
      <c r="N453" s="14">
        <v>11966</v>
      </c>
      <c r="O453" s="2">
        <v>0</v>
      </c>
      <c r="P453" s="11">
        <v>11966</v>
      </c>
      <c r="Q453" s="2">
        <v>8390.7199999999993</v>
      </c>
      <c r="R453" s="2">
        <v>14384.091428571428</v>
      </c>
      <c r="S453" s="9">
        <v>11966</v>
      </c>
      <c r="U453" s="2">
        <f t="shared" si="12"/>
        <v>0</v>
      </c>
      <c r="V453" s="2">
        <f t="shared" si="13"/>
        <v>0</v>
      </c>
    </row>
    <row r="454" spans="1:22" customFormat="1" x14ac:dyDescent="0.25">
      <c r="A454" t="s">
        <v>349</v>
      </c>
      <c r="B454">
        <v>702</v>
      </c>
      <c r="C454" t="s">
        <v>383</v>
      </c>
      <c r="D454">
        <v>265</v>
      </c>
      <c r="E454" t="s">
        <v>433</v>
      </c>
      <c r="F454">
        <v>287</v>
      </c>
      <c r="G454" t="s">
        <v>507</v>
      </c>
      <c r="H454">
        <v>10265010287</v>
      </c>
      <c r="I454" t="s">
        <v>508</v>
      </c>
      <c r="J454" t="s">
        <v>958</v>
      </c>
      <c r="K454">
        <v>12</v>
      </c>
      <c r="L454" s="2">
        <v>0</v>
      </c>
      <c r="M454" s="2">
        <v>0</v>
      </c>
      <c r="N454" s="14">
        <v>11780</v>
      </c>
      <c r="O454" s="2">
        <v>0</v>
      </c>
      <c r="P454" s="11">
        <v>11780</v>
      </c>
      <c r="Q454" s="2">
        <v>0</v>
      </c>
      <c r="R454" s="2">
        <v>0</v>
      </c>
      <c r="S454" s="9">
        <v>11780</v>
      </c>
      <c r="U454" s="2">
        <f t="shared" si="12"/>
        <v>0</v>
      </c>
      <c r="V454" s="2">
        <f t="shared" si="13"/>
        <v>0</v>
      </c>
    </row>
    <row r="455" spans="1:22" customFormat="1" x14ac:dyDescent="0.25">
      <c r="A455" t="s">
        <v>349</v>
      </c>
      <c r="B455">
        <v>702</v>
      </c>
      <c r="C455" t="s">
        <v>383</v>
      </c>
      <c r="D455">
        <v>266</v>
      </c>
      <c r="E455" t="s">
        <v>387</v>
      </c>
      <c r="F455">
        <v>287</v>
      </c>
      <c r="G455" t="s">
        <v>507</v>
      </c>
      <c r="H455">
        <v>10266010287</v>
      </c>
      <c r="I455" t="s">
        <v>508</v>
      </c>
      <c r="J455" t="s">
        <v>958</v>
      </c>
      <c r="K455">
        <v>12</v>
      </c>
      <c r="L455" s="2">
        <v>0</v>
      </c>
      <c r="M455" s="2">
        <v>0</v>
      </c>
      <c r="N455" s="14">
        <v>11780</v>
      </c>
      <c r="O455" s="2">
        <v>0</v>
      </c>
      <c r="P455" s="11">
        <v>11780</v>
      </c>
      <c r="Q455" s="2">
        <v>0</v>
      </c>
      <c r="R455" s="2">
        <v>0</v>
      </c>
      <c r="S455" s="9">
        <v>11780</v>
      </c>
      <c r="U455" s="2">
        <f t="shared" si="12"/>
        <v>0</v>
      </c>
      <c r="V455" s="2">
        <f t="shared" si="13"/>
        <v>0</v>
      </c>
    </row>
    <row r="456" spans="1:22" customFormat="1" x14ac:dyDescent="0.25">
      <c r="A456" t="s">
        <v>309</v>
      </c>
      <c r="B456">
        <v>801</v>
      </c>
      <c r="C456" t="s">
        <v>324</v>
      </c>
      <c r="D456">
        <v>421</v>
      </c>
      <c r="E456" t="s">
        <v>419</v>
      </c>
      <c r="F456">
        <v>284</v>
      </c>
      <c r="G456" t="s">
        <v>97</v>
      </c>
      <c r="H456">
        <v>10421010284</v>
      </c>
      <c r="I456" t="s">
        <v>98</v>
      </c>
      <c r="J456" t="s">
        <v>958</v>
      </c>
      <c r="K456">
        <v>12</v>
      </c>
      <c r="L456" s="2">
        <v>9561.4</v>
      </c>
      <c r="M456" s="2">
        <v>0</v>
      </c>
      <c r="N456" s="14">
        <v>11586</v>
      </c>
      <c r="O456" s="2">
        <v>0</v>
      </c>
      <c r="P456" s="11">
        <v>11586</v>
      </c>
      <c r="Q456" s="2">
        <v>0</v>
      </c>
      <c r="R456" s="2">
        <v>0</v>
      </c>
      <c r="S456" s="9">
        <v>11586</v>
      </c>
      <c r="U456" s="2">
        <f t="shared" si="12"/>
        <v>0</v>
      </c>
      <c r="V456" s="2">
        <f t="shared" si="13"/>
        <v>0</v>
      </c>
    </row>
    <row r="457" spans="1:22" customFormat="1" x14ac:dyDescent="0.25">
      <c r="A457" t="s">
        <v>309</v>
      </c>
      <c r="B457">
        <v>801</v>
      </c>
      <c r="C457" t="s">
        <v>324</v>
      </c>
      <c r="D457">
        <v>421</v>
      </c>
      <c r="E457" t="s">
        <v>419</v>
      </c>
      <c r="F457">
        <v>611</v>
      </c>
      <c r="G457" t="s">
        <v>52</v>
      </c>
      <c r="H457">
        <v>10421010611</v>
      </c>
      <c r="I457" t="s">
        <v>53</v>
      </c>
      <c r="J457" t="s">
        <v>958</v>
      </c>
      <c r="K457">
        <v>12</v>
      </c>
      <c r="L457" s="2">
        <v>0</v>
      </c>
      <c r="M457" s="2">
        <v>0</v>
      </c>
      <c r="N457" s="14">
        <v>11483</v>
      </c>
      <c r="O457" s="2">
        <v>0</v>
      </c>
      <c r="P457" s="11">
        <v>11483</v>
      </c>
      <c r="Q457" s="2">
        <v>10073.549999999999</v>
      </c>
      <c r="R457" s="2">
        <v>17268.942857142858</v>
      </c>
      <c r="S457" s="9">
        <v>11483</v>
      </c>
      <c r="U457" s="2">
        <f t="shared" ref="U457:U520" si="14">S457-N457</f>
        <v>0</v>
      </c>
      <c r="V457" s="2">
        <f t="shared" ref="V457:V520" si="15">U457/N457*100</f>
        <v>0</v>
      </c>
    </row>
    <row r="458" spans="1:22" customFormat="1" x14ac:dyDescent="0.25">
      <c r="A458" t="s">
        <v>875</v>
      </c>
      <c r="B458">
        <v>102</v>
      </c>
      <c r="C458" t="s">
        <v>876</v>
      </c>
      <c r="D458">
        <v>300</v>
      </c>
      <c r="E458" t="s">
        <v>912</v>
      </c>
      <c r="F458">
        <v>290</v>
      </c>
      <c r="G458" t="s">
        <v>91</v>
      </c>
      <c r="H458">
        <v>10300010290</v>
      </c>
      <c r="I458" t="s">
        <v>92</v>
      </c>
      <c r="J458" t="s">
        <v>958</v>
      </c>
      <c r="K458">
        <v>12</v>
      </c>
      <c r="L458" s="2">
        <v>0</v>
      </c>
      <c r="M458" s="2">
        <v>2111.1</v>
      </c>
      <c r="N458" s="14">
        <v>11195</v>
      </c>
      <c r="O458" s="2">
        <v>0</v>
      </c>
      <c r="P458" s="11">
        <v>11195</v>
      </c>
      <c r="Q458" s="2">
        <v>0</v>
      </c>
      <c r="R458" s="2">
        <v>0</v>
      </c>
      <c r="S458" s="9">
        <v>11195</v>
      </c>
      <c r="U458" s="2">
        <f t="shared" si="14"/>
        <v>0</v>
      </c>
      <c r="V458" s="2">
        <f t="shared" si="15"/>
        <v>0</v>
      </c>
    </row>
    <row r="459" spans="1:22" customFormat="1" x14ac:dyDescent="0.25">
      <c r="A459" t="s">
        <v>309</v>
      </c>
      <c r="B459">
        <v>504</v>
      </c>
      <c r="C459" t="s">
        <v>396</v>
      </c>
      <c r="D459">
        <v>409</v>
      </c>
      <c r="E459" t="s">
        <v>410</v>
      </c>
      <c r="F459">
        <v>611</v>
      </c>
      <c r="G459" t="s">
        <v>52</v>
      </c>
      <c r="H459">
        <v>10409010611</v>
      </c>
      <c r="I459" t="s">
        <v>53</v>
      </c>
      <c r="J459" t="s">
        <v>958</v>
      </c>
      <c r="K459">
        <v>12</v>
      </c>
      <c r="L459" s="2">
        <v>0</v>
      </c>
      <c r="M459" s="2">
        <v>3138.51</v>
      </c>
      <c r="N459" s="14">
        <v>11030</v>
      </c>
      <c r="O459" s="2">
        <v>0</v>
      </c>
      <c r="P459" s="11">
        <v>11030</v>
      </c>
      <c r="Q459" s="2">
        <v>2798.21</v>
      </c>
      <c r="R459" s="2">
        <v>4796.9314285714281</v>
      </c>
      <c r="S459" s="9">
        <v>11030</v>
      </c>
      <c r="U459" s="2">
        <f t="shared" si="14"/>
        <v>0</v>
      </c>
      <c r="V459" s="2">
        <f t="shared" si="15"/>
        <v>0</v>
      </c>
    </row>
    <row r="460" spans="1:22" customFormat="1" x14ac:dyDescent="0.25">
      <c r="A460" t="s">
        <v>309</v>
      </c>
      <c r="B460">
        <v>502</v>
      </c>
      <c r="C460" t="s">
        <v>342</v>
      </c>
      <c r="D460">
        <v>120</v>
      </c>
      <c r="E460" t="s">
        <v>343</v>
      </c>
      <c r="F460">
        <v>304</v>
      </c>
      <c r="G460" t="s">
        <v>498</v>
      </c>
      <c r="H460">
        <v>10120010304</v>
      </c>
      <c r="I460" t="s">
        <v>499</v>
      </c>
      <c r="J460" t="s">
        <v>958</v>
      </c>
      <c r="K460">
        <v>12</v>
      </c>
      <c r="L460" s="2">
        <v>9380.67</v>
      </c>
      <c r="M460" s="2">
        <v>8013.92</v>
      </c>
      <c r="N460" s="14">
        <v>11000</v>
      </c>
      <c r="O460" s="2">
        <v>0</v>
      </c>
      <c r="P460" s="11">
        <v>11000</v>
      </c>
      <c r="Q460" s="2">
        <v>750</v>
      </c>
      <c r="R460" s="2">
        <v>1285.7142857142858</v>
      </c>
      <c r="S460" s="9">
        <v>11000</v>
      </c>
      <c r="U460" s="2">
        <f t="shared" si="14"/>
        <v>0</v>
      </c>
      <c r="V460" s="2">
        <f t="shared" si="15"/>
        <v>0</v>
      </c>
    </row>
    <row r="461" spans="1:22" customFormat="1" x14ac:dyDescent="0.25">
      <c r="A461" t="s">
        <v>309</v>
      </c>
      <c r="B461">
        <v>501</v>
      </c>
      <c r="C461" t="s">
        <v>312</v>
      </c>
      <c r="D461">
        <v>118</v>
      </c>
      <c r="E461" t="s">
        <v>340</v>
      </c>
      <c r="F461">
        <v>311</v>
      </c>
      <c r="G461" t="s">
        <v>470</v>
      </c>
      <c r="H461">
        <v>10118010311</v>
      </c>
      <c r="I461" t="s">
        <v>471</v>
      </c>
      <c r="J461" t="s">
        <v>958</v>
      </c>
      <c r="K461">
        <v>12</v>
      </c>
      <c r="L461" s="2">
        <v>2835.98</v>
      </c>
      <c r="M461" s="2">
        <v>3346.27</v>
      </c>
      <c r="N461" s="14">
        <v>11000</v>
      </c>
      <c r="O461" s="2">
        <v>0</v>
      </c>
      <c r="P461" s="11">
        <v>11000</v>
      </c>
      <c r="Q461" s="2">
        <v>5200.57</v>
      </c>
      <c r="R461" s="2">
        <v>8915.2628571428577</v>
      </c>
      <c r="S461" s="9">
        <v>11000</v>
      </c>
      <c r="U461" s="2">
        <f t="shared" si="14"/>
        <v>0</v>
      </c>
      <c r="V461" s="2">
        <f t="shared" si="15"/>
        <v>0</v>
      </c>
    </row>
    <row r="462" spans="1:22" customFormat="1" x14ac:dyDescent="0.25">
      <c r="A462" t="s">
        <v>309</v>
      </c>
      <c r="B462">
        <v>801</v>
      </c>
      <c r="C462" t="s">
        <v>324</v>
      </c>
      <c r="D462">
        <v>28</v>
      </c>
      <c r="E462" t="s">
        <v>328</v>
      </c>
      <c r="F462">
        <v>271</v>
      </c>
      <c r="G462" t="s">
        <v>451</v>
      </c>
      <c r="H462">
        <v>10028010271</v>
      </c>
      <c r="I462" t="s">
        <v>452</v>
      </c>
      <c r="J462" t="s">
        <v>958</v>
      </c>
      <c r="K462">
        <v>12</v>
      </c>
      <c r="L462" s="2">
        <v>8771.92</v>
      </c>
      <c r="M462" s="2">
        <v>0</v>
      </c>
      <c r="N462" s="14">
        <v>10787</v>
      </c>
      <c r="O462" s="2">
        <v>0</v>
      </c>
      <c r="P462" s="11">
        <v>10787</v>
      </c>
      <c r="Q462" s="2">
        <v>10694.72</v>
      </c>
      <c r="R462" s="2">
        <v>18333.805714285714</v>
      </c>
      <c r="S462" s="9">
        <v>10787</v>
      </c>
      <c r="U462" s="2">
        <f t="shared" si="14"/>
        <v>0</v>
      </c>
      <c r="V462" s="2">
        <f t="shared" si="15"/>
        <v>0</v>
      </c>
    </row>
    <row r="463" spans="1:22" customFormat="1" x14ac:dyDescent="0.25">
      <c r="A463" t="s">
        <v>571</v>
      </c>
      <c r="B463">
        <v>601</v>
      </c>
      <c r="C463" t="s">
        <v>572</v>
      </c>
      <c r="D463">
        <v>132</v>
      </c>
      <c r="E463" t="s">
        <v>587</v>
      </c>
      <c r="F463">
        <v>237</v>
      </c>
      <c r="G463" t="s">
        <v>490</v>
      </c>
      <c r="H463">
        <v>10132010237</v>
      </c>
      <c r="I463" t="s">
        <v>491</v>
      </c>
      <c r="J463" t="s">
        <v>958</v>
      </c>
      <c r="K463">
        <v>12</v>
      </c>
      <c r="L463" s="2">
        <v>73681.919999999998</v>
      </c>
      <c r="M463" s="2">
        <v>7530.12</v>
      </c>
      <c r="N463" s="14">
        <v>4345</v>
      </c>
      <c r="O463" s="2">
        <v>0</v>
      </c>
      <c r="P463" s="11">
        <v>4345</v>
      </c>
      <c r="Q463" s="2">
        <v>5985</v>
      </c>
      <c r="R463" s="2">
        <v>10260</v>
      </c>
      <c r="S463" s="9">
        <v>10773</v>
      </c>
      <c r="U463" s="2">
        <f t="shared" si="14"/>
        <v>6428</v>
      </c>
      <c r="V463" s="2">
        <f t="shared" si="15"/>
        <v>147.94016110471807</v>
      </c>
    </row>
    <row r="464" spans="1:22" customFormat="1" x14ac:dyDescent="0.25">
      <c r="A464" t="s">
        <v>349</v>
      </c>
      <c r="B464">
        <v>403</v>
      </c>
      <c r="C464" t="s">
        <v>350</v>
      </c>
      <c r="D464">
        <v>140</v>
      </c>
      <c r="E464" t="s">
        <v>351</v>
      </c>
      <c r="F464">
        <v>276</v>
      </c>
      <c r="G464" t="s">
        <v>105</v>
      </c>
      <c r="H464">
        <v>10140010276</v>
      </c>
      <c r="I464" t="s">
        <v>106</v>
      </c>
      <c r="J464" t="s">
        <v>958</v>
      </c>
      <c r="K464">
        <v>12</v>
      </c>
      <c r="L464" s="2">
        <v>1835.08</v>
      </c>
      <c r="M464" s="2">
        <v>3138</v>
      </c>
      <c r="N464" s="14">
        <v>10677</v>
      </c>
      <c r="O464" s="2">
        <v>0</v>
      </c>
      <c r="P464" s="11">
        <v>10677</v>
      </c>
      <c r="Q464" s="2">
        <v>0</v>
      </c>
      <c r="R464" s="2">
        <v>0</v>
      </c>
      <c r="S464" s="9">
        <v>10677</v>
      </c>
      <c r="U464" s="2">
        <f t="shared" si="14"/>
        <v>0</v>
      </c>
      <c r="V464" s="2">
        <f t="shared" si="15"/>
        <v>0</v>
      </c>
    </row>
    <row r="465" spans="1:23" customFormat="1" x14ac:dyDescent="0.25">
      <c r="A465" t="s">
        <v>133</v>
      </c>
      <c r="B465">
        <v>205</v>
      </c>
      <c r="C465" t="s">
        <v>123</v>
      </c>
      <c r="D465">
        <v>163</v>
      </c>
      <c r="E465" t="s">
        <v>139</v>
      </c>
      <c r="F465">
        <v>250</v>
      </c>
      <c r="G465" t="s">
        <v>119</v>
      </c>
      <c r="H465">
        <v>10163010250</v>
      </c>
      <c r="I465" t="s">
        <v>120</v>
      </c>
      <c r="J465" t="s">
        <v>958</v>
      </c>
      <c r="K465">
        <v>12</v>
      </c>
      <c r="L465" s="2">
        <v>13673.59</v>
      </c>
      <c r="M465" s="2">
        <v>11840.55</v>
      </c>
      <c r="N465" s="14">
        <v>10600</v>
      </c>
      <c r="O465" s="2">
        <v>0</v>
      </c>
      <c r="P465" s="11">
        <v>10600</v>
      </c>
      <c r="Q465" s="2">
        <v>3490.61</v>
      </c>
      <c r="R465" s="2">
        <v>5983.9028571428571</v>
      </c>
      <c r="S465" s="9">
        <v>10600</v>
      </c>
      <c r="U465" s="2">
        <f t="shared" si="14"/>
        <v>0</v>
      </c>
      <c r="V465" s="2">
        <f t="shared" si="15"/>
        <v>0</v>
      </c>
    </row>
    <row r="466" spans="1:23" customFormat="1" x14ac:dyDescent="0.25">
      <c r="A466" t="s">
        <v>309</v>
      </c>
      <c r="B466">
        <v>801</v>
      </c>
      <c r="C466" t="s">
        <v>324</v>
      </c>
      <c r="D466">
        <v>411</v>
      </c>
      <c r="E466" t="s">
        <v>411</v>
      </c>
      <c r="F466">
        <v>294</v>
      </c>
      <c r="G466" t="s">
        <v>107</v>
      </c>
      <c r="H466">
        <v>10411010294</v>
      </c>
      <c r="I466" t="s">
        <v>108</v>
      </c>
      <c r="J466" t="s">
        <v>958</v>
      </c>
      <c r="K466">
        <v>12</v>
      </c>
      <c r="L466" s="2">
        <v>8784.5</v>
      </c>
      <c r="M466" s="2">
        <v>4484.42</v>
      </c>
      <c r="N466" s="14">
        <v>10000</v>
      </c>
      <c r="O466" s="2">
        <v>0</v>
      </c>
      <c r="P466" s="11">
        <v>10000</v>
      </c>
      <c r="Q466" s="2">
        <v>4912.6899999999996</v>
      </c>
      <c r="R466" s="2">
        <v>8421.7542857142853</v>
      </c>
      <c r="S466" s="9">
        <v>10500</v>
      </c>
      <c r="U466" s="2">
        <f t="shared" si="14"/>
        <v>500</v>
      </c>
      <c r="V466" s="2">
        <f t="shared" si="15"/>
        <v>5</v>
      </c>
    </row>
    <row r="467" spans="1:23" customFormat="1" x14ac:dyDescent="0.25">
      <c r="A467" t="s">
        <v>781</v>
      </c>
      <c r="B467">
        <v>204</v>
      </c>
      <c r="C467" t="s">
        <v>782</v>
      </c>
      <c r="D467">
        <v>114</v>
      </c>
      <c r="E467" t="s">
        <v>803</v>
      </c>
      <c r="F467">
        <v>257</v>
      </c>
      <c r="G467" t="s">
        <v>464</v>
      </c>
      <c r="H467">
        <v>10114010257</v>
      </c>
      <c r="I467" t="s">
        <v>465</v>
      </c>
      <c r="J467" t="s">
        <v>958</v>
      </c>
      <c r="K467">
        <v>12</v>
      </c>
      <c r="L467" s="2">
        <v>8054.81</v>
      </c>
      <c r="M467" s="2">
        <v>10772.02</v>
      </c>
      <c r="N467" s="14">
        <v>10494</v>
      </c>
      <c r="O467" s="2">
        <v>0</v>
      </c>
      <c r="P467" s="11">
        <v>10494</v>
      </c>
      <c r="Q467" s="2">
        <v>4439.84</v>
      </c>
      <c r="R467" s="2">
        <v>7611.1542857142849</v>
      </c>
      <c r="S467" s="9">
        <v>10494</v>
      </c>
      <c r="U467" s="2">
        <f t="shared" si="14"/>
        <v>0</v>
      </c>
      <c r="V467" s="2">
        <f t="shared" si="15"/>
        <v>0</v>
      </c>
      <c r="W467" s="18"/>
    </row>
    <row r="468" spans="1:23" customFormat="1" x14ac:dyDescent="0.25">
      <c r="A468" t="s">
        <v>781</v>
      </c>
      <c r="B468">
        <v>101</v>
      </c>
      <c r="C468" t="s">
        <v>780</v>
      </c>
      <c r="D468">
        <v>101</v>
      </c>
      <c r="E468" t="s">
        <v>776</v>
      </c>
      <c r="F468">
        <v>350</v>
      </c>
      <c r="G468" t="s">
        <v>618</v>
      </c>
      <c r="H468">
        <v>10101010350</v>
      </c>
      <c r="I468" t="s">
        <v>619</v>
      </c>
      <c r="J468" t="s">
        <v>958</v>
      </c>
      <c r="K468">
        <v>12</v>
      </c>
      <c r="L468" s="2">
        <v>6750</v>
      </c>
      <c r="M468" s="2">
        <v>0</v>
      </c>
      <c r="N468" s="14">
        <v>10400</v>
      </c>
      <c r="O468" s="2">
        <v>0</v>
      </c>
      <c r="P468" s="11">
        <v>10400</v>
      </c>
      <c r="Q468" s="2">
        <v>0</v>
      </c>
      <c r="R468" s="2">
        <v>0</v>
      </c>
      <c r="S468" s="9">
        <v>10400</v>
      </c>
      <c r="U468" s="2">
        <f t="shared" si="14"/>
        <v>0</v>
      </c>
      <c r="V468" s="2">
        <f t="shared" si="15"/>
        <v>0</v>
      </c>
      <c r="W468" s="18"/>
    </row>
    <row r="469" spans="1:23" customFormat="1" x14ac:dyDescent="0.25">
      <c r="A469" t="s">
        <v>309</v>
      </c>
      <c r="B469">
        <v>501</v>
      </c>
      <c r="C469" t="s">
        <v>312</v>
      </c>
      <c r="D469">
        <v>149</v>
      </c>
      <c r="E469" t="s">
        <v>428</v>
      </c>
      <c r="F469">
        <v>243</v>
      </c>
      <c r="G469" t="s">
        <v>83</v>
      </c>
      <c r="H469">
        <v>10149010243</v>
      </c>
      <c r="I469" t="s">
        <v>477</v>
      </c>
      <c r="J469" t="s">
        <v>958</v>
      </c>
      <c r="K469">
        <v>12</v>
      </c>
      <c r="L469" s="2">
        <v>0</v>
      </c>
      <c r="M469" s="2">
        <v>811.14</v>
      </c>
      <c r="N469" s="14">
        <v>10350</v>
      </c>
      <c r="O469" s="2">
        <v>0</v>
      </c>
      <c r="P469" s="11">
        <v>10350</v>
      </c>
      <c r="Q469" s="2">
        <v>2927.65</v>
      </c>
      <c r="R469" s="2">
        <v>5018.8285714285721</v>
      </c>
      <c r="S469" s="9">
        <v>10350</v>
      </c>
      <c r="U469" s="2">
        <f t="shared" si="14"/>
        <v>0</v>
      </c>
      <c r="V469" s="2">
        <f t="shared" si="15"/>
        <v>0</v>
      </c>
    </row>
    <row r="470" spans="1:23" customFormat="1" x14ac:dyDescent="0.25">
      <c r="A470" t="s">
        <v>309</v>
      </c>
      <c r="B470">
        <v>503</v>
      </c>
      <c r="C470" t="s">
        <v>310</v>
      </c>
      <c r="D470">
        <v>128</v>
      </c>
      <c r="E470" t="s">
        <v>348</v>
      </c>
      <c r="F470">
        <v>239</v>
      </c>
      <c r="G470" t="s">
        <v>22</v>
      </c>
      <c r="H470">
        <v>10128010239</v>
      </c>
      <c r="I470" t="s">
        <v>23</v>
      </c>
      <c r="J470" t="s">
        <v>958</v>
      </c>
      <c r="K470">
        <v>12</v>
      </c>
      <c r="L470" s="2">
        <v>11444.91</v>
      </c>
      <c r="M470" s="2">
        <v>10924.07</v>
      </c>
      <c r="N470" s="14">
        <v>20345</v>
      </c>
      <c r="O470" s="2">
        <v>0</v>
      </c>
      <c r="P470" s="11">
        <v>20345</v>
      </c>
      <c r="Q470" s="2">
        <v>5641.43</v>
      </c>
      <c r="R470" s="2">
        <v>9671.0228571428579</v>
      </c>
      <c r="S470" s="9">
        <v>10154.57</v>
      </c>
      <c r="U470" s="2">
        <f t="shared" si="14"/>
        <v>-10190.43</v>
      </c>
      <c r="V470" s="2">
        <f t="shared" si="15"/>
        <v>-50.088129761612187</v>
      </c>
    </row>
    <row r="471" spans="1:23" customFormat="1" x14ac:dyDescent="0.25">
      <c r="A471" t="s">
        <v>309</v>
      </c>
      <c r="B471">
        <v>503</v>
      </c>
      <c r="C471" t="s">
        <v>310</v>
      </c>
      <c r="D471">
        <v>117</v>
      </c>
      <c r="E471" t="s">
        <v>339</v>
      </c>
      <c r="F471">
        <v>293</v>
      </c>
      <c r="G471" t="s">
        <v>475</v>
      </c>
      <c r="H471">
        <v>10117010293</v>
      </c>
      <c r="I471" t="s">
        <v>476</v>
      </c>
      <c r="J471" t="s">
        <v>958</v>
      </c>
      <c r="K471">
        <v>12</v>
      </c>
      <c r="L471" s="2">
        <v>8062.31</v>
      </c>
      <c r="M471" s="2">
        <v>0</v>
      </c>
      <c r="N471" s="14">
        <v>10110</v>
      </c>
      <c r="O471" s="2">
        <v>0</v>
      </c>
      <c r="P471" s="11">
        <v>10110</v>
      </c>
      <c r="Q471" s="2">
        <v>9576</v>
      </c>
      <c r="R471" s="2">
        <v>16416</v>
      </c>
      <c r="S471" s="9">
        <v>10110</v>
      </c>
      <c r="U471" s="2">
        <f t="shared" si="14"/>
        <v>0</v>
      </c>
      <c r="V471" s="2">
        <f t="shared" si="15"/>
        <v>0</v>
      </c>
    </row>
    <row r="472" spans="1:23" customFormat="1" x14ac:dyDescent="0.25">
      <c r="A472" t="s">
        <v>706</v>
      </c>
      <c r="B472">
        <v>191</v>
      </c>
      <c r="C472" t="s">
        <v>707</v>
      </c>
      <c r="D472">
        <v>200</v>
      </c>
      <c r="E472" t="s">
        <v>708</v>
      </c>
      <c r="F472">
        <v>250</v>
      </c>
      <c r="G472" t="s">
        <v>119</v>
      </c>
      <c r="H472">
        <v>10200010250</v>
      </c>
      <c r="I472" t="s">
        <v>120</v>
      </c>
      <c r="J472" t="s">
        <v>958</v>
      </c>
      <c r="K472">
        <v>12</v>
      </c>
      <c r="L472" s="2">
        <v>17386.8</v>
      </c>
      <c r="M472" s="2">
        <v>6359.57</v>
      </c>
      <c r="N472" s="14">
        <v>10000</v>
      </c>
      <c r="O472" s="2">
        <v>0</v>
      </c>
      <c r="P472" s="11">
        <v>10000</v>
      </c>
      <c r="Q472" s="2">
        <v>5328</v>
      </c>
      <c r="R472" s="2">
        <v>9133.7142857142862</v>
      </c>
      <c r="S472" s="9">
        <v>10000</v>
      </c>
      <c r="U472" s="2">
        <f t="shared" si="14"/>
        <v>0</v>
      </c>
      <c r="V472" s="2">
        <f t="shared" si="15"/>
        <v>0</v>
      </c>
    </row>
    <row r="473" spans="1:23" customFormat="1" x14ac:dyDescent="0.25">
      <c r="A473" t="s">
        <v>706</v>
      </c>
      <c r="B473">
        <v>191</v>
      </c>
      <c r="C473" t="s">
        <v>707</v>
      </c>
      <c r="D473">
        <v>200</v>
      </c>
      <c r="E473" t="s">
        <v>708</v>
      </c>
      <c r="F473">
        <v>276</v>
      </c>
      <c r="G473" t="s">
        <v>105</v>
      </c>
      <c r="H473">
        <v>10200010276</v>
      </c>
      <c r="I473" t="s">
        <v>106</v>
      </c>
      <c r="J473" t="s">
        <v>958</v>
      </c>
      <c r="K473">
        <v>12</v>
      </c>
      <c r="L473" s="2">
        <v>3749.13</v>
      </c>
      <c r="M473" s="2">
        <v>5692.5</v>
      </c>
      <c r="N473" s="14">
        <v>20000</v>
      </c>
      <c r="O473" s="2">
        <v>0</v>
      </c>
      <c r="P473" s="11">
        <v>20000</v>
      </c>
      <c r="Q473" s="2">
        <v>5993.1</v>
      </c>
      <c r="R473" s="2">
        <v>10273.885714285716</v>
      </c>
      <c r="S473" s="9">
        <v>10000</v>
      </c>
      <c r="U473" s="2">
        <f t="shared" si="14"/>
        <v>-10000</v>
      </c>
      <c r="V473" s="2">
        <f t="shared" si="15"/>
        <v>-50</v>
      </c>
    </row>
    <row r="474" spans="1:23" customFormat="1" x14ac:dyDescent="0.25">
      <c r="A474" t="s">
        <v>349</v>
      </c>
      <c r="B474">
        <v>507</v>
      </c>
      <c r="C474" t="s">
        <v>390</v>
      </c>
      <c r="D474">
        <v>270</v>
      </c>
      <c r="E474" t="s">
        <v>349</v>
      </c>
      <c r="F474">
        <v>250</v>
      </c>
      <c r="G474" t="s">
        <v>119</v>
      </c>
      <c r="H474">
        <v>10270010250</v>
      </c>
      <c r="I474" t="s">
        <v>120</v>
      </c>
      <c r="J474" t="s">
        <v>958</v>
      </c>
      <c r="K474">
        <v>12</v>
      </c>
      <c r="L474" s="2">
        <v>8300.7000000000007</v>
      </c>
      <c r="M474" s="2">
        <v>9085.57</v>
      </c>
      <c r="N474" s="14">
        <v>10000</v>
      </c>
      <c r="O474" s="2">
        <v>0</v>
      </c>
      <c r="P474" s="11">
        <v>10000</v>
      </c>
      <c r="Q474" s="2">
        <v>3775.43</v>
      </c>
      <c r="R474" s="2">
        <v>6472.165714285713</v>
      </c>
      <c r="S474" s="9">
        <v>10000</v>
      </c>
      <c r="U474" s="2">
        <f t="shared" si="14"/>
        <v>0</v>
      </c>
      <c r="V474" s="2">
        <f t="shared" si="15"/>
        <v>0</v>
      </c>
    </row>
    <row r="475" spans="1:23" customFormat="1" x14ac:dyDescent="0.25">
      <c r="A475" t="s">
        <v>349</v>
      </c>
      <c r="B475">
        <v>401</v>
      </c>
      <c r="C475" t="s">
        <v>362</v>
      </c>
      <c r="D475">
        <v>148</v>
      </c>
      <c r="E475" t="s">
        <v>363</v>
      </c>
      <c r="F475">
        <v>281</v>
      </c>
      <c r="G475" t="s">
        <v>515</v>
      </c>
      <c r="H475">
        <v>10148010281</v>
      </c>
      <c r="I475" t="s">
        <v>516</v>
      </c>
      <c r="J475" t="s">
        <v>958</v>
      </c>
      <c r="K475">
        <v>12</v>
      </c>
      <c r="L475" s="2">
        <v>753.53</v>
      </c>
      <c r="M475" s="2">
        <v>9085.26</v>
      </c>
      <c r="N475" s="14">
        <v>10000</v>
      </c>
      <c r="O475" s="2">
        <v>0</v>
      </c>
      <c r="P475" s="11">
        <v>10000</v>
      </c>
      <c r="Q475" s="2">
        <v>8783</v>
      </c>
      <c r="R475" s="2">
        <v>15056.571428571429</v>
      </c>
      <c r="S475" s="9">
        <v>10000</v>
      </c>
      <c r="U475" s="2">
        <f t="shared" si="14"/>
        <v>0</v>
      </c>
      <c r="V475" s="2">
        <f t="shared" si="15"/>
        <v>0</v>
      </c>
    </row>
    <row r="476" spans="1:23" customFormat="1" x14ac:dyDescent="0.25">
      <c r="A476" t="s">
        <v>349</v>
      </c>
      <c r="B476">
        <v>403</v>
      </c>
      <c r="C476" t="s">
        <v>350</v>
      </c>
      <c r="D476">
        <v>140</v>
      </c>
      <c r="E476" t="s">
        <v>351</v>
      </c>
      <c r="F476">
        <v>282</v>
      </c>
      <c r="G476" t="s">
        <v>513</v>
      </c>
      <c r="H476">
        <v>10140010282</v>
      </c>
      <c r="I476" t="s">
        <v>514</v>
      </c>
      <c r="J476" t="s">
        <v>958</v>
      </c>
      <c r="K476">
        <v>12</v>
      </c>
      <c r="L476" s="2">
        <v>0</v>
      </c>
      <c r="M476" s="2">
        <v>7767.02</v>
      </c>
      <c r="N476" s="14">
        <v>10000</v>
      </c>
      <c r="O476" s="2">
        <v>0</v>
      </c>
      <c r="P476" s="11">
        <v>10000</v>
      </c>
      <c r="Q476" s="2">
        <v>153.05000000000001</v>
      </c>
      <c r="R476" s="2">
        <v>262.37142857142862</v>
      </c>
      <c r="S476" s="9">
        <v>10000</v>
      </c>
      <c r="U476" s="2">
        <f t="shared" si="14"/>
        <v>0</v>
      </c>
      <c r="V476" s="2">
        <f t="shared" si="15"/>
        <v>0</v>
      </c>
    </row>
    <row r="477" spans="1:23" customFormat="1" x14ac:dyDescent="0.25">
      <c r="A477" t="s">
        <v>349</v>
      </c>
      <c r="B477">
        <v>702</v>
      </c>
      <c r="C477" t="s">
        <v>383</v>
      </c>
      <c r="D477">
        <v>262</v>
      </c>
      <c r="E477" t="s">
        <v>384</v>
      </c>
      <c r="F477">
        <v>312</v>
      </c>
      <c r="G477" t="s">
        <v>528</v>
      </c>
      <c r="H477">
        <v>10262010312</v>
      </c>
      <c r="I477" t="s">
        <v>529</v>
      </c>
      <c r="J477" t="s">
        <v>958</v>
      </c>
      <c r="K477">
        <v>12</v>
      </c>
      <c r="L477" s="2">
        <v>7439.47</v>
      </c>
      <c r="M477" s="2">
        <v>157.65</v>
      </c>
      <c r="N477" s="14">
        <v>10000</v>
      </c>
      <c r="O477" s="2">
        <v>0</v>
      </c>
      <c r="P477" s="11">
        <v>10000</v>
      </c>
      <c r="Q477" s="2">
        <v>941.6</v>
      </c>
      <c r="R477" s="2">
        <v>1614.1714285714284</v>
      </c>
      <c r="S477" s="9">
        <v>10000</v>
      </c>
      <c r="U477" s="2">
        <f t="shared" si="14"/>
        <v>0</v>
      </c>
      <c r="V477" s="2">
        <f t="shared" si="15"/>
        <v>0</v>
      </c>
    </row>
    <row r="478" spans="1:23" customFormat="1" x14ac:dyDescent="0.25">
      <c r="A478" t="s">
        <v>781</v>
      </c>
      <c r="B478">
        <v>205</v>
      </c>
      <c r="C478" t="s">
        <v>123</v>
      </c>
      <c r="D478">
        <v>106</v>
      </c>
      <c r="E478" t="s">
        <v>800</v>
      </c>
      <c r="F478">
        <v>250</v>
      </c>
      <c r="G478" t="s">
        <v>119</v>
      </c>
      <c r="H478">
        <v>10106010250</v>
      </c>
      <c r="I478" t="s">
        <v>120</v>
      </c>
      <c r="J478" t="s">
        <v>958</v>
      </c>
      <c r="K478">
        <v>12</v>
      </c>
      <c r="L478" s="2">
        <v>5506.9</v>
      </c>
      <c r="M478" s="2">
        <v>8506.58</v>
      </c>
      <c r="N478" s="14">
        <v>10000</v>
      </c>
      <c r="O478" s="2">
        <v>0</v>
      </c>
      <c r="P478" s="11">
        <v>10000</v>
      </c>
      <c r="Q478" s="2">
        <v>344.85</v>
      </c>
      <c r="R478" s="2">
        <v>591.17142857142858</v>
      </c>
      <c r="S478" s="9">
        <v>10000</v>
      </c>
      <c r="U478" s="2">
        <f t="shared" si="14"/>
        <v>0</v>
      </c>
      <c r="V478" s="2">
        <f t="shared" si="15"/>
        <v>0</v>
      </c>
      <c r="W478" s="18"/>
    </row>
    <row r="479" spans="1:23" customFormat="1" x14ac:dyDescent="0.25">
      <c r="A479" t="s">
        <v>781</v>
      </c>
      <c r="B479">
        <v>202</v>
      </c>
      <c r="C479" t="s">
        <v>808</v>
      </c>
      <c r="D479" s="20">
        <v>130</v>
      </c>
      <c r="E479" t="s">
        <v>807</v>
      </c>
      <c r="F479">
        <v>257</v>
      </c>
      <c r="G479" t="s">
        <v>464</v>
      </c>
      <c r="H479">
        <v>10130010257</v>
      </c>
      <c r="I479" t="s">
        <v>465</v>
      </c>
      <c r="J479" t="s">
        <v>958</v>
      </c>
      <c r="K479">
        <v>12</v>
      </c>
      <c r="L479" s="2">
        <v>3261.3</v>
      </c>
      <c r="M479" s="2">
        <v>3753.37</v>
      </c>
      <c r="N479" s="14">
        <v>10000</v>
      </c>
      <c r="O479" s="2">
        <v>0</v>
      </c>
      <c r="P479" s="11">
        <v>10000</v>
      </c>
      <c r="Q479" s="2">
        <v>1390.66</v>
      </c>
      <c r="R479" s="2">
        <v>2383.9885714285715</v>
      </c>
      <c r="S479" s="9">
        <v>10000</v>
      </c>
      <c r="U479" s="2">
        <f t="shared" si="14"/>
        <v>0</v>
      </c>
      <c r="V479" s="2">
        <f t="shared" si="15"/>
        <v>0</v>
      </c>
      <c r="W479" s="18"/>
    </row>
    <row r="480" spans="1:23" customFormat="1" x14ac:dyDescent="0.25">
      <c r="A480" t="s">
        <v>781</v>
      </c>
      <c r="B480">
        <v>202</v>
      </c>
      <c r="C480" t="s">
        <v>808</v>
      </c>
      <c r="D480" s="20">
        <v>138</v>
      </c>
      <c r="E480" t="s">
        <v>811</v>
      </c>
      <c r="F480" s="20">
        <v>270</v>
      </c>
      <c r="G480" t="s">
        <v>87</v>
      </c>
      <c r="H480">
        <v>10138010270</v>
      </c>
      <c r="I480" t="s">
        <v>88</v>
      </c>
      <c r="J480" t="s">
        <v>958</v>
      </c>
      <c r="K480">
        <v>12</v>
      </c>
      <c r="L480" s="2">
        <v>3815.83</v>
      </c>
      <c r="M480" s="2">
        <v>7368.1</v>
      </c>
      <c r="N480" s="14">
        <v>10000</v>
      </c>
      <c r="O480" s="2">
        <v>0</v>
      </c>
      <c r="P480" s="11">
        <v>10000</v>
      </c>
      <c r="Q480" s="2">
        <v>0</v>
      </c>
      <c r="R480" s="2">
        <v>0</v>
      </c>
      <c r="S480" s="9">
        <v>10000</v>
      </c>
      <c r="U480" s="2">
        <f t="shared" si="14"/>
        <v>0</v>
      </c>
      <c r="V480" s="2">
        <f t="shared" si="15"/>
        <v>0</v>
      </c>
      <c r="W480" s="18"/>
    </row>
    <row r="481" spans="1:23" customFormat="1" x14ac:dyDescent="0.25">
      <c r="A481" t="s">
        <v>781</v>
      </c>
      <c r="B481">
        <v>204</v>
      </c>
      <c r="C481" t="s">
        <v>782</v>
      </c>
      <c r="D481">
        <v>111</v>
      </c>
      <c r="E481" t="s">
        <v>801</v>
      </c>
      <c r="F481">
        <v>590</v>
      </c>
      <c r="G481" t="s">
        <v>126</v>
      </c>
      <c r="H481">
        <v>10111010590</v>
      </c>
      <c r="I481" t="s">
        <v>127</v>
      </c>
      <c r="J481" t="s">
        <v>958</v>
      </c>
      <c r="K481">
        <v>12</v>
      </c>
      <c r="L481" s="2">
        <v>1244.74</v>
      </c>
      <c r="M481" s="2">
        <v>14304.93</v>
      </c>
      <c r="N481" s="14">
        <v>10000</v>
      </c>
      <c r="O481" s="2">
        <v>0</v>
      </c>
      <c r="P481" s="11">
        <v>10000</v>
      </c>
      <c r="Q481" s="2">
        <v>542.35</v>
      </c>
      <c r="R481" s="2">
        <v>929.74285714285713</v>
      </c>
      <c r="S481" s="9">
        <v>10000</v>
      </c>
      <c r="U481" s="2">
        <f t="shared" si="14"/>
        <v>0</v>
      </c>
      <c r="V481" s="2">
        <f t="shared" si="15"/>
        <v>0</v>
      </c>
      <c r="W481" s="18"/>
    </row>
    <row r="482" spans="1:23" customFormat="1" x14ac:dyDescent="0.25">
      <c r="A482" t="s">
        <v>309</v>
      </c>
      <c r="B482">
        <v>801</v>
      </c>
      <c r="C482" t="s">
        <v>324</v>
      </c>
      <c r="D482">
        <v>406</v>
      </c>
      <c r="E482" t="s">
        <v>434</v>
      </c>
      <c r="F482">
        <v>590</v>
      </c>
      <c r="G482" t="s">
        <v>126</v>
      </c>
      <c r="H482">
        <v>10406010590</v>
      </c>
      <c r="I482" t="s">
        <v>127</v>
      </c>
      <c r="J482" t="s">
        <v>958</v>
      </c>
      <c r="K482">
        <v>12</v>
      </c>
      <c r="L482" s="2">
        <v>0</v>
      </c>
      <c r="M482" s="2">
        <v>0</v>
      </c>
      <c r="N482" s="14">
        <v>10000</v>
      </c>
      <c r="O482" s="2">
        <v>0</v>
      </c>
      <c r="P482" s="11">
        <v>10000</v>
      </c>
      <c r="Q482" s="2">
        <v>0</v>
      </c>
      <c r="R482" s="2">
        <v>0</v>
      </c>
      <c r="S482" s="9">
        <v>10000</v>
      </c>
      <c r="U482" s="2">
        <f t="shared" si="14"/>
        <v>0</v>
      </c>
      <c r="V482" s="2">
        <f t="shared" si="15"/>
        <v>0</v>
      </c>
    </row>
    <row r="483" spans="1:23" customFormat="1" x14ac:dyDescent="0.25">
      <c r="A483" t="s">
        <v>571</v>
      </c>
      <c r="B483">
        <v>601</v>
      </c>
      <c r="C483" t="s">
        <v>572</v>
      </c>
      <c r="D483">
        <v>132</v>
      </c>
      <c r="E483" t="s">
        <v>587</v>
      </c>
      <c r="F483">
        <v>430</v>
      </c>
      <c r="G483" t="s">
        <v>671</v>
      </c>
      <c r="H483">
        <v>10132010430</v>
      </c>
      <c r="I483" t="s">
        <v>672</v>
      </c>
      <c r="J483" t="s">
        <v>958</v>
      </c>
      <c r="K483">
        <v>12</v>
      </c>
      <c r="L483" s="2">
        <v>0</v>
      </c>
      <c r="M483" s="2">
        <v>0</v>
      </c>
      <c r="N483" s="14">
        <v>10000</v>
      </c>
      <c r="O483" s="2">
        <v>0</v>
      </c>
      <c r="P483" s="11">
        <v>10000</v>
      </c>
      <c r="Q483" s="2">
        <v>0</v>
      </c>
      <c r="R483" s="2">
        <v>0</v>
      </c>
      <c r="S483" s="9">
        <v>10000</v>
      </c>
      <c r="U483" s="2">
        <f t="shared" si="14"/>
        <v>0</v>
      </c>
      <c r="V483" s="2">
        <f t="shared" si="15"/>
        <v>0</v>
      </c>
    </row>
    <row r="484" spans="1:23" customFormat="1" x14ac:dyDescent="0.25">
      <c r="A484" t="s">
        <v>133</v>
      </c>
      <c r="B484">
        <v>205</v>
      </c>
      <c r="C484" t="s">
        <v>123</v>
      </c>
      <c r="D484">
        <v>163</v>
      </c>
      <c r="E484" t="s">
        <v>139</v>
      </c>
      <c r="F484">
        <v>276</v>
      </c>
      <c r="G484" t="s">
        <v>105</v>
      </c>
      <c r="H484">
        <v>10163010276</v>
      </c>
      <c r="I484" t="s">
        <v>106</v>
      </c>
      <c r="J484" t="s">
        <v>958</v>
      </c>
      <c r="K484">
        <v>12</v>
      </c>
      <c r="L484" s="2">
        <v>9067.3799999999992</v>
      </c>
      <c r="M484" s="2">
        <v>8509.0400000000009</v>
      </c>
      <c r="N484" s="14">
        <v>10000</v>
      </c>
      <c r="O484" s="2">
        <v>0</v>
      </c>
      <c r="P484" s="11">
        <v>10000</v>
      </c>
      <c r="Q484" s="2">
        <v>3590.35</v>
      </c>
      <c r="R484" s="2">
        <v>6154.8857142857141</v>
      </c>
      <c r="S484" s="9">
        <v>10000</v>
      </c>
      <c r="U484" s="2">
        <f t="shared" si="14"/>
        <v>0</v>
      </c>
      <c r="V484" s="2">
        <f t="shared" si="15"/>
        <v>0</v>
      </c>
    </row>
    <row r="485" spans="1:23" customFormat="1" x14ac:dyDescent="0.25">
      <c r="A485" t="s">
        <v>133</v>
      </c>
      <c r="B485">
        <v>1201</v>
      </c>
      <c r="C485" t="s">
        <v>212</v>
      </c>
      <c r="D485">
        <v>701</v>
      </c>
      <c r="E485" t="s">
        <v>211</v>
      </c>
      <c r="F485">
        <v>276</v>
      </c>
      <c r="G485" t="s">
        <v>105</v>
      </c>
      <c r="H485">
        <v>10701010276</v>
      </c>
      <c r="I485" t="s">
        <v>106</v>
      </c>
      <c r="J485" t="s">
        <v>958</v>
      </c>
      <c r="K485">
        <v>12</v>
      </c>
      <c r="L485" s="2">
        <v>0</v>
      </c>
      <c r="M485" s="2">
        <v>0</v>
      </c>
      <c r="N485" s="14">
        <v>10000</v>
      </c>
      <c r="O485" s="2">
        <v>0</v>
      </c>
      <c r="P485" s="11">
        <v>10000</v>
      </c>
      <c r="Q485" s="2">
        <v>1904.8</v>
      </c>
      <c r="R485" s="2">
        <v>3265.3714285714286</v>
      </c>
      <c r="S485" s="9">
        <v>10000</v>
      </c>
      <c r="U485" s="2">
        <f t="shared" si="14"/>
        <v>0</v>
      </c>
      <c r="V485" s="2">
        <f t="shared" si="15"/>
        <v>0</v>
      </c>
    </row>
    <row r="486" spans="1:23" customFormat="1" x14ac:dyDescent="0.25">
      <c r="A486" t="s">
        <v>133</v>
      </c>
      <c r="B486">
        <v>1201</v>
      </c>
      <c r="C486" t="s">
        <v>212</v>
      </c>
      <c r="D486">
        <v>701</v>
      </c>
      <c r="E486" t="s">
        <v>211</v>
      </c>
      <c r="F486">
        <v>308</v>
      </c>
      <c r="G486" t="s">
        <v>109</v>
      </c>
      <c r="H486">
        <v>10701010308</v>
      </c>
      <c r="I486" t="s">
        <v>110</v>
      </c>
      <c r="J486" t="s">
        <v>958</v>
      </c>
      <c r="K486">
        <v>12</v>
      </c>
      <c r="L486" s="2">
        <v>0</v>
      </c>
      <c r="M486" s="2">
        <v>15868.09</v>
      </c>
      <c r="N486" s="14">
        <v>10000</v>
      </c>
      <c r="O486" s="2">
        <v>0</v>
      </c>
      <c r="P486" s="11">
        <v>10000</v>
      </c>
      <c r="Q486" s="2">
        <v>0</v>
      </c>
      <c r="R486" s="2">
        <v>0</v>
      </c>
      <c r="S486" s="9">
        <v>10000</v>
      </c>
      <c r="U486" s="2">
        <f t="shared" si="14"/>
        <v>0</v>
      </c>
      <c r="V486" s="2">
        <f t="shared" si="15"/>
        <v>0</v>
      </c>
    </row>
    <row r="487" spans="1:23" customFormat="1" x14ac:dyDescent="0.25">
      <c r="A487" t="s">
        <v>254</v>
      </c>
      <c r="B487">
        <v>1301</v>
      </c>
      <c r="C487" t="s">
        <v>203</v>
      </c>
      <c r="D487">
        <v>440</v>
      </c>
      <c r="E487" t="s">
        <v>255</v>
      </c>
      <c r="F487">
        <v>243</v>
      </c>
      <c r="G487" t="s">
        <v>83</v>
      </c>
      <c r="H487">
        <v>10440010243</v>
      </c>
      <c r="I487" t="s">
        <v>84</v>
      </c>
      <c r="J487" t="s">
        <v>958</v>
      </c>
      <c r="K487">
        <v>12</v>
      </c>
      <c r="L487" s="2">
        <v>11034.2</v>
      </c>
      <c r="M487" s="2">
        <v>10509.05</v>
      </c>
      <c r="N487" s="14">
        <v>11278</v>
      </c>
      <c r="O487" s="2">
        <v>0</v>
      </c>
      <c r="P487" s="11">
        <v>11278</v>
      </c>
      <c r="Q487" s="2">
        <v>7417.37</v>
      </c>
      <c r="R487" s="2">
        <v>12715.491428571428</v>
      </c>
      <c r="S487" s="9">
        <v>10000</v>
      </c>
      <c r="U487" s="2">
        <f t="shared" si="14"/>
        <v>-1278</v>
      </c>
      <c r="V487" s="2">
        <f t="shared" si="15"/>
        <v>-11.331796417804576</v>
      </c>
    </row>
    <row r="488" spans="1:23" customFormat="1" x14ac:dyDescent="0.25">
      <c r="A488" t="s">
        <v>875</v>
      </c>
      <c r="B488">
        <v>102</v>
      </c>
      <c r="C488" t="s">
        <v>876</v>
      </c>
      <c r="D488">
        <v>195</v>
      </c>
      <c r="E488" t="s">
        <v>902</v>
      </c>
      <c r="F488">
        <v>294</v>
      </c>
      <c r="G488" t="s">
        <v>107</v>
      </c>
      <c r="H488">
        <v>10195010294</v>
      </c>
      <c r="I488" t="s">
        <v>108</v>
      </c>
      <c r="J488" t="s">
        <v>958</v>
      </c>
      <c r="K488">
        <v>12</v>
      </c>
      <c r="L488" s="2">
        <v>7061.5</v>
      </c>
      <c r="M488" s="2">
        <v>3149.11</v>
      </c>
      <c r="N488" s="14">
        <v>10000</v>
      </c>
      <c r="O488" s="2">
        <v>0</v>
      </c>
      <c r="P488" s="11">
        <v>10000</v>
      </c>
      <c r="Q488" s="2">
        <v>1530</v>
      </c>
      <c r="R488" s="2">
        <v>2622.8571428571431</v>
      </c>
      <c r="S488" s="9">
        <v>10000</v>
      </c>
      <c r="U488" s="2">
        <f t="shared" si="14"/>
        <v>0</v>
      </c>
      <c r="V488" s="2">
        <f t="shared" si="15"/>
        <v>0</v>
      </c>
    </row>
    <row r="489" spans="1:23" customFormat="1" x14ac:dyDescent="0.25">
      <c r="A489" t="s">
        <v>875</v>
      </c>
      <c r="B489">
        <v>102</v>
      </c>
      <c r="C489" t="s">
        <v>876</v>
      </c>
      <c r="D489">
        <v>301</v>
      </c>
      <c r="E489" t="s">
        <v>917</v>
      </c>
      <c r="F489">
        <v>294</v>
      </c>
      <c r="G489" t="s">
        <v>107</v>
      </c>
      <c r="H489">
        <v>10301010294</v>
      </c>
      <c r="I489" t="s">
        <v>108</v>
      </c>
      <c r="J489" t="s">
        <v>958</v>
      </c>
      <c r="K489">
        <v>12</v>
      </c>
      <c r="L489" s="2">
        <v>2791.16</v>
      </c>
      <c r="M489" s="2">
        <v>3695.61</v>
      </c>
      <c r="N489" s="14">
        <v>10000</v>
      </c>
      <c r="O489" s="2">
        <v>0</v>
      </c>
      <c r="P489" s="11">
        <v>10000</v>
      </c>
      <c r="Q489" s="2">
        <v>0</v>
      </c>
      <c r="R489" s="2">
        <v>0</v>
      </c>
      <c r="S489" s="9">
        <v>10000</v>
      </c>
      <c r="U489" s="2">
        <f t="shared" si="14"/>
        <v>0</v>
      </c>
      <c r="V489" s="2">
        <f t="shared" si="15"/>
        <v>0</v>
      </c>
    </row>
    <row r="490" spans="1:23" customFormat="1" x14ac:dyDescent="0.25">
      <c r="A490" t="s">
        <v>596</v>
      </c>
      <c r="B490">
        <v>302</v>
      </c>
      <c r="C490" t="s">
        <v>597</v>
      </c>
      <c r="D490">
        <v>161</v>
      </c>
      <c r="E490" t="s">
        <v>596</v>
      </c>
      <c r="F490">
        <v>250</v>
      </c>
      <c r="G490" t="s">
        <v>119</v>
      </c>
      <c r="H490">
        <v>10161010250</v>
      </c>
      <c r="I490" t="s">
        <v>120</v>
      </c>
      <c r="J490" t="s">
        <v>958</v>
      </c>
      <c r="K490">
        <v>12</v>
      </c>
      <c r="L490" s="2">
        <v>7267.46</v>
      </c>
      <c r="M490" s="2">
        <v>4445.74</v>
      </c>
      <c r="N490" s="14">
        <v>10000</v>
      </c>
      <c r="O490" s="2">
        <v>0</v>
      </c>
      <c r="P490" s="11">
        <v>10000</v>
      </c>
      <c r="Q490" s="2">
        <v>1312.1</v>
      </c>
      <c r="R490" s="2">
        <v>2249.3142857142857</v>
      </c>
      <c r="S490" s="9">
        <v>10000</v>
      </c>
      <c r="U490" s="2">
        <f t="shared" si="14"/>
        <v>0</v>
      </c>
      <c r="V490" s="2">
        <f t="shared" si="15"/>
        <v>0</v>
      </c>
    </row>
    <row r="491" spans="1:23" customFormat="1" x14ac:dyDescent="0.25">
      <c r="A491" t="s">
        <v>596</v>
      </c>
      <c r="B491">
        <v>302</v>
      </c>
      <c r="C491" t="s">
        <v>597</v>
      </c>
      <c r="D491">
        <v>161</v>
      </c>
      <c r="E491" t="s">
        <v>596</v>
      </c>
      <c r="F491">
        <v>611</v>
      </c>
      <c r="G491" t="s">
        <v>52</v>
      </c>
      <c r="H491">
        <v>10161010611</v>
      </c>
      <c r="I491" t="s">
        <v>53</v>
      </c>
      <c r="J491" t="s">
        <v>958</v>
      </c>
      <c r="K491">
        <v>12</v>
      </c>
      <c r="L491" s="2">
        <v>0</v>
      </c>
      <c r="M491" s="2">
        <v>3284.58</v>
      </c>
      <c r="N491" s="14">
        <v>3359</v>
      </c>
      <c r="O491" s="2">
        <v>0</v>
      </c>
      <c r="P491" s="11">
        <v>3359</v>
      </c>
      <c r="Q491" s="2">
        <v>0</v>
      </c>
      <c r="R491" s="2">
        <v>0</v>
      </c>
      <c r="S491" s="9">
        <v>10000</v>
      </c>
      <c r="U491" s="2">
        <f t="shared" si="14"/>
        <v>6641</v>
      </c>
      <c r="V491" s="2">
        <f t="shared" si="15"/>
        <v>197.70765108663292</v>
      </c>
    </row>
    <row r="492" spans="1:23" customFormat="1" x14ac:dyDescent="0.25">
      <c r="A492" t="s">
        <v>309</v>
      </c>
      <c r="B492">
        <v>504</v>
      </c>
      <c r="C492" t="s">
        <v>396</v>
      </c>
      <c r="D492">
        <v>408</v>
      </c>
      <c r="E492" t="s">
        <v>407</v>
      </c>
      <c r="F492">
        <v>611</v>
      </c>
      <c r="G492" t="s">
        <v>52</v>
      </c>
      <c r="H492">
        <v>10408010611</v>
      </c>
      <c r="I492" t="s">
        <v>53</v>
      </c>
      <c r="J492" t="s">
        <v>958</v>
      </c>
      <c r="K492">
        <v>12</v>
      </c>
      <c r="L492" s="2">
        <v>0</v>
      </c>
      <c r="M492" s="2">
        <v>8193.15</v>
      </c>
      <c r="N492" s="14">
        <v>9804</v>
      </c>
      <c r="O492" s="2">
        <v>0</v>
      </c>
      <c r="P492" s="11">
        <v>9804</v>
      </c>
      <c r="Q492" s="2">
        <v>9492.27</v>
      </c>
      <c r="R492" s="2">
        <v>16272.462857142858</v>
      </c>
      <c r="S492" s="9">
        <v>9804</v>
      </c>
      <c r="U492" s="2">
        <f t="shared" si="14"/>
        <v>0</v>
      </c>
      <c r="V492" s="2">
        <f t="shared" si="15"/>
        <v>0</v>
      </c>
    </row>
    <row r="493" spans="1:23" customFormat="1" x14ac:dyDescent="0.25">
      <c r="A493" t="s">
        <v>309</v>
      </c>
      <c r="B493">
        <v>801</v>
      </c>
      <c r="C493" t="s">
        <v>324</v>
      </c>
      <c r="D493">
        <v>407</v>
      </c>
      <c r="E493" t="s">
        <v>406</v>
      </c>
      <c r="F493">
        <v>271</v>
      </c>
      <c r="G493" t="s">
        <v>451</v>
      </c>
      <c r="H493">
        <v>10407010271</v>
      </c>
      <c r="I493" t="s">
        <v>452</v>
      </c>
      <c r="J493" t="s">
        <v>958</v>
      </c>
      <c r="K493">
        <v>12</v>
      </c>
      <c r="L493" s="2">
        <v>8900</v>
      </c>
      <c r="M493" s="2">
        <v>4334.17</v>
      </c>
      <c r="N493" s="14">
        <v>9345</v>
      </c>
      <c r="O493" s="2">
        <v>0</v>
      </c>
      <c r="P493" s="11">
        <v>9345</v>
      </c>
      <c r="Q493" s="2">
        <v>9300</v>
      </c>
      <c r="R493" s="2">
        <v>15942.857142857145</v>
      </c>
      <c r="S493" s="9">
        <v>9345</v>
      </c>
      <c r="U493" s="2">
        <f t="shared" si="14"/>
        <v>0</v>
      </c>
      <c r="V493" s="2">
        <f t="shared" si="15"/>
        <v>0</v>
      </c>
    </row>
    <row r="494" spans="1:23" customFormat="1" x14ac:dyDescent="0.25">
      <c r="A494" t="s">
        <v>309</v>
      </c>
      <c r="B494">
        <v>502</v>
      </c>
      <c r="C494" t="s">
        <v>342</v>
      </c>
      <c r="D494">
        <v>122</v>
      </c>
      <c r="E494" t="s">
        <v>346</v>
      </c>
      <c r="F494">
        <v>243</v>
      </c>
      <c r="G494" t="s">
        <v>83</v>
      </c>
      <c r="H494">
        <v>10122010243</v>
      </c>
      <c r="I494" t="s">
        <v>84</v>
      </c>
      <c r="J494" t="s">
        <v>958</v>
      </c>
      <c r="K494">
        <v>12</v>
      </c>
      <c r="L494" s="2">
        <v>4063.61</v>
      </c>
      <c r="M494" s="2">
        <v>7454.82</v>
      </c>
      <c r="N494" s="14">
        <v>9320</v>
      </c>
      <c r="O494" s="2">
        <v>0</v>
      </c>
      <c r="P494" s="11">
        <v>9320</v>
      </c>
      <c r="Q494" s="2">
        <v>781.64</v>
      </c>
      <c r="R494" s="2">
        <v>1339.9542857142856</v>
      </c>
      <c r="S494" s="9">
        <v>9320</v>
      </c>
      <c r="U494" s="2">
        <f t="shared" si="14"/>
        <v>0</v>
      </c>
      <c r="V494" s="2">
        <f t="shared" si="15"/>
        <v>0</v>
      </c>
    </row>
    <row r="495" spans="1:23" customFormat="1" x14ac:dyDescent="0.25">
      <c r="A495" t="s">
        <v>309</v>
      </c>
      <c r="B495">
        <v>801</v>
      </c>
      <c r="C495" t="s">
        <v>324</v>
      </c>
      <c r="D495">
        <v>401</v>
      </c>
      <c r="E495" t="s">
        <v>400</v>
      </c>
      <c r="F495">
        <v>243</v>
      </c>
      <c r="G495" t="s">
        <v>83</v>
      </c>
      <c r="H495">
        <v>10401010243</v>
      </c>
      <c r="I495" t="s">
        <v>84</v>
      </c>
      <c r="J495" t="s">
        <v>958</v>
      </c>
      <c r="K495">
        <v>12</v>
      </c>
      <c r="L495" s="2">
        <v>5481.71</v>
      </c>
      <c r="M495" s="2">
        <v>7492.56</v>
      </c>
      <c r="N495" s="14">
        <v>9270</v>
      </c>
      <c r="O495" s="2">
        <v>0</v>
      </c>
      <c r="P495" s="11">
        <v>9270</v>
      </c>
      <c r="Q495" s="2">
        <v>8529.27</v>
      </c>
      <c r="R495" s="2">
        <v>14621.605714285717</v>
      </c>
      <c r="S495" s="9">
        <v>9270</v>
      </c>
      <c r="U495" s="2">
        <f t="shared" si="14"/>
        <v>0</v>
      </c>
      <c r="V495" s="2">
        <f t="shared" si="15"/>
        <v>0</v>
      </c>
    </row>
    <row r="496" spans="1:23" customFormat="1" x14ac:dyDescent="0.25">
      <c r="A496" t="s">
        <v>309</v>
      </c>
      <c r="B496">
        <v>502</v>
      </c>
      <c r="C496" t="s">
        <v>342</v>
      </c>
      <c r="D496">
        <v>122</v>
      </c>
      <c r="E496" t="s">
        <v>346</v>
      </c>
      <c r="F496">
        <v>311</v>
      </c>
      <c r="G496" t="s">
        <v>470</v>
      </c>
      <c r="H496">
        <v>10122010311</v>
      </c>
      <c r="I496" t="s">
        <v>471</v>
      </c>
      <c r="J496" t="s">
        <v>958</v>
      </c>
      <c r="K496">
        <v>12</v>
      </c>
      <c r="L496" s="2">
        <v>4116.66</v>
      </c>
      <c r="M496" s="2">
        <v>6468.13</v>
      </c>
      <c r="N496" s="14">
        <v>9200</v>
      </c>
      <c r="O496" s="2">
        <v>0</v>
      </c>
      <c r="P496" s="11">
        <v>9200</v>
      </c>
      <c r="Q496" s="2">
        <v>5175</v>
      </c>
      <c r="R496" s="2">
        <v>8871.4285714285725</v>
      </c>
      <c r="S496" s="9">
        <v>9200</v>
      </c>
      <c r="U496" s="2">
        <f t="shared" si="14"/>
        <v>0</v>
      </c>
      <c r="V496" s="2">
        <f t="shared" si="15"/>
        <v>0</v>
      </c>
    </row>
    <row r="497" spans="1:23" customFormat="1" x14ac:dyDescent="0.25">
      <c r="A497" t="s">
        <v>875</v>
      </c>
      <c r="B497">
        <v>101</v>
      </c>
      <c r="C497" t="s">
        <v>780</v>
      </c>
      <c r="D497">
        <v>302</v>
      </c>
      <c r="E497" t="s">
        <v>920</v>
      </c>
      <c r="F497">
        <v>379</v>
      </c>
      <c r="G497" t="s">
        <v>922</v>
      </c>
      <c r="H497">
        <v>10302010379</v>
      </c>
      <c r="I497" t="s">
        <v>923</v>
      </c>
      <c r="J497" t="s">
        <v>958</v>
      </c>
      <c r="K497">
        <v>12</v>
      </c>
      <c r="L497" s="2">
        <v>103197</v>
      </c>
      <c r="M497" s="2">
        <v>0</v>
      </c>
      <c r="N497" s="14">
        <v>129139</v>
      </c>
      <c r="O497" s="2">
        <v>0</v>
      </c>
      <c r="P497" s="11">
        <v>129139</v>
      </c>
      <c r="Q497" s="2">
        <v>0</v>
      </c>
      <c r="R497" s="2">
        <v>0</v>
      </c>
      <c r="S497" s="9">
        <v>9139</v>
      </c>
      <c r="U497" s="2">
        <f t="shared" si="14"/>
        <v>-120000</v>
      </c>
      <c r="V497" s="2">
        <f t="shared" si="15"/>
        <v>-92.923129341252448</v>
      </c>
    </row>
    <row r="498" spans="1:23" customFormat="1" x14ac:dyDescent="0.25">
      <c r="A498" t="s">
        <v>309</v>
      </c>
      <c r="B498">
        <v>501</v>
      </c>
      <c r="C498" t="s">
        <v>312</v>
      </c>
      <c r="D498">
        <v>65</v>
      </c>
      <c r="E498" t="s">
        <v>330</v>
      </c>
      <c r="F498">
        <v>243</v>
      </c>
      <c r="G498" t="s">
        <v>83</v>
      </c>
      <c r="H498">
        <v>10065010243</v>
      </c>
      <c r="I498" t="s">
        <v>84</v>
      </c>
      <c r="J498" t="s">
        <v>958</v>
      </c>
      <c r="K498">
        <v>12</v>
      </c>
      <c r="L498" s="2">
        <v>8184.44</v>
      </c>
      <c r="M498" s="2">
        <v>6480.79</v>
      </c>
      <c r="N498" s="14">
        <v>9040</v>
      </c>
      <c r="O498" s="2">
        <v>0</v>
      </c>
      <c r="P498" s="11">
        <v>9040</v>
      </c>
      <c r="Q498" s="2">
        <v>1333.1</v>
      </c>
      <c r="R498" s="2">
        <v>2285.3142857142857</v>
      </c>
      <c r="S498" s="9">
        <v>9040</v>
      </c>
      <c r="U498" s="2">
        <f t="shared" si="14"/>
        <v>0</v>
      </c>
      <c r="V498" s="2">
        <f t="shared" si="15"/>
        <v>0</v>
      </c>
    </row>
    <row r="499" spans="1:23" customFormat="1" x14ac:dyDescent="0.25">
      <c r="A499" t="s">
        <v>309</v>
      </c>
      <c r="B499">
        <v>801</v>
      </c>
      <c r="C499" t="s">
        <v>324</v>
      </c>
      <c r="D499">
        <v>421</v>
      </c>
      <c r="E499" t="s">
        <v>419</v>
      </c>
      <c r="F499">
        <v>305</v>
      </c>
      <c r="G499" t="s">
        <v>146</v>
      </c>
      <c r="H499">
        <v>10421010305</v>
      </c>
      <c r="I499" t="s">
        <v>147</v>
      </c>
      <c r="J499" t="s">
        <v>958</v>
      </c>
      <c r="K499">
        <v>12</v>
      </c>
      <c r="L499" s="2">
        <v>0</v>
      </c>
      <c r="M499" s="2">
        <v>0</v>
      </c>
      <c r="N499" s="14">
        <v>9038</v>
      </c>
      <c r="O499" s="2">
        <v>0</v>
      </c>
      <c r="P499" s="11">
        <v>9038</v>
      </c>
      <c r="Q499" s="2">
        <v>6756</v>
      </c>
      <c r="R499" s="2">
        <v>11581.714285714286</v>
      </c>
      <c r="S499" s="9">
        <v>9038</v>
      </c>
      <c r="U499" s="2">
        <f t="shared" si="14"/>
        <v>0</v>
      </c>
      <c r="V499" s="2">
        <f t="shared" si="15"/>
        <v>0</v>
      </c>
    </row>
    <row r="500" spans="1:23" customFormat="1" x14ac:dyDescent="0.25">
      <c r="A500" t="s">
        <v>254</v>
      </c>
      <c r="B500">
        <v>1301</v>
      </c>
      <c r="C500" t="s">
        <v>203</v>
      </c>
      <c r="D500">
        <v>601</v>
      </c>
      <c r="E500" t="s">
        <v>256</v>
      </c>
      <c r="F500">
        <v>276</v>
      </c>
      <c r="G500" t="s">
        <v>105</v>
      </c>
      <c r="H500">
        <v>10601010276</v>
      </c>
      <c r="I500" t="s">
        <v>106</v>
      </c>
      <c r="J500" t="s">
        <v>958</v>
      </c>
      <c r="K500">
        <v>12</v>
      </c>
      <c r="L500" s="2">
        <v>6842.37</v>
      </c>
      <c r="M500" s="2">
        <v>2422.81</v>
      </c>
      <c r="N500" s="14">
        <v>8320</v>
      </c>
      <c r="O500" s="2">
        <v>0</v>
      </c>
      <c r="P500" s="11">
        <v>8320</v>
      </c>
      <c r="Q500" s="2">
        <v>0</v>
      </c>
      <c r="R500" s="2">
        <v>0</v>
      </c>
      <c r="S500" s="9">
        <v>8320</v>
      </c>
      <c r="U500" s="2">
        <f t="shared" si="14"/>
        <v>0</v>
      </c>
      <c r="V500" s="2">
        <f t="shared" si="15"/>
        <v>0</v>
      </c>
    </row>
    <row r="501" spans="1:23" customFormat="1" x14ac:dyDescent="0.25">
      <c r="A501" t="s">
        <v>309</v>
      </c>
      <c r="B501">
        <v>801</v>
      </c>
      <c r="C501" t="s">
        <v>324</v>
      </c>
      <c r="D501">
        <v>430</v>
      </c>
      <c r="E501" t="s">
        <v>421</v>
      </c>
      <c r="F501">
        <v>271</v>
      </c>
      <c r="G501" t="s">
        <v>451</v>
      </c>
      <c r="H501">
        <v>10430010271</v>
      </c>
      <c r="I501" t="s">
        <v>452</v>
      </c>
      <c r="J501" t="s">
        <v>958</v>
      </c>
      <c r="K501">
        <v>12</v>
      </c>
      <c r="L501" s="2">
        <v>7800</v>
      </c>
      <c r="M501" s="2">
        <v>8127.3</v>
      </c>
      <c r="N501" s="14">
        <v>8147</v>
      </c>
      <c r="O501" s="2">
        <v>0</v>
      </c>
      <c r="P501" s="11">
        <v>8147</v>
      </c>
      <c r="Q501" s="2">
        <v>8100</v>
      </c>
      <c r="R501" s="2">
        <v>13885.714285714286</v>
      </c>
      <c r="S501" s="9">
        <v>8147</v>
      </c>
      <c r="U501" s="2">
        <f t="shared" si="14"/>
        <v>0</v>
      </c>
      <c r="V501" s="2">
        <f t="shared" si="15"/>
        <v>0</v>
      </c>
    </row>
    <row r="502" spans="1:23" customFormat="1" x14ac:dyDescent="0.25">
      <c r="A502" t="s">
        <v>781</v>
      </c>
      <c r="B502">
        <v>101</v>
      </c>
      <c r="C502" t="s">
        <v>780</v>
      </c>
      <c r="D502">
        <v>101</v>
      </c>
      <c r="E502" t="s">
        <v>776</v>
      </c>
      <c r="F502">
        <v>257</v>
      </c>
      <c r="G502" t="s">
        <v>464</v>
      </c>
      <c r="H502">
        <v>10101010257</v>
      </c>
      <c r="I502" t="s">
        <v>465</v>
      </c>
      <c r="J502" t="s">
        <v>958</v>
      </c>
      <c r="K502">
        <v>12</v>
      </c>
      <c r="L502" s="2">
        <v>6877.54</v>
      </c>
      <c r="M502" s="2">
        <v>-413.59</v>
      </c>
      <c r="N502" s="14">
        <v>8112</v>
      </c>
      <c r="O502" s="2">
        <v>0</v>
      </c>
      <c r="P502" s="11">
        <v>8112</v>
      </c>
      <c r="Q502" s="2">
        <v>7944.98</v>
      </c>
      <c r="R502" s="2">
        <v>13619.965714285714</v>
      </c>
      <c r="S502" s="9">
        <v>8112</v>
      </c>
      <c r="U502" s="2">
        <f t="shared" si="14"/>
        <v>0</v>
      </c>
      <c r="V502" s="2">
        <f t="shared" si="15"/>
        <v>0</v>
      </c>
      <c r="W502" s="18"/>
    </row>
    <row r="503" spans="1:23" customFormat="1" x14ac:dyDescent="0.25">
      <c r="A503" t="s">
        <v>309</v>
      </c>
      <c r="B503">
        <v>501</v>
      </c>
      <c r="C503" t="s">
        <v>312</v>
      </c>
      <c r="D503">
        <v>15</v>
      </c>
      <c r="E503" t="s">
        <v>313</v>
      </c>
      <c r="F503">
        <v>236</v>
      </c>
      <c r="G503" t="s">
        <v>20</v>
      </c>
      <c r="H503">
        <v>10015010236</v>
      </c>
      <c r="I503" t="s">
        <v>21</v>
      </c>
      <c r="J503" t="s">
        <v>958</v>
      </c>
      <c r="K503">
        <v>12</v>
      </c>
      <c r="L503" s="2">
        <v>25190.04</v>
      </c>
      <c r="M503" s="2">
        <v>13523.39</v>
      </c>
      <c r="N503" s="14">
        <v>27221</v>
      </c>
      <c r="O503" s="2">
        <v>0</v>
      </c>
      <c r="P503" s="11">
        <v>27221</v>
      </c>
      <c r="Q503" s="2">
        <v>4500.8</v>
      </c>
      <c r="R503" s="2">
        <v>7715.6571428571442</v>
      </c>
      <c r="S503" s="9">
        <v>8101.44</v>
      </c>
      <c r="U503" s="2">
        <f t="shared" si="14"/>
        <v>-19119.560000000001</v>
      </c>
      <c r="V503" s="2">
        <f t="shared" si="15"/>
        <v>-70.238271922412849</v>
      </c>
    </row>
    <row r="504" spans="1:23" customFormat="1" x14ac:dyDescent="0.25">
      <c r="A504" t="s">
        <v>349</v>
      </c>
      <c r="B504">
        <v>702</v>
      </c>
      <c r="C504" t="s">
        <v>383</v>
      </c>
      <c r="D504">
        <v>266</v>
      </c>
      <c r="E504" t="s">
        <v>387</v>
      </c>
      <c r="F504">
        <v>305</v>
      </c>
      <c r="G504" t="s">
        <v>146</v>
      </c>
      <c r="H504">
        <v>10266010305</v>
      </c>
      <c r="I504" t="s">
        <v>147</v>
      </c>
      <c r="J504" t="s">
        <v>958</v>
      </c>
      <c r="K504">
        <v>12</v>
      </c>
      <c r="L504" s="2">
        <v>4145.59</v>
      </c>
      <c r="M504" s="2">
        <v>5511.57</v>
      </c>
      <c r="N504" s="14">
        <v>4100</v>
      </c>
      <c r="O504" s="2">
        <v>0</v>
      </c>
      <c r="P504" s="11">
        <v>4100</v>
      </c>
      <c r="Q504" s="2">
        <v>3372.7</v>
      </c>
      <c r="R504" s="2">
        <v>5781.7714285714283</v>
      </c>
      <c r="S504" s="9">
        <v>8100</v>
      </c>
      <c r="U504" s="2">
        <f t="shared" si="14"/>
        <v>4000</v>
      </c>
      <c r="V504" s="2">
        <f t="shared" si="15"/>
        <v>97.560975609756099</v>
      </c>
    </row>
    <row r="505" spans="1:23" customFormat="1" x14ac:dyDescent="0.25">
      <c r="A505" t="s">
        <v>309</v>
      </c>
      <c r="B505">
        <v>501</v>
      </c>
      <c r="C505" t="s">
        <v>312</v>
      </c>
      <c r="D505">
        <v>15</v>
      </c>
      <c r="E505" t="s">
        <v>313</v>
      </c>
      <c r="F505">
        <v>311</v>
      </c>
      <c r="G505" t="s">
        <v>470</v>
      </c>
      <c r="H505">
        <v>10015010311</v>
      </c>
      <c r="I505" t="s">
        <v>471</v>
      </c>
      <c r="J505" t="s">
        <v>958</v>
      </c>
      <c r="K505">
        <v>12</v>
      </c>
      <c r="L505" s="2">
        <v>897.18</v>
      </c>
      <c r="M505" s="2">
        <v>2735.11</v>
      </c>
      <c r="N505" s="14">
        <v>8000</v>
      </c>
      <c r="O505" s="2">
        <v>0</v>
      </c>
      <c r="P505" s="11">
        <v>8000</v>
      </c>
      <c r="Q505" s="2">
        <v>1337.44</v>
      </c>
      <c r="R505" s="2">
        <v>2292.7542857142857</v>
      </c>
      <c r="S505" s="9">
        <v>8000</v>
      </c>
      <c r="U505" s="2">
        <f t="shared" si="14"/>
        <v>0</v>
      </c>
      <c r="V505" s="2">
        <f t="shared" si="15"/>
        <v>0</v>
      </c>
    </row>
    <row r="506" spans="1:23" customFormat="1" x14ac:dyDescent="0.25">
      <c r="A506" t="s">
        <v>309</v>
      </c>
      <c r="B506">
        <v>501</v>
      </c>
      <c r="C506" t="s">
        <v>312</v>
      </c>
      <c r="D506">
        <v>149</v>
      </c>
      <c r="E506" t="s">
        <v>428</v>
      </c>
      <c r="F506">
        <v>311</v>
      </c>
      <c r="G506" t="s">
        <v>470</v>
      </c>
      <c r="H506">
        <v>10149010311</v>
      </c>
      <c r="I506" t="s">
        <v>471</v>
      </c>
      <c r="J506" t="s">
        <v>958</v>
      </c>
      <c r="K506">
        <v>12</v>
      </c>
      <c r="L506" s="2">
        <v>0</v>
      </c>
      <c r="M506" s="2">
        <v>0</v>
      </c>
      <c r="N506" s="14">
        <v>8000</v>
      </c>
      <c r="O506" s="2">
        <v>0</v>
      </c>
      <c r="P506" s="11">
        <v>8000</v>
      </c>
      <c r="Q506" s="2">
        <v>1337.44</v>
      </c>
      <c r="R506" s="2">
        <v>2292.7542857142857</v>
      </c>
      <c r="S506" s="9">
        <v>8000</v>
      </c>
      <c r="U506" s="2">
        <f t="shared" si="14"/>
        <v>0</v>
      </c>
      <c r="V506" s="2">
        <f t="shared" si="15"/>
        <v>0</v>
      </c>
    </row>
    <row r="507" spans="1:23" customFormat="1" x14ac:dyDescent="0.25">
      <c r="A507" t="s">
        <v>596</v>
      </c>
      <c r="B507">
        <v>302</v>
      </c>
      <c r="C507" t="s">
        <v>597</v>
      </c>
      <c r="D507">
        <v>161</v>
      </c>
      <c r="E507" t="s">
        <v>596</v>
      </c>
      <c r="F507">
        <v>276</v>
      </c>
      <c r="G507" t="s">
        <v>105</v>
      </c>
      <c r="H507">
        <v>10161010276</v>
      </c>
      <c r="I507" t="s">
        <v>106</v>
      </c>
      <c r="J507" t="s">
        <v>958</v>
      </c>
      <c r="K507">
        <v>12</v>
      </c>
      <c r="L507" s="2">
        <v>1822.5</v>
      </c>
      <c r="M507" s="2">
        <v>6425</v>
      </c>
      <c r="N507" s="14">
        <v>4000</v>
      </c>
      <c r="O507" s="2">
        <v>0</v>
      </c>
      <c r="P507" s="11">
        <v>4000</v>
      </c>
      <c r="Q507" s="2">
        <v>890.35</v>
      </c>
      <c r="R507" s="2">
        <v>1526.3142857142857</v>
      </c>
      <c r="S507" s="9">
        <v>8000</v>
      </c>
      <c r="U507" s="2">
        <f t="shared" si="14"/>
        <v>4000</v>
      </c>
      <c r="V507" s="2">
        <f t="shared" si="15"/>
        <v>100</v>
      </c>
    </row>
    <row r="508" spans="1:23" customFormat="1" x14ac:dyDescent="0.25">
      <c r="A508" t="s">
        <v>571</v>
      </c>
      <c r="B508">
        <v>601</v>
      </c>
      <c r="C508" t="s">
        <v>572</v>
      </c>
      <c r="D508">
        <v>92</v>
      </c>
      <c r="E508" t="s">
        <v>581</v>
      </c>
      <c r="F508">
        <v>552</v>
      </c>
      <c r="G508" t="s">
        <v>650</v>
      </c>
      <c r="H508">
        <v>10092010552</v>
      </c>
      <c r="I508" t="s">
        <v>651</v>
      </c>
      <c r="J508" t="s">
        <v>958</v>
      </c>
      <c r="K508">
        <v>12</v>
      </c>
      <c r="L508" s="2">
        <v>7359</v>
      </c>
      <c r="M508" s="2">
        <v>0</v>
      </c>
      <c r="N508" s="14">
        <v>7959</v>
      </c>
      <c r="O508" s="2">
        <v>0</v>
      </c>
      <c r="P508" s="11">
        <v>7959</v>
      </c>
      <c r="Q508" s="2">
        <v>0</v>
      </c>
      <c r="R508" s="2">
        <v>0</v>
      </c>
      <c r="S508" s="9">
        <v>7959</v>
      </c>
      <c r="U508" s="2">
        <f t="shared" si="14"/>
        <v>0</v>
      </c>
      <c r="V508" s="2">
        <f t="shared" si="15"/>
        <v>0</v>
      </c>
    </row>
    <row r="509" spans="1:23" customFormat="1" x14ac:dyDescent="0.25">
      <c r="A509" t="s">
        <v>133</v>
      </c>
      <c r="B509">
        <v>205</v>
      </c>
      <c r="C509" t="s">
        <v>123</v>
      </c>
      <c r="D509">
        <v>162</v>
      </c>
      <c r="E509" t="s">
        <v>137</v>
      </c>
      <c r="F509">
        <v>611</v>
      </c>
      <c r="G509" t="s">
        <v>52</v>
      </c>
      <c r="H509">
        <v>10162010611</v>
      </c>
      <c r="I509" t="s">
        <v>53</v>
      </c>
      <c r="J509" t="s">
        <v>958</v>
      </c>
      <c r="K509">
        <v>12</v>
      </c>
      <c r="L509" s="2">
        <v>0</v>
      </c>
      <c r="M509" s="2">
        <v>5711.73</v>
      </c>
      <c r="N509" s="14">
        <v>7882</v>
      </c>
      <c r="O509" s="2">
        <v>0</v>
      </c>
      <c r="P509" s="11">
        <v>7882</v>
      </c>
      <c r="Q509" s="2">
        <v>6612.7</v>
      </c>
      <c r="R509" s="2">
        <v>11336.057142857142</v>
      </c>
      <c r="S509" s="9">
        <v>7882</v>
      </c>
      <c r="U509" s="2">
        <f t="shared" si="14"/>
        <v>0</v>
      </c>
      <c r="V509" s="2">
        <f t="shared" si="15"/>
        <v>0</v>
      </c>
    </row>
    <row r="510" spans="1:23" customFormat="1" x14ac:dyDescent="0.25">
      <c r="A510" t="s">
        <v>781</v>
      </c>
      <c r="B510">
        <v>204</v>
      </c>
      <c r="C510" t="s">
        <v>782</v>
      </c>
      <c r="D510">
        <v>111</v>
      </c>
      <c r="E510" t="s">
        <v>801</v>
      </c>
      <c r="F510">
        <v>611</v>
      </c>
      <c r="G510" t="s">
        <v>52</v>
      </c>
      <c r="H510">
        <v>10111010611</v>
      </c>
      <c r="I510" t="s">
        <v>53</v>
      </c>
      <c r="J510" t="s">
        <v>958</v>
      </c>
      <c r="K510">
        <v>12</v>
      </c>
      <c r="L510" s="2">
        <v>0</v>
      </c>
      <c r="M510" s="2">
        <v>0</v>
      </c>
      <c r="N510" s="14">
        <v>7840</v>
      </c>
      <c r="O510" s="2">
        <v>0</v>
      </c>
      <c r="P510" s="11">
        <v>7840</v>
      </c>
      <c r="Q510" s="2">
        <v>7733.7</v>
      </c>
      <c r="R510" s="2">
        <v>13257.771428571428</v>
      </c>
      <c r="S510" s="9">
        <v>7840</v>
      </c>
      <c r="U510" s="2">
        <f t="shared" si="14"/>
        <v>0</v>
      </c>
      <c r="V510" s="2">
        <f t="shared" si="15"/>
        <v>0</v>
      </c>
      <c r="W510" s="18"/>
    </row>
    <row r="511" spans="1:23" customFormat="1" x14ac:dyDescent="0.25">
      <c r="A511" t="s">
        <v>309</v>
      </c>
      <c r="B511">
        <v>501</v>
      </c>
      <c r="C511" t="s">
        <v>312</v>
      </c>
      <c r="D511">
        <v>118</v>
      </c>
      <c r="E511" t="s">
        <v>340</v>
      </c>
      <c r="F511">
        <v>270</v>
      </c>
      <c r="G511" t="s">
        <v>87</v>
      </c>
      <c r="H511">
        <v>10118010270</v>
      </c>
      <c r="I511" t="s">
        <v>88</v>
      </c>
      <c r="J511" t="s">
        <v>958</v>
      </c>
      <c r="K511">
        <v>12</v>
      </c>
      <c r="L511" s="2">
        <v>6736.07</v>
      </c>
      <c r="M511" s="2">
        <v>4673.67</v>
      </c>
      <c r="N511" s="14">
        <v>7840</v>
      </c>
      <c r="O511" s="2">
        <v>0</v>
      </c>
      <c r="P511" s="11">
        <v>7840</v>
      </c>
      <c r="Q511" s="2">
        <v>6959.55</v>
      </c>
      <c r="R511" s="2">
        <v>11930.657142857144</v>
      </c>
      <c r="S511" s="9">
        <v>7840</v>
      </c>
      <c r="U511" s="2">
        <f t="shared" si="14"/>
        <v>0</v>
      </c>
      <c r="V511" s="2">
        <f t="shared" si="15"/>
        <v>0</v>
      </c>
    </row>
    <row r="512" spans="1:23" customFormat="1" x14ac:dyDescent="0.25">
      <c r="A512" t="s">
        <v>309</v>
      </c>
      <c r="B512">
        <v>501</v>
      </c>
      <c r="C512" t="s">
        <v>312</v>
      </c>
      <c r="D512">
        <v>119</v>
      </c>
      <c r="E512" t="s">
        <v>341</v>
      </c>
      <c r="F512">
        <v>270</v>
      </c>
      <c r="G512" t="s">
        <v>87</v>
      </c>
      <c r="H512">
        <v>10119010270</v>
      </c>
      <c r="I512" t="s">
        <v>88</v>
      </c>
      <c r="J512" t="s">
        <v>958</v>
      </c>
      <c r="K512">
        <v>12</v>
      </c>
      <c r="L512" s="2">
        <v>8734.14</v>
      </c>
      <c r="M512" s="2">
        <v>6730.16</v>
      </c>
      <c r="N512" s="14">
        <v>7840</v>
      </c>
      <c r="O512" s="2">
        <v>0</v>
      </c>
      <c r="P512" s="11">
        <v>7840</v>
      </c>
      <c r="Q512" s="2">
        <v>2051.59</v>
      </c>
      <c r="R512" s="2">
        <v>3517.011428571429</v>
      </c>
      <c r="S512" s="9">
        <v>7840</v>
      </c>
      <c r="U512" s="2">
        <f t="shared" si="14"/>
        <v>0</v>
      </c>
      <c r="V512" s="2">
        <f t="shared" si="15"/>
        <v>0</v>
      </c>
    </row>
    <row r="513" spans="1:22" customFormat="1" x14ac:dyDescent="0.25">
      <c r="A513" t="s">
        <v>309</v>
      </c>
      <c r="B513">
        <v>504</v>
      </c>
      <c r="C513" t="s">
        <v>396</v>
      </c>
      <c r="D513">
        <v>409</v>
      </c>
      <c r="E513" t="s">
        <v>410</v>
      </c>
      <c r="F513">
        <v>243</v>
      </c>
      <c r="G513" t="s">
        <v>83</v>
      </c>
      <c r="H513">
        <v>10409010243</v>
      </c>
      <c r="I513" t="s">
        <v>84</v>
      </c>
      <c r="J513" t="s">
        <v>958</v>
      </c>
      <c r="K513">
        <v>12</v>
      </c>
      <c r="L513" s="2">
        <v>4000.35</v>
      </c>
      <c r="M513" s="2">
        <v>6831.76</v>
      </c>
      <c r="N513" s="14">
        <v>7825</v>
      </c>
      <c r="O513" s="2">
        <v>0</v>
      </c>
      <c r="P513" s="11">
        <v>7825</v>
      </c>
      <c r="Q513" s="2">
        <v>1759.79</v>
      </c>
      <c r="R513" s="2">
        <v>3016.7828571428572</v>
      </c>
      <c r="S513" s="9">
        <v>7825</v>
      </c>
      <c r="U513" s="2">
        <f t="shared" si="14"/>
        <v>0</v>
      </c>
      <c r="V513" s="2">
        <f t="shared" si="15"/>
        <v>0</v>
      </c>
    </row>
    <row r="514" spans="1:22" customFormat="1" x14ac:dyDescent="0.25">
      <c r="A514" t="s">
        <v>309</v>
      </c>
      <c r="B514">
        <v>501</v>
      </c>
      <c r="C514" t="s">
        <v>312</v>
      </c>
      <c r="D514">
        <v>15</v>
      </c>
      <c r="E514" t="s">
        <v>313</v>
      </c>
      <c r="F514">
        <v>270</v>
      </c>
      <c r="G514" t="s">
        <v>87</v>
      </c>
      <c r="H514">
        <v>10015010270</v>
      </c>
      <c r="I514" t="s">
        <v>88</v>
      </c>
      <c r="J514" t="s">
        <v>958</v>
      </c>
      <c r="K514">
        <v>12</v>
      </c>
      <c r="L514" s="2">
        <v>6916.38</v>
      </c>
      <c r="M514" s="2">
        <v>5161.5600000000004</v>
      </c>
      <c r="N514" s="14">
        <v>7530</v>
      </c>
      <c r="O514" s="2">
        <v>0</v>
      </c>
      <c r="P514" s="11">
        <v>7530</v>
      </c>
      <c r="Q514" s="2">
        <v>2075</v>
      </c>
      <c r="R514" s="2">
        <v>3557.1428571428573</v>
      </c>
      <c r="S514" s="9">
        <v>7530</v>
      </c>
      <c r="U514" s="2">
        <f t="shared" si="14"/>
        <v>0</v>
      </c>
      <c r="V514" s="2">
        <f t="shared" si="15"/>
        <v>0</v>
      </c>
    </row>
    <row r="515" spans="1:22" customFormat="1" x14ac:dyDescent="0.25">
      <c r="A515" t="s">
        <v>349</v>
      </c>
      <c r="B515">
        <v>507</v>
      </c>
      <c r="C515" t="s">
        <v>390</v>
      </c>
      <c r="D515">
        <v>268</v>
      </c>
      <c r="E515" t="s">
        <v>392</v>
      </c>
      <c r="F515">
        <v>274</v>
      </c>
      <c r="G515" t="s">
        <v>89</v>
      </c>
      <c r="H515">
        <v>10268010274</v>
      </c>
      <c r="I515" t="s">
        <v>90</v>
      </c>
      <c r="J515" t="s">
        <v>958</v>
      </c>
      <c r="K515">
        <v>12</v>
      </c>
      <c r="L515" s="2">
        <v>0</v>
      </c>
      <c r="M515" s="2">
        <v>0</v>
      </c>
      <c r="N515" s="14">
        <v>7405</v>
      </c>
      <c r="O515" s="2">
        <v>0</v>
      </c>
      <c r="P515" s="11">
        <v>7405</v>
      </c>
      <c r="Q515" s="2">
        <v>0</v>
      </c>
      <c r="R515" s="2">
        <v>0</v>
      </c>
      <c r="S515" s="9">
        <v>7405</v>
      </c>
      <c r="U515" s="2">
        <f t="shared" si="14"/>
        <v>0</v>
      </c>
      <c r="V515" s="2">
        <f t="shared" si="15"/>
        <v>0</v>
      </c>
    </row>
    <row r="516" spans="1:22" customFormat="1" x14ac:dyDescent="0.25">
      <c r="A516" t="s">
        <v>309</v>
      </c>
      <c r="B516">
        <v>501</v>
      </c>
      <c r="C516" t="s">
        <v>312</v>
      </c>
      <c r="D516">
        <v>65</v>
      </c>
      <c r="E516" t="s">
        <v>330</v>
      </c>
      <c r="F516">
        <v>270</v>
      </c>
      <c r="G516" t="s">
        <v>87</v>
      </c>
      <c r="H516">
        <v>10065010270</v>
      </c>
      <c r="I516" t="s">
        <v>88</v>
      </c>
      <c r="J516" t="s">
        <v>958</v>
      </c>
      <c r="K516">
        <v>12</v>
      </c>
      <c r="L516" s="2">
        <v>9130.58</v>
      </c>
      <c r="M516" s="2">
        <v>5715.56</v>
      </c>
      <c r="N516" s="14">
        <v>7190</v>
      </c>
      <c r="O516" s="2">
        <v>0</v>
      </c>
      <c r="P516" s="11">
        <v>7190</v>
      </c>
      <c r="Q516" s="2">
        <v>4855.4799999999996</v>
      </c>
      <c r="R516" s="2">
        <v>8323.68</v>
      </c>
      <c r="S516" s="9">
        <v>7190</v>
      </c>
      <c r="U516" s="2">
        <f t="shared" si="14"/>
        <v>0</v>
      </c>
      <c r="V516" s="2">
        <f t="shared" si="15"/>
        <v>0</v>
      </c>
    </row>
    <row r="517" spans="1:22" customFormat="1" x14ac:dyDescent="0.25">
      <c r="A517" t="s">
        <v>309</v>
      </c>
      <c r="B517">
        <v>501</v>
      </c>
      <c r="C517" t="s">
        <v>312</v>
      </c>
      <c r="D517">
        <v>149</v>
      </c>
      <c r="E517" t="s">
        <v>428</v>
      </c>
      <c r="F517">
        <v>270</v>
      </c>
      <c r="G517" t="s">
        <v>87</v>
      </c>
      <c r="H517">
        <v>10149010270</v>
      </c>
      <c r="I517" t="s">
        <v>88</v>
      </c>
      <c r="J517" t="s">
        <v>958</v>
      </c>
      <c r="K517">
        <v>12</v>
      </c>
      <c r="L517" s="2">
        <v>0</v>
      </c>
      <c r="M517" s="2">
        <v>164</v>
      </c>
      <c r="N517" s="14">
        <v>7190</v>
      </c>
      <c r="O517" s="2">
        <v>0</v>
      </c>
      <c r="P517" s="11">
        <v>7190</v>
      </c>
      <c r="Q517" s="2">
        <v>3621.48</v>
      </c>
      <c r="R517" s="2">
        <v>6208.2514285714296</v>
      </c>
      <c r="S517" s="9">
        <v>7190</v>
      </c>
      <c r="U517" s="2">
        <f t="shared" si="14"/>
        <v>0</v>
      </c>
      <c r="V517" s="2">
        <f t="shared" si="15"/>
        <v>0</v>
      </c>
    </row>
    <row r="518" spans="1:22" customFormat="1" x14ac:dyDescent="0.25">
      <c r="A518" t="s">
        <v>571</v>
      </c>
      <c r="B518">
        <v>601</v>
      </c>
      <c r="C518" t="s">
        <v>572</v>
      </c>
      <c r="D518">
        <v>40</v>
      </c>
      <c r="E518" t="s">
        <v>576</v>
      </c>
      <c r="F518">
        <v>236</v>
      </c>
      <c r="G518" t="s">
        <v>20</v>
      </c>
      <c r="H518">
        <v>10040010236</v>
      </c>
      <c r="I518" t="s">
        <v>21</v>
      </c>
      <c r="J518" t="s">
        <v>958</v>
      </c>
      <c r="K518">
        <v>12</v>
      </c>
      <c r="L518" s="2">
        <v>7014.84</v>
      </c>
      <c r="M518" s="2">
        <v>2868.92</v>
      </c>
      <c r="N518" s="14">
        <v>7633</v>
      </c>
      <c r="O518" s="2">
        <v>0</v>
      </c>
      <c r="P518" s="11">
        <v>7633</v>
      </c>
      <c r="Q518" s="2">
        <v>3958.36</v>
      </c>
      <c r="R518" s="2">
        <v>6785.76</v>
      </c>
      <c r="S518" s="9">
        <v>7125.05</v>
      </c>
      <c r="U518" s="2">
        <f t="shared" si="14"/>
        <v>-507.94999999999982</v>
      </c>
      <c r="V518" s="2">
        <f t="shared" si="15"/>
        <v>-6.6546574086204613</v>
      </c>
    </row>
    <row r="519" spans="1:22" customFormat="1" x14ac:dyDescent="0.25">
      <c r="A519" t="s">
        <v>309</v>
      </c>
      <c r="B519">
        <v>801</v>
      </c>
      <c r="C519" t="s">
        <v>324</v>
      </c>
      <c r="D519">
        <v>431</v>
      </c>
      <c r="E519" t="s">
        <v>422</v>
      </c>
      <c r="F519">
        <v>611</v>
      </c>
      <c r="G519" t="s">
        <v>52</v>
      </c>
      <c r="H519">
        <v>10431010611</v>
      </c>
      <c r="I519" t="s">
        <v>53</v>
      </c>
      <c r="J519" t="s">
        <v>958</v>
      </c>
      <c r="K519">
        <v>12</v>
      </c>
      <c r="L519" s="2">
        <v>0</v>
      </c>
      <c r="M519" s="2">
        <v>0</v>
      </c>
      <c r="N519" s="14">
        <v>7108</v>
      </c>
      <c r="O519" s="2">
        <v>0</v>
      </c>
      <c r="P519" s="11">
        <v>7108</v>
      </c>
      <c r="Q519" s="2">
        <v>6944.63</v>
      </c>
      <c r="R519" s="2">
        <v>11905.08</v>
      </c>
      <c r="S519" s="9">
        <v>7108</v>
      </c>
      <c r="U519" s="2">
        <f t="shared" si="14"/>
        <v>0</v>
      </c>
      <c r="V519" s="2">
        <f t="shared" si="15"/>
        <v>0</v>
      </c>
    </row>
    <row r="520" spans="1:22" customFormat="1" x14ac:dyDescent="0.25">
      <c r="A520" t="s">
        <v>349</v>
      </c>
      <c r="B520">
        <v>702</v>
      </c>
      <c r="C520" t="s">
        <v>383</v>
      </c>
      <c r="D520">
        <v>265</v>
      </c>
      <c r="E520" t="s">
        <v>433</v>
      </c>
      <c r="F520">
        <v>305</v>
      </c>
      <c r="G520" t="s">
        <v>146</v>
      </c>
      <c r="H520">
        <v>10265010305</v>
      </c>
      <c r="I520" t="s">
        <v>147</v>
      </c>
      <c r="J520" t="s">
        <v>958</v>
      </c>
      <c r="K520">
        <v>12</v>
      </c>
      <c r="L520" s="2">
        <v>4842.42</v>
      </c>
      <c r="M520" s="2">
        <v>5188.99</v>
      </c>
      <c r="N520" s="14">
        <v>5440</v>
      </c>
      <c r="O520" s="2">
        <v>0</v>
      </c>
      <c r="P520" s="11">
        <v>5440</v>
      </c>
      <c r="Q520" s="2">
        <v>5001.8999999999996</v>
      </c>
      <c r="R520" s="2">
        <v>8574.6857142857134</v>
      </c>
      <c r="S520" s="9">
        <v>7080</v>
      </c>
      <c r="U520" s="2">
        <f t="shared" si="14"/>
        <v>1640</v>
      </c>
      <c r="V520" s="2">
        <f t="shared" si="15"/>
        <v>30.147058823529409</v>
      </c>
    </row>
    <row r="521" spans="1:22" customFormat="1" x14ac:dyDescent="0.25">
      <c r="A521" t="s">
        <v>309</v>
      </c>
      <c r="B521">
        <v>801</v>
      </c>
      <c r="C521" t="s">
        <v>324</v>
      </c>
      <c r="D521">
        <v>28</v>
      </c>
      <c r="E521" t="s">
        <v>328</v>
      </c>
      <c r="F521">
        <v>265</v>
      </c>
      <c r="G521" t="s">
        <v>447</v>
      </c>
      <c r="H521">
        <v>10028010265</v>
      </c>
      <c r="I521" t="s">
        <v>448</v>
      </c>
      <c r="J521" t="s">
        <v>958</v>
      </c>
      <c r="K521">
        <v>12</v>
      </c>
      <c r="L521" s="2">
        <v>6700</v>
      </c>
      <c r="M521" s="2">
        <v>0</v>
      </c>
      <c r="N521" s="14">
        <v>7010</v>
      </c>
      <c r="O521" s="2">
        <v>0</v>
      </c>
      <c r="P521" s="11">
        <v>7010</v>
      </c>
      <c r="Q521" s="2">
        <v>0</v>
      </c>
      <c r="R521" s="2">
        <v>0</v>
      </c>
      <c r="S521" s="9">
        <v>7010</v>
      </c>
      <c r="U521" s="2">
        <f t="shared" ref="U521:U584" si="16">S521-N521</f>
        <v>0</v>
      </c>
      <c r="V521" s="2">
        <f t="shared" ref="V521:V584" si="17">U521/N521*100</f>
        <v>0</v>
      </c>
    </row>
    <row r="522" spans="1:22" customFormat="1" x14ac:dyDescent="0.25">
      <c r="A522" t="s">
        <v>562</v>
      </c>
      <c r="B522">
        <v>301</v>
      </c>
      <c r="C522" t="s">
        <v>355</v>
      </c>
      <c r="D522">
        <v>121</v>
      </c>
      <c r="E522" t="s">
        <v>562</v>
      </c>
      <c r="F522">
        <v>294</v>
      </c>
      <c r="G522" t="s">
        <v>107</v>
      </c>
      <c r="H522">
        <v>10121010294</v>
      </c>
      <c r="I522" t="s">
        <v>108</v>
      </c>
      <c r="J522" t="s">
        <v>958</v>
      </c>
      <c r="K522">
        <v>12</v>
      </c>
      <c r="L522" s="2">
        <v>17951.400000000001</v>
      </c>
      <c r="M522" s="2">
        <v>5970</v>
      </c>
      <c r="N522" s="14">
        <v>7000</v>
      </c>
      <c r="O522" s="2">
        <v>0</v>
      </c>
      <c r="P522" s="11">
        <v>7000</v>
      </c>
      <c r="Q522" s="2">
        <v>2520</v>
      </c>
      <c r="R522" s="2">
        <v>4320</v>
      </c>
      <c r="S522" s="9">
        <v>7000</v>
      </c>
      <c r="U522" s="2">
        <f t="shared" si="16"/>
        <v>0</v>
      </c>
      <c r="V522" s="2">
        <f t="shared" si="17"/>
        <v>0</v>
      </c>
    </row>
    <row r="523" spans="1:22" customFormat="1" x14ac:dyDescent="0.25">
      <c r="A523" t="s">
        <v>349</v>
      </c>
      <c r="B523">
        <v>403</v>
      </c>
      <c r="C523" t="s">
        <v>350</v>
      </c>
      <c r="D523">
        <v>140</v>
      </c>
      <c r="E523" t="s">
        <v>351</v>
      </c>
      <c r="F523">
        <v>243</v>
      </c>
      <c r="G523" t="s">
        <v>83</v>
      </c>
      <c r="H523">
        <v>10140010243</v>
      </c>
      <c r="I523" t="s">
        <v>84</v>
      </c>
      <c r="J523" t="s">
        <v>958</v>
      </c>
      <c r="K523">
        <v>12</v>
      </c>
      <c r="L523" s="2">
        <v>4880.84</v>
      </c>
      <c r="M523" s="2">
        <v>5543.92</v>
      </c>
      <c r="N523" s="14">
        <v>6582</v>
      </c>
      <c r="O523" s="2">
        <v>0</v>
      </c>
      <c r="P523" s="11">
        <v>6582</v>
      </c>
      <c r="Q523" s="2">
        <v>4930.6000000000004</v>
      </c>
      <c r="R523" s="2">
        <v>8452.4571428571435</v>
      </c>
      <c r="S523" s="9">
        <v>6850</v>
      </c>
      <c r="U523" s="2">
        <f t="shared" si="16"/>
        <v>268</v>
      </c>
      <c r="V523" s="2">
        <f t="shared" si="17"/>
        <v>4.0717107262230323</v>
      </c>
    </row>
    <row r="524" spans="1:22" customFormat="1" x14ac:dyDescent="0.25">
      <c r="A524" t="s">
        <v>571</v>
      </c>
      <c r="B524">
        <v>601</v>
      </c>
      <c r="C524" t="s">
        <v>572</v>
      </c>
      <c r="D524">
        <v>40</v>
      </c>
      <c r="E524" t="s">
        <v>576</v>
      </c>
      <c r="F524">
        <v>237</v>
      </c>
      <c r="G524" t="s">
        <v>490</v>
      </c>
      <c r="H524">
        <v>10040010237</v>
      </c>
      <c r="I524" t="s">
        <v>491</v>
      </c>
      <c r="J524" t="s">
        <v>958</v>
      </c>
      <c r="K524">
        <v>12</v>
      </c>
      <c r="L524" s="2">
        <v>12280.32</v>
      </c>
      <c r="M524" s="2">
        <v>3710.97</v>
      </c>
      <c r="N524" s="14">
        <v>13384</v>
      </c>
      <c r="O524" s="2">
        <v>0</v>
      </c>
      <c r="P524" s="11">
        <v>13384</v>
      </c>
      <c r="Q524" s="2">
        <v>3762</v>
      </c>
      <c r="R524" s="2">
        <v>6449.1428571428569</v>
      </c>
      <c r="S524" s="9">
        <v>6771.6</v>
      </c>
      <c r="U524" s="2">
        <f t="shared" si="16"/>
        <v>-6612.4</v>
      </c>
      <c r="V524" s="2">
        <f t="shared" si="17"/>
        <v>-49.405260011954574</v>
      </c>
    </row>
    <row r="525" spans="1:22" customFormat="1" x14ac:dyDescent="0.25">
      <c r="A525" t="s">
        <v>349</v>
      </c>
      <c r="B525">
        <v>704</v>
      </c>
      <c r="C525" t="s">
        <v>385</v>
      </c>
      <c r="D525">
        <v>264</v>
      </c>
      <c r="E525" t="s">
        <v>386</v>
      </c>
      <c r="F525">
        <v>274</v>
      </c>
      <c r="G525" t="s">
        <v>89</v>
      </c>
      <c r="H525">
        <v>10264010274</v>
      </c>
      <c r="I525" t="s">
        <v>90</v>
      </c>
      <c r="J525" t="s">
        <v>958</v>
      </c>
      <c r="K525">
        <v>12</v>
      </c>
      <c r="L525" s="2">
        <v>0</v>
      </c>
      <c r="M525" s="2">
        <v>1200</v>
      </c>
      <c r="N525" s="14">
        <v>6700</v>
      </c>
      <c r="O525" s="2">
        <v>0</v>
      </c>
      <c r="P525" s="11">
        <v>6700</v>
      </c>
      <c r="Q525" s="2">
        <v>0</v>
      </c>
      <c r="R525" s="2">
        <v>0</v>
      </c>
      <c r="S525" s="9">
        <v>6700</v>
      </c>
      <c r="U525" s="2">
        <f t="shared" si="16"/>
        <v>0</v>
      </c>
      <c r="V525" s="2">
        <f t="shared" si="17"/>
        <v>0</v>
      </c>
    </row>
    <row r="526" spans="1:22" customFormat="1" x14ac:dyDescent="0.25">
      <c r="A526" t="s">
        <v>349</v>
      </c>
      <c r="B526">
        <v>702</v>
      </c>
      <c r="C526" t="s">
        <v>383</v>
      </c>
      <c r="D526">
        <v>265</v>
      </c>
      <c r="E526" t="s">
        <v>433</v>
      </c>
      <c r="F526">
        <v>274</v>
      </c>
      <c r="G526" t="s">
        <v>89</v>
      </c>
      <c r="H526">
        <v>10265010274</v>
      </c>
      <c r="I526" t="s">
        <v>90</v>
      </c>
      <c r="J526" t="s">
        <v>958</v>
      </c>
      <c r="K526">
        <v>12</v>
      </c>
      <c r="L526" s="2">
        <v>0</v>
      </c>
      <c r="M526" s="2">
        <v>0</v>
      </c>
      <c r="N526" s="14">
        <v>6620</v>
      </c>
      <c r="O526" s="2">
        <v>0</v>
      </c>
      <c r="P526" s="11">
        <v>6620</v>
      </c>
      <c r="Q526" s="2">
        <v>0</v>
      </c>
      <c r="R526" s="2">
        <v>0</v>
      </c>
      <c r="S526" s="9">
        <v>6620</v>
      </c>
      <c r="U526" s="2">
        <f t="shared" si="16"/>
        <v>0</v>
      </c>
      <c r="V526" s="2">
        <f t="shared" si="17"/>
        <v>0</v>
      </c>
    </row>
    <row r="527" spans="1:22" customFormat="1" x14ac:dyDescent="0.25">
      <c r="A527" t="s">
        <v>133</v>
      </c>
      <c r="B527">
        <v>1101</v>
      </c>
      <c r="C527" t="s">
        <v>134</v>
      </c>
      <c r="D527">
        <v>150</v>
      </c>
      <c r="E527" t="s">
        <v>132</v>
      </c>
      <c r="F527">
        <v>306</v>
      </c>
      <c r="G527" t="s">
        <v>124</v>
      </c>
      <c r="H527">
        <v>10150010306</v>
      </c>
      <c r="I527" t="s">
        <v>125</v>
      </c>
      <c r="J527" t="s">
        <v>958</v>
      </c>
      <c r="K527">
        <v>12</v>
      </c>
      <c r="L527" s="2">
        <v>2753.8</v>
      </c>
      <c r="M527" s="2">
        <v>1285.42</v>
      </c>
      <c r="N527" s="14">
        <v>3120</v>
      </c>
      <c r="O527" s="2">
        <v>0</v>
      </c>
      <c r="P527" s="11">
        <v>3120</v>
      </c>
      <c r="Q527" s="2">
        <v>5387.48</v>
      </c>
      <c r="R527" s="2">
        <v>9235.68</v>
      </c>
      <c r="S527" s="9">
        <v>6606</v>
      </c>
      <c r="U527" s="2">
        <f t="shared" si="16"/>
        <v>3486</v>
      </c>
      <c r="V527" s="2">
        <f t="shared" si="17"/>
        <v>111.73076923076923</v>
      </c>
    </row>
    <row r="528" spans="1:22" customFormat="1" x14ac:dyDescent="0.25">
      <c r="A528" t="s">
        <v>309</v>
      </c>
      <c r="B528">
        <v>801</v>
      </c>
      <c r="C528" t="s">
        <v>324</v>
      </c>
      <c r="D528">
        <v>406</v>
      </c>
      <c r="E528" t="s">
        <v>434</v>
      </c>
      <c r="F528">
        <v>239</v>
      </c>
      <c r="G528" t="s">
        <v>22</v>
      </c>
      <c r="H528">
        <v>10406010239</v>
      </c>
      <c r="I528" t="s">
        <v>23</v>
      </c>
      <c r="J528" t="s">
        <v>958</v>
      </c>
      <c r="K528">
        <v>12</v>
      </c>
      <c r="L528" s="2">
        <v>75317.81</v>
      </c>
      <c r="M528" s="2">
        <v>40063.1</v>
      </c>
      <c r="N528" s="14">
        <v>102544</v>
      </c>
      <c r="O528" s="2">
        <v>0</v>
      </c>
      <c r="P528" s="11">
        <v>102544</v>
      </c>
      <c r="Q528" s="2">
        <v>3666.22</v>
      </c>
      <c r="R528" s="2">
        <v>6284.9485714285711</v>
      </c>
      <c r="S528" s="9">
        <v>6599.2</v>
      </c>
      <c r="U528" s="2">
        <f t="shared" si="16"/>
        <v>-95944.8</v>
      </c>
      <c r="V528" s="2">
        <f t="shared" si="17"/>
        <v>-93.564518645654545</v>
      </c>
    </row>
    <row r="529" spans="1:23" customFormat="1" x14ac:dyDescent="0.25">
      <c r="A529" t="s">
        <v>349</v>
      </c>
      <c r="B529">
        <v>401</v>
      </c>
      <c r="C529" t="s">
        <v>362</v>
      </c>
      <c r="D529">
        <v>148</v>
      </c>
      <c r="E529" t="s">
        <v>363</v>
      </c>
      <c r="F529">
        <v>270</v>
      </c>
      <c r="G529" t="s">
        <v>87</v>
      </c>
      <c r="H529">
        <v>10148010270</v>
      </c>
      <c r="I529" t="s">
        <v>88</v>
      </c>
      <c r="J529" t="s">
        <v>958</v>
      </c>
      <c r="K529">
        <v>12</v>
      </c>
      <c r="L529" s="2">
        <v>1684</v>
      </c>
      <c r="M529" s="2">
        <v>2134.63</v>
      </c>
      <c r="N529" s="14">
        <v>6574</v>
      </c>
      <c r="O529" s="2">
        <v>0</v>
      </c>
      <c r="P529" s="11">
        <v>6574</v>
      </c>
      <c r="Q529" s="2">
        <v>0</v>
      </c>
      <c r="R529" s="2">
        <v>0</v>
      </c>
      <c r="S529" s="9">
        <v>6574</v>
      </c>
      <c r="U529" s="2">
        <f t="shared" si="16"/>
        <v>0</v>
      </c>
      <c r="V529" s="2">
        <f t="shared" si="17"/>
        <v>0</v>
      </c>
    </row>
    <row r="530" spans="1:23" customFormat="1" x14ac:dyDescent="0.25">
      <c r="A530" t="s">
        <v>349</v>
      </c>
      <c r="B530">
        <v>507</v>
      </c>
      <c r="C530" t="s">
        <v>390</v>
      </c>
      <c r="D530">
        <v>267</v>
      </c>
      <c r="E530" t="s">
        <v>391</v>
      </c>
      <c r="F530">
        <v>243</v>
      </c>
      <c r="G530" t="s">
        <v>83</v>
      </c>
      <c r="H530">
        <v>10267010243</v>
      </c>
      <c r="I530" t="s">
        <v>84</v>
      </c>
      <c r="J530" t="s">
        <v>958</v>
      </c>
      <c r="K530">
        <v>12</v>
      </c>
      <c r="L530" s="2">
        <v>3072.87</v>
      </c>
      <c r="M530" s="2">
        <v>4990.79</v>
      </c>
      <c r="N530" s="14">
        <v>6562</v>
      </c>
      <c r="O530" s="2">
        <v>0</v>
      </c>
      <c r="P530" s="11">
        <v>6562</v>
      </c>
      <c r="Q530" s="2">
        <v>215.52</v>
      </c>
      <c r="R530" s="2">
        <v>369.46285714285716</v>
      </c>
      <c r="S530" s="9">
        <v>6562</v>
      </c>
      <c r="U530" s="2">
        <f t="shared" si="16"/>
        <v>0</v>
      </c>
      <c r="V530" s="2">
        <f t="shared" si="17"/>
        <v>0</v>
      </c>
    </row>
    <row r="531" spans="1:23" customFormat="1" x14ac:dyDescent="0.25">
      <c r="A531" t="s">
        <v>781</v>
      </c>
      <c r="B531">
        <v>202</v>
      </c>
      <c r="C531" t="s">
        <v>808</v>
      </c>
      <c r="D531" s="20">
        <v>138</v>
      </c>
      <c r="E531" t="s">
        <v>811</v>
      </c>
      <c r="F531" s="19">
        <v>243</v>
      </c>
      <c r="G531" t="s">
        <v>83</v>
      </c>
      <c r="H531">
        <v>10138010243</v>
      </c>
      <c r="I531" t="s">
        <v>84</v>
      </c>
      <c r="J531" t="s">
        <v>958</v>
      </c>
      <c r="K531">
        <v>12</v>
      </c>
      <c r="L531" s="2">
        <v>3406.2</v>
      </c>
      <c r="M531" s="2">
        <v>0</v>
      </c>
      <c r="N531" s="14">
        <v>6508</v>
      </c>
      <c r="O531" s="2">
        <v>0</v>
      </c>
      <c r="P531" s="11">
        <v>6508</v>
      </c>
      <c r="Q531" s="2">
        <v>4074</v>
      </c>
      <c r="R531" s="2">
        <v>6984</v>
      </c>
      <c r="S531" s="9">
        <v>6508</v>
      </c>
      <c r="U531" s="2">
        <f t="shared" si="16"/>
        <v>0</v>
      </c>
      <c r="V531" s="2">
        <f t="shared" si="17"/>
        <v>0</v>
      </c>
      <c r="W531" s="18"/>
    </row>
    <row r="532" spans="1:23" customFormat="1" x14ac:dyDescent="0.25">
      <c r="A532" t="s">
        <v>571</v>
      </c>
      <c r="B532">
        <v>601</v>
      </c>
      <c r="C532" t="s">
        <v>572</v>
      </c>
      <c r="D532">
        <v>42</v>
      </c>
      <c r="E532" t="s">
        <v>577</v>
      </c>
      <c r="F532">
        <v>555</v>
      </c>
      <c r="G532" t="s">
        <v>652</v>
      </c>
      <c r="H532">
        <v>10042010555</v>
      </c>
      <c r="I532" t="s">
        <v>653</v>
      </c>
      <c r="J532" t="s">
        <v>958</v>
      </c>
      <c r="K532">
        <v>12</v>
      </c>
      <c r="L532" s="2">
        <v>5980</v>
      </c>
      <c r="M532" s="2">
        <v>0</v>
      </c>
      <c r="N532" s="14">
        <v>6468</v>
      </c>
      <c r="O532" s="2">
        <v>0</v>
      </c>
      <c r="P532" s="11">
        <v>6468</v>
      </c>
      <c r="Q532" s="2">
        <v>0</v>
      </c>
      <c r="R532" s="2">
        <v>0</v>
      </c>
      <c r="S532" s="9">
        <v>6468</v>
      </c>
      <c r="U532" s="2">
        <f t="shared" si="16"/>
        <v>0</v>
      </c>
      <c r="V532" s="2">
        <f t="shared" si="17"/>
        <v>0</v>
      </c>
    </row>
    <row r="533" spans="1:23" customFormat="1" x14ac:dyDescent="0.25">
      <c r="A533" t="s">
        <v>562</v>
      </c>
      <c r="B533">
        <v>1401</v>
      </c>
      <c r="C533" t="s">
        <v>563</v>
      </c>
      <c r="D533">
        <v>125</v>
      </c>
      <c r="E533" t="s">
        <v>564</v>
      </c>
      <c r="F533">
        <v>274</v>
      </c>
      <c r="G533" t="s">
        <v>89</v>
      </c>
      <c r="H533">
        <v>10125010274</v>
      </c>
      <c r="I533" t="s">
        <v>90</v>
      </c>
      <c r="J533" t="s">
        <v>958</v>
      </c>
      <c r="K533">
        <v>12</v>
      </c>
      <c r="L533" s="2">
        <v>5620</v>
      </c>
      <c r="M533" s="2">
        <v>0</v>
      </c>
      <c r="N533" s="14">
        <v>6219</v>
      </c>
      <c r="O533" s="2">
        <v>0</v>
      </c>
      <c r="P533" s="11">
        <v>6219</v>
      </c>
      <c r="Q533" s="2">
        <v>0</v>
      </c>
      <c r="R533" s="2">
        <v>0</v>
      </c>
      <c r="S533" s="9">
        <v>6219</v>
      </c>
      <c r="U533" s="2">
        <f t="shared" si="16"/>
        <v>0</v>
      </c>
      <c r="V533" s="2">
        <f t="shared" si="17"/>
        <v>0</v>
      </c>
    </row>
    <row r="534" spans="1:23" customFormat="1" x14ac:dyDescent="0.25">
      <c r="A534" t="s">
        <v>309</v>
      </c>
      <c r="B534">
        <v>801</v>
      </c>
      <c r="C534" t="s">
        <v>324</v>
      </c>
      <c r="D534">
        <v>410</v>
      </c>
      <c r="E534" t="s">
        <v>435</v>
      </c>
      <c r="F534">
        <v>611</v>
      </c>
      <c r="G534" t="s">
        <v>52</v>
      </c>
      <c r="H534">
        <v>10410010611</v>
      </c>
      <c r="I534" t="s">
        <v>53</v>
      </c>
      <c r="J534" t="s">
        <v>958</v>
      </c>
      <c r="K534">
        <v>12</v>
      </c>
      <c r="L534" s="2">
        <v>0</v>
      </c>
      <c r="M534" s="2">
        <v>0</v>
      </c>
      <c r="N534" s="14">
        <v>6127</v>
      </c>
      <c r="O534" s="2">
        <v>0</v>
      </c>
      <c r="P534" s="11">
        <v>6127</v>
      </c>
      <c r="Q534" s="2">
        <v>3649.88</v>
      </c>
      <c r="R534" s="2">
        <v>6256.937142857143</v>
      </c>
      <c r="S534" s="9">
        <v>6127</v>
      </c>
      <c r="U534" s="2">
        <f t="shared" si="16"/>
        <v>0</v>
      </c>
      <c r="V534" s="2">
        <f t="shared" si="17"/>
        <v>0</v>
      </c>
    </row>
    <row r="535" spans="1:23" customFormat="1" x14ac:dyDescent="0.25">
      <c r="A535" t="s">
        <v>781</v>
      </c>
      <c r="B535">
        <v>101</v>
      </c>
      <c r="C535" t="s">
        <v>780</v>
      </c>
      <c r="D535">
        <v>101</v>
      </c>
      <c r="E535" t="s">
        <v>776</v>
      </c>
      <c r="F535">
        <v>237</v>
      </c>
      <c r="G535" t="s">
        <v>490</v>
      </c>
      <c r="H535">
        <v>10101010237</v>
      </c>
      <c r="I535" t="s">
        <v>491</v>
      </c>
      <c r="J535" t="s">
        <v>958</v>
      </c>
      <c r="K535">
        <v>12</v>
      </c>
      <c r="L535" s="2">
        <v>14792.96</v>
      </c>
      <c r="M535" s="2">
        <v>124456.4</v>
      </c>
      <c r="N535" s="14">
        <v>17631</v>
      </c>
      <c r="O535" s="2">
        <v>0</v>
      </c>
      <c r="P535" s="11">
        <v>17631</v>
      </c>
      <c r="Q535" s="2">
        <v>3397.2</v>
      </c>
      <c r="R535" s="2">
        <v>5823.7714285714283</v>
      </c>
      <c r="S535" s="9">
        <v>6114.96</v>
      </c>
      <c r="U535" s="2">
        <f t="shared" si="16"/>
        <v>-11516.04</v>
      </c>
      <c r="V535" s="2">
        <f t="shared" si="17"/>
        <v>-65.316998468606442</v>
      </c>
      <c r="W535" s="18"/>
    </row>
    <row r="536" spans="1:23" customFormat="1" x14ac:dyDescent="0.25">
      <c r="A536" t="s">
        <v>133</v>
      </c>
      <c r="B536">
        <v>1101</v>
      </c>
      <c r="C536" t="s">
        <v>134</v>
      </c>
      <c r="D536">
        <v>174</v>
      </c>
      <c r="E536" t="s">
        <v>167</v>
      </c>
      <c r="F536">
        <v>590</v>
      </c>
      <c r="G536" t="s">
        <v>126</v>
      </c>
      <c r="H536">
        <v>10174010590</v>
      </c>
      <c r="I536" t="s">
        <v>127</v>
      </c>
      <c r="J536" t="s">
        <v>958</v>
      </c>
      <c r="K536">
        <v>12</v>
      </c>
      <c r="L536" s="2">
        <v>5819.7</v>
      </c>
      <c r="M536" s="2">
        <v>7128.56</v>
      </c>
      <c r="N536" s="14">
        <v>6000</v>
      </c>
      <c r="O536" s="2">
        <v>0</v>
      </c>
      <c r="P536" s="11">
        <v>6000</v>
      </c>
      <c r="Q536" s="2">
        <v>2378.9299999999998</v>
      </c>
      <c r="R536" s="2">
        <v>4078.1657142857139</v>
      </c>
      <c r="S536" s="9">
        <v>6000</v>
      </c>
      <c r="U536" s="2">
        <f t="shared" si="16"/>
        <v>0</v>
      </c>
      <c r="V536" s="2">
        <f t="shared" si="17"/>
        <v>0</v>
      </c>
    </row>
    <row r="537" spans="1:23" customFormat="1" x14ac:dyDescent="0.25">
      <c r="A537" t="s">
        <v>349</v>
      </c>
      <c r="B537">
        <v>1011</v>
      </c>
      <c r="C537" t="s">
        <v>365</v>
      </c>
      <c r="D537">
        <v>235</v>
      </c>
      <c r="E537" t="s">
        <v>504</v>
      </c>
      <c r="F537">
        <v>265</v>
      </c>
      <c r="G537" t="s">
        <v>447</v>
      </c>
      <c r="H537">
        <v>10235010265</v>
      </c>
      <c r="I537" t="s">
        <v>448</v>
      </c>
      <c r="J537" t="s">
        <v>958</v>
      </c>
      <c r="K537">
        <v>12</v>
      </c>
      <c r="L537" s="2">
        <v>0</v>
      </c>
      <c r="M537" s="2">
        <v>0</v>
      </c>
      <c r="N537" s="14">
        <v>5862</v>
      </c>
      <c r="O537" s="2">
        <v>0</v>
      </c>
      <c r="P537" s="11">
        <v>5862</v>
      </c>
      <c r="Q537" s="2">
        <v>0</v>
      </c>
      <c r="R537" s="2">
        <v>0</v>
      </c>
      <c r="S537" s="9">
        <v>5862</v>
      </c>
      <c r="U537" s="2">
        <f t="shared" si="16"/>
        <v>0</v>
      </c>
      <c r="V537" s="2">
        <f t="shared" si="17"/>
        <v>0</v>
      </c>
    </row>
    <row r="538" spans="1:23" customFormat="1" x14ac:dyDescent="0.25">
      <c r="A538" t="s">
        <v>309</v>
      </c>
      <c r="B538">
        <v>801</v>
      </c>
      <c r="C538" t="s">
        <v>324</v>
      </c>
      <c r="D538">
        <v>420</v>
      </c>
      <c r="E538" t="s">
        <v>418</v>
      </c>
      <c r="F538">
        <v>611</v>
      </c>
      <c r="G538" t="s">
        <v>52</v>
      </c>
      <c r="H538">
        <v>10420010611</v>
      </c>
      <c r="I538" t="s">
        <v>53</v>
      </c>
      <c r="J538" t="s">
        <v>958</v>
      </c>
      <c r="K538">
        <v>12</v>
      </c>
      <c r="L538" s="2">
        <v>0</v>
      </c>
      <c r="M538" s="2">
        <v>4912.28</v>
      </c>
      <c r="N538" s="14">
        <v>5848</v>
      </c>
      <c r="O538" s="2">
        <v>0</v>
      </c>
      <c r="P538" s="11">
        <v>5848</v>
      </c>
      <c r="Q538" s="2">
        <v>2238.5700000000002</v>
      </c>
      <c r="R538" s="2">
        <v>3837.5485714285719</v>
      </c>
      <c r="S538" s="9">
        <v>5848</v>
      </c>
      <c r="U538" s="2">
        <f t="shared" si="16"/>
        <v>0</v>
      </c>
      <c r="V538" s="2">
        <f t="shared" si="17"/>
        <v>0</v>
      </c>
    </row>
    <row r="539" spans="1:23" customFormat="1" x14ac:dyDescent="0.25">
      <c r="A539" t="s">
        <v>571</v>
      </c>
      <c r="B539">
        <v>601</v>
      </c>
      <c r="C539" t="s">
        <v>572</v>
      </c>
      <c r="D539">
        <v>450</v>
      </c>
      <c r="E539" t="s">
        <v>589</v>
      </c>
      <c r="F539">
        <v>236</v>
      </c>
      <c r="G539" t="s">
        <v>20</v>
      </c>
      <c r="H539">
        <v>10450010236</v>
      </c>
      <c r="I539" t="s">
        <v>21</v>
      </c>
      <c r="J539" t="s">
        <v>958</v>
      </c>
      <c r="K539">
        <v>12</v>
      </c>
      <c r="L539" s="2">
        <v>3279.64</v>
      </c>
      <c r="M539" s="2">
        <v>1872.25</v>
      </c>
      <c r="N539" s="14">
        <v>8371</v>
      </c>
      <c r="O539" s="2">
        <v>0</v>
      </c>
      <c r="P539" s="11">
        <v>8371</v>
      </c>
      <c r="Q539" s="2">
        <v>3237.65</v>
      </c>
      <c r="R539" s="2">
        <v>5550.2571428571428</v>
      </c>
      <c r="S539" s="9">
        <v>5827.77</v>
      </c>
      <c r="U539" s="2">
        <f t="shared" si="16"/>
        <v>-2543.2299999999996</v>
      </c>
      <c r="V539" s="2">
        <f t="shared" si="17"/>
        <v>-30.381435909688204</v>
      </c>
    </row>
    <row r="540" spans="1:23" customFormat="1" x14ac:dyDescent="0.25">
      <c r="A540" t="s">
        <v>349</v>
      </c>
      <c r="B540">
        <v>1011</v>
      </c>
      <c r="C540" t="s">
        <v>365</v>
      </c>
      <c r="D540">
        <v>222</v>
      </c>
      <c r="E540" t="s">
        <v>367</v>
      </c>
      <c r="F540">
        <v>278</v>
      </c>
      <c r="G540" t="s">
        <v>551</v>
      </c>
      <c r="H540">
        <v>10222010278</v>
      </c>
      <c r="I540" t="s">
        <v>552</v>
      </c>
      <c r="J540" t="s">
        <v>958</v>
      </c>
      <c r="K540">
        <v>12</v>
      </c>
      <c r="L540" s="2">
        <v>6555</v>
      </c>
      <c r="M540" s="2">
        <v>0</v>
      </c>
      <c r="N540" s="14">
        <v>5793</v>
      </c>
      <c r="O540" s="2">
        <v>0</v>
      </c>
      <c r="P540" s="11">
        <v>5793</v>
      </c>
      <c r="Q540" s="2">
        <v>0</v>
      </c>
      <c r="R540" s="2">
        <v>0</v>
      </c>
      <c r="S540" s="9">
        <v>5793</v>
      </c>
      <c r="U540" s="2">
        <f t="shared" si="16"/>
        <v>0</v>
      </c>
      <c r="V540" s="2">
        <f t="shared" si="17"/>
        <v>0</v>
      </c>
    </row>
    <row r="541" spans="1:23" customFormat="1" x14ac:dyDescent="0.25">
      <c r="A541" t="s">
        <v>349</v>
      </c>
      <c r="B541">
        <v>1011</v>
      </c>
      <c r="C541" t="s">
        <v>365</v>
      </c>
      <c r="D541">
        <v>232</v>
      </c>
      <c r="E541" t="s">
        <v>379</v>
      </c>
      <c r="F541">
        <v>243</v>
      </c>
      <c r="G541" t="s">
        <v>83</v>
      </c>
      <c r="H541">
        <v>10232010243</v>
      </c>
      <c r="I541" t="s">
        <v>84</v>
      </c>
      <c r="J541" t="s">
        <v>958</v>
      </c>
      <c r="K541">
        <v>12</v>
      </c>
      <c r="L541" s="2">
        <v>7303.77</v>
      </c>
      <c r="M541" s="2">
        <v>2224.79</v>
      </c>
      <c r="N541" s="14">
        <v>2600</v>
      </c>
      <c r="O541" s="2">
        <v>0</v>
      </c>
      <c r="P541" s="11">
        <v>2600</v>
      </c>
      <c r="Q541" s="2">
        <v>1458.72</v>
      </c>
      <c r="R541" s="2">
        <v>2500.6628571428573</v>
      </c>
      <c r="S541" s="9">
        <v>5600</v>
      </c>
      <c r="U541" s="2">
        <f t="shared" si="16"/>
        <v>3000</v>
      </c>
      <c r="V541" s="2">
        <f t="shared" si="17"/>
        <v>115.38461538461537</v>
      </c>
    </row>
    <row r="542" spans="1:23" customFormat="1" x14ac:dyDescent="0.25">
      <c r="A542" t="s">
        <v>349</v>
      </c>
      <c r="B542">
        <v>704</v>
      </c>
      <c r="C542" t="s">
        <v>385</v>
      </c>
      <c r="D542">
        <v>264</v>
      </c>
      <c r="E542" t="s">
        <v>386</v>
      </c>
      <c r="F542">
        <v>283</v>
      </c>
      <c r="G542" t="s">
        <v>38</v>
      </c>
      <c r="H542">
        <v>10264010283</v>
      </c>
      <c r="I542" t="s">
        <v>39</v>
      </c>
      <c r="J542" t="s">
        <v>958</v>
      </c>
      <c r="K542">
        <v>12</v>
      </c>
      <c r="L542" s="2">
        <v>6154.42</v>
      </c>
      <c r="M542" s="2">
        <v>1419.78</v>
      </c>
      <c r="N542" s="14">
        <v>10250</v>
      </c>
      <c r="O542" s="2">
        <v>0</v>
      </c>
      <c r="P542" s="11">
        <v>10250</v>
      </c>
      <c r="Q542" s="2">
        <v>2272.2600000000002</v>
      </c>
      <c r="R542" s="2">
        <v>3895.3028571428576</v>
      </c>
      <c r="S542" s="9">
        <v>5597</v>
      </c>
      <c r="U542" s="2">
        <f t="shared" si="16"/>
        <v>-4653</v>
      </c>
      <c r="V542" s="2">
        <f t="shared" si="17"/>
        <v>-45.395121951219515</v>
      </c>
    </row>
    <row r="543" spans="1:23" customFormat="1" x14ac:dyDescent="0.25">
      <c r="A543" t="s">
        <v>133</v>
      </c>
      <c r="B543">
        <v>1101</v>
      </c>
      <c r="C543" t="s">
        <v>134</v>
      </c>
      <c r="D543">
        <v>173</v>
      </c>
      <c r="E543" t="s">
        <v>166</v>
      </c>
      <c r="F543">
        <v>305</v>
      </c>
      <c r="G543" t="s">
        <v>146</v>
      </c>
      <c r="H543">
        <v>10173010305</v>
      </c>
      <c r="I543" t="s">
        <v>147</v>
      </c>
      <c r="J543" t="s">
        <v>958</v>
      </c>
      <c r="K543">
        <v>12</v>
      </c>
      <c r="L543" s="2">
        <v>9237.06</v>
      </c>
      <c r="M543" s="2">
        <v>5224.6000000000004</v>
      </c>
      <c r="N543" s="14">
        <v>5555</v>
      </c>
      <c r="O543" s="2">
        <v>0</v>
      </c>
      <c r="P543" s="11">
        <v>5555</v>
      </c>
      <c r="Q543" s="2">
        <v>2334.9</v>
      </c>
      <c r="R543" s="2">
        <v>4002.6857142857143</v>
      </c>
      <c r="S543" s="9">
        <v>5555</v>
      </c>
      <c r="U543" s="2">
        <f t="shared" si="16"/>
        <v>0</v>
      </c>
      <c r="V543" s="2">
        <f t="shared" si="17"/>
        <v>0</v>
      </c>
    </row>
    <row r="544" spans="1:23" customFormat="1" x14ac:dyDescent="0.25">
      <c r="A544" t="s">
        <v>133</v>
      </c>
      <c r="B544">
        <v>1105</v>
      </c>
      <c r="C544" t="s">
        <v>174</v>
      </c>
      <c r="D544">
        <v>180</v>
      </c>
      <c r="E544" t="s">
        <v>175</v>
      </c>
      <c r="F544">
        <v>611</v>
      </c>
      <c r="G544" t="s">
        <v>52</v>
      </c>
      <c r="H544">
        <v>10180010611</v>
      </c>
      <c r="I544" t="s">
        <v>53</v>
      </c>
      <c r="J544" t="s">
        <v>958</v>
      </c>
      <c r="K544">
        <v>12</v>
      </c>
      <c r="L544" s="2">
        <v>0</v>
      </c>
      <c r="M544" s="2">
        <v>5513.45</v>
      </c>
      <c r="N544" s="14">
        <v>5513</v>
      </c>
      <c r="O544" s="2">
        <v>0</v>
      </c>
      <c r="P544" s="11">
        <v>5513</v>
      </c>
      <c r="Q544" s="2">
        <v>3671.68</v>
      </c>
      <c r="R544" s="2">
        <v>6294.3085714285708</v>
      </c>
      <c r="S544" s="9">
        <v>5513</v>
      </c>
      <c r="U544" s="2">
        <f t="shared" si="16"/>
        <v>0</v>
      </c>
      <c r="V544" s="2">
        <f t="shared" si="17"/>
        <v>0</v>
      </c>
    </row>
    <row r="545" spans="1:23" customFormat="1" x14ac:dyDescent="0.25">
      <c r="A545" t="s">
        <v>781</v>
      </c>
      <c r="B545">
        <v>204</v>
      </c>
      <c r="C545" t="s">
        <v>782</v>
      </c>
      <c r="D545">
        <v>111</v>
      </c>
      <c r="E545" t="s">
        <v>801</v>
      </c>
      <c r="F545">
        <v>257</v>
      </c>
      <c r="G545" t="s">
        <v>464</v>
      </c>
      <c r="H545">
        <v>10111010257</v>
      </c>
      <c r="I545" t="s">
        <v>465</v>
      </c>
      <c r="J545" t="s">
        <v>958</v>
      </c>
      <c r="K545">
        <v>12</v>
      </c>
      <c r="L545" s="2">
        <v>1327</v>
      </c>
      <c r="M545" s="2">
        <v>4630.45</v>
      </c>
      <c r="N545" s="14">
        <v>5408</v>
      </c>
      <c r="O545" s="2">
        <v>0</v>
      </c>
      <c r="P545" s="11">
        <v>5408</v>
      </c>
      <c r="Q545" s="2">
        <v>0</v>
      </c>
      <c r="R545" s="2">
        <v>0</v>
      </c>
      <c r="S545" s="9">
        <v>5408</v>
      </c>
      <c r="U545" s="2">
        <f t="shared" si="16"/>
        <v>0</v>
      </c>
      <c r="V545" s="2">
        <f t="shared" si="17"/>
        <v>0</v>
      </c>
      <c r="W545" s="18"/>
    </row>
    <row r="546" spans="1:23" customFormat="1" x14ac:dyDescent="0.25">
      <c r="A546" t="s">
        <v>309</v>
      </c>
      <c r="B546">
        <v>503</v>
      </c>
      <c r="C546" t="s">
        <v>310</v>
      </c>
      <c r="D546">
        <v>10</v>
      </c>
      <c r="E546" t="s">
        <v>311</v>
      </c>
      <c r="F546">
        <v>293</v>
      </c>
      <c r="G546" t="s">
        <v>475</v>
      </c>
      <c r="H546">
        <v>10010010293</v>
      </c>
      <c r="I546" t="s">
        <v>476</v>
      </c>
      <c r="J546" t="s">
        <v>958</v>
      </c>
      <c r="K546">
        <v>12</v>
      </c>
      <c r="L546" s="2">
        <v>6990.09</v>
      </c>
      <c r="M546" s="2">
        <v>0</v>
      </c>
      <c r="N546" s="14">
        <v>8140</v>
      </c>
      <c r="O546" s="2">
        <v>0</v>
      </c>
      <c r="P546" s="11">
        <v>8140</v>
      </c>
      <c r="Q546" s="2">
        <v>770.09</v>
      </c>
      <c r="R546" s="2">
        <v>1320.1542857142858</v>
      </c>
      <c r="S546" s="9">
        <v>5230</v>
      </c>
      <c r="U546" s="2">
        <f t="shared" si="16"/>
        <v>-2910</v>
      </c>
      <c r="V546" s="2">
        <f t="shared" si="17"/>
        <v>-35.749385749385745</v>
      </c>
    </row>
    <row r="547" spans="1:23" customFormat="1" x14ac:dyDescent="0.25">
      <c r="A547" t="s">
        <v>309</v>
      </c>
      <c r="B547">
        <v>501</v>
      </c>
      <c r="C547" t="s">
        <v>312</v>
      </c>
      <c r="D547">
        <v>108</v>
      </c>
      <c r="E547" t="s">
        <v>333</v>
      </c>
      <c r="F547">
        <v>611</v>
      </c>
      <c r="G547" t="s">
        <v>52</v>
      </c>
      <c r="H547">
        <v>10108010611</v>
      </c>
      <c r="I547" t="s">
        <v>53</v>
      </c>
      <c r="J547" t="s">
        <v>958</v>
      </c>
      <c r="K547">
        <v>12</v>
      </c>
      <c r="L547" s="2">
        <v>0</v>
      </c>
      <c r="M547" s="2">
        <v>1359.98</v>
      </c>
      <c r="N547" s="14">
        <v>5225</v>
      </c>
      <c r="O547" s="2">
        <v>0</v>
      </c>
      <c r="P547" s="11">
        <v>5225</v>
      </c>
      <c r="Q547" s="2">
        <v>5133.3599999999997</v>
      </c>
      <c r="R547" s="2">
        <v>8800.045714285714</v>
      </c>
      <c r="S547" s="9">
        <v>5225</v>
      </c>
      <c r="U547" s="2">
        <f t="shared" si="16"/>
        <v>0</v>
      </c>
      <c r="V547" s="2">
        <f t="shared" si="17"/>
        <v>0</v>
      </c>
    </row>
    <row r="548" spans="1:23" customFormat="1" x14ac:dyDescent="0.25">
      <c r="A548" t="s">
        <v>309</v>
      </c>
      <c r="B548">
        <v>503</v>
      </c>
      <c r="C548" t="s">
        <v>310</v>
      </c>
      <c r="D548">
        <v>109</v>
      </c>
      <c r="E548" t="s">
        <v>336</v>
      </c>
      <c r="F548">
        <v>611</v>
      </c>
      <c r="G548" t="s">
        <v>52</v>
      </c>
      <c r="H548">
        <v>10109010611</v>
      </c>
      <c r="I548" t="s">
        <v>53</v>
      </c>
      <c r="J548" t="s">
        <v>958</v>
      </c>
      <c r="K548">
        <v>12</v>
      </c>
      <c r="L548" s="2">
        <v>0</v>
      </c>
      <c r="M548" s="2">
        <v>2883.74</v>
      </c>
      <c r="N548" s="14">
        <v>5220</v>
      </c>
      <c r="O548" s="2">
        <v>0</v>
      </c>
      <c r="P548" s="11">
        <v>5220</v>
      </c>
      <c r="Q548" s="2">
        <v>2671.54</v>
      </c>
      <c r="R548" s="2">
        <v>4579.7828571428572</v>
      </c>
      <c r="S548" s="9">
        <v>5220</v>
      </c>
      <c r="U548" s="2">
        <f t="shared" si="16"/>
        <v>0</v>
      </c>
      <c r="V548" s="2">
        <f t="shared" si="17"/>
        <v>0</v>
      </c>
    </row>
    <row r="549" spans="1:23" customFormat="1" x14ac:dyDescent="0.25">
      <c r="A549" t="s">
        <v>781</v>
      </c>
      <c r="B549">
        <v>101</v>
      </c>
      <c r="C549" t="s">
        <v>780</v>
      </c>
      <c r="D549">
        <v>101</v>
      </c>
      <c r="E549" t="s">
        <v>776</v>
      </c>
      <c r="F549">
        <v>234</v>
      </c>
      <c r="G549" t="s">
        <v>814</v>
      </c>
      <c r="H549">
        <v>10101010234</v>
      </c>
      <c r="I549" t="s">
        <v>815</v>
      </c>
      <c r="J549" t="s">
        <v>958</v>
      </c>
      <c r="K549">
        <v>12</v>
      </c>
      <c r="L549" s="2">
        <v>0</v>
      </c>
      <c r="M549" s="2">
        <v>0</v>
      </c>
      <c r="N549" s="14">
        <v>5200</v>
      </c>
      <c r="O549" s="2">
        <v>0</v>
      </c>
      <c r="P549" s="11">
        <v>5200</v>
      </c>
      <c r="Q549" s="2">
        <v>0</v>
      </c>
      <c r="R549" s="2">
        <v>0</v>
      </c>
      <c r="S549" s="9">
        <v>5200</v>
      </c>
      <c r="U549" s="2">
        <f t="shared" si="16"/>
        <v>0</v>
      </c>
      <c r="V549" s="2">
        <f t="shared" si="17"/>
        <v>0</v>
      </c>
      <c r="W549" s="18"/>
    </row>
    <row r="550" spans="1:23" customFormat="1" x14ac:dyDescent="0.25">
      <c r="A550" t="s">
        <v>133</v>
      </c>
      <c r="B550">
        <v>1101</v>
      </c>
      <c r="C550" t="s">
        <v>134</v>
      </c>
      <c r="D550">
        <v>150</v>
      </c>
      <c r="E550" t="s">
        <v>132</v>
      </c>
      <c r="F550">
        <v>276</v>
      </c>
      <c r="G550" t="s">
        <v>105</v>
      </c>
      <c r="H550">
        <v>10150010276</v>
      </c>
      <c r="I550" t="s">
        <v>106</v>
      </c>
      <c r="J550" t="s">
        <v>958</v>
      </c>
      <c r="K550">
        <v>12</v>
      </c>
      <c r="L550" s="2">
        <v>2637.06</v>
      </c>
      <c r="M550" s="2">
        <v>4644.47</v>
      </c>
      <c r="N550" s="14">
        <v>5200</v>
      </c>
      <c r="O550" s="2">
        <v>0</v>
      </c>
      <c r="P550" s="11">
        <v>5200</v>
      </c>
      <c r="Q550" s="2">
        <v>1892.1</v>
      </c>
      <c r="R550" s="2">
        <v>3243.6000000000004</v>
      </c>
      <c r="S550" s="9">
        <v>5200</v>
      </c>
      <c r="U550" s="2">
        <f t="shared" si="16"/>
        <v>0</v>
      </c>
      <c r="V550" s="2">
        <f t="shared" si="17"/>
        <v>0</v>
      </c>
    </row>
    <row r="551" spans="1:23" customFormat="1" x14ac:dyDescent="0.25">
      <c r="A551" t="s">
        <v>349</v>
      </c>
      <c r="B551">
        <v>704</v>
      </c>
      <c r="C551" t="s">
        <v>385</v>
      </c>
      <c r="D551">
        <v>264</v>
      </c>
      <c r="E551" t="s">
        <v>386</v>
      </c>
      <c r="F551">
        <v>590</v>
      </c>
      <c r="G551" t="s">
        <v>126</v>
      </c>
      <c r="H551">
        <v>10264010590</v>
      </c>
      <c r="I551" t="s">
        <v>127</v>
      </c>
      <c r="J551" t="s">
        <v>958</v>
      </c>
      <c r="K551">
        <v>12</v>
      </c>
      <c r="L551" s="2">
        <v>7243.08</v>
      </c>
      <c r="M551" s="2">
        <v>41409.910000000003</v>
      </c>
      <c r="N551" s="14">
        <v>5000</v>
      </c>
      <c r="O551" s="2">
        <v>0</v>
      </c>
      <c r="P551" s="11">
        <v>5000</v>
      </c>
      <c r="Q551" s="2">
        <v>0</v>
      </c>
      <c r="R551" s="2">
        <v>0</v>
      </c>
      <c r="S551" s="9">
        <v>5000</v>
      </c>
      <c r="U551" s="2">
        <f t="shared" si="16"/>
        <v>0</v>
      </c>
      <c r="V551" s="2">
        <f t="shared" si="17"/>
        <v>0</v>
      </c>
    </row>
    <row r="552" spans="1:23" customFormat="1" x14ac:dyDescent="0.25">
      <c r="A552" t="s">
        <v>781</v>
      </c>
      <c r="B552">
        <v>101</v>
      </c>
      <c r="C552" t="s">
        <v>780</v>
      </c>
      <c r="D552">
        <v>100</v>
      </c>
      <c r="E552" t="s">
        <v>785</v>
      </c>
      <c r="F552">
        <v>243</v>
      </c>
      <c r="G552" t="s">
        <v>83</v>
      </c>
      <c r="H552">
        <v>10100010243</v>
      </c>
      <c r="I552" t="s">
        <v>84</v>
      </c>
      <c r="J552" t="s">
        <v>958</v>
      </c>
      <c r="K552">
        <v>12</v>
      </c>
      <c r="L552" s="2">
        <v>0</v>
      </c>
      <c r="M552" s="2">
        <v>790</v>
      </c>
      <c r="N552" s="14">
        <v>0</v>
      </c>
      <c r="O552" s="2">
        <v>0</v>
      </c>
      <c r="P552" s="11">
        <v>0</v>
      </c>
      <c r="Q552" s="2">
        <v>0</v>
      </c>
      <c r="R552" s="2">
        <v>0</v>
      </c>
      <c r="S552" s="9">
        <v>5000</v>
      </c>
      <c r="U552" s="2">
        <f t="shared" si="16"/>
        <v>5000</v>
      </c>
      <c r="V552" s="2" t="e">
        <f t="shared" si="17"/>
        <v>#DIV/0!</v>
      </c>
      <c r="W552" s="18"/>
    </row>
    <row r="553" spans="1:23" customFormat="1" x14ac:dyDescent="0.25">
      <c r="A553" t="s">
        <v>309</v>
      </c>
      <c r="B553">
        <v>801</v>
      </c>
      <c r="C553" t="s">
        <v>324</v>
      </c>
      <c r="D553">
        <v>404</v>
      </c>
      <c r="E553" t="s">
        <v>404</v>
      </c>
      <c r="F553">
        <v>590</v>
      </c>
      <c r="G553" t="s">
        <v>126</v>
      </c>
      <c r="H553">
        <v>10404010590</v>
      </c>
      <c r="I553" t="s">
        <v>127</v>
      </c>
      <c r="J553" t="s">
        <v>958</v>
      </c>
      <c r="K553">
        <v>12</v>
      </c>
      <c r="L553" s="2">
        <v>0</v>
      </c>
      <c r="M553" s="2">
        <v>0</v>
      </c>
      <c r="N553" s="14">
        <v>5000</v>
      </c>
      <c r="O553" s="2">
        <v>0</v>
      </c>
      <c r="P553" s="11">
        <v>5000</v>
      </c>
      <c r="Q553" s="2">
        <v>0</v>
      </c>
      <c r="R553" s="2">
        <v>0</v>
      </c>
      <c r="S553" s="9">
        <v>5000</v>
      </c>
      <c r="U553" s="2">
        <f t="shared" si="16"/>
        <v>0</v>
      </c>
      <c r="V553" s="2">
        <f t="shared" si="17"/>
        <v>0</v>
      </c>
    </row>
    <row r="554" spans="1:23" customFormat="1" x14ac:dyDescent="0.25">
      <c r="A554" t="s">
        <v>309</v>
      </c>
      <c r="B554">
        <v>801</v>
      </c>
      <c r="C554" t="s">
        <v>324</v>
      </c>
      <c r="D554">
        <v>405</v>
      </c>
      <c r="E554" t="s">
        <v>405</v>
      </c>
      <c r="F554">
        <v>590</v>
      </c>
      <c r="G554" t="s">
        <v>126</v>
      </c>
      <c r="H554">
        <v>10405010590</v>
      </c>
      <c r="I554" t="s">
        <v>127</v>
      </c>
      <c r="J554" t="s">
        <v>958</v>
      </c>
      <c r="K554">
        <v>12</v>
      </c>
      <c r="L554" s="2">
        <v>0</v>
      </c>
      <c r="M554" s="2">
        <v>0</v>
      </c>
      <c r="N554" s="14">
        <v>5000</v>
      </c>
      <c r="O554" s="2">
        <v>0</v>
      </c>
      <c r="P554" s="11">
        <v>5000</v>
      </c>
      <c r="Q554" s="2">
        <v>0</v>
      </c>
      <c r="R554" s="2">
        <v>0</v>
      </c>
      <c r="S554" s="9">
        <v>5000</v>
      </c>
      <c r="U554" s="2">
        <f t="shared" si="16"/>
        <v>0</v>
      </c>
      <c r="V554" s="2">
        <f t="shared" si="17"/>
        <v>0</v>
      </c>
    </row>
    <row r="555" spans="1:23" customFormat="1" x14ac:dyDescent="0.25">
      <c r="A555" t="s">
        <v>133</v>
      </c>
      <c r="B555">
        <v>1101</v>
      </c>
      <c r="C555" t="s">
        <v>134</v>
      </c>
      <c r="D555">
        <v>170</v>
      </c>
      <c r="E555" t="s">
        <v>154</v>
      </c>
      <c r="F555">
        <v>276</v>
      </c>
      <c r="G555" t="s">
        <v>105</v>
      </c>
      <c r="H555">
        <v>10170010276</v>
      </c>
      <c r="I555" t="s">
        <v>106</v>
      </c>
      <c r="J555" t="s">
        <v>958</v>
      </c>
      <c r="K555">
        <v>12</v>
      </c>
      <c r="L555" s="2">
        <v>3032.23</v>
      </c>
      <c r="M555" s="2">
        <v>4985.96</v>
      </c>
      <c r="N555" s="14">
        <v>5000</v>
      </c>
      <c r="O555" s="2">
        <v>0</v>
      </c>
      <c r="P555" s="11">
        <v>5000</v>
      </c>
      <c r="Q555" s="2">
        <v>1018.42</v>
      </c>
      <c r="R555" s="2">
        <v>1745.8628571428571</v>
      </c>
      <c r="S555" s="9">
        <v>5000</v>
      </c>
      <c r="U555" s="2">
        <f t="shared" si="16"/>
        <v>0</v>
      </c>
      <c r="V555" s="2">
        <f t="shared" si="17"/>
        <v>0</v>
      </c>
    </row>
    <row r="556" spans="1:23" customFormat="1" x14ac:dyDescent="0.25">
      <c r="A556" t="s">
        <v>875</v>
      </c>
      <c r="B556">
        <v>102</v>
      </c>
      <c r="C556" t="s">
        <v>876</v>
      </c>
      <c r="D556">
        <v>105</v>
      </c>
      <c r="E556" t="s">
        <v>875</v>
      </c>
      <c r="F556">
        <v>290</v>
      </c>
      <c r="G556" t="s">
        <v>91</v>
      </c>
      <c r="H556">
        <v>10105010290</v>
      </c>
      <c r="I556" t="s">
        <v>92</v>
      </c>
      <c r="J556" t="s">
        <v>958</v>
      </c>
      <c r="K556">
        <v>12</v>
      </c>
      <c r="L556" s="2">
        <v>1570.18</v>
      </c>
      <c r="M556" s="2">
        <v>0</v>
      </c>
      <c r="N556" s="14">
        <v>5000</v>
      </c>
      <c r="O556" s="2">
        <v>0</v>
      </c>
      <c r="P556" s="11">
        <v>5000</v>
      </c>
      <c r="Q556" s="2">
        <v>0</v>
      </c>
      <c r="R556" s="2">
        <v>0</v>
      </c>
      <c r="S556" s="9">
        <v>5000</v>
      </c>
      <c r="U556" s="2">
        <f t="shared" si="16"/>
        <v>0</v>
      </c>
      <c r="V556" s="2">
        <f t="shared" si="17"/>
        <v>0</v>
      </c>
    </row>
    <row r="557" spans="1:23" customFormat="1" x14ac:dyDescent="0.25">
      <c r="A557" t="s">
        <v>309</v>
      </c>
      <c r="B557">
        <v>503</v>
      </c>
      <c r="C557" t="s">
        <v>310</v>
      </c>
      <c r="D557">
        <v>117</v>
      </c>
      <c r="E557" t="s">
        <v>339</v>
      </c>
      <c r="F557">
        <v>611</v>
      </c>
      <c r="G557" t="s">
        <v>52</v>
      </c>
      <c r="H557">
        <v>10117010611</v>
      </c>
      <c r="I557" t="s">
        <v>53</v>
      </c>
      <c r="J557" t="s">
        <v>958</v>
      </c>
      <c r="K557">
        <v>12</v>
      </c>
      <c r="L557" s="2">
        <v>0</v>
      </c>
      <c r="M557" s="2">
        <v>2032.89</v>
      </c>
      <c r="N557" s="14">
        <v>4950</v>
      </c>
      <c r="O557" s="2">
        <v>0</v>
      </c>
      <c r="P557" s="11">
        <v>4950</v>
      </c>
      <c r="Q557" s="2">
        <v>3384.11</v>
      </c>
      <c r="R557" s="2">
        <v>5801.3314285714287</v>
      </c>
      <c r="S557" s="9">
        <v>4950</v>
      </c>
      <c r="U557" s="2">
        <f t="shared" si="16"/>
        <v>0</v>
      </c>
      <c r="V557" s="2">
        <f t="shared" si="17"/>
        <v>0</v>
      </c>
    </row>
    <row r="558" spans="1:23" customFormat="1" x14ac:dyDescent="0.25">
      <c r="A558" t="s">
        <v>309</v>
      </c>
      <c r="B558">
        <v>503</v>
      </c>
      <c r="C558" t="s">
        <v>310</v>
      </c>
      <c r="D558">
        <v>151</v>
      </c>
      <c r="E558" t="s">
        <v>364</v>
      </c>
      <c r="F558">
        <v>611</v>
      </c>
      <c r="G558" t="s">
        <v>52</v>
      </c>
      <c r="H558">
        <v>10151010611</v>
      </c>
      <c r="I558" t="s">
        <v>53</v>
      </c>
      <c r="J558" t="s">
        <v>958</v>
      </c>
      <c r="K558">
        <v>12</v>
      </c>
      <c r="L558" s="2">
        <v>0</v>
      </c>
      <c r="M558" s="2">
        <v>3475.08</v>
      </c>
      <c r="N558" s="14">
        <v>4950</v>
      </c>
      <c r="O558" s="2">
        <v>0</v>
      </c>
      <c r="P558" s="11">
        <v>4950</v>
      </c>
      <c r="Q558" s="2">
        <v>3944.3</v>
      </c>
      <c r="R558" s="2">
        <v>6761.6571428571442</v>
      </c>
      <c r="S558" s="9">
        <v>4950</v>
      </c>
      <c r="U558" s="2">
        <f t="shared" si="16"/>
        <v>0</v>
      </c>
      <c r="V558" s="2">
        <f t="shared" si="17"/>
        <v>0</v>
      </c>
    </row>
    <row r="559" spans="1:23" customFormat="1" x14ac:dyDescent="0.25">
      <c r="A559" t="s">
        <v>309</v>
      </c>
      <c r="B559">
        <v>501</v>
      </c>
      <c r="C559" t="s">
        <v>312</v>
      </c>
      <c r="D559">
        <v>65</v>
      </c>
      <c r="E559" t="s">
        <v>330</v>
      </c>
      <c r="F559">
        <v>311</v>
      </c>
      <c r="G559" t="s">
        <v>470</v>
      </c>
      <c r="H559">
        <v>10065010311</v>
      </c>
      <c r="I559" t="s">
        <v>471</v>
      </c>
      <c r="J559" t="s">
        <v>958</v>
      </c>
      <c r="K559">
        <v>12</v>
      </c>
      <c r="L559" s="2">
        <v>897.18</v>
      </c>
      <c r="M559" s="2">
        <v>828.39</v>
      </c>
      <c r="N559" s="14">
        <v>4760</v>
      </c>
      <c r="O559" s="2">
        <v>0</v>
      </c>
      <c r="P559" s="11">
        <v>4760</v>
      </c>
      <c r="Q559" s="2">
        <v>817.39</v>
      </c>
      <c r="R559" s="2">
        <v>1401.24</v>
      </c>
      <c r="S559" s="9">
        <v>4760</v>
      </c>
      <c r="U559" s="2">
        <f t="shared" si="16"/>
        <v>0</v>
      </c>
      <c r="V559" s="2">
        <f t="shared" si="17"/>
        <v>0</v>
      </c>
    </row>
    <row r="560" spans="1:23" customFormat="1" x14ac:dyDescent="0.25">
      <c r="A560" t="s">
        <v>781</v>
      </c>
      <c r="B560">
        <v>202</v>
      </c>
      <c r="C560" t="s">
        <v>808</v>
      </c>
      <c r="D560" s="20">
        <v>134</v>
      </c>
      <c r="E560" t="s">
        <v>810</v>
      </c>
      <c r="F560" s="20">
        <v>274</v>
      </c>
      <c r="G560" t="s">
        <v>89</v>
      </c>
      <c r="H560">
        <v>10134010274</v>
      </c>
      <c r="I560" t="s">
        <v>90</v>
      </c>
      <c r="J560" t="s">
        <v>958</v>
      </c>
      <c r="K560">
        <v>12</v>
      </c>
      <c r="L560" s="2">
        <v>438.6</v>
      </c>
      <c r="M560" s="2">
        <v>381.63</v>
      </c>
      <c r="N560" s="14">
        <v>4580</v>
      </c>
      <c r="O560" s="2">
        <v>0</v>
      </c>
      <c r="P560" s="11">
        <v>4580</v>
      </c>
      <c r="Q560" s="2">
        <v>469.6</v>
      </c>
      <c r="R560" s="2">
        <v>805.02857142857147</v>
      </c>
      <c r="S560" s="9">
        <v>4580</v>
      </c>
      <c r="U560" s="2">
        <f t="shared" si="16"/>
        <v>0</v>
      </c>
      <c r="V560" s="2">
        <f t="shared" si="17"/>
        <v>0</v>
      </c>
      <c r="W560" s="18"/>
    </row>
    <row r="561" spans="1:23" customFormat="1" x14ac:dyDescent="0.25">
      <c r="A561" t="s">
        <v>309</v>
      </c>
      <c r="B561">
        <v>503</v>
      </c>
      <c r="C561" t="s">
        <v>310</v>
      </c>
      <c r="D561">
        <v>10</v>
      </c>
      <c r="E561" t="s">
        <v>311</v>
      </c>
      <c r="F561">
        <v>611</v>
      </c>
      <c r="G561" t="s">
        <v>52</v>
      </c>
      <c r="H561">
        <v>10010010611</v>
      </c>
      <c r="I561" t="s">
        <v>53</v>
      </c>
      <c r="J561" t="s">
        <v>958</v>
      </c>
      <c r="K561">
        <v>12</v>
      </c>
      <c r="L561" s="2">
        <v>0</v>
      </c>
      <c r="M561" s="2">
        <v>2836.29</v>
      </c>
      <c r="N561" s="14">
        <v>4510</v>
      </c>
      <c r="O561" s="2">
        <v>0</v>
      </c>
      <c r="P561" s="11">
        <v>4510</v>
      </c>
      <c r="Q561" s="2">
        <v>2180.58</v>
      </c>
      <c r="R561" s="2">
        <v>3738.1371428571429</v>
      </c>
      <c r="S561" s="9">
        <v>4510</v>
      </c>
      <c r="U561" s="2">
        <f t="shared" si="16"/>
        <v>0</v>
      </c>
      <c r="V561" s="2">
        <f t="shared" si="17"/>
        <v>0</v>
      </c>
    </row>
    <row r="562" spans="1:23" customFormat="1" x14ac:dyDescent="0.25">
      <c r="A562" t="s">
        <v>349</v>
      </c>
      <c r="B562">
        <v>702</v>
      </c>
      <c r="C562" t="s">
        <v>383</v>
      </c>
      <c r="D562">
        <v>265</v>
      </c>
      <c r="E562" t="s">
        <v>433</v>
      </c>
      <c r="F562">
        <v>243</v>
      </c>
      <c r="G562" t="s">
        <v>83</v>
      </c>
      <c r="H562">
        <v>10265010243</v>
      </c>
      <c r="I562" t="s">
        <v>84</v>
      </c>
      <c r="J562" t="s">
        <v>958</v>
      </c>
      <c r="K562">
        <v>12</v>
      </c>
      <c r="L562" s="2">
        <v>636.84</v>
      </c>
      <c r="M562" s="2">
        <v>311.45</v>
      </c>
      <c r="N562" s="14">
        <v>720</v>
      </c>
      <c r="O562" s="2">
        <v>0</v>
      </c>
      <c r="P562" s="11">
        <v>720</v>
      </c>
      <c r="Q562" s="2">
        <v>309.95</v>
      </c>
      <c r="R562" s="2">
        <v>531.34285714285716</v>
      </c>
      <c r="S562" s="9">
        <v>4500</v>
      </c>
      <c r="U562" s="2">
        <f t="shared" si="16"/>
        <v>3780</v>
      </c>
      <c r="V562" s="2">
        <f t="shared" si="17"/>
        <v>525</v>
      </c>
    </row>
    <row r="563" spans="1:23" customFormat="1" x14ac:dyDescent="0.25">
      <c r="A563" t="s">
        <v>309</v>
      </c>
      <c r="B563">
        <v>503</v>
      </c>
      <c r="C563" t="s">
        <v>310</v>
      </c>
      <c r="D563">
        <v>127</v>
      </c>
      <c r="E563" t="s">
        <v>347</v>
      </c>
      <c r="F563">
        <v>611</v>
      </c>
      <c r="G563" t="s">
        <v>52</v>
      </c>
      <c r="H563">
        <v>10127010611</v>
      </c>
      <c r="I563" t="s">
        <v>53</v>
      </c>
      <c r="J563" t="s">
        <v>958</v>
      </c>
      <c r="K563">
        <v>12</v>
      </c>
      <c r="L563" s="2">
        <v>0</v>
      </c>
      <c r="M563" s="2">
        <v>2167.75</v>
      </c>
      <c r="N563" s="14">
        <v>4500</v>
      </c>
      <c r="O563" s="2">
        <v>0</v>
      </c>
      <c r="P563" s="11">
        <v>4500</v>
      </c>
      <c r="Q563" s="2">
        <v>996.25</v>
      </c>
      <c r="R563" s="2">
        <v>1707.8571428571431</v>
      </c>
      <c r="S563" s="9">
        <v>4500</v>
      </c>
      <c r="U563" s="2">
        <f t="shared" si="16"/>
        <v>0</v>
      </c>
      <c r="V563" s="2">
        <f t="shared" si="17"/>
        <v>0</v>
      </c>
    </row>
    <row r="564" spans="1:23" customFormat="1" x14ac:dyDescent="0.25">
      <c r="A564" t="s">
        <v>309</v>
      </c>
      <c r="B564">
        <v>503</v>
      </c>
      <c r="C564" t="s">
        <v>310</v>
      </c>
      <c r="D564">
        <v>116</v>
      </c>
      <c r="E564" t="s">
        <v>338</v>
      </c>
      <c r="F564">
        <v>293</v>
      </c>
      <c r="G564" t="s">
        <v>475</v>
      </c>
      <c r="H564">
        <v>10116010293</v>
      </c>
      <c r="I564" t="s">
        <v>476</v>
      </c>
      <c r="J564" t="s">
        <v>958</v>
      </c>
      <c r="K564">
        <v>12</v>
      </c>
      <c r="L564" s="2">
        <v>3473.59</v>
      </c>
      <c r="M564" s="2">
        <v>0</v>
      </c>
      <c r="N564" s="14">
        <v>4450</v>
      </c>
      <c r="O564" s="2">
        <v>0</v>
      </c>
      <c r="P564" s="11">
        <v>4450</v>
      </c>
      <c r="Q564" s="2">
        <v>4085.76</v>
      </c>
      <c r="R564" s="2">
        <v>7004.1600000000008</v>
      </c>
      <c r="S564" s="9">
        <v>4450</v>
      </c>
      <c r="U564" s="2">
        <f t="shared" si="16"/>
        <v>0</v>
      </c>
      <c r="V564" s="2">
        <f t="shared" si="17"/>
        <v>0</v>
      </c>
    </row>
    <row r="565" spans="1:23" customFormat="1" x14ac:dyDescent="0.25">
      <c r="A565" t="s">
        <v>309</v>
      </c>
      <c r="B565">
        <v>801</v>
      </c>
      <c r="C565" t="s">
        <v>324</v>
      </c>
      <c r="D565">
        <v>420</v>
      </c>
      <c r="E565" t="s">
        <v>418</v>
      </c>
      <c r="F565">
        <v>243</v>
      </c>
      <c r="G565" t="s">
        <v>83</v>
      </c>
      <c r="H565">
        <v>10420010243</v>
      </c>
      <c r="I565" t="s">
        <v>84</v>
      </c>
      <c r="J565" t="s">
        <v>958</v>
      </c>
      <c r="K565">
        <v>12</v>
      </c>
      <c r="L565" s="2">
        <v>351.46</v>
      </c>
      <c r="M565" s="2">
        <v>878.58</v>
      </c>
      <c r="N565" s="14">
        <v>4420</v>
      </c>
      <c r="O565" s="2">
        <v>0</v>
      </c>
      <c r="P565" s="11">
        <v>4420</v>
      </c>
      <c r="Q565" s="2">
        <v>624.51</v>
      </c>
      <c r="R565" s="2">
        <v>1070.5885714285714</v>
      </c>
      <c r="S565" s="9">
        <v>4420</v>
      </c>
      <c r="U565" s="2">
        <f t="shared" si="16"/>
        <v>0</v>
      </c>
      <c r="V565" s="2">
        <f t="shared" si="17"/>
        <v>0</v>
      </c>
    </row>
    <row r="566" spans="1:23" customFormat="1" x14ac:dyDescent="0.25">
      <c r="A566" t="s">
        <v>349</v>
      </c>
      <c r="B566">
        <v>1011</v>
      </c>
      <c r="C566" t="s">
        <v>365</v>
      </c>
      <c r="D566">
        <v>224</v>
      </c>
      <c r="E566" t="s">
        <v>485</v>
      </c>
      <c r="F566">
        <v>611</v>
      </c>
      <c r="G566" t="s">
        <v>52</v>
      </c>
      <c r="H566">
        <v>10224010611</v>
      </c>
      <c r="I566" t="s">
        <v>53</v>
      </c>
      <c r="J566" t="s">
        <v>958</v>
      </c>
      <c r="K566">
        <v>12</v>
      </c>
      <c r="L566" s="2">
        <v>0</v>
      </c>
      <c r="M566" s="2">
        <v>2947.04</v>
      </c>
      <c r="N566" s="14">
        <v>4364</v>
      </c>
      <c r="O566" s="2">
        <v>0</v>
      </c>
      <c r="P566" s="11">
        <v>4364</v>
      </c>
      <c r="Q566" s="2">
        <v>0</v>
      </c>
      <c r="R566" s="2">
        <v>0</v>
      </c>
      <c r="S566" s="9">
        <v>4364</v>
      </c>
      <c r="U566" s="2">
        <f t="shared" si="16"/>
        <v>0</v>
      </c>
      <c r="V566" s="2">
        <f t="shared" si="17"/>
        <v>0</v>
      </c>
    </row>
    <row r="567" spans="1:23" customFormat="1" x14ac:dyDescent="0.25">
      <c r="A567" t="s">
        <v>349</v>
      </c>
      <c r="B567">
        <v>1011</v>
      </c>
      <c r="C567" t="s">
        <v>365</v>
      </c>
      <c r="D567">
        <v>236</v>
      </c>
      <c r="E567" t="s">
        <v>380</v>
      </c>
      <c r="F567">
        <v>243</v>
      </c>
      <c r="G567" t="s">
        <v>83</v>
      </c>
      <c r="H567">
        <v>10236010243</v>
      </c>
      <c r="I567" t="s">
        <v>84</v>
      </c>
      <c r="J567" t="s">
        <v>958</v>
      </c>
      <c r="K567">
        <v>12</v>
      </c>
      <c r="L567" s="2">
        <v>3976.82</v>
      </c>
      <c r="M567" s="2">
        <v>4163.5</v>
      </c>
      <c r="N567" s="14">
        <v>4349</v>
      </c>
      <c r="O567" s="2">
        <v>0</v>
      </c>
      <c r="P567" s="11">
        <v>4349</v>
      </c>
      <c r="Q567" s="2">
        <v>4330.75</v>
      </c>
      <c r="R567" s="2">
        <v>7424.1428571428569</v>
      </c>
      <c r="S567" s="9">
        <v>4349</v>
      </c>
      <c r="U567" s="2">
        <f t="shared" si="16"/>
        <v>0</v>
      </c>
      <c r="V567" s="2">
        <f t="shared" si="17"/>
        <v>0</v>
      </c>
    </row>
    <row r="568" spans="1:23" customFormat="1" x14ac:dyDescent="0.25">
      <c r="A568" t="s">
        <v>562</v>
      </c>
      <c r="B568">
        <v>301</v>
      </c>
      <c r="C568" t="s">
        <v>355</v>
      </c>
      <c r="D568">
        <v>121</v>
      </c>
      <c r="E568" t="s">
        <v>562</v>
      </c>
      <c r="F568">
        <v>257</v>
      </c>
      <c r="G568" t="s">
        <v>464</v>
      </c>
      <c r="H568">
        <v>10121010257</v>
      </c>
      <c r="I568" t="s">
        <v>465</v>
      </c>
      <c r="J568" t="s">
        <v>958</v>
      </c>
      <c r="K568">
        <v>12</v>
      </c>
      <c r="L568" s="2">
        <v>2590.4</v>
      </c>
      <c r="M568" s="2">
        <v>0</v>
      </c>
      <c r="N568" s="14">
        <v>4326</v>
      </c>
      <c r="O568" s="2">
        <v>0</v>
      </c>
      <c r="P568" s="11">
        <v>4326</v>
      </c>
      <c r="Q568" s="2">
        <v>0</v>
      </c>
      <c r="R568" s="2">
        <v>0</v>
      </c>
      <c r="S568" s="9">
        <v>4326</v>
      </c>
      <c r="U568" s="2">
        <f t="shared" si="16"/>
        <v>0</v>
      </c>
      <c r="V568" s="2">
        <f t="shared" si="17"/>
        <v>0</v>
      </c>
    </row>
    <row r="569" spans="1:23" customFormat="1" x14ac:dyDescent="0.25">
      <c r="A569" t="s">
        <v>309</v>
      </c>
      <c r="B569">
        <v>502</v>
      </c>
      <c r="C569" t="s">
        <v>342</v>
      </c>
      <c r="D569">
        <v>120</v>
      </c>
      <c r="E569" t="s">
        <v>343</v>
      </c>
      <c r="F569">
        <v>201</v>
      </c>
      <c r="G569" t="s">
        <v>467</v>
      </c>
      <c r="H569">
        <v>10120010201</v>
      </c>
      <c r="I569" t="s">
        <v>468</v>
      </c>
      <c r="J569" t="s">
        <v>958</v>
      </c>
      <c r="K569">
        <v>12</v>
      </c>
      <c r="L569" s="2">
        <v>0</v>
      </c>
      <c r="M569" s="2">
        <v>0</v>
      </c>
      <c r="N569" s="14">
        <v>4200</v>
      </c>
      <c r="O569" s="2">
        <v>0</v>
      </c>
      <c r="P569" s="11">
        <v>4200</v>
      </c>
      <c r="Q569" s="2">
        <v>0</v>
      </c>
      <c r="R569" s="2">
        <v>0</v>
      </c>
      <c r="S569" s="9">
        <v>4200</v>
      </c>
      <c r="U569" s="2">
        <f t="shared" si="16"/>
        <v>0</v>
      </c>
      <c r="V569" s="2">
        <f t="shared" si="17"/>
        <v>0</v>
      </c>
    </row>
    <row r="570" spans="1:23" customFormat="1" x14ac:dyDescent="0.25">
      <c r="A570" t="s">
        <v>133</v>
      </c>
      <c r="B570">
        <v>205</v>
      </c>
      <c r="C570" t="s">
        <v>123</v>
      </c>
      <c r="D570">
        <v>163</v>
      </c>
      <c r="E570" t="s">
        <v>139</v>
      </c>
      <c r="F570">
        <v>290</v>
      </c>
      <c r="G570" t="s">
        <v>91</v>
      </c>
      <c r="H570">
        <v>10163010290</v>
      </c>
      <c r="I570" t="s">
        <v>92</v>
      </c>
      <c r="J570" t="s">
        <v>958</v>
      </c>
      <c r="K570">
        <v>12</v>
      </c>
      <c r="L570" s="2">
        <v>1519.66</v>
      </c>
      <c r="M570" s="2">
        <v>4181.82</v>
      </c>
      <c r="N570" s="14">
        <v>4200</v>
      </c>
      <c r="O570" s="2">
        <v>0</v>
      </c>
      <c r="P570" s="11">
        <v>4200</v>
      </c>
      <c r="Q570" s="2">
        <v>521.05999999999995</v>
      </c>
      <c r="R570" s="2">
        <v>893.24571428571414</v>
      </c>
      <c r="S570" s="9">
        <v>4200</v>
      </c>
      <c r="U570" s="2">
        <f t="shared" si="16"/>
        <v>0</v>
      </c>
      <c r="V570" s="2">
        <f t="shared" si="17"/>
        <v>0</v>
      </c>
    </row>
    <row r="571" spans="1:23" customFormat="1" x14ac:dyDescent="0.25">
      <c r="A571" t="s">
        <v>309</v>
      </c>
      <c r="B571">
        <v>501</v>
      </c>
      <c r="C571" t="s">
        <v>312</v>
      </c>
      <c r="D571">
        <v>108</v>
      </c>
      <c r="E571" t="s">
        <v>333</v>
      </c>
      <c r="F571">
        <v>291</v>
      </c>
      <c r="G571" t="s">
        <v>426</v>
      </c>
      <c r="H571">
        <v>10108010291</v>
      </c>
      <c r="I571" t="s">
        <v>427</v>
      </c>
      <c r="J571" t="s">
        <v>958</v>
      </c>
      <c r="K571">
        <v>12</v>
      </c>
      <c r="L571" s="2">
        <v>2738.18</v>
      </c>
      <c r="M571" s="2">
        <v>23460</v>
      </c>
      <c r="N571" s="14">
        <v>4120</v>
      </c>
      <c r="O571" s="2">
        <v>0</v>
      </c>
      <c r="P571" s="11">
        <v>4120</v>
      </c>
      <c r="Q571" s="2">
        <v>0</v>
      </c>
      <c r="R571" s="2">
        <v>0</v>
      </c>
      <c r="S571" s="9">
        <v>4120</v>
      </c>
      <c r="U571" s="2">
        <f t="shared" si="16"/>
        <v>0</v>
      </c>
      <c r="V571" s="2">
        <f t="shared" si="17"/>
        <v>0</v>
      </c>
    </row>
    <row r="572" spans="1:23" customFormat="1" x14ac:dyDescent="0.25">
      <c r="A572" t="s">
        <v>781</v>
      </c>
      <c r="B572">
        <v>101</v>
      </c>
      <c r="C572" t="s">
        <v>780</v>
      </c>
      <c r="D572">
        <v>101</v>
      </c>
      <c r="E572" t="s">
        <v>776</v>
      </c>
      <c r="F572">
        <v>290</v>
      </c>
      <c r="G572" t="s">
        <v>91</v>
      </c>
      <c r="H572">
        <v>10101010290</v>
      </c>
      <c r="I572" t="s">
        <v>92</v>
      </c>
      <c r="J572" t="s">
        <v>958</v>
      </c>
      <c r="K572">
        <v>12</v>
      </c>
      <c r="L572" s="2">
        <v>15046.9</v>
      </c>
      <c r="M572" s="2">
        <v>7772.95</v>
      </c>
      <c r="N572" s="14">
        <v>4000</v>
      </c>
      <c r="O572" s="2">
        <v>0</v>
      </c>
      <c r="P572" s="11">
        <v>4000</v>
      </c>
      <c r="Q572" s="2">
        <v>1296.55</v>
      </c>
      <c r="R572" s="2">
        <v>2222.6571428571428</v>
      </c>
      <c r="S572" s="9">
        <v>4000</v>
      </c>
      <c r="U572" s="2">
        <f t="shared" si="16"/>
        <v>0</v>
      </c>
      <c r="V572" s="2">
        <f t="shared" si="17"/>
        <v>0</v>
      </c>
      <c r="W572" s="18"/>
    </row>
    <row r="573" spans="1:23" customFormat="1" x14ac:dyDescent="0.25">
      <c r="A573" t="s">
        <v>309</v>
      </c>
      <c r="B573">
        <v>503</v>
      </c>
      <c r="C573" t="s">
        <v>310</v>
      </c>
      <c r="D573">
        <v>151</v>
      </c>
      <c r="E573" t="s">
        <v>364</v>
      </c>
      <c r="F573">
        <v>243</v>
      </c>
      <c r="G573" t="s">
        <v>83</v>
      </c>
      <c r="H573">
        <v>10151010243</v>
      </c>
      <c r="I573" t="s">
        <v>477</v>
      </c>
      <c r="J573" t="s">
        <v>958</v>
      </c>
      <c r="K573">
        <v>12</v>
      </c>
      <c r="L573" s="2">
        <v>0</v>
      </c>
      <c r="M573" s="2">
        <v>1246.8</v>
      </c>
      <c r="N573" s="14">
        <v>4000</v>
      </c>
      <c r="O573" s="2">
        <v>0</v>
      </c>
      <c r="P573" s="11">
        <v>4000</v>
      </c>
      <c r="Q573" s="2">
        <v>2550.21</v>
      </c>
      <c r="R573" s="2">
        <v>4371.7885714285712</v>
      </c>
      <c r="S573" s="9">
        <v>4000</v>
      </c>
      <c r="U573" s="2">
        <f t="shared" si="16"/>
        <v>0</v>
      </c>
      <c r="V573" s="2">
        <f t="shared" si="17"/>
        <v>0</v>
      </c>
    </row>
    <row r="574" spans="1:23" customFormat="1" x14ac:dyDescent="0.25">
      <c r="A574" t="s">
        <v>133</v>
      </c>
      <c r="B574">
        <v>1101</v>
      </c>
      <c r="C574" t="s">
        <v>134</v>
      </c>
      <c r="D574">
        <v>174</v>
      </c>
      <c r="E574" t="s">
        <v>167</v>
      </c>
      <c r="F574">
        <v>305</v>
      </c>
      <c r="G574" t="s">
        <v>146</v>
      </c>
      <c r="H574">
        <v>10174010305</v>
      </c>
      <c r="I574" t="s">
        <v>147</v>
      </c>
      <c r="J574" t="s">
        <v>958</v>
      </c>
      <c r="K574">
        <v>12</v>
      </c>
      <c r="L574" s="2">
        <v>3198.19</v>
      </c>
      <c r="M574" s="2">
        <v>2461.6999999999998</v>
      </c>
      <c r="N574" s="14">
        <v>4000</v>
      </c>
      <c r="O574" s="2">
        <v>0</v>
      </c>
      <c r="P574" s="11">
        <v>4000</v>
      </c>
      <c r="Q574" s="2">
        <v>1813.78</v>
      </c>
      <c r="R574" s="2">
        <v>3109.3371428571427</v>
      </c>
      <c r="S574" s="9">
        <v>4000</v>
      </c>
      <c r="U574" s="2">
        <f t="shared" si="16"/>
        <v>0</v>
      </c>
      <c r="V574" s="2">
        <f t="shared" si="17"/>
        <v>0</v>
      </c>
    </row>
    <row r="575" spans="1:23" customFormat="1" x14ac:dyDescent="0.25">
      <c r="A575" t="s">
        <v>133</v>
      </c>
      <c r="B575">
        <v>1101</v>
      </c>
      <c r="C575" t="s">
        <v>134</v>
      </c>
      <c r="D575">
        <v>170</v>
      </c>
      <c r="E575" t="s">
        <v>154</v>
      </c>
      <c r="F575">
        <v>232</v>
      </c>
      <c r="G575" t="s">
        <v>157</v>
      </c>
      <c r="H575">
        <v>10170010232</v>
      </c>
      <c r="I575" t="s">
        <v>158</v>
      </c>
      <c r="J575" t="s">
        <v>958</v>
      </c>
      <c r="K575">
        <v>12</v>
      </c>
      <c r="L575" s="2">
        <v>4402</v>
      </c>
      <c r="M575" s="2">
        <v>550</v>
      </c>
      <c r="N575" s="14">
        <v>2956</v>
      </c>
      <c r="O575" s="2">
        <v>0</v>
      </c>
      <c r="P575" s="11">
        <v>2956</v>
      </c>
      <c r="Q575" s="2">
        <v>2657.9</v>
      </c>
      <c r="R575" s="2">
        <v>4556.3999999999996</v>
      </c>
      <c r="S575" s="9">
        <v>3956</v>
      </c>
      <c r="U575" s="2">
        <f t="shared" si="16"/>
        <v>1000</v>
      </c>
      <c r="V575" s="2">
        <f t="shared" si="17"/>
        <v>33.829499323410012</v>
      </c>
    </row>
    <row r="576" spans="1:23" customFormat="1" x14ac:dyDescent="0.25">
      <c r="A576" t="s">
        <v>349</v>
      </c>
      <c r="B576">
        <v>1011</v>
      </c>
      <c r="C576" t="s">
        <v>365</v>
      </c>
      <c r="D576">
        <v>222</v>
      </c>
      <c r="E576" t="s">
        <v>367</v>
      </c>
      <c r="F576">
        <v>274</v>
      </c>
      <c r="G576" t="s">
        <v>89</v>
      </c>
      <c r="H576">
        <v>10222010274</v>
      </c>
      <c r="I576" t="s">
        <v>90</v>
      </c>
      <c r="J576" t="s">
        <v>958</v>
      </c>
      <c r="K576">
        <v>12</v>
      </c>
      <c r="L576" s="2">
        <v>530</v>
      </c>
      <c r="M576" s="2">
        <v>1865.79</v>
      </c>
      <c r="N576" s="14">
        <v>3837</v>
      </c>
      <c r="O576" s="2">
        <v>0</v>
      </c>
      <c r="P576" s="11">
        <v>3837</v>
      </c>
      <c r="Q576" s="2">
        <v>0</v>
      </c>
      <c r="R576" s="2">
        <v>0</v>
      </c>
      <c r="S576" s="9">
        <v>3837</v>
      </c>
      <c r="U576" s="2">
        <f t="shared" si="16"/>
        <v>0</v>
      </c>
      <c r="V576" s="2">
        <f t="shared" si="17"/>
        <v>0</v>
      </c>
    </row>
    <row r="577" spans="1:22" customFormat="1" x14ac:dyDescent="0.25">
      <c r="A577" t="s">
        <v>571</v>
      </c>
      <c r="B577">
        <v>601</v>
      </c>
      <c r="C577" t="s">
        <v>572</v>
      </c>
      <c r="D577">
        <v>123</v>
      </c>
      <c r="E577" t="s">
        <v>583</v>
      </c>
      <c r="F577">
        <v>590</v>
      </c>
      <c r="G577" t="s">
        <v>126</v>
      </c>
      <c r="H577">
        <v>10123010590</v>
      </c>
      <c r="I577" t="s">
        <v>127</v>
      </c>
      <c r="J577" t="s">
        <v>958</v>
      </c>
      <c r="K577">
        <v>12</v>
      </c>
      <c r="L577" s="2">
        <v>3172.27</v>
      </c>
      <c r="M577" s="2">
        <v>3398.85</v>
      </c>
      <c r="N577" s="14">
        <v>3806</v>
      </c>
      <c r="O577" s="2">
        <v>0</v>
      </c>
      <c r="P577" s="11">
        <v>3806</v>
      </c>
      <c r="Q577" s="2">
        <v>0</v>
      </c>
      <c r="R577" s="2">
        <v>0</v>
      </c>
      <c r="S577" s="9">
        <v>3806</v>
      </c>
      <c r="U577" s="2">
        <f t="shared" si="16"/>
        <v>0</v>
      </c>
      <c r="V577" s="2">
        <f t="shared" si="17"/>
        <v>0</v>
      </c>
    </row>
    <row r="578" spans="1:22" customFormat="1" x14ac:dyDescent="0.25">
      <c r="A578" t="s">
        <v>875</v>
      </c>
      <c r="B578">
        <v>102</v>
      </c>
      <c r="C578" t="s">
        <v>876</v>
      </c>
      <c r="D578">
        <v>276</v>
      </c>
      <c r="E578" t="s">
        <v>880</v>
      </c>
      <c r="F578">
        <v>290</v>
      </c>
      <c r="G578" t="s">
        <v>91</v>
      </c>
      <c r="H578">
        <v>10276010290</v>
      </c>
      <c r="I578" t="s">
        <v>92</v>
      </c>
      <c r="J578" t="s">
        <v>958</v>
      </c>
      <c r="K578">
        <v>12</v>
      </c>
      <c r="L578" s="2">
        <v>0</v>
      </c>
      <c r="M578" s="2">
        <v>0</v>
      </c>
      <c r="N578" s="14">
        <v>3848</v>
      </c>
      <c r="O578" s="2">
        <v>0</v>
      </c>
      <c r="P578" s="11">
        <v>3848</v>
      </c>
      <c r="Q578" s="2">
        <v>0</v>
      </c>
      <c r="R578" s="2">
        <v>0</v>
      </c>
      <c r="S578" s="9">
        <v>3800</v>
      </c>
      <c r="U578" s="2">
        <f t="shared" si="16"/>
        <v>-48</v>
      </c>
      <c r="V578" s="2">
        <f t="shared" si="17"/>
        <v>-1.2474012474012475</v>
      </c>
    </row>
    <row r="579" spans="1:22" customFormat="1" x14ac:dyDescent="0.25">
      <c r="A579" t="s">
        <v>309</v>
      </c>
      <c r="B579">
        <v>503</v>
      </c>
      <c r="C579" t="s">
        <v>310</v>
      </c>
      <c r="D579">
        <v>116</v>
      </c>
      <c r="E579" t="s">
        <v>338</v>
      </c>
      <c r="F579">
        <v>611</v>
      </c>
      <c r="G579" t="s">
        <v>52</v>
      </c>
      <c r="H579">
        <v>10116010611</v>
      </c>
      <c r="I579" t="s">
        <v>53</v>
      </c>
      <c r="J579" t="s">
        <v>958</v>
      </c>
      <c r="K579">
        <v>12</v>
      </c>
      <c r="L579" s="2">
        <v>0</v>
      </c>
      <c r="M579" s="2">
        <v>2750.9</v>
      </c>
      <c r="N579" s="14">
        <v>3762</v>
      </c>
      <c r="O579" s="2">
        <v>0</v>
      </c>
      <c r="P579" s="11">
        <v>3762</v>
      </c>
      <c r="Q579" s="2">
        <v>2462.8000000000002</v>
      </c>
      <c r="R579" s="2">
        <v>4221.942857142858</v>
      </c>
      <c r="S579" s="9">
        <v>3762</v>
      </c>
      <c r="U579" s="2">
        <f t="shared" si="16"/>
        <v>0</v>
      </c>
      <c r="V579" s="2">
        <f t="shared" si="17"/>
        <v>0</v>
      </c>
    </row>
    <row r="580" spans="1:22" customFormat="1" x14ac:dyDescent="0.25">
      <c r="A580" t="s">
        <v>309</v>
      </c>
      <c r="B580">
        <v>801</v>
      </c>
      <c r="C580" t="s">
        <v>324</v>
      </c>
      <c r="D580">
        <v>430</v>
      </c>
      <c r="E580" t="s">
        <v>421</v>
      </c>
      <c r="F580">
        <v>243</v>
      </c>
      <c r="G580" t="s">
        <v>83</v>
      </c>
      <c r="H580">
        <v>10430010239</v>
      </c>
      <c r="I580" t="s">
        <v>84</v>
      </c>
      <c r="J580" t="s">
        <v>958</v>
      </c>
      <c r="K580">
        <v>12</v>
      </c>
      <c r="L580" s="2">
        <v>16838.21</v>
      </c>
      <c r="M580" s="2">
        <v>15056.23</v>
      </c>
      <c r="N580" s="14">
        <v>403736</v>
      </c>
      <c r="O580" s="2">
        <v>0</v>
      </c>
      <c r="P580" s="11">
        <v>403736</v>
      </c>
      <c r="Q580" s="2">
        <v>0</v>
      </c>
      <c r="R580" s="2">
        <v>0</v>
      </c>
      <c r="S580" s="9">
        <v>3736</v>
      </c>
      <c r="U580" s="2">
        <f t="shared" si="16"/>
        <v>-400000</v>
      </c>
      <c r="V580" s="2">
        <f t="shared" si="17"/>
        <v>-99.07464283591257</v>
      </c>
    </row>
    <row r="581" spans="1:22" customFormat="1" x14ac:dyDescent="0.25">
      <c r="A581" t="s">
        <v>349</v>
      </c>
      <c r="B581">
        <v>902</v>
      </c>
      <c r="C581" t="s">
        <v>358</v>
      </c>
      <c r="D581">
        <v>144</v>
      </c>
      <c r="E581" t="s">
        <v>359</v>
      </c>
      <c r="F581">
        <v>243</v>
      </c>
      <c r="G581" t="s">
        <v>83</v>
      </c>
      <c r="H581">
        <v>10144010243</v>
      </c>
      <c r="I581" t="s">
        <v>84</v>
      </c>
      <c r="J581" t="s">
        <v>958</v>
      </c>
      <c r="K581">
        <v>12</v>
      </c>
      <c r="L581" s="2">
        <v>3374.65</v>
      </c>
      <c r="M581" s="2">
        <v>2892.28</v>
      </c>
      <c r="N581" s="14">
        <v>3716</v>
      </c>
      <c r="O581" s="2">
        <v>0</v>
      </c>
      <c r="P581" s="11">
        <v>3716</v>
      </c>
      <c r="Q581" s="2">
        <v>1289.95</v>
      </c>
      <c r="R581" s="2">
        <v>2211.3428571428572</v>
      </c>
      <c r="S581" s="9">
        <v>3716</v>
      </c>
      <c r="U581" s="2">
        <f t="shared" si="16"/>
        <v>0</v>
      </c>
      <c r="V581" s="2">
        <f t="shared" si="17"/>
        <v>0</v>
      </c>
    </row>
    <row r="582" spans="1:22" customFormat="1" x14ac:dyDescent="0.25">
      <c r="A582" t="s">
        <v>133</v>
      </c>
      <c r="B582">
        <v>1201</v>
      </c>
      <c r="C582" t="s">
        <v>212</v>
      </c>
      <c r="D582">
        <v>710</v>
      </c>
      <c r="E582" t="s">
        <v>242</v>
      </c>
      <c r="F582">
        <v>283</v>
      </c>
      <c r="G582" t="s">
        <v>38</v>
      </c>
      <c r="H582">
        <v>10710010283</v>
      </c>
      <c r="I582" t="s">
        <v>39</v>
      </c>
      <c r="J582" t="s">
        <v>958</v>
      </c>
      <c r="K582">
        <v>12</v>
      </c>
      <c r="L582" s="2">
        <v>995.14</v>
      </c>
      <c r="M582" s="2">
        <v>663</v>
      </c>
      <c r="N582" s="14">
        <v>6500</v>
      </c>
      <c r="O582" s="2">
        <v>0</v>
      </c>
      <c r="P582" s="11">
        <v>6500</v>
      </c>
      <c r="Q582" s="2">
        <v>702</v>
      </c>
      <c r="R582" s="2">
        <v>1203.4285714285716</v>
      </c>
      <c r="S582" s="9">
        <v>3702</v>
      </c>
      <c r="U582" s="2">
        <f t="shared" si="16"/>
        <v>-2798</v>
      </c>
      <c r="V582" s="2">
        <f t="shared" si="17"/>
        <v>-43.046153846153842</v>
      </c>
    </row>
    <row r="583" spans="1:22" customFormat="1" x14ac:dyDescent="0.25">
      <c r="A583" t="s">
        <v>254</v>
      </c>
      <c r="B583">
        <v>1301</v>
      </c>
      <c r="C583" t="s">
        <v>203</v>
      </c>
      <c r="D583">
        <v>602</v>
      </c>
      <c r="E583" t="s">
        <v>263</v>
      </c>
      <c r="F583">
        <v>232</v>
      </c>
      <c r="G583" t="s">
        <v>157</v>
      </c>
      <c r="H583">
        <v>10602010232</v>
      </c>
      <c r="I583" t="s">
        <v>158</v>
      </c>
      <c r="J583" t="s">
        <v>958</v>
      </c>
      <c r="K583">
        <v>12</v>
      </c>
      <c r="L583" s="2">
        <v>3290</v>
      </c>
      <c r="M583" s="2">
        <v>800</v>
      </c>
      <c r="N583" s="14">
        <v>3661</v>
      </c>
      <c r="O583" s="2">
        <v>0</v>
      </c>
      <c r="P583" s="11">
        <v>3661</v>
      </c>
      <c r="Q583" s="2">
        <v>1105.26</v>
      </c>
      <c r="R583" s="2">
        <v>1894.7314285714283</v>
      </c>
      <c r="S583" s="9">
        <v>3661</v>
      </c>
      <c r="U583" s="2">
        <f t="shared" si="16"/>
        <v>0</v>
      </c>
      <c r="V583" s="2">
        <f t="shared" si="17"/>
        <v>0</v>
      </c>
    </row>
    <row r="584" spans="1:22" customFormat="1" x14ac:dyDescent="0.25">
      <c r="A584" t="s">
        <v>571</v>
      </c>
      <c r="B584">
        <v>601</v>
      </c>
      <c r="C584" t="s">
        <v>572</v>
      </c>
      <c r="D584">
        <v>451</v>
      </c>
      <c r="E584" t="s">
        <v>590</v>
      </c>
      <c r="F584">
        <v>552</v>
      </c>
      <c r="G584" t="s">
        <v>650</v>
      </c>
      <c r="H584">
        <v>10451010552</v>
      </c>
      <c r="I584" t="s">
        <v>651</v>
      </c>
      <c r="J584" t="s">
        <v>958</v>
      </c>
      <c r="K584">
        <v>12</v>
      </c>
      <c r="L584" s="2">
        <v>3344</v>
      </c>
      <c r="M584" s="2">
        <v>0</v>
      </c>
      <c r="N584" s="14">
        <v>3617</v>
      </c>
      <c r="O584" s="2">
        <v>0</v>
      </c>
      <c r="P584" s="11">
        <v>3617</v>
      </c>
      <c r="Q584" s="2">
        <v>0</v>
      </c>
      <c r="R584" s="2">
        <v>0</v>
      </c>
      <c r="S584" s="9">
        <v>3617</v>
      </c>
      <c r="U584" s="2">
        <f t="shared" si="16"/>
        <v>0</v>
      </c>
      <c r="V584" s="2">
        <f t="shared" si="17"/>
        <v>0</v>
      </c>
    </row>
    <row r="585" spans="1:22" customFormat="1" x14ac:dyDescent="0.25">
      <c r="A585" t="s">
        <v>309</v>
      </c>
      <c r="B585">
        <v>801</v>
      </c>
      <c r="C585" t="s">
        <v>324</v>
      </c>
      <c r="D585">
        <v>430</v>
      </c>
      <c r="E585" t="s">
        <v>421</v>
      </c>
      <c r="F585">
        <v>305</v>
      </c>
      <c r="G585" t="s">
        <v>146</v>
      </c>
      <c r="H585">
        <v>10430010305</v>
      </c>
      <c r="I585" t="s">
        <v>147</v>
      </c>
      <c r="J585" t="s">
        <v>958</v>
      </c>
      <c r="K585">
        <v>12</v>
      </c>
      <c r="L585" s="2">
        <v>0</v>
      </c>
      <c r="M585" s="2">
        <v>0</v>
      </c>
      <c r="N585" s="14">
        <v>3521</v>
      </c>
      <c r="O585" s="2">
        <v>0</v>
      </c>
      <c r="P585" s="11">
        <v>3521</v>
      </c>
      <c r="Q585" s="2">
        <v>0</v>
      </c>
      <c r="R585" s="2">
        <v>0</v>
      </c>
      <c r="S585" s="9">
        <v>3521</v>
      </c>
      <c r="U585" s="2">
        <f t="shared" ref="U585:U648" si="18">S585-N585</f>
        <v>0</v>
      </c>
      <c r="V585" s="2">
        <f t="shared" ref="V585:V648" si="19">U585/N585*100</f>
        <v>0</v>
      </c>
    </row>
    <row r="586" spans="1:22" customFormat="1" x14ac:dyDescent="0.25">
      <c r="A586" t="s">
        <v>309</v>
      </c>
      <c r="B586">
        <v>801</v>
      </c>
      <c r="C586" t="s">
        <v>324</v>
      </c>
      <c r="D586">
        <v>431</v>
      </c>
      <c r="E586" t="s">
        <v>422</v>
      </c>
      <c r="F586">
        <v>305</v>
      </c>
      <c r="G586" t="s">
        <v>146</v>
      </c>
      <c r="H586">
        <v>10431010305</v>
      </c>
      <c r="I586" t="s">
        <v>147</v>
      </c>
      <c r="J586" t="s">
        <v>958</v>
      </c>
      <c r="K586">
        <v>12</v>
      </c>
      <c r="L586" s="2">
        <v>0</v>
      </c>
      <c r="M586" s="2">
        <v>0</v>
      </c>
      <c r="N586" s="14">
        <v>3521</v>
      </c>
      <c r="O586" s="2">
        <v>0</v>
      </c>
      <c r="P586" s="11">
        <v>3521</v>
      </c>
      <c r="Q586" s="2">
        <v>0</v>
      </c>
      <c r="R586" s="2">
        <v>0</v>
      </c>
      <c r="S586" s="9">
        <v>3521</v>
      </c>
      <c r="U586" s="2">
        <f t="shared" si="18"/>
        <v>0</v>
      </c>
      <c r="V586" s="2">
        <f t="shared" si="19"/>
        <v>0</v>
      </c>
    </row>
    <row r="587" spans="1:22" customFormat="1" x14ac:dyDescent="0.25">
      <c r="A587" t="s">
        <v>309</v>
      </c>
      <c r="B587">
        <v>504</v>
      </c>
      <c r="C587" t="s">
        <v>396</v>
      </c>
      <c r="D587">
        <v>408</v>
      </c>
      <c r="E587" t="s">
        <v>407</v>
      </c>
      <c r="F587">
        <v>243</v>
      </c>
      <c r="G587" t="s">
        <v>83</v>
      </c>
      <c r="H587">
        <v>10408010243</v>
      </c>
      <c r="I587" t="s">
        <v>84</v>
      </c>
      <c r="J587" t="s">
        <v>958</v>
      </c>
      <c r="K587">
        <v>12</v>
      </c>
      <c r="L587" s="2">
        <v>2392.65</v>
      </c>
      <c r="M587" s="2">
        <v>3136.2</v>
      </c>
      <c r="N587" s="14">
        <v>3477</v>
      </c>
      <c r="O587" s="2">
        <v>0</v>
      </c>
      <c r="P587" s="11">
        <v>3477</v>
      </c>
      <c r="Q587" s="2">
        <v>0</v>
      </c>
      <c r="R587" s="2">
        <v>0</v>
      </c>
      <c r="S587" s="9">
        <v>3477</v>
      </c>
      <c r="U587" s="2">
        <f t="shared" si="18"/>
        <v>0</v>
      </c>
      <c r="V587" s="2">
        <f t="shared" si="19"/>
        <v>0</v>
      </c>
    </row>
    <row r="588" spans="1:22" customFormat="1" x14ac:dyDescent="0.25">
      <c r="A588" t="s">
        <v>309</v>
      </c>
      <c r="B588">
        <v>801</v>
      </c>
      <c r="C588" t="s">
        <v>324</v>
      </c>
      <c r="D588">
        <v>78</v>
      </c>
      <c r="E588" t="s">
        <v>332</v>
      </c>
      <c r="F588">
        <v>271</v>
      </c>
      <c r="G588" t="s">
        <v>451</v>
      </c>
      <c r="H588">
        <v>10078010271</v>
      </c>
      <c r="I588" t="s">
        <v>452</v>
      </c>
      <c r="J588" t="s">
        <v>958</v>
      </c>
      <c r="K588">
        <v>12</v>
      </c>
      <c r="L588" s="2">
        <v>0</v>
      </c>
      <c r="M588" s="2">
        <v>0</v>
      </c>
      <c r="N588" s="14">
        <v>3477</v>
      </c>
      <c r="O588" s="2">
        <v>0</v>
      </c>
      <c r="P588" s="11">
        <v>3477</v>
      </c>
      <c r="Q588" s="2">
        <v>0</v>
      </c>
      <c r="R588" s="2">
        <v>0</v>
      </c>
      <c r="S588" s="9">
        <v>3477</v>
      </c>
      <c r="U588" s="2">
        <f t="shared" si="18"/>
        <v>0</v>
      </c>
      <c r="V588" s="2">
        <f t="shared" si="19"/>
        <v>0</v>
      </c>
    </row>
    <row r="589" spans="1:22" customFormat="1" x14ac:dyDescent="0.25">
      <c r="A589" t="s">
        <v>596</v>
      </c>
      <c r="B589">
        <v>302</v>
      </c>
      <c r="C589" t="s">
        <v>597</v>
      </c>
      <c r="D589">
        <v>161</v>
      </c>
      <c r="E589" t="s">
        <v>596</v>
      </c>
      <c r="F589">
        <v>590</v>
      </c>
      <c r="G589" t="s">
        <v>126</v>
      </c>
      <c r="H589">
        <v>10161010590</v>
      </c>
      <c r="I589" t="s">
        <v>127</v>
      </c>
      <c r="J589" t="s">
        <v>958</v>
      </c>
      <c r="K589">
        <v>12</v>
      </c>
      <c r="L589" s="2">
        <v>164.34</v>
      </c>
      <c r="M589" s="2">
        <v>1192.97</v>
      </c>
      <c r="N589" s="14">
        <v>3432</v>
      </c>
      <c r="O589" s="2">
        <v>0</v>
      </c>
      <c r="P589" s="11">
        <v>3432</v>
      </c>
      <c r="Q589" s="2">
        <v>0</v>
      </c>
      <c r="R589" s="2">
        <v>0</v>
      </c>
      <c r="S589" s="9">
        <v>3432</v>
      </c>
      <c r="U589" s="2">
        <f t="shared" si="18"/>
        <v>0</v>
      </c>
      <c r="V589" s="2">
        <f t="shared" si="19"/>
        <v>0</v>
      </c>
    </row>
    <row r="590" spans="1:22" customFormat="1" x14ac:dyDescent="0.25">
      <c r="A590" t="s">
        <v>309</v>
      </c>
      <c r="B590">
        <v>801</v>
      </c>
      <c r="C590" t="s">
        <v>324</v>
      </c>
      <c r="D590">
        <v>411</v>
      </c>
      <c r="E590" t="s">
        <v>411</v>
      </c>
      <c r="F590">
        <v>290</v>
      </c>
      <c r="G590" t="s">
        <v>91</v>
      </c>
      <c r="H590">
        <v>10411010290</v>
      </c>
      <c r="I590" t="s">
        <v>92</v>
      </c>
      <c r="J590" t="s">
        <v>958</v>
      </c>
      <c r="K590">
        <v>12</v>
      </c>
      <c r="L590" s="2">
        <v>2262.29</v>
      </c>
      <c r="M590" s="2">
        <v>2888.74</v>
      </c>
      <c r="N590" s="14">
        <v>3380</v>
      </c>
      <c r="O590" s="2">
        <v>0</v>
      </c>
      <c r="P590" s="11">
        <v>3380</v>
      </c>
      <c r="Q590" s="2">
        <v>1012.11</v>
      </c>
      <c r="R590" s="2">
        <v>1735.0457142857142</v>
      </c>
      <c r="S590" s="9">
        <v>3380</v>
      </c>
      <c r="U590" s="2">
        <f t="shared" si="18"/>
        <v>0</v>
      </c>
      <c r="V590" s="2">
        <f t="shared" si="19"/>
        <v>0</v>
      </c>
    </row>
    <row r="591" spans="1:22" customFormat="1" x14ac:dyDescent="0.25">
      <c r="A591" t="s">
        <v>309</v>
      </c>
      <c r="B591">
        <v>501</v>
      </c>
      <c r="C591" t="s">
        <v>312</v>
      </c>
      <c r="D591">
        <v>118</v>
      </c>
      <c r="E591" t="s">
        <v>340</v>
      </c>
      <c r="F591">
        <v>338</v>
      </c>
      <c r="G591" t="s">
        <v>322</v>
      </c>
      <c r="H591">
        <v>10118010338</v>
      </c>
      <c r="I591" t="s">
        <v>323</v>
      </c>
      <c r="J591" t="s">
        <v>958</v>
      </c>
      <c r="K591">
        <v>12</v>
      </c>
      <c r="L591" s="2">
        <v>0</v>
      </c>
      <c r="M591" s="2">
        <v>0</v>
      </c>
      <c r="N591" s="14">
        <v>3360</v>
      </c>
      <c r="O591" s="2">
        <v>0</v>
      </c>
      <c r="P591" s="11">
        <v>3360</v>
      </c>
      <c r="Q591" s="2">
        <v>0</v>
      </c>
      <c r="R591" s="2">
        <v>0</v>
      </c>
      <c r="S591" s="9">
        <v>3360</v>
      </c>
      <c r="U591" s="2">
        <f t="shared" si="18"/>
        <v>0</v>
      </c>
      <c r="V591" s="2">
        <f t="shared" si="19"/>
        <v>0</v>
      </c>
    </row>
    <row r="592" spans="1:22" customFormat="1" x14ac:dyDescent="0.25">
      <c r="A592" t="s">
        <v>309</v>
      </c>
      <c r="B592">
        <v>502</v>
      </c>
      <c r="C592" t="s">
        <v>342</v>
      </c>
      <c r="D592">
        <v>120</v>
      </c>
      <c r="E592" t="s">
        <v>343</v>
      </c>
      <c r="F592">
        <v>611</v>
      </c>
      <c r="G592" t="s">
        <v>52</v>
      </c>
      <c r="H592">
        <v>10120010611</v>
      </c>
      <c r="I592" t="s">
        <v>53</v>
      </c>
      <c r="J592" t="s">
        <v>958</v>
      </c>
      <c r="K592">
        <v>12</v>
      </c>
      <c r="L592" s="2">
        <v>0</v>
      </c>
      <c r="M592" s="2">
        <v>1081.82</v>
      </c>
      <c r="N592" s="14">
        <v>3300</v>
      </c>
      <c r="O592" s="2">
        <v>0</v>
      </c>
      <c r="P592" s="11">
        <v>3300</v>
      </c>
      <c r="Q592" s="2">
        <v>1506.96</v>
      </c>
      <c r="R592" s="2">
        <v>2583.36</v>
      </c>
      <c r="S592" s="9">
        <v>3300</v>
      </c>
      <c r="U592" s="2">
        <f t="shared" si="18"/>
        <v>0</v>
      </c>
      <c r="V592" s="2">
        <f t="shared" si="19"/>
        <v>0</v>
      </c>
    </row>
    <row r="593" spans="1:23" customFormat="1" x14ac:dyDescent="0.25">
      <c r="A593" t="s">
        <v>875</v>
      </c>
      <c r="B593">
        <v>203</v>
      </c>
      <c r="C593" t="s">
        <v>878</v>
      </c>
      <c r="D593">
        <v>191</v>
      </c>
      <c r="E593" t="s">
        <v>879</v>
      </c>
      <c r="F593">
        <v>290</v>
      </c>
      <c r="G593" t="s">
        <v>91</v>
      </c>
      <c r="H593">
        <v>10191010290</v>
      </c>
      <c r="I593" t="s">
        <v>92</v>
      </c>
      <c r="J593" t="s">
        <v>958</v>
      </c>
      <c r="K593">
        <v>12</v>
      </c>
      <c r="L593" s="2">
        <v>135.85</v>
      </c>
      <c r="M593" s="2">
        <v>937.95</v>
      </c>
      <c r="N593" s="14">
        <v>3245</v>
      </c>
      <c r="O593" s="2">
        <v>0</v>
      </c>
      <c r="P593" s="11">
        <v>3245</v>
      </c>
      <c r="Q593" s="2">
        <v>0</v>
      </c>
      <c r="R593" s="2">
        <v>0</v>
      </c>
      <c r="S593" s="9">
        <v>3245</v>
      </c>
      <c r="U593" s="2">
        <f t="shared" si="18"/>
        <v>0</v>
      </c>
      <c r="V593" s="2">
        <f t="shared" si="19"/>
        <v>0</v>
      </c>
    </row>
    <row r="594" spans="1:23" customFormat="1" x14ac:dyDescent="0.25">
      <c r="A594" t="s">
        <v>596</v>
      </c>
      <c r="B594">
        <v>302</v>
      </c>
      <c r="C594" t="s">
        <v>597</v>
      </c>
      <c r="D594">
        <v>161</v>
      </c>
      <c r="E594" t="s">
        <v>596</v>
      </c>
      <c r="F594">
        <v>306</v>
      </c>
      <c r="G594" t="s">
        <v>124</v>
      </c>
      <c r="H594">
        <v>10161010306</v>
      </c>
      <c r="I594" t="s">
        <v>125</v>
      </c>
      <c r="J594" t="s">
        <v>958</v>
      </c>
      <c r="K594">
        <v>12</v>
      </c>
      <c r="L594" s="2">
        <v>318.95</v>
      </c>
      <c r="M594" s="2">
        <v>2073.9499999999998</v>
      </c>
      <c r="N594" s="14">
        <v>3245</v>
      </c>
      <c r="O594" s="2">
        <v>0</v>
      </c>
      <c r="P594" s="11">
        <v>3245</v>
      </c>
      <c r="Q594" s="2">
        <v>0</v>
      </c>
      <c r="R594" s="2">
        <v>0</v>
      </c>
      <c r="S594" s="9">
        <v>3245</v>
      </c>
      <c r="U594" s="2">
        <f t="shared" si="18"/>
        <v>0</v>
      </c>
      <c r="V594" s="2">
        <f t="shared" si="19"/>
        <v>0</v>
      </c>
    </row>
    <row r="595" spans="1:23" customFormat="1" x14ac:dyDescent="0.25">
      <c r="A595" t="s">
        <v>349</v>
      </c>
      <c r="B595">
        <v>1011</v>
      </c>
      <c r="C595" t="s">
        <v>365</v>
      </c>
      <c r="D595">
        <v>222</v>
      </c>
      <c r="E595" t="s">
        <v>367</v>
      </c>
      <c r="F595">
        <v>305</v>
      </c>
      <c r="G595" t="s">
        <v>146</v>
      </c>
      <c r="H595">
        <v>10222010305</v>
      </c>
      <c r="I595" t="s">
        <v>147</v>
      </c>
      <c r="J595" t="s">
        <v>958</v>
      </c>
      <c r="K595">
        <v>12</v>
      </c>
      <c r="L595" s="2">
        <v>2439.61</v>
      </c>
      <c r="M595" s="2">
        <v>6474.92</v>
      </c>
      <c r="N595" s="14">
        <v>3189</v>
      </c>
      <c r="O595" s="2">
        <v>0</v>
      </c>
      <c r="P595" s="11">
        <v>3189</v>
      </c>
      <c r="Q595" s="2">
        <v>63.6</v>
      </c>
      <c r="R595" s="2">
        <v>109.02857142857142</v>
      </c>
      <c r="S595" s="9">
        <v>3189</v>
      </c>
      <c r="U595" s="2">
        <f t="shared" si="18"/>
        <v>0</v>
      </c>
      <c r="V595" s="2">
        <f t="shared" si="19"/>
        <v>0</v>
      </c>
    </row>
    <row r="596" spans="1:23" customFormat="1" x14ac:dyDescent="0.25">
      <c r="A596" t="s">
        <v>571</v>
      </c>
      <c r="B596">
        <v>601</v>
      </c>
      <c r="C596" t="s">
        <v>572</v>
      </c>
      <c r="D596">
        <v>91</v>
      </c>
      <c r="E596" t="s">
        <v>580</v>
      </c>
      <c r="F596">
        <v>555</v>
      </c>
      <c r="G596" t="s">
        <v>652</v>
      </c>
      <c r="H596">
        <v>10091010555</v>
      </c>
      <c r="I596" t="s">
        <v>653</v>
      </c>
      <c r="J596" t="s">
        <v>958</v>
      </c>
      <c r="K596">
        <v>12</v>
      </c>
      <c r="L596" s="2">
        <v>2943</v>
      </c>
      <c r="M596" s="2">
        <v>0</v>
      </c>
      <c r="N596" s="14">
        <v>3183</v>
      </c>
      <c r="O596" s="2">
        <v>0</v>
      </c>
      <c r="P596" s="11">
        <v>3183</v>
      </c>
      <c r="Q596" s="2">
        <v>0</v>
      </c>
      <c r="R596" s="2">
        <v>0</v>
      </c>
      <c r="S596" s="9">
        <v>3183</v>
      </c>
      <c r="U596" s="2">
        <f t="shared" si="18"/>
        <v>0</v>
      </c>
      <c r="V596" s="2">
        <f t="shared" si="19"/>
        <v>0</v>
      </c>
    </row>
    <row r="597" spans="1:23" customFormat="1" x14ac:dyDescent="0.25">
      <c r="A597" t="s">
        <v>349</v>
      </c>
      <c r="B597">
        <v>1103</v>
      </c>
      <c r="C597" t="s">
        <v>424</v>
      </c>
      <c r="D597">
        <v>801</v>
      </c>
      <c r="E597" t="s">
        <v>425</v>
      </c>
      <c r="F597">
        <v>306</v>
      </c>
      <c r="G597" t="s">
        <v>124</v>
      </c>
      <c r="H597">
        <v>10801010306</v>
      </c>
      <c r="I597" t="s">
        <v>125</v>
      </c>
      <c r="J597" t="s">
        <v>958</v>
      </c>
      <c r="K597">
        <v>12</v>
      </c>
      <c r="L597" s="2">
        <v>2000</v>
      </c>
      <c r="M597" s="2">
        <v>3000</v>
      </c>
      <c r="N597" s="14">
        <v>3170</v>
      </c>
      <c r="O597" s="2">
        <v>0</v>
      </c>
      <c r="P597" s="11">
        <v>3170</v>
      </c>
      <c r="Q597" s="2">
        <v>0</v>
      </c>
      <c r="R597" s="2">
        <v>0</v>
      </c>
      <c r="S597" s="9">
        <v>3170</v>
      </c>
      <c r="U597" s="2">
        <f t="shared" si="18"/>
        <v>0</v>
      </c>
      <c r="V597" s="2">
        <f t="shared" si="19"/>
        <v>0</v>
      </c>
    </row>
    <row r="598" spans="1:23" customFormat="1" x14ac:dyDescent="0.25">
      <c r="A598" t="s">
        <v>571</v>
      </c>
      <c r="B598">
        <v>601</v>
      </c>
      <c r="C598" t="s">
        <v>572</v>
      </c>
      <c r="D598">
        <v>94</v>
      </c>
      <c r="E598" t="s">
        <v>582</v>
      </c>
      <c r="F598">
        <v>552</v>
      </c>
      <c r="G598" t="s">
        <v>650</v>
      </c>
      <c r="H598">
        <v>10094010552</v>
      </c>
      <c r="I598" t="s">
        <v>651</v>
      </c>
      <c r="J598" t="s">
        <v>958</v>
      </c>
      <c r="K598">
        <v>12</v>
      </c>
      <c r="L598" s="2">
        <v>2827</v>
      </c>
      <c r="M598" s="2">
        <v>0</v>
      </c>
      <c r="N598" s="14">
        <v>3058</v>
      </c>
      <c r="O598" s="2">
        <v>0</v>
      </c>
      <c r="P598" s="11">
        <v>3058</v>
      </c>
      <c r="Q598" s="2">
        <v>0</v>
      </c>
      <c r="R598" s="2">
        <v>0</v>
      </c>
      <c r="S598" s="9">
        <v>3058</v>
      </c>
      <c r="U598" s="2">
        <f t="shared" si="18"/>
        <v>0</v>
      </c>
      <c r="V598" s="2">
        <f t="shared" si="19"/>
        <v>0</v>
      </c>
    </row>
    <row r="599" spans="1:23" customFormat="1" x14ac:dyDescent="0.25">
      <c r="A599" t="s">
        <v>706</v>
      </c>
      <c r="B599">
        <v>191</v>
      </c>
      <c r="C599" t="s">
        <v>707</v>
      </c>
      <c r="D599">
        <v>200</v>
      </c>
      <c r="E599" t="s">
        <v>708</v>
      </c>
      <c r="F599">
        <v>294</v>
      </c>
      <c r="G599" t="s">
        <v>107</v>
      </c>
      <c r="H599">
        <v>10200010294</v>
      </c>
      <c r="I599" t="s">
        <v>108</v>
      </c>
      <c r="J599" t="s">
        <v>958</v>
      </c>
      <c r="K599">
        <v>12</v>
      </c>
      <c r="L599" s="2">
        <v>2719.75</v>
      </c>
      <c r="M599" s="2">
        <v>2179.69</v>
      </c>
      <c r="N599" s="14">
        <v>3000</v>
      </c>
      <c r="O599" s="2">
        <v>0</v>
      </c>
      <c r="P599" s="11">
        <v>3000</v>
      </c>
      <c r="Q599" s="2">
        <v>3403.44</v>
      </c>
      <c r="R599" s="2">
        <v>5834.4685714285715</v>
      </c>
      <c r="S599" s="9">
        <v>3000</v>
      </c>
      <c r="U599" s="2">
        <f t="shared" si="18"/>
        <v>0</v>
      </c>
      <c r="V599" s="2">
        <f t="shared" si="19"/>
        <v>0</v>
      </c>
    </row>
    <row r="600" spans="1:23" customFormat="1" x14ac:dyDescent="0.25">
      <c r="A600" t="s">
        <v>781</v>
      </c>
      <c r="B600">
        <v>205</v>
      </c>
      <c r="C600" t="s">
        <v>123</v>
      </c>
      <c r="D600">
        <v>106</v>
      </c>
      <c r="E600" t="s">
        <v>800</v>
      </c>
      <c r="F600">
        <v>294</v>
      </c>
      <c r="G600" t="s">
        <v>107</v>
      </c>
      <c r="H600">
        <v>10106010294</v>
      </c>
      <c r="I600" t="s">
        <v>108</v>
      </c>
      <c r="J600" t="s">
        <v>958</v>
      </c>
      <c r="K600">
        <v>12</v>
      </c>
      <c r="L600" s="2">
        <v>2160</v>
      </c>
      <c r="M600" s="2">
        <v>0</v>
      </c>
      <c r="N600" s="14">
        <v>3000</v>
      </c>
      <c r="O600" s="2">
        <v>0</v>
      </c>
      <c r="P600" s="11">
        <v>3000</v>
      </c>
      <c r="Q600" s="2">
        <v>0</v>
      </c>
      <c r="R600" s="2">
        <v>0</v>
      </c>
      <c r="S600" s="9">
        <v>3000</v>
      </c>
      <c r="U600" s="2">
        <f t="shared" si="18"/>
        <v>0</v>
      </c>
      <c r="V600" s="2">
        <f t="shared" si="19"/>
        <v>0</v>
      </c>
      <c r="W600" s="18"/>
    </row>
    <row r="601" spans="1:23" customFormat="1" x14ac:dyDescent="0.25">
      <c r="A601" t="s">
        <v>781</v>
      </c>
      <c r="B601">
        <v>202</v>
      </c>
      <c r="C601" t="s">
        <v>808</v>
      </c>
      <c r="D601" s="20">
        <v>130</v>
      </c>
      <c r="E601" t="s">
        <v>807</v>
      </c>
      <c r="F601" s="20">
        <v>294</v>
      </c>
      <c r="G601" t="s">
        <v>107</v>
      </c>
      <c r="H601">
        <v>10130010294</v>
      </c>
      <c r="I601" t="s">
        <v>108</v>
      </c>
      <c r="J601" t="s">
        <v>958</v>
      </c>
      <c r="K601">
        <v>12</v>
      </c>
      <c r="L601" s="2">
        <v>4418.7</v>
      </c>
      <c r="M601" s="2">
        <v>300.7</v>
      </c>
      <c r="N601" s="14">
        <v>3000</v>
      </c>
      <c r="O601" s="2">
        <v>0</v>
      </c>
      <c r="P601" s="11">
        <v>3000</v>
      </c>
      <c r="Q601" s="2">
        <v>600</v>
      </c>
      <c r="R601" s="2">
        <v>1028.5714285714284</v>
      </c>
      <c r="S601" s="9">
        <v>3000</v>
      </c>
      <c r="U601" s="2">
        <f t="shared" si="18"/>
        <v>0</v>
      </c>
      <c r="V601" s="2">
        <f t="shared" si="19"/>
        <v>0</v>
      </c>
      <c r="W601" s="18"/>
    </row>
    <row r="602" spans="1:23" customFormat="1" x14ac:dyDescent="0.25">
      <c r="A602" t="s">
        <v>309</v>
      </c>
      <c r="B602">
        <v>801</v>
      </c>
      <c r="C602" t="s">
        <v>324</v>
      </c>
      <c r="D602">
        <v>403</v>
      </c>
      <c r="E602" t="s">
        <v>401</v>
      </c>
      <c r="F602">
        <v>590</v>
      </c>
      <c r="G602" t="s">
        <v>126</v>
      </c>
      <c r="H602">
        <v>10403010590</v>
      </c>
      <c r="I602" t="s">
        <v>127</v>
      </c>
      <c r="J602" t="s">
        <v>958</v>
      </c>
      <c r="K602">
        <v>12</v>
      </c>
      <c r="L602" s="2">
        <v>0</v>
      </c>
      <c r="M602" s="2">
        <v>2440</v>
      </c>
      <c r="N602" s="14">
        <v>3000</v>
      </c>
      <c r="O602" s="2">
        <v>0</v>
      </c>
      <c r="P602" s="11">
        <v>3000</v>
      </c>
      <c r="Q602" s="2">
        <v>0</v>
      </c>
      <c r="R602" s="2">
        <v>0</v>
      </c>
      <c r="S602" s="9">
        <v>3000</v>
      </c>
      <c r="U602" s="2">
        <f t="shared" si="18"/>
        <v>0</v>
      </c>
      <c r="V602" s="2">
        <f t="shared" si="19"/>
        <v>0</v>
      </c>
    </row>
    <row r="603" spans="1:23" customFormat="1" x14ac:dyDescent="0.25">
      <c r="A603" t="s">
        <v>309</v>
      </c>
      <c r="B603">
        <v>504</v>
      </c>
      <c r="C603" t="s">
        <v>396</v>
      </c>
      <c r="D603">
        <v>408</v>
      </c>
      <c r="E603" t="s">
        <v>407</v>
      </c>
      <c r="F603">
        <v>590</v>
      </c>
      <c r="G603" t="s">
        <v>126</v>
      </c>
      <c r="H603">
        <v>10408010590</v>
      </c>
      <c r="I603" t="s">
        <v>127</v>
      </c>
      <c r="J603" t="s">
        <v>958</v>
      </c>
      <c r="K603">
        <v>12</v>
      </c>
      <c r="L603" s="2">
        <v>0</v>
      </c>
      <c r="M603" s="2">
        <v>0</v>
      </c>
      <c r="N603" s="14">
        <v>3000</v>
      </c>
      <c r="O603" s="2">
        <v>0</v>
      </c>
      <c r="P603" s="11">
        <v>3000</v>
      </c>
      <c r="Q603" s="2">
        <v>0</v>
      </c>
      <c r="R603" s="2">
        <v>0</v>
      </c>
      <c r="S603" s="9">
        <v>3000</v>
      </c>
      <c r="U603" s="2">
        <f t="shared" si="18"/>
        <v>0</v>
      </c>
      <c r="V603" s="2">
        <f t="shared" si="19"/>
        <v>0</v>
      </c>
    </row>
    <row r="604" spans="1:23" customFormat="1" x14ac:dyDescent="0.25">
      <c r="A604" t="s">
        <v>309</v>
      </c>
      <c r="B604">
        <v>504</v>
      </c>
      <c r="C604" t="s">
        <v>396</v>
      </c>
      <c r="D604">
        <v>409</v>
      </c>
      <c r="E604" t="s">
        <v>410</v>
      </c>
      <c r="F604">
        <v>590</v>
      </c>
      <c r="G604" t="s">
        <v>126</v>
      </c>
      <c r="H604">
        <v>10409010590</v>
      </c>
      <c r="I604" t="s">
        <v>127</v>
      </c>
      <c r="J604" t="s">
        <v>958</v>
      </c>
      <c r="K604">
        <v>12</v>
      </c>
      <c r="L604" s="2">
        <v>0</v>
      </c>
      <c r="M604" s="2">
        <v>0</v>
      </c>
      <c r="N604" s="14">
        <v>3000</v>
      </c>
      <c r="O604" s="2">
        <v>0</v>
      </c>
      <c r="P604" s="11">
        <v>3000</v>
      </c>
      <c r="Q604" s="2">
        <v>0</v>
      </c>
      <c r="R604" s="2">
        <v>0</v>
      </c>
      <c r="S604" s="9">
        <v>3000</v>
      </c>
      <c r="U604" s="2">
        <f t="shared" si="18"/>
        <v>0</v>
      </c>
      <c r="V604" s="2">
        <f t="shared" si="19"/>
        <v>0</v>
      </c>
    </row>
    <row r="605" spans="1:23" customFormat="1" x14ac:dyDescent="0.25">
      <c r="A605" t="s">
        <v>309</v>
      </c>
      <c r="B605">
        <v>501</v>
      </c>
      <c r="C605" t="s">
        <v>312</v>
      </c>
      <c r="D605">
        <v>15</v>
      </c>
      <c r="E605" t="s">
        <v>313</v>
      </c>
      <c r="F605">
        <v>611</v>
      </c>
      <c r="G605" t="s">
        <v>52</v>
      </c>
      <c r="H605">
        <v>10015010611</v>
      </c>
      <c r="I605" t="s">
        <v>53</v>
      </c>
      <c r="J605" t="s">
        <v>958</v>
      </c>
      <c r="K605">
        <v>12</v>
      </c>
      <c r="L605" s="2">
        <v>0</v>
      </c>
      <c r="M605" s="2">
        <v>353.07</v>
      </c>
      <c r="N605" s="14">
        <v>3000</v>
      </c>
      <c r="O605" s="2">
        <v>0</v>
      </c>
      <c r="P605" s="11">
        <v>3000</v>
      </c>
      <c r="Q605" s="2">
        <v>2902.83</v>
      </c>
      <c r="R605" s="2">
        <v>4976.28</v>
      </c>
      <c r="S605" s="9">
        <v>3000</v>
      </c>
      <c r="U605" s="2">
        <f t="shared" si="18"/>
        <v>0</v>
      </c>
      <c r="V605" s="2">
        <f t="shared" si="19"/>
        <v>0</v>
      </c>
    </row>
    <row r="606" spans="1:23" customFormat="1" x14ac:dyDescent="0.25">
      <c r="A606" t="s">
        <v>309</v>
      </c>
      <c r="B606">
        <v>503</v>
      </c>
      <c r="C606" t="s">
        <v>310</v>
      </c>
      <c r="D606">
        <v>60</v>
      </c>
      <c r="E606" t="s">
        <v>329</v>
      </c>
      <c r="F606">
        <v>611</v>
      </c>
      <c r="G606" t="s">
        <v>52</v>
      </c>
      <c r="H606">
        <v>10060010611</v>
      </c>
      <c r="I606" t="s">
        <v>53</v>
      </c>
      <c r="J606" t="s">
        <v>958</v>
      </c>
      <c r="K606">
        <v>12</v>
      </c>
      <c r="L606" s="2">
        <v>0</v>
      </c>
      <c r="M606" s="2">
        <v>2667.07</v>
      </c>
      <c r="N606" s="14">
        <v>3000</v>
      </c>
      <c r="O606" s="2">
        <v>0</v>
      </c>
      <c r="P606" s="11">
        <v>3000</v>
      </c>
      <c r="Q606" s="2">
        <v>1749.39</v>
      </c>
      <c r="R606" s="2">
        <v>2998.954285714286</v>
      </c>
      <c r="S606" s="9">
        <v>3000</v>
      </c>
      <c r="U606" s="2">
        <f t="shared" si="18"/>
        <v>0</v>
      </c>
      <c r="V606" s="2">
        <f t="shared" si="19"/>
        <v>0</v>
      </c>
    </row>
    <row r="607" spans="1:23" customFormat="1" x14ac:dyDescent="0.25">
      <c r="A607" t="s">
        <v>309</v>
      </c>
      <c r="B607">
        <v>503</v>
      </c>
      <c r="C607" t="s">
        <v>310</v>
      </c>
      <c r="D607">
        <v>110</v>
      </c>
      <c r="E607" t="s">
        <v>337</v>
      </c>
      <c r="F607">
        <v>611</v>
      </c>
      <c r="G607" t="s">
        <v>52</v>
      </c>
      <c r="H607">
        <v>10110010611</v>
      </c>
      <c r="I607" t="s">
        <v>53</v>
      </c>
      <c r="J607" t="s">
        <v>958</v>
      </c>
      <c r="K607">
        <v>12</v>
      </c>
      <c r="L607" s="2">
        <v>0</v>
      </c>
      <c r="M607" s="2">
        <v>2530.85</v>
      </c>
      <c r="N607" s="14">
        <v>3000</v>
      </c>
      <c r="O607" s="2">
        <v>0</v>
      </c>
      <c r="P607" s="11">
        <v>3000</v>
      </c>
      <c r="Q607" s="2">
        <v>1522.58</v>
      </c>
      <c r="R607" s="2">
        <v>2610.1371428571429</v>
      </c>
      <c r="S607" s="9">
        <v>3000</v>
      </c>
      <c r="U607" s="2">
        <f t="shared" si="18"/>
        <v>0</v>
      </c>
      <c r="V607" s="2">
        <f t="shared" si="19"/>
        <v>0</v>
      </c>
    </row>
    <row r="608" spans="1:23" customFormat="1" x14ac:dyDescent="0.25">
      <c r="A608" t="s">
        <v>571</v>
      </c>
      <c r="B608">
        <v>601</v>
      </c>
      <c r="C608" t="s">
        <v>572</v>
      </c>
      <c r="D608">
        <v>123</v>
      </c>
      <c r="E608" t="s">
        <v>583</v>
      </c>
      <c r="F608">
        <v>276</v>
      </c>
      <c r="G608" t="s">
        <v>105</v>
      </c>
      <c r="H608">
        <v>10123010276</v>
      </c>
      <c r="I608" t="s">
        <v>106</v>
      </c>
      <c r="J608" t="s">
        <v>958</v>
      </c>
      <c r="K608">
        <v>12</v>
      </c>
      <c r="L608" s="2">
        <v>2982.46</v>
      </c>
      <c r="M608" s="2">
        <v>2201.7600000000002</v>
      </c>
      <c r="N608" s="14">
        <v>3000</v>
      </c>
      <c r="O608" s="2">
        <v>0</v>
      </c>
      <c r="P608" s="11">
        <v>3000</v>
      </c>
      <c r="Q608" s="2">
        <v>0</v>
      </c>
      <c r="R608" s="2">
        <v>0</v>
      </c>
      <c r="S608" s="9">
        <v>3000</v>
      </c>
      <c r="U608" s="2">
        <f t="shared" si="18"/>
        <v>0</v>
      </c>
      <c r="V608" s="2">
        <f t="shared" si="19"/>
        <v>0</v>
      </c>
    </row>
    <row r="609" spans="1:22" customFormat="1" x14ac:dyDescent="0.25">
      <c r="A609" t="s">
        <v>571</v>
      </c>
      <c r="B609">
        <v>601</v>
      </c>
      <c r="C609" t="s">
        <v>572</v>
      </c>
      <c r="D609">
        <v>123</v>
      </c>
      <c r="E609" t="s">
        <v>583</v>
      </c>
      <c r="F609">
        <v>294</v>
      </c>
      <c r="G609" t="s">
        <v>107</v>
      </c>
      <c r="H609">
        <v>10123010294</v>
      </c>
      <c r="I609" t="s">
        <v>108</v>
      </c>
      <c r="J609" t="s">
        <v>958</v>
      </c>
      <c r="K609">
        <v>12</v>
      </c>
      <c r="L609" s="2">
        <v>3009.39</v>
      </c>
      <c r="M609" s="2">
        <v>2852.23</v>
      </c>
      <c r="N609" s="14">
        <v>3000</v>
      </c>
      <c r="O609" s="2">
        <v>0</v>
      </c>
      <c r="P609" s="11">
        <v>3000</v>
      </c>
      <c r="Q609" s="2">
        <v>1323.25</v>
      </c>
      <c r="R609" s="2">
        <v>2268.4285714285716</v>
      </c>
      <c r="S609" s="9">
        <v>3000</v>
      </c>
      <c r="U609" s="2">
        <f t="shared" si="18"/>
        <v>0</v>
      </c>
      <c r="V609" s="2">
        <f t="shared" si="19"/>
        <v>0</v>
      </c>
    </row>
    <row r="610" spans="1:22" customFormat="1" x14ac:dyDescent="0.25">
      <c r="A610" t="s">
        <v>133</v>
      </c>
      <c r="B610">
        <v>1101</v>
      </c>
      <c r="C610" t="s">
        <v>134</v>
      </c>
      <c r="D610">
        <v>150</v>
      </c>
      <c r="E610" t="s">
        <v>132</v>
      </c>
      <c r="F610">
        <v>294</v>
      </c>
      <c r="G610" t="s">
        <v>107</v>
      </c>
      <c r="H610">
        <v>10150010294</v>
      </c>
      <c r="I610" t="s">
        <v>108</v>
      </c>
      <c r="J610" t="s">
        <v>958</v>
      </c>
      <c r="K610">
        <v>12</v>
      </c>
      <c r="L610" s="2">
        <v>4991.8999999999996</v>
      </c>
      <c r="M610" s="2">
        <v>782.15</v>
      </c>
      <c r="N610" s="14">
        <v>3000</v>
      </c>
      <c r="O610" s="2">
        <v>0</v>
      </c>
      <c r="P610" s="11">
        <v>3000</v>
      </c>
      <c r="Q610" s="2">
        <v>0</v>
      </c>
      <c r="R610" s="2">
        <v>0</v>
      </c>
      <c r="S610" s="9">
        <v>3000</v>
      </c>
      <c r="U610" s="2">
        <f t="shared" si="18"/>
        <v>0</v>
      </c>
      <c r="V610" s="2">
        <f t="shared" si="19"/>
        <v>0</v>
      </c>
    </row>
    <row r="611" spans="1:22" customFormat="1" x14ac:dyDescent="0.25">
      <c r="A611" t="s">
        <v>133</v>
      </c>
      <c r="B611">
        <v>205</v>
      </c>
      <c r="C611" t="s">
        <v>123</v>
      </c>
      <c r="D611">
        <v>163</v>
      </c>
      <c r="E611" t="s">
        <v>139</v>
      </c>
      <c r="F611">
        <v>294</v>
      </c>
      <c r="G611" t="s">
        <v>107</v>
      </c>
      <c r="H611">
        <v>10163010294</v>
      </c>
      <c r="I611" t="s">
        <v>108</v>
      </c>
      <c r="J611" t="s">
        <v>958</v>
      </c>
      <c r="K611">
        <v>12</v>
      </c>
      <c r="L611" s="2">
        <v>2533.1799999999998</v>
      </c>
      <c r="M611" s="2">
        <v>2126.36</v>
      </c>
      <c r="N611" s="14">
        <v>3000</v>
      </c>
      <c r="O611" s="2">
        <v>0</v>
      </c>
      <c r="P611" s="11">
        <v>3000</v>
      </c>
      <c r="Q611" s="2">
        <v>1347.6</v>
      </c>
      <c r="R611" s="2">
        <v>2310.1714285714284</v>
      </c>
      <c r="S611" s="9">
        <v>3000</v>
      </c>
      <c r="U611" s="2">
        <f t="shared" si="18"/>
        <v>0</v>
      </c>
      <c r="V611" s="2">
        <f t="shared" si="19"/>
        <v>0</v>
      </c>
    </row>
    <row r="612" spans="1:22" customFormat="1" x14ac:dyDescent="0.25">
      <c r="A612" t="s">
        <v>133</v>
      </c>
      <c r="B612">
        <v>1201</v>
      </c>
      <c r="C612" t="s">
        <v>212</v>
      </c>
      <c r="D612">
        <v>701</v>
      </c>
      <c r="E612" t="s">
        <v>211</v>
      </c>
      <c r="F612">
        <v>294</v>
      </c>
      <c r="G612" t="s">
        <v>107</v>
      </c>
      <c r="H612">
        <v>10701010294</v>
      </c>
      <c r="I612" t="s">
        <v>108</v>
      </c>
      <c r="J612" t="s">
        <v>958</v>
      </c>
      <c r="K612">
        <v>12</v>
      </c>
      <c r="L612" s="2">
        <v>2869.8</v>
      </c>
      <c r="M612" s="2">
        <v>2745.74</v>
      </c>
      <c r="N612" s="14">
        <v>3000</v>
      </c>
      <c r="O612" s="2">
        <v>0</v>
      </c>
      <c r="P612" s="11">
        <v>3000</v>
      </c>
      <c r="Q612" s="2">
        <v>0</v>
      </c>
      <c r="R612" s="2">
        <v>0</v>
      </c>
      <c r="S612" s="9">
        <v>3000</v>
      </c>
      <c r="U612" s="2">
        <f t="shared" si="18"/>
        <v>0</v>
      </c>
      <c r="V612" s="2">
        <f t="shared" si="19"/>
        <v>0</v>
      </c>
    </row>
    <row r="613" spans="1:22" customFormat="1" x14ac:dyDescent="0.25">
      <c r="A613" t="s">
        <v>875</v>
      </c>
      <c r="B613">
        <v>102</v>
      </c>
      <c r="C613" t="s">
        <v>876</v>
      </c>
      <c r="D613">
        <v>103</v>
      </c>
      <c r="E613" t="s">
        <v>877</v>
      </c>
      <c r="F613">
        <v>294</v>
      </c>
      <c r="G613" t="s">
        <v>107</v>
      </c>
      <c r="H613">
        <v>10103010294</v>
      </c>
      <c r="I613" t="s">
        <v>108</v>
      </c>
      <c r="J613" t="s">
        <v>958</v>
      </c>
      <c r="K613">
        <v>12</v>
      </c>
      <c r="L613" s="2">
        <v>2020</v>
      </c>
      <c r="M613" s="2">
        <v>0</v>
      </c>
      <c r="N613" s="14">
        <v>3000</v>
      </c>
      <c r="O613" s="2">
        <v>0</v>
      </c>
      <c r="P613" s="11">
        <v>3000</v>
      </c>
      <c r="Q613" s="2">
        <v>0</v>
      </c>
      <c r="R613" s="2">
        <v>0</v>
      </c>
      <c r="S613" s="9">
        <v>3000</v>
      </c>
      <c r="U613" s="2">
        <f t="shared" si="18"/>
        <v>0</v>
      </c>
      <c r="V613" s="2">
        <f t="shared" si="19"/>
        <v>0</v>
      </c>
    </row>
    <row r="614" spans="1:22" customFormat="1" x14ac:dyDescent="0.25">
      <c r="A614" t="s">
        <v>875</v>
      </c>
      <c r="B614">
        <v>203</v>
      </c>
      <c r="C614" t="s">
        <v>878</v>
      </c>
      <c r="D614">
        <v>191</v>
      </c>
      <c r="E614" t="s">
        <v>879</v>
      </c>
      <c r="F614">
        <v>294</v>
      </c>
      <c r="G614" t="s">
        <v>107</v>
      </c>
      <c r="H614">
        <v>10191010294</v>
      </c>
      <c r="I614" t="s">
        <v>108</v>
      </c>
      <c r="J614" t="s">
        <v>958</v>
      </c>
      <c r="K614">
        <v>12</v>
      </c>
      <c r="L614" s="2">
        <v>0</v>
      </c>
      <c r="M614" s="2">
        <v>338.35</v>
      </c>
      <c r="N614" s="14">
        <v>3000</v>
      </c>
      <c r="O614" s="2">
        <v>0</v>
      </c>
      <c r="P614" s="11">
        <v>3000</v>
      </c>
      <c r="Q614" s="2">
        <v>301.05</v>
      </c>
      <c r="R614" s="2">
        <v>516.08571428571429</v>
      </c>
      <c r="S614" s="9">
        <v>3000</v>
      </c>
      <c r="U614" s="2">
        <f t="shared" si="18"/>
        <v>0</v>
      </c>
      <c r="V614" s="2">
        <f t="shared" si="19"/>
        <v>0</v>
      </c>
    </row>
    <row r="615" spans="1:22" customFormat="1" x14ac:dyDescent="0.25">
      <c r="A615" t="s">
        <v>875</v>
      </c>
      <c r="B615">
        <v>102</v>
      </c>
      <c r="C615" t="s">
        <v>876</v>
      </c>
      <c r="D615">
        <v>276</v>
      </c>
      <c r="E615" t="s">
        <v>880</v>
      </c>
      <c r="F615">
        <v>294</v>
      </c>
      <c r="G615" t="s">
        <v>107</v>
      </c>
      <c r="H615">
        <v>10276010294</v>
      </c>
      <c r="I615" t="s">
        <v>108</v>
      </c>
      <c r="J615" t="s">
        <v>958</v>
      </c>
      <c r="K615">
        <v>12</v>
      </c>
      <c r="L615" s="2">
        <v>38380.129999999997</v>
      </c>
      <c r="M615" s="2">
        <v>14692.7</v>
      </c>
      <c r="N615" s="14">
        <v>3000</v>
      </c>
      <c r="O615" s="2">
        <v>0</v>
      </c>
      <c r="P615" s="11">
        <v>3000</v>
      </c>
      <c r="Q615" s="2">
        <v>0</v>
      </c>
      <c r="R615" s="2">
        <v>0</v>
      </c>
      <c r="S615" s="9">
        <v>3000</v>
      </c>
      <c r="U615" s="2">
        <f t="shared" si="18"/>
        <v>0</v>
      </c>
      <c r="V615" s="2">
        <f t="shared" si="19"/>
        <v>0</v>
      </c>
    </row>
    <row r="616" spans="1:22" customFormat="1" x14ac:dyDescent="0.25">
      <c r="A616" t="s">
        <v>875</v>
      </c>
      <c r="B616">
        <v>102</v>
      </c>
      <c r="C616" t="s">
        <v>876</v>
      </c>
      <c r="D616">
        <v>277</v>
      </c>
      <c r="E616" t="s">
        <v>911</v>
      </c>
      <c r="F616">
        <v>294</v>
      </c>
      <c r="G616" t="s">
        <v>107</v>
      </c>
      <c r="H616">
        <v>10277010294</v>
      </c>
      <c r="I616" t="s">
        <v>108</v>
      </c>
      <c r="J616" t="s">
        <v>958</v>
      </c>
      <c r="K616">
        <v>12</v>
      </c>
      <c r="L616" s="2">
        <v>6607.86</v>
      </c>
      <c r="M616" s="2">
        <v>1639.7</v>
      </c>
      <c r="N616" s="14">
        <v>3000</v>
      </c>
      <c r="O616" s="2">
        <v>0</v>
      </c>
      <c r="P616" s="11">
        <v>3000</v>
      </c>
      <c r="Q616" s="2">
        <v>1656.5</v>
      </c>
      <c r="R616" s="2">
        <v>2839.7142857142858</v>
      </c>
      <c r="S616" s="9">
        <v>3000</v>
      </c>
      <c r="U616" s="2">
        <f t="shared" si="18"/>
        <v>0</v>
      </c>
      <c r="V616" s="2">
        <f t="shared" si="19"/>
        <v>0</v>
      </c>
    </row>
    <row r="617" spans="1:22" customFormat="1" x14ac:dyDescent="0.25">
      <c r="A617" t="s">
        <v>875</v>
      </c>
      <c r="B617">
        <v>102</v>
      </c>
      <c r="C617" t="s">
        <v>876</v>
      </c>
      <c r="D617">
        <v>300</v>
      </c>
      <c r="E617" t="s">
        <v>912</v>
      </c>
      <c r="F617">
        <v>294</v>
      </c>
      <c r="G617" t="s">
        <v>107</v>
      </c>
      <c r="H617">
        <v>10300010294</v>
      </c>
      <c r="I617" t="s">
        <v>108</v>
      </c>
      <c r="J617" t="s">
        <v>958</v>
      </c>
      <c r="K617">
        <v>12</v>
      </c>
      <c r="L617" s="2">
        <v>0</v>
      </c>
      <c r="M617" s="2">
        <v>1194.94</v>
      </c>
      <c r="N617" s="14">
        <v>3000</v>
      </c>
      <c r="O617" s="2">
        <v>0</v>
      </c>
      <c r="P617" s="11">
        <v>3000</v>
      </c>
      <c r="Q617" s="2">
        <v>0</v>
      </c>
      <c r="R617" s="2">
        <v>0</v>
      </c>
      <c r="S617" s="9">
        <v>3000</v>
      </c>
      <c r="U617" s="2">
        <f t="shared" si="18"/>
        <v>0</v>
      </c>
      <c r="V617" s="2">
        <f t="shared" si="19"/>
        <v>0</v>
      </c>
    </row>
    <row r="618" spans="1:22" customFormat="1" x14ac:dyDescent="0.25">
      <c r="A618" t="s">
        <v>596</v>
      </c>
      <c r="B618">
        <v>302</v>
      </c>
      <c r="C618" t="s">
        <v>597</v>
      </c>
      <c r="D618">
        <v>161</v>
      </c>
      <c r="E618" t="s">
        <v>596</v>
      </c>
      <c r="F618">
        <v>294</v>
      </c>
      <c r="G618" t="s">
        <v>107</v>
      </c>
      <c r="H618">
        <v>10161010294</v>
      </c>
      <c r="I618" t="s">
        <v>108</v>
      </c>
      <c r="J618" t="s">
        <v>958</v>
      </c>
      <c r="K618">
        <v>12</v>
      </c>
      <c r="L618" s="2">
        <v>1850.79</v>
      </c>
      <c r="M618" s="2">
        <v>152.24</v>
      </c>
      <c r="N618" s="14">
        <v>3000</v>
      </c>
      <c r="O618" s="2">
        <v>0</v>
      </c>
      <c r="P618" s="11">
        <v>3000</v>
      </c>
      <c r="Q618" s="2">
        <v>308</v>
      </c>
      <c r="R618" s="2">
        <v>528</v>
      </c>
      <c r="S618" s="9">
        <v>3000</v>
      </c>
      <c r="U618" s="2">
        <f t="shared" si="18"/>
        <v>0</v>
      </c>
      <c r="V618" s="2">
        <f t="shared" si="19"/>
        <v>0</v>
      </c>
    </row>
    <row r="619" spans="1:22" customFormat="1" x14ac:dyDescent="0.25">
      <c r="A619" t="s">
        <v>254</v>
      </c>
      <c r="B619">
        <v>1301</v>
      </c>
      <c r="C619" t="s">
        <v>203</v>
      </c>
      <c r="D619">
        <v>601</v>
      </c>
      <c r="E619" t="s">
        <v>256</v>
      </c>
      <c r="F619">
        <v>274</v>
      </c>
      <c r="G619" t="s">
        <v>89</v>
      </c>
      <c r="H619">
        <v>10601010274</v>
      </c>
      <c r="I619" t="s">
        <v>90</v>
      </c>
      <c r="J619" t="s">
        <v>958</v>
      </c>
      <c r="K619">
        <v>12</v>
      </c>
      <c r="L619" s="2">
        <v>0</v>
      </c>
      <c r="M619" s="2">
        <v>0</v>
      </c>
      <c r="N619" s="14">
        <v>2912</v>
      </c>
      <c r="O619" s="2">
        <v>0</v>
      </c>
      <c r="P619" s="11">
        <v>2912</v>
      </c>
      <c r="Q619" s="2">
        <v>0</v>
      </c>
      <c r="R619" s="2">
        <v>0</v>
      </c>
      <c r="S619" s="9">
        <v>2912</v>
      </c>
      <c r="U619" s="2">
        <f t="shared" si="18"/>
        <v>0</v>
      </c>
      <c r="V619" s="2">
        <f t="shared" si="19"/>
        <v>0</v>
      </c>
    </row>
    <row r="620" spans="1:22" customFormat="1" x14ac:dyDescent="0.25">
      <c r="A620" t="s">
        <v>349</v>
      </c>
      <c r="B620">
        <v>1011</v>
      </c>
      <c r="C620" t="s">
        <v>365</v>
      </c>
      <c r="D620">
        <v>222</v>
      </c>
      <c r="E620" t="s">
        <v>367</v>
      </c>
      <c r="F620">
        <v>232</v>
      </c>
      <c r="G620" t="s">
        <v>157</v>
      </c>
      <c r="H620">
        <v>10222010232</v>
      </c>
      <c r="I620" t="s">
        <v>158</v>
      </c>
      <c r="J620" t="s">
        <v>958</v>
      </c>
      <c r="K620">
        <v>12</v>
      </c>
      <c r="L620" s="2">
        <v>2415</v>
      </c>
      <c r="M620" s="2">
        <v>2250</v>
      </c>
      <c r="N620" s="14">
        <v>2865</v>
      </c>
      <c r="O620" s="2">
        <v>0</v>
      </c>
      <c r="P620" s="11">
        <v>2865</v>
      </c>
      <c r="Q620" s="2">
        <v>877.2</v>
      </c>
      <c r="R620" s="2">
        <v>1503.7714285714287</v>
      </c>
      <c r="S620" s="9">
        <v>2865</v>
      </c>
      <c r="U620" s="2">
        <f t="shared" si="18"/>
        <v>0</v>
      </c>
      <c r="V620" s="2">
        <f t="shared" si="19"/>
        <v>0</v>
      </c>
    </row>
    <row r="621" spans="1:22" customFormat="1" x14ac:dyDescent="0.25">
      <c r="A621" t="s">
        <v>133</v>
      </c>
      <c r="B621">
        <v>1101</v>
      </c>
      <c r="C621" t="s">
        <v>134</v>
      </c>
      <c r="D621">
        <v>150</v>
      </c>
      <c r="E621" t="s">
        <v>132</v>
      </c>
      <c r="F621">
        <v>245</v>
      </c>
      <c r="G621" t="s">
        <v>135</v>
      </c>
      <c r="H621">
        <v>10150010245</v>
      </c>
      <c r="I621" t="s">
        <v>136</v>
      </c>
      <c r="J621" t="s">
        <v>958</v>
      </c>
      <c r="K621">
        <v>12</v>
      </c>
      <c r="L621" s="2">
        <v>2652.99</v>
      </c>
      <c r="M621" s="2">
        <v>2386.61</v>
      </c>
      <c r="N621" s="14">
        <v>2852</v>
      </c>
      <c r="O621" s="2">
        <v>0</v>
      </c>
      <c r="P621" s="11">
        <v>2852</v>
      </c>
      <c r="Q621" s="2">
        <v>2557.8000000000002</v>
      </c>
      <c r="R621" s="2">
        <v>4384.8</v>
      </c>
      <c r="S621" s="9">
        <v>2852</v>
      </c>
      <c r="U621" s="2">
        <f t="shared" si="18"/>
        <v>0</v>
      </c>
      <c r="V621" s="2">
        <f t="shared" si="19"/>
        <v>0</v>
      </c>
    </row>
    <row r="622" spans="1:22" customFormat="1" x14ac:dyDescent="0.25">
      <c r="A622" t="s">
        <v>571</v>
      </c>
      <c r="B622">
        <v>601</v>
      </c>
      <c r="C622" t="s">
        <v>572</v>
      </c>
      <c r="D622">
        <v>450</v>
      </c>
      <c r="E622" t="s">
        <v>589</v>
      </c>
      <c r="F622">
        <v>552</v>
      </c>
      <c r="G622" t="s">
        <v>650</v>
      </c>
      <c r="H622">
        <v>10450010552</v>
      </c>
      <c r="I622" t="s">
        <v>651</v>
      </c>
      <c r="J622" t="s">
        <v>958</v>
      </c>
      <c r="K622">
        <v>12</v>
      </c>
      <c r="L622" s="2">
        <v>2596</v>
      </c>
      <c r="M622" s="2">
        <v>0</v>
      </c>
      <c r="N622" s="14">
        <v>2808</v>
      </c>
      <c r="O622" s="2">
        <v>0</v>
      </c>
      <c r="P622" s="11">
        <v>2808</v>
      </c>
      <c r="Q622" s="2">
        <v>0</v>
      </c>
      <c r="R622" s="2">
        <v>0</v>
      </c>
      <c r="S622" s="9">
        <v>2808</v>
      </c>
      <c r="U622" s="2">
        <f t="shared" si="18"/>
        <v>0</v>
      </c>
      <c r="V622" s="2">
        <f t="shared" si="19"/>
        <v>0</v>
      </c>
    </row>
    <row r="623" spans="1:22" customFormat="1" x14ac:dyDescent="0.25">
      <c r="A623" t="s">
        <v>309</v>
      </c>
      <c r="B623">
        <v>801</v>
      </c>
      <c r="C623" t="s">
        <v>324</v>
      </c>
      <c r="D623">
        <v>407</v>
      </c>
      <c r="E623" t="s">
        <v>406</v>
      </c>
      <c r="F623">
        <v>265</v>
      </c>
      <c r="G623" t="s">
        <v>447</v>
      </c>
      <c r="H623">
        <v>10407010265</v>
      </c>
      <c r="I623" t="s">
        <v>448</v>
      </c>
      <c r="J623" t="s">
        <v>958</v>
      </c>
      <c r="K623">
        <v>12</v>
      </c>
      <c r="L623" s="2">
        <v>0</v>
      </c>
      <c r="M623" s="2">
        <v>0</v>
      </c>
      <c r="N623" s="14">
        <v>2805</v>
      </c>
      <c r="O623" s="2">
        <v>0</v>
      </c>
      <c r="P623" s="11">
        <v>2805</v>
      </c>
      <c r="Q623" s="2">
        <v>0</v>
      </c>
      <c r="R623" s="2">
        <v>0</v>
      </c>
      <c r="S623" s="9">
        <v>2805</v>
      </c>
      <c r="U623" s="2">
        <f t="shared" si="18"/>
        <v>0</v>
      </c>
      <c r="V623" s="2">
        <f t="shared" si="19"/>
        <v>0</v>
      </c>
    </row>
    <row r="624" spans="1:22" customFormat="1" x14ac:dyDescent="0.25">
      <c r="A624" t="s">
        <v>349</v>
      </c>
      <c r="B624">
        <v>1103</v>
      </c>
      <c r="C624" t="s">
        <v>424</v>
      </c>
      <c r="D624">
        <v>801</v>
      </c>
      <c r="E624" t="s">
        <v>425</v>
      </c>
      <c r="F624">
        <v>237</v>
      </c>
      <c r="G624" t="s">
        <v>490</v>
      </c>
      <c r="H624">
        <v>10801010237</v>
      </c>
      <c r="I624" t="s">
        <v>491</v>
      </c>
      <c r="J624" t="s">
        <v>958</v>
      </c>
      <c r="K624">
        <v>12</v>
      </c>
      <c r="L624" s="2">
        <v>2046.72</v>
      </c>
      <c r="M624" s="2">
        <v>3519.47</v>
      </c>
      <c r="N624" s="14">
        <v>548</v>
      </c>
      <c r="O624" s="2">
        <v>0</v>
      </c>
      <c r="P624" s="11">
        <v>548</v>
      </c>
      <c r="Q624" s="2">
        <v>1539</v>
      </c>
      <c r="R624" s="2">
        <v>2638.2857142857142</v>
      </c>
      <c r="S624" s="9">
        <v>2770.2</v>
      </c>
      <c r="U624" s="2">
        <f t="shared" si="18"/>
        <v>2222.1999999999998</v>
      </c>
      <c r="V624" s="2">
        <f t="shared" si="19"/>
        <v>405.51094890510944</v>
      </c>
    </row>
    <row r="625" spans="1:23" customFormat="1" x14ac:dyDescent="0.25">
      <c r="A625" t="s">
        <v>309</v>
      </c>
      <c r="B625">
        <v>503</v>
      </c>
      <c r="C625" t="s">
        <v>310</v>
      </c>
      <c r="D625">
        <v>110</v>
      </c>
      <c r="E625" t="s">
        <v>337</v>
      </c>
      <c r="F625">
        <v>293</v>
      </c>
      <c r="G625" t="s">
        <v>475</v>
      </c>
      <c r="H625">
        <v>10110010293</v>
      </c>
      <c r="I625" t="s">
        <v>476</v>
      </c>
      <c r="J625" t="s">
        <v>958</v>
      </c>
      <c r="K625">
        <v>12</v>
      </c>
      <c r="L625" s="2">
        <v>2350.0700000000002</v>
      </c>
      <c r="M625" s="2">
        <v>0</v>
      </c>
      <c r="N625" s="14">
        <v>2740</v>
      </c>
      <c r="O625" s="2">
        <v>0</v>
      </c>
      <c r="P625" s="11">
        <v>2740</v>
      </c>
      <c r="Q625" s="2">
        <v>0</v>
      </c>
      <c r="R625" s="2">
        <v>0</v>
      </c>
      <c r="S625" s="9">
        <v>2740</v>
      </c>
      <c r="U625" s="2">
        <f t="shared" si="18"/>
        <v>0</v>
      </c>
      <c r="V625" s="2">
        <f t="shared" si="19"/>
        <v>0</v>
      </c>
    </row>
    <row r="626" spans="1:23" customFormat="1" x14ac:dyDescent="0.25">
      <c r="A626" t="s">
        <v>781</v>
      </c>
      <c r="B626">
        <v>202</v>
      </c>
      <c r="C626" t="s">
        <v>808</v>
      </c>
      <c r="D626" s="20">
        <v>134</v>
      </c>
      <c r="E626" t="s">
        <v>810</v>
      </c>
      <c r="F626" s="20">
        <v>290</v>
      </c>
      <c r="G626" t="s">
        <v>91</v>
      </c>
      <c r="H626">
        <v>10134010290</v>
      </c>
      <c r="I626" t="s">
        <v>92</v>
      </c>
      <c r="J626" t="s">
        <v>958</v>
      </c>
      <c r="K626">
        <v>12</v>
      </c>
      <c r="L626" s="2">
        <v>0</v>
      </c>
      <c r="M626" s="2">
        <v>240</v>
      </c>
      <c r="N626" s="14">
        <v>2710</v>
      </c>
      <c r="O626" s="2">
        <v>0</v>
      </c>
      <c r="P626" s="11">
        <v>2710</v>
      </c>
      <c r="Q626" s="2">
        <v>0</v>
      </c>
      <c r="R626" s="2">
        <v>0</v>
      </c>
      <c r="S626" s="9">
        <v>2710</v>
      </c>
      <c r="U626" s="2">
        <f t="shared" si="18"/>
        <v>0</v>
      </c>
      <c r="V626" s="2">
        <f t="shared" si="19"/>
        <v>0</v>
      </c>
      <c r="W626" s="18"/>
    </row>
    <row r="627" spans="1:23" customFormat="1" x14ac:dyDescent="0.25">
      <c r="A627" t="s">
        <v>309</v>
      </c>
      <c r="B627">
        <v>801</v>
      </c>
      <c r="C627" t="s">
        <v>324</v>
      </c>
      <c r="D627">
        <v>410</v>
      </c>
      <c r="E627" t="s">
        <v>435</v>
      </c>
      <c r="F627">
        <v>243</v>
      </c>
      <c r="G627" t="s">
        <v>83</v>
      </c>
      <c r="H627">
        <v>10410010243</v>
      </c>
      <c r="I627" t="s">
        <v>84</v>
      </c>
      <c r="J627" t="s">
        <v>958</v>
      </c>
      <c r="K627">
        <v>12</v>
      </c>
      <c r="L627" s="2">
        <v>0</v>
      </c>
      <c r="M627" s="2">
        <v>982.83</v>
      </c>
      <c r="N627" s="14">
        <v>2687</v>
      </c>
      <c r="O627" s="2">
        <v>0</v>
      </c>
      <c r="P627" s="11">
        <v>2687</v>
      </c>
      <c r="Q627" s="2">
        <v>405.07</v>
      </c>
      <c r="R627" s="2">
        <v>694.40571428571434</v>
      </c>
      <c r="S627" s="9">
        <v>2687</v>
      </c>
      <c r="U627" s="2">
        <f t="shared" si="18"/>
        <v>0</v>
      </c>
      <c r="V627" s="2">
        <f t="shared" si="19"/>
        <v>0</v>
      </c>
    </row>
    <row r="628" spans="1:23" customFormat="1" x14ac:dyDescent="0.25">
      <c r="A628" t="s">
        <v>309</v>
      </c>
      <c r="B628">
        <v>801</v>
      </c>
      <c r="C628" t="s">
        <v>324</v>
      </c>
      <c r="D628">
        <v>431</v>
      </c>
      <c r="E628" t="s">
        <v>422</v>
      </c>
      <c r="F628">
        <v>265</v>
      </c>
      <c r="G628" t="s">
        <v>447</v>
      </c>
      <c r="H628">
        <v>10431010265</v>
      </c>
      <c r="I628" t="s">
        <v>448</v>
      </c>
      <c r="J628" t="s">
        <v>958</v>
      </c>
      <c r="K628">
        <v>12</v>
      </c>
      <c r="L628" s="2">
        <v>1900</v>
      </c>
      <c r="M628" s="2">
        <v>0</v>
      </c>
      <c r="N628" s="14">
        <v>2687</v>
      </c>
      <c r="O628" s="2">
        <v>0</v>
      </c>
      <c r="P628" s="11">
        <v>2687</v>
      </c>
      <c r="Q628" s="2">
        <v>0</v>
      </c>
      <c r="R628" s="2">
        <v>0</v>
      </c>
      <c r="S628" s="9">
        <v>2687</v>
      </c>
      <c r="U628" s="2">
        <f t="shared" si="18"/>
        <v>0</v>
      </c>
      <c r="V628" s="2">
        <f t="shared" si="19"/>
        <v>0</v>
      </c>
    </row>
    <row r="629" spans="1:23" customFormat="1" x14ac:dyDescent="0.25">
      <c r="A629" t="s">
        <v>309</v>
      </c>
      <c r="B629">
        <v>502</v>
      </c>
      <c r="C629" t="s">
        <v>342</v>
      </c>
      <c r="D629">
        <v>122</v>
      </c>
      <c r="E629" t="s">
        <v>346</v>
      </c>
      <c r="F629">
        <v>290</v>
      </c>
      <c r="G629" t="s">
        <v>91</v>
      </c>
      <c r="H629">
        <v>10122010290</v>
      </c>
      <c r="I629" t="s">
        <v>92</v>
      </c>
      <c r="J629" t="s">
        <v>958</v>
      </c>
      <c r="K629">
        <v>12</v>
      </c>
      <c r="L629" s="2">
        <v>958.6</v>
      </c>
      <c r="M629" s="2">
        <v>1168.95</v>
      </c>
      <c r="N629" s="14">
        <v>1350</v>
      </c>
      <c r="O629" s="2">
        <v>0</v>
      </c>
      <c r="P629" s="11">
        <v>1350</v>
      </c>
      <c r="Q629" s="2">
        <v>0</v>
      </c>
      <c r="R629" s="2">
        <v>0</v>
      </c>
      <c r="S629" s="9">
        <v>2550</v>
      </c>
      <c r="U629" s="2">
        <f t="shared" si="18"/>
        <v>1200</v>
      </c>
      <c r="V629" s="2">
        <f t="shared" si="19"/>
        <v>88.888888888888886</v>
      </c>
    </row>
    <row r="630" spans="1:23" customFormat="1" x14ac:dyDescent="0.25">
      <c r="A630" t="s">
        <v>349</v>
      </c>
      <c r="B630">
        <v>704</v>
      </c>
      <c r="C630" t="s">
        <v>385</v>
      </c>
      <c r="D630">
        <v>264</v>
      </c>
      <c r="E630" t="s">
        <v>386</v>
      </c>
      <c r="F630">
        <v>305</v>
      </c>
      <c r="G630" t="s">
        <v>146</v>
      </c>
      <c r="H630">
        <v>10264010305</v>
      </c>
      <c r="I630" t="s">
        <v>147</v>
      </c>
      <c r="J630" t="s">
        <v>958</v>
      </c>
      <c r="K630">
        <v>12</v>
      </c>
      <c r="L630" s="2">
        <v>1964.86</v>
      </c>
      <c r="M630" s="2">
        <v>1945.45</v>
      </c>
      <c r="N630" s="14">
        <v>2530</v>
      </c>
      <c r="O630" s="2">
        <v>0</v>
      </c>
      <c r="P630" s="11">
        <v>2530</v>
      </c>
      <c r="Q630" s="2">
        <v>1283.9000000000001</v>
      </c>
      <c r="R630" s="2">
        <v>2200.971428571429</v>
      </c>
      <c r="S630" s="9">
        <v>2530</v>
      </c>
      <c r="U630" s="2">
        <f t="shared" si="18"/>
        <v>0</v>
      </c>
      <c r="V630" s="2">
        <f t="shared" si="19"/>
        <v>0</v>
      </c>
    </row>
    <row r="631" spans="1:23" customFormat="1" x14ac:dyDescent="0.25">
      <c r="A631" t="s">
        <v>309</v>
      </c>
      <c r="B631">
        <v>502</v>
      </c>
      <c r="C631" t="s">
        <v>342</v>
      </c>
      <c r="D631">
        <v>122</v>
      </c>
      <c r="E631" t="s">
        <v>346</v>
      </c>
      <c r="F631">
        <v>276</v>
      </c>
      <c r="G631" t="s">
        <v>105</v>
      </c>
      <c r="H631">
        <v>10122010276</v>
      </c>
      <c r="I631" t="s">
        <v>106</v>
      </c>
      <c r="J631" t="s">
        <v>958</v>
      </c>
      <c r="K631">
        <v>12</v>
      </c>
      <c r="L631" s="2">
        <v>300</v>
      </c>
      <c r="M631" s="2">
        <v>1876.66</v>
      </c>
      <c r="N631" s="14">
        <v>1990</v>
      </c>
      <c r="O631" s="2">
        <v>0</v>
      </c>
      <c r="P631" s="11">
        <v>1990</v>
      </c>
      <c r="Q631" s="2">
        <v>520</v>
      </c>
      <c r="R631" s="2">
        <v>891.42857142857156</v>
      </c>
      <c r="S631" s="9">
        <v>2500</v>
      </c>
      <c r="U631" s="2">
        <f t="shared" si="18"/>
        <v>510</v>
      </c>
      <c r="V631" s="2">
        <f t="shared" si="19"/>
        <v>25.628140703517587</v>
      </c>
    </row>
    <row r="632" spans="1:23" customFormat="1" x14ac:dyDescent="0.25">
      <c r="A632" t="s">
        <v>309</v>
      </c>
      <c r="B632">
        <v>504</v>
      </c>
      <c r="C632" t="s">
        <v>396</v>
      </c>
      <c r="D632">
        <v>409</v>
      </c>
      <c r="E632" t="s">
        <v>410</v>
      </c>
      <c r="F632">
        <v>283</v>
      </c>
      <c r="G632" t="s">
        <v>38</v>
      </c>
      <c r="H632">
        <v>10409010283</v>
      </c>
      <c r="I632" t="s">
        <v>39</v>
      </c>
      <c r="J632" t="s">
        <v>958</v>
      </c>
      <c r="K632">
        <v>12</v>
      </c>
      <c r="L632" s="2">
        <v>561</v>
      </c>
      <c r="M632" s="2">
        <v>3706.53</v>
      </c>
      <c r="N632" s="14">
        <v>14500</v>
      </c>
      <c r="O632" s="2">
        <v>0</v>
      </c>
      <c r="P632" s="11">
        <v>14500</v>
      </c>
      <c r="Q632" s="2">
        <v>0</v>
      </c>
      <c r="R632" s="2">
        <v>0</v>
      </c>
      <c r="S632" s="9">
        <v>2500</v>
      </c>
      <c r="U632" s="2">
        <f t="shared" si="18"/>
        <v>-12000</v>
      </c>
      <c r="V632" s="2">
        <f t="shared" si="19"/>
        <v>-82.758620689655174</v>
      </c>
    </row>
    <row r="633" spans="1:23" customFormat="1" x14ac:dyDescent="0.25">
      <c r="A633" t="s">
        <v>875</v>
      </c>
      <c r="B633">
        <v>102</v>
      </c>
      <c r="C633" t="s">
        <v>876</v>
      </c>
      <c r="D633">
        <v>103</v>
      </c>
      <c r="E633" t="s">
        <v>877</v>
      </c>
      <c r="F633">
        <v>290</v>
      </c>
      <c r="G633" t="s">
        <v>91</v>
      </c>
      <c r="H633">
        <v>10103010290</v>
      </c>
      <c r="I633" t="s">
        <v>92</v>
      </c>
      <c r="J633" t="s">
        <v>958</v>
      </c>
      <c r="K633">
        <v>12</v>
      </c>
      <c r="L633" s="2">
        <v>1628.84</v>
      </c>
      <c r="M633" s="2">
        <v>0</v>
      </c>
      <c r="N633" s="14">
        <v>2500</v>
      </c>
      <c r="O633" s="2">
        <v>0</v>
      </c>
      <c r="P633" s="11">
        <v>2500</v>
      </c>
      <c r="Q633" s="2">
        <v>0</v>
      </c>
      <c r="R633" s="2">
        <v>0</v>
      </c>
      <c r="S633" s="9">
        <v>2500</v>
      </c>
      <c r="U633" s="2">
        <f t="shared" si="18"/>
        <v>0</v>
      </c>
      <c r="V633" s="2">
        <f t="shared" si="19"/>
        <v>0</v>
      </c>
    </row>
    <row r="634" spans="1:23" customFormat="1" x14ac:dyDescent="0.25">
      <c r="A634" t="s">
        <v>349</v>
      </c>
      <c r="B634">
        <v>1011</v>
      </c>
      <c r="C634" t="s">
        <v>365</v>
      </c>
      <c r="D634">
        <v>232</v>
      </c>
      <c r="E634" t="s">
        <v>379</v>
      </c>
      <c r="F634">
        <v>274</v>
      </c>
      <c r="G634" t="s">
        <v>89</v>
      </c>
      <c r="H634">
        <v>10232010274</v>
      </c>
      <c r="I634" t="s">
        <v>90</v>
      </c>
      <c r="J634" t="s">
        <v>958</v>
      </c>
      <c r="K634">
        <v>12</v>
      </c>
      <c r="L634" s="2">
        <v>1200</v>
      </c>
      <c r="M634" s="2">
        <v>2070</v>
      </c>
      <c r="N634" s="14">
        <v>2477</v>
      </c>
      <c r="O634" s="2">
        <v>0</v>
      </c>
      <c r="P634" s="11">
        <v>2477</v>
      </c>
      <c r="Q634" s="2">
        <v>412.28</v>
      </c>
      <c r="R634" s="2">
        <v>706.76571428571424</v>
      </c>
      <c r="S634" s="9">
        <v>2477</v>
      </c>
      <c r="U634" s="2">
        <f t="shared" si="18"/>
        <v>0</v>
      </c>
      <c r="V634" s="2">
        <f t="shared" si="19"/>
        <v>0</v>
      </c>
    </row>
    <row r="635" spans="1:23" customFormat="1" x14ac:dyDescent="0.25">
      <c r="A635" t="s">
        <v>309</v>
      </c>
      <c r="B635">
        <v>501</v>
      </c>
      <c r="C635" t="s">
        <v>312</v>
      </c>
      <c r="D635">
        <v>119</v>
      </c>
      <c r="E635" t="s">
        <v>341</v>
      </c>
      <c r="F635">
        <v>338</v>
      </c>
      <c r="G635" t="s">
        <v>322</v>
      </c>
      <c r="H635">
        <v>10119010338</v>
      </c>
      <c r="I635" t="s">
        <v>323</v>
      </c>
      <c r="J635" t="s">
        <v>958</v>
      </c>
      <c r="K635">
        <v>12</v>
      </c>
      <c r="L635" s="2">
        <v>0</v>
      </c>
      <c r="M635" s="2">
        <v>0</v>
      </c>
      <c r="N635" s="14">
        <v>2460</v>
      </c>
      <c r="O635" s="2">
        <v>0</v>
      </c>
      <c r="P635" s="11">
        <v>2460</v>
      </c>
      <c r="Q635" s="2">
        <v>0</v>
      </c>
      <c r="R635" s="2">
        <v>0</v>
      </c>
      <c r="S635" s="9">
        <v>2460</v>
      </c>
      <c r="U635" s="2">
        <f t="shared" si="18"/>
        <v>0</v>
      </c>
      <c r="V635" s="2">
        <f t="shared" si="19"/>
        <v>0</v>
      </c>
    </row>
    <row r="636" spans="1:23" customFormat="1" x14ac:dyDescent="0.25">
      <c r="A636" t="s">
        <v>309</v>
      </c>
      <c r="B636">
        <v>501</v>
      </c>
      <c r="C636" t="s">
        <v>312</v>
      </c>
      <c r="D636">
        <v>15</v>
      </c>
      <c r="E636" t="s">
        <v>313</v>
      </c>
      <c r="F636">
        <v>338</v>
      </c>
      <c r="G636" t="s">
        <v>322</v>
      </c>
      <c r="H636">
        <v>10015010338</v>
      </c>
      <c r="I636" t="s">
        <v>323</v>
      </c>
      <c r="J636" t="s">
        <v>958</v>
      </c>
      <c r="K636">
        <v>12</v>
      </c>
      <c r="L636" s="2">
        <v>0</v>
      </c>
      <c r="M636" s="2">
        <v>0</v>
      </c>
      <c r="N636" s="14">
        <v>2400</v>
      </c>
      <c r="O636" s="2">
        <v>0</v>
      </c>
      <c r="P636" s="11">
        <v>2400</v>
      </c>
      <c r="Q636" s="2">
        <v>0</v>
      </c>
      <c r="R636" s="2">
        <v>0</v>
      </c>
      <c r="S636" s="9">
        <v>2400</v>
      </c>
      <c r="U636" s="2">
        <f t="shared" si="18"/>
        <v>0</v>
      </c>
      <c r="V636" s="2">
        <f t="shared" si="19"/>
        <v>0</v>
      </c>
    </row>
    <row r="637" spans="1:23" customFormat="1" x14ac:dyDescent="0.25">
      <c r="A637" t="s">
        <v>309</v>
      </c>
      <c r="B637">
        <v>503</v>
      </c>
      <c r="C637" t="s">
        <v>310</v>
      </c>
      <c r="D637">
        <v>411</v>
      </c>
      <c r="F637">
        <v>470</v>
      </c>
      <c r="I637" t="s">
        <v>76</v>
      </c>
      <c r="L637" s="2"/>
      <c r="M637" s="2"/>
      <c r="N637" s="14"/>
      <c r="O637" s="2"/>
      <c r="P637" s="11"/>
      <c r="Q637" s="2"/>
      <c r="R637" s="2"/>
      <c r="S637" s="9">
        <v>2360</v>
      </c>
      <c r="U637" s="2">
        <f t="shared" si="18"/>
        <v>2360</v>
      </c>
      <c r="V637" s="2" t="e">
        <f t="shared" si="19"/>
        <v>#DIV/0!</v>
      </c>
    </row>
    <row r="638" spans="1:23" customFormat="1" x14ac:dyDescent="0.25">
      <c r="A638" t="s">
        <v>349</v>
      </c>
      <c r="B638">
        <v>703</v>
      </c>
      <c r="C638" t="s">
        <v>381</v>
      </c>
      <c r="D638">
        <v>260</v>
      </c>
      <c r="E638" t="s">
        <v>382</v>
      </c>
      <c r="F638">
        <v>243</v>
      </c>
      <c r="G638" t="s">
        <v>83</v>
      </c>
      <c r="H638">
        <v>10260010243</v>
      </c>
      <c r="I638" t="s">
        <v>84</v>
      </c>
      <c r="J638" t="s">
        <v>958</v>
      </c>
      <c r="K638">
        <v>12</v>
      </c>
      <c r="L638" s="2">
        <v>2072.83</v>
      </c>
      <c r="M638" s="2">
        <v>1566.9</v>
      </c>
      <c r="N638" s="14">
        <v>2310</v>
      </c>
      <c r="O638" s="2">
        <v>0</v>
      </c>
      <c r="P638" s="11">
        <v>2310</v>
      </c>
      <c r="Q638" s="2">
        <v>963.33</v>
      </c>
      <c r="R638" s="2">
        <v>1651.4228571428573</v>
      </c>
      <c r="S638" s="9">
        <v>2310</v>
      </c>
      <c r="U638" s="2">
        <f t="shared" si="18"/>
        <v>0</v>
      </c>
      <c r="V638" s="2">
        <f t="shared" si="19"/>
        <v>0</v>
      </c>
    </row>
    <row r="639" spans="1:23" customFormat="1" x14ac:dyDescent="0.25">
      <c r="A639" t="s">
        <v>309</v>
      </c>
      <c r="B639">
        <v>501</v>
      </c>
      <c r="C639" t="s">
        <v>312</v>
      </c>
      <c r="D639">
        <v>108</v>
      </c>
      <c r="E639" t="s">
        <v>333</v>
      </c>
      <c r="F639">
        <v>276</v>
      </c>
      <c r="G639" t="s">
        <v>105</v>
      </c>
      <c r="H639">
        <v>10108010276</v>
      </c>
      <c r="I639" t="s">
        <v>106</v>
      </c>
      <c r="J639" t="s">
        <v>958</v>
      </c>
      <c r="K639">
        <v>12</v>
      </c>
      <c r="L639" s="2">
        <v>1780</v>
      </c>
      <c r="M639" s="2">
        <v>1842.11</v>
      </c>
      <c r="N639" s="14">
        <v>2310</v>
      </c>
      <c r="O639" s="2">
        <v>0</v>
      </c>
      <c r="P639" s="11">
        <v>2310</v>
      </c>
      <c r="Q639" s="2">
        <v>0</v>
      </c>
      <c r="R639" s="2">
        <v>0</v>
      </c>
      <c r="S639" s="9">
        <v>2310</v>
      </c>
      <c r="U639" s="2">
        <f t="shared" si="18"/>
        <v>0</v>
      </c>
      <c r="V639" s="2">
        <f t="shared" si="19"/>
        <v>0</v>
      </c>
    </row>
    <row r="640" spans="1:23" customFormat="1" x14ac:dyDescent="0.25">
      <c r="A640" t="s">
        <v>349</v>
      </c>
      <c r="B640">
        <v>902</v>
      </c>
      <c r="C640" t="s">
        <v>358</v>
      </c>
      <c r="D640">
        <v>144</v>
      </c>
      <c r="E640" t="s">
        <v>359</v>
      </c>
      <c r="F640">
        <v>283</v>
      </c>
      <c r="G640" t="s">
        <v>38</v>
      </c>
      <c r="H640">
        <v>10144010283</v>
      </c>
      <c r="I640" t="s">
        <v>39</v>
      </c>
      <c r="J640" t="s">
        <v>958</v>
      </c>
      <c r="K640">
        <v>12</v>
      </c>
      <c r="L640" s="2">
        <v>228</v>
      </c>
      <c r="M640" s="2">
        <v>240</v>
      </c>
      <c r="N640" s="14">
        <v>3500</v>
      </c>
      <c r="O640" s="2">
        <v>0</v>
      </c>
      <c r="P640" s="11">
        <v>3500</v>
      </c>
      <c r="Q640" s="2">
        <v>0</v>
      </c>
      <c r="R640" s="2">
        <v>0</v>
      </c>
      <c r="S640" s="9">
        <v>2264</v>
      </c>
      <c r="U640" s="2">
        <f t="shared" si="18"/>
        <v>-1236</v>
      </c>
      <c r="V640" s="2">
        <f t="shared" si="19"/>
        <v>-35.314285714285717</v>
      </c>
    </row>
    <row r="641" spans="1:23" customFormat="1" x14ac:dyDescent="0.25">
      <c r="A641" t="s">
        <v>309</v>
      </c>
      <c r="B641">
        <v>801</v>
      </c>
      <c r="C641" t="s">
        <v>324</v>
      </c>
      <c r="D641">
        <v>421</v>
      </c>
      <c r="E641" t="s">
        <v>419</v>
      </c>
      <c r="F641">
        <v>265</v>
      </c>
      <c r="G641" t="s">
        <v>447</v>
      </c>
      <c r="H641">
        <v>10421010265</v>
      </c>
      <c r="I641" t="s">
        <v>448</v>
      </c>
      <c r="J641" t="s">
        <v>958</v>
      </c>
      <c r="K641">
        <v>12</v>
      </c>
      <c r="L641" s="2">
        <v>0</v>
      </c>
      <c r="M641" s="2">
        <v>0</v>
      </c>
      <c r="N641" s="14">
        <v>2252</v>
      </c>
      <c r="O641" s="2">
        <v>0</v>
      </c>
      <c r="P641" s="11">
        <v>2252</v>
      </c>
      <c r="Q641" s="2">
        <v>0</v>
      </c>
      <c r="R641" s="2">
        <v>0</v>
      </c>
      <c r="S641" s="9">
        <v>2252</v>
      </c>
      <c r="U641" s="2">
        <f t="shared" si="18"/>
        <v>0</v>
      </c>
      <c r="V641" s="2">
        <f t="shared" si="19"/>
        <v>0</v>
      </c>
    </row>
    <row r="642" spans="1:23" customFormat="1" x14ac:dyDescent="0.25">
      <c r="A642" t="s">
        <v>309</v>
      </c>
      <c r="B642">
        <v>801</v>
      </c>
      <c r="C642" t="s">
        <v>324</v>
      </c>
      <c r="D642">
        <v>430</v>
      </c>
      <c r="E642" t="s">
        <v>421</v>
      </c>
      <c r="F642">
        <v>265</v>
      </c>
      <c r="G642" t="s">
        <v>447</v>
      </c>
      <c r="H642">
        <v>10430010265</v>
      </c>
      <c r="I642" t="s">
        <v>448</v>
      </c>
      <c r="J642" t="s">
        <v>958</v>
      </c>
      <c r="K642">
        <v>12</v>
      </c>
      <c r="L642" s="2">
        <v>0</v>
      </c>
      <c r="M642" s="2">
        <v>0</v>
      </c>
      <c r="N642" s="14">
        <v>2216</v>
      </c>
      <c r="O642" s="2">
        <v>0</v>
      </c>
      <c r="P642" s="11">
        <v>2216</v>
      </c>
      <c r="Q642" s="2">
        <v>0</v>
      </c>
      <c r="R642" s="2">
        <v>0</v>
      </c>
      <c r="S642" s="9">
        <v>2216</v>
      </c>
      <c r="U642" s="2">
        <f t="shared" si="18"/>
        <v>0</v>
      </c>
      <c r="V642" s="2">
        <f t="shared" si="19"/>
        <v>0</v>
      </c>
    </row>
    <row r="643" spans="1:23" customFormat="1" x14ac:dyDescent="0.25">
      <c r="A643" t="s">
        <v>309</v>
      </c>
      <c r="B643">
        <v>503</v>
      </c>
      <c r="C643" t="s">
        <v>310</v>
      </c>
      <c r="D643">
        <v>127</v>
      </c>
      <c r="E643" t="s">
        <v>347</v>
      </c>
      <c r="F643">
        <v>293</v>
      </c>
      <c r="G643" t="s">
        <v>475</v>
      </c>
      <c r="H643">
        <v>10127010293</v>
      </c>
      <c r="I643" t="s">
        <v>476</v>
      </c>
      <c r="J643" t="s">
        <v>958</v>
      </c>
      <c r="K643">
        <v>12</v>
      </c>
      <c r="L643" s="2">
        <v>1865.85</v>
      </c>
      <c r="M643" s="2">
        <v>1428</v>
      </c>
      <c r="N643" s="14">
        <v>2170</v>
      </c>
      <c r="O643" s="2">
        <v>0</v>
      </c>
      <c r="P643" s="11">
        <v>2170</v>
      </c>
      <c r="Q643" s="2">
        <v>1725.6</v>
      </c>
      <c r="R643" s="2">
        <v>2958.1714285714284</v>
      </c>
      <c r="S643" s="9">
        <v>2170</v>
      </c>
      <c r="U643" s="2">
        <f t="shared" si="18"/>
        <v>0</v>
      </c>
      <c r="V643" s="2">
        <f t="shared" si="19"/>
        <v>0</v>
      </c>
    </row>
    <row r="644" spans="1:23" customFormat="1" x14ac:dyDescent="0.25">
      <c r="A644" t="s">
        <v>571</v>
      </c>
      <c r="B644">
        <v>601</v>
      </c>
      <c r="C644" t="s">
        <v>572</v>
      </c>
      <c r="D644">
        <v>450</v>
      </c>
      <c r="E644" t="s">
        <v>589</v>
      </c>
      <c r="F644">
        <v>237</v>
      </c>
      <c r="G644" t="s">
        <v>490</v>
      </c>
      <c r="H644">
        <v>10450010237</v>
      </c>
      <c r="I644" t="s">
        <v>491</v>
      </c>
      <c r="J644" t="s">
        <v>958</v>
      </c>
      <c r="K644">
        <v>12</v>
      </c>
      <c r="L644" s="2">
        <v>2387.84</v>
      </c>
      <c r="M644" s="2">
        <v>1142.97</v>
      </c>
      <c r="N644" s="14">
        <v>6692</v>
      </c>
      <c r="O644" s="2">
        <v>0</v>
      </c>
      <c r="P644" s="11">
        <v>6692</v>
      </c>
      <c r="Q644" s="2">
        <v>1197</v>
      </c>
      <c r="R644" s="2">
        <v>2052</v>
      </c>
      <c r="S644" s="9">
        <v>2154.6</v>
      </c>
      <c r="U644" s="2">
        <f t="shared" si="18"/>
        <v>-4537.3999999999996</v>
      </c>
      <c r="V644" s="2">
        <f t="shared" si="19"/>
        <v>-67.803347280334719</v>
      </c>
    </row>
    <row r="645" spans="1:23" customFormat="1" x14ac:dyDescent="0.25">
      <c r="A645" t="s">
        <v>309</v>
      </c>
      <c r="B645">
        <v>801</v>
      </c>
      <c r="C645" t="s">
        <v>324</v>
      </c>
      <c r="D645">
        <v>401</v>
      </c>
      <c r="E645" t="s">
        <v>400</v>
      </c>
      <c r="F645">
        <v>276</v>
      </c>
      <c r="G645" t="s">
        <v>105</v>
      </c>
      <c r="H645">
        <v>10401010276</v>
      </c>
      <c r="I645" t="s">
        <v>106</v>
      </c>
      <c r="J645" t="s">
        <v>958</v>
      </c>
      <c r="K645">
        <v>12</v>
      </c>
      <c r="L645" s="2">
        <v>0</v>
      </c>
      <c r="M645" s="2">
        <v>0</v>
      </c>
      <c r="N645" s="14">
        <v>2098</v>
      </c>
      <c r="O645" s="2">
        <v>0</v>
      </c>
      <c r="P645" s="11">
        <v>2098</v>
      </c>
      <c r="Q645" s="2">
        <v>4276.32</v>
      </c>
      <c r="R645" s="2">
        <v>7330.8342857142852</v>
      </c>
      <c r="S645" s="9">
        <v>2098</v>
      </c>
      <c r="U645" s="2">
        <f t="shared" si="18"/>
        <v>0</v>
      </c>
      <c r="V645" s="2">
        <f t="shared" si="19"/>
        <v>0</v>
      </c>
    </row>
    <row r="646" spans="1:23" customFormat="1" x14ac:dyDescent="0.25">
      <c r="A646" t="s">
        <v>309</v>
      </c>
      <c r="B646">
        <v>503</v>
      </c>
      <c r="C646" t="s">
        <v>310</v>
      </c>
      <c r="D646">
        <v>60</v>
      </c>
      <c r="E646" t="s">
        <v>329</v>
      </c>
      <c r="F646">
        <v>293</v>
      </c>
      <c r="G646" t="s">
        <v>475</v>
      </c>
      <c r="H646">
        <v>10060010293</v>
      </c>
      <c r="I646" t="s">
        <v>476</v>
      </c>
      <c r="J646" t="s">
        <v>958</v>
      </c>
      <c r="K646">
        <v>12</v>
      </c>
      <c r="L646" s="2">
        <v>1585.08</v>
      </c>
      <c r="M646" s="2">
        <v>0</v>
      </c>
      <c r="N646" s="14">
        <v>2030</v>
      </c>
      <c r="O646" s="2">
        <v>0</v>
      </c>
      <c r="P646" s="11">
        <v>2030</v>
      </c>
      <c r="Q646" s="2">
        <v>0</v>
      </c>
      <c r="R646" s="2">
        <v>0</v>
      </c>
      <c r="S646" s="9">
        <v>2030</v>
      </c>
      <c r="U646" s="2">
        <f t="shared" si="18"/>
        <v>0</v>
      </c>
      <c r="V646" s="2">
        <f t="shared" si="19"/>
        <v>0</v>
      </c>
    </row>
    <row r="647" spans="1:23" customFormat="1" x14ac:dyDescent="0.25">
      <c r="A647" t="s">
        <v>781</v>
      </c>
      <c r="B647">
        <v>202</v>
      </c>
      <c r="C647" t="s">
        <v>808</v>
      </c>
      <c r="D647" s="20">
        <v>130</v>
      </c>
      <c r="E647" t="s">
        <v>807</v>
      </c>
      <c r="F647" s="20">
        <v>288</v>
      </c>
      <c r="G647" t="s">
        <v>861</v>
      </c>
      <c r="H647">
        <v>10130010288</v>
      </c>
      <c r="I647" t="s">
        <v>862</v>
      </c>
      <c r="J647" t="s">
        <v>958</v>
      </c>
      <c r="K647">
        <v>12</v>
      </c>
      <c r="L647" s="2">
        <v>0</v>
      </c>
      <c r="M647" s="2">
        <v>0</v>
      </c>
      <c r="N647" s="14">
        <v>0</v>
      </c>
      <c r="O647" s="2">
        <v>0</v>
      </c>
      <c r="P647" s="11">
        <v>0</v>
      </c>
      <c r="Q647" s="2">
        <v>3023.25</v>
      </c>
      <c r="R647" s="2">
        <v>5182.7142857142862</v>
      </c>
      <c r="S647" s="9">
        <v>2000</v>
      </c>
      <c r="U647" s="2">
        <f t="shared" si="18"/>
        <v>2000</v>
      </c>
      <c r="V647" s="2" t="e">
        <f t="shared" si="19"/>
        <v>#DIV/0!</v>
      </c>
      <c r="W647" s="18"/>
    </row>
    <row r="648" spans="1:23" customFormat="1" x14ac:dyDescent="0.25">
      <c r="A648" t="s">
        <v>781</v>
      </c>
      <c r="B648">
        <v>101</v>
      </c>
      <c r="C648" t="s">
        <v>780</v>
      </c>
      <c r="D648">
        <v>101</v>
      </c>
      <c r="E648" t="s">
        <v>776</v>
      </c>
      <c r="F648">
        <v>446</v>
      </c>
      <c r="G648" t="s">
        <v>832</v>
      </c>
      <c r="H648">
        <v>10101010446</v>
      </c>
      <c r="I648" t="s">
        <v>833</v>
      </c>
      <c r="J648" t="s">
        <v>958</v>
      </c>
      <c r="K648">
        <v>12</v>
      </c>
      <c r="L648" s="2">
        <v>4486071.78</v>
      </c>
      <c r="M648" s="2">
        <v>2821000</v>
      </c>
      <c r="N648" s="14">
        <v>0</v>
      </c>
      <c r="O648" s="2">
        <v>0</v>
      </c>
      <c r="P648" s="11">
        <v>0</v>
      </c>
      <c r="Q648" s="2">
        <v>1502000</v>
      </c>
      <c r="R648" s="2">
        <v>2574857.1428571427</v>
      </c>
      <c r="S648" s="9">
        <v>2000</v>
      </c>
      <c r="U648" s="2">
        <f t="shared" si="18"/>
        <v>2000</v>
      </c>
      <c r="V648" s="2" t="e">
        <f t="shared" si="19"/>
        <v>#DIV/0!</v>
      </c>
      <c r="W648" s="18"/>
    </row>
    <row r="649" spans="1:23" customFormat="1" x14ac:dyDescent="0.25">
      <c r="A649" t="s">
        <v>309</v>
      </c>
      <c r="B649">
        <v>502</v>
      </c>
      <c r="C649" t="s">
        <v>342</v>
      </c>
      <c r="D649">
        <v>120</v>
      </c>
      <c r="E649" t="s">
        <v>343</v>
      </c>
      <c r="F649">
        <v>290</v>
      </c>
      <c r="G649" t="s">
        <v>91</v>
      </c>
      <c r="H649">
        <v>10120010290</v>
      </c>
      <c r="I649" t="s">
        <v>92</v>
      </c>
      <c r="J649" t="s">
        <v>958</v>
      </c>
      <c r="K649">
        <v>12</v>
      </c>
      <c r="L649" s="2">
        <v>169.65</v>
      </c>
      <c r="M649" s="2">
        <v>977.63</v>
      </c>
      <c r="N649" s="14">
        <v>2000</v>
      </c>
      <c r="O649" s="2">
        <v>0</v>
      </c>
      <c r="P649" s="11">
        <v>2000</v>
      </c>
      <c r="Q649" s="2">
        <v>412.28</v>
      </c>
      <c r="R649" s="2">
        <v>706.76571428571424</v>
      </c>
      <c r="S649" s="9">
        <v>2000</v>
      </c>
      <c r="U649" s="2">
        <f t="shared" ref="U649:U712" si="20">S649-N649</f>
        <v>0</v>
      </c>
      <c r="V649" s="2">
        <f t="shared" ref="V649:V712" si="21">U649/N649*100</f>
        <v>0</v>
      </c>
    </row>
    <row r="650" spans="1:23" customFormat="1" x14ac:dyDescent="0.25">
      <c r="A650" t="s">
        <v>875</v>
      </c>
      <c r="B650">
        <v>101</v>
      </c>
      <c r="C650" t="s">
        <v>780</v>
      </c>
      <c r="D650">
        <v>302</v>
      </c>
      <c r="E650" t="s">
        <v>920</v>
      </c>
      <c r="F650">
        <v>350</v>
      </c>
      <c r="G650" t="s">
        <v>618</v>
      </c>
      <c r="H650">
        <v>10302010350</v>
      </c>
      <c r="I650" t="s">
        <v>619</v>
      </c>
      <c r="J650" t="s">
        <v>958</v>
      </c>
      <c r="K650">
        <v>12</v>
      </c>
      <c r="L650" s="2">
        <v>16500</v>
      </c>
      <c r="M650" s="2">
        <v>19999.5</v>
      </c>
      <c r="N650" s="14">
        <v>22839</v>
      </c>
      <c r="O650" s="2">
        <v>0</v>
      </c>
      <c r="P650" s="11">
        <v>22839</v>
      </c>
      <c r="Q650" s="2">
        <v>0</v>
      </c>
      <c r="R650" s="2">
        <v>0</v>
      </c>
      <c r="S650" s="9">
        <v>2000</v>
      </c>
      <c r="U650" s="2">
        <f t="shared" si="20"/>
        <v>-20839</v>
      </c>
      <c r="V650" s="2">
        <f t="shared" si="21"/>
        <v>-91.243049170278908</v>
      </c>
    </row>
    <row r="651" spans="1:23" customFormat="1" x14ac:dyDescent="0.25">
      <c r="A651" t="s">
        <v>875</v>
      </c>
      <c r="B651">
        <v>101</v>
      </c>
      <c r="C651" t="s">
        <v>780</v>
      </c>
      <c r="D651">
        <v>302</v>
      </c>
      <c r="E651" t="s">
        <v>920</v>
      </c>
      <c r="F651">
        <v>297</v>
      </c>
      <c r="G651" t="s">
        <v>609</v>
      </c>
      <c r="H651">
        <v>10302010297</v>
      </c>
      <c r="I651" t="s">
        <v>921</v>
      </c>
      <c r="J651" t="s">
        <v>958</v>
      </c>
      <c r="K651">
        <v>12</v>
      </c>
      <c r="L651" s="2">
        <v>88197.88</v>
      </c>
      <c r="M651" s="2">
        <v>0</v>
      </c>
      <c r="N651" s="14">
        <v>111946</v>
      </c>
      <c r="O651" s="2">
        <v>0</v>
      </c>
      <c r="P651" s="11">
        <v>111946</v>
      </c>
      <c r="Q651" s="2">
        <v>0</v>
      </c>
      <c r="R651" s="2">
        <v>0</v>
      </c>
      <c r="S651" s="9">
        <v>1946</v>
      </c>
      <c r="U651" s="2">
        <f t="shared" si="20"/>
        <v>-110000</v>
      </c>
      <c r="V651" s="2">
        <f t="shared" si="21"/>
        <v>-98.26166187268862</v>
      </c>
    </row>
    <row r="652" spans="1:23" customFormat="1" x14ac:dyDescent="0.25">
      <c r="A652" t="s">
        <v>875</v>
      </c>
      <c r="B652">
        <v>101</v>
      </c>
      <c r="C652" t="s">
        <v>780</v>
      </c>
      <c r="D652">
        <v>302</v>
      </c>
      <c r="E652" t="s">
        <v>920</v>
      </c>
      <c r="F652">
        <v>401</v>
      </c>
      <c r="G652" t="s">
        <v>927</v>
      </c>
      <c r="H652">
        <v>10302010401</v>
      </c>
      <c r="I652" t="s">
        <v>928</v>
      </c>
      <c r="J652" t="s">
        <v>958</v>
      </c>
      <c r="K652">
        <v>12</v>
      </c>
      <c r="L652" s="2">
        <v>239594.99</v>
      </c>
      <c r="M652" s="2">
        <v>78660</v>
      </c>
      <c r="N652" s="14">
        <v>111946</v>
      </c>
      <c r="O652" s="2">
        <v>0</v>
      </c>
      <c r="P652" s="11">
        <v>111946</v>
      </c>
      <c r="Q652" s="2">
        <v>0</v>
      </c>
      <c r="R652" s="2">
        <v>0</v>
      </c>
      <c r="S652" s="9">
        <v>1946</v>
      </c>
      <c r="U652" s="2">
        <f t="shared" si="20"/>
        <v>-110000</v>
      </c>
      <c r="V652" s="2">
        <f t="shared" si="21"/>
        <v>-98.26166187268862</v>
      </c>
    </row>
    <row r="653" spans="1:23" customFormat="1" x14ac:dyDescent="0.25">
      <c r="A653" t="s">
        <v>349</v>
      </c>
      <c r="B653">
        <v>702</v>
      </c>
      <c r="C653" t="s">
        <v>383</v>
      </c>
      <c r="D653">
        <v>266</v>
      </c>
      <c r="E653" t="s">
        <v>387</v>
      </c>
      <c r="F653">
        <v>243</v>
      </c>
      <c r="G653" t="s">
        <v>83</v>
      </c>
      <c r="H653">
        <v>10266010243</v>
      </c>
      <c r="I653" t="s">
        <v>84</v>
      </c>
      <c r="J653" t="s">
        <v>958</v>
      </c>
      <c r="K653">
        <v>12</v>
      </c>
      <c r="L653" s="2">
        <v>697.59</v>
      </c>
      <c r="M653" s="2">
        <v>328.4</v>
      </c>
      <c r="N653" s="14">
        <v>1920</v>
      </c>
      <c r="O653" s="2">
        <v>0</v>
      </c>
      <c r="P653" s="11">
        <v>1920</v>
      </c>
      <c r="Q653" s="2">
        <v>432.82</v>
      </c>
      <c r="R653" s="2">
        <v>741.97714285714278</v>
      </c>
      <c r="S653" s="9">
        <v>1920</v>
      </c>
      <c r="U653" s="2">
        <f t="shared" si="20"/>
        <v>0</v>
      </c>
      <c r="V653" s="2">
        <f t="shared" si="21"/>
        <v>0</v>
      </c>
    </row>
    <row r="654" spans="1:23" customFormat="1" x14ac:dyDescent="0.25">
      <c r="A654" t="s">
        <v>309</v>
      </c>
      <c r="B654">
        <v>502</v>
      </c>
      <c r="C654" t="s">
        <v>342</v>
      </c>
      <c r="D654">
        <v>122</v>
      </c>
      <c r="E654" t="s">
        <v>346</v>
      </c>
      <c r="F654">
        <v>611</v>
      </c>
      <c r="G654" t="s">
        <v>52</v>
      </c>
      <c r="H654">
        <v>10122010611</v>
      </c>
      <c r="I654" t="s">
        <v>53</v>
      </c>
      <c r="J654" t="s">
        <v>958</v>
      </c>
      <c r="K654">
        <v>12</v>
      </c>
      <c r="L654" s="2">
        <v>0</v>
      </c>
      <c r="M654" s="2">
        <v>690</v>
      </c>
      <c r="N654" s="14">
        <v>1850</v>
      </c>
      <c r="O654" s="2">
        <v>0</v>
      </c>
      <c r="P654" s="11">
        <v>1850</v>
      </c>
      <c r="Q654" s="2">
        <v>0</v>
      </c>
      <c r="R654" s="2">
        <v>0</v>
      </c>
      <c r="S654" s="9">
        <v>1850</v>
      </c>
      <c r="U654" s="2">
        <f t="shared" si="20"/>
        <v>0</v>
      </c>
      <c r="V654" s="2">
        <f t="shared" si="21"/>
        <v>0</v>
      </c>
    </row>
    <row r="655" spans="1:23" customFormat="1" x14ac:dyDescent="0.25">
      <c r="A655" t="s">
        <v>571</v>
      </c>
      <c r="B655">
        <v>601</v>
      </c>
      <c r="C655" t="s">
        <v>572</v>
      </c>
      <c r="D655">
        <v>90</v>
      </c>
      <c r="E655" t="s">
        <v>579</v>
      </c>
      <c r="F655">
        <v>237</v>
      </c>
      <c r="G655" t="s">
        <v>490</v>
      </c>
      <c r="H655">
        <v>10090010237</v>
      </c>
      <c r="I655" t="s">
        <v>491</v>
      </c>
      <c r="J655" t="s">
        <v>958</v>
      </c>
      <c r="K655">
        <v>12</v>
      </c>
      <c r="L655" s="2">
        <v>2046.72</v>
      </c>
      <c r="M655" s="2">
        <v>182.49</v>
      </c>
      <c r="N655" s="14">
        <v>2172</v>
      </c>
      <c r="O655" s="2">
        <v>0</v>
      </c>
      <c r="P655" s="11">
        <v>2172</v>
      </c>
      <c r="Q655" s="2">
        <v>1026</v>
      </c>
      <c r="R655" s="2">
        <v>1758.8571428571431</v>
      </c>
      <c r="S655" s="9">
        <v>1846.8</v>
      </c>
      <c r="U655" s="2">
        <f t="shared" si="20"/>
        <v>-325.20000000000005</v>
      </c>
      <c r="V655" s="2">
        <f t="shared" si="21"/>
        <v>-14.972375690607736</v>
      </c>
    </row>
    <row r="656" spans="1:23" customFormat="1" x14ac:dyDescent="0.25">
      <c r="A656" t="s">
        <v>571</v>
      </c>
      <c r="B656">
        <v>601</v>
      </c>
      <c r="C656" t="s">
        <v>572</v>
      </c>
      <c r="D656">
        <v>94</v>
      </c>
      <c r="E656" t="s">
        <v>582</v>
      </c>
      <c r="F656">
        <v>237</v>
      </c>
      <c r="G656" t="s">
        <v>490</v>
      </c>
      <c r="H656">
        <v>10094010237</v>
      </c>
      <c r="I656" t="s">
        <v>491</v>
      </c>
      <c r="J656" t="s">
        <v>958</v>
      </c>
      <c r="K656">
        <v>12</v>
      </c>
      <c r="L656" s="2">
        <v>2046.72</v>
      </c>
      <c r="M656" s="2">
        <v>1325.9</v>
      </c>
      <c r="N656" s="14">
        <v>6692</v>
      </c>
      <c r="O656" s="2">
        <v>0</v>
      </c>
      <c r="P656" s="11">
        <v>6692</v>
      </c>
      <c r="Q656" s="2">
        <v>1026</v>
      </c>
      <c r="R656" s="2">
        <v>1758.8571428571431</v>
      </c>
      <c r="S656" s="9">
        <v>1846.8</v>
      </c>
      <c r="U656" s="2">
        <f t="shared" si="20"/>
        <v>-4845.2</v>
      </c>
      <c r="V656" s="2">
        <f t="shared" si="21"/>
        <v>-72.402869097429772</v>
      </c>
    </row>
    <row r="657" spans="1:23" customFormat="1" x14ac:dyDescent="0.25">
      <c r="A657" t="s">
        <v>309</v>
      </c>
      <c r="B657">
        <v>801</v>
      </c>
      <c r="C657" t="s">
        <v>324</v>
      </c>
      <c r="D657">
        <v>425</v>
      </c>
      <c r="E657" t="s">
        <v>420</v>
      </c>
      <c r="F657">
        <v>611</v>
      </c>
      <c r="G657" t="s">
        <v>52</v>
      </c>
      <c r="H657">
        <v>10425010611</v>
      </c>
      <c r="I657" t="s">
        <v>53</v>
      </c>
      <c r="J657" t="s">
        <v>958</v>
      </c>
      <c r="K657">
        <v>12</v>
      </c>
      <c r="L657" s="2">
        <v>0</v>
      </c>
      <c r="M657" s="2">
        <v>0</v>
      </c>
      <c r="N657" s="14">
        <v>1838</v>
      </c>
      <c r="O657" s="2">
        <v>0</v>
      </c>
      <c r="P657" s="11">
        <v>1838</v>
      </c>
      <c r="Q657" s="2">
        <v>1678.93</v>
      </c>
      <c r="R657" s="2">
        <v>2878.1657142857143</v>
      </c>
      <c r="S657" s="9">
        <v>1838</v>
      </c>
      <c r="U657" s="2">
        <f t="shared" si="20"/>
        <v>0</v>
      </c>
      <c r="V657" s="2">
        <f t="shared" si="21"/>
        <v>0</v>
      </c>
    </row>
    <row r="658" spans="1:23" customFormat="1" x14ac:dyDescent="0.25">
      <c r="A658" t="s">
        <v>133</v>
      </c>
      <c r="B658">
        <v>1101</v>
      </c>
      <c r="C658" t="s">
        <v>134</v>
      </c>
      <c r="D658">
        <v>173</v>
      </c>
      <c r="E658" t="s">
        <v>166</v>
      </c>
      <c r="F658">
        <v>232</v>
      </c>
      <c r="G658" t="s">
        <v>157</v>
      </c>
      <c r="H658">
        <v>10173010232</v>
      </c>
      <c r="I658" t="s">
        <v>158</v>
      </c>
      <c r="J658" t="s">
        <v>958</v>
      </c>
      <c r="K658">
        <v>12</v>
      </c>
      <c r="L658" s="2">
        <v>2770</v>
      </c>
      <c r="M658" s="2">
        <v>0</v>
      </c>
      <c r="N658" s="14">
        <v>857</v>
      </c>
      <c r="O658" s="2">
        <v>0</v>
      </c>
      <c r="P658" s="11">
        <v>857</v>
      </c>
      <c r="Q658" s="2">
        <v>473.68</v>
      </c>
      <c r="R658" s="2">
        <v>812.02285714285711</v>
      </c>
      <c r="S658" s="9">
        <v>1807</v>
      </c>
      <c r="U658" s="2">
        <f t="shared" si="20"/>
        <v>950</v>
      </c>
      <c r="V658" s="2">
        <f t="shared" si="21"/>
        <v>110.85180863477247</v>
      </c>
    </row>
    <row r="659" spans="1:23" customFormat="1" x14ac:dyDescent="0.25">
      <c r="A659" t="s">
        <v>309</v>
      </c>
      <c r="B659">
        <v>801</v>
      </c>
      <c r="C659" t="s">
        <v>324</v>
      </c>
      <c r="D659">
        <v>28</v>
      </c>
      <c r="E659" t="s">
        <v>328</v>
      </c>
      <c r="F659">
        <v>611</v>
      </c>
      <c r="G659" t="s">
        <v>52</v>
      </c>
      <c r="H659">
        <v>10028010611</v>
      </c>
      <c r="I659" t="s">
        <v>53</v>
      </c>
      <c r="J659" t="s">
        <v>958</v>
      </c>
      <c r="K659">
        <v>12</v>
      </c>
      <c r="L659" s="2">
        <v>0</v>
      </c>
      <c r="M659" s="2">
        <v>0</v>
      </c>
      <c r="N659" s="14">
        <v>1773</v>
      </c>
      <c r="O659" s="2">
        <v>0</v>
      </c>
      <c r="P659" s="11">
        <v>1773</v>
      </c>
      <c r="Q659" s="2">
        <v>1549.12</v>
      </c>
      <c r="R659" s="2">
        <v>2655.6342857142854</v>
      </c>
      <c r="S659" s="9">
        <v>1773</v>
      </c>
      <c r="U659" s="2">
        <f t="shared" si="20"/>
        <v>0</v>
      </c>
      <c r="V659" s="2">
        <f t="shared" si="21"/>
        <v>0</v>
      </c>
    </row>
    <row r="660" spans="1:23" customFormat="1" x14ac:dyDescent="0.25">
      <c r="A660" t="s">
        <v>706</v>
      </c>
      <c r="B660">
        <v>191</v>
      </c>
      <c r="C660" t="s">
        <v>707</v>
      </c>
      <c r="D660">
        <v>200</v>
      </c>
      <c r="E660" t="s">
        <v>708</v>
      </c>
      <c r="F660">
        <v>290</v>
      </c>
      <c r="G660" t="s">
        <v>91</v>
      </c>
      <c r="H660">
        <v>10200010290</v>
      </c>
      <c r="I660" t="s">
        <v>92</v>
      </c>
      <c r="J660" t="s">
        <v>958</v>
      </c>
      <c r="K660">
        <v>12</v>
      </c>
      <c r="L660" s="2">
        <v>587.83000000000004</v>
      </c>
      <c r="M660" s="2">
        <v>430.62</v>
      </c>
      <c r="N660" s="14">
        <v>1721</v>
      </c>
      <c r="O660" s="2">
        <v>0</v>
      </c>
      <c r="P660" s="11">
        <v>1721</v>
      </c>
      <c r="Q660" s="2">
        <v>0</v>
      </c>
      <c r="R660" s="2">
        <v>0</v>
      </c>
      <c r="S660" s="9">
        <v>1721</v>
      </c>
      <c r="U660" s="2">
        <f t="shared" si="20"/>
        <v>0</v>
      </c>
      <c r="V660" s="2">
        <f t="shared" si="21"/>
        <v>0</v>
      </c>
    </row>
    <row r="661" spans="1:23" customFormat="1" x14ac:dyDescent="0.25">
      <c r="A661" t="s">
        <v>133</v>
      </c>
      <c r="B661">
        <v>1001</v>
      </c>
      <c r="C661" t="s">
        <v>185</v>
      </c>
      <c r="D661">
        <v>255</v>
      </c>
      <c r="E661" t="s">
        <v>200</v>
      </c>
      <c r="F661">
        <v>356</v>
      </c>
      <c r="G661" t="s">
        <v>180</v>
      </c>
      <c r="H661">
        <v>10255010356</v>
      </c>
      <c r="I661" t="s">
        <v>181</v>
      </c>
      <c r="J661" t="s">
        <v>958</v>
      </c>
      <c r="K661">
        <v>12</v>
      </c>
      <c r="L661" s="2">
        <v>0</v>
      </c>
      <c r="M661" s="2">
        <v>1507.39</v>
      </c>
      <c r="N661" s="14">
        <v>0</v>
      </c>
      <c r="O661" s="2">
        <v>0</v>
      </c>
      <c r="P661" s="11">
        <v>0</v>
      </c>
      <c r="Q661" s="2">
        <v>1026</v>
      </c>
      <c r="R661" s="2">
        <v>1758.8571428571431</v>
      </c>
      <c r="S661" s="9">
        <v>1700</v>
      </c>
      <c r="U661" s="2">
        <f t="shared" si="20"/>
        <v>1700</v>
      </c>
      <c r="V661" s="2" t="e">
        <f t="shared" si="21"/>
        <v>#DIV/0!</v>
      </c>
    </row>
    <row r="662" spans="1:23" customFormat="1" x14ac:dyDescent="0.25">
      <c r="A662" t="s">
        <v>309</v>
      </c>
      <c r="B662">
        <v>503</v>
      </c>
      <c r="C662" t="s">
        <v>310</v>
      </c>
      <c r="D662">
        <v>128</v>
      </c>
      <c r="E662" t="s">
        <v>348</v>
      </c>
      <c r="F662">
        <v>611</v>
      </c>
      <c r="G662" t="s">
        <v>52</v>
      </c>
      <c r="H662">
        <v>10128010611</v>
      </c>
      <c r="I662" t="s">
        <v>53</v>
      </c>
      <c r="J662" t="s">
        <v>958</v>
      </c>
      <c r="K662">
        <v>12</v>
      </c>
      <c r="L662" s="2">
        <v>0</v>
      </c>
      <c r="M662" s="2">
        <v>750.62</v>
      </c>
      <c r="N662" s="14">
        <v>1620</v>
      </c>
      <c r="O662" s="2">
        <v>0</v>
      </c>
      <c r="P662" s="11">
        <v>1620</v>
      </c>
      <c r="Q662" s="2">
        <v>261.89999999999998</v>
      </c>
      <c r="R662" s="2">
        <v>448.97142857142853</v>
      </c>
      <c r="S662" s="9">
        <v>1620</v>
      </c>
      <c r="U662" s="2">
        <f t="shared" si="20"/>
        <v>0</v>
      </c>
      <c r="V662" s="2">
        <f t="shared" si="21"/>
        <v>0</v>
      </c>
    </row>
    <row r="663" spans="1:23" customFormat="1" x14ac:dyDescent="0.25">
      <c r="A663" t="s">
        <v>309</v>
      </c>
      <c r="B663">
        <v>501</v>
      </c>
      <c r="C663" t="s">
        <v>312</v>
      </c>
      <c r="D663">
        <v>149</v>
      </c>
      <c r="E663" t="s">
        <v>428</v>
      </c>
      <c r="F663">
        <v>611</v>
      </c>
      <c r="G663" t="s">
        <v>52</v>
      </c>
      <c r="H663">
        <v>10149010611</v>
      </c>
      <c r="I663" t="s">
        <v>53</v>
      </c>
      <c r="J663" t="s">
        <v>958</v>
      </c>
      <c r="K663">
        <v>12</v>
      </c>
      <c r="L663" s="2">
        <v>0</v>
      </c>
      <c r="M663" s="2">
        <v>0</v>
      </c>
      <c r="N663" s="14">
        <v>1620</v>
      </c>
      <c r="O663" s="2">
        <v>0</v>
      </c>
      <c r="P663" s="11">
        <v>1620</v>
      </c>
      <c r="Q663" s="2">
        <v>1616.41</v>
      </c>
      <c r="R663" s="2">
        <v>2770.9885714285715</v>
      </c>
      <c r="S663" s="9">
        <v>1620</v>
      </c>
      <c r="U663" s="2">
        <f t="shared" si="20"/>
        <v>0</v>
      </c>
      <c r="V663" s="2">
        <f t="shared" si="21"/>
        <v>0</v>
      </c>
    </row>
    <row r="664" spans="1:23" customFormat="1" x14ac:dyDescent="0.25">
      <c r="A664" t="s">
        <v>309</v>
      </c>
      <c r="B664">
        <v>801</v>
      </c>
      <c r="C664" t="s">
        <v>324</v>
      </c>
      <c r="D664">
        <v>406</v>
      </c>
      <c r="E664" t="s">
        <v>434</v>
      </c>
      <c r="F664">
        <v>271</v>
      </c>
      <c r="G664" t="s">
        <v>451</v>
      </c>
      <c r="H664">
        <v>10406010271</v>
      </c>
      <c r="I664" t="s">
        <v>452</v>
      </c>
      <c r="J664" t="s">
        <v>958</v>
      </c>
      <c r="K664">
        <v>12</v>
      </c>
      <c r="L664" s="2">
        <v>0</v>
      </c>
      <c r="M664" s="2">
        <v>541.82000000000005</v>
      </c>
      <c r="N664" s="14">
        <v>1618</v>
      </c>
      <c r="O664" s="2">
        <v>0</v>
      </c>
      <c r="P664" s="11">
        <v>1618</v>
      </c>
      <c r="Q664" s="2">
        <v>1470</v>
      </c>
      <c r="R664" s="2">
        <v>2520</v>
      </c>
      <c r="S664" s="9">
        <v>1618</v>
      </c>
      <c r="U664" s="2">
        <f t="shared" si="20"/>
        <v>0</v>
      </c>
      <c r="V664" s="2">
        <f t="shared" si="21"/>
        <v>0</v>
      </c>
    </row>
    <row r="665" spans="1:23" customFormat="1" x14ac:dyDescent="0.25">
      <c r="A665" t="s">
        <v>309</v>
      </c>
      <c r="B665">
        <v>501</v>
      </c>
      <c r="C665" t="s">
        <v>312</v>
      </c>
      <c r="D665">
        <v>118</v>
      </c>
      <c r="E665" t="s">
        <v>340</v>
      </c>
      <c r="F665">
        <v>611</v>
      </c>
      <c r="G665" t="s">
        <v>52</v>
      </c>
      <c r="H665">
        <v>10118010611</v>
      </c>
      <c r="I665" t="s">
        <v>53</v>
      </c>
      <c r="J665" t="s">
        <v>958</v>
      </c>
      <c r="K665">
        <v>12</v>
      </c>
      <c r="L665" s="2">
        <v>0</v>
      </c>
      <c r="M665" s="2">
        <v>353.08</v>
      </c>
      <c r="N665" s="14">
        <v>1600</v>
      </c>
      <c r="O665" s="2">
        <v>0</v>
      </c>
      <c r="P665" s="11">
        <v>1600</v>
      </c>
      <c r="Q665" s="2">
        <v>1555.3</v>
      </c>
      <c r="R665" s="2">
        <v>2666.2285714285713</v>
      </c>
      <c r="S665" s="9">
        <v>1600</v>
      </c>
      <c r="U665" s="2">
        <f t="shared" si="20"/>
        <v>0</v>
      </c>
      <c r="V665" s="2">
        <f t="shared" si="21"/>
        <v>0</v>
      </c>
    </row>
    <row r="666" spans="1:23" customFormat="1" x14ac:dyDescent="0.25">
      <c r="A666" t="s">
        <v>309</v>
      </c>
      <c r="B666">
        <v>501</v>
      </c>
      <c r="C666" t="s">
        <v>312</v>
      </c>
      <c r="D666">
        <v>119</v>
      </c>
      <c r="E666" t="s">
        <v>341</v>
      </c>
      <c r="F666">
        <v>611</v>
      </c>
      <c r="G666" t="s">
        <v>52</v>
      </c>
      <c r="H666">
        <v>10119010611</v>
      </c>
      <c r="I666" t="s">
        <v>53</v>
      </c>
      <c r="J666" t="s">
        <v>958</v>
      </c>
      <c r="K666">
        <v>12</v>
      </c>
      <c r="L666" s="2">
        <v>0</v>
      </c>
      <c r="M666" s="2">
        <v>864.65</v>
      </c>
      <c r="N666" s="14">
        <v>1600</v>
      </c>
      <c r="O666" s="2">
        <v>0</v>
      </c>
      <c r="P666" s="11">
        <v>1600</v>
      </c>
      <c r="Q666" s="2">
        <v>1569.39</v>
      </c>
      <c r="R666" s="2">
        <v>2690.3828571428576</v>
      </c>
      <c r="S666" s="9">
        <v>1600</v>
      </c>
      <c r="U666" s="2">
        <f t="shared" si="20"/>
        <v>0</v>
      </c>
      <c r="V666" s="2">
        <f t="shared" si="21"/>
        <v>0</v>
      </c>
    </row>
    <row r="667" spans="1:23" customFormat="1" x14ac:dyDescent="0.25">
      <c r="A667" t="s">
        <v>133</v>
      </c>
      <c r="B667">
        <v>1101</v>
      </c>
      <c r="C667" t="s">
        <v>134</v>
      </c>
      <c r="D667">
        <v>165</v>
      </c>
      <c r="E667" t="s">
        <v>145</v>
      </c>
      <c r="F667">
        <v>290</v>
      </c>
      <c r="G667" t="s">
        <v>91</v>
      </c>
      <c r="H667">
        <v>10165010290</v>
      </c>
      <c r="I667" t="s">
        <v>92</v>
      </c>
      <c r="J667" t="s">
        <v>958</v>
      </c>
      <c r="K667">
        <v>12</v>
      </c>
      <c r="L667" s="2">
        <v>0</v>
      </c>
      <c r="M667" s="2">
        <v>284.22000000000003</v>
      </c>
      <c r="N667" s="14">
        <v>1600</v>
      </c>
      <c r="O667" s="2">
        <v>0</v>
      </c>
      <c r="P667" s="11">
        <v>1600</v>
      </c>
      <c r="Q667" s="2">
        <v>0</v>
      </c>
      <c r="R667" s="2">
        <v>0</v>
      </c>
      <c r="S667" s="9">
        <v>1600</v>
      </c>
      <c r="U667" s="2">
        <f t="shared" si="20"/>
        <v>0</v>
      </c>
      <c r="V667" s="2">
        <f t="shared" si="21"/>
        <v>0</v>
      </c>
    </row>
    <row r="668" spans="1:23" customFormat="1" x14ac:dyDescent="0.25">
      <c r="A668" t="s">
        <v>349</v>
      </c>
      <c r="B668">
        <v>702</v>
      </c>
      <c r="C668" t="s">
        <v>383</v>
      </c>
      <c r="D668">
        <v>262</v>
      </c>
      <c r="E668" t="s">
        <v>384</v>
      </c>
      <c r="F668">
        <v>243</v>
      </c>
      <c r="G668" t="s">
        <v>83</v>
      </c>
      <c r="H668">
        <v>10262010243</v>
      </c>
      <c r="I668" t="s">
        <v>84</v>
      </c>
      <c r="J668" t="s">
        <v>958</v>
      </c>
      <c r="K668">
        <v>12</v>
      </c>
      <c r="L668" s="2">
        <v>1436.55</v>
      </c>
      <c r="M668" s="2">
        <v>1145.51</v>
      </c>
      <c r="N668" s="14">
        <v>1550</v>
      </c>
      <c r="O668" s="2">
        <v>0</v>
      </c>
      <c r="P668" s="11">
        <v>1550</v>
      </c>
      <c r="Q668" s="2">
        <v>203.06</v>
      </c>
      <c r="R668" s="2">
        <v>348.10285714285715</v>
      </c>
      <c r="S668" s="9">
        <v>1550</v>
      </c>
      <c r="U668" s="2">
        <f t="shared" si="20"/>
        <v>0</v>
      </c>
      <c r="V668" s="2">
        <f t="shared" si="21"/>
        <v>0</v>
      </c>
    </row>
    <row r="669" spans="1:23" customFormat="1" x14ac:dyDescent="0.25">
      <c r="A669" t="s">
        <v>781</v>
      </c>
      <c r="B669">
        <v>204</v>
      </c>
      <c r="C669" t="s">
        <v>782</v>
      </c>
      <c r="D669">
        <v>114</v>
      </c>
      <c r="E669" t="s">
        <v>803</v>
      </c>
      <c r="F669">
        <v>590</v>
      </c>
      <c r="G669" t="s">
        <v>126</v>
      </c>
      <c r="H669">
        <v>10114010590</v>
      </c>
      <c r="I669" t="s">
        <v>127</v>
      </c>
      <c r="J669" t="s">
        <v>958</v>
      </c>
      <c r="K669">
        <v>12</v>
      </c>
      <c r="L669" s="2">
        <v>1123.8800000000001</v>
      </c>
      <c r="M669" s="2">
        <v>0</v>
      </c>
      <c r="N669" s="14">
        <v>1550</v>
      </c>
      <c r="O669" s="2">
        <v>0</v>
      </c>
      <c r="P669" s="11">
        <v>1550</v>
      </c>
      <c r="Q669" s="2">
        <v>542.35</v>
      </c>
      <c r="R669" s="2">
        <v>929.74285714285713</v>
      </c>
      <c r="S669" s="9">
        <v>1550</v>
      </c>
      <c r="U669" s="2">
        <f t="shared" si="20"/>
        <v>0</v>
      </c>
      <c r="V669" s="2">
        <f t="shared" si="21"/>
        <v>0</v>
      </c>
      <c r="W669" s="18"/>
    </row>
    <row r="670" spans="1:23" customFormat="1" x14ac:dyDescent="0.25">
      <c r="A670" t="s">
        <v>309</v>
      </c>
      <c r="B670">
        <v>801</v>
      </c>
      <c r="C670" t="s">
        <v>324</v>
      </c>
      <c r="D670">
        <v>413</v>
      </c>
      <c r="E670" t="s">
        <v>415</v>
      </c>
      <c r="F670">
        <v>243</v>
      </c>
      <c r="G670" t="s">
        <v>83</v>
      </c>
      <c r="H670">
        <v>10413010243</v>
      </c>
      <c r="I670" t="s">
        <v>84</v>
      </c>
      <c r="J670" t="s">
        <v>958</v>
      </c>
      <c r="K670">
        <v>12</v>
      </c>
      <c r="L670" s="2">
        <v>56.91</v>
      </c>
      <c r="M670" s="2">
        <v>407.37</v>
      </c>
      <c r="N670" s="14">
        <v>1509</v>
      </c>
      <c r="O670" s="2">
        <v>0</v>
      </c>
      <c r="P670" s="11">
        <v>1509</v>
      </c>
      <c r="Q670" s="2">
        <v>242.53</v>
      </c>
      <c r="R670" s="2">
        <v>415.76571428571435</v>
      </c>
      <c r="S670" s="9">
        <v>1509</v>
      </c>
      <c r="U670" s="2">
        <f t="shared" si="20"/>
        <v>0</v>
      </c>
      <c r="V670" s="2">
        <f t="shared" si="21"/>
        <v>0</v>
      </c>
    </row>
    <row r="671" spans="1:23" customFormat="1" x14ac:dyDescent="0.25">
      <c r="A671" t="s">
        <v>133</v>
      </c>
      <c r="B671">
        <v>1101</v>
      </c>
      <c r="C671" t="s">
        <v>134</v>
      </c>
      <c r="D671">
        <v>174</v>
      </c>
      <c r="E671" t="s">
        <v>167</v>
      </c>
      <c r="F671">
        <v>232</v>
      </c>
      <c r="G671" t="s">
        <v>157</v>
      </c>
      <c r="H671">
        <v>10174010232</v>
      </c>
      <c r="I671" t="s">
        <v>158</v>
      </c>
      <c r="J671" t="s">
        <v>958</v>
      </c>
      <c r="K671">
        <v>12</v>
      </c>
      <c r="L671" s="2">
        <v>570</v>
      </c>
      <c r="M671" s="2">
        <v>0</v>
      </c>
      <c r="N671" s="14">
        <v>857</v>
      </c>
      <c r="O671" s="2">
        <v>0</v>
      </c>
      <c r="P671" s="11">
        <v>857</v>
      </c>
      <c r="Q671" s="2">
        <v>605.26</v>
      </c>
      <c r="R671" s="2">
        <v>1037.5885714285714</v>
      </c>
      <c r="S671" s="9">
        <v>1507</v>
      </c>
      <c r="U671" s="2">
        <f t="shared" si="20"/>
        <v>650</v>
      </c>
      <c r="V671" s="2">
        <f t="shared" si="21"/>
        <v>75.84597432905484</v>
      </c>
    </row>
    <row r="672" spans="1:23" customFormat="1" x14ac:dyDescent="0.25">
      <c r="A672" t="s">
        <v>781</v>
      </c>
      <c r="B672">
        <v>204</v>
      </c>
      <c r="C672" t="s">
        <v>782</v>
      </c>
      <c r="D672">
        <v>113</v>
      </c>
      <c r="E672" t="s">
        <v>802</v>
      </c>
      <c r="F672">
        <v>306</v>
      </c>
      <c r="G672" t="s">
        <v>124</v>
      </c>
      <c r="H672">
        <v>10113010306</v>
      </c>
      <c r="I672" t="s">
        <v>125</v>
      </c>
      <c r="J672" t="s">
        <v>958</v>
      </c>
      <c r="K672">
        <v>12</v>
      </c>
      <c r="L672" s="2">
        <v>1000</v>
      </c>
      <c r="M672" s="2">
        <v>947.19</v>
      </c>
      <c r="N672" s="14">
        <v>1500</v>
      </c>
      <c r="O672" s="2">
        <v>0</v>
      </c>
      <c r="P672" s="11">
        <v>1500</v>
      </c>
      <c r="Q672" s="2">
        <v>0</v>
      </c>
      <c r="R672" s="2">
        <v>0</v>
      </c>
      <c r="S672" s="9">
        <v>1500</v>
      </c>
      <c r="U672" s="2">
        <f t="shared" si="20"/>
        <v>0</v>
      </c>
      <c r="V672" s="2">
        <f t="shared" si="21"/>
        <v>0</v>
      </c>
      <c r="W672" s="18"/>
    </row>
    <row r="673" spans="1:23" customFormat="1" x14ac:dyDescent="0.25">
      <c r="A673" t="s">
        <v>781</v>
      </c>
      <c r="B673">
        <v>204</v>
      </c>
      <c r="C673" t="s">
        <v>782</v>
      </c>
      <c r="D673">
        <v>114</v>
      </c>
      <c r="E673" t="s">
        <v>803</v>
      </c>
      <c r="F673">
        <v>306</v>
      </c>
      <c r="G673" t="s">
        <v>124</v>
      </c>
      <c r="H673">
        <v>10114010306</v>
      </c>
      <c r="I673" t="s">
        <v>125</v>
      </c>
      <c r="J673" t="s">
        <v>958</v>
      </c>
      <c r="K673">
        <v>12</v>
      </c>
      <c r="L673" s="2">
        <v>1018</v>
      </c>
      <c r="M673" s="2">
        <v>947.19</v>
      </c>
      <c r="N673" s="14">
        <v>1500</v>
      </c>
      <c r="O673" s="2">
        <v>0</v>
      </c>
      <c r="P673" s="11">
        <v>1500</v>
      </c>
      <c r="Q673" s="2">
        <v>0</v>
      </c>
      <c r="R673" s="2">
        <v>0</v>
      </c>
      <c r="S673" s="9">
        <v>1500</v>
      </c>
      <c r="U673" s="2">
        <f t="shared" si="20"/>
        <v>0</v>
      </c>
      <c r="V673" s="2">
        <f t="shared" si="21"/>
        <v>0</v>
      </c>
      <c r="W673" s="18"/>
    </row>
    <row r="674" spans="1:23" customFormat="1" x14ac:dyDescent="0.25">
      <c r="A674" t="s">
        <v>781</v>
      </c>
      <c r="B674">
        <v>204</v>
      </c>
      <c r="C674" t="s">
        <v>782</v>
      </c>
      <c r="D674">
        <v>113</v>
      </c>
      <c r="E674" t="s">
        <v>802</v>
      </c>
      <c r="F674">
        <v>590</v>
      </c>
      <c r="G674" t="s">
        <v>126</v>
      </c>
      <c r="H674">
        <v>10113010590</v>
      </c>
      <c r="I674" t="s">
        <v>127</v>
      </c>
      <c r="J674" t="s">
        <v>958</v>
      </c>
      <c r="K674">
        <v>12</v>
      </c>
      <c r="L674" s="2">
        <v>0</v>
      </c>
      <c r="M674" s="2">
        <v>0</v>
      </c>
      <c r="N674" s="14">
        <v>1500</v>
      </c>
      <c r="O674" s="2">
        <v>0</v>
      </c>
      <c r="P674" s="11">
        <v>1500</v>
      </c>
      <c r="Q674" s="2">
        <v>542.35</v>
      </c>
      <c r="R674" s="2">
        <v>929.74285714285713</v>
      </c>
      <c r="S674" s="9">
        <v>1500</v>
      </c>
      <c r="U674" s="2">
        <f t="shared" si="20"/>
        <v>0</v>
      </c>
      <c r="V674" s="2">
        <f t="shared" si="21"/>
        <v>0</v>
      </c>
      <c r="W674" s="18"/>
    </row>
    <row r="675" spans="1:23" customFormat="1" x14ac:dyDescent="0.25">
      <c r="A675" t="s">
        <v>309</v>
      </c>
      <c r="B675">
        <v>503</v>
      </c>
      <c r="C675" t="s">
        <v>310</v>
      </c>
      <c r="D675">
        <v>151</v>
      </c>
      <c r="E675" t="s">
        <v>364</v>
      </c>
      <c r="F675">
        <v>293</v>
      </c>
      <c r="G675" t="s">
        <v>475</v>
      </c>
      <c r="H675">
        <v>10151010293</v>
      </c>
      <c r="I675" t="s">
        <v>521</v>
      </c>
      <c r="J675" t="s">
        <v>958</v>
      </c>
      <c r="K675">
        <v>12</v>
      </c>
      <c r="L675" s="2">
        <v>0</v>
      </c>
      <c r="M675" s="2">
        <v>0</v>
      </c>
      <c r="N675" s="14">
        <v>1500</v>
      </c>
      <c r="O675" s="2">
        <v>0</v>
      </c>
      <c r="P675" s="11">
        <v>1500</v>
      </c>
      <c r="Q675" s="2">
        <v>279.79000000000002</v>
      </c>
      <c r="R675" s="2">
        <v>479.6400000000001</v>
      </c>
      <c r="S675" s="9">
        <v>1500</v>
      </c>
      <c r="U675" s="2">
        <f t="shared" si="20"/>
        <v>0</v>
      </c>
      <c r="V675" s="2">
        <f t="shared" si="21"/>
        <v>0</v>
      </c>
    </row>
    <row r="676" spans="1:23" customFormat="1" x14ac:dyDescent="0.25">
      <c r="A676" t="s">
        <v>571</v>
      </c>
      <c r="B676">
        <v>601</v>
      </c>
      <c r="C676" t="s">
        <v>572</v>
      </c>
      <c r="D676">
        <v>40</v>
      </c>
      <c r="E676" t="s">
        <v>576</v>
      </c>
      <c r="F676">
        <v>552</v>
      </c>
      <c r="G676" t="s">
        <v>650</v>
      </c>
      <c r="H676">
        <v>10040010552</v>
      </c>
      <c r="I676" t="s">
        <v>651</v>
      </c>
      <c r="J676" t="s">
        <v>958</v>
      </c>
      <c r="K676">
        <v>12</v>
      </c>
      <c r="L676" s="2">
        <v>1357</v>
      </c>
      <c r="M676" s="2">
        <v>0</v>
      </c>
      <c r="N676" s="14">
        <v>1467</v>
      </c>
      <c r="O676" s="2">
        <v>0</v>
      </c>
      <c r="P676" s="11">
        <v>1467</v>
      </c>
      <c r="Q676" s="2">
        <v>0</v>
      </c>
      <c r="R676" s="2">
        <v>0</v>
      </c>
      <c r="S676" s="9">
        <v>1467</v>
      </c>
      <c r="U676" s="2">
        <f t="shared" si="20"/>
        <v>0</v>
      </c>
      <c r="V676" s="2">
        <f t="shared" si="21"/>
        <v>0</v>
      </c>
    </row>
    <row r="677" spans="1:23" customFormat="1" x14ac:dyDescent="0.25">
      <c r="A677" t="s">
        <v>349</v>
      </c>
      <c r="B677">
        <v>902</v>
      </c>
      <c r="C677" t="s">
        <v>358</v>
      </c>
      <c r="D677">
        <v>144</v>
      </c>
      <c r="E677" t="s">
        <v>359</v>
      </c>
      <c r="F677">
        <v>611</v>
      </c>
      <c r="G677" t="s">
        <v>52</v>
      </c>
      <c r="H677">
        <v>10144010611</v>
      </c>
      <c r="I677" t="s">
        <v>53</v>
      </c>
      <c r="J677" t="s">
        <v>958</v>
      </c>
      <c r="K677">
        <v>12</v>
      </c>
      <c r="L677" s="2">
        <v>0</v>
      </c>
      <c r="M677" s="2">
        <v>304.89999999999998</v>
      </c>
      <c r="N677" s="14">
        <v>1433</v>
      </c>
      <c r="O677" s="2">
        <v>0</v>
      </c>
      <c r="P677" s="11">
        <v>1433</v>
      </c>
      <c r="Q677" s="2">
        <v>0</v>
      </c>
      <c r="R677" s="2">
        <v>0</v>
      </c>
      <c r="S677" s="9">
        <v>1433</v>
      </c>
      <c r="U677" s="2">
        <f t="shared" si="20"/>
        <v>0</v>
      </c>
      <c r="V677" s="2">
        <f t="shared" si="21"/>
        <v>0</v>
      </c>
    </row>
    <row r="678" spans="1:23" customFormat="1" x14ac:dyDescent="0.25">
      <c r="A678" t="s">
        <v>349</v>
      </c>
      <c r="B678">
        <v>702</v>
      </c>
      <c r="C678" t="s">
        <v>383</v>
      </c>
      <c r="D678">
        <v>266</v>
      </c>
      <c r="E678" t="s">
        <v>387</v>
      </c>
      <c r="F678">
        <v>590</v>
      </c>
      <c r="G678" t="s">
        <v>126</v>
      </c>
      <c r="H678">
        <v>10266010590</v>
      </c>
      <c r="I678" t="s">
        <v>127</v>
      </c>
      <c r="J678" t="s">
        <v>958</v>
      </c>
      <c r="K678">
        <v>12</v>
      </c>
      <c r="L678" s="2">
        <v>643.41999999999996</v>
      </c>
      <c r="M678" s="2">
        <v>-225</v>
      </c>
      <c r="N678" s="14">
        <v>1420</v>
      </c>
      <c r="O678" s="2">
        <v>0</v>
      </c>
      <c r="P678" s="11">
        <v>1420</v>
      </c>
      <c r="Q678" s="2">
        <v>437.5</v>
      </c>
      <c r="R678" s="2">
        <v>750</v>
      </c>
      <c r="S678" s="9">
        <v>1420</v>
      </c>
      <c r="U678" s="2">
        <f t="shared" si="20"/>
        <v>0</v>
      </c>
      <c r="V678" s="2">
        <f t="shared" si="21"/>
        <v>0</v>
      </c>
    </row>
    <row r="679" spans="1:23" customFormat="1" x14ac:dyDescent="0.25">
      <c r="A679" t="s">
        <v>309</v>
      </c>
      <c r="B679">
        <v>504</v>
      </c>
      <c r="C679" t="s">
        <v>396</v>
      </c>
      <c r="D679">
        <v>400</v>
      </c>
      <c r="E679" t="s">
        <v>397</v>
      </c>
      <c r="F679">
        <v>265</v>
      </c>
      <c r="G679" t="s">
        <v>447</v>
      </c>
      <c r="H679">
        <v>10400010265</v>
      </c>
      <c r="I679" t="s">
        <v>448</v>
      </c>
      <c r="J679" t="s">
        <v>958</v>
      </c>
      <c r="K679">
        <v>12</v>
      </c>
      <c r="L679" s="2">
        <v>0</v>
      </c>
      <c r="M679" s="2">
        <v>0</v>
      </c>
      <c r="N679" s="14">
        <v>1413</v>
      </c>
      <c r="O679" s="2">
        <v>0</v>
      </c>
      <c r="P679" s="11">
        <v>1413</v>
      </c>
      <c r="Q679" s="2">
        <v>0</v>
      </c>
      <c r="R679" s="2">
        <v>0</v>
      </c>
      <c r="S679" s="9">
        <v>1413</v>
      </c>
      <c r="U679" s="2">
        <f t="shared" si="20"/>
        <v>0</v>
      </c>
      <c r="V679" s="2">
        <f t="shared" si="21"/>
        <v>0</v>
      </c>
    </row>
    <row r="680" spans="1:23" customFormat="1" x14ac:dyDescent="0.25">
      <c r="A680" t="s">
        <v>309</v>
      </c>
      <c r="B680">
        <v>801</v>
      </c>
      <c r="C680" t="s">
        <v>324</v>
      </c>
      <c r="D680">
        <v>406</v>
      </c>
      <c r="E680" t="s">
        <v>434</v>
      </c>
      <c r="F680">
        <v>265</v>
      </c>
      <c r="G680" t="s">
        <v>447</v>
      </c>
      <c r="H680">
        <v>10406010265</v>
      </c>
      <c r="I680" t="s">
        <v>448</v>
      </c>
      <c r="J680" t="s">
        <v>958</v>
      </c>
      <c r="K680">
        <v>12</v>
      </c>
      <c r="L680" s="2">
        <v>0</v>
      </c>
      <c r="M680" s="2">
        <v>0</v>
      </c>
      <c r="N680" s="14">
        <v>1413</v>
      </c>
      <c r="O680" s="2">
        <v>0</v>
      </c>
      <c r="P680" s="11">
        <v>1413</v>
      </c>
      <c r="Q680" s="2">
        <v>0</v>
      </c>
      <c r="R680" s="2">
        <v>0</v>
      </c>
      <c r="S680" s="9">
        <v>1413</v>
      </c>
      <c r="U680" s="2">
        <f t="shared" si="20"/>
        <v>0</v>
      </c>
      <c r="V680" s="2">
        <f t="shared" si="21"/>
        <v>0</v>
      </c>
    </row>
    <row r="681" spans="1:23" customFormat="1" x14ac:dyDescent="0.25">
      <c r="A681" t="s">
        <v>349</v>
      </c>
      <c r="B681">
        <v>1011</v>
      </c>
      <c r="C681" t="s">
        <v>365</v>
      </c>
      <c r="D681">
        <v>232</v>
      </c>
      <c r="E681" t="s">
        <v>379</v>
      </c>
      <c r="F681">
        <v>232</v>
      </c>
      <c r="G681" t="s">
        <v>157</v>
      </c>
      <c r="H681">
        <v>10232010232</v>
      </c>
      <c r="I681" t="s">
        <v>158</v>
      </c>
      <c r="J681" t="s">
        <v>958</v>
      </c>
      <c r="K681">
        <v>12</v>
      </c>
      <c r="L681" s="2">
        <v>0</v>
      </c>
      <c r="M681" s="2">
        <v>0</v>
      </c>
      <c r="N681" s="14">
        <v>1406</v>
      </c>
      <c r="O681" s="2">
        <v>0</v>
      </c>
      <c r="P681" s="11">
        <v>1406</v>
      </c>
      <c r="Q681" s="2">
        <v>0</v>
      </c>
      <c r="R681" s="2">
        <v>0</v>
      </c>
      <c r="S681" s="9">
        <v>1406</v>
      </c>
      <c r="U681" s="2">
        <f t="shared" si="20"/>
        <v>0</v>
      </c>
      <c r="V681" s="2">
        <f t="shared" si="21"/>
        <v>0</v>
      </c>
    </row>
    <row r="682" spans="1:23" customFormat="1" x14ac:dyDescent="0.25">
      <c r="A682" t="s">
        <v>349</v>
      </c>
      <c r="B682">
        <v>1011</v>
      </c>
      <c r="C682" t="s">
        <v>365</v>
      </c>
      <c r="D682">
        <v>236</v>
      </c>
      <c r="E682" t="s">
        <v>380</v>
      </c>
      <c r="F682">
        <v>232</v>
      </c>
      <c r="G682" t="s">
        <v>157</v>
      </c>
      <c r="H682">
        <v>10236010232</v>
      </c>
      <c r="I682" t="s">
        <v>158</v>
      </c>
      <c r="J682" t="s">
        <v>958</v>
      </c>
      <c r="K682">
        <v>12</v>
      </c>
      <c r="L682" s="2">
        <v>0</v>
      </c>
      <c r="M682" s="2">
        <v>0</v>
      </c>
      <c r="N682" s="14">
        <v>1384</v>
      </c>
      <c r="O682" s="2">
        <v>0</v>
      </c>
      <c r="P682" s="11">
        <v>1384</v>
      </c>
      <c r="Q682" s="2">
        <v>0</v>
      </c>
      <c r="R682" s="2">
        <v>0</v>
      </c>
      <c r="S682" s="9">
        <v>1384</v>
      </c>
      <c r="U682" s="2">
        <f t="shared" si="20"/>
        <v>0</v>
      </c>
      <c r="V682" s="2">
        <f t="shared" si="21"/>
        <v>0</v>
      </c>
    </row>
    <row r="683" spans="1:23" customFormat="1" x14ac:dyDescent="0.25">
      <c r="A683" t="s">
        <v>133</v>
      </c>
      <c r="B683">
        <v>1101</v>
      </c>
      <c r="C683" t="s">
        <v>134</v>
      </c>
      <c r="D683">
        <v>165</v>
      </c>
      <c r="E683" t="s">
        <v>145</v>
      </c>
      <c r="F683">
        <v>283</v>
      </c>
      <c r="G683" t="s">
        <v>38</v>
      </c>
      <c r="H683">
        <v>10165010283</v>
      </c>
      <c r="I683" t="s">
        <v>39</v>
      </c>
      <c r="J683" t="s">
        <v>958</v>
      </c>
      <c r="K683">
        <v>12</v>
      </c>
      <c r="L683" s="2">
        <v>273</v>
      </c>
      <c r="M683" s="2">
        <v>282</v>
      </c>
      <c r="N683" s="14">
        <v>1200</v>
      </c>
      <c r="O683" s="2">
        <v>0</v>
      </c>
      <c r="P683" s="11">
        <v>1200</v>
      </c>
      <c r="Q683" s="2">
        <v>294</v>
      </c>
      <c r="R683" s="2">
        <v>504</v>
      </c>
      <c r="S683" s="9">
        <v>1310</v>
      </c>
      <c r="U683" s="2">
        <f t="shared" si="20"/>
        <v>110</v>
      </c>
      <c r="V683" s="2">
        <f t="shared" si="21"/>
        <v>9.1666666666666661</v>
      </c>
    </row>
    <row r="684" spans="1:23" customFormat="1" x14ac:dyDescent="0.25">
      <c r="A684" t="s">
        <v>781</v>
      </c>
      <c r="B684">
        <v>204</v>
      </c>
      <c r="C684" t="s">
        <v>782</v>
      </c>
      <c r="D684">
        <v>113</v>
      </c>
      <c r="E684" t="s">
        <v>802</v>
      </c>
      <c r="F684">
        <v>611</v>
      </c>
      <c r="G684" t="s">
        <v>52</v>
      </c>
      <c r="H684">
        <v>10113010611</v>
      </c>
      <c r="I684" t="s">
        <v>53</v>
      </c>
      <c r="J684" t="s">
        <v>958</v>
      </c>
      <c r="K684">
        <v>12</v>
      </c>
      <c r="L684" s="2">
        <v>0</v>
      </c>
      <c r="M684" s="2">
        <v>0</v>
      </c>
      <c r="N684" s="14">
        <v>1300</v>
      </c>
      <c r="O684" s="2">
        <v>0</v>
      </c>
      <c r="P684" s="11">
        <v>1300</v>
      </c>
      <c r="Q684" s="2">
        <v>1139.8</v>
      </c>
      <c r="R684" s="2">
        <v>1953.9428571428571</v>
      </c>
      <c r="S684" s="9">
        <v>1300</v>
      </c>
      <c r="U684" s="2">
        <f t="shared" si="20"/>
        <v>0</v>
      </c>
      <c r="V684" s="2">
        <f t="shared" si="21"/>
        <v>0</v>
      </c>
      <c r="W684" s="18"/>
    </row>
    <row r="685" spans="1:23" customFormat="1" x14ac:dyDescent="0.25">
      <c r="A685" t="s">
        <v>309</v>
      </c>
      <c r="B685">
        <v>801</v>
      </c>
      <c r="C685" t="s">
        <v>324</v>
      </c>
      <c r="D685">
        <v>403</v>
      </c>
      <c r="E685" t="s">
        <v>401</v>
      </c>
      <c r="F685">
        <v>232</v>
      </c>
      <c r="G685" t="s">
        <v>157</v>
      </c>
      <c r="H685">
        <v>10403010232</v>
      </c>
      <c r="I685" t="s">
        <v>158</v>
      </c>
      <c r="J685" t="s">
        <v>958</v>
      </c>
      <c r="K685">
        <v>12</v>
      </c>
      <c r="L685" s="2">
        <v>1060</v>
      </c>
      <c r="M685" s="2">
        <v>550</v>
      </c>
      <c r="N685" s="14">
        <v>1251</v>
      </c>
      <c r="O685" s="2">
        <v>0</v>
      </c>
      <c r="P685" s="11">
        <v>1251</v>
      </c>
      <c r="Q685" s="2">
        <v>929.82</v>
      </c>
      <c r="R685" s="2">
        <v>1593.977142857143</v>
      </c>
      <c r="S685" s="9">
        <v>1251</v>
      </c>
      <c r="U685" s="2">
        <f t="shared" si="20"/>
        <v>0</v>
      </c>
      <c r="V685" s="2">
        <f t="shared" si="21"/>
        <v>0</v>
      </c>
    </row>
    <row r="686" spans="1:23" customFormat="1" x14ac:dyDescent="0.25">
      <c r="A686" t="s">
        <v>309</v>
      </c>
      <c r="B686">
        <v>801</v>
      </c>
      <c r="C686" t="s">
        <v>324</v>
      </c>
      <c r="D686">
        <v>413</v>
      </c>
      <c r="E686" t="s">
        <v>415</v>
      </c>
      <c r="F686">
        <v>611</v>
      </c>
      <c r="G686" t="s">
        <v>52</v>
      </c>
      <c r="H686">
        <v>10413010611</v>
      </c>
      <c r="I686" t="s">
        <v>53</v>
      </c>
      <c r="J686" t="s">
        <v>958</v>
      </c>
      <c r="K686">
        <v>12</v>
      </c>
      <c r="L686" s="2">
        <v>0</v>
      </c>
      <c r="M686" s="2">
        <v>5023.8599999999997</v>
      </c>
      <c r="N686" s="14">
        <v>1248</v>
      </c>
      <c r="O686" s="2">
        <v>0</v>
      </c>
      <c r="P686" s="11">
        <v>1248</v>
      </c>
      <c r="Q686" s="2">
        <v>0</v>
      </c>
      <c r="R686" s="2">
        <v>0</v>
      </c>
      <c r="S686" s="9">
        <v>1248</v>
      </c>
      <c r="U686" s="2">
        <f t="shared" si="20"/>
        <v>0</v>
      </c>
      <c r="V686" s="2">
        <f t="shared" si="21"/>
        <v>0</v>
      </c>
    </row>
    <row r="687" spans="1:23" customFormat="1" x14ac:dyDescent="0.25">
      <c r="A687" t="s">
        <v>309</v>
      </c>
      <c r="B687">
        <v>501</v>
      </c>
      <c r="C687" t="s">
        <v>312</v>
      </c>
      <c r="D687">
        <v>65</v>
      </c>
      <c r="E687" t="s">
        <v>330</v>
      </c>
      <c r="F687">
        <v>338</v>
      </c>
      <c r="G687" t="s">
        <v>322</v>
      </c>
      <c r="H687">
        <v>10065010338</v>
      </c>
      <c r="I687" t="s">
        <v>323</v>
      </c>
      <c r="J687" t="s">
        <v>958</v>
      </c>
      <c r="K687">
        <v>12</v>
      </c>
      <c r="L687" s="2">
        <v>0</v>
      </c>
      <c r="M687" s="2">
        <v>17661.43</v>
      </c>
      <c r="N687" s="14">
        <v>1230</v>
      </c>
      <c r="O687" s="2">
        <v>0</v>
      </c>
      <c r="P687" s="11">
        <v>1230</v>
      </c>
      <c r="Q687" s="2">
        <v>0</v>
      </c>
      <c r="R687" s="2">
        <v>0</v>
      </c>
      <c r="S687" s="9">
        <v>1230</v>
      </c>
      <c r="U687" s="2">
        <f t="shared" si="20"/>
        <v>0</v>
      </c>
      <c r="V687" s="2">
        <f t="shared" si="21"/>
        <v>0</v>
      </c>
    </row>
    <row r="688" spans="1:23" customFormat="1" x14ac:dyDescent="0.25">
      <c r="A688" t="s">
        <v>349</v>
      </c>
      <c r="B688">
        <v>702</v>
      </c>
      <c r="C688" t="s">
        <v>383</v>
      </c>
      <c r="D688">
        <v>265</v>
      </c>
      <c r="E688" t="s">
        <v>433</v>
      </c>
      <c r="F688">
        <v>306</v>
      </c>
      <c r="G688" t="s">
        <v>124</v>
      </c>
      <c r="H688">
        <v>10265010306</v>
      </c>
      <c r="I688" t="s">
        <v>125</v>
      </c>
      <c r="J688" t="s">
        <v>958</v>
      </c>
      <c r="K688">
        <v>12</v>
      </c>
      <c r="L688" s="2">
        <v>500</v>
      </c>
      <c r="M688" s="2">
        <v>1000</v>
      </c>
      <c r="N688" s="14">
        <v>1220</v>
      </c>
      <c r="O688" s="2">
        <v>0</v>
      </c>
      <c r="P688" s="11">
        <v>1220</v>
      </c>
      <c r="Q688" s="2">
        <v>0</v>
      </c>
      <c r="R688" s="2">
        <v>0</v>
      </c>
      <c r="S688" s="9">
        <v>1220</v>
      </c>
      <c r="U688" s="2">
        <f t="shared" si="20"/>
        <v>0</v>
      </c>
      <c r="V688" s="2">
        <f t="shared" si="21"/>
        <v>0</v>
      </c>
    </row>
    <row r="689" spans="1:23" customFormat="1" x14ac:dyDescent="0.25">
      <c r="A689" t="s">
        <v>309</v>
      </c>
      <c r="B689">
        <v>501</v>
      </c>
      <c r="C689" t="s">
        <v>312</v>
      </c>
      <c r="D689">
        <v>149</v>
      </c>
      <c r="E689" t="s">
        <v>428</v>
      </c>
      <c r="F689">
        <v>338</v>
      </c>
      <c r="G689" t="s">
        <v>322</v>
      </c>
      <c r="H689">
        <v>10149010338</v>
      </c>
      <c r="I689" t="s">
        <v>323</v>
      </c>
      <c r="J689" t="s">
        <v>958</v>
      </c>
      <c r="K689">
        <v>12</v>
      </c>
      <c r="L689" s="2">
        <v>0</v>
      </c>
      <c r="M689" s="2">
        <v>0</v>
      </c>
      <c r="N689" s="14">
        <v>1200</v>
      </c>
      <c r="O689" s="2">
        <v>0</v>
      </c>
      <c r="P689" s="11">
        <v>1200</v>
      </c>
      <c r="Q689" s="2">
        <v>0</v>
      </c>
      <c r="R689" s="2">
        <v>0</v>
      </c>
      <c r="S689" s="9">
        <v>1200</v>
      </c>
      <c r="U689" s="2">
        <f t="shared" si="20"/>
        <v>0</v>
      </c>
      <c r="V689" s="2">
        <f t="shared" si="21"/>
        <v>0</v>
      </c>
    </row>
    <row r="690" spans="1:23" customFormat="1" x14ac:dyDescent="0.25">
      <c r="A690" t="s">
        <v>133</v>
      </c>
      <c r="B690">
        <v>205</v>
      </c>
      <c r="C690" t="s">
        <v>123</v>
      </c>
      <c r="D690">
        <v>163</v>
      </c>
      <c r="E690" t="s">
        <v>139</v>
      </c>
      <c r="F690">
        <v>590</v>
      </c>
      <c r="G690" t="s">
        <v>126</v>
      </c>
      <c r="H690">
        <v>10163010590</v>
      </c>
      <c r="I690" t="s">
        <v>127</v>
      </c>
      <c r="J690" t="s">
        <v>958</v>
      </c>
      <c r="K690">
        <v>12</v>
      </c>
      <c r="L690" s="2">
        <v>0</v>
      </c>
      <c r="M690" s="2">
        <v>4075.41</v>
      </c>
      <c r="N690" s="14">
        <v>1200</v>
      </c>
      <c r="O690" s="2">
        <v>0</v>
      </c>
      <c r="P690" s="11">
        <v>1200</v>
      </c>
      <c r="Q690" s="2">
        <v>0</v>
      </c>
      <c r="R690" s="2">
        <v>0</v>
      </c>
      <c r="S690" s="9">
        <v>1200</v>
      </c>
      <c r="U690" s="2">
        <f t="shared" si="20"/>
        <v>0</v>
      </c>
      <c r="V690" s="2">
        <f t="shared" si="21"/>
        <v>0</v>
      </c>
    </row>
    <row r="691" spans="1:23" customFormat="1" x14ac:dyDescent="0.25">
      <c r="A691" t="s">
        <v>309</v>
      </c>
      <c r="B691">
        <v>501</v>
      </c>
      <c r="C691" t="s">
        <v>312</v>
      </c>
      <c r="D691">
        <v>108</v>
      </c>
      <c r="E691" t="s">
        <v>333</v>
      </c>
      <c r="F691">
        <v>306</v>
      </c>
      <c r="G691" t="s">
        <v>124</v>
      </c>
      <c r="H691">
        <v>10108010306</v>
      </c>
      <c r="I691" t="s">
        <v>125</v>
      </c>
      <c r="J691" t="s">
        <v>958</v>
      </c>
      <c r="K691">
        <v>12</v>
      </c>
      <c r="L691" s="2">
        <v>1009</v>
      </c>
      <c r="M691" s="2">
        <v>1069</v>
      </c>
      <c r="N691" s="14">
        <v>1180</v>
      </c>
      <c r="O691" s="2">
        <v>0</v>
      </c>
      <c r="P691" s="11">
        <v>1180</v>
      </c>
      <c r="Q691" s="2">
        <v>0</v>
      </c>
      <c r="R691" s="2">
        <v>0</v>
      </c>
      <c r="S691" s="9">
        <v>1180</v>
      </c>
      <c r="U691" s="2">
        <f t="shared" si="20"/>
        <v>0</v>
      </c>
      <c r="V691" s="2">
        <f t="shared" si="21"/>
        <v>0</v>
      </c>
    </row>
    <row r="692" spans="1:23" customFormat="1" x14ac:dyDescent="0.25">
      <c r="A692" t="s">
        <v>309</v>
      </c>
      <c r="B692">
        <v>801</v>
      </c>
      <c r="C692" t="s">
        <v>324</v>
      </c>
      <c r="D692">
        <v>412</v>
      </c>
      <c r="E692" t="s">
        <v>412</v>
      </c>
      <c r="F692">
        <v>243</v>
      </c>
      <c r="G692" t="s">
        <v>83</v>
      </c>
      <c r="H692">
        <v>10412010243</v>
      </c>
      <c r="I692" t="s">
        <v>84</v>
      </c>
      <c r="J692" t="s">
        <v>958</v>
      </c>
      <c r="K692">
        <v>12</v>
      </c>
      <c r="L692" s="2">
        <v>0</v>
      </c>
      <c r="M692" s="2">
        <v>0</v>
      </c>
      <c r="N692" s="14">
        <v>1159</v>
      </c>
      <c r="O692" s="2">
        <v>0</v>
      </c>
      <c r="P692" s="11">
        <v>1159</v>
      </c>
      <c r="Q692" s="2">
        <v>0</v>
      </c>
      <c r="R692" s="2">
        <v>0</v>
      </c>
      <c r="S692" s="9">
        <v>1159</v>
      </c>
      <c r="U692" s="2">
        <f t="shared" si="20"/>
        <v>0</v>
      </c>
      <c r="V692" s="2">
        <f t="shared" si="21"/>
        <v>0</v>
      </c>
    </row>
    <row r="693" spans="1:23" customFormat="1" x14ac:dyDescent="0.25">
      <c r="A693" t="s">
        <v>133</v>
      </c>
      <c r="B693">
        <v>1101</v>
      </c>
      <c r="C693" t="s">
        <v>134</v>
      </c>
      <c r="D693">
        <v>170</v>
      </c>
      <c r="E693" t="s">
        <v>154</v>
      </c>
      <c r="F693">
        <v>243</v>
      </c>
      <c r="G693" t="s">
        <v>83</v>
      </c>
      <c r="H693">
        <v>10170010243</v>
      </c>
      <c r="I693" t="s">
        <v>84</v>
      </c>
      <c r="J693" t="s">
        <v>958</v>
      </c>
      <c r="K693">
        <v>12</v>
      </c>
      <c r="L693" s="2">
        <v>974.04</v>
      </c>
      <c r="M693" s="2">
        <v>988.1</v>
      </c>
      <c r="N693" s="14">
        <v>1141</v>
      </c>
      <c r="O693" s="2">
        <v>0</v>
      </c>
      <c r="P693" s="11">
        <v>1141</v>
      </c>
      <c r="Q693" s="2">
        <v>283.20999999999998</v>
      </c>
      <c r="R693" s="2">
        <v>485.50285714285712</v>
      </c>
      <c r="S693" s="9">
        <v>1141</v>
      </c>
      <c r="U693" s="2">
        <f t="shared" si="20"/>
        <v>0</v>
      </c>
      <c r="V693" s="2">
        <f t="shared" si="21"/>
        <v>0</v>
      </c>
    </row>
    <row r="694" spans="1:23" customFormat="1" x14ac:dyDescent="0.25">
      <c r="A694" t="s">
        <v>781</v>
      </c>
      <c r="B694">
        <v>202</v>
      </c>
      <c r="C694" t="s">
        <v>808</v>
      </c>
      <c r="D694" s="20">
        <v>133</v>
      </c>
      <c r="E694" t="s">
        <v>809</v>
      </c>
      <c r="F694" s="20">
        <v>611</v>
      </c>
      <c r="G694" t="s">
        <v>52</v>
      </c>
      <c r="H694">
        <v>10133010611</v>
      </c>
      <c r="I694" t="s">
        <v>53</v>
      </c>
      <c r="J694" t="s">
        <v>958</v>
      </c>
      <c r="K694">
        <v>12</v>
      </c>
      <c r="L694" s="2">
        <v>0</v>
      </c>
      <c r="M694" s="2">
        <v>956.51</v>
      </c>
      <c r="N694" s="14">
        <v>1119</v>
      </c>
      <c r="O694" s="2">
        <v>0</v>
      </c>
      <c r="P694" s="11">
        <v>1119</v>
      </c>
      <c r="Q694" s="2">
        <v>346.68</v>
      </c>
      <c r="R694" s="2">
        <v>594.30857142857144</v>
      </c>
      <c r="S694" s="9">
        <v>1119</v>
      </c>
      <c r="U694" s="2">
        <f t="shared" si="20"/>
        <v>0</v>
      </c>
      <c r="V694" s="2">
        <f t="shared" si="21"/>
        <v>0</v>
      </c>
      <c r="W694" s="18"/>
    </row>
    <row r="695" spans="1:23" customFormat="1" x14ac:dyDescent="0.25">
      <c r="A695" t="s">
        <v>571</v>
      </c>
      <c r="B695">
        <v>601</v>
      </c>
      <c r="C695" t="s">
        <v>572</v>
      </c>
      <c r="D695">
        <v>123</v>
      </c>
      <c r="E695" t="s">
        <v>583</v>
      </c>
      <c r="F695">
        <v>290</v>
      </c>
      <c r="G695" t="s">
        <v>91</v>
      </c>
      <c r="H695">
        <v>10123010290</v>
      </c>
      <c r="I695" t="s">
        <v>92</v>
      </c>
      <c r="J695" t="s">
        <v>958</v>
      </c>
      <c r="K695">
        <v>12</v>
      </c>
      <c r="L695" s="2">
        <v>1179.56</v>
      </c>
      <c r="M695" s="2">
        <v>952.89</v>
      </c>
      <c r="N695" s="14">
        <v>1119</v>
      </c>
      <c r="O695" s="2">
        <v>0</v>
      </c>
      <c r="P695" s="11">
        <v>1119</v>
      </c>
      <c r="Q695" s="2">
        <v>1076.31</v>
      </c>
      <c r="R695" s="2">
        <v>1845.1028571428571</v>
      </c>
      <c r="S695" s="9">
        <v>1119</v>
      </c>
      <c r="U695" s="2">
        <f t="shared" si="20"/>
        <v>0</v>
      </c>
      <c r="V695" s="2">
        <f t="shared" si="21"/>
        <v>0</v>
      </c>
    </row>
    <row r="696" spans="1:23" customFormat="1" x14ac:dyDescent="0.25">
      <c r="A696" t="s">
        <v>571</v>
      </c>
      <c r="B696">
        <v>601</v>
      </c>
      <c r="C696" t="s">
        <v>572</v>
      </c>
      <c r="D696">
        <v>92</v>
      </c>
      <c r="E696" t="s">
        <v>581</v>
      </c>
      <c r="F696">
        <v>555</v>
      </c>
      <c r="G696" t="s">
        <v>652</v>
      </c>
      <c r="H696">
        <v>10092010555</v>
      </c>
      <c r="I696" t="s">
        <v>653</v>
      </c>
      <c r="J696" t="s">
        <v>958</v>
      </c>
      <c r="K696">
        <v>12</v>
      </c>
      <c r="L696" s="2">
        <v>1030</v>
      </c>
      <c r="M696" s="2">
        <v>0</v>
      </c>
      <c r="N696" s="14">
        <v>1114</v>
      </c>
      <c r="O696" s="2">
        <v>0</v>
      </c>
      <c r="P696" s="11">
        <v>1114</v>
      </c>
      <c r="Q696" s="2">
        <v>0</v>
      </c>
      <c r="R696" s="2">
        <v>0</v>
      </c>
      <c r="S696" s="9">
        <v>1114</v>
      </c>
      <c r="U696" s="2">
        <f t="shared" si="20"/>
        <v>0</v>
      </c>
      <c r="V696" s="2">
        <f t="shared" si="21"/>
        <v>0</v>
      </c>
    </row>
    <row r="697" spans="1:23" customFormat="1" x14ac:dyDescent="0.25">
      <c r="A697" t="s">
        <v>309</v>
      </c>
      <c r="B697">
        <v>501</v>
      </c>
      <c r="C697" t="s">
        <v>312</v>
      </c>
      <c r="D697">
        <v>119</v>
      </c>
      <c r="E697" t="s">
        <v>341</v>
      </c>
      <c r="F697">
        <v>291</v>
      </c>
      <c r="G697" t="s">
        <v>426</v>
      </c>
      <c r="H697">
        <v>10119010291</v>
      </c>
      <c r="I697" t="s">
        <v>427</v>
      </c>
      <c r="J697" t="s">
        <v>958</v>
      </c>
      <c r="K697">
        <v>12</v>
      </c>
      <c r="L697" s="2">
        <v>920.64</v>
      </c>
      <c r="M697" s="2">
        <v>21181.38</v>
      </c>
      <c r="N697" s="14">
        <v>1110</v>
      </c>
      <c r="O697" s="2">
        <v>0</v>
      </c>
      <c r="P697" s="11">
        <v>1110</v>
      </c>
      <c r="Q697" s="2">
        <v>0</v>
      </c>
      <c r="R697" s="2">
        <v>0</v>
      </c>
      <c r="S697" s="9">
        <v>1110</v>
      </c>
      <c r="U697" s="2">
        <f t="shared" si="20"/>
        <v>0</v>
      </c>
      <c r="V697" s="2">
        <f t="shared" si="21"/>
        <v>0</v>
      </c>
    </row>
    <row r="698" spans="1:23" customFormat="1" x14ac:dyDescent="0.25">
      <c r="A698" t="s">
        <v>349</v>
      </c>
      <c r="B698">
        <v>703</v>
      </c>
      <c r="C698" t="s">
        <v>381</v>
      </c>
      <c r="D698">
        <v>260</v>
      </c>
      <c r="E698" t="s">
        <v>382</v>
      </c>
      <c r="F698">
        <v>274</v>
      </c>
      <c r="G698" t="s">
        <v>89</v>
      </c>
      <c r="H698">
        <v>10260010274</v>
      </c>
      <c r="I698" t="s">
        <v>90</v>
      </c>
      <c r="J698" t="s">
        <v>958</v>
      </c>
      <c r="K698">
        <v>12</v>
      </c>
      <c r="L698" s="2">
        <v>0</v>
      </c>
      <c r="M698" s="2">
        <v>0</v>
      </c>
      <c r="N698" s="14">
        <v>1100</v>
      </c>
      <c r="O698" s="2">
        <v>0</v>
      </c>
      <c r="P698" s="11">
        <v>1100</v>
      </c>
      <c r="Q698" s="2">
        <v>0</v>
      </c>
      <c r="R698" s="2">
        <v>0</v>
      </c>
      <c r="S698" s="9">
        <v>1100</v>
      </c>
      <c r="U698" s="2">
        <f t="shared" si="20"/>
        <v>0</v>
      </c>
      <c r="V698" s="2">
        <f t="shared" si="21"/>
        <v>0</v>
      </c>
    </row>
    <row r="699" spans="1:23" customFormat="1" x14ac:dyDescent="0.25">
      <c r="A699" t="s">
        <v>309</v>
      </c>
      <c r="B699">
        <v>501</v>
      </c>
      <c r="C699" t="s">
        <v>312</v>
      </c>
      <c r="D699">
        <v>118</v>
      </c>
      <c r="E699" t="s">
        <v>340</v>
      </c>
      <c r="F699">
        <v>291</v>
      </c>
      <c r="G699" t="s">
        <v>426</v>
      </c>
      <c r="H699">
        <v>10118010291</v>
      </c>
      <c r="I699" t="s">
        <v>427</v>
      </c>
      <c r="J699" t="s">
        <v>958</v>
      </c>
      <c r="K699">
        <v>12</v>
      </c>
      <c r="L699" s="2">
        <v>920.64</v>
      </c>
      <c r="M699" s="2">
        <v>12431.36</v>
      </c>
      <c r="N699" s="14">
        <v>1090</v>
      </c>
      <c r="O699" s="2">
        <v>0</v>
      </c>
      <c r="P699" s="11">
        <v>1090</v>
      </c>
      <c r="Q699" s="2">
        <v>0</v>
      </c>
      <c r="R699" s="2">
        <v>0</v>
      </c>
      <c r="S699" s="9">
        <v>1090</v>
      </c>
      <c r="U699" s="2">
        <f t="shared" si="20"/>
        <v>0</v>
      </c>
      <c r="V699" s="2">
        <f t="shared" si="21"/>
        <v>0</v>
      </c>
    </row>
    <row r="700" spans="1:23" customFormat="1" x14ac:dyDescent="0.25">
      <c r="A700" t="s">
        <v>309</v>
      </c>
      <c r="B700">
        <v>801</v>
      </c>
      <c r="C700" t="s">
        <v>324</v>
      </c>
      <c r="D700">
        <v>401</v>
      </c>
      <c r="E700" t="s">
        <v>400</v>
      </c>
      <c r="F700">
        <v>290</v>
      </c>
      <c r="G700" t="s">
        <v>91</v>
      </c>
      <c r="H700">
        <v>10401010290</v>
      </c>
      <c r="I700" t="s">
        <v>92</v>
      </c>
      <c r="J700" t="s">
        <v>958</v>
      </c>
      <c r="K700">
        <v>12</v>
      </c>
      <c r="L700" s="2">
        <v>0</v>
      </c>
      <c r="M700" s="2">
        <v>0</v>
      </c>
      <c r="N700" s="14">
        <v>1082</v>
      </c>
      <c r="O700" s="2">
        <v>0</v>
      </c>
      <c r="P700" s="11">
        <v>1082</v>
      </c>
      <c r="Q700" s="2">
        <v>0</v>
      </c>
      <c r="R700" s="2">
        <v>0</v>
      </c>
      <c r="S700" s="9">
        <v>1082</v>
      </c>
      <c r="U700" s="2">
        <f t="shared" si="20"/>
        <v>0</v>
      </c>
      <c r="V700" s="2">
        <f t="shared" si="21"/>
        <v>0</v>
      </c>
    </row>
    <row r="701" spans="1:23" customFormat="1" x14ac:dyDescent="0.25">
      <c r="A701" t="s">
        <v>349</v>
      </c>
      <c r="B701">
        <v>702</v>
      </c>
      <c r="C701" t="s">
        <v>383</v>
      </c>
      <c r="D701">
        <v>266</v>
      </c>
      <c r="E701" t="s">
        <v>387</v>
      </c>
      <c r="F701">
        <v>276</v>
      </c>
      <c r="G701" t="s">
        <v>105</v>
      </c>
      <c r="H701">
        <v>10266010276</v>
      </c>
      <c r="I701" t="s">
        <v>106</v>
      </c>
      <c r="J701" t="s">
        <v>958</v>
      </c>
      <c r="K701">
        <v>12</v>
      </c>
      <c r="L701" s="2">
        <v>750</v>
      </c>
      <c r="M701" s="2">
        <v>750</v>
      </c>
      <c r="N701" s="14">
        <v>1030</v>
      </c>
      <c r="O701" s="2">
        <v>0</v>
      </c>
      <c r="P701" s="11">
        <v>1030</v>
      </c>
      <c r="Q701" s="2">
        <v>825</v>
      </c>
      <c r="R701" s="2">
        <v>1414.2857142857142</v>
      </c>
      <c r="S701" s="9">
        <v>1030</v>
      </c>
      <c r="U701" s="2">
        <f t="shared" si="20"/>
        <v>0</v>
      </c>
      <c r="V701" s="2">
        <f t="shared" si="21"/>
        <v>0</v>
      </c>
    </row>
    <row r="702" spans="1:23" customFormat="1" x14ac:dyDescent="0.25">
      <c r="A702" t="s">
        <v>781</v>
      </c>
      <c r="B702">
        <v>204</v>
      </c>
      <c r="C702" t="s">
        <v>782</v>
      </c>
      <c r="D702">
        <v>6</v>
      </c>
      <c r="E702" t="s">
        <v>784</v>
      </c>
      <c r="F702">
        <v>236</v>
      </c>
      <c r="G702" t="s">
        <v>20</v>
      </c>
      <c r="H702">
        <v>10006010236</v>
      </c>
      <c r="I702" t="s">
        <v>21</v>
      </c>
      <c r="J702" t="s">
        <v>958</v>
      </c>
      <c r="K702">
        <v>12</v>
      </c>
      <c r="L702" s="2">
        <v>172241.18</v>
      </c>
      <c r="M702" s="2">
        <v>172311.1</v>
      </c>
      <c r="N702" s="14">
        <v>133640</v>
      </c>
      <c r="O702" s="2">
        <v>0</v>
      </c>
      <c r="P702" s="11">
        <v>133640</v>
      </c>
      <c r="Q702" s="2">
        <v>560.04999999999995</v>
      </c>
      <c r="R702" s="2">
        <v>960.08571428571418</v>
      </c>
      <c r="S702" s="9">
        <v>1008.09</v>
      </c>
      <c r="U702" s="2">
        <f t="shared" si="20"/>
        <v>-132631.91</v>
      </c>
      <c r="V702" s="2">
        <f t="shared" si="21"/>
        <v>-99.245667464830888</v>
      </c>
      <c r="W702" s="18"/>
    </row>
    <row r="703" spans="1:23" customFormat="1" x14ac:dyDescent="0.25">
      <c r="A703" t="s">
        <v>349</v>
      </c>
      <c r="B703">
        <v>703</v>
      </c>
      <c r="C703" t="s">
        <v>381</v>
      </c>
      <c r="D703">
        <v>260</v>
      </c>
      <c r="E703" t="s">
        <v>382</v>
      </c>
      <c r="F703">
        <v>590</v>
      </c>
      <c r="G703" t="s">
        <v>126</v>
      </c>
      <c r="H703">
        <v>10260010590</v>
      </c>
      <c r="I703" t="s">
        <v>127</v>
      </c>
      <c r="J703" t="s">
        <v>958</v>
      </c>
      <c r="K703">
        <v>12</v>
      </c>
      <c r="L703" s="2">
        <v>0</v>
      </c>
      <c r="M703" s="2">
        <v>0</v>
      </c>
      <c r="N703" s="14">
        <v>1000</v>
      </c>
      <c r="O703" s="2">
        <v>0</v>
      </c>
      <c r="P703" s="11">
        <v>1000</v>
      </c>
      <c r="Q703" s="2">
        <v>0</v>
      </c>
      <c r="R703" s="2">
        <v>0</v>
      </c>
      <c r="S703" s="9">
        <v>1000</v>
      </c>
      <c r="U703" s="2">
        <f t="shared" si="20"/>
        <v>0</v>
      </c>
      <c r="V703" s="2">
        <f t="shared" si="21"/>
        <v>0</v>
      </c>
    </row>
    <row r="704" spans="1:23" customFormat="1" x14ac:dyDescent="0.25">
      <c r="A704" t="s">
        <v>875</v>
      </c>
      <c r="B704">
        <v>102</v>
      </c>
      <c r="C704" t="s">
        <v>876</v>
      </c>
      <c r="D704">
        <v>276</v>
      </c>
      <c r="E704" t="s">
        <v>880</v>
      </c>
      <c r="F704">
        <v>274</v>
      </c>
      <c r="G704" t="s">
        <v>89</v>
      </c>
      <c r="H704">
        <v>10276010274</v>
      </c>
      <c r="I704" t="s">
        <v>90</v>
      </c>
      <c r="J704" t="s">
        <v>958</v>
      </c>
      <c r="K704">
        <v>12</v>
      </c>
      <c r="L704" s="2">
        <v>0</v>
      </c>
      <c r="M704" s="2">
        <v>0</v>
      </c>
      <c r="N704" s="14">
        <v>5000</v>
      </c>
      <c r="O704" s="2">
        <v>0</v>
      </c>
      <c r="P704" s="11">
        <v>5000</v>
      </c>
      <c r="Q704" s="2">
        <v>0</v>
      </c>
      <c r="R704" s="2">
        <v>0</v>
      </c>
      <c r="S704" s="9">
        <v>1000</v>
      </c>
      <c r="U704" s="2">
        <f t="shared" si="20"/>
        <v>-4000</v>
      </c>
      <c r="V704" s="2">
        <f t="shared" si="21"/>
        <v>-80</v>
      </c>
    </row>
    <row r="705" spans="1:23" customFormat="1" x14ac:dyDescent="0.25">
      <c r="A705" t="s">
        <v>571</v>
      </c>
      <c r="B705">
        <v>601</v>
      </c>
      <c r="C705" t="s">
        <v>572</v>
      </c>
      <c r="D705">
        <v>94</v>
      </c>
      <c r="E705" t="s">
        <v>582</v>
      </c>
      <c r="F705">
        <v>236</v>
      </c>
      <c r="G705" t="s">
        <v>20</v>
      </c>
      <c r="H705">
        <v>10094010236</v>
      </c>
      <c r="I705" t="s">
        <v>21</v>
      </c>
      <c r="J705" t="s">
        <v>958</v>
      </c>
      <c r="K705">
        <v>12</v>
      </c>
      <c r="L705" s="2">
        <v>783.48</v>
      </c>
      <c r="M705" s="2">
        <v>549.86</v>
      </c>
      <c r="N705" s="14">
        <v>2257</v>
      </c>
      <c r="O705" s="2">
        <v>0</v>
      </c>
      <c r="P705" s="11">
        <v>2257</v>
      </c>
      <c r="Q705" s="2">
        <v>504.84</v>
      </c>
      <c r="R705" s="2">
        <v>865.43999999999983</v>
      </c>
      <c r="S705" s="9">
        <v>908.71</v>
      </c>
      <c r="U705" s="2">
        <f t="shared" si="20"/>
        <v>-1348.29</v>
      </c>
      <c r="V705" s="2">
        <f t="shared" si="21"/>
        <v>-59.738147984049618</v>
      </c>
    </row>
    <row r="706" spans="1:23" customFormat="1" x14ac:dyDescent="0.25">
      <c r="A706" t="s">
        <v>309</v>
      </c>
      <c r="B706">
        <v>502</v>
      </c>
      <c r="C706" t="s">
        <v>342</v>
      </c>
      <c r="D706">
        <v>120</v>
      </c>
      <c r="E706" t="s">
        <v>343</v>
      </c>
      <c r="F706">
        <v>276</v>
      </c>
      <c r="G706" t="s">
        <v>105</v>
      </c>
      <c r="H706">
        <v>10120010276</v>
      </c>
      <c r="I706" t="s">
        <v>106</v>
      </c>
      <c r="J706" t="s">
        <v>958</v>
      </c>
      <c r="K706">
        <v>12</v>
      </c>
      <c r="L706" s="2">
        <v>703.95</v>
      </c>
      <c r="M706" s="2">
        <v>0</v>
      </c>
      <c r="N706" s="14">
        <v>880</v>
      </c>
      <c r="O706" s="2">
        <v>0</v>
      </c>
      <c r="P706" s="11">
        <v>880</v>
      </c>
      <c r="Q706" s="2">
        <v>0</v>
      </c>
      <c r="R706" s="2">
        <v>0</v>
      </c>
      <c r="S706" s="9">
        <v>880</v>
      </c>
      <c r="U706" s="2">
        <f t="shared" si="20"/>
        <v>0</v>
      </c>
      <c r="V706" s="2">
        <f t="shared" si="21"/>
        <v>0</v>
      </c>
    </row>
    <row r="707" spans="1:23" customFormat="1" x14ac:dyDescent="0.25">
      <c r="A707" t="s">
        <v>309</v>
      </c>
      <c r="B707">
        <v>502</v>
      </c>
      <c r="C707" t="s">
        <v>342</v>
      </c>
      <c r="D707">
        <v>122</v>
      </c>
      <c r="E707" t="s">
        <v>346</v>
      </c>
      <c r="F707">
        <v>590</v>
      </c>
      <c r="G707" t="s">
        <v>126</v>
      </c>
      <c r="H707">
        <v>10122010590</v>
      </c>
      <c r="I707" t="s">
        <v>127</v>
      </c>
      <c r="J707" t="s">
        <v>958</v>
      </c>
      <c r="K707">
        <v>12</v>
      </c>
      <c r="L707" s="2">
        <v>0</v>
      </c>
      <c r="M707" s="2">
        <v>623.24</v>
      </c>
      <c r="N707" s="14">
        <v>860</v>
      </c>
      <c r="O707" s="2">
        <v>0</v>
      </c>
      <c r="P707" s="11">
        <v>860</v>
      </c>
      <c r="Q707" s="2">
        <v>0</v>
      </c>
      <c r="R707" s="2">
        <v>0</v>
      </c>
      <c r="S707" s="9">
        <v>860</v>
      </c>
      <c r="U707" s="2">
        <f t="shared" si="20"/>
        <v>0</v>
      </c>
      <c r="V707" s="2">
        <f t="shared" si="21"/>
        <v>0</v>
      </c>
    </row>
    <row r="708" spans="1:23" customFormat="1" x14ac:dyDescent="0.25">
      <c r="A708" t="s">
        <v>875</v>
      </c>
      <c r="B708">
        <v>101</v>
      </c>
      <c r="C708" t="s">
        <v>780</v>
      </c>
      <c r="D708">
        <v>302</v>
      </c>
      <c r="E708" t="s">
        <v>920</v>
      </c>
      <c r="F708">
        <v>611</v>
      </c>
      <c r="G708" t="s">
        <v>52</v>
      </c>
      <c r="H708">
        <v>10302010611</v>
      </c>
      <c r="I708" t="s">
        <v>53</v>
      </c>
      <c r="J708" t="s">
        <v>958</v>
      </c>
      <c r="K708">
        <v>12</v>
      </c>
      <c r="L708" s="2">
        <v>0</v>
      </c>
      <c r="M708" s="2">
        <v>950</v>
      </c>
      <c r="N708" s="14">
        <v>0</v>
      </c>
      <c r="O708" s="2">
        <v>0</v>
      </c>
      <c r="P708" s="11">
        <v>0</v>
      </c>
      <c r="Q708" s="2">
        <v>0</v>
      </c>
      <c r="R708" s="2">
        <v>0</v>
      </c>
      <c r="S708" s="9">
        <v>839</v>
      </c>
      <c r="U708" s="2">
        <f t="shared" si="20"/>
        <v>839</v>
      </c>
      <c r="V708" s="2" t="e">
        <f t="shared" si="21"/>
        <v>#DIV/0!</v>
      </c>
    </row>
    <row r="709" spans="1:23" customFormat="1" x14ac:dyDescent="0.25">
      <c r="A709" t="s">
        <v>349</v>
      </c>
      <c r="B709">
        <v>1011</v>
      </c>
      <c r="C709" t="s">
        <v>365</v>
      </c>
      <c r="D709">
        <v>232</v>
      </c>
      <c r="E709" t="s">
        <v>379</v>
      </c>
      <c r="F709">
        <v>305</v>
      </c>
      <c r="G709" t="s">
        <v>146</v>
      </c>
      <c r="H709">
        <v>10232010305</v>
      </c>
      <c r="I709" t="s">
        <v>147</v>
      </c>
      <c r="J709" t="s">
        <v>958</v>
      </c>
      <c r="K709">
        <v>12</v>
      </c>
      <c r="L709" s="2">
        <v>0</v>
      </c>
      <c r="M709" s="2">
        <v>0</v>
      </c>
      <c r="N709" s="14">
        <v>735</v>
      </c>
      <c r="O709" s="2">
        <v>0</v>
      </c>
      <c r="P709" s="11">
        <v>735</v>
      </c>
      <c r="Q709" s="2">
        <v>0</v>
      </c>
      <c r="R709" s="2">
        <v>0</v>
      </c>
      <c r="S709" s="9">
        <v>735</v>
      </c>
      <c r="U709" s="2">
        <f t="shared" si="20"/>
        <v>0</v>
      </c>
      <c r="V709" s="2">
        <f t="shared" si="21"/>
        <v>0</v>
      </c>
    </row>
    <row r="710" spans="1:23" customFormat="1" x14ac:dyDescent="0.25">
      <c r="A710" t="s">
        <v>349</v>
      </c>
      <c r="B710">
        <v>702</v>
      </c>
      <c r="C710" t="s">
        <v>383</v>
      </c>
      <c r="D710">
        <v>266</v>
      </c>
      <c r="E710" t="s">
        <v>387</v>
      </c>
      <c r="F710">
        <v>306</v>
      </c>
      <c r="G710" t="s">
        <v>124</v>
      </c>
      <c r="H710">
        <v>10266010306</v>
      </c>
      <c r="I710" t="s">
        <v>125</v>
      </c>
      <c r="J710" t="s">
        <v>958</v>
      </c>
      <c r="K710">
        <v>12</v>
      </c>
      <c r="L710" s="2">
        <v>500</v>
      </c>
      <c r="M710" s="2">
        <v>240.61</v>
      </c>
      <c r="N710" s="14">
        <v>670</v>
      </c>
      <c r="O710" s="2">
        <v>0</v>
      </c>
      <c r="P710" s="11">
        <v>670</v>
      </c>
      <c r="Q710" s="2">
        <v>0</v>
      </c>
      <c r="R710" s="2">
        <v>0</v>
      </c>
      <c r="S710" s="9">
        <v>670</v>
      </c>
      <c r="U710" s="2">
        <f t="shared" si="20"/>
        <v>0</v>
      </c>
      <c r="V710" s="2">
        <f t="shared" si="21"/>
        <v>0</v>
      </c>
    </row>
    <row r="711" spans="1:23" customFormat="1" x14ac:dyDescent="0.25">
      <c r="A711" t="s">
        <v>349</v>
      </c>
      <c r="B711">
        <v>1011</v>
      </c>
      <c r="C711" t="s">
        <v>365</v>
      </c>
      <c r="D711">
        <v>236</v>
      </c>
      <c r="E711" t="s">
        <v>380</v>
      </c>
      <c r="F711">
        <v>274</v>
      </c>
      <c r="G711" t="s">
        <v>89</v>
      </c>
      <c r="H711">
        <v>10236010274</v>
      </c>
      <c r="I711" t="s">
        <v>90</v>
      </c>
      <c r="J711" t="s">
        <v>958</v>
      </c>
      <c r="K711">
        <v>12</v>
      </c>
      <c r="L711" s="2">
        <v>0</v>
      </c>
      <c r="M711" s="2">
        <v>550</v>
      </c>
      <c r="N711" s="14">
        <v>645</v>
      </c>
      <c r="O711" s="2">
        <v>0</v>
      </c>
      <c r="P711" s="11">
        <v>645</v>
      </c>
      <c r="Q711" s="2">
        <v>912.28</v>
      </c>
      <c r="R711" s="2">
        <v>1563.9085714285711</v>
      </c>
      <c r="S711" s="9">
        <v>645</v>
      </c>
      <c r="U711" s="2">
        <f t="shared" si="20"/>
        <v>0</v>
      </c>
      <c r="V711" s="2">
        <f t="shared" si="21"/>
        <v>0</v>
      </c>
    </row>
    <row r="712" spans="1:23" customFormat="1" x14ac:dyDescent="0.25">
      <c r="A712" t="s">
        <v>781</v>
      </c>
      <c r="B712">
        <v>204</v>
      </c>
      <c r="C712" t="s">
        <v>782</v>
      </c>
      <c r="D712">
        <v>114</v>
      </c>
      <c r="E712" t="s">
        <v>803</v>
      </c>
      <c r="F712">
        <v>611</v>
      </c>
      <c r="G712" t="s">
        <v>52</v>
      </c>
      <c r="H712">
        <v>10114010611</v>
      </c>
      <c r="I712" t="s">
        <v>53</v>
      </c>
      <c r="J712" t="s">
        <v>958</v>
      </c>
      <c r="K712">
        <v>12</v>
      </c>
      <c r="L712" s="2">
        <v>0</v>
      </c>
      <c r="M712" s="2">
        <v>0</v>
      </c>
      <c r="N712" s="14">
        <v>640</v>
      </c>
      <c r="O712" s="2">
        <v>0</v>
      </c>
      <c r="P712" s="11">
        <v>640</v>
      </c>
      <c r="Q712" s="2">
        <v>569.9</v>
      </c>
      <c r="R712" s="2">
        <v>976.97142857142853</v>
      </c>
      <c r="S712" s="9">
        <v>640</v>
      </c>
      <c r="U712" s="2">
        <f t="shared" si="20"/>
        <v>0</v>
      </c>
      <c r="V712" s="2">
        <f t="shared" si="21"/>
        <v>0</v>
      </c>
      <c r="W712" s="18"/>
    </row>
    <row r="713" spans="1:23" customFormat="1" x14ac:dyDescent="0.25">
      <c r="A713" t="s">
        <v>309</v>
      </c>
      <c r="B713">
        <v>502</v>
      </c>
      <c r="C713" t="s">
        <v>342</v>
      </c>
      <c r="D713">
        <v>120</v>
      </c>
      <c r="E713" t="s">
        <v>343</v>
      </c>
      <c r="F713">
        <v>274</v>
      </c>
      <c r="G713" t="s">
        <v>89</v>
      </c>
      <c r="H713">
        <v>10120010274</v>
      </c>
      <c r="I713" t="s">
        <v>90</v>
      </c>
      <c r="J713" t="s">
        <v>958</v>
      </c>
      <c r="K713">
        <v>12</v>
      </c>
      <c r="L713" s="2">
        <v>600</v>
      </c>
      <c r="M713" s="2">
        <v>265</v>
      </c>
      <c r="N713" s="14">
        <v>630</v>
      </c>
      <c r="O713" s="2">
        <v>0</v>
      </c>
      <c r="P713" s="11">
        <v>630</v>
      </c>
      <c r="Q713" s="2">
        <v>0</v>
      </c>
      <c r="R713" s="2">
        <v>0</v>
      </c>
      <c r="S713" s="9">
        <v>630</v>
      </c>
      <c r="U713" s="2">
        <f t="shared" ref="U713:U776" si="22">S713-N713</f>
        <v>0</v>
      </c>
      <c r="V713" s="2">
        <f t="shared" ref="V713:V776" si="23">U713/N713*100</f>
        <v>0</v>
      </c>
    </row>
    <row r="714" spans="1:23" customFormat="1" x14ac:dyDescent="0.25">
      <c r="A714" t="s">
        <v>349</v>
      </c>
      <c r="B714">
        <v>1011</v>
      </c>
      <c r="C714" t="s">
        <v>365</v>
      </c>
      <c r="D714">
        <v>222</v>
      </c>
      <c r="E714" t="s">
        <v>367</v>
      </c>
      <c r="F714">
        <v>290</v>
      </c>
      <c r="G714" t="s">
        <v>91</v>
      </c>
      <c r="H714">
        <v>10222010290</v>
      </c>
      <c r="I714" t="s">
        <v>92</v>
      </c>
      <c r="J714" t="s">
        <v>958</v>
      </c>
      <c r="K714">
        <v>12</v>
      </c>
      <c r="L714" s="2">
        <v>0</v>
      </c>
      <c r="M714" s="2">
        <v>0</v>
      </c>
      <c r="N714" s="14">
        <v>616</v>
      </c>
      <c r="O714" s="2">
        <v>0</v>
      </c>
      <c r="P714" s="11">
        <v>616</v>
      </c>
      <c r="Q714" s="2">
        <v>0</v>
      </c>
      <c r="R714" s="2">
        <v>0</v>
      </c>
      <c r="S714" s="9">
        <v>616</v>
      </c>
      <c r="U714" s="2">
        <f t="shared" si="22"/>
        <v>0</v>
      </c>
      <c r="V714" s="2">
        <f t="shared" si="23"/>
        <v>0</v>
      </c>
    </row>
    <row r="715" spans="1:23" customFormat="1" x14ac:dyDescent="0.25">
      <c r="A715" t="s">
        <v>781</v>
      </c>
      <c r="B715">
        <v>202</v>
      </c>
      <c r="C715" t="s">
        <v>808</v>
      </c>
      <c r="D715" s="20">
        <v>134</v>
      </c>
      <c r="E715" t="s">
        <v>810</v>
      </c>
      <c r="F715" s="20">
        <v>258</v>
      </c>
      <c r="G715" t="s">
        <v>85</v>
      </c>
      <c r="H715">
        <v>10134010258</v>
      </c>
      <c r="I715" t="s">
        <v>86</v>
      </c>
      <c r="J715" t="s">
        <v>958</v>
      </c>
      <c r="K715">
        <v>12</v>
      </c>
      <c r="L715" s="2">
        <v>0</v>
      </c>
      <c r="M715" s="2">
        <v>0</v>
      </c>
      <c r="N715" s="14">
        <v>613</v>
      </c>
      <c r="O715" s="2">
        <v>0</v>
      </c>
      <c r="P715" s="11">
        <v>613</v>
      </c>
      <c r="Q715" s="2">
        <v>0</v>
      </c>
      <c r="R715" s="2">
        <v>0</v>
      </c>
      <c r="S715" s="9">
        <v>613</v>
      </c>
      <c r="U715" s="2">
        <f t="shared" si="22"/>
        <v>0</v>
      </c>
      <c r="V715" s="2">
        <f t="shared" si="23"/>
        <v>0</v>
      </c>
      <c r="W715" s="18"/>
    </row>
    <row r="716" spans="1:23" customFormat="1" x14ac:dyDescent="0.25">
      <c r="A716" t="s">
        <v>309</v>
      </c>
      <c r="B716">
        <v>501</v>
      </c>
      <c r="C716" t="s">
        <v>312</v>
      </c>
      <c r="D716">
        <v>118</v>
      </c>
      <c r="E716" t="s">
        <v>340</v>
      </c>
      <c r="F716">
        <v>274</v>
      </c>
      <c r="G716" t="s">
        <v>89</v>
      </c>
      <c r="H716">
        <v>10118010274</v>
      </c>
      <c r="I716" t="s">
        <v>90</v>
      </c>
      <c r="J716" t="s">
        <v>958</v>
      </c>
      <c r="K716">
        <v>12</v>
      </c>
      <c r="L716" s="2">
        <v>975.88</v>
      </c>
      <c r="M716" s="2">
        <v>0</v>
      </c>
      <c r="N716" s="14">
        <v>610</v>
      </c>
      <c r="O716" s="2">
        <v>0</v>
      </c>
      <c r="P716" s="11">
        <v>610</v>
      </c>
      <c r="Q716" s="2">
        <v>464.91</v>
      </c>
      <c r="R716" s="2">
        <v>796.9885714285715</v>
      </c>
      <c r="S716" s="9">
        <v>610</v>
      </c>
      <c r="U716" s="2">
        <f t="shared" si="22"/>
        <v>0</v>
      </c>
      <c r="V716" s="2">
        <f t="shared" si="23"/>
        <v>0</v>
      </c>
    </row>
    <row r="717" spans="1:23" customFormat="1" x14ac:dyDescent="0.25">
      <c r="A717" t="s">
        <v>309</v>
      </c>
      <c r="B717">
        <v>501</v>
      </c>
      <c r="C717" t="s">
        <v>312</v>
      </c>
      <c r="D717">
        <v>119</v>
      </c>
      <c r="E717" t="s">
        <v>341</v>
      </c>
      <c r="F717">
        <v>274</v>
      </c>
      <c r="G717" t="s">
        <v>89</v>
      </c>
      <c r="H717">
        <v>10119010274</v>
      </c>
      <c r="I717" t="s">
        <v>90</v>
      </c>
      <c r="J717" t="s">
        <v>958</v>
      </c>
      <c r="K717">
        <v>12</v>
      </c>
      <c r="L717" s="2">
        <v>975.88</v>
      </c>
      <c r="M717" s="2">
        <v>0</v>
      </c>
      <c r="N717" s="14">
        <v>610</v>
      </c>
      <c r="O717" s="2">
        <v>0</v>
      </c>
      <c r="P717" s="11">
        <v>610</v>
      </c>
      <c r="Q717" s="2">
        <v>464.91</v>
      </c>
      <c r="R717" s="2">
        <v>796.9885714285715</v>
      </c>
      <c r="S717" s="9">
        <v>610</v>
      </c>
      <c r="U717" s="2">
        <f t="shared" si="22"/>
        <v>0</v>
      </c>
      <c r="V717" s="2">
        <f t="shared" si="23"/>
        <v>0</v>
      </c>
    </row>
    <row r="718" spans="1:23" customFormat="1" x14ac:dyDescent="0.25">
      <c r="A718" t="s">
        <v>309</v>
      </c>
      <c r="B718">
        <v>501</v>
      </c>
      <c r="C718" t="s">
        <v>312</v>
      </c>
      <c r="D718">
        <v>108</v>
      </c>
      <c r="E718" t="s">
        <v>333</v>
      </c>
      <c r="F718">
        <v>274</v>
      </c>
      <c r="G718" t="s">
        <v>89</v>
      </c>
      <c r="H718">
        <v>10108010274</v>
      </c>
      <c r="I718" t="s">
        <v>90</v>
      </c>
      <c r="J718" t="s">
        <v>958</v>
      </c>
      <c r="K718">
        <v>12</v>
      </c>
      <c r="L718" s="2">
        <v>458.6</v>
      </c>
      <c r="M718" s="2">
        <v>500</v>
      </c>
      <c r="N718" s="14">
        <v>590</v>
      </c>
      <c r="O718" s="2">
        <v>0</v>
      </c>
      <c r="P718" s="11">
        <v>590</v>
      </c>
      <c r="Q718" s="2">
        <v>464.91</v>
      </c>
      <c r="R718" s="2">
        <v>796.9885714285715</v>
      </c>
      <c r="S718" s="9">
        <v>590</v>
      </c>
      <c r="U718" s="2">
        <f t="shared" si="22"/>
        <v>0</v>
      </c>
      <c r="V718" s="2">
        <f t="shared" si="23"/>
        <v>0</v>
      </c>
    </row>
    <row r="719" spans="1:23" customFormat="1" x14ac:dyDescent="0.25">
      <c r="A719" t="s">
        <v>781</v>
      </c>
      <c r="B719">
        <v>205</v>
      </c>
      <c r="C719" t="s">
        <v>123</v>
      </c>
      <c r="D719">
        <v>115</v>
      </c>
      <c r="E719" t="s">
        <v>812</v>
      </c>
      <c r="F719">
        <v>611</v>
      </c>
      <c r="G719" t="s">
        <v>52</v>
      </c>
      <c r="H719">
        <v>10115010611</v>
      </c>
      <c r="I719" t="s">
        <v>53</v>
      </c>
      <c r="J719" t="s">
        <v>958</v>
      </c>
      <c r="K719">
        <v>12</v>
      </c>
      <c r="L719" s="2">
        <v>0</v>
      </c>
      <c r="M719" s="2">
        <v>0</v>
      </c>
      <c r="N719" s="14">
        <v>580</v>
      </c>
      <c r="O719" s="2">
        <v>0</v>
      </c>
      <c r="P719" s="11">
        <v>580</v>
      </c>
      <c r="Q719" s="2">
        <v>559.64</v>
      </c>
      <c r="R719" s="2">
        <v>959.38285714285712</v>
      </c>
      <c r="S719" s="9">
        <v>580</v>
      </c>
      <c r="U719" s="2">
        <f t="shared" si="22"/>
        <v>0</v>
      </c>
      <c r="V719" s="2">
        <f t="shared" si="23"/>
        <v>0</v>
      </c>
      <c r="W719" s="18"/>
    </row>
    <row r="720" spans="1:23" customFormat="1" x14ac:dyDescent="0.25">
      <c r="A720" t="s">
        <v>309</v>
      </c>
      <c r="B720">
        <v>801</v>
      </c>
      <c r="C720" t="s">
        <v>324</v>
      </c>
      <c r="D720">
        <v>410</v>
      </c>
      <c r="E720" t="s">
        <v>435</v>
      </c>
      <c r="F720">
        <v>293</v>
      </c>
      <c r="G720" t="s">
        <v>475</v>
      </c>
      <c r="H720">
        <v>10410010293</v>
      </c>
      <c r="I720" t="s">
        <v>476</v>
      </c>
      <c r="J720" t="s">
        <v>958</v>
      </c>
      <c r="K720">
        <v>12</v>
      </c>
      <c r="L720" s="2">
        <v>0</v>
      </c>
      <c r="M720" s="2">
        <v>0</v>
      </c>
      <c r="N720" s="14">
        <v>578</v>
      </c>
      <c r="O720" s="2">
        <v>0</v>
      </c>
      <c r="P720" s="11">
        <v>578</v>
      </c>
      <c r="Q720" s="2">
        <v>0</v>
      </c>
      <c r="R720" s="2">
        <v>0</v>
      </c>
      <c r="S720" s="9">
        <v>578</v>
      </c>
      <c r="U720" s="2">
        <f t="shared" si="22"/>
        <v>0</v>
      </c>
      <c r="V720" s="2">
        <f t="shared" si="23"/>
        <v>0</v>
      </c>
    </row>
    <row r="721" spans="1:23" customFormat="1" x14ac:dyDescent="0.25">
      <c r="A721" t="s">
        <v>309</v>
      </c>
      <c r="B721">
        <v>801</v>
      </c>
      <c r="C721" t="s">
        <v>324</v>
      </c>
      <c r="D721">
        <v>401</v>
      </c>
      <c r="E721" t="s">
        <v>400</v>
      </c>
      <c r="F721">
        <v>611</v>
      </c>
      <c r="G721" t="s">
        <v>52</v>
      </c>
      <c r="H721">
        <v>10401010611</v>
      </c>
      <c r="I721" t="s">
        <v>53</v>
      </c>
      <c r="J721" t="s">
        <v>958</v>
      </c>
      <c r="K721">
        <v>12</v>
      </c>
      <c r="L721" s="2">
        <v>0</v>
      </c>
      <c r="M721" s="2">
        <v>0</v>
      </c>
      <c r="N721" s="14">
        <v>546</v>
      </c>
      <c r="O721" s="2">
        <v>0</v>
      </c>
      <c r="P721" s="11">
        <v>546</v>
      </c>
      <c r="Q721" s="2">
        <v>0</v>
      </c>
      <c r="R721" s="2">
        <v>0</v>
      </c>
      <c r="S721" s="9">
        <v>546</v>
      </c>
      <c r="U721" s="2">
        <f t="shared" si="22"/>
        <v>0</v>
      </c>
      <c r="V721" s="2">
        <f t="shared" si="23"/>
        <v>0</v>
      </c>
    </row>
    <row r="722" spans="1:23" customFormat="1" x14ac:dyDescent="0.25">
      <c r="A722" t="s">
        <v>571</v>
      </c>
      <c r="B722">
        <v>601</v>
      </c>
      <c r="C722" t="s">
        <v>572</v>
      </c>
      <c r="D722">
        <v>40</v>
      </c>
      <c r="E722" t="s">
        <v>576</v>
      </c>
      <c r="F722">
        <v>555</v>
      </c>
      <c r="G722" t="s">
        <v>652</v>
      </c>
      <c r="H722">
        <v>10040010555</v>
      </c>
      <c r="I722" t="s">
        <v>653</v>
      </c>
      <c r="J722" t="s">
        <v>958</v>
      </c>
      <c r="K722">
        <v>12</v>
      </c>
      <c r="L722" s="2">
        <v>499</v>
      </c>
      <c r="M722" s="2">
        <v>0</v>
      </c>
      <c r="N722" s="14">
        <v>540</v>
      </c>
      <c r="O722" s="2">
        <v>0</v>
      </c>
      <c r="P722" s="11">
        <v>540</v>
      </c>
      <c r="Q722" s="2">
        <v>0</v>
      </c>
      <c r="R722" s="2">
        <v>0</v>
      </c>
      <c r="S722" s="9">
        <v>540</v>
      </c>
      <c r="U722" s="2">
        <f t="shared" si="22"/>
        <v>0</v>
      </c>
      <c r="V722" s="2">
        <f t="shared" si="23"/>
        <v>0</v>
      </c>
    </row>
    <row r="723" spans="1:23" customFormat="1" x14ac:dyDescent="0.25">
      <c r="A723" t="s">
        <v>309</v>
      </c>
      <c r="B723">
        <v>504</v>
      </c>
      <c r="C723" t="s">
        <v>396</v>
      </c>
      <c r="D723">
        <v>400</v>
      </c>
      <c r="E723" t="s">
        <v>397</v>
      </c>
      <c r="F723">
        <v>239</v>
      </c>
      <c r="G723" t="s">
        <v>22</v>
      </c>
      <c r="H723">
        <v>10400010239</v>
      </c>
      <c r="I723" t="s">
        <v>23</v>
      </c>
      <c r="J723" t="s">
        <v>958</v>
      </c>
      <c r="K723">
        <v>12</v>
      </c>
      <c r="L723" s="2">
        <v>1476.45</v>
      </c>
      <c r="M723" s="2">
        <v>474.18</v>
      </c>
      <c r="N723" s="14">
        <v>9596</v>
      </c>
      <c r="O723" s="2">
        <v>0</v>
      </c>
      <c r="P723" s="11">
        <v>9596</v>
      </c>
      <c r="Q723" s="2">
        <v>283.64999999999998</v>
      </c>
      <c r="R723" s="2">
        <v>486.25714285714275</v>
      </c>
      <c r="S723" s="9">
        <v>510.57</v>
      </c>
      <c r="U723" s="2">
        <f t="shared" si="22"/>
        <v>-9085.43</v>
      </c>
      <c r="V723" s="2">
        <f t="shared" si="23"/>
        <v>-94.679345560650276</v>
      </c>
    </row>
    <row r="724" spans="1:23" customFormat="1" x14ac:dyDescent="0.25">
      <c r="A724" t="s">
        <v>349</v>
      </c>
      <c r="B724">
        <v>507</v>
      </c>
      <c r="C724" t="s">
        <v>390</v>
      </c>
      <c r="D724">
        <v>270</v>
      </c>
      <c r="E724" t="s">
        <v>349</v>
      </c>
      <c r="F724">
        <v>294</v>
      </c>
      <c r="G724" t="s">
        <v>107</v>
      </c>
      <c r="H724">
        <v>10270010294</v>
      </c>
      <c r="I724" t="s">
        <v>108</v>
      </c>
      <c r="J724" t="s">
        <v>958</v>
      </c>
      <c r="K724">
        <v>12</v>
      </c>
      <c r="L724" s="2">
        <v>1900</v>
      </c>
      <c r="M724" s="2">
        <v>407.7</v>
      </c>
      <c r="N724" s="14">
        <v>0</v>
      </c>
      <c r="O724" s="2">
        <v>0</v>
      </c>
      <c r="P724" s="11">
        <v>0</v>
      </c>
      <c r="Q724" s="2">
        <v>300.7</v>
      </c>
      <c r="R724" s="2">
        <v>515.48571428571427</v>
      </c>
      <c r="S724" s="9">
        <v>500</v>
      </c>
      <c r="U724" s="2">
        <f t="shared" si="22"/>
        <v>500</v>
      </c>
      <c r="V724" s="2" t="e">
        <f t="shared" si="23"/>
        <v>#DIV/0!</v>
      </c>
    </row>
    <row r="725" spans="1:23" customFormat="1" x14ac:dyDescent="0.25">
      <c r="A725" t="s">
        <v>571</v>
      </c>
      <c r="B725">
        <v>601</v>
      </c>
      <c r="C725" t="s">
        <v>572</v>
      </c>
      <c r="D725">
        <v>451</v>
      </c>
      <c r="E725" t="s">
        <v>590</v>
      </c>
      <c r="F725">
        <v>555</v>
      </c>
      <c r="G725" t="s">
        <v>652</v>
      </c>
      <c r="H725">
        <v>10451010555</v>
      </c>
      <c r="I725" t="s">
        <v>653</v>
      </c>
      <c r="J725" t="s">
        <v>958</v>
      </c>
      <c r="K725">
        <v>12</v>
      </c>
      <c r="L725" s="2">
        <v>458</v>
      </c>
      <c r="M725" s="2">
        <v>0</v>
      </c>
      <c r="N725" s="14">
        <v>495</v>
      </c>
      <c r="O725" s="2">
        <v>0</v>
      </c>
      <c r="P725" s="11">
        <v>495</v>
      </c>
      <c r="Q725" s="2">
        <v>0</v>
      </c>
      <c r="R725" s="2">
        <v>0</v>
      </c>
      <c r="S725" s="9">
        <v>495</v>
      </c>
      <c r="U725" s="2">
        <f t="shared" si="22"/>
        <v>0</v>
      </c>
      <c r="V725" s="2">
        <f t="shared" si="23"/>
        <v>0</v>
      </c>
    </row>
    <row r="726" spans="1:23" customFormat="1" x14ac:dyDescent="0.25">
      <c r="A726" t="s">
        <v>349</v>
      </c>
      <c r="B726">
        <v>507</v>
      </c>
      <c r="C726" t="s">
        <v>390</v>
      </c>
      <c r="D726">
        <v>269</v>
      </c>
      <c r="E726" t="s">
        <v>393</v>
      </c>
      <c r="F726">
        <v>243</v>
      </c>
      <c r="G726" t="s">
        <v>83</v>
      </c>
      <c r="H726">
        <v>10269010243</v>
      </c>
      <c r="I726" t="s">
        <v>84</v>
      </c>
      <c r="J726" t="s">
        <v>958</v>
      </c>
      <c r="K726">
        <v>12</v>
      </c>
      <c r="L726" s="2">
        <v>309.33</v>
      </c>
      <c r="M726" s="2">
        <v>282.24</v>
      </c>
      <c r="N726" s="14">
        <v>470</v>
      </c>
      <c r="O726" s="2">
        <v>0</v>
      </c>
      <c r="P726" s="11">
        <v>470</v>
      </c>
      <c r="Q726" s="2">
        <v>0</v>
      </c>
      <c r="R726" s="2">
        <v>0</v>
      </c>
      <c r="S726" s="9">
        <v>470</v>
      </c>
      <c r="U726" s="2">
        <f t="shared" si="22"/>
        <v>0</v>
      </c>
      <c r="V726" s="2">
        <f t="shared" si="23"/>
        <v>0</v>
      </c>
    </row>
    <row r="727" spans="1:23" customFormat="1" x14ac:dyDescent="0.25">
      <c r="A727" t="s">
        <v>781</v>
      </c>
      <c r="B727">
        <v>205</v>
      </c>
      <c r="C727" t="s">
        <v>123</v>
      </c>
      <c r="D727">
        <v>106</v>
      </c>
      <c r="E727" t="s">
        <v>800</v>
      </c>
      <c r="F727">
        <v>611</v>
      </c>
      <c r="G727" t="s">
        <v>52</v>
      </c>
      <c r="H727">
        <v>10106010611</v>
      </c>
      <c r="I727" t="s">
        <v>53</v>
      </c>
      <c r="J727" t="s">
        <v>958</v>
      </c>
      <c r="K727">
        <v>12</v>
      </c>
      <c r="L727" s="2">
        <v>0</v>
      </c>
      <c r="M727" s="2">
        <v>0</v>
      </c>
      <c r="N727" s="14">
        <v>460</v>
      </c>
      <c r="O727" s="2">
        <v>0</v>
      </c>
      <c r="P727" s="11">
        <v>460</v>
      </c>
      <c r="Q727" s="2">
        <v>0</v>
      </c>
      <c r="R727" s="2">
        <v>0</v>
      </c>
      <c r="S727" s="9">
        <v>460</v>
      </c>
      <c r="U727" s="2">
        <f t="shared" si="22"/>
        <v>0</v>
      </c>
      <c r="V727" s="2">
        <f t="shared" si="23"/>
        <v>0</v>
      </c>
      <c r="W727" s="18"/>
    </row>
    <row r="728" spans="1:23" customFormat="1" x14ac:dyDescent="0.25">
      <c r="A728" t="s">
        <v>706</v>
      </c>
      <c r="B728">
        <v>191</v>
      </c>
      <c r="C728" t="s">
        <v>707</v>
      </c>
      <c r="D728">
        <v>208</v>
      </c>
      <c r="E728" t="s">
        <v>734</v>
      </c>
      <c r="F728">
        <v>590</v>
      </c>
      <c r="G728" t="s">
        <v>126</v>
      </c>
      <c r="H728">
        <v>10208010590</v>
      </c>
      <c r="I728" t="s">
        <v>127</v>
      </c>
      <c r="J728" t="s">
        <v>958</v>
      </c>
      <c r="K728">
        <v>12</v>
      </c>
      <c r="L728" s="2">
        <v>0</v>
      </c>
      <c r="M728" s="2">
        <v>239.95</v>
      </c>
      <c r="N728" s="14">
        <v>433</v>
      </c>
      <c r="O728" s="2">
        <v>0</v>
      </c>
      <c r="P728" s="11">
        <v>433</v>
      </c>
      <c r="Q728" s="2">
        <v>0</v>
      </c>
      <c r="R728" s="2">
        <v>0</v>
      </c>
      <c r="S728" s="9">
        <v>433</v>
      </c>
      <c r="U728" s="2">
        <f t="shared" si="22"/>
        <v>0</v>
      </c>
      <c r="V728" s="2">
        <f t="shared" si="23"/>
        <v>0</v>
      </c>
    </row>
    <row r="729" spans="1:23" customFormat="1" x14ac:dyDescent="0.25">
      <c r="A729" t="s">
        <v>349</v>
      </c>
      <c r="B729">
        <v>507</v>
      </c>
      <c r="C729" t="s">
        <v>390</v>
      </c>
      <c r="D729">
        <v>267</v>
      </c>
      <c r="E729" t="s">
        <v>391</v>
      </c>
      <c r="F729">
        <v>274</v>
      </c>
      <c r="G729" t="s">
        <v>89</v>
      </c>
      <c r="H729">
        <v>10267010274</v>
      </c>
      <c r="I729" t="s">
        <v>90</v>
      </c>
      <c r="J729" t="s">
        <v>958</v>
      </c>
      <c r="K729">
        <v>12</v>
      </c>
      <c r="L729" s="2">
        <v>0</v>
      </c>
      <c r="M729" s="2">
        <v>0</v>
      </c>
      <c r="N729" s="14">
        <v>426</v>
      </c>
      <c r="O729" s="2">
        <v>0</v>
      </c>
      <c r="P729" s="11">
        <v>426</v>
      </c>
      <c r="Q729" s="2">
        <v>0</v>
      </c>
      <c r="R729" s="2">
        <v>0</v>
      </c>
      <c r="S729" s="9">
        <v>426</v>
      </c>
      <c r="U729" s="2">
        <f t="shared" si="22"/>
        <v>0</v>
      </c>
      <c r="V729" s="2">
        <f t="shared" si="23"/>
        <v>0</v>
      </c>
    </row>
    <row r="730" spans="1:23" customFormat="1" x14ac:dyDescent="0.25">
      <c r="A730" t="s">
        <v>309</v>
      </c>
      <c r="B730">
        <v>501</v>
      </c>
      <c r="C730" t="s">
        <v>312</v>
      </c>
      <c r="D730">
        <v>118</v>
      </c>
      <c r="E730" t="s">
        <v>340</v>
      </c>
      <c r="F730">
        <v>306</v>
      </c>
      <c r="G730" t="s">
        <v>124</v>
      </c>
      <c r="H730">
        <v>10118010306</v>
      </c>
      <c r="I730" t="s">
        <v>125</v>
      </c>
      <c r="J730" t="s">
        <v>958</v>
      </c>
      <c r="K730">
        <v>12</v>
      </c>
      <c r="L730" s="2">
        <v>320</v>
      </c>
      <c r="M730" s="2">
        <v>339</v>
      </c>
      <c r="N730" s="14">
        <v>380</v>
      </c>
      <c r="O730" s="2">
        <v>0</v>
      </c>
      <c r="P730" s="11">
        <v>380</v>
      </c>
      <c r="Q730" s="2">
        <v>0</v>
      </c>
      <c r="R730" s="2">
        <v>0</v>
      </c>
      <c r="S730" s="9">
        <v>380</v>
      </c>
      <c r="U730" s="2">
        <f t="shared" si="22"/>
        <v>0</v>
      </c>
      <c r="V730" s="2">
        <f t="shared" si="23"/>
        <v>0</v>
      </c>
    </row>
    <row r="731" spans="1:23" customFormat="1" x14ac:dyDescent="0.25">
      <c r="A731" t="s">
        <v>309</v>
      </c>
      <c r="B731">
        <v>501</v>
      </c>
      <c r="C731" t="s">
        <v>312</v>
      </c>
      <c r="D731">
        <v>119</v>
      </c>
      <c r="E731" t="s">
        <v>341</v>
      </c>
      <c r="F731">
        <v>306</v>
      </c>
      <c r="G731" t="s">
        <v>124</v>
      </c>
      <c r="H731">
        <v>10119010306</v>
      </c>
      <c r="I731" t="s">
        <v>125</v>
      </c>
      <c r="J731" t="s">
        <v>958</v>
      </c>
      <c r="K731">
        <v>12</v>
      </c>
      <c r="L731" s="2">
        <v>320</v>
      </c>
      <c r="M731" s="2">
        <v>339</v>
      </c>
      <c r="N731" s="14">
        <v>380</v>
      </c>
      <c r="O731" s="2">
        <v>0</v>
      </c>
      <c r="P731" s="11">
        <v>380</v>
      </c>
      <c r="Q731" s="2">
        <v>0</v>
      </c>
      <c r="R731" s="2">
        <v>0</v>
      </c>
      <c r="S731" s="9">
        <v>380</v>
      </c>
      <c r="U731" s="2">
        <f t="shared" si="22"/>
        <v>0</v>
      </c>
      <c r="V731" s="2">
        <f t="shared" si="23"/>
        <v>0</v>
      </c>
    </row>
    <row r="732" spans="1:23" customFormat="1" x14ac:dyDescent="0.25">
      <c r="A732" t="s">
        <v>349</v>
      </c>
      <c r="B732">
        <v>403</v>
      </c>
      <c r="C732" t="s">
        <v>350</v>
      </c>
      <c r="D732">
        <v>140</v>
      </c>
      <c r="E732" t="s">
        <v>351</v>
      </c>
      <c r="F732">
        <v>290</v>
      </c>
      <c r="G732" t="s">
        <v>91</v>
      </c>
      <c r="H732">
        <v>10140010290</v>
      </c>
      <c r="I732" t="s">
        <v>92</v>
      </c>
      <c r="J732" t="s">
        <v>958</v>
      </c>
      <c r="K732">
        <v>12</v>
      </c>
      <c r="L732" s="2">
        <v>0</v>
      </c>
      <c r="M732" s="2">
        <v>0</v>
      </c>
      <c r="N732" s="14">
        <v>376</v>
      </c>
      <c r="O732" s="2">
        <v>0</v>
      </c>
      <c r="P732" s="11">
        <v>376</v>
      </c>
      <c r="Q732" s="2">
        <v>0</v>
      </c>
      <c r="R732" s="2">
        <v>0</v>
      </c>
      <c r="S732" s="9">
        <v>376</v>
      </c>
      <c r="U732" s="2">
        <f t="shared" si="22"/>
        <v>0</v>
      </c>
      <c r="V732" s="2">
        <f t="shared" si="23"/>
        <v>0</v>
      </c>
    </row>
    <row r="733" spans="1:23" customFormat="1" x14ac:dyDescent="0.25">
      <c r="A733" t="s">
        <v>349</v>
      </c>
      <c r="B733">
        <v>1103</v>
      </c>
      <c r="C733" t="s">
        <v>424</v>
      </c>
      <c r="D733">
        <v>801</v>
      </c>
      <c r="E733" t="s">
        <v>425</v>
      </c>
      <c r="F733">
        <v>274</v>
      </c>
      <c r="G733" t="s">
        <v>89</v>
      </c>
      <c r="H733">
        <v>10801010274</v>
      </c>
      <c r="I733" t="s">
        <v>90</v>
      </c>
      <c r="J733" t="s">
        <v>958</v>
      </c>
      <c r="K733">
        <v>12</v>
      </c>
      <c r="L733" s="2">
        <v>0</v>
      </c>
      <c r="M733" s="2">
        <v>0</v>
      </c>
      <c r="N733" s="14">
        <v>370</v>
      </c>
      <c r="O733" s="2">
        <v>0</v>
      </c>
      <c r="P733" s="11">
        <v>370</v>
      </c>
      <c r="Q733" s="2">
        <v>0</v>
      </c>
      <c r="R733" s="2">
        <v>0</v>
      </c>
      <c r="S733" s="9">
        <v>370</v>
      </c>
      <c r="U733" s="2">
        <f t="shared" si="22"/>
        <v>0</v>
      </c>
      <c r="V733" s="2">
        <f t="shared" si="23"/>
        <v>0</v>
      </c>
    </row>
    <row r="734" spans="1:23" customFormat="1" x14ac:dyDescent="0.25">
      <c r="A734" t="s">
        <v>133</v>
      </c>
      <c r="B734">
        <v>1101</v>
      </c>
      <c r="C734" t="s">
        <v>134</v>
      </c>
      <c r="D734">
        <v>165</v>
      </c>
      <c r="E734" t="s">
        <v>145</v>
      </c>
      <c r="F734">
        <v>305</v>
      </c>
      <c r="G734" t="s">
        <v>146</v>
      </c>
      <c r="H734">
        <v>10165010305</v>
      </c>
      <c r="I734" t="s">
        <v>147</v>
      </c>
      <c r="J734" t="s">
        <v>958</v>
      </c>
      <c r="K734">
        <v>12</v>
      </c>
      <c r="L734" s="2">
        <v>0</v>
      </c>
      <c r="M734" s="2">
        <v>0</v>
      </c>
      <c r="N734" s="14">
        <v>361</v>
      </c>
      <c r="O734" s="2">
        <v>0</v>
      </c>
      <c r="P734" s="11">
        <v>361</v>
      </c>
      <c r="Q734" s="2">
        <v>112.6</v>
      </c>
      <c r="R734" s="2">
        <v>193.02857142857141</v>
      </c>
      <c r="S734" s="9">
        <v>361</v>
      </c>
      <c r="U734" s="2">
        <f t="shared" si="22"/>
        <v>0</v>
      </c>
      <c r="V734" s="2">
        <f t="shared" si="23"/>
        <v>0</v>
      </c>
    </row>
    <row r="735" spans="1:23" customFormat="1" x14ac:dyDescent="0.25">
      <c r="A735" t="s">
        <v>349</v>
      </c>
      <c r="B735">
        <v>507</v>
      </c>
      <c r="C735" t="s">
        <v>390</v>
      </c>
      <c r="D735">
        <v>269</v>
      </c>
      <c r="E735" t="s">
        <v>393</v>
      </c>
      <c r="F735">
        <v>274</v>
      </c>
      <c r="G735" t="s">
        <v>89</v>
      </c>
      <c r="H735">
        <v>10269010274</v>
      </c>
      <c r="I735" t="s">
        <v>90</v>
      </c>
      <c r="J735" t="s">
        <v>958</v>
      </c>
      <c r="K735">
        <v>12</v>
      </c>
      <c r="L735" s="2">
        <v>0</v>
      </c>
      <c r="M735" s="2">
        <v>0</v>
      </c>
      <c r="N735" s="14">
        <v>350</v>
      </c>
      <c r="O735" s="2">
        <v>0</v>
      </c>
      <c r="P735" s="11">
        <v>350</v>
      </c>
      <c r="Q735" s="2">
        <v>0</v>
      </c>
      <c r="R735" s="2">
        <v>0</v>
      </c>
      <c r="S735" s="9">
        <v>350</v>
      </c>
      <c r="U735" s="2">
        <f t="shared" si="22"/>
        <v>0</v>
      </c>
      <c r="V735" s="2">
        <f t="shared" si="23"/>
        <v>0</v>
      </c>
    </row>
    <row r="736" spans="1:23" customFormat="1" x14ac:dyDescent="0.25">
      <c r="A736" t="s">
        <v>571</v>
      </c>
      <c r="B736">
        <v>601</v>
      </c>
      <c r="C736" t="s">
        <v>572</v>
      </c>
      <c r="D736">
        <v>450</v>
      </c>
      <c r="E736" t="s">
        <v>589</v>
      </c>
      <c r="F736">
        <v>555</v>
      </c>
      <c r="G736" t="s">
        <v>652</v>
      </c>
      <c r="H736">
        <v>10450010555</v>
      </c>
      <c r="I736" t="s">
        <v>653</v>
      </c>
      <c r="J736" t="s">
        <v>958</v>
      </c>
      <c r="K736">
        <v>12</v>
      </c>
      <c r="L736" s="2">
        <v>312</v>
      </c>
      <c r="M736" s="2">
        <v>0</v>
      </c>
      <c r="N736" s="14">
        <v>337</v>
      </c>
      <c r="O736" s="2">
        <v>0</v>
      </c>
      <c r="P736" s="11">
        <v>337</v>
      </c>
      <c r="Q736" s="2">
        <v>0</v>
      </c>
      <c r="R736" s="2">
        <v>0</v>
      </c>
      <c r="S736" s="9">
        <v>337</v>
      </c>
      <c r="U736" s="2">
        <f t="shared" si="22"/>
        <v>0</v>
      </c>
      <c r="V736" s="2">
        <f t="shared" si="23"/>
        <v>0</v>
      </c>
    </row>
    <row r="737" spans="1:23" customFormat="1" x14ac:dyDescent="0.25">
      <c r="A737" t="s">
        <v>309</v>
      </c>
      <c r="B737">
        <v>501</v>
      </c>
      <c r="C737" t="s">
        <v>312</v>
      </c>
      <c r="D737">
        <v>15</v>
      </c>
      <c r="E737" t="s">
        <v>313</v>
      </c>
      <c r="F737">
        <v>274</v>
      </c>
      <c r="G737" t="s">
        <v>89</v>
      </c>
      <c r="H737">
        <v>10015010274</v>
      </c>
      <c r="I737" t="s">
        <v>90</v>
      </c>
      <c r="J737" t="s">
        <v>958</v>
      </c>
      <c r="K737">
        <v>12</v>
      </c>
      <c r="L737" s="2">
        <v>219.3</v>
      </c>
      <c r="M737" s="2">
        <v>199.92</v>
      </c>
      <c r="N737" s="14">
        <v>330</v>
      </c>
      <c r="O737" s="2">
        <v>0</v>
      </c>
      <c r="P737" s="11">
        <v>330</v>
      </c>
      <c r="Q737" s="2">
        <v>0</v>
      </c>
      <c r="R737" s="2">
        <v>0</v>
      </c>
      <c r="S737" s="9">
        <v>330</v>
      </c>
      <c r="U737" s="2">
        <f t="shared" si="22"/>
        <v>0</v>
      </c>
      <c r="V737" s="2">
        <f t="shared" si="23"/>
        <v>0</v>
      </c>
    </row>
    <row r="738" spans="1:23" customFormat="1" x14ac:dyDescent="0.25">
      <c r="A738" t="s">
        <v>309</v>
      </c>
      <c r="B738">
        <v>501</v>
      </c>
      <c r="C738" t="s">
        <v>312</v>
      </c>
      <c r="D738">
        <v>65</v>
      </c>
      <c r="E738" t="s">
        <v>330</v>
      </c>
      <c r="F738">
        <v>274</v>
      </c>
      <c r="G738" t="s">
        <v>89</v>
      </c>
      <c r="H738">
        <v>10065010274</v>
      </c>
      <c r="I738" t="s">
        <v>90</v>
      </c>
      <c r="J738" t="s">
        <v>958</v>
      </c>
      <c r="K738">
        <v>12</v>
      </c>
      <c r="L738" s="2">
        <v>250</v>
      </c>
      <c r="M738" s="2">
        <v>199.92</v>
      </c>
      <c r="N738" s="14">
        <v>330</v>
      </c>
      <c r="O738" s="2">
        <v>0</v>
      </c>
      <c r="P738" s="11">
        <v>330</v>
      </c>
      <c r="Q738" s="2">
        <v>0</v>
      </c>
      <c r="R738" s="2">
        <v>0</v>
      </c>
      <c r="S738" s="9">
        <v>330</v>
      </c>
      <c r="U738" s="2">
        <f t="shared" si="22"/>
        <v>0</v>
      </c>
      <c r="V738" s="2">
        <f t="shared" si="23"/>
        <v>0</v>
      </c>
    </row>
    <row r="739" spans="1:23" customFormat="1" x14ac:dyDescent="0.25">
      <c r="A739" t="s">
        <v>562</v>
      </c>
      <c r="B739">
        <v>1401</v>
      </c>
      <c r="C739" t="s">
        <v>563</v>
      </c>
      <c r="D739">
        <v>125</v>
      </c>
      <c r="E739" t="s">
        <v>564</v>
      </c>
      <c r="F739">
        <v>243</v>
      </c>
      <c r="G739" t="s">
        <v>83</v>
      </c>
      <c r="H739">
        <v>10125010243</v>
      </c>
      <c r="I739" t="s">
        <v>84</v>
      </c>
      <c r="J739" t="s">
        <v>958</v>
      </c>
      <c r="K739">
        <v>12</v>
      </c>
      <c r="L739" s="2">
        <v>0</v>
      </c>
      <c r="M739" s="2">
        <v>0</v>
      </c>
      <c r="N739" s="14">
        <v>308</v>
      </c>
      <c r="O739" s="2">
        <v>0</v>
      </c>
      <c r="P739" s="11">
        <v>308</v>
      </c>
      <c r="Q739" s="2">
        <v>0</v>
      </c>
      <c r="R739" s="2">
        <v>0</v>
      </c>
      <c r="S739" s="9">
        <v>308</v>
      </c>
      <c r="U739" s="2">
        <f t="shared" si="22"/>
        <v>0</v>
      </c>
      <c r="V739" s="2">
        <f t="shared" si="23"/>
        <v>0</v>
      </c>
    </row>
    <row r="740" spans="1:23" customFormat="1" x14ac:dyDescent="0.25">
      <c r="A740" t="s">
        <v>571</v>
      </c>
      <c r="B740">
        <v>601</v>
      </c>
      <c r="C740" t="s">
        <v>572</v>
      </c>
      <c r="D740">
        <v>9</v>
      </c>
      <c r="E740" t="s">
        <v>573</v>
      </c>
      <c r="F740">
        <v>237</v>
      </c>
      <c r="G740" t="s">
        <v>490</v>
      </c>
      <c r="H740">
        <v>10009010237</v>
      </c>
      <c r="I740" t="s">
        <v>491</v>
      </c>
      <c r="J740" t="s">
        <v>958</v>
      </c>
      <c r="K740">
        <v>12</v>
      </c>
      <c r="L740" s="2">
        <v>4093.44</v>
      </c>
      <c r="M740" s="2">
        <v>3838.92</v>
      </c>
      <c r="N740" s="14">
        <v>2172</v>
      </c>
      <c r="O740" s="2">
        <v>0</v>
      </c>
      <c r="P740" s="11">
        <v>2172</v>
      </c>
      <c r="Q740" s="2">
        <v>171</v>
      </c>
      <c r="R740" s="2">
        <v>293.14285714285711</v>
      </c>
      <c r="S740" s="9">
        <v>307.8</v>
      </c>
      <c r="U740" s="2">
        <f t="shared" si="22"/>
        <v>-1864.2</v>
      </c>
      <c r="V740" s="2">
        <f t="shared" si="23"/>
        <v>-85.828729281767963</v>
      </c>
    </row>
    <row r="741" spans="1:23" customFormat="1" x14ac:dyDescent="0.25">
      <c r="A741" t="s">
        <v>571</v>
      </c>
      <c r="B741">
        <v>601</v>
      </c>
      <c r="C741" t="s">
        <v>572</v>
      </c>
      <c r="D741">
        <v>94</v>
      </c>
      <c r="E741" t="s">
        <v>582</v>
      </c>
      <c r="F741">
        <v>555</v>
      </c>
      <c r="G741" t="s">
        <v>652</v>
      </c>
      <c r="H741">
        <v>10094010555</v>
      </c>
      <c r="I741" t="s">
        <v>653</v>
      </c>
      <c r="J741" t="s">
        <v>958</v>
      </c>
      <c r="K741">
        <v>12</v>
      </c>
      <c r="L741" s="2">
        <v>281</v>
      </c>
      <c r="M741" s="2">
        <v>0</v>
      </c>
      <c r="N741" s="14">
        <v>304</v>
      </c>
      <c r="O741" s="2">
        <v>0</v>
      </c>
      <c r="P741" s="11">
        <v>304</v>
      </c>
      <c r="Q741" s="2">
        <v>0</v>
      </c>
      <c r="R741" s="2">
        <v>0</v>
      </c>
      <c r="S741" s="9">
        <v>304</v>
      </c>
      <c r="U741" s="2">
        <f t="shared" si="22"/>
        <v>0</v>
      </c>
      <c r="V741" s="2">
        <f t="shared" si="23"/>
        <v>0</v>
      </c>
    </row>
    <row r="742" spans="1:23" customFormat="1" x14ac:dyDescent="0.25">
      <c r="A742" t="s">
        <v>309</v>
      </c>
      <c r="B742">
        <v>801</v>
      </c>
      <c r="C742" t="s">
        <v>324</v>
      </c>
      <c r="D742">
        <v>75</v>
      </c>
      <c r="E742" t="s">
        <v>331</v>
      </c>
      <c r="F742">
        <v>243</v>
      </c>
      <c r="G742" t="s">
        <v>83</v>
      </c>
      <c r="H742">
        <v>10075010243</v>
      </c>
      <c r="I742" t="s">
        <v>84</v>
      </c>
      <c r="J742" t="s">
        <v>958</v>
      </c>
      <c r="K742">
        <v>12</v>
      </c>
      <c r="L742" s="2">
        <v>89.95</v>
      </c>
      <c r="M742" s="2">
        <v>0</v>
      </c>
      <c r="N742" s="14">
        <v>302</v>
      </c>
      <c r="O742" s="2">
        <v>0</v>
      </c>
      <c r="P742" s="11">
        <v>302</v>
      </c>
      <c r="Q742" s="2">
        <v>0</v>
      </c>
      <c r="R742" s="2">
        <v>0</v>
      </c>
      <c r="S742" s="9">
        <v>302</v>
      </c>
      <c r="U742" s="2">
        <f t="shared" si="22"/>
        <v>0</v>
      </c>
      <c r="V742" s="2">
        <f t="shared" si="23"/>
        <v>0</v>
      </c>
    </row>
    <row r="743" spans="1:23" customFormat="1" x14ac:dyDescent="0.25">
      <c r="A743" t="s">
        <v>309</v>
      </c>
      <c r="B743">
        <v>501</v>
      </c>
      <c r="C743" t="s">
        <v>312</v>
      </c>
      <c r="D743">
        <v>149</v>
      </c>
      <c r="E743" t="s">
        <v>428</v>
      </c>
      <c r="F743">
        <v>274</v>
      </c>
      <c r="H743">
        <v>10149010274</v>
      </c>
      <c r="I743" t="s">
        <v>90</v>
      </c>
      <c r="L743" s="2"/>
      <c r="M743" s="2"/>
      <c r="N743" s="14"/>
      <c r="O743" s="2"/>
      <c r="P743" s="11"/>
      <c r="Q743" s="2"/>
      <c r="R743" s="2"/>
      <c r="S743" s="9">
        <v>290</v>
      </c>
      <c r="U743" s="2">
        <f t="shared" si="22"/>
        <v>290</v>
      </c>
      <c r="V743" s="2" t="e">
        <f t="shared" si="23"/>
        <v>#DIV/0!</v>
      </c>
    </row>
    <row r="744" spans="1:23" customFormat="1" x14ac:dyDescent="0.25">
      <c r="A744" t="s">
        <v>781</v>
      </c>
      <c r="B744">
        <v>101</v>
      </c>
      <c r="C744" t="s">
        <v>780</v>
      </c>
      <c r="D744">
        <v>101</v>
      </c>
      <c r="E744" t="s">
        <v>776</v>
      </c>
      <c r="F744">
        <v>241</v>
      </c>
      <c r="G744" t="s">
        <v>816</v>
      </c>
      <c r="H744">
        <v>10101010241</v>
      </c>
      <c r="I744" t="s">
        <v>817</v>
      </c>
      <c r="J744" t="s">
        <v>958</v>
      </c>
      <c r="K744">
        <v>12</v>
      </c>
      <c r="L744" s="2">
        <v>180</v>
      </c>
      <c r="M744" s="2">
        <v>0</v>
      </c>
      <c r="N744" s="14">
        <v>260</v>
      </c>
      <c r="O744" s="2">
        <v>0</v>
      </c>
      <c r="P744" s="11">
        <v>260</v>
      </c>
      <c r="Q744" s="2">
        <v>0</v>
      </c>
      <c r="R744" s="2">
        <v>0</v>
      </c>
      <c r="S744" s="9">
        <v>260</v>
      </c>
      <c r="U744" s="2">
        <f t="shared" si="22"/>
        <v>0</v>
      </c>
      <c r="V744" s="2">
        <f t="shared" si="23"/>
        <v>0</v>
      </c>
      <c r="W744" s="18"/>
    </row>
    <row r="745" spans="1:23" customFormat="1" x14ac:dyDescent="0.25">
      <c r="A745" t="s">
        <v>309</v>
      </c>
      <c r="B745">
        <v>801</v>
      </c>
      <c r="C745" t="s">
        <v>324</v>
      </c>
      <c r="D745">
        <v>28</v>
      </c>
      <c r="E745" t="s">
        <v>328</v>
      </c>
      <c r="F745">
        <v>243</v>
      </c>
      <c r="G745" t="s">
        <v>83</v>
      </c>
      <c r="H745">
        <v>10028010243</v>
      </c>
      <c r="I745" t="s">
        <v>84</v>
      </c>
      <c r="J745" t="s">
        <v>958</v>
      </c>
      <c r="K745">
        <v>12</v>
      </c>
      <c r="L745" s="2">
        <v>0</v>
      </c>
      <c r="M745" s="2">
        <v>0</v>
      </c>
      <c r="N745" s="14">
        <v>204</v>
      </c>
      <c r="O745" s="2">
        <v>0</v>
      </c>
      <c r="P745" s="11">
        <v>204</v>
      </c>
      <c r="Q745" s="2">
        <v>0</v>
      </c>
      <c r="R745" s="2">
        <v>0</v>
      </c>
      <c r="S745" s="9">
        <v>204</v>
      </c>
      <c r="U745" s="2">
        <f t="shared" si="22"/>
        <v>0</v>
      </c>
      <c r="V745" s="2">
        <f t="shared" si="23"/>
        <v>0</v>
      </c>
    </row>
    <row r="746" spans="1:23" customFormat="1" x14ac:dyDescent="0.25">
      <c r="A746" t="s">
        <v>309</v>
      </c>
      <c r="B746">
        <v>502</v>
      </c>
      <c r="C746" t="s">
        <v>342</v>
      </c>
      <c r="D746">
        <v>122</v>
      </c>
      <c r="E746" t="s">
        <v>346</v>
      </c>
      <c r="F746">
        <v>272</v>
      </c>
      <c r="G746" t="s">
        <v>453</v>
      </c>
      <c r="H746">
        <v>10122010272</v>
      </c>
      <c r="I746" t="s">
        <v>454</v>
      </c>
      <c r="J746" t="s">
        <v>958</v>
      </c>
      <c r="K746">
        <v>12</v>
      </c>
      <c r="L746" s="2">
        <v>3395.45</v>
      </c>
      <c r="M746" s="2">
        <v>777.03</v>
      </c>
      <c r="N746" s="14">
        <v>2650</v>
      </c>
      <c r="O746" s="2">
        <v>0</v>
      </c>
      <c r="P746" s="11">
        <v>2650</v>
      </c>
      <c r="Q746" s="2">
        <v>184.12</v>
      </c>
      <c r="R746" s="2">
        <v>315.63428571428574</v>
      </c>
      <c r="S746" s="9">
        <v>184.12</v>
      </c>
      <c r="U746" s="2">
        <f t="shared" si="22"/>
        <v>-2465.88</v>
      </c>
      <c r="V746" s="2">
        <f t="shared" si="23"/>
        <v>-93.052075471698117</v>
      </c>
    </row>
    <row r="747" spans="1:23" customFormat="1" x14ac:dyDescent="0.25">
      <c r="A747" t="s">
        <v>309</v>
      </c>
      <c r="B747">
        <v>801</v>
      </c>
      <c r="C747" t="s">
        <v>324</v>
      </c>
      <c r="D747">
        <v>412</v>
      </c>
      <c r="E747" t="s">
        <v>412</v>
      </c>
      <c r="F747">
        <v>611</v>
      </c>
      <c r="G747" t="s">
        <v>52</v>
      </c>
      <c r="H747">
        <v>10412010611</v>
      </c>
      <c r="I747" t="s">
        <v>53</v>
      </c>
      <c r="J747" t="s">
        <v>958</v>
      </c>
      <c r="K747">
        <v>12</v>
      </c>
      <c r="L747" s="2">
        <v>0</v>
      </c>
      <c r="M747" s="2">
        <v>743.51</v>
      </c>
      <c r="N747" s="14">
        <v>156</v>
      </c>
      <c r="O747" s="2">
        <v>0</v>
      </c>
      <c r="P747" s="11">
        <v>156</v>
      </c>
      <c r="Q747" s="2">
        <v>0</v>
      </c>
      <c r="R747" s="2">
        <v>0</v>
      </c>
      <c r="S747" s="9">
        <v>156</v>
      </c>
      <c r="U747" s="2">
        <f t="shared" si="22"/>
        <v>0</v>
      </c>
      <c r="V747" s="2">
        <f t="shared" si="23"/>
        <v>0</v>
      </c>
    </row>
    <row r="748" spans="1:23" customFormat="1" x14ac:dyDescent="0.25">
      <c r="A748" t="s">
        <v>309</v>
      </c>
      <c r="B748">
        <v>801</v>
      </c>
      <c r="C748" t="s">
        <v>324</v>
      </c>
      <c r="D748">
        <v>75</v>
      </c>
      <c r="E748" t="s">
        <v>331</v>
      </c>
      <c r="F748">
        <v>611</v>
      </c>
      <c r="G748" t="s">
        <v>52</v>
      </c>
      <c r="H748">
        <v>10075010611</v>
      </c>
      <c r="I748" t="s">
        <v>53</v>
      </c>
      <c r="J748" t="s">
        <v>958</v>
      </c>
      <c r="K748">
        <v>12</v>
      </c>
      <c r="L748" s="2">
        <v>0</v>
      </c>
      <c r="M748" s="2">
        <v>743.51</v>
      </c>
      <c r="N748" s="14">
        <v>132</v>
      </c>
      <c r="O748" s="2">
        <v>0</v>
      </c>
      <c r="P748" s="11">
        <v>132</v>
      </c>
      <c r="Q748" s="2">
        <v>0</v>
      </c>
      <c r="R748" s="2">
        <v>0</v>
      </c>
      <c r="S748" s="9">
        <v>132</v>
      </c>
      <c r="U748" s="2">
        <f t="shared" si="22"/>
        <v>0</v>
      </c>
      <c r="V748" s="2">
        <f t="shared" si="23"/>
        <v>0</v>
      </c>
    </row>
    <row r="749" spans="1:23" customFormat="1" x14ac:dyDescent="0.25">
      <c r="A749" t="s">
        <v>706</v>
      </c>
      <c r="B749">
        <v>191</v>
      </c>
      <c r="C749" t="s">
        <v>707</v>
      </c>
      <c r="D749">
        <v>205</v>
      </c>
      <c r="E749" t="s">
        <v>733</v>
      </c>
      <c r="F749">
        <v>258</v>
      </c>
      <c r="G749" t="s">
        <v>85</v>
      </c>
      <c r="H749">
        <v>10205010258</v>
      </c>
      <c r="I749" t="s">
        <v>86</v>
      </c>
      <c r="J749" t="s">
        <v>958</v>
      </c>
      <c r="K749">
        <v>12</v>
      </c>
      <c r="L749" s="2">
        <v>0</v>
      </c>
      <c r="M749" s="2">
        <v>0</v>
      </c>
      <c r="N749" s="14">
        <v>31200</v>
      </c>
      <c r="O749" s="2">
        <v>0</v>
      </c>
      <c r="P749" s="11">
        <v>31200</v>
      </c>
      <c r="Q749" s="2">
        <v>0</v>
      </c>
      <c r="R749" s="2">
        <v>0</v>
      </c>
      <c r="S749" s="9">
        <v>0</v>
      </c>
      <c r="U749" s="2">
        <f t="shared" si="22"/>
        <v>-31200</v>
      </c>
      <c r="V749" s="2">
        <f t="shared" si="23"/>
        <v>-100</v>
      </c>
    </row>
    <row r="750" spans="1:23" customFormat="1" x14ac:dyDescent="0.25">
      <c r="A750" t="s">
        <v>706</v>
      </c>
      <c r="B750">
        <v>191</v>
      </c>
      <c r="C750" t="s">
        <v>707</v>
      </c>
      <c r="D750">
        <v>200</v>
      </c>
      <c r="E750" t="s">
        <v>708</v>
      </c>
      <c r="F750">
        <v>274</v>
      </c>
      <c r="G750" t="s">
        <v>89</v>
      </c>
      <c r="H750">
        <v>10200010274</v>
      </c>
      <c r="I750" t="s">
        <v>90</v>
      </c>
      <c r="J750" t="s">
        <v>958</v>
      </c>
      <c r="K750">
        <v>12</v>
      </c>
      <c r="L750" s="2">
        <v>0</v>
      </c>
      <c r="M750" s="2">
        <v>0</v>
      </c>
      <c r="N750" s="14">
        <v>0</v>
      </c>
      <c r="O750" s="2">
        <v>0</v>
      </c>
      <c r="P750" s="11">
        <v>0</v>
      </c>
      <c r="Q750" s="2">
        <v>0</v>
      </c>
      <c r="R750" s="2">
        <v>0</v>
      </c>
      <c r="S750" s="9">
        <v>0</v>
      </c>
      <c r="U750" s="2">
        <f t="shared" si="22"/>
        <v>0</v>
      </c>
      <c r="V750" s="2" t="e">
        <f t="shared" si="23"/>
        <v>#DIV/0!</v>
      </c>
    </row>
    <row r="751" spans="1:23" customFormat="1" x14ac:dyDescent="0.25">
      <c r="A751" t="s">
        <v>706</v>
      </c>
      <c r="B751">
        <v>191</v>
      </c>
      <c r="C751" t="s">
        <v>707</v>
      </c>
      <c r="D751">
        <v>200</v>
      </c>
      <c r="E751" t="s">
        <v>708</v>
      </c>
      <c r="F751">
        <v>280</v>
      </c>
      <c r="G751" t="s">
        <v>761</v>
      </c>
      <c r="H751">
        <v>10200010280</v>
      </c>
      <c r="I751" t="s">
        <v>762</v>
      </c>
      <c r="J751" t="s">
        <v>958</v>
      </c>
      <c r="K751">
        <v>12</v>
      </c>
      <c r="L751" s="2">
        <v>932863.39</v>
      </c>
      <c r="M751" s="2">
        <v>0</v>
      </c>
      <c r="N751" s="14">
        <v>0</v>
      </c>
      <c r="O751" s="2">
        <v>0</v>
      </c>
      <c r="P751" s="11">
        <v>0</v>
      </c>
      <c r="Q751" s="2">
        <v>0</v>
      </c>
      <c r="R751" s="2">
        <v>0</v>
      </c>
      <c r="S751" s="9">
        <v>0</v>
      </c>
      <c r="U751" s="2">
        <f t="shared" si="22"/>
        <v>0</v>
      </c>
      <c r="V751" s="2" t="e">
        <f t="shared" si="23"/>
        <v>#DIV/0!</v>
      </c>
    </row>
    <row r="752" spans="1:23" customFormat="1" x14ac:dyDescent="0.25">
      <c r="A752" t="s">
        <v>706</v>
      </c>
      <c r="B752">
        <v>191</v>
      </c>
      <c r="C752" t="s">
        <v>707</v>
      </c>
      <c r="D752">
        <v>200</v>
      </c>
      <c r="E752" t="s">
        <v>708</v>
      </c>
      <c r="F752">
        <v>330</v>
      </c>
      <c r="G752" t="s">
        <v>42</v>
      </c>
      <c r="H752">
        <v>10200010330</v>
      </c>
      <c r="I752" t="s">
        <v>43</v>
      </c>
      <c r="J752" t="s">
        <v>958</v>
      </c>
      <c r="K752">
        <v>12</v>
      </c>
      <c r="L752" s="2">
        <v>44846.3</v>
      </c>
      <c r="M752" s="2">
        <v>438487.18</v>
      </c>
      <c r="N752" s="14">
        <v>100000</v>
      </c>
      <c r="O752" s="2">
        <v>0</v>
      </c>
      <c r="P752" s="11">
        <v>100000</v>
      </c>
      <c r="Q752" s="2">
        <v>263949.83</v>
      </c>
      <c r="R752" s="2">
        <v>452485.42285714287</v>
      </c>
      <c r="S752" s="9">
        <v>0</v>
      </c>
      <c r="U752" s="2">
        <f t="shared" si="22"/>
        <v>-100000</v>
      </c>
      <c r="V752" s="2">
        <f t="shared" si="23"/>
        <v>-100</v>
      </c>
    </row>
    <row r="753" spans="1:22" customFormat="1" x14ac:dyDescent="0.25">
      <c r="A753" t="s">
        <v>706</v>
      </c>
      <c r="B753">
        <v>191</v>
      </c>
      <c r="C753" t="s">
        <v>707</v>
      </c>
      <c r="D753">
        <v>205</v>
      </c>
      <c r="E753" t="s">
        <v>733</v>
      </c>
      <c r="F753">
        <v>330</v>
      </c>
      <c r="G753" t="s">
        <v>42</v>
      </c>
      <c r="H753">
        <v>10205010330</v>
      </c>
      <c r="I753" t="s">
        <v>43</v>
      </c>
      <c r="J753" t="s">
        <v>958</v>
      </c>
      <c r="K753">
        <v>12</v>
      </c>
      <c r="L753" s="2">
        <v>14243.04</v>
      </c>
      <c r="M753" s="2">
        <v>17813.13</v>
      </c>
      <c r="N753" s="14">
        <v>20000</v>
      </c>
      <c r="O753" s="2">
        <v>0</v>
      </c>
      <c r="P753" s="11">
        <v>20000</v>
      </c>
      <c r="Q753" s="2">
        <v>9936.8700000000008</v>
      </c>
      <c r="R753" s="2">
        <v>17034.634285714288</v>
      </c>
      <c r="S753" s="9">
        <v>0</v>
      </c>
      <c r="U753" s="2">
        <f t="shared" si="22"/>
        <v>-20000</v>
      </c>
      <c r="V753" s="2">
        <f t="shared" si="23"/>
        <v>-100</v>
      </c>
    </row>
    <row r="754" spans="1:22" customFormat="1" x14ac:dyDescent="0.25">
      <c r="A754" t="s">
        <v>706</v>
      </c>
      <c r="B754">
        <v>191</v>
      </c>
      <c r="C754" t="s">
        <v>707</v>
      </c>
      <c r="D754">
        <v>208</v>
      </c>
      <c r="E754" t="s">
        <v>734</v>
      </c>
      <c r="F754">
        <v>330</v>
      </c>
      <c r="G754" t="s">
        <v>42</v>
      </c>
      <c r="H754">
        <v>10208010330</v>
      </c>
      <c r="I754" t="s">
        <v>43</v>
      </c>
      <c r="J754" t="s">
        <v>958</v>
      </c>
      <c r="K754">
        <v>12</v>
      </c>
      <c r="L754" s="2">
        <v>14081.09</v>
      </c>
      <c r="M754" s="2">
        <v>20580.169999999998</v>
      </c>
      <c r="N754" s="14">
        <v>23967</v>
      </c>
      <c r="O754" s="2">
        <v>0</v>
      </c>
      <c r="P754" s="11">
        <v>23967</v>
      </c>
      <c r="Q754" s="2">
        <v>8003.46</v>
      </c>
      <c r="R754" s="2">
        <v>13720.217142857144</v>
      </c>
      <c r="S754" s="9">
        <v>0</v>
      </c>
      <c r="U754" s="2">
        <f t="shared" si="22"/>
        <v>-23967</v>
      </c>
      <c r="V754" s="2">
        <f t="shared" si="23"/>
        <v>-100</v>
      </c>
    </row>
    <row r="755" spans="1:22" customFormat="1" x14ac:dyDescent="0.25">
      <c r="A755" t="s">
        <v>706</v>
      </c>
      <c r="B755">
        <v>191</v>
      </c>
      <c r="C755" t="s">
        <v>707</v>
      </c>
      <c r="D755">
        <v>200</v>
      </c>
      <c r="E755" t="s">
        <v>708</v>
      </c>
      <c r="F755">
        <v>331</v>
      </c>
      <c r="G755" t="s">
        <v>66</v>
      </c>
      <c r="H755">
        <v>10200010331</v>
      </c>
      <c r="I755" t="s">
        <v>67</v>
      </c>
      <c r="J755" t="s">
        <v>958</v>
      </c>
      <c r="K755">
        <v>12</v>
      </c>
      <c r="L755" s="2">
        <v>1592408.87</v>
      </c>
      <c r="M755" s="2">
        <v>0</v>
      </c>
      <c r="N755" s="14">
        <v>0</v>
      </c>
      <c r="O755" s="2">
        <v>0</v>
      </c>
      <c r="P755" s="11">
        <v>0</v>
      </c>
      <c r="Q755" s="2">
        <v>0</v>
      </c>
      <c r="R755" s="2">
        <v>0</v>
      </c>
      <c r="S755" s="9">
        <v>0</v>
      </c>
      <c r="U755" s="2">
        <f t="shared" si="22"/>
        <v>0</v>
      </c>
      <c r="V755" s="2" t="e">
        <f t="shared" si="23"/>
        <v>#DIV/0!</v>
      </c>
    </row>
    <row r="756" spans="1:22" customFormat="1" x14ac:dyDescent="0.25">
      <c r="A756" t="s">
        <v>706</v>
      </c>
      <c r="B756">
        <v>191</v>
      </c>
      <c r="C756" t="s">
        <v>707</v>
      </c>
      <c r="D756">
        <v>205</v>
      </c>
      <c r="E756" t="s">
        <v>733</v>
      </c>
      <c r="F756">
        <v>337</v>
      </c>
      <c r="G756" t="s">
        <v>26</v>
      </c>
      <c r="H756">
        <v>10205010337</v>
      </c>
      <c r="I756" t="s">
        <v>27</v>
      </c>
      <c r="J756" t="s">
        <v>958</v>
      </c>
      <c r="K756">
        <v>12</v>
      </c>
      <c r="L756" s="2">
        <v>166033.25</v>
      </c>
      <c r="M756" s="2">
        <v>155653.47</v>
      </c>
      <c r="N756" s="14">
        <v>193721</v>
      </c>
      <c r="O756" s="2">
        <v>0</v>
      </c>
      <c r="P756" s="11">
        <v>193721</v>
      </c>
      <c r="Q756" s="2">
        <v>0</v>
      </c>
      <c r="R756" s="2">
        <v>0</v>
      </c>
      <c r="S756" s="9">
        <v>0</v>
      </c>
      <c r="U756" s="2">
        <f t="shared" si="22"/>
        <v>-193721</v>
      </c>
      <c r="V756" s="2">
        <f t="shared" si="23"/>
        <v>-100</v>
      </c>
    </row>
    <row r="757" spans="1:22" customFormat="1" x14ac:dyDescent="0.25">
      <c r="A757" t="s">
        <v>706</v>
      </c>
      <c r="B757">
        <v>191</v>
      </c>
      <c r="C757" t="s">
        <v>707</v>
      </c>
      <c r="D757">
        <v>208</v>
      </c>
      <c r="E757" t="s">
        <v>734</v>
      </c>
      <c r="F757">
        <v>337</v>
      </c>
      <c r="G757" t="s">
        <v>26</v>
      </c>
      <c r="H757">
        <v>10208010337</v>
      </c>
      <c r="I757" t="s">
        <v>27</v>
      </c>
      <c r="J757" t="s">
        <v>958</v>
      </c>
      <c r="K757">
        <v>12</v>
      </c>
      <c r="L757" s="2">
        <v>92094.79</v>
      </c>
      <c r="M757" s="2">
        <v>85898.72</v>
      </c>
      <c r="N757" s="14">
        <v>106904</v>
      </c>
      <c r="O757" s="2">
        <v>0</v>
      </c>
      <c r="P757" s="11">
        <v>106904</v>
      </c>
      <c r="Q757" s="2">
        <v>103.08</v>
      </c>
      <c r="R757" s="2">
        <v>176.70857142857142</v>
      </c>
      <c r="S757" s="9">
        <v>0</v>
      </c>
      <c r="U757" s="2">
        <f t="shared" si="22"/>
        <v>-106904</v>
      </c>
      <c r="V757" s="2">
        <f t="shared" si="23"/>
        <v>-100</v>
      </c>
    </row>
    <row r="758" spans="1:22" customFormat="1" x14ac:dyDescent="0.25">
      <c r="A758" t="s">
        <v>706</v>
      </c>
      <c r="B758">
        <v>191</v>
      </c>
      <c r="C758" t="s">
        <v>707</v>
      </c>
      <c r="D758">
        <v>200</v>
      </c>
      <c r="E758" t="s">
        <v>708</v>
      </c>
      <c r="F758">
        <v>345</v>
      </c>
      <c r="G758" t="s">
        <v>72</v>
      </c>
      <c r="H758">
        <v>10200010345</v>
      </c>
      <c r="I758" t="s">
        <v>69</v>
      </c>
      <c r="J758" t="s">
        <v>958</v>
      </c>
      <c r="K758">
        <v>12</v>
      </c>
      <c r="L758" s="2">
        <v>2220262.96</v>
      </c>
      <c r="M758" s="2">
        <v>0</v>
      </c>
      <c r="N758" s="14">
        <v>0</v>
      </c>
      <c r="O758" s="2">
        <v>0</v>
      </c>
      <c r="P758" s="11">
        <v>0</v>
      </c>
      <c r="Q758" s="2">
        <v>0</v>
      </c>
      <c r="R758" s="2">
        <v>0</v>
      </c>
      <c r="S758" s="9">
        <v>0</v>
      </c>
      <c r="U758" s="2">
        <f t="shared" si="22"/>
        <v>0</v>
      </c>
      <c r="V758" s="2" t="e">
        <f t="shared" si="23"/>
        <v>#DIV/0!</v>
      </c>
    </row>
    <row r="759" spans="1:22" customFormat="1" x14ac:dyDescent="0.25">
      <c r="A759" t="s">
        <v>706</v>
      </c>
      <c r="B759">
        <v>191</v>
      </c>
      <c r="C759" t="s">
        <v>707</v>
      </c>
      <c r="D759">
        <v>200</v>
      </c>
      <c r="E759" t="s">
        <v>708</v>
      </c>
      <c r="F759">
        <v>515</v>
      </c>
      <c r="G759" t="s">
        <v>773</v>
      </c>
      <c r="H759">
        <v>10200010515</v>
      </c>
      <c r="I759" t="s">
        <v>774</v>
      </c>
      <c r="J759" t="s">
        <v>958</v>
      </c>
      <c r="K759">
        <v>12</v>
      </c>
      <c r="L759" s="2">
        <v>111882.9</v>
      </c>
      <c r="M759" s="2">
        <v>0</v>
      </c>
      <c r="N759" s="14">
        <v>0</v>
      </c>
      <c r="O759" s="2">
        <v>0</v>
      </c>
      <c r="P759" s="11">
        <v>0</v>
      </c>
      <c r="Q759" s="2">
        <v>0</v>
      </c>
      <c r="R759" s="2">
        <v>0</v>
      </c>
      <c r="S759" s="9">
        <v>0</v>
      </c>
      <c r="U759" s="2">
        <f t="shared" si="22"/>
        <v>0</v>
      </c>
      <c r="V759" s="2" t="e">
        <f t="shared" si="23"/>
        <v>#DIV/0!</v>
      </c>
    </row>
    <row r="760" spans="1:22" customFormat="1" x14ac:dyDescent="0.25">
      <c r="A760" t="s">
        <v>706</v>
      </c>
      <c r="B760">
        <v>191</v>
      </c>
      <c r="C760" t="s">
        <v>707</v>
      </c>
      <c r="D760">
        <v>208</v>
      </c>
      <c r="E760" t="s">
        <v>734</v>
      </c>
      <c r="F760">
        <v>848</v>
      </c>
      <c r="G760" t="s">
        <v>113</v>
      </c>
      <c r="H760">
        <v>10208010848</v>
      </c>
      <c r="I760" t="s">
        <v>114</v>
      </c>
      <c r="J760" t="s">
        <v>958</v>
      </c>
      <c r="K760">
        <v>12</v>
      </c>
      <c r="L760" s="2">
        <v>0</v>
      </c>
      <c r="M760" s="2">
        <v>1494.23</v>
      </c>
      <c r="N760" s="14">
        <v>0</v>
      </c>
      <c r="O760" s="2">
        <v>0</v>
      </c>
      <c r="P760" s="11">
        <v>0</v>
      </c>
      <c r="Q760" s="2">
        <v>0</v>
      </c>
      <c r="R760" s="2">
        <v>0</v>
      </c>
      <c r="S760" s="9">
        <v>0</v>
      </c>
      <c r="U760" s="2">
        <f t="shared" si="22"/>
        <v>0</v>
      </c>
      <c r="V760" s="2" t="e">
        <f t="shared" si="23"/>
        <v>#DIV/0!</v>
      </c>
    </row>
    <row r="761" spans="1:22" customFormat="1" x14ac:dyDescent="0.25">
      <c r="A761" t="s">
        <v>706</v>
      </c>
      <c r="B761">
        <v>191</v>
      </c>
      <c r="C761" t="s">
        <v>707</v>
      </c>
      <c r="D761">
        <v>200</v>
      </c>
      <c r="E761" t="s">
        <v>708</v>
      </c>
      <c r="F761">
        <v>849</v>
      </c>
      <c r="G761" t="s">
        <v>431</v>
      </c>
      <c r="H761">
        <v>10200010849</v>
      </c>
      <c r="I761" t="s">
        <v>432</v>
      </c>
      <c r="J761" t="s">
        <v>958</v>
      </c>
      <c r="K761">
        <v>12</v>
      </c>
      <c r="L761" s="2">
        <v>0</v>
      </c>
      <c r="M761" s="2">
        <v>0</v>
      </c>
      <c r="N761" s="14">
        <v>0</v>
      </c>
      <c r="O761" s="2">
        <v>0</v>
      </c>
      <c r="P761" s="11">
        <v>0</v>
      </c>
      <c r="Q761" s="2">
        <v>0</v>
      </c>
      <c r="R761" s="2">
        <v>0</v>
      </c>
      <c r="S761" s="9">
        <v>0</v>
      </c>
      <c r="U761" s="2">
        <f t="shared" si="22"/>
        <v>0</v>
      </c>
      <c r="V761" s="2" t="e">
        <f t="shared" si="23"/>
        <v>#DIV/0!</v>
      </c>
    </row>
    <row r="762" spans="1:22" customFormat="1" x14ac:dyDescent="0.25">
      <c r="A762" t="s">
        <v>349</v>
      </c>
      <c r="B762">
        <v>702</v>
      </c>
      <c r="C762" t="s">
        <v>383</v>
      </c>
      <c r="D762">
        <v>265</v>
      </c>
      <c r="E762" t="s">
        <v>433</v>
      </c>
      <c r="F762">
        <v>239</v>
      </c>
      <c r="G762" t="s">
        <v>22</v>
      </c>
      <c r="H762">
        <v>10265010239</v>
      </c>
      <c r="I762" t="s">
        <v>23</v>
      </c>
      <c r="J762" t="s">
        <v>958</v>
      </c>
      <c r="K762">
        <v>12</v>
      </c>
      <c r="L762" s="2">
        <v>2886.29</v>
      </c>
      <c r="M762" s="2">
        <v>2298.41</v>
      </c>
      <c r="N762" s="14">
        <v>1443</v>
      </c>
      <c r="O762" s="2">
        <v>0</v>
      </c>
      <c r="P762" s="11">
        <v>1443</v>
      </c>
      <c r="Q762" s="2">
        <v>0</v>
      </c>
      <c r="R762" s="2">
        <v>0</v>
      </c>
      <c r="S762" s="9">
        <v>0</v>
      </c>
      <c r="U762" s="2">
        <f t="shared" si="22"/>
        <v>-1443</v>
      </c>
      <c r="V762" s="2">
        <f t="shared" si="23"/>
        <v>-100</v>
      </c>
    </row>
    <row r="763" spans="1:22" customFormat="1" x14ac:dyDescent="0.25">
      <c r="A763" t="s">
        <v>349</v>
      </c>
      <c r="B763">
        <v>1003</v>
      </c>
      <c r="C763" t="s">
        <v>360</v>
      </c>
      <c r="D763">
        <v>146</v>
      </c>
      <c r="E763" t="s">
        <v>361</v>
      </c>
      <c r="F763">
        <v>243</v>
      </c>
      <c r="G763" t="s">
        <v>83</v>
      </c>
      <c r="H763">
        <v>10146010243</v>
      </c>
      <c r="I763" t="s">
        <v>84</v>
      </c>
      <c r="J763" t="s">
        <v>958</v>
      </c>
      <c r="K763">
        <v>12</v>
      </c>
      <c r="L763" s="2">
        <v>0</v>
      </c>
      <c r="M763" s="2">
        <v>0</v>
      </c>
      <c r="N763" s="14">
        <v>0</v>
      </c>
      <c r="O763" s="2">
        <v>0</v>
      </c>
      <c r="P763" s="11">
        <v>0</v>
      </c>
      <c r="Q763" s="2">
        <v>0</v>
      </c>
      <c r="R763" s="2">
        <v>0</v>
      </c>
      <c r="S763" s="9">
        <v>0</v>
      </c>
      <c r="U763" s="2">
        <f t="shared" si="22"/>
        <v>0</v>
      </c>
      <c r="V763" s="2" t="e">
        <f t="shared" si="23"/>
        <v>#DIV/0!</v>
      </c>
    </row>
    <row r="764" spans="1:22" customFormat="1" x14ac:dyDescent="0.25">
      <c r="A764" t="s">
        <v>349</v>
      </c>
      <c r="B764">
        <v>401</v>
      </c>
      <c r="C764" t="s">
        <v>362</v>
      </c>
      <c r="D764">
        <v>148</v>
      </c>
      <c r="E764" t="s">
        <v>363</v>
      </c>
      <c r="F764">
        <v>243</v>
      </c>
      <c r="G764" t="s">
        <v>83</v>
      </c>
      <c r="H764">
        <v>10148010243</v>
      </c>
      <c r="I764" t="s">
        <v>84</v>
      </c>
      <c r="J764" t="s">
        <v>958</v>
      </c>
      <c r="K764">
        <v>12</v>
      </c>
      <c r="L764" s="2">
        <v>7876.63</v>
      </c>
      <c r="M764" s="2">
        <v>0</v>
      </c>
      <c r="N764" s="14">
        <v>0</v>
      </c>
      <c r="O764" s="2">
        <v>0</v>
      </c>
      <c r="P764" s="11">
        <v>0</v>
      </c>
      <c r="Q764" s="2">
        <v>0</v>
      </c>
      <c r="R764" s="2">
        <v>0</v>
      </c>
      <c r="S764" s="9">
        <v>0</v>
      </c>
      <c r="U764" s="2">
        <f t="shared" si="22"/>
        <v>0</v>
      </c>
      <c r="V764" s="2" t="e">
        <f t="shared" si="23"/>
        <v>#DIV/0!</v>
      </c>
    </row>
    <row r="765" spans="1:22" customFormat="1" x14ac:dyDescent="0.25">
      <c r="A765" t="s">
        <v>349</v>
      </c>
      <c r="B765">
        <v>1011</v>
      </c>
      <c r="C765" t="s">
        <v>365</v>
      </c>
      <c r="D765">
        <v>232</v>
      </c>
      <c r="E765" t="s">
        <v>379</v>
      </c>
      <c r="F765">
        <v>308</v>
      </c>
      <c r="G765" t="s">
        <v>109</v>
      </c>
      <c r="H765">
        <v>10232010308</v>
      </c>
      <c r="I765" t="s">
        <v>110</v>
      </c>
      <c r="J765" t="s">
        <v>958</v>
      </c>
      <c r="K765">
        <v>12</v>
      </c>
      <c r="L765" s="2">
        <v>0</v>
      </c>
      <c r="M765" s="2">
        <v>0</v>
      </c>
      <c r="N765" s="14">
        <v>0</v>
      </c>
      <c r="O765" s="2">
        <v>0</v>
      </c>
      <c r="P765" s="11">
        <v>0</v>
      </c>
      <c r="Q765" s="2">
        <v>0</v>
      </c>
      <c r="R765" s="2">
        <v>0</v>
      </c>
      <c r="S765" s="9">
        <v>0</v>
      </c>
      <c r="U765" s="2">
        <f t="shared" si="22"/>
        <v>0</v>
      </c>
      <c r="V765" s="2" t="e">
        <f t="shared" si="23"/>
        <v>#DIV/0!</v>
      </c>
    </row>
    <row r="766" spans="1:22" customFormat="1" x14ac:dyDescent="0.25">
      <c r="A766" t="s">
        <v>349</v>
      </c>
      <c r="B766">
        <v>403</v>
      </c>
      <c r="C766" t="s">
        <v>350</v>
      </c>
      <c r="D766">
        <v>140</v>
      </c>
      <c r="E766" t="s">
        <v>351</v>
      </c>
      <c r="F766">
        <v>330</v>
      </c>
      <c r="G766" t="s">
        <v>42</v>
      </c>
      <c r="H766">
        <v>10140010330</v>
      </c>
      <c r="I766" t="s">
        <v>43</v>
      </c>
      <c r="J766" t="s">
        <v>958</v>
      </c>
      <c r="K766">
        <v>12</v>
      </c>
      <c r="L766" s="2">
        <v>-544.45000000000005</v>
      </c>
      <c r="M766" s="2">
        <v>25388.51</v>
      </c>
      <c r="N766" s="14">
        <v>16911</v>
      </c>
      <c r="O766" s="2">
        <v>0</v>
      </c>
      <c r="P766" s="11">
        <v>16911</v>
      </c>
      <c r="Q766" s="2">
        <v>-1.72</v>
      </c>
      <c r="R766" s="2">
        <v>-2.9485714285714284</v>
      </c>
      <c r="S766" s="9">
        <v>0</v>
      </c>
      <c r="U766" s="2">
        <f t="shared" si="22"/>
        <v>-16911</v>
      </c>
      <c r="V766" s="2">
        <f t="shared" si="23"/>
        <v>-100</v>
      </c>
    </row>
    <row r="767" spans="1:22" customFormat="1" x14ac:dyDescent="0.25">
      <c r="A767" t="s">
        <v>349</v>
      </c>
      <c r="B767">
        <v>1003</v>
      </c>
      <c r="C767" t="s">
        <v>360</v>
      </c>
      <c r="D767">
        <v>146</v>
      </c>
      <c r="E767" t="s">
        <v>361</v>
      </c>
      <c r="F767">
        <v>330</v>
      </c>
      <c r="G767" t="s">
        <v>42</v>
      </c>
      <c r="H767">
        <v>10146010330</v>
      </c>
      <c r="I767" t="s">
        <v>43</v>
      </c>
      <c r="J767" t="s">
        <v>958</v>
      </c>
      <c r="K767">
        <v>12</v>
      </c>
      <c r="L767" s="2">
        <v>0</v>
      </c>
      <c r="M767" s="2">
        <v>1857.89</v>
      </c>
      <c r="N767" s="14">
        <v>0</v>
      </c>
      <c r="O767" s="2">
        <v>0</v>
      </c>
      <c r="P767" s="11">
        <v>0</v>
      </c>
      <c r="Q767" s="2">
        <v>7431.6</v>
      </c>
      <c r="R767" s="2">
        <v>12739.885714285714</v>
      </c>
      <c r="S767" s="9">
        <v>0</v>
      </c>
      <c r="U767" s="2">
        <f t="shared" si="22"/>
        <v>0</v>
      </c>
      <c r="V767" s="2" t="e">
        <f t="shared" si="23"/>
        <v>#DIV/0!</v>
      </c>
    </row>
    <row r="768" spans="1:22" customFormat="1" x14ac:dyDescent="0.25">
      <c r="A768" t="s">
        <v>349</v>
      </c>
      <c r="B768">
        <v>401</v>
      </c>
      <c r="C768" t="s">
        <v>362</v>
      </c>
      <c r="D768">
        <v>148</v>
      </c>
      <c r="E768" t="s">
        <v>363</v>
      </c>
      <c r="F768">
        <v>330</v>
      </c>
      <c r="G768" t="s">
        <v>42</v>
      </c>
      <c r="H768">
        <v>10148010330</v>
      </c>
      <c r="I768" t="s">
        <v>43</v>
      </c>
      <c r="J768" t="s">
        <v>958</v>
      </c>
      <c r="K768">
        <v>12</v>
      </c>
      <c r="L768" s="2">
        <v>683.03</v>
      </c>
      <c r="M768" s="2">
        <v>2591.9</v>
      </c>
      <c r="N768" s="14">
        <v>0</v>
      </c>
      <c r="O768" s="2">
        <v>0</v>
      </c>
      <c r="P768" s="11">
        <v>0</v>
      </c>
      <c r="Q768" s="2">
        <v>1202.29</v>
      </c>
      <c r="R768" s="2">
        <v>2061.0685714285714</v>
      </c>
      <c r="S768" s="9">
        <v>0</v>
      </c>
      <c r="U768" s="2">
        <f t="shared" si="22"/>
        <v>0</v>
      </c>
      <c r="V768" s="2" t="e">
        <f t="shared" si="23"/>
        <v>#DIV/0!</v>
      </c>
    </row>
    <row r="769" spans="1:22" customFormat="1" x14ac:dyDescent="0.25">
      <c r="A769" t="s">
        <v>349</v>
      </c>
      <c r="B769">
        <v>1011</v>
      </c>
      <c r="C769" t="s">
        <v>365</v>
      </c>
      <c r="D769">
        <v>222</v>
      </c>
      <c r="E769" t="s">
        <v>367</v>
      </c>
      <c r="F769">
        <v>330</v>
      </c>
      <c r="G769" t="s">
        <v>42</v>
      </c>
      <c r="H769">
        <v>10222010330</v>
      </c>
      <c r="I769" t="s">
        <v>43</v>
      </c>
      <c r="J769" t="s">
        <v>958</v>
      </c>
      <c r="K769">
        <v>12</v>
      </c>
      <c r="L769" s="2">
        <v>33521.449999999997</v>
      </c>
      <c r="M769" s="2">
        <v>38117.42</v>
      </c>
      <c r="N769" s="14">
        <v>36883</v>
      </c>
      <c r="O769" s="2">
        <v>0</v>
      </c>
      <c r="P769" s="11">
        <v>36883</v>
      </c>
      <c r="Q769" s="2">
        <v>3399.5</v>
      </c>
      <c r="R769" s="2">
        <v>5827.7142857142862</v>
      </c>
      <c r="S769" s="9">
        <v>0</v>
      </c>
      <c r="U769" s="2">
        <f t="shared" si="22"/>
        <v>-36883</v>
      </c>
      <c r="V769" s="2">
        <f t="shared" si="23"/>
        <v>-100</v>
      </c>
    </row>
    <row r="770" spans="1:22" customFormat="1" x14ac:dyDescent="0.25">
      <c r="A770" t="s">
        <v>349</v>
      </c>
      <c r="B770">
        <v>1011</v>
      </c>
      <c r="C770" t="s">
        <v>365</v>
      </c>
      <c r="D770">
        <v>232</v>
      </c>
      <c r="E770" t="s">
        <v>379</v>
      </c>
      <c r="F770">
        <v>330</v>
      </c>
      <c r="G770" t="s">
        <v>42</v>
      </c>
      <c r="H770">
        <v>10232010330</v>
      </c>
      <c r="I770" t="s">
        <v>43</v>
      </c>
      <c r="J770" t="s">
        <v>958</v>
      </c>
      <c r="K770">
        <v>12</v>
      </c>
      <c r="L770" s="2">
        <v>1337.96</v>
      </c>
      <c r="M770" s="2">
        <v>12559.67</v>
      </c>
      <c r="N770" s="14">
        <v>6916</v>
      </c>
      <c r="O770" s="2">
        <v>0</v>
      </c>
      <c r="P770" s="11">
        <v>6916</v>
      </c>
      <c r="Q770" s="2">
        <v>3123.06</v>
      </c>
      <c r="R770" s="2">
        <v>5353.8171428571422</v>
      </c>
      <c r="S770" s="9">
        <v>0</v>
      </c>
      <c r="U770" s="2">
        <f t="shared" si="22"/>
        <v>-6916</v>
      </c>
      <c r="V770" s="2">
        <f t="shared" si="23"/>
        <v>-100</v>
      </c>
    </row>
    <row r="771" spans="1:22" customFormat="1" x14ac:dyDescent="0.25">
      <c r="A771" t="s">
        <v>349</v>
      </c>
      <c r="B771">
        <v>703</v>
      </c>
      <c r="C771" t="s">
        <v>381</v>
      </c>
      <c r="D771">
        <v>260</v>
      </c>
      <c r="E771" t="s">
        <v>382</v>
      </c>
      <c r="F771">
        <v>330</v>
      </c>
      <c r="G771" t="s">
        <v>42</v>
      </c>
      <c r="H771">
        <v>10260010330</v>
      </c>
      <c r="I771" t="s">
        <v>43</v>
      </c>
      <c r="J771" t="s">
        <v>958</v>
      </c>
      <c r="K771">
        <v>12</v>
      </c>
      <c r="L771" s="2">
        <v>4381.82</v>
      </c>
      <c r="M771" s="2">
        <v>5270.44</v>
      </c>
      <c r="N771" s="14">
        <v>2520</v>
      </c>
      <c r="O771" s="2">
        <v>0</v>
      </c>
      <c r="P771" s="11">
        <v>2520</v>
      </c>
      <c r="Q771" s="2">
        <v>2118.37</v>
      </c>
      <c r="R771" s="2">
        <v>3631.4914285714285</v>
      </c>
      <c r="S771" s="9">
        <v>0</v>
      </c>
      <c r="U771" s="2">
        <f t="shared" si="22"/>
        <v>-2520</v>
      </c>
      <c r="V771" s="2">
        <f t="shared" si="23"/>
        <v>-100</v>
      </c>
    </row>
    <row r="772" spans="1:22" customFormat="1" x14ac:dyDescent="0.25">
      <c r="A772" t="s">
        <v>349</v>
      </c>
      <c r="B772">
        <v>702</v>
      </c>
      <c r="C772" t="s">
        <v>383</v>
      </c>
      <c r="D772">
        <v>262</v>
      </c>
      <c r="E772" t="s">
        <v>384</v>
      </c>
      <c r="F772">
        <v>330</v>
      </c>
      <c r="G772" t="s">
        <v>42</v>
      </c>
      <c r="H772">
        <v>10262010330</v>
      </c>
      <c r="I772" t="s">
        <v>43</v>
      </c>
      <c r="J772" t="s">
        <v>958</v>
      </c>
      <c r="K772">
        <v>12</v>
      </c>
      <c r="L772" s="2">
        <v>268.39999999999998</v>
      </c>
      <c r="M772" s="2">
        <v>4559.24</v>
      </c>
      <c r="N772" s="14">
        <v>6700</v>
      </c>
      <c r="O772" s="2">
        <v>0</v>
      </c>
      <c r="P772" s="11">
        <v>6700</v>
      </c>
      <c r="Q772" s="2">
        <v>-7468.13</v>
      </c>
      <c r="R772" s="2">
        <v>-12802.508571428572</v>
      </c>
      <c r="S772" s="9">
        <v>0</v>
      </c>
      <c r="U772" s="2">
        <f t="shared" si="22"/>
        <v>-6700</v>
      </c>
      <c r="V772" s="2">
        <f t="shared" si="23"/>
        <v>-100</v>
      </c>
    </row>
    <row r="773" spans="1:22" customFormat="1" x14ac:dyDescent="0.25">
      <c r="A773" t="s">
        <v>349</v>
      </c>
      <c r="B773">
        <v>704</v>
      </c>
      <c r="C773" t="s">
        <v>385</v>
      </c>
      <c r="D773">
        <v>264</v>
      </c>
      <c r="E773" t="s">
        <v>386</v>
      </c>
      <c r="F773">
        <v>330</v>
      </c>
      <c r="G773" t="s">
        <v>42</v>
      </c>
      <c r="H773">
        <v>10264010330</v>
      </c>
      <c r="I773" t="s">
        <v>43</v>
      </c>
      <c r="J773" t="s">
        <v>958</v>
      </c>
      <c r="K773">
        <v>12</v>
      </c>
      <c r="L773" s="2">
        <v>47432.44</v>
      </c>
      <c r="M773" s="2">
        <v>64321.279999999999</v>
      </c>
      <c r="N773" s="14">
        <v>41770</v>
      </c>
      <c r="O773" s="2">
        <v>0</v>
      </c>
      <c r="P773" s="11">
        <v>41770</v>
      </c>
      <c r="Q773" s="2">
        <v>25528.38</v>
      </c>
      <c r="R773" s="2">
        <v>43762.937142857147</v>
      </c>
      <c r="S773" s="9">
        <v>0</v>
      </c>
      <c r="U773" s="2">
        <f t="shared" si="22"/>
        <v>-41770</v>
      </c>
      <c r="V773" s="2">
        <f t="shared" si="23"/>
        <v>-100</v>
      </c>
    </row>
    <row r="774" spans="1:22" customFormat="1" x14ac:dyDescent="0.25">
      <c r="A774" t="s">
        <v>349</v>
      </c>
      <c r="B774">
        <v>702</v>
      </c>
      <c r="C774" t="s">
        <v>383</v>
      </c>
      <c r="D774">
        <v>265</v>
      </c>
      <c r="E774" t="s">
        <v>433</v>
      </c>
      <c r="F774">
        <v>330</v>
      </c>
      <c r="G774" t="s">
        <v>42</v>
      </c>
      <c r="H774">
        <v>10265010330</v>
      </c>
      <c r="I774" t="s">
        <v>43</v>
      </c>
      <c r="J774" t="s">
        <v>958</v>
      </c>
      <c r="K774">
        <v>12</v>
      </c>
      <c r="L774" s="2">
        <v>40131.82</v>
      </c>
      <c r="M774" s="2">
        <v>54098.06</v>
      </c>
      <c r="N774" s="14">
        <v>14930</v>
      </c>
      <c r="O774" s="2">
        <v>0</v>
      </c>
      <c r="P774" s="11">
        <v>14930</v>
      </c>
      <c r="Q774" s="2">
        <v>23589.63</v>
      </c>
      <c r="R774" s="2">
        <v>40439.365714285712</v>
      </c>
      <c r="S774" s="9">
        <v>0</v>
      </c>
      <c r="U774" s="2">
        <f t="shared" si="22"/>
        <v>-14930</v>
      </c>
      <c r="V774" s="2">
        <f t="shared" si="23"/>
        <v>-100</v>
      </c>
    </row>
    <row r="775" spans="1:22" customFormat="1" x14ac:dyDescent="0.25">
      <c r="A775" t="s">
        <v>349</v>
      </c>
      <c r="B775">
        <v>702</v>
      </c>
      <c r="C775" t="s">
        <v>383</v>
      </c>
      <c r="D775">
        <v>266</v>
      </c>
      <c r="E775" t="s">
        <v>387</v>
      </c>
      <c r="F775">
        <v>330</v>
      </c>
      <c r="G775" t="s">
        <v>42</v>
      </c>
      <c r="H775">
        <v>10266010330</v>
      </c>
      <c r="I775" t="s">
        <v>43</v>
      </c>
      <c r="J775" t="s">
        <v>958</v>
      </c>
      <c r="K775">
        <v>12</v>
      </c>
      <c r="L775" s="2">
        <v>248441.04</v>
      </c>
      <c r="M775" s="2">
        <v>177021.78</v>
      </c>
      <c r="N775" s="14">
        <v>211800</v>
      </c>
      <c r="O775" s="2">
        <v>0</v>
      </c>
      <c r="P775" s="11">
        <v>211800</v>
      </c>
      <c r="Q775" s="2">
        <v>121672.27</v>
      </c>
      <c r="R775" s="2">
        <v>208581.03428571433</v>
      </c>
      <c r="S775" s="9">
        <v>0</v>
      </c>
      <c r="U775" s="2">
        <f t="shared" si="22"/>
        <v>-211800</v>
      </c>
      <c r="V775" s="2">
        <f t="shared" si="23"/>
        <v>-100</v>
      </c>
    </row>
    <row r="776" spans="1:22" customFormat="1" x14ac:dyDescent="0.25">
      <c r="A776" t="s">
        <v>349</v>
      </c>
      <c r="B776">
        <v>507</v>
      </c>
      <c r="C776" t="s">
        <v>390</v>
      </c>
      <c r="D776">
        <v>268</v>
      </c>
      <c r="E776" t="s">
        <v>392</v>
      </c>
      <c r="F776">
        <v>330</v>
      </c>
      <c r="G776" t="s">
        <v>42</v>
      </c>
      <c r="H776">
        <v>10268010330</v>
      </c>
      <c r="I776" t="s">
        <v>43</v>
      </c>
      <c r="J776" t="s">
        <v>958</v>
      </c>
      <c r="K776">
        <v>12</v>
      </c>
      <c r="L776" s="2">
        <v>27380.55</v>
      </c>
      <c r="M776" s="2">
        <v>2677.23</v>
      </c>
      <c r="N776" s="14">
        <v>31750</v>
      </c>
      <c r="O776" s="2">
        <v>0</v>
      </c>
      <c r="P776" s="11">
        <v>31750</v>
      </c>
      <c r="Q776" s="2">
        <v>19671.490000000002</v>
      </c>
      <c r="R776" s="2">
        <v>33722.554285714286</v>
      </c>
      <c r="S776" s="9">
        <v>0</v>
      </c>
      <c r="U776" s="2">
        <f t="shared" si="22"/>
        <v>-31750</v>
      </c>
      <c r="V776" s="2">
        <f t="shared" si="23"/>
        <v>-100</v>
      </c>
    </row>
    <row r="777" spans="1:22" customFormat="1" x14ac:dyDescent="0.25">
      <c r="A777" t="s">
        <v>349</v>
      </c>
      <c r="B777">
        <v>507</v>
      </c>
      <c r="C777" t="s">
        <v>390</v>
      </c>
      <c r="D777">
        <v>270</v>
      </c>
      <c r="E777" t="s">
        <v>349</v>
      </c>
      <c r="F777">
        <v>330</v>
      </c>
      <c r="G777" t="s">
        <v>42</v>
      </c>
      <c r="H777">
        <v>10270010330</v>
      </c>
      <c r="I777" t="s">
        <v>43</v>
      </c>
      <c r="J777" t="s">
        <v>958</v>
      </c>
      <c r="K777">
        <v>12</v>
      </c>
      <c r="L777" s="2">
        <v>-1396.55</v>
      </c>
      <c r="M777" s="2">
        <v>30433.23</v>
      </c>
      <c r="N777" s="14">
        <v>10400</v>
      </c>
      <c r="O777" s="2">
        <v>0</v>
      </c>
      <c r="P777" s="11">
        <v>10400</v>
      </c>
      <c r="Q777" s="2">
        <v>7401.73</v>
      </c>
      <c r="R777" s="2">
        <v>12688.679999999998</v>
      </c>
      <c r="S777" s="9">
        <v>0</v>
      </c>
      <c r="U777" s="2">
        <f t="shared" ref="U777:U840" si="24">S777-N777</f>
        <v>-10400</v>
      </c>
      <c r="V777" s="2">
        <f t="shared" ref="V777:V840" si="25">U777/N777*100</f>
        <v>-100</v>
      </c>
    </row>
    <row r="778" spans="1:22" customFormat="1" x14ac:dyDescent="0.25">
      <c r="A778" t="s">
        <v>349</v>
      </c>
      <c r="B778">
        <v>507</v>
      </c>
      <c r="C778" t="s">
        <v>390</v>
      </c>
      <c r="D778">
        <v>272</v>
      </c>
      <c r="E778" t="s">
        <v>394</v>
      </c>
      <c r="F778">
        <v>330</v>
      </c>
      <c r="G778" t="s">
        <v>42</v>
      </c>
      <c r="H778">
        <v>10272010330</v>
      </c>
      <c r="I778" t="s">
        <v>43</v>
      </c>
      <c r="J778" t="s">
        <v>958</v>
      </c>
      <c r="K778">
        <v>12</v>
      </c>
      <c r="L778" s="2">
        <v>2372.7600000000002</v>
      </c>
      <c r="M778" s="2">
        <v>3023.32</v>
      </c>
      <c r="N778" s="14">
        <v>3120</v>
      </c>
      <c r="O778" s="2">
        <v>0</v>
      </c>
      <c r="P778" s="11">
        <v>3120</v>
      </c>
      <c r="Q778" s="2">
        <v>1965.8</v>
      </c>
      <c r="R778" s="2">
        <v>3369.9428571428571</v>
      </c>
      <c r="S778" s="9">
        <v>0</v>
      </c>
      <c r="U778" s="2">
        <f t="shared" si="24"/>
        <v>-3120</v>
      </c>
      <c r="V778" s="2">
        <f t="shared" si="25"/>
        <v>-100</v>
      </c>
    </row>
    <row r="779" spans="1:22" customFormat="1" x14ac:dyDescent="0.25">
      <c r="A779" t="s">
        <v>349</v>
      </c>
      <c r="B779">
        <v>205</v>
      </c>
      <c r="C779" t="s">
        <v>123</v>
      </c>
      <c r="D779">
        <v>360</v>
      </c>
      <c r="E779" t="s">
        <v>484</v>
      </c>
      <c r="F779">
        <v>330</v>
      </c>
      <c r="G779" t="s">
        <v>42</v>
      </c>
      <c r="H779">
        <v>10360010330</v>
      </c>
      <c r="I779" t="s">
        <v>43</v>
      </c>
      <c r="J779" t="s">
        <v>958</v>
      </c>
      <c r="K779">
        <v>12</v>
      </c>
      <c r="L779" s="2">
        <v>0</v>
      </c>
      <c r="M779" s="2">
        <v>0</v>
      </c>
      <c r="N779" s="14">
        <v>0</v>
      </c>
      <c r="O779" s="2">
        <v>0</v>
      </c>
      <c r="P779" s="11">
        <v>0</v>
      </c>
      <c r="Q779" s="2">
        <v>1964.48</v>
      </c>
      <c r="R779" s="2">
        <v>3367.68</v>
      </c>
      <c r="S779" s="9">
        <v>0</v>
      </c>
      <c r="U779" s="2">
        <f t="shared" si="24"/>
        <v>0</v>
      </c>
      <c r="V779" s="2" t="e">
        <f t="shared" si="25"/>
        <v>#DIV/0!</v>
      </c>
    </row>
    <row r="780" spans="1:22" customFormat="1" x14ac:dyDescent="0.25">
      <c r="A780" t="s">
        <v>349</v>
      </c>
      <c r="B780">
        <v>1011</v>
      </c>
      <c r="C780" t="s">
        <v>365</v>
      </c>
      <c r="D780">
        <v>232</v>
      </c>
      <c r="E780" t="s">
        <v>379</v>
      </c>
      <c r="F780">
        <v>331</v>
      </c>
      <c r="G780" t="s">
        <v>66</v>
      </c>
      <c r="H780">
        <v>10232010331</v>
      </c>
      <c r="I780" t="s">
        <v>67</v>
      </c>
      <c r="J780" t="s">
        <v>958</v>
      </c>
      <c r="K780">
        <v>12</v>
      </c>
      <c r="L780" s="2">
        <v>100567.98</v>
      </c>
      <c r="M780" s="2">
        <v>0</v>
      </c>
      <c r="N780" s="14">
        <v>0</v>
      </c>
      <c r="O780" s="2">
        <v>0</v>
      </c>
      <c r="P780" s="11">
        <v>0</v>
      </c>
      <c r="Q780" s="2">
        <v>0</v>
      </c>
      <c r="R780" s="2">
        <v>0</v>
      </c>
      <c r="S780" s="9">
        <v>0</v>
      </c>
      <c r="U780" s="2">
        <f t="shared" si="24"/>
        <v>0</v>
      </c>
      <c r="V780" s="2" t="e">
        <f t="shared" si="25"/>
        <v>#DIV/0!</v>
      </c>
    </row>
    <row r="781" spans="1:22" customFormat="1" x14ac:dyDescent="0.25">
      <c r="A781" t="s">
        <v>349</v>
      </c>
      <c r="B781">
        <v>702</v>
      </c>
      <c r="C781" t="s">
        <v>383</v>
      </c>
      <c r="D781">
        <v>262</v>
      </c>
      <c r="E781" t="s">
        <v>384</v>
      </c>
      <c r="F781">
        <v>331</v>
      </c>
      <c r="G781" t="s">
        <v>66</v>
      </c>
      <c r="H781">
        <v>10262010331</v>
      </c>
      <c r="I781" t="s">
        <v>67</v>
      </c>
      <c r="J781" t="s">
        <v>958</v>
      </c>
      <c r="K781">
        <v>12</v>
      </c>
      <c r="L781" s="2">
        <v>48000</v>
      </c>
      <c r="M781" s="2">
        <v>0</v>
      </c>
      <c r="N781" s="14">
        <v>0</v>
      </c>
      <c r="O781" s="2">
        <v>0</v>
      </c>
      <c r="P781" s="11">
        <v>0</v>
      </c>
      <c r="Q781" s="2">
        <v>0</v>
      </c>
      <c r="R781" s="2">
        <v>0</v>
      </c>
      <c r="S781" s="9">
        <v>0</v>
      </c>
      <c r="U781" s="2">
        <f t="shared" si="24"/>
        <v>0</v>
      </c>
      <c r="V781" s="2" t="e">
        <f t="shared" si="25"/>
        <v>#DIV/0!</v>
      </c>
    </row>
    <row r="782" spans="1:22" customFormat="1" x14ac:dyDescent="0.25">
      <c r="A782" t="s">
        <v>349</v>
      </c>
      <c r="B782">
        <v>704</v>
      </c>
      <c r="C782" t="s">
        <v>385</v>
      </c>
      <c r="D782">
        <v>264</v>
      </c>
      <c r="E782" t="s">
        <v>386</v>
      </c>
      <c r="F782">
        <v>331</v>
      </c>
      <c r="G782" t="s">
        <v>66</v>
      </c>
      <c r="H782">
        <v>10264010331</v>
      </c>
      <c r="I782" t="s">
        <v>67</v>
      </c>
      <c r="J782" t="s">
        <v>958</v>
      </c>
      <c r="K782">
        <v>12</v>
      </c>
      <c r="L782" s="2">
        <v>2591212.27</v>
      </c>
      <c r="M782" s="2">
        <v>0</v>
      </c>
      <c r="N782" s="14">
        <v>0</v>
      </c>
      <c r="O782" s="2">
        <v>0</v>
      </c>
      <c r="P782" s="11">
        <v>0</v>
      </c>
      <c r="Q782" s="2">
        <v>0</v>
      </c>
      <c r="R782" s="2">
        <v>0</v>
      </c>
      <c r="S782" s="9">
        <v>0</v>
      </c>
      <c r="U782" s="2">
        <f t="shared" si="24"/>
        <v>0</v>
      </c>
      <c r="V782" s="2" t="e">
        <f t="shared" si="25"/>
        <v>#DIV/0!</v>
      </c>
    </row>
    <row r="783" spans="1:22" customFormat="1" x14ac:dyDescent="0.25">
      <c r="A783" t="s">
        <v>349</v>
      </c>
      <c r="B783">
        <v>702</v>
      </c>
      <c r="C783" t="s">
        <v>383</v>
      </c>
      <c r="D783">
        <v>265</v>
      </c>
      <c r="E783" t="s">
        <v>433</v>
      </c>
      <c r="F783">
        <v>331</v>
      </c>
      <c r="G783" t="s">
        <v>66</v>
      </c>
      <c r="H783">
        <v>10265010331</v>
      </c>
      <c r="I783" t="s">
        <v>67</v>
      </c>
      <c r="J783" t="s">
        <v>958</v>
      </c>
      <c r="K783">
        <v>12</v>
      </c>
      <c r="L783" s="2">
        <v>50058.45</v>
      </c>
      <c r="M783" s="2">
        <v>0</v>
      </c>
      <c r="N783" s="14">
        <v>101520</v>
      </c>
      <c r="O783" s="2">
        <v>0</v>
      </c>
      <c r="P783" s="11">
        <v>101520</v>
      </c>
      <c r="Q783" s="2">
        <v>0</v>
      </c>
      <c r="R783" s="2">
        <v>0</v>
      </c>
      <c r="S783" s="9">
        <v>0</v>
      </c>
      <c r="U783" s="2">
        <f t="shared" si="24"/>
        <v>-101520</v>
      </c>
      <c r="V783" s="2">
        <f t="shared" si="25"/>
        <v>-100</v>
      </c>
    </row>
    <row r="784" spans="1:22" customFormat="1" x14ac:dyDescent="0.25">
      <c r="A784" t="s">
        <v>349</v>
      </c>
      <c r="B784">
        <v>702</v>
      </c>
      <c r="C784" t="s">
        <v>383</v>
      </c>
      <c r="D784">
        <v>266</v>
      </c>
      <c r="E784" t="s">
        <v>387</v>
      </c>
      <c r="F784">
        <v>331</v>
      </c>
      <c r="G784" t="s">
        <v>66</v>
      </c>
      <c r="H784">
        <v>10266010331</v>
      </c>
      <c r="I784" t="s">
        <v>67</v>
      </c>
      <c r="J784" t="s">
        <v>958</v>
      </c>
      <c r="K784">
        <v>12</v>
      </c>
      <c r="L784" s="2">
        <v>163382.76</v>
      </c>
      <c r="M784" s="2">
        <v>0</v>
      </c>
      <c r="N784" s="14">
        <v>0</v>
      </c>
      <c r="O784" s="2">
        <v>0</v>
      </c>
      <c r="P784" s="11">
        <v>0</v>
      </c>
      <c r="Q784" s="2">
        <v>0</v>
      </c>
      <c r="R784" s="2">
        <v>0</v>
      </c>
      <c r="S784" s="9">
        <v>0</v>
      </c>
      <c r="U784" s="2">
        <f t="shared" si="24"/>
        <v>0</v>
      </c>
      <c r="V784" s="2" t="e">
        <f t="shared" si="25"/>
        <v>#DIV/0!</v>
      </c>
    </row>
    <row r="785" spans="1:22" customFormat="1" x14ac:dyDescent="0.25">
      <c r="A785" t="s">
        <v>349</v>
      </c>
      <c r="B785">
        <v>507</v>
      </c>
      <c r="C785" t="s">
        <v>390</v>
      </c>
      <c r="D785">
        <v>268</v>
      </c>
      <c r="E785" t="s">
        <v>392</v>
      </c>
      <c r="F785">
        <v>331</v>
      </c>
      <c r="G785" t="s">
        <v>66</v>
      </c>
      <c r="H785">
        <v>10268010331</v>
      </c>
      <c r="I785" t="s">
        <v>67</v>
      </c>
      <c r="J785" t="s">
        <v>958</v>
      </c>
      <c r="K785">
        <v>12</v>
      </c>
      <c r="L785" s="2">
        <v>155338.5</v>
      </c>
      <c r="M785" s="2">
        <v>0</v>
      </c>
      <c r="N785" s="14">
        <v>0</v>
      </c>
      <c r="O785" s="2">
        <v>0</v>
      </c>
      <c r="P785" s="11">
        <v>0</v>
      </c>
      <c r="Q785" s="2">
        <v>0</v>
      </c>
      <c r="R785" s="2">
        <v>0</v>
      </c>
      <c r="S785" s="9">
        <v>0</v>
      </c>
      <c r="U785" s="2">
        <f t="shared" si="24"/>
        <v>0</v>
      </c>
      <c r="V785" s="2" t="e">
        <f t="shared" si="25"/>
        <v>#DIV/0!</v>
      </c>
    </row>
    <row r="786" spans="1:22" customFormat="1" x14ac:dyDescent="0.25">
      <c r="A786" t="s">
        <v>349</v>
      </c>
      <c r="B786">
        <v>403</v>
      </c>
      <c r="C786" t="s">
        <v>350</v>
      </c>
      <c r="D786">
        <v>140</v>
      </c>
      <c r="E786" t="s">
        <v>351</v>
      </c>
      <c r="F786">
        <v>337</v>
      </c>
      <c r="G786" t="s">
        <v>26</v>
      </c>
      <c r="H786">
        <v>10140010337</v>
      </c>
      <c r="I786" t="s">
        <v>27</v>
      </c>
      <c r="J786" t="s">
        <v>958</v>
      </c>
      <c r="K786">
        <v>12</v>
      </c>
      <c r="L786" s="2">
        <v>0</v>
      </c>
      <c r="M786" s="2">
        <v>56.46</v>
      </c>
      <c r="N786" s="14">
        <v>0</v>
      </c>
      <c r="O786" s="2">
        <v>0</v>
      </c>
      <c r="P786" s="11">
        <v>0</v>
      </c>
      <c r="Q786" s="2">
        <v>0</v>
      </c>
      <c r="R786" s="2">
        <v>0</v>
      </c>
      <c r="S786" s="9">
        <v>0</v>
      </c>
      <c r="U786" s="2">
        <f t="shared" si="24"/>
        <v>0</v>
      </c>
      <c r="V786" s="2" t="e">
        <f t="shared" si="25"/>
        <v>#DIV/0!</v>
      </c>
    </row>
    <row r="787" spans="1:22" customFormat="1" x14ac:dyDescent="0.25">
      <c r="A787" t="s">
        <v>349</v>
      </c>
      <c r="B787">
        <v>1003</v>
      </c>
      <c r="C787" t="s">
        <v>360</v>
      </c>
      <c r="D787">
        <v>146</v>
      </c>
      <c r="E787" t="s">
        <v>361</v>
      </c>
      <c r="F787">
        <v>337</v>
      </c>
      <c r="G787" t="s">
        <v>26</v>
      </c>
      <c r="H787">
        <v>10146010337</v>
      </c>
      <c r="I787" t="s">
        <v>27</v>
      </c>
      <c r="J787" t="s">
        <v>958</v>
      </c>
      <c r="K787">
        <v>12</v>
      </c>
      <c r="L787" s="2">
        <v>3975.02</v>
      </c>
      <c r="M787" s="2">
        <v>3450.49</v>
      </c>
      <c r="N787" s="14">
        <v>4299</v>
      </c>
      <c r="O787" s="2">
        <v>0</v>
      </c>
      <c r="P787" s="11">
        <v>4299</v>
      </c>
      <c r="Q787" s="2">
        <v>0</v>
      </c>
      <c r="R787" s="2">
        <v>0</v>
      </c>
      <c r="S787" s="9">
        <v>0</v>
      </c>
      <c r="U787" s="2">
        <f t="shared" si="24"/>
        <v>-4299</v>
      </c>
      <c r="V787" s="2">
        <f t="shared" si="25"/>
        <v>-100</v>
      </c>
    </row>
    <row r="788" spans="1:22" customFormat="1" x14ac:dyDescent="0.25">
      <c r="A788" t="s">
        <v>349</v>
      </c>
      <c r="B788">
        <v>1011</v>
      </c>
      <c r="C788" t="s">
        <v>365</v>
      </c>
      <c r="D788">
        <v>222</v>
      </c>
      <c r="E788" t="s">
        <v>367</v>
      </c>
      <c r="F788">
        <v>337</v>
      </c>
      <c r="G788" t="s">
        <v>26</v>
      </c>
      <c r="H788">
        <v>10222010337</v>
      </c>
      <c r="I788" t="s">
        <v>27</v>
      </c>
      <c r="J788" t="s">
        <v>958</v>
      </c>
      <c r="K788">
        <v>12</v>
      </c>
      <c r="L788" s="2">
        <v>38822.660000000003</v>
      </c>
      <c r="M788" s="2">
        <v>36998.050000000003</v>
      </c>
      <c r="N788" s="14">
        <v>41991</v>
      </c>
      <c r="O788" s="2">
        <v>0</v>
      </c>
      <c r="P788" s="11">
        <v>41991</v>
      </c>
      <c r="Q788" s="2">
        <v>2813.23</v>
      </c>
      <c r="R788" s="2">
        <v>4822.68</v>
      </c>
      <c r="S788" s="9">
        <v>0</v>
      </c>
      <c r="U788" s="2">
        <f t="shared" si="24"/>
        <v>-41991</v>
      </c>
      <c r="V788" s="2">
        <f t="shared" si="25"/>
        <v>-100</v>
      </c>
    </row>
    <row r="789" spans="1:22" customFormat="1" x14ac:dyDescent="0.25">
      <c r="A789" t="s">
        <v>349</v>
      </c>
      <c r="B789">
        <v>1011</v>
      </c>
      <c r="C789" t="s">
        <v>365</v>
      </c>
      <c r="D789">
        <v>232</v>
      </c>
      <c r="E789" t="s">
        <v>379</v>
      </c>
      <c r="F789">
        <v>337</v>
      </c>
      <c r="G789" t="s">
        <v>26</v>
      </c>
      <c r="H789">
        <v>10232010337</v>
      </c>
      <c r="I789" t="s">
        <v>27</v>
      </c>
      <c r="J789" t="s">
        <v>958</v>
      </c>
      <c r="K789">
        <v>12</v>
      </c>
      <c r="L789" s="2">
        <v>472.08</v>
      </c>
      <c r="M789" s="2">
        <v>0</v>
      </c>
      <c r="N789" s="14">
        <v>0</v>
      </c>
      <c r="O789" s="2">
        <v>0</v>
      </c>
      <c r="P789" s="11">
        <v>0</v>
      </c>
      <c r="Q789" s="2">
        <v>0</v>
      </c>
      <c r="R789" s="2">
        <v>0</v>
      </c>
      <c r="S789" s="9">
        <v>0</v>
      </c>
      <c r="U789" s="2">
        <f t="shared" si="24"/>
        <v>0</v>
      </c>
      <c r="V789" s="2" t="e">
        <f t="shared" si="25"/>
        <v>#DIV/0!</v>
      </c>
    </row>
    <row r="790" spans="1:22" customFormat="1" x14ac:dyDescent="0.25">
      <c r="A790" t="s">
        <v>349</v>
      </c>
      <c r="B790">
        <v>1011</v>
      </c>
      <c r="C790" t="s">
        <v>365</v>
      </c>
      <c r="D790">
        <v>236</v>
      </c>
      <c r="E790" t="s">
        <v>380</v>
      </c>
      <c r="F790">
        <v>337</v>
      </c>
      <c r="G790" t="s">
        <v>26</v>
      </c>
      <c r="H790">
        <v>10236010337</v>
      </c>
      <c r="I790" t="s">
        <v>27</v>
      </c>
      <c r="J790" t="s">
        <v>958</v>
      </c>
      <c r="K790">
        <v>12</v>
      </c>
      <c r="L790" s="2">
        <v>281.12</v>
      </c>
      <c r="M790" s="2">
        <v>28.38</v>
      </c>
      <c r="N790" s="14">
        <v>0</v>
      </c>
      <c r="O790" s="2">
        <v>0</v>
      </c>
      <c r="P790" s="11">
        <v>0</v>
      </c>
      <c r="Q790" s="2">
        <v>113.31</v>
      </c>
      <c r="R790" s="2">
        <v>194.24571428571426</v>
      </c>
      <c r="S790" s="9">
        <v>0</v>
      </c>
      <c r="U790" s="2">
        <f t="shared" si="24"/>
        <v>0</v>
      </c>
      <c r="V790" s="2" t="e">
        <f t="shared" si="25"/>
        <v>#DIV/0!</v>
      </c>
    </row>
    <row r="791" spans="1:22" customFormat="1" x14ac:dyDescent="0.25">
      <c r="A791" t="s">
        <v>349</v>
      </c>
      <c r="B791">
        <v>704</v>
      </c>
      <c r="C791" t="s">
        <v>385</v>
      </c>
      <c r="D791">
        <v>264</v>
      </c>
      <c r="E791" t="s">
        <v>386</v>
      </c>
      <c r="F791">
        <v>337</v>
      </c>
      <c r="G791" t="s">
        <v>26</v>
      </c>
      <c r="H791">
        <v>10264010337</v>
      </c>
      <c r="I791" t="s">
        <v>27</v>
      </c>
      <c r="J791" t="s">
        <v>958</v>
      </c>
      <c r="K791">
        <v>12</v>
      </c>
      <c r="L791" s="2">
        <v>1388.87</v>
      </c>
      <c r="M791" s="2">
        <v>1249.53</v>
      </c>
      <c r="N791" s="14">
        <v>1502</v>
      </c>
      <c r="O791" s="2">
        <v>0</v>
      </c>
      <c r="P791" s="11">
        <v>1502</v>
      </c>
      <c r="Q791" s="2">
        <v>650.14</v>
      </c>
      <c r="R791" s="2">
        <v>1114.5257142857142</v>
      </c>
      <c r="S791" s="9">
        <v>0</v>
      </c>
      <c r="U791" s="2">
        <f t="shared" si="24"/>
        <v>-1502</v>
      </c>
      <c r="V791" s="2">
        <f t="shared" si="25"/>
        <v>-100</v>
      </c>
    </row>
    <row r="792" spans="1:22" customFormat="1" x14ac:dyDescent="0.25">
      <c r="A792" t="s">
        <v>349</v>
      </c>
      <c r="B792">
        <v>702</v>
      </c>
      <c r="C792" t="s">
        <v>383</v>
      </c>
      <c r="D792">
        <v>266</v>
      </c>
      <c r="E792" t="s">
        <v>387</v>
      </c>
      <c r="F792">
        <v>337</v>
      </c>
      <c r="G792" t="s">
        <v>26</v>
      </c>
      <c r="H792">
        <v>10266010337</v>
      </c>
      <c r="I792" t="s">
        <v>27</v>
      </c>
      <c r="J792" t="s">
        <v>958</v>
      </c>
      <c r="K792">
        <v>12</v>
      </c>
      <c r="L792" s="2">
        <v>350.64</v>
      </c>
      <c r="M792" s="2">
        <v>2370.37</v>
      </c>
      <c r="N792" s="14">
        <v>0</v>
      </c>
      <c r="O792" s="2">
        <v>0</v>
      </c>
      <c r="P792" s="11">
        <v>0</v>
      </c>
      <c r="Q792" s="2">
        <v>0</v>
      </c>
      <c r="R792" s="2">
        <v>0</v>
      </c>
      <c r="S792" s="9">
        <v>0</v>
      </c>
      <c r="U792" s="2">
        <f t="shared" si="24"/>
        <v>0</v>
      </c>
      <c r="V792" s="2" t="e">
        <f t="shared" si="25"/>
        <v>#DIV/0!</v>
      </c>
    </row>
    <row r="793" spans="1:22" customFormat="1" x14ac:dyDescent="0.25">
      <c r="A793" t="s">
        <v>349</v>
      </c>
      <c r="B793">
        <v>507</v>
      </c>
      <c r="C793" t="s">
        <v>390</v>
      </c>
      <c r="D793">
        <v>268</v>
      </c>
      <c r="E793" t="s">
        <v>392</v>
      </c>
      <c r="F793">
        <v>337</v>
      </c>
      <c r="G793" t="s">
        <v>26</v>
      </c>
      <c r="H793">
        <v>10268010337</v>
      </c>
      <c r="I793" t="s">
        <v>27</v>
      </c>
      <c r="J793" t="s">
        <v>958</v>
      </c>
      <c r="K793">
        <v>12</v>
      </c>
      <c r="L793" s="2">
        <v>494975.44</v>
      </c>
      <c r="M793" s="2">
        <v>430166.96</v>
      </c>
      <c r="N793" s="14">
        <v>535365</v>
      </c>
      <c r="O793" s="2">
        <v>0</v>
      </c>
      <c r="P793" s="11">
        <v>535365</v>
      </c>
      <c r="Q793" s="2">
        <v>110.97</v>
      </c>
      <c r="R793" s="2">
        <v>190.2342857142857</v>
      </c>
      <c r="S793" s="9">
        <v>0</v>
      </c>
      <c r="U793" s="2">
        <f t="shared" si="24"/>
        <v>-535365</v>
      </c>
      <c r="V793" s="2">
        <f t="shared" si="25"/>
        <v>-100</v>
      </c>
    </row>
    <row r="794" spans="1:22" customFormat="1" x14ac:dyDescent="0.25">
      <c r="A794" t="s">
        <v>349</v>
      </c>
      <c r="B794">
        <v>507</v>
      </c>
      <c r="C794" t="s">
        <v>390</v>
      </c>
      <c r="D794">
        <v>270</v>
      </c>
      <c r="E794" t="s">
        <v>349</v>
      </c>
      <c r="F794">
        <v>337</v>
      </c>
      <c r="G794" t="s">
        <v>26</v>
      </c>
      <c r="H794">
        <v>10270010337</v>
      </c>
      <c r="I794" t="s">
        <v>27</v>
      </c>
      <c r="J794" t="s">
        <v>958</v>
      </c>
      <c r="K794">
        <v>12</v>
      </c>
      <c r="L794" s="2">
        <v>11654.11</v>
      </c>
      <c r="M794" s="2">
        <v>3782.96</v>
      </c>
      <c r="N794" s="14">
        <v>4542</v>
      </c>
      <c r="O794" s="2">
        <v>0</v>
      </c>
      <c r="P794" s="11">
        <v>4542</v>
      </c>
      <c r="Q794" s="2">
        <v>173.26</v>
      </c>
      <c r="R794" s="2">
        <v>297.01714285714286</v>
      </c>
      <c r="S794" s="9">
        <v>0</v>
      </c>
      <c r="U794" s="2">
        <f t="shared" si="24"/>
        <v>-4542</v>
      </c>
      <c r="V794" s="2">
        <f t="shared" si="25"/>
        <v>-100</v>
      </c>
    </row>
    <row r="795" spans="1:22" customFormat="1" x14ac:dyDescent="0.25">
      <c r="A795" t="s">
        <v>349</v>
      </c>
      <c r="B795">
        <v>1105</v>
      </c>
      <c r="C795" t="s">
        <v>174</v>
      </c>
      <c r="D795">
        <v>280</v>
      </c>
      <c r="E795" t="s">
        <v>395</v>
      </c>
      <c r="F795">
        <v>337</v>
      </c>
      <c r="G795" t="s">
        <v>26</v>
      </c>
      <c r="H795">
        <v>10280010337</v>
      </c>
      <c r="I795" t="s">
        <v>27</v>
      </c>
      <c r="J795" t="s">
        <v>958</v>
      </c>
      <c r="K795">
        <v>12</v>
      </c>
      <c r="L795" s="2">
        <v>10876.62</v>
      </c>
      <c r="M795" s="2">
        <v>9447.4599999999991</v>
      </c>
      <c r="N795" s="14">
        <v>11764</v>
      </c>
      <c r="O795" s="2">
        <v>0</v>
      </c>
      <c r="P795" s="11">
        <v>11764</v>
      </c>
      <c r="Q795" s="2">
        <v>0</v>
      </c>
      <c r="R795" s="2">
        <v>0</v>
      </c>
      <c r="S795" s="9">
        <v>0</v>
      </c>
      <c r="U795" s="2">
        <f t="shared" si="24"/>
        <v>-11764</v>
      </c>
      <c r="V795" s="2">
        <f t="shared" si="25"/>
        <v>-100</v>
      </c>
    </row>
    <row r="796" spans="1:22" customFormat="1" x14ac:dyDescent="0.25">
      <c r="A796" t="s">
        <v>349</v>
      </c>
      <c r="B796">
        <v>507</v>
      </c>
      <c r="C796" t="s">
        <v>390</v>
      </c>
      <c r="D796">
        <v>267</v>
      </c>
      <c r="E796" t="s">
        <v>391</v>
      </c>
      <c r="F796">
        <v>344</v>
      </c>
      <c r="G796" t="s">
        <v>111</v>
      </c>
      <c r="H796">
        <v>10267010344</v>
      </c>
      <c r="I796" t="s">
        <v>112</v>
      </c>
      <c r="J796" t="s">
        <v>958</v>
      </c>
      <c r="K796">
        <v>12</v>
      </c>
      <c r="L796" s="2">
        <v>54160.28</v>
      </c>
      <c r="M796" s="2">
        <v>0</v>
      </c>
      <c r="N796" s="14">
        <v>0</v>
      </c>
      <c r="O796" s="2">
        <v>0</v>
      </c>
      <c r="P796" s="11">
        <v>0</v>
      </c>
      <c r="Q796" s="2">
        <v>0</v>
      </c>
      <c r="R796" s="2">
        <v>0</v>
      </c>
      <c r="S796" s="9">
        <v>0</v>
      </c>
      <c r="U796" s="2">
        <f t="shared" si="24"/>
        <v>0</v>
      </c>
      <c r="V796" s="2" t="e">
        <f t="shared" si="25"/>
        <v>#DIV/0!</v>
      </c>
    </row>
    <row r="797" spans="1:22" customFormat="1" x14ac:dyDescent="0.25">
      <c r="A797" t="s">
        <v>349</v>
      </c>
      <c r="B797">
        <v>1011</v>
      </c>
      <c r="C797" t="s">
        <v>365</v>
      </c>
      <c r="D797">
        <v>236</v>
      </c>
      <c r="E797" t="s">
        <v>380</v>
      </c>
      <c r="F797">
        <v>345</v>
      </c>
      <c r="G797" t="s">
        <v>72</v>
      </c>
      <c r="H797">
        <v>10236010345</v>
      </c>
      <c r="I797" t="s">
        <v>69</v>
      </c>
      <c r="J797" t="s">
        <v>958</v>
      </c>
      <c r="K797">
        <v>12</v>
      </c>
      <c r="L797" s="2">
        <v>34908.019999999997</v>
      </c>
      <c r="M797" s="2">
        <v>0</v>
      </c>
      <c r="N797" s="14">
        <v>0</v>
      </c>
      <c r="O797" s="2">
        <v>0</v>
      </c>
      <c r="P797" s="11">
        <v>0</v>
      </c>
      <c r="Q797" s="2">
        <v>0</v>
      </c>
      <c r="R797" s="2">
        <v>0</v>
      </c>
      <c r="S797" s="9">
        <v>0</v>
      </c>
      <c r="U797" s="2">
        <f t="shared" si="24"/>
        <v>0</v>
      </c>
      <c r="V797" s="2" t="e">
        <f t="shared" si="25"/>
        <v>#DIV/0!</v>
      </c>
    </row>
    <row r="798" spans="1:22" customFormat="1" x14ac:dyDescent="0.25">
      <c r="A798" t="s">
        <v>349</v>
      </c>
      <c r="B798">
        <v>702</v>
      </c>
      <c r="C798" t="s">
        <v>383</v>
      </c>
      <c r="D798">
        <v>262</v>
      </c>
      <c r="E798" t="s">
        <v>384</v>
      </c>
      <c r="F798">
        <v>345</v>
      </c>
      <c r="G798" t="s">
        <v>72</v>
      </c>
      <c r="H798">
        <v>10262010345</v>
      </c>
      <c r="I798" t="s">
        <v>69</v>
      </c>
      <c r="J798" t="s">
        <v>958</v>
      </c>
      <c r="K798">
        <v>12</v>
      </c>
      <c r="L798" s="2">
        <v>32525.52</v>
      </c>
      <c r="M798" s="2">
        <v>0</v>
      </c>
      <c r="N798" s="14">
        <v>0</v>
      </c>
      <c r="O798" s="2">
        <v>0</v>
      </c>
      <c r="P798" s="11">
        <v>0</v>
      </c>
      <c r="Q798" s="2">
        <v>0</v>
      </c>
      <c r="R798" s="2">
        <v>0</v>
      </c>
      <c r="S798" s="9">
        <v>0</v>
      </c>
      <c r="U798" s="2">
        <f t="shared" si="24"/>
        <v>0</v>
      </c>
      <c r="V798" s="2" t="e">
        <f t="shared" si="25"/>
        <v>#DIV/0!</v>
      </c>
    </row>
    <row r="799" spans="1:22" customFormat="1" x14ac:dyDescent="0.25">
      <c r="A799" t="s">
        <v>349</v>
      </c>
      <c r="B799">
        <v>704</v>
      </c>
      <c r="C799" t="s">
        <v>385</v>
      </c>
      <c r="D799">
        <v>264</v>
      </c>
      <c r="E799" t="s">
        <v>386</v>
      </c>
      <c r="F799">
        <v>345</v>
      </c>
      <c r="G799" t="s">
        <v>72</v>
      </c>
      <c r="H799">
        <v>10264010345</v>
      </c>
      <c r="I799" t="s">
        <v>69</v>
      </c>
      <c r="J799" t="s">
        <v>958</v>
      </c>
      <c r="K799">
        <v>12</v>
      </c>
      <c r="L799" s="2">
        <v>160164.70000000001</v>
      </c>
      <c r="M799" s="2">
        <v>0</v>
      </c>
      <c r="N799" s="14">
        <v>0</v>
      </c>
      <c r="O799" s="2">
        <v>0</v>
      </c>
      <c r="P799" s="11">
        <v>0</v>
      </c>
      <c r="Q799" s="2">
        <v>0</v>
      </c>
      <c r="R799" s="2">
        <v>0</v>
      </c>
      <c r="S799" s="9">
        <v>0</v>
      </c>
      <c r="U799" s="2">
        <f t="shared" si="24"/>
        <v>0</v>
      </c>
      <c r="V799" s="2" t="e">
        <f t="shared" si="25"/>
        <v>#DIV/0!</v>
      </c>
    </row>
    <row r="800" spans="1:22" customFormat="1" x14ac:dyDescent="0.25">
      <c r="A800" t="s">
        <v>349</v>
      </c>
      <c r="B800">
        <v>702</v>
      </c>
      <c r="C800" t="s">
        <v>383</v>
      </c>
      <c r="D800">
        <v>265</v>
      </c>
      <c r="E800" t="s">
        <v>433</v>
      </c>
      <c r="F800">
        <v>345</v>
      </c>
      <c r="G800" t="s">
        <v>72</v>
      </c>
      <c r="H800">
        <v>10265010345</v>
      </c>
      <c r="I800" t="s">
        <v>69</v>
      </c>
      <c r="J800" t="s">
        <v>958</v>
      </c>
      <c r="K800">
        <v>12</v>
      </c>
      <c r="L800" s="2">
        <v>21360.6</v>
      </c>
      <c r="M800" s="2">
        <v>0</v>
      </c>
      <c r="N800" s="14">
        <v>0</v>
      </c>
      <c r="O800" s="2">
        <v>0</v>
      </c>
      <c r="P800" s="11">
        <v>0</v>
      </c>
      <c r="Q800" s="2">
        <v>0</v>
      </c>
      <c r="R800" s="2">
        <v>0</v>
      </c>
      <c r="S800" s="9">
        <v>0</v>
      </c>
      <c r="U800" s="2">
        <f t="shared" si="24"/>
        <v>0</v>
      </c>
      <c r="V800" s="2" t="e">
        <f t="shared" si="25"/>
        <v>#DIV/0!</v>
      </c>
    </row>
    <row r="801" spans="1:22" customFormat="1" x14ac:dyDescent="0.25">
      <c r="A801" t="s">
        <v>349</v>
      </c>
      <c r="B801">
        <v>702</v>
      </c>
      <c r="C801" t="s">
        <v>383</v>
      </c>
      <c r="D801">
        <v>266</v>
      </c>
      <c r="E801" t="s">
        <v>387</v>
      </c>
      <c r="F801">
        <v>345</v>
      </c>
      <c r="G801" t="s">
        <v>72</v>
      </c>
      <c r="H801">
        <v>10266010345</v>
      </c>
      <c r="I801" t="s">
        <v>69</v>
      </c>
      <c r="J801" t="s">
        <v>958</v>
      </c>
      <c r="K801">
        <v>12</v>
      </c>
      <c r="L801" s="2">
        <v>66718.710000000006</v>
      </c>
      <c r="M801" s="2">
        <v>0</v>
      </c>
      <c r="N801" s="14">
        <v>0</v>
      </c>
      <c r="O801" s="2">
        <v>0</v>
      </c>
      <c r="P801" s="11">
        <v>0</v>
      </c>
      <c r="Q801" s="2">
        <v>0</v>
      </c>
      <c r="R801" s="2">
        <v>0</v>
      </c>
      <c r="S801" s="9">
        <v>0</v>
      </c>
      <c r="U801" s="2">
        <f t="shared" si="24"/>
        <v>0</v>
      </c>
      <c r="V801" s="2" t="e">
        <f t="shared" si="25"/>
        <v>#DIV/0!</v>
      </c>
    </row>
    <row r="802" spans="1:22" customFormat="1" x14ac:dyDescent="0.25">
      <c r="A802" t="s">
        <v>349</v>
      </c>
      <c r="B802">
        <v>507</v>
      </c>
      <c r="C802" t="s">
        <v>390</v>
      </c>
      <c r="D802">
        <v>267</v>
      </c>
      <c r="E802" t="s">
        <v>391</v>
      </c>
      <c r="F802">
        <v>345</v>
      </c>
      <c r="G802" t="s">
        <v>72</v>
      </c>
      <c r="H802">
        <v>10267010345</v>
      </c>
      <c r="I802" t="s">
        <v>69</v>
      </c>
      <c r="J802" t="s">
        <v>958</v>
      </c>
      <c r="K802">
        <v>12</v>
      </c>
      <c r="L802" s="2">
        <v>9089.1</v>
      </c>
      <c r="M802" s="2">
        <v>0</v>
      </c>
      <c r="N802" s="14">
        <v>0</v>
      </c>
      <c r="O802" s="2">
        <v>0</v>
      </c>
      <c r="P802" s="11">
        <v>0</v>
      </c>
      <c r="Q802" s="2">
        <v>0</v>
      </c>
      <c r="R802" s="2">
        <v>0</v>
      </c>
      <c r="S802" s="9">
        <v>0</v>
      </c>
      <c r="U802" s="2">
        <f t="shared" si="24"/>
        <v>0</v>
      </c>
      <c r="V802" s="2" t="e">
        <f t="shared" si="25"/>
        <v>#DIV/0!</v>
      </c>
    </row>
    <row r="803" spans="1:22" customFormat="1" x14ac:dyDescent="0.25">
      <c r="A803" t="s">
        <v>349</v>
      </c>
      <c r="B803">
        <v>507</v>
      </c>
      <c r="C803" t="s">
        <v>390</v>
      </c>
      <c r="D803">
        <v>268</v>
      </c>
      <c r="E803" t="s">
        <v>392</v>
      </c>
      <c r="F803">
        <v>345</v>
      </c>
      <c r="G803" t="s">
        <v>72</v>
      </c>
      <c r="H803">
        <v>10268010345</v>
      </c>
      <c r="I803" t="s">
        <v>69</v>
      </c>
      <c r="J803" t="s">
        <v>958</v>
      </c>
      <c r="K803">
        <v>12</v>
      </c>
      <c r="L803" s="2">
        <v>46963.35</v>
      </c>
      <c r="M803" s="2">
        <v>0</v>
      </c>
      <c r="N803" s="14">
        <v>0</v>
      </c>
      <c r="O803" s="2">
        <v>0</v>
      </c>
      <c r="P803" s="11">
        <v>0</v>
      </c>
      <c r="Q803" s="2">
        <v>0</v>
      </c>
      <c r="R803" s="2">
        <v>0</v>
      </c>
      <c r="S803" s="9">
        <v>0</v>
      </c>
      <c r="U803" s="2">
        <f t="shared" si="24"/>
        <v>0</v>
      </c>
      <c r="V803" s="2" t="e">
        <f t="shared" si="25"/>
        <v>#DIV/0!</v>
      </c>
    </row>
    <row r="804" spans="1:22" customFormat="1" x14ac:dyDescent="0.25">
      <c r="A804" t="s">
        <v>349</v>
      </c>
      <c r="B804">
        <v>507</v>
      </c>
      <c r="C804" t="s">
        <v>390</v>
      </c>
      <c r="D804">
        <v>269</v>
      </c>
      <c r="E804" t="s">
        <v>393</v>
      </c>
      <c r="F804">
        <v>345</v>
      </c>
      <c r="G804" t="s">
        <v>72</v>
      </c>
      <c r="H804">
        <v>10269010345</v>
      </c>
      <c r="I804" t="s">
        <v>69</v>
      </c>
      <c r="J804" t="s">
        <v>958</v>
      </c>
      <c r="K804">
        <v>12</v>
      </c>
      <c r="L804" s="2">
        <v>8144.06</v>
      </c>
      <c r="M804" s="2">
        <v>0</v>
      </c>
      <c r="N804" s="14">
        <v>0</v>
      </c>
      <c r="O804" s="2">
        <v>0</v>
      </c>
      <c r="P804" s="11">
        <v>0</v>
      </c>
      <c r="Q804" s="2">
        <v>0</v>
      </c>
      <c r="R804" s="2">
        <v>0</v>
      </c>
      <c r="S804" s="9">
        <v>0</v>
      </c>
      <c r="U804" s="2">
        <f t="shared" si="24"/>
        <v>0</v>
      </c>
      <c r="V804" s="2" t="e">
        <f t="shared" si="25"/>
        <v>#DIV/0!</v>
      </c>
    </row>
    <row r="805" spans="1:22" customFormat="1" x14ac:dyDescent="0.25">
      <c r="A805" t="s">
        <v>349</v>
      </c>
      <c r="B805">
        <v>702</v>
      </c>
      <c r="C805" t="s">
        <v>383</v>
      </c>
      <c r="D805">
        <v>265</v>
      </c>
      <c r="E805" t="s">
        <v>433</v>
      </c>
      <c r="F805">
        <v>590</v>
      </c>
      <c r="G805" t="s">
        <v>126</v>
      </c>
      <c r="H805">
        <v>10265010590</v>
      </c>
      <c r="I805" t="s">
        <v>127</v>
      </c>
      <c r="J805" t="s">
        <v>958</v>
      </c>
      <c r="K805">
        <v>12</v>
      </c>
      <c r="L805" s="2">
        <v>595.96</v>
      </c>
      <c r="M805" s="2">
        <v>0</v>
      </c>
      <c r="N805" s="14">
        <v>0</v>
      </c>
      <c r="O805" s="2">
        <v>0</v>
      </c>
      <c r="P805" s="11">
        <v>0</v>
      </c>
      <c r="Q805" s="2">
        <v>0</v>
      </c>
      <c r="R805" s="2">
        <v>0</v>
      </c>
      <c r="S805" s="9">
        <v>0</v>
      </c>
      <c r="U805" s="2">
        <f t="shared" si="24"/>
        <v>0</v>
      </c>
      <c r="V805" s="2" t="e">
        <f t="shared" si="25"/>
        <v>#DIV/0!</v>
      </c>
    </row>
    <row r="806" spans="1:22" customFormat="1" x14ac:dyDescent="0.25">
      <c r="A806" t="s">
        <v>349</v>
      </c>
      <c r="B806">
        <v>1011</v>
      </c>
      <c r="C806" t="s">
        <v>365</v>
      </c>
      <c r="D806">
        <v>232</v>
      </c>
      <c r="E806" t="s">
        <v>379</v>
      </c>
      <c r="F806">
        <v>845</v>
      </c>
      <c r="G806" t="s">
        <v>101</v>
      </c>
      <c r="H806">
        <v>10232010845</v>
      </c>
      <c r="I806" t="s">
        <v>102</v>
      </c>
      <c r="J806" t="s">
        <v>958</v>
      </c>
      <c r="K806">
        <v>12</v>
      </c>
      <c r="L806" s="2">
        <v>0</v>
      </c>
      <c r="M806" s="2">
        <v>0</v>
      </c>
      <c r="N806" s="14">
        <v>0</v>
      </c>
      <c r="O806" s="2">
        <v>0</v>
      </c>
      <c r="P806" s="11">
        <v>0</v>
      </c>
      <c r="Q806" s="2">
        <v>0</v>
      </c>
      <c r="R806" s="2">
        <v>0</v>
      </c>
      <c r="S806" s="9">
        <v>0</v>
      </c>
      <c r="U806" s="2">
        <f t="shared" si="24"/>
        <v>0</v>
      </c>
      <c r="V806" s="2" t="e">
        <f t="shared" si="25"/>
        <v>#DIV/0!</v>
      </c>
    </row>
    <row r="807" spans="1:22" customFormat="1" x14ac:dyDescent="0.25">
      <c r="A807" t="s">
        <v>349</v>
      </c>
      <c r="B807">
        <v>702</v>
      </c>
      <c r="C807" t="s">
        <v>383</v>
      </c>
      <c r="D807">
        <v>262</v>
      </c>
      <c r="E807" t="s">
        <v>384</v>
      </c>
      <c r="F807">
        <v>845</v>
      </c>
      <c r="G807" t="s">
        <v>101</v>
      </c>
      <c r="H807">
        <v>10262010845</v>
      </c>
      <c r="I807" t="s">
        <v>102</v>
      </c>
      <c r="J807" t="s">
        <v>958</v>
      </c>
      <c r="K807">
        <v>12</v>
      </c>
      <c r="L807" s="2">
        <v>0</v>
      </c>
      <c r="M807" s="2">
        <v>0</v>
      </c>
      <c r="N807" s="14">
        <v>0</v>
      </c>
      <c r="O807" s="2">
        <v>0</v>
      </c>
      <c r="P807" s="11">
        <v>0</v>
      </c>
      <c r="Q807" s="2">
        <v>0</v>
      </c>
      <c r="R807" s="2">
        <v>0</v>
      </c>
      <c r="S807" s="9">
        <v>0</v>
      </c>
      <c r="U807" s="2">
        <f t="shared" si="24"/>
        <v>0</v>
      </c>
      <c r="V807" s="2" t="e">
        <f t="shared" si="25"/>
        <v>#DIV/0!</v>
      </c>
    </row>
    <row r="808" spans="1:22" customFormat="1" x14ac:dyDescent="0.25">
      <c r="A808" t="s">
        <v>349</v>
      </c>
      <c r="B808">
        <v>704</v>
      </c>
      <c r="C808" t="s">
        <v>385</v>
      </c>
      <c r="D808">
        <v>264</v>
      </c>
      <c r="E808" t="s">
        <v>386</v>
      </c>
      <c r="F808">
        <v>845</v>
      </c>
      <c r="G808" t="s">
        <v>101</v>
      </c>
      <c r="H808">
        <v>10264010845</v>
      </c>
      <c r="I808" t="s">
        <v>102</v>
      </c>
      <c r="J808" t="s">
        <v>958</v>
      </c>
      <c r="K808">
        <v>12</v>
      </c>
      <c r="L808" s="2">
        <v>0</v>
      </c>
      <c r="M808" s="2">
        <v>0</v>
      </c>
      <c r="N808" s="14">
        <v>0</v>
      </c>
      <c r="O808" s="2">
        <v>0</v>
      </c>
      <c r="P808" s="11">
        <v>0</v>
      </c>
      <c r="Q808" s="2">
        <v>0</v>
      </c>
      <c r="R808" s="2">
        <v>0</v>
      </c>
      <c r="S808" s="9">
        <v>0</v>
      </c>
      <c r="U808" s="2">
        <f t="shared" si="24"/>
        <v>0</v>
      </c>
      <c r="V808" s="2" t="e">
        <f t="shared" si="25"/>
        <v>#DIV/0!</v>
      </c>
    </row>
    <row r="809" spans="1:22" customFormat="1" x14ac:dyDescent="0.25">
      <c r="A809" t="s">
        <v>349</v>
      </c>
      <c r="B809">
        <v>1011</v>
      </c>
      <c r="C809" t="s">
        <v>365</v>
      </c>
      <c r="D809">
        <v>232</v>
      </c>
      <c r="E809" t="s">
        <v>379</v>
      </c>
      <c r="F809">
        <v>846</v>
      </c>
      <c r="G809" t="s">
        <v>161</v>
      </c>
      <c r="H809">
        <v>10232010846</v>
      </c>
      <c r="I809" t="s">
        <v>162</v>
      </c>
      <c r="J809" t="s">
        <v>958</v>
      </c>
      <c r="K809">
        <v>12</v>
      </c>
      <c r="L809" s="2">
        <v>0</v>
      </c>
      <c r="M809" s="2">
        <v>0</v>
      </c>
      <c r="N809" s="14">
        <v>0</v>
      </c>
      <c r="O809" s="2">
        <v>0</v>
      </c>
      <c r="P809" s="11">
        <v>0</v>
      </c>
      <c r="Q809" s="2">
        <v>0</v>
      </c>
      <c r="R809" s="2">
        <v>0</v>
      </c>
      <c r="S809" s="9">
        <v>0</v>
      </c>
      <c r="U809" s="2">
        <f t="shared" si="24"/>
        <v>0</v>
      </c>
      <c r="V809" s="2" t="e">
        <f t="shared" si="25"/>
        <v>#DIV/0!</v>
      </c>
    </row>
    <row r="810" spans="1:22" customFormat="1" x14ac:dyDescent="0.25">
      <c r="A810" t="s">
        <v>349</v>
      </c>
      <c r="B810">
        <v>702</v>
      </c>
      <c r="C810" t="s">
        <v>383</v>
      </c>
      <c r="D810">
        <v>266</v>
      </c>
      <c r="E810" t="s">
        <v>387</v>
      </c>
      <c r="F810">
        <v>846</v>
      </c>
      <c r="G810" t="s">
        <v>161</v>
      </c>
      <c r="H810">
        <v>10266010846</v>
      </c>
      <c r="I810" t="s">
        <v>162</v>
      </c>
      <c r="J810" t="s">
        <v>958</v>
      </c>
      <c r="K810">
        <v>12</v>
      </c>
      <c r="L810" s="2">
        <v>0</v>
      </c>
      <c r="M810" s="2">
        <v>0</v>
      </c>
      <c r="N810" s="14">
        <v>0</v>
      </c>
      <c r="O810" s="2">
        <v>0</v>
      </c>
      <c r="P810" s="11">
        <v>0</v>
      </c>
      <c r="Q810" s="2">
        <v>0</v>
      </c>
      <c r="R810" s="2">
        <v>0</v>
      </c>
      <c r="S810" s="9">
        <v>0</v>
      </c>
      <c r="U810" s="2">
        <f t="shared" si="24"/>
        <v>0</v>
      </c>
      <c r="V810" s="2" t="e">
        <f t="shared" si="25"/>
        <v>#DIV/0!</v>
      </c>
    </row>
    <row r="811" spans="1:22" customFormat="1" x14ac:dyDescent="0.25">
      <c r="A811" t="s">
        <v>349</v>
      </c>
      <c r="B811">
        <v>1011</v>
      </c>
      <c r="C811" t="s">
        <v>365</v>
      </c>
      <c r="D811">
        <v>232</v>
      </c>
      <c r="E811" t="s">
        <v>379</v>
      </c>
      <c r="F811">
        <v>848</v>
      </c>
      <c r="G811" t="s">
        <v>113</v>
      </c>
      <c r="H811">
        <v>10232010848</v>
      </c>
      <c r="I811" t="s">
        <v>114</v>
      </c>
      <c r="J811" t="s">
        <v>958</v>
      </c>
      <c r="K811">
        <v>12</v>
      </c>
      <c r="L811" s="2">
        <v>0</v>
      </c>
      <c r="M811" s="2">
        <v>0</v>
      </c>
      <c r="N811" s="14">
        <v>0</v>
      </c>
      <c r="O811" s="2">
        <v>0</v>
      </c>
      <c r="P811" s="11">
        <v>0</v>
      </c>
      <c r="Q811" s="2">
        <v>0</v>
      </c>
      <c r="R811" s="2">
        <v>0</v>
      </c>
      <c r="S811" s="9">
        <v>0</v>
      </c>
      <c r="U811" s="2">
        <f t="shared" si="24"/>
        <v>0</v>
      </c>
      <c r="V811" s="2" t="e">
        <f t="shared" si="25"/>
        <v>#DIV/0!</v>
      </c>
    </row>
    <row r="812" spans="1:22" customFormat="1" x14ac:dyDescent="0.25">
      <c r="A812" t="s">
        <v>349</v>
      </c>
      <c r="B812">
        <v>704</v>
      </c>
      <c r="C812" t="s">
        <v>385</v>
      </c>
      <c r="D812">
        <v>264</v>
      </c>
      <c r="E812" t="s">
        <v>386</v>
      </c>
      <c r="F812">
        <v>848</v>
      </c>
      <c r="G812" t="s">
        <v>113</v>
      </c>
      <c r="H812">
        <v>10264010848</v>
      </c>
      <c r="I812" t="s">
        <v>114</v>
      </c>
      <c r="J812" t="s">
        <v>958</v>
      </c>
      <c r="K812">
        <v>12</v>
      </c>
      <c r="L812" s="2">
        <v>0</v>
      </c>
      <c r="M812" s="2">
        <v>0</v>
      </c>
      <c r="N812" s="14">
        <v>0</v>
      </c>
      <c r="O812" s="2">
        <v>0</v>
      </c>
      <c r="P812" s="11">
        <v>0</v>
      </c>
      <c r="Q812" s="2">
        <v>0</v>
      </c>
      <c r="R812" s="2">
        <v>0</v>
      </c>
      <c r="S812" s="9">
        <v>0</v>
      </c>
      <c r="U812" s="2">
        <f t="shared" si="24"/>
        <v>0</v>
      </c>
      <c r="V812" s="2" t="e">
        <f t="shared" si="25"/>
        <v>#DIV/0!</v>
      </c>
    </row>
    <row r="813" spans="1:22" customFormat="1" x14ac:dyDescent="0.25">
      <c r="A813" t="s">
        <v>349</v>
      </c>
      <c r="B813">
        <v>702</v>
      </c>
      <c r="C813" t="s">
        <v>383</v>
      </c>
      <c r="D813">
        <v>266</v>
      </c>
      <c r="E813" t="s">
        <v>387</v>
      </c>
      <c r="F813">
        <v>848</v>
      </c>
      <c r="G813" t="s">
        <v>113</v>
      </c>
      <c r="H813">
        <v>10266010848</v>
      </c>
      <c r="I813" t="s">
        <v>114</v>
      </c>
      <c r="J813" t="s">
        <v>958</v>
      </c>
      <c r="K813">
        <v>12</v>
      </c>
      <c r="L813" s="2">
        <v>0</v>
      </c>
      <c r="M813" s="2">
        <v>0</v>
      </c>
      <c r="N813" s="14">
        <v>0</v>
      </c>
      <c r="O813" s="2">
        <v>0</v>
      </c>
      <c r="P813" s="11">
        <v>0</v>
      </c>
      <c r="Q813" s="2">
        <v>0</v>
      </c>
      <c r="R813" s="2">
        <v>0</v>
      </c>
      <c r="S813" s="9">
        <v>0</v>
      </c>
      <c r="U813" s="2">
        <f t="shared" si="24"/>
        <v>0</v>
      </c>
      <c r="V813" s="2" t="e">
        <f t="shared" si="25"/>
        <v>#DIV/0!</v>
      </c>
    </row>
    <row r="814" spans="1:22" customFormat="1" x14ac:dyDescent="0.25">
      <c r="A814" t="s">
        <v>349</v>
      </c>
      <c r="B814">
        <v>507</v>
      </c>
      <c r="C814" t="s">
        <v>390</v>
      </c>
      <c r="D814">
        <v>268</v>
      </c>
      <c r="E814" t="s">
        <v>392</v>
      </c>
      <c r="F814">
        <v>848</v>
      </c>
      <c r="G814" t="s">
        <v>113</v>
      </c>
      <c r="H814">
        <v>10268010848</v>
      </c>
      <c r="I814" t="s">
        <v>114</v>
      </c>
      <c r="J814" t="s">
        <v>958</v>
      </c>
      <c r="K814">
        <v>12</v>
      </c>
      <c r="L814" s="2">
        <v>0</v>
      </c>
      <c r="M814" s="2">
        <v>0</v>
      </c>
      <c r="N814" s="14">
        <v>0</v>
      </c>
      <c r="O814" s="2">
        <v>0</v>
      </c>
      <c r="P814" s="11">
        <v>0</v>
      </c>
      <c r="Q814" s="2">
        <v>0</v>
      </c>
      <c r="R814" s="2">
        <v>0</v>
      </c>
      <c r="S814" s="9">
        <v>0</v>
      </c>
      <c r="U814" s="2">
        <f t="shared" si="24"/>
        <v>0</v>
      </c>
      <c r="V814" s="2" t="e">
        <f t="shared" si="25"/>
        <v>#DIV/0!</v>
      </c>
    </row>
    <row r="815" spans="1:22" customFormat="1" x14ac:dyDescent="0.25">
      <c r="A815" t="s">
        <v>349</v>
      </c>
      <c r="B815">
        <v>1103</v>
      </c>
      <c r="C815" t="s">
        <v>424</v>
      </c>
      <c r="D815">
        <v>801</v>
      </c>
      <c r="E815" t="s">
        <v>425</v>
      </c>
      <c r="F815">
        <v>848</v>
      </c>
      <c r="G815" t="s">
        <v>113</v>
      </c>
      <c r="H815">
        <v>10801010848</v>
      </c>
      <c r="I815" t="s">
        <v>114</v>
      </c>
      <c r="J815" t="s">
        <v>958</v>
      </c>
      <c r="K815">
        <v>12</v>
      </c>
      <c r="L815" s="2">
        <v>0</v>
      </c>
      <c r="M815" s="2">
        <v>0</v>
      </c>
      <c r="N815" s="14">
        <v>0</v>
      </c>
      <c r="O815" s="2">
        <v>0</v>
      </c>
      <c r="P815" s="11">
        <v>0</v>
      </c>
      <c r="Q815" s="2">
        <v>0</v>
      </c>
      <c r="R815" s="2">
        <v>0</v>
      </c>
      <c r="S815" s="9">
        <v>0</v>
      </c>
      <c r="U815" s="2">
        <f t="shared" si="24"/>
        <v>0</v>
      </c>
      <c r="V815" s="2" t="e">
        <f t="shared" si="25"/>
        <v>#DIV/0!</v>
      </c>
    </row>
    <row r="816" spans="1:22" customFormat="1" x14ac:dyDescent="0.25">
      <c r="A816" t="s">
        <v>349</v>
      </c>
      <c r="B816">
        <v>704</v>
      </c>
      <c r="C816" t="s">
        <v>385</v>
      </c>
      <c r="D816">
        <v>264</v>
      </c>
      <c r="E816" t="s">
        <v>386</v>
      </c>
      <c r="F816">
        <v>849</v>
      </c>
      <c r="G816" t="s">
        <v>431</v>
      </c>
      <c r="H816">
        <v>10264010849</v>
      </c>
      <c r="I816" t="s">
        <v>432</v>
      </c>
      <c r="J816" t="s">
        <v>958</v>
      </c>
      <c r="K816">
        <v>12</v>
      </c>
      <c r="L816" s="2">
        <v>0</v>
      </c>
      <c r="M816" s="2">
        <v>0</v>
      </c>
      <c r="N816" s="14">
        <v>0</v>
      </c>
      <c r="O816" s="2">
        <v>0</v>
      </c>
      <c r="P816" s="11">
        <v>0</v>
      </c>
      <c r="Q816" s="2">
        <v>0</v>
      </c>
      <c r="R816" s="2">
        <v>0</v>
      </c>
      <c r="S816" s="9">
        <v>0</v>
      </c>
      <c r="U816" s="2">
        <f t="shared" si="24"/>
        <v>0</v>
      </c>
      <c r="V816" s="2" t="e">
        <f t="shared" si="25"/>
        <v>#DIV/0!</v>
      </c>
    </row>
    <row r="817" spans="1:23" customFormat="1" x14ac:dyDescent="0.25">
      <c r="A817" t="s">
        <v>349</v>
      </c>
      <c r="B817">
        <v>702</v>
      </c>
      <c r="C817" t="s">
        <v>383</v>
      </c>
      <c r="D817">
        <v>266</v>
      </c>
      <c r="E817" t="s">
        <v>387</v>
      </c>
      <c r="F817">
        <v>849</v>
      </c>
      <c r="G817" t="s">
        <v>431</v>
      </c>
      <c r="H817">
        <v>10266010849</v>
      </c>
      <c r="I817" t="s">
        <v>432</v>
      </c>
      <c r="J817" t="s">
        <v>958</v>
      </c>
      <c r="K817">
        <v>12</v>
      </c>
      <c r="L817" s="2">
        <v>0</v>
      </c>
      <c r="M817" s="2">
        <v>0</v>
      </c>
      <c r="N817" s="14">
        <v>0</v>
      </c>
      <c r="O817" s="2">
        <v>0</v>
      </c>
      <c r="P817" s="11">
        <v>0</v>
      </c>
      <c r="Q817" s="2">
        <v>0</v>
      </c>
      <c r="R817" s="2">
        <v>0</v>
      </c>
      <c r="S817" s="9">
        <v>0</v>
      </c>
      <c r="U817" s="2">
        <f t="shared" si="24"/>
        <v>0</v>
      </c>
      <c r="V817" s="2" t="e">
        <f t="shared" si="25"/>
        <v>#DIV/0!</v>
      </c>
    </row>
    <row r="818" spans="1:23" customFormat="1" x14ac:dyDescent="0.25">
      <c r="A818" t="s">
        <v>781</v>
      </c>
      <c r="B818">
        <v>204</v>
      </c>
      <c r="C818" t="s">
        <v>782</v>
      </c>
      <c r="D818">
        <v>5</v>
      </c>
      <c r="E818" t="s">
        <v>783</v>
      </c>
      <c r="F818">
        <v>204</v>
      </c>
      <c r="G818" t="s">
        <v>282</v>
      </c>
      <c r="H818">
        <v>10005010204</v>
      </c>
      <c r="I818" t="s">
        <v>283</v>
      </c>
      <c r="J818" t="s">
        <v>958</v>
      </c>
      <c r="K818">
        <v>12</v>
      </c>
      <c r="L818" s="2">
        <v>0</v>
      </c>
      <c r="M818" s="2">
        <v>0</v>
      </c>
      <c r="N818" s="14">
        <v>0</v>
      </c>
      <c r="O818" s="2">
        <v>0</v>
      </c>
      <c r="P818" s="11">
        <v>0</v>
      </c>
      <c r="Q818" s="2">
        <v>0</v>
      </c>
      <c r="R818" s="2">
        <v>0</v>
      </c>
      <c r="S818" s="9">
        <v>0</v>
      </c>
      <c r="U818" s="2">
        <f t="shared" si="24"/>
        <v>0</v>
      </c>
      <c r="V818" s="2" t="e">
        <f t="shared" si="25"/>
        <v>#DIV/0!</v>
      </c>
      <c r="W818" s="18"/>
    </row>
    <row r="819" spans="1:23" customFormat="1" x14ac:dyDescent="0.25">
      <c r="A819" t="s">
        <v>781</v>
      </c>
      <c r="B819">
        <v>204</v>
      </c>
      <c r="C819" t="s">
        <v>782</v>
      </c>
      <c r="D819">
        <v>6</v>
      </c>
      <c r="E819" t="s">
        <v>784</v>
      </c>
      <c r="F819">
        <v>204</v>
      </c>
      <c r="G819" t="s">
        <v>282</v>
      </c>
      <c r="H819">
        <v>10006010204</v>
      </c>
      <c r="I819" t="s">
        <v>283</v>
      </c>
      <c r="J819" t="s">
        <v>958</v>
      </c>
      <c r="K819">
        <v>12</v>
      </c>
      <c r="L819" s="2">
        <v>0</v>
      </c>
      <c r="M819" s="2">
        <v>0</v>
      </c>
      <c r="N819" s="14">
        <v>0</v>
      </c>
      <c r="O819" s="2">
        <v>0</v>
      </c>
      <c r="P819" s="11">
        <v>0</v>
      </c>
      <c r="Q819" s="2">
        <v>0</v>
      </c>
      <c r="R819" s="2">
        <v>0</v>
      </c>
      <c r="S819" s="9">
        <v>0</v>
      </c>
      <c r="U819" s="2">
        <f t="shared" si="24"/>
        <v>0</v>
      </c>
      <c r="V819" s="2" t="e">
        <f t="shared" si="25"/>
        <v>#DIV/0!</v>
      </c>
      <c r="W819" s="18"/>
    </row>
    <row r="820" spans="1:23" customFormat="1" x14ac:dyDescent="0.25">
      <c r="A820" t="s">
        <v>781</v>
      </c>
      <c r="B820">
        <v>204</v>
      </c>
      <c r="C820" t="s">
        <v>782</v>
      </c>
      <c r="D820">
        <v>5</v>
      </c>
      <c r="E820" t="s">
        <v>783</v>
      </c>
      <c r="F820">
        <v>212</v>
      </c>
      <c r="G820" t="s">
        <v>16</v>
      </c>
      <c r="H820">
        <v>10005010212</v>
      </c>
      <c r="I820" t="s">
        <v>17</v>
      </c>
      <c r="J820" t="s">
        <v>958</v>
      </c>
      <c r="K820">
        <v>12</v>
      </c>
      <c r="L820" s="2">
        <v>0</v>
      </c>
      <c r="M820" s="2">
        <v>0</v>
      </c>
      <c r="N820" s="14">
        <v>0</v>
      </c>
      <c r="O820" s="2">
        <v>0</v>
      </c>
      <c r="P820" s="11">
        <v>0</v>
      </c>
      <c r="Q820" s="2">
        <v>0</v>
      </c>
      <c r="R820" s="2">
        <v>0</v>
      </c>
      <c r="S820" s="9">
        <v>0</v>
      </c>
      <c r="U820" s="2">
        <f t="shared" si="24"/>
        <v>0</v>
      </c>
      <c r="V820" s="2" t="e">
        <f t="shared" si="25"/>
        <v>#DIV/0!</v>
      </c>
      <c r="W820" s="18"/>
    </row>
    <row r="821" spans="1:23" customFormat="1" x14ac:dyDescent="0.25">
      <c r="A821" t="s">
        <v>781</v>
      </c>
      <c r="B821">
        <v>204</v>
      </c>
      <c r="C821" t="s">
        <v>782</v>
      </c>
      <c r="D821">
        <v>6</v>
      </c>
      <c r="E821" t="s">
        <v>784</v>
      </c>
      <c r="F821">
        <v>212</v>
      </c>
      <c r="G821" t="s">
        <v>16</v>
      </c>
      <c r="H821">
        <v>10006010212</v>
      </c>
      <c r="I821" t="s">
        <v>17</v>
      </c>
      <c r="J821" t="s">
        <v>958</v>
      </c>
      <c r="K821">
        <v>12</v>
      </c>
      <c r="L821" s="2">
        <v>0</v>
      </c>
      <c r="M821" s="2">
        <v>0</v>
      </c>
      <c r="N821" s="14">
        <v>0</v>
      </c>
      <c r="O821" s="2">
        <v>0</v>
      </c>
      <c r="P821" s="11">
        <v>0</v>
      </c>
      <c r="Q821" s="2">
        <v>0</v>
      </c>
      <c r="R821" s="2">
        <v>0</v>
      </c>
      <c r="S821" s="9">
        <v>0</v>
      </c>
      <c r="U821" s="2">
        <f t="shared" si="24"/>
        <v>0</v>
      </c>
      <c r="V821" s="2" t="e">
        <f t="shared" si="25"/>
        <v>#DIV/0!</v>
      </c>
      <c r="W821" s="18"/>
    </row>
    <row r="822" spans="1:23" customFormat="1" x14ac:dyDescent="0.25">
      <c r="A822" t="s">
        <v>781</v>
      </c>
      <c r="B822">
        <v>204</v>
      </c>
      <c r="C822" t="s">
        <v>782</v>
      </c>
      <c r="D822">
        <v>5</v>
      </c>
      <c r="E822" t="s">
        <v>783</v>
      </c>
      <c r="F822">
        <v>213</v>
      </c>
      <c r="G822" t="s">
        <v>18</v>
      </c>
      <c r="H822">
        <v>10005010213</v>
      </c>
      <c r="I822" t="s">
        <v>19</v>
      </c>
      <c r="J822" t="s">
        <v>958</v>
      </c>
      <c r="K822">
        <v>12</v>
      </c>
      <c r="L822" s="2">
        <v>0</v>
      </c>
      <c r="M822" s="2">
        <v>0</v>
      </c>
      <c r="N822" s="14">
        <v>0</v>
      </c>
      <c r="O822" s="2">
        <v>0</v>
      </c>
      <c r="P822" s="11">
        <v>0</v>
      </c>
      <c r="Q822" s="2">
        <v>0</v>
      </c>
      <c r="R822" s="2">
        <v>0</v>
      </c>
      <c r="S822" s="9">
        <v>0</v>
      </c>
      <c r="U822" s="2">
        <f t="shared" si="24"/>
        <v>0</v>
      </c>
      <c r="V822" s="2" t="e">
        <f t="shared" si="25"/>
        <v>#DIV/0!</v>
      </c>
      <c r="W822" s="18"/>
    </row>
    <row r="823" spans="1:23" customFormat="1" x14ac:dyDescent="0.25">
      <c r="A823" t="s">
        <v>781</v>
      </c>
      <c r="B823">
        <v>204</v>
      </c>
      <c r="C823" t="s">
        <v>782</v>
      </c>
      <c r="D823">
        <v>6</v>
      </c>
      <c r="E823" t="s">
        <v>784</v>
      </c>
      <c r="F823">
        <v>213</v>
      </c>
      <c r="G823" t="s">
        <v>18</v>
      </c>
      <c r="H823">
        <v>10006010213</v>
      </c>
      <c r="I823" t="s">
        <v>19</v>
      </c>
      <c r="J823" t="s">
        <v>958</v>
      </c>
      <c r="K823">
        <v>12</v>
      </c>
      <c r="L823" s="2">
        <v>0</v>
      </c>
      <c r="M823" s="2">
        <v>0</v>
      </c>
      <c r="N823" s="14">
        <v>0</v>
      </c>
      <c r="O823" s="2">
        <v>0</v>
      </c>
      <c r="P823" s="11">
        <v>0</v>
      </c>
      <c r="Q823" s="2">
        <v>0</v>
      </c>
      <c r="R823" s="2">
        <v>0</v>
      </c>
      <c r="S823" s="9">
        <v>0</v>
      </c>
      <c r="U823" s="2">
        <f t="shared" si="24"/>
        <v>0</v>
      </c>
      <c r="V823" s="2" t="e">
        <f t="shared" si="25"/>
        <v>#DIV/0!</v>
      </c>
      <c r="W823" s="18"/>
    </row>
    <row r="824" spans="1:23" customFormat="1" x14ac:dyDescent="0.25">
      <c r="A824" t="s">
        <v>781</v>
      </c>
      <c r="B824">
        <v>101</v>
      </c>
      <c r="C824" t="s">
        <v>780</v>
      </c>
      <c r="D824">
        <v>104</v>
      </c>
      <c r="E824" t="s">
        <v>799</v>
      </c>
      <c r="F824">
        <v>243</v>
      </c>
      <c r="G824" t="s">
        <v>83</v>
      </c>
      <c r="H824">
        <v>10104010243</v>
      </c>
      <c r="I824" t="s">
        <v>84</v>
      </c>
      <c r="J824" t="s">
        <v>958</v>
      </c>
      <c r="K824">
        <v>12</v>
      </c>
      <c r="L824" s="2">
        <v>4344.25</v>
      </c>
      <c r="M824" s="2">
        <v>1401.65</v>
      </c>
      <c r="N824" s="14">
        <v>26000</v>
      </c>
      <c r="O824" s="2">
        <v>0</v>
      </c>
      <c r="P824" s="11">
        <v>26000</v>
      </c>
      <c r="Q824" s="2">
        <v>0</v>
      </c>
      <c r="R824" s="2">
        <v>0</v>
      </c>
      <c r="S824" s="9">
        <v>0</v>
      </c>
      <c r="U824" s="2">
        <f t="shared" si="24"/>
        <v>-26000</v>
      </c>
      <c r="V824" s="2">
        <f t="shared" si="25"/>
        <v>-100</v>
      </c>
      <c r="W824" s="18"/>
    </row>
    <row r="825" spans="1:23" customFormat="1" x14ac:dyDescent="0.25">
      <c r="A825" t="s">
        <v>781</v>
      </c>
      <c r="B825">
        <v>204</v>
      </c>
      <c r="C825" t="s">
        <v>782</v>
      </c>
      <c r="D825">
        <v>111</v>
      </c>
      <c r="E825" t="s">
        <v>801</v>
      </c>
      <c r="F825">
        <v>243</v>
      </c>
      <c r="G825" t="s">
        <v>83</v>
      </c>
      <c r="H825">
        <v>10111010243</v>
      </c>
      <c r="I825" t="s">
        <v>84</v>
      </c>
      <c r="J825" t="s">
        <v>958</v>
      </c>
      <c r="K825">
        <v>12</v>
      </c>
      <c r="L825" s="2">
        <v>73.78</v>
      </c>
      <c r="M825" s="2">
        <v>0</v>
      </c>
      <c r="N825" s="14">
        <v>0</v>
      </c>
      <c r="O825" s="2">
        <v>0</v>
      </c>
      <c r="P825" s="11">
        <v>0</v>
      </c>
      <c r="Q825" s="2">
        <v>0</v>
      </c>
      <c r="R825" s="2">
        <v>0</v>
      </c>
      <c r="S825" s="9">
        <v>0</v>
      </c>
      <c r="U825" s="2">
        <f t="shared" si="24"/>
        <v>0</v>
      </c>
      <c r="V825" s="2" t="e">
        <f t="shared" si="25"/>
        <v>#DIV/0!</v>
      </c>
      <c r="W825" s="18"/>
    </row>
    <row r="826" spans="1:23" customFormat="1" x14ac:dyDescent="0.25">
      <c r="A826" t="s">
        <v>781</v>
      </c>
      <c r="B826">
        <v>204</v>
      </c>
      <c r="C826" t="s">
        <v>782</v>
      </c>
      <c r="D826">
        <v>113</v>
      </c>
      <c r="E826" t="s">
        <v>802</v>
      </c>
      <c r="F826">
        <v>243</v>
      </c>
      <c r="G826" t="s">
        <v>83</v>
      </c>
      <c r="H826">
        <v>10113010243</v>
      </c>
      <c r="I826" t="s">
        <v>84</v>
      </c>
      <c r="J826" t="s">
        <v>958</v>
      </c>
      <c r="K826">
        <v>12</v>
      </c>
      <c r="L826" s="2">
        <v>966.37</v>
      </c>
      <c r="M826" s="2">
        <v>270.07</v>
      </c>
      <c r="N826" s="14">
        <v>1540</v>
      </c>
      <c r="O826" s="2">
        <v>0</v>
      </c>
      <c r="P826" s="11">
        <v>1540</v>
      </c>
      <c r="Q826" s="2">
        <v>0</v>
      </c>
      <c r="R826" s="2">
        <v>0</v>
      </c>
      <c r="S826" s="9">
        <v>0</v>
      </c>
      <c r="U826" s="2">
        <f t="shared" si="24"/>
        <v>-1540</v>
      </c>
      <c r="V826" s="2">
        <f t="shared" si="25"/>
        <v>-100</v>
      </c>
      <c r="W826" s="18"/>
    </row>
    <row r="827" spans="1:23" customFormat="1" x14ac:dyDescent="0.25">
      <c r="A827" t="s">
        <v>781</v>
      </c>
      <c r="B827">
        <v>204</v>
      </c>
      <c r="C827" t="s">
        <v>782</v>
      </c>
      <c r="D827">
        <v>114</v>
      </c>
      <c r="E827" t="s">
        <v>803</v>
      </c>
      <c r="F827">
        <v>243</v>
      </c>
      <c r="G827" t="s">
        <v>83</v>
      </c>
      <c r="H827">
        <v>10114010243</v>
      </c>
      <c r="I827" t="s">
        <v>84</v>
      </c>
      <c r="J827" t="s">
        <v>958</v>
      </c>
      <c r="K827">
        <v>12</v>
      </c>
      <c r="L827" s="2">
        <v>0</v>
      </c>
      <c r="M827" s="2">
        <v>0</v>
      </c>
      <c r="N827" s="14">
        <v>2100</v>
      </c>
      <c r="O827" s="2">
        <v>0</v>
      </c>
      <c r="P827" s="11">
        <v>2100</v>
      </c>
      <c r="Q827" s="2">
        <v>0</v>
      </c>
      <c r="R827" s="2">
        <v>0</v>
      </c>
      <c r="S827" s="9">
        <v>0</v>
      </c>
      <c r="U827" s="2">
        <f t="shared" si="24"/>
        <v>-2100</v>
      </c>
      <c r="V827" s="2">
        <f t="shared" si="25"/>
        <v>-100</v>
      </c>
      <c r="W827" s="18"/>
    </row>
    <row r="828" spans="1:23" customFormat="1" x14ac:dyDescent="0.25">
      <c r="A828" t="s">
        <v>781</v>
      </c>
      <c r="B828">
        <v>101</v>
      </c>
      <c r="C828" t="s">
        <v>780</v>
      </c>
      <c r="D828">
        <v>101</v>
      </c>
      <c r="E828" t="s">
        <v>776</v>
      </c>
      <c r="F828">
        <v>252</v>
      </c>
      <c r="G828" t="s">
        <v>818</v>
      </c>
      <c r="H828">
        <v>10101010252</v>
      </c>
      <c r="I828" t="s">
        <v>819</v>
      </c>
      <c r="J828" t="s">
        <v>958</v>
      </c>
      <c r="K828">
        <v>12</v>
      </c>
      <c r="L828" s="2">
        <v>124432839.8</v>
      </c>
      <c r="M828" s="2">
        <v>32214724.050000001</v>
      </c>
      <c r="N828" s="14">
        <v>0</v>
      </c>
      <c r="O828" s="2">
        <v>0</v>
      </c>
      <c r="P828" s="11">
        <v>0</v>
      </c>
      <c r="Q828" s="2">
        <v>0</v>
      </c>
      <c r="R828" s="2">
        <v>0</v>
      </c>
      <c r="S828" s="9">
        <v>0</v>
      </c>
      <c r="U828" s="2">
        <f t="shared" si="24"/>
        <v>0</v>
      </c>
      <c r="V828" s="2" t="e">
        <f t="shared" si="25"/>
        <v>#DIV/0!</v>
      </c>
      <c r="W828" s="18"/>
    </row>
    <row r="829" spans="1:23" customFormat="1" x14ac:dyDescent="0.25">
      <c r="A829" t="s">
        <v>781</v>
      </c>
      <c r="B829">
        <v>101</v>
      </c>
      <c r="C829" t="s">
        <v>780</v>
      </c>
      <c r="D829">
        <v>101</v>
      </c>
      <c r="E829" t="s">
        <v>776</v>
      </c>
      <c r="F829">
        <v>270</v>
      </c>
      <c r="G829" t="s">
        <v>87</v>
      </c>
      <c r="H829">
        <v>10101010270</v>
      </c>
      <c r="I829" t="s">
        <v>88</v>
      </c>
      <c r="J829" t="s">
        <v>958</v>
      </c>
      <c r="K829">
        <v>12</v>
      </c>
      <c r="L829" s="2">
        <v>0</v>
      </c>
      <c r="M829" s="2">
        <v>7643.4</v>
      </c>
      <c r="N829" s="14">
        <v>0</v>
      </c>
      <c r="O829" s="2">
        <v>0</v>
      </c>
      <c r="P829" s="11">
        <v>0</v>
      </c>
      <c r="Q829" s="2">
        <v>0</v>
      </c>
      <c r="R829" s="2">
        <v>0</v>
      </c>
      <c r="S829" s="9">
        <v>0</v>
      </c>
      <c r="U829" s="2">
        <f t="shared" si="24"/>
        <v>0</v>
      </c>
      <c r="V829" s="2" t="e">
        <f t="shared" si="25"/>
        <v>#DIV/0!</v>
      </c>
      <c r="W829" s="18"/>
    </row>
    <row r="830" spans="1:23" customFormat="1" x14ac:dyDescent="0.25">
      <c r="A830" t="s">
        <v>781</v>
      </c>
      <c r="B830">
        <v>204</v>
      </c>
      <c r="C830" t="s">
        <v>782</v>
      </c>
      <c r="D830">
        <v>6</v>
      </c>
      <c r="E830" t="s">
        <v>784</v>
      </c>
      <c r="F830">
        <v>283</v>
      </c>
      <c r="G830" t="s">
        <v>38</v>
      </c>
      <c r="H830">
        <v>10006010283</v>
      </c>
      <c r="I830" t="s">
        <v>39</v>
      </c>
      <c r="J830" t="s">
        <v>958</v>
      </c>
      <c r="K830">
        <v>12</v>
      </c>
      <c r="L830" s="2">
        <v>561</v>
      </c>
      <c r="M830" s="2">
        <v>594</v>
      </c>
      <c r="N830" s="14">
        <v>0</v>
      </c>
      <c r="O830" s="2">
        <v>0</v>
      </c>
      <c r="P830" s="11">
        <v>0</v>
      </c>
      <c r="Q830" s="2">
        <v>0</v>
      </c>
      <c r="R830" s="2">
        <v>0</v>
      </c>
      <c r="S830" s="9">
        <v>0</v>
      </c>
      <c r="U830" s="2">
        <f t="shared" si="24"/>
        <v>0</v>
      </c>
      <c r="V830" s="2" t="e">
        <f t="shared" si="25"/>
        <v>#DIV/0!</v>
      </c>
      <c r="W830" s="18"/>
    </row>
    <row r="831" spans="1:23" customFormat="1" x14ac:dyDescent="0.25">
      <c r="A831" t="s">
        <v>781</v>
      </c>
      <c r="B831">
        <v>101</v>
      </c>
      <c r="C831" t="s">
        <v>780</v>
      </c>
      <c r="D831">
        <v>101</v>
      </c>
      <c r="E831" t="s">
        <v>776</v>
      </c>
      <c r="F831">
        <v>307</v>
      </c>
      <c r="G831" t="s">
        <v>509</v>
      </c>
      <c r="H831">
        <v>10101010307</v>
      </c>
      <c r="I831" t="s">
        <v>510</v>
      </c>
      <c r="J831" t="s">
        <v>958</v>
      </c>
      <c r="K831">
        <v>12</v>
      </c>
      <c r="L831" s="2">
        <v>0</v>
      </c>
      <c r="M831" s="2">
        <v>0</v>
      </c>
      <c r="N831" s="14">
        <v>0</v>
      </c>
      <c r="O831" s="2">
        <v>0</v>
      </c>
      <c r="P831" s="11">
        <v>0</v>
      </c>
      <c r="Q831" s="2">
        <v>0</v>
      </c>
      <c r="R831" s="2">
        <v>0</v>
      </c>
      <c r="S831" s="9">
        <v>0</v>
      </c>
      <c r="U831" s="2">
        <f t="shared" si="24"/>
        <v>0</v>
      </c>
      <c r="V831" s="2" t="e">
        <f t="shared" si="25"/>
        <v>#DIV/0!</v>
      </c>
      <c r="W831" s="18"/>
    </row>
    <row r="832" spans="1:23" customFormat="1" x14ac:dyDescent="0.25">
      <c r="A832" t="s">
        <v>781</v>
      </c>
      <c r="B832">
        <v>101</v>
      </c>
      <c r="C832" t="s">
        <v>780</v>
      </c>
      <c r="D832">
        <v>101</v>
      </c>
      <c r="E832" t="s">
        <v>776</v>
      </c>
      <c r="F832">
        <v>308</v>
      </c>
      <c r="G832" t="s">
        <v>109</v>
      </c>
      <c r="H832">
        <v>10101010308</v>
      </c>
      <c r="I832" t="s">
        <v>110</v>
      </c>
      <c r="J832" t="s">
        <v>958</v>
      </c>
      <c r="K832">
        <v>12</v>
      </c>
      <c r="L832" s="2">
        <v>0</v>
      </c>
      <c r="M832" s="2">
        <v>0</v>
      </c>
      <c r="N832" s="14">
        <v>0</v>
      </c>
      <c r="O832" s="2">
        <v>0</v>
      </c>
      <c r="P832" s="11">
        <v>0</v>
      </c>
      <c r="Q832" s="2">
        <v>0</v>
      </c>
      <c r="R832" s="2">
        <v>0</v>
      </c>
      <c r="S832" s="9">
        <v>0</v>
      </c>
      <c r="U832" s="2">
        <f t="shared" si="24"/>
        <v>0</v>
      </c>
      <c r="V832" s="2" t="e">
        <f t="shared" si="25"/>
        <v>#DIV/0!</v>
      </c>
      <c r="W832" s="18"/>
    </row>
    <row r="833" spans="1:23" customFormat="1" x14ac:dyDescent="0.25">
      <c r="A833" t="s">
        <v>781</v>
      </c>
      <c r="B833">
        <v>101</v>
      </c>
      <c r="C833" t="s">
        <v>780</v>
      </c>
      <c r="D833">
        <v>101</v>
      </c>
      <c r="E833" t="s">
        <v>776</v>
      </c>
      <c r="F833">
        <v>310</v>
      </c>
      <c r="G833" t="s">
        <v>532</v>
      </c>
      <c r="H833">
        <v>10101010310</v>
      </c>
      <c r="I833" t="s">
        <v>533</v>
      </c>
      <c r="J833" t="s">
        <v>958</v>
      </c>
      <c r="K833">
        <v>12</v>
      </c>
      <c r="L833" s="2">
        <v>144569.70000000001</v>
      </c>
      <c r="M833" s="2">
        <v>-1448.37</v>
      </c>
      <c r="N833" s="14">
        <v>0</v>
      </c>
      <c r="O833" s="2">
        <v>0</v>
      </c>
      <c r="P833" s="11">
        <v>0</v>
      </c>
      <c r="Q833" s="2">
        <v>0</v>
      </c>
      <c r="R833" s="2">
        <v>0</v>
      </c>
      <c r="S833" s="9">
        <v>0</v>
      </c>
      <c r="U833" s="2">
        <f t="shared" si="24"/>
        <v>0</v>
      </c>
      <c r="V833" s="2" t="e">
        <f t="shared" si="25"/>
        <v>#DIV/0!</v>
      </c>
      <c r="W833" s="18"/>
    </row>
    <row r="834" spans="1:23" customFormat="1" x14ac:dyDescent="0.25">
      <c r="A834" t="s">
        <v>781</v>
      </c>
      <c r="B834">
        <v>101</v>
      </c>
      <c r="C834" t="s">
        <v>780</v>
      </c>
      <c r="D834">
        <v>101</v>
      </c>
      <c r="E834" t="s">
        <v>776</v>
      </c>
      <c r="F834">
        <v>322</v>
      </c>
      <c r="G834" t="s">
        <v>826</v>
      </c>
      <c r="H834">
        <v>10101010322</v>
      </c>
      <c r="I834" t="s">
        <v>827</v>
      </c>
      <c r="J834" t="s">
        <v>958</v>
      </c>
      <c r="K834">
        <v>12</v>
      </c>
      <c r="L834" s="2">
        <v>2025943.86</v>
      </c>
      <c r="M834" s="2">
        <v>2521737</v>
      </c>
      <c r="N834" s="14">
        <v>0</v>
      </c>
      <c r="O834" s="2">
        <v>0</v>
      </c>
      <c r="P834" s="11">
        <v>0</v>
      </c>
      <c r="Q834" s="2">
        <v>0</v>
      </c>
      <c r="R834" s="2">
        <v>0</v>
      </c>
      <c r="S834" s="9">
        <v>0</v>
      </c>
      <c r="U834" s="2">
        <f t="shared" si="24"/>
        <v>0</v>
      </c>
      <c r="V834" s="2" t="e">
        <f t="shared" si="25"/>
        <v>#DIV/0!</v>
      </c>
      <c r="W834" s="18"/>
    </row>
    <row r="835" spans="1:23" customFormat="1" x14ac:dyDescent="0.25">
      <c r="A835" t="s">
        <v>781</v>
      </c>
      <c r="B835">
        <v>101</v>
      </c>
      <c r="C835" t="s">
        <v>780</v>
      </c>
      <c r="D835">
        <v>100</v>
      </c>
      <c r="E835" t="s">
        <v>785</v>
      </c>
      <c r="F835">
        <v>330</v>
      </c>
      <c r="G835" t="s">
        <v>42</v>
      </c>
      <c r="H835">
        <v>10100010330</v>
      </c>
      <c r="I835" t="s">
        <v>43</v>
      </c>
      <c r="J835" t="s">
        <v>958</v>
      </c>
      <c r="K835">
        <v>12</v>
      </c>
      <c r="L835" s="2">
        <v>9300.24</v>
      </c>
      <c r="M835" s="2">
        <v>2902.47</v>
      </c>
      <c r="N835" s="14">
        <v>9090</v>
      </c>
      <c r="O835" s="2">
        <v>0</v>
      </c>
      <c r="P835" s="11">
        <v>9090</v>
      </c>
      <c r="Q835" s="2">
        <v>0</v>
      </c>
      <c r="R835" s="2">
        <v>0</v>
      </c>
      <c r="S835" s="9">
        <v>0</v>
      </c>
      <c r="U835" s="2">
        <f t="shared" si="24"/>
        <v>-9090</v>
      </c>
      <c r="V835" s="2">
        <f t="shared" si="25"/>
        <v>-100</v>
      </c>
      <c r="W835" s="18"/>
    </row>
    <row r="836" spans="1:23" customFormat="1" x14ac:dyDescent="0.25">
      <c r="A836" t="s">
        <v>781</v>
      </c>
      <c r="B836">
        <v>101</v>
      </c>
      <c r="C836" t="s">
        <v>780</v>
      </c>
      <c r="D836">
        <v>101</v>
      </c>
      <c r="E836" t="s">
        <v>776</v>
      </c>
      <c r="F836">
        <v>330</v>
      </c>
      <c r="G836" t="s">
        <v>42</v>
      </c>
      <c r="H836">
        <v>10101010330</v>
      </c>
      <c r="I836" t="s">
        <v>43</v>
      </c>
      <c r="J836" t="s">
        <v>958</v>
      </c>
      <c r="K836">
        <v>12</v>
      </c>
      <c r="L836" s="2">
        <v>193802.65</v>
      </c>
      <c r="M836" s="2">
        <v>183698.04</v>
      </c>
      <c r="N836" s="14">
        <v>230000</v>
      </c>
      <c r="O836" s="2">
        <v>0</v>
      </c>
      <c r="P836" s="11">
        <v>230000</v>
      </c>
      <c r="Q836" s="2">
        <v>51973.84</v>
      </c>
      <c r="R836" s="2">
        <v>89098.011428571423</v>
      </c>
      <c r="S836" s="9">
        <v>0</v>
      </c>
      <c r="U836" s="2">
        <f t="shared" si="24"/>
        <v>-230000</v>
      </c>
      <c r="V836" s="2">
        <f t="shared" si="25"/>
        <v>-100</v>
      </c>
      <c r="W836" s="18"/>
    </row>
    <row r="837" spans="1:23" customFormat="1" x14ac:dyDescent="0.25">
      <c r="A837" t="s">
        <v>781</v>
      </c>
      <c r="B837">
        <v>101</v>
      </c>
      <c r="C837" t="s">
        <v>780</v>
      </c>
      <c r="D837">
        <v>104</v>
      </c>
      <c r="E837" t="s">
        <v>799</v>
      </c>
      <c r="F837">
        <v>330</v>
      </c>
      <c r="G837" t="s">
        <v>42</v>
      </c>
      <c r="H837">
        <v>10104010330</v>
      </c>
      <c r="I837" t="s">
        <v>43</v>
      </c>
      <c r="J837" t="s">
        <v>958</v>
      </c>
      <c r="K837">
        <v>12</v>
      </c>
      <c r="L837" s="2">
        <v>1405649.64</v>
      </c>
      <c r="M837" s="2">
        <v>1573985.24</v>
      </c>
      <c r="N837" s="14">
        <v>1500000</v>
      </c>
      <c r="O837" s="2">
        <v>0</v>
      </c>
      <c r="P837" s="11">
        <v>1500000</v>
      </c>
      <c r="Q837" s="2">
        <v>708946.88</v>
      </c>
      <c r="R837" s="2">
        <v>1215337.5085714287</v>
      </c>
      <c r="S837" s="9">
        <v>0</v>
      </c>
      <c r="U837" s="2">
        <f t="shared" si="24"/>
        <v>-1500000</v>
      </c>
      <c r="V837" s="2">
        <f t="shared" si="25"/>
        <v>-100</v>
      </c>
      <c r="W837" s="18"/>
    </row>
    <row r="838" spans="1:23" customFormat="1" x14ac:dyDescent="0.25">
      <c r="A838" t="s">
        <v>781</v>
      </c>
      <c r="B838">
        <v>205</v>
      </c>
      <c r="C838" t="s">
        <v>123</v>
      </c>
      <c r="D838">
        <v>106</v>
      </c>
      <c r="E838" t="s">
        <v>800</v>
      </c>
      <c r="F838">
        <v>330</v>
      </c>
      <c r="G838" t="s">
        <v>42</v>
      </c>
      <c r="H838">
        <v>10106010330</v>
      </c>
      <c r="I838" t="s">
        <v>43</v>
      </c>
      <c r="J838" t="s">
        <v>958</v>
      </c>
      <c r="K838">
        <v>12</v>
      </c>
      <c r="L838" s="2">
        <v>48052.15</v>
      </c>
      <c r="M838" s="2">
        <v>140125.4</v>
      </c>
      <c r="N838" s="14">
        <v>110000</v>
      </c>
      <c r="O838" s="2">
        <v>0</v>
      </c>
      <c r="P838" s="11">
        <v>110000</v>
      </c>
      <c r="Q838" s="2">
        <v>40628.94</v>
      </c>
      <c r="R838" s="2">
        <v>69649.611428571428</v>
      </c>
      <c r="S838" s="9">
        <v>0</v>
      </c>
      <c r="U838" s="2">
        <f t="shared" si="24"/>
        <v>-110000</v>
      </c>
      <c r="V838" s="2">
        <f t="shared" si="25"/>
        <v>-100</v>
      </c>
      <c r="W838" s="18"/>
    </row>
    <row r="839" spans="1:23" customFormat="1" x14ac:dyDescent="0.25">
      <c r="A839" t="s">
        <v>781</v>
      </c>
      <c r="B839">
        <v>204</v>
      </c>
      <c r="C839" t="s">
        <v>782</v>
      </c>
      <c r="D839">
        <v>111</v>
      </c>
      <c r="E839" t="s">
        <v>801</v>
      </c>
      <c r="F839">
        <v>330</v>
      </c>
      <c r="G839" t="s">
        <v>42</v>
      </c>
      <c r="H839">
        <v>10111010330</v>
      </c>
      <c r="I839" t="s">
        <v>43</v>
      </c>
      <c r="J839" t="s">
        <v>958</v>
      </c>
      <c r="K839">
        <v>12</v>
      </c>
      <c r="L839" s="2">
        <v>1643645.08</v>
      </c>
      <c r="M839" s="2">
        <v>2093369.13</v>
      </c>
      <c r="N839" s="14">
        <v>1610000</v>
      </c>
      <c r="O839" s="2">
        <v>0</v>
      </c>
      <c r="P839" s="11">
        <v>1610000</v>
      </c>
      <c r="Q839" s="2">
        <v>819332.63</v>
      </c>
      <c r="R839" s="2">
        <v>1404570.2228571428</v>
      </c>
      <c r="S839" s="9">
        <v>0</v>
      </c>
      <c r="U839" s="2">
        <f t="shared" si="24"/>
        <v>-1610000</v>
      </c>
      <c r="V839" s="2">
        <f t="shared" si="25"/>
        <v>-100</v>
      </c>
      <c r="W839" s="18"/>
    </row>
    <row r="840" spans="1:23" customFormat="1" x14ac:dyDescent="0.25">
      <c r="A840" t="s">
        <v>781</v>
      </c>
      <c r="B840">
        <v>204</v>
      </c>
      <c r="C840" t="s">
        <v>782</v>
      </c>
      <c r="D840">
        <v>113</v>
      </c>
      <c r="E840" t="s">
        <v>802</v>
      </c>
      <c r="F840">
        <v>330</v>
      </c>
      <c r="G840" t="s">
        <v>42</v>
      </c>
      <c r="H840">
        <v>10113010330</v>
      </c>
      <c r="I840" t="s">
        <v>43</v>
      </c>
      <c r="J840" t="s">
        <v>958</v>
      </c>
      <c r="K840">
        <v>12</v>
      </c>
      <c r="L840" s="2">
        <v>62618.64</v>
      </c>
      <c r="M840" s="2">
        <v>95841.88</v>
      </c>
      <c r="N840" s="14">
        <v>82000</v>
      </c>
      <c r="O840" s="2">
        <v>0</v>
      </c>
      <c r="P840" s="11">
        <v>82000</v>
      </c>
      <c r="Q840" s="2">
        <v>14675.85</v>
      </c>
      <c r="R840" s="2">
        <v>25158.600000000002</v>
      </c>
      <c r="S840" s="9">
        <v>0</v>
      </c>
      <c r="U840" s="2">
        <f t="shared" si="24"/>
        <v>-82000</v>
      </c>
      <c r="V840" s="2">
        <f t="shared" si="25"/>
        <v>-100</v>
      </c>
      <c r="W840" s="18"/>
    </row>
    <row r="841" spans="1:23" customFormat="1" x14ac:dyDescent="0.25">
      <c r="A841" t="s">
        <v>781</v>
      </c>
      <c r="B841">
        <v>204</v>
      </c>
      <c r="C841" t="s">
        <v>782</v>
      </c>
      <c r="D841">
        <v>114</v>
      </c>
      <c r="E841" t="s">
        <v>803</v>
      </c>
      <c r="F841">
        <v>330</v>
      </c>
      <c r="G841" t="s">
        <v>42</v>
      </c>
      <c r="H841">
        <v>10114010330</v>
      </c>
      <c r="I841" t="s">
        <v>43</v>
      </c>
      <c r="J841" t="s">
        <v>958</v>
      </c>
      <c r="K841">
        <v>12</v>
      </c>
      <c r="L841" s="2">
        <v>51084.63</v>
      </c>
      <c r="M841" s="2">
        <v>89203.13</v>
      </c>
      <c r="N841" s="14">
        <v>75000</v>
      </c>
      <c r="O841" s="2">
        <v>0</v>
      </c>
      <c r="P841" s="11">
        <v>75000</v>
      </c>
      <c r="Q841" s="2">
        <v>31027.06</v>
      </c>
      <c r="R841" s="2">
        <v>53189.245714285717</v>
      </c>
      <c r="S841" s="9">
        <v>0</v>
      </c>
      <c r="U841" s="2">
        <f t="shared" ref="U841:U904" si="26">S841-N841</f>
        <v>-75000</v>
      </c>
      <c r="V841" s="2">
        <f t="shared" ref="V841:V904" si="27">U841/N841*100</f>
        <v>-100</v>
      </c>
      <c r="W841" s="18"/>
    </row>
    <row r="842" spans="1:23" customFormat="1" x14ac:dyDescent="0.25">
      <c r="A842" t="s">
        <v>781</v>
      </c>
      <c r="B842">
        <v>205</v>
      </c>
      <c r="C842" t="s">
        <v>123</v>
      </c>
      <c r="D842">
        <v>115</v>
      </c>
      <c r="E842" t="s">
        <v>812</v>
      </c>
      <c r="F842">
        <v>330</v>
      </c>
      <c r="G842" t="s">
        <v>42</v>
      </c>
      <c r="H842">
        <v>10115010330</v>
      </c>
      <c r="I842" t="s">
        <v>43</v>
      </c>
      <c r="J842" t="s">
        <v>958</v>
      </c>
      <c r="K842">
        <v>12</v>
      </c>
      <c r="L842" s="2">
        <v>-1251.27</v>
      </c>
      <c r="M842" s="2">
        <v>0</v>
      </c>
      <c r="N842" s="14">
        <v>0</v>
      </c>
      <c r="O842" s="2">
        <v>0</v>
      </c>
      <c r="P842" s="11">
        <v>0</v>
      </c>
      <c r="Q842" s="2">
        <v>-2.17</v>
      </c>
      <c r="R842" s="2">
        <v>-3.7199999999999998</v>
      </c>
      <c r="S842" s="9">
        <v>0</v>
      </c>
      <c r="U842" s="2">
        <f t="shared" si="26"/>
        <v>0</v>
      </c>
      <c r="V842" s="2" t="e">
        <f t="shared" si="27"/>
        <v>#DIV/0!</v>
      </c>
      <c r="W842" s="18"/>
    </row>
    <row r="843" spans="1:23" customFormat="1" x14ac:dyDescent="0.25">
      <c r="A843" t="s">
        <v>781</v>
      </c>
      <c r="B843">
        <v>202</v>
      </c>
      <c r="C843" t="s">
        <v>808</v>
      </c>
      <c r="D843" s="20">
        <v>130</v>
      </c>
      <c r="E843" t="s">
        <v>807</v>
      </c>
      <c r="F843" s="20">
        <v>330</v>
      </c>
      <c r="G843" t="s">
        <v>42</v>
      </c>
      <c r="H843">
        <v>10130010330</v>
      </c>
      <c r="I843" t="s">
        <v>43</v>
      </c>
      <c r="J843" t="s">
        <v>958</v>
      </c>
      <c r="K843">
        <v>12</v>
      </c>
      <c r="L843" s="2">
        <v>31103.34</v>
      </c>
      <c r="M843" s="2">
        <v>145681.73000000001</v>
      </c>
      <c r="N843" s="14">
        <v>42669</v>
      </c>
      <c r="O843" s="2">
        <v>0</v>
      </c>
      <c r="P843" s="11">
        <v>42669</v>
      </c>
      <c r="Q843" s="2">
        <v>16896.009999999998</v>
      </c>
      <c r="R843" s="2">
        <v>28964.588571428569</v>
      </c>
      <c r="S843" s="9">
        <v>0</v>
      </c>
      <c r="U843" s="2">
        <f t="shared" si="26"/>
        <v>-42669</v>
      </c>
      <c r="V843" s="2">
        <f t="shared" si="27"/>
        <v>-100</v>
      </c>
      <c r="W843" s="18"/>
    </row>
    <row r="844" spans="1:23" customFormat="1" x14ac:dyDescent="0.25">
      <c r="A844" t="s">
        <v>781</v>
      </c>
      <c r="B844">
        <v>202</v>
      </c>
      <c r="C844" t="s">
        <v>808</v>
      </c>
      <c r="D844" s="20">
        <v>134</v>
      </c>
      <c r="E844" t="s">
        <v>810</v>
      </c>
      <c r="F844" s="20">
        <v>330</v>
      </c>
      <c r="G844" t="s">
        <v>42</v>
      </c>
      <c r="H844">
        <v>10134010330</v>
      </c>
      <c r="I844" t="s">
        <v>43</v>
      </c>
      <c r="J844" t="s">
        <v>958</v>
      </c>
      <c r="K844">
        <v>12</v>
      </c>
      <c r="L844" s="2">
        <v>28043.56</v>
      </c>
      <c r="M844" s="2">
        <v>40464.51</v>
      </c>
      <c r="N844" s="14">
        <v>47288</v>
      </c>
      <c r="O844" s="2">
        <v>0</v>
      </c>
      <c r="P844" s="11">
        <v>47288</v>
      </c>
      <c r="Q844" s="2">
        <v>6400.25</v>
      </c>
      <c r="R844" s="2">
        <v>10971.857142857143</v>
      </c>
      <c r="S844" s="9">
        <v>0</v>
      </c>
      <c r="U844" s="2">
        <f t="shared" si="26"/>
        <v>-47288</v>
      </c>
      <c r="V844" s="2">
        <f t="shared" si="27"/>
        <v>-100</v>
      </c>
      <c r="W844" s="18"/>
    </row>
    <row r="845" spans="1:23" customFormat="1" x14ac:dyDescent="0.25">
      <c r="A845" t="s">
        <v>781</v>
      </c>
      <c r="B845">
        <v>202</v>
      </c>
      <c r="C845" t="s">
        <v>808</v>
      </c>
      <c r="D845" s="20">
        <v>138</v>
      </c>
      <c r="E845" t="s">
        <v>811</v>
      </c>
      <c r="F845" s="20">
        <v>330</v>
      </c>
      <c r="G845" t="s">
        <v>42</v>
      </c>
      <c r="H845">
        <v>10138010330</v>
      </c>
      <c r="I845" t="s">
        <v>43</v>
      </c>
      <c r="J845" t="s">
        <v>958</v>
      </c>
      <c r="K845">
        <v>12</v>
      </c>
      <c r="L845" s="2">
        <v>0</v>
      </c>
      <c r="M845" s="2">
        <v>0</v>
      </c>
      <c r="N845" s="14">
        <v>8703</v>
      </c>
      <c r="O845" s="2">
        <v>0</v>
      </c>
      <c r="P845" s="11">
        <v>8703</v>
      </c>
      <c r="Q845" s="2">
        <v>0</v>
      </c>
      <c r="R845" s="2">
        <v>0</v>
      </c>
      <c r="S845" s="9">
        <v>0</v>
      </c>
      <c r="U845" s="2">
        <f t="shared" si="26"/>
        <v>-8703</v>
      </c>
      <c r="V845" s="2">
        <f t="shared" si="27"/>
        <v>-100</v>
      </c>
      <c r="W845" s="18"/>
    </row>
    <row r="846" spans="1:23" customFormat="1" x14ac:dyDescent="0.25">
      <c r="A846" t="s">
        <v>781</v>
      </c>
      <c r="B846">
        <v>202</v>
      </c>
      <c r="C846" t="s">
        <v>808</v>
      </c>
      <c r="D846" s="20">
        <v>134</v>
      </c>
      <c r="E846" t="s">
        <v>810</v>
      </c>
      <c r="F846" s="20">
        <v>333</v>
      </c>
      <c r="G846" t="s">
        <v>93</v>
      </c>
      <c r="H846">
        <v>10134010333</v>
      </c>
      <c r="I846" t="s">
        <v>94</v>
      </c>
      <c r="J846" t="s">
        <v>958</v>
      </c>
      <c r="K846">
        <v>12</v>
      </c>
      <c r="L846" s="2">
        <v>0</v>
      </c>
      <c r="M846" s="2">
        <v>0</v>
      </c>
      <c r="N846" s="14">
        <v>3756</v>
      </c>
      <c r="O846" s="2">
        <v>0</v>
      </c>
      <c r="P846" s="11">
        <v>3756</v>
      </c>
      <c r="Q846" s="2">
        <v>0</v>
      </c>
      <c r="R846" s="2">
        <v>0</v>
      </c>
      <c r="S846" s="9">
        <v>0</v>
      </c>
      <c r="U846" s="2">
        <f t="shared" si="26"/>
        <v>-3756</v>
      </c>
      <c r="V846" s="2">
        <f t="shared" si="27"/>
        <v>-100</v>
      </c>
      <c r="W846" s="18"/>
    </row>
    <row r="847" spans="1:23" customFormat="1" x14ac:dyDescent="0.25">
      <c r="A847" t="s">
        <v>781</v>
      </c>
      <c r="B847">
        <v>204</v>
      </c>
      <c r="C847" t="s">
        <v>782</v>
      </c>
      <c r="D847">
        <v>5</v>
      </c>
      <c r="E847" t="s">
        <v>783</v>
      </c>
      <c r="F847">
        <v>337</v>
      </c>
      <c r="G847" t="s">
        <v>26</v>
      </c>
      <c r="H847">
        <v>10005010337</v>
      </c>
      <c r="I847" t="s">
        <v>27</v>
      </c>
      <c r="J847" t="s">
        <v>958</v>
      </c>
      <c r="K847">
        <v>12</v>
      </c>
      <c r="L847" s="2">
        <v>61974.400000000001</v>
      </c>
      <c r="M847" s="2">
        <v>53859.83</v>
      </c>
      <c r="N847" s="14">
        <v>67031</v>
      </c>
      <c r="O847" s="2">
        <v>0</v>
      </c>
      <c r="P847" s="11">
        <v>67031</v>
      </c>
      <c r="Q847" s="2">
        <v>0</v>
      </c>
      <c r="R847" s="2">
        <v>0</v>
      </c>
      <c r="S847" s="9">
        <v>0</v>
      </c>
      <c r="U847" s="2">
        <f t="shared" si="26"/>
        <v>-67031</v>
      </c>
      <c r="V847" s="2">
        <f t="shared" si="27"/>
        <v>-100</v>
      </c>
      <c r="W847" s="18"/>
    </row>
    <row r="848" spans="1:23" customFormat="1" x14ac:dyDescent="0.25">
      <c r="A848" t="s">
        <v>781</v>
      </c>
      <c r="B848">
        <v>204</v>
      </c>
      <c r="C848" t="s">
        <v>782</v>
      </c>
      <c r="D848">
        <v>6</v>
      </c>
      <c r="E848" t="s">
        <v>784</v>
      </c>
      <c r="F848">
        <v>337</v>
      </c>
      <c r="G848" t="s">
        <v>26</v>
      </c>
      <c r="H848">
        <v>10006010337</v>
      </c>
      <c r="I848" t="s">
        <v>27</v>
      </c>
      <c r="J848" t="s">
        <v>958</v>
      </c>
      <c r="K848">
        <v>12</v>
      </c>
      <c r="L848" s="2">
        <v>33228.71</v>
      </c>
      <c r="M848" s="2">
        <v>28871.74</v>
      </c>
      <c r="N848" s="14">
        <v>35940</v>
      </c>
      <c r="O848" s="2">
        <v>0</v>
      </c>
      <c r="P848" s="11">
        <v>35940</v>
      </c>
      <c r="Q848" s="2">
        <v>0</v>
      </c>
      <c r="R848" s="2">
        <v>0</v>
      </c>
      <c r="S848" s="9">
        <v>0</v>
      </c>
      <c r="U848" s="2">
        <f t="shared" si="26"/>
        <v>-35940</v>
      </c>
      <c r="V848" s="2">
        <f t="shared" si="27"/>
        <v>-100</v>
      </c>
      <c r="W848" s="18"/>
    </row>
    <row r="849" spans="1:23" customFormat="1" x14ac:dyDescent="0.25">
      <c r="A849" t="s">
        <v>781</v>
      </c>
      <c r="B849">
        <v>101</v>
      </c>
      <c r="C849" t="s">
        <v>780</v>
      </c>
      <c r="D849">
        <v>101</v>
      </c>
      <c r="E849" t="s">
        <v>776</v>
      </c>
      <c r="F849">
        <v>337</v>
      </c>
      <c r="G849" t="s">
        <v>26</v>
      </c>
      <c r="H849">
        <v>10101010337</v>
      </c>
      <c r="I849" t="s">
        <v>27</v>
      </c>
      <c r="J849" t="s">
        <v>958</v>
      </c>
      <c r="K849">
        <v>12</v>
      </c>
      <c r="L849" s="2">
        <v>592822.39</v>
      </c>
      <c r="M849" s="2">
        <v>196667</v>
      </c>
      <c r="N849" s="14">
        <v>244761</v>
      </c>
      <c r="O849" s="2">
        <v>0</v>
      </c>
      <c r="P849" s="11">
        <v>244761</v>
      </c>
      <c r="Q849" s="2">
        <v>6326.65</v>
      </c>
      <c r="R849" s="2">
        <v>10845.685714285713</v>
      </c>
      <c r="S849" s="9">
        <v>0</v>
      </c>
      <c r="U849" s="2">
        <f t="shared" si="26"/>
        <v>-244761</v>
      </c>
      <c r="V849" s="2">
        <f t="shared" si="27"/>
        <v>-100</v>
      </c>
      <c r="W849" s="18"/>
    </row>
    <row r="850" spans="1:23" customFormat="1" x14ac:dyDescent="0.25">
      <c r="A850" t="s">
        <v>781</v>
      </c>
      <c r="B850">
        <v>101</v>
      </c>
      <c r="C850" t="s">
        <v>780</v>
      </c>
      <c r="D850">
        <v>104</v>
      </c>
      <c r="E850" t="s">
        <v>799</v>
      </c>
      <c r="F850">
        <v>337</v>
      </c>
      <c r="G850" t="s">
        <v>26</v>
      </c>
      <c r="H850">
        <v>10104010337</v>
      </c>
      <c r="I850" t="s">
        <v>27</v>
      </c>
      <c r="J850" t="s">
        <v>958</v>
      </c>
      <c r="K850">
        <v>12</v>
      </c>
      <c r="L850" s="2">
        <v>0</v>
      </c>
      <c r="M850" s="2">
        <v>6.13</v>
      </c>
      <c r="N850" s="14">
        <v>0</v>
      </c>
      <c r="O850" s="2">
        <v>0</v>
      </c>
      <c r="P850" s="11">
        <v>0</v>
      </c>
      <c r="Q850" s="2">
        <v>0</v>
      </c>
      <c r="R850" s="2">
        <v>0</v>
      </c>
      <c r="S850" s="9">
        <v>0</v>
      </c>
      <c r="U850" s="2">
        <f t="shared" si="26"/>
        <v>0</v>
      </c>
      <c r="V850" s="2" t="e">
        <f t="shared" si="27"/>
        <v>#DIV/0!</v>
      </c>
      <c r="W850" s="18"/>
    </row>
    <row r="851" spans="1:23" customFormat="1" x14ac:dyDescent="0.25">
      <c r="A851" t="s">
        <v>781</v>
      </c>
      <c r="B851">
        <v>205</v>
      </c>
      <c r="C851" t="s">
        <v>123</v>
      </c>
      <c r="D851">
        <v>106</v>
      </c>
      <c r="E851" t="s">
        <v>800</v>
      </c>
      <c r="F851">
        <v>337</v>
      </c>
      <c r="G851" t="s">
        <v>26</v>
      </c>
      <c r="H851">
        <v>10106010337</v>
      </c>
      <c r="I851" t="s">
        <v>27</v>
      </c>
      <c r="J851" t="s">
        <v>958</v>
      </c>
      <c r="K851">
        <v>12</v>
      </c>
      <c r="L851" s="2">
        <v>2703.26</v>
      </c>
      <c r="M851" s="2">
        <v>1095.75</v>
      </c>
      <c r="N851" s="14">
        <v>1217</v>
      </c>
      <c r="O851" s="2">
        <v>0</v>
      </c>
      <c r="P851" s="11">
        <v>1217</v>
      </c>
      <c r="Q851" s="2">
        <v>103.08</v>
      </c>
      <c r="R851" s="2">
        <v>176.70857142857142</v>
      </c>
      <c r="S851" s="9">
        <v>0</v>
      </c>
      <c r="U851" s="2">
        <f t="shared" si="26"/>
        <v>-1217</v>
      </c>
      <c r="V851" s="2">
        <f t="shared" si="27"/>
        <v>-100</v>
      </c>
      <c r="W851" s="18"/>
    </row>
    <row r="852" spans="1:23" customFormat="1" x14ac:dyDescent="0.25">
      <c r="A852" t="s">
        <v>781</v>
      </c>
      <c r="B852">
        <v>204</v>
      </c>
      <c r="C852" t="s">
        <v>782</v>
      </c>
      <c r="D852">
        <v>111</v>
      </c>
      <c r="E852" t="s">
        <v>801</v>
      </c>
      <c r="F852">
        <v>337</v>
      </c>
      <c r="G852" t="s">
        <v>26</v>
      </c>
      <c r="H852">
        <v>10111010337</v>
      </c>
      <c r="I852" t="s">
        <v>27</v>
      </c>
      <c r="J852" t="s">
        <v>958</v>
      </c>
      <c r="K852">
        <v>12</v>
      </c>
      <c r="L852" s="2">
        <v>184260.14</v>
      </c>
      <c r="M852" s="2">
        <v>160135.47</v>
      </c>
      <c r="N852" s="14">
        <v>199296</v>
      </c>
      <c r="O852" s="2">
        <v>0</v>
      </c>
      <c r="P852" s="11">
        <v>199296</v>
      </c>
      <c r="Q852" s="2">
        <v>44302.37</v>
      </c>
      <c r="R852" s="2">
        <v>75946.920000000013</v>
      </c>
      <c r="S852" s="9">
        <v>0</v>
      </c>
      <c r="U852" s="2">
        <f t="shared" si="26"/>
        <v>-199296</v>
      </c>
      <c r="V852" s="2">
        <f t="shared" si="27"/>
        <v>-100</v>
      </c>
      <c r="W852" s="18"/>
    </row>
    <row r="853" spans="1:23" customFormat="1" x14ac:dyDescent="0.25">
      <c r="A853" t="s">
        <v>781</v>
      </c>
      <c r="B853">
        <v>204</v>
      </c>
      <c r="C853" t="s">
        <v>782</v>
      </c>
      <c r="D853">
        <v>113</v>
      </c>
      <c r="E853" t="s">
        <v>802</v>
      </c>
      <c r="F853">
        <v>337</v>
      </c>
      <c r="G853" t="s">
        <v>26</v>
      </c>
      <c r="H853">
        <v>10113010337</v>
      </c>
      <c r="I853" t="s">
        <v>27</v>
      </c>
      <c r="J853" t="s">
        <v>958</v>
      </c>
      <c r="K853">
        <v>12</v>
      </c>
      <c r="L853" s="2">
        <v>881.59</v>
      </c>
      <c r="M853" s="2">
        <v>762.87</v>
      </c>
      <c r="N853" s="14">
        <v>954</v>
      </c>
      <c r="O853" s="2">
        <v>0</v>
      </c>
      <c r="P853" s="11">
        <v>954</v>
      </c>
      <c r="Q853" s="2">
        <v>0</v>
      </c>
      <c r="R853" s="2">
        <v>0</v>
      </c>
      <c r="S853" s="9">
        <v>0</v>
      </c>
      <c r="U853" s="2">
        <f t="shared" si="26"/>
        <v>-954</v>
      </c>
      <c r="V853" s="2">
        <f t="shared" si="27"/>
        <v>-100</v>
      </c>
      <c r="W853" s="18"/>
    </row>
    <row r="854" spans="1:23" customFormat="1" x14ac:dyDescent="0.25">
      <c r="A854" t="s">
        <v>781</v>
      </c>
      <c r="B854">
        <v>204</v>
      </c>
      <c r="C854" t="s">
        <v>782</v>
      </c>
      <c r="D854">
        <v>114</v>
      </c>
      <c r="E854" t="s">
        <v>803</v>
      </c>
      <c r="F854">
        <v>337</v>
      </c>
      <c r="G854" t="s">
        <v>26</v>
      </c>
      <c r="H854">
        <v>10114010337</v>
      </c>
      <c r="I854" t="s">
        <v>27</v>
      </c>
      <c r="J854" t="s">
        <v>958</v>
      </c>
      <c r="K854">
        <v>12</v>
      </c>
      <c r="L854" s="2">
        <v>881.59</v>
      </c>
      <c r="M854" s="2">
        <v>762.87</v>
      </c>
      <c r="N854" s="14">
        <v>954</v>
      </c>
      <c r="O854" s="2">
        <v>0</v>
      </c>
      <c r="P854" s="11">
        <v>954</v>
      </c>
      <c r="Q854" s="2">
        <v>0</v>
      </c>
      <c r="R854" s="2">
        <v>0</v>
      </c>
      <c r="S854" s="9">
        <v>0</v>
      </c>
      <c r="U854" s="2">
        <f t="shared" si="26"/>
        <v>-954</v>
      </c>
      <c r="V854" s="2">
        <f t="shared" si="27"/>
        <v>-100</v>
      </c>
      <c r="W854" s="18"/>
    </row>
    <row r="855" spans="1:23" customFormat="1" x14ac:dyDescent="0.25">
      <c r="A855" t="s">
        <v>781</v>
      </c>
      <c r="B855">
        <v>202</v>
      </c>
      <c r="C855" t="s">
        <v>808</v>
      </c>
      <c r="D855" s="20">
        <v>130</v>
      </c>
      <c r="E855" t="s">
        <v>807</v>
      </c>
      <c r="F855" s="20">
        <v>337</v>
      </c>
      <c r="G855" t="s">
        <v>26</v>
      </c>
      <c r="H855">
        <v>10130010337</v>
      </c>
      <c r="I855" t="s">
        <v>27</v>
      </c>
      <c r="J855" t="s">
        <v>958</v>
      </c>
      <c r="K855">
        <v>12</v>
      </c>
      <c r="L855" s="2">
        <v>615.37</v>
      </c>
      <c r="M855" s="2">
        <v>532.08000000000004</v>
      </c>
      <c r="N855" s="14">
        <v>666</v>
      </c>
      <c r="O855" s="2">
        <v>0</v>
      </c>
      <c r="P855" s="11">
        <v>666</v>
      </c>
      <c r="Q855" s="2">
        <v>0</v>
      </c>
      <c r="R855" s="2">
        <v>0</v>
      </c>
      <c r="S855" s="9">
        <v>0</v>
      </c>
      <c r="U855" s="2">
        <f t="shared" si="26"/>
        <v>-666</v>
      </c>
      <c r="V855" s="2">
        <f t="shared" si="27"/>
        <v>-100</v>
      </c>
      <c r="W855" s="18"/>
    </row>
    <row r="856" spans="1:23" customFormat="1" x14ac:dyDescent="0.25">
      <c r="A856" t="s">
        <v>781</v>
      </c>
      <c r="B856">
        <v>202</v>
      </c>
      <c r="C856" t="s">
        <v>808</v>
      </c>
      <c r="D856" s="20">
        <v>134</v>
      </c>
      <c r="E856" t="s">
        <v>810</v>
      </c>
      <c r="F856" s="20">
        <v>337</v>
      </c>
      <c r="G856" t="s">
        <v>26</v>
      </c>
      <c r="H856">
        <v>10134010337</v>
      </c>
      <c r="I856" t="s">
        <v>27</v>
      </c>
      <c r="J856" t="s">
        <v>958</v>
      </c>
      <c r="K856">
        <v>12</v>
      </c>
      <c r="L856" s="2">
        <v>15826.86</v>
      </c>
      <c r="M856" s="2">
        <v>13749.42</v>
      </c>
      <c r="N856" s="14">
        <v>17118</v>
      </c>
      <c r="O856" s="2">
        <v>0</v>
      </c>
      <c r="P856" s="11">
        <v>17118</v>
      </c>
      <c r="Q856" s="2">
        <v>0</v>
      </c>
      <c r="R856" s="2">
        <v>0</v>
      </c>
      <c r="S856" s="9">
        <v>0</v>
      </c>
      <c r="U856" s="2">
        <f t="shared" si="26"/>
        <v>-17118</v>
      </c>
      <c r="V856" s="2">
        <f t="shared" si="27"/>
        <v>-100</v>
      </c>
      <c r="W856" s="18"/>
    </row>
    <row r="857" spans="1:23" customFormat="1" x14ac:dyDescent="0.25">
      <c r="A857" t="s">
        <v>781</v>
      </c>
      <c r="B857">
        <v>202</v>
      </c>
      <c r="C857" t="s">
        <v>808</v>
      </c>
      <c r="D857" s="20">
        <v>138</v>
      </c>
      <c r="E857" t="s">
        <v>811</v>
      </c>
      <c r="F857" s="20">
        <v>337</v>
      </c>
      <c r="G857" t="s">
        <v>26</v>
      </c>
      <c r="H857">
        <v>10138010337</v>
      </c>
      <c r="I857" t="s">
        <v>27</v>
      </c>
      <c r="J857" t="s">
        <v>958</v>
      </c>
      <c r="K857">
        <v>12</v>
      </c>
      <c r="L857" s="2">
        <v>317.51</v>
      </c>
      <c r="M857" s="2">
        <v>0</v>
      </c>
      <c r="N857" s="14">
        <v>0</v>
      </c>
      <c r="O857" s="2">
        <v>0</v>
      </c>
      <c r="P857" s="11">
        <v>0</v>
      </c>
      <c r="Q857" s="2">
        <v>0</v>
      </c>
      <c r="R857" s="2">
        <v>0</v>
      </c>
      <c r="S857" s="9">
        <v>0</v>
      </c>
      <c r="U857" s="2">
        <f t="shared" si="26"/>
        <v>0</v>
      </c>
      <c r="V857" s="2" t="e">
        <f t="shared" si="27"/>
        <v>#DIV/0!</v>
      </c>
      <c r="W857" s="18"/>
    </row>
    <row r="858" spans="1:23" customFormat="1" x14ac:dyDescent="0.25">
      <c r="A858" t="s">
        <v>781</v>
      </c>
      <c r="B858">
        <v>205</v>
      </c>
      <c r="C858" t="s">
        <v>123</v>
      </c>
      <c r="D858">
        <v>106</v>
      </c>
      <c r="E858" t="s">
        <v>800</v>
      </c>
      <c r="F858">
        <v>348</v>
      </c>
      <c r="G858" t="s">
        <v>828</v>
      </c>
      <c r="H858">
        <v>10106010348</v>
      </c>
      <c r="I858" t="s">
        <v>829</v>
      </c>
      <c r="J858" t="s">
        <v>958</v>
      </c>
      <c r="K858">
        <v>12</v>
      </c>
      <c r="L858" s="2">
        <v>1139857.6100000001</v>
      </c>
      <c r="M858" s="2">
        <v>5139773.51</v>
      </c>
      <c r="N858" s="14">
        <v>1000000</v>
      </c>
      <c r="O858" s="2">
        <v>0</v>
      </c>
      <c r="P858" s="11">
        <v>1000000</v>
      </c>
      <c r="Q858" s="2">
        <v>1033161</v>
      </c>
      <c r="R858" s="2">
        <v>1771133.142857143</v>
      </c>
      <c r="S858" s="9">
        <v>0</v>
      </c>
      <c r="U858" s="2">
        <f t="shared" si="26"/>
        <v>-1000000</v>
      </c>
      <c r="V858" s="2">
        <f t="shared" si="27"/>
        <v>-100</v>
      </c>
      <c r="W858" s="18"/>
    </row>
    <row r="859" spans="1:23" customFormat="1" x14ac:dyDescent="0.25">
      <c r="A859" t="s">
        <v>781</v>
      </c>
      <c r="B859">
        <v>204</v>
      </c>
      <c r="C859" t="s">
        <v>782</v>
      </c>
      <c r="D859">
        <v>5</v>
      </c>
      <c r="E859" t="s">
        <v>783</v>
      </c>
      <c r="F859">
        <v>355</v>
      </c>
      <c r="G859" t="s">
        <v>28</v>
      </c>
      <c r="H859">
        <v>10005010355</v>
      </c>
      <c r="I859" t="s">
        <v>29</v>
      </c>
      <c r="J859" t="s">
        <v>958</v>
      </c>
      <c r="K859">
        <v>12</v>
      </c>
      <c r="L859" s="2">
        <v>0</v>
      </c>
      <c r="M859" s="2">
        <v>0</v>
      </c>
      <c r="N859" s="14">
        <v>0</v>
      </c>
      <c r="O859" s="2">
        <v>0</v>
      </c>
      <c r="P859" s="11">
        <v>0</v>
      </c>
      <c r="Q859" s="2">
        <v>0</v>
      </c>
      <c r="R859" s="2">
        <v>0</v>
      </c>
      <c r="S859" s="9">
        <v>0</v>
      </c>
      <c r="U859" s="2">
        <f t="shared" si="26"/>
        <v>0</v>
      </c>
      <c r="V859" s="2" t="e">
        <f t="shared" si="27"/>
        <v>#DIV/0!</v>
      </c>
      <c r="W859" s="18"/>
    </row>
    <row r="860" spans="1:23" customFormat="1" x14ac:dyDescent="0.25">
      <c r="A860" t="s">
        <v>781</v>
      </c>
      <c r="B860">
        <v>101</v>
      </c>
      <c r="C860" t="s">
        <v>780</v>
      </c>
      <c r="D860">
        <v>101</v>
      </c>
      <c r="E860" t="s">
        <v>776</v>
      </c>
      <c r="F860">
        <v>380</v>
      </c>
      <c r="G860" t="s">
        <v>830</v>
      </c>
      <c r="H860">
        <v>10101010448</v>
      </c>
      <c r="I860" t="s">
        <v>831</v>
      </c>
      <c r="J860" t="s">
        <v>958</v>
      </c>
      <c r="K860">
        <v>12</v>
      </c>
      <c r="L860" s="2">
        <v>215852015.91999999</v>
      </c>
      <c r="M860" s="2">
        <v>112732253.84999999</v>
      </c>
      <c r="N860" s="14">
        <v>0</v>
      </c>
      <c r="O860" s="2">
        <v>0</v>
      </c>
      <c r="P860" s="11">
        <v>0</v>
      </c>
      <c r="Q860" s="2">
        <v>0</v>
      </c>
      <c r="R860" s="2">
        <v>0</v>
      </c>
      <c r="S860" s="9">
        <v>0</v>
      </c>
      <c r="U860" s="2">
        <f t="shared" si="26"/>
        <v>0</v>
      </c>
      <c r="V860" s="2" t="e">
        <f t="shared" si="27"/>
        <v>#DIV/0!</v>
      </c>
      <c r="W860" s="18"/>
    </row>
    <row r="861" spans="1:23" customFormat="1" x14ac:dyDescent="0.25">
      <c r="A861" t="s">
        <v>781</v>
      </c>
      <c r="B861">
        <v>101</v>
      </c>
      <c r="C861" t="s">
        <v>780</v>
      </c>
      <c r="D861">
        <v>101</v>
      </c>
      <c r="E861" t="s">
        <v>776</v>
      </c>
      <c r="F861">
        <v>450</v>
      </c>
      <c r="G861" t="s">
        <v>834</v>
      </c>
      <c r="H861">
        <v>10101010450</v>
      </c>
      <c r="I861" t="s">
        <v>835</v>
      </c>
      <c r="J861" t="s">
        <v>958</v>
      </c>
      <c r="K861">
        <v>12</v>
      </c>
      <c r="L861" s="2">
        <v>0</v>
      </c>
      <c r="M861" s="2">
        <v>0</v>
      </c>
      <c r="N861" s="14">
        <v>0</v>
      </c>
      <c r="O861" s="2">
        <v>0</v>
      </c>
      <c r="P861" s="11">
        <v>0</v>
      </c>
      <c r="Q861" s="2">
        <v>0</v>
      </c>
      <c r="R861" s="2">
        <v>0</v>
      </c>
      <c r="S861" s="9">
        <v>0</v>
      </c>
      <c r="U861" s="2">
        <f t="shared" si="26"/>
        <v>0</v>
      </c>
      <c r="V861" s="2" t="e">
        <f t="shared" si="27"/>
        <v>#DIV/0!</v>
      </c>
      <c r="W861" s="18"/>
    </row>
    <row r="862" spans="1:23" customFormat="1" x14ac:dyDescent="0.25">
      <c r="A862" t="s">
        <v>781</v>
      </c>
      <c r="B862">
        <v>101</v>
      </c>
      <c r="C862" t="s">
        <v>780</v>
      </c>
      <c r="D862">
        <v>101</v>
      </c>
      <c r="E862" t="s">
        <v>776</v>
      </c>
      <c r="F862">
        <v>556</v>
      </c>
      <c r="G862" t="s">
        <v>840</v>
      </c>
      <c r="H862">
        <v>10101010556</v>
      </c>
      <c r="I862" t="s">
        <v>841</v>
      </c>
      <c r="J862" t="s">
        <v>958</v>
      </c>
      <c r="K862">
        <v>12</v>
      </c>
      <c r="L862" s="2">
        <v>28967030</v>
      </c>
      <c r="M862" s="2">
        <v>14479859</v>
      </c>
      <c r="N862" s="14">
        <v>0</v>
      </c>
      <c r="O862" s="2">
        <v>0</v>
      </c>
      <c r="P862" s="11">
        <v>0</v>
      </c>
      <c r="Q862" s="2">
        <v>0</v>
      </c>
      <c r="R862" s="2">
        <v>0</v>
      </c>
      <c r="S862" s="9">
        <v>0</v>
      </c>
      <c r="U862" s="2">
        <f t="shared" si="26"/>
        <v>0</v>
      </c>
      <c r="V862" s="2" t="e">
        <f t="shared" si="27"/>
        <v>#DIV/0!</v>
      </c>
      <c r="W862" s="18"/>
    </row>
    <row r="863" spans="1:23" customFormat="1" x14ac:dyDescent="0.25">
      <c r="A863" t="s">
        <v>781</v>
      </c>
      <c r="B863">
        <v>202</v>
      </c>
      <c r="C863" t="s">
        <v>808</v>
      </c>
      <c r="D863" s="20">
        <v>130</v>
      </c>
      <c r="E863" t="s">
        <v>807</v>
      </c>
      <c r="F863" s="20">
        <v>628</v>
      </c>
      <c r="G863" t="s">
        <v>870</v>
      </c>
      <c r="H863">
        <v>10130010628</v>
      </c>
      <c r="I863" t="s">
        <v>871</v>
      </c>
      <c r="J863" t="s">
        <v>958</v>
      </c>
      <c r="K863">
        <v>12</v>
      </c>
      <c r="L863" s="2">
        <v>0</v>
      </c>
      <c r="M863" s="2">
        <v>0</v>
      </c>
      <c r="N863" s="14">
        <v>0</v>
      </c>
      <c r="O863" s="2">
        <v>0</v>
      </c>
      <c r="P863" s="11">
        <v>0</v>
      </c>
      <c r="Q863" s="2">
        <v>0</v>
      </c>
      <c r="R863" s="2">
        <v>0</v>
      </c>
      <c r="S863" s="9">
        <v>0</v>
      </c>
      <c r="U863" s="2">
        <f t="shared" si="26"/>
        <v>0</v>
      </c>
      <c r="V863" s="2" t="e">
        <f t="shared" si="27"/>
        <v>#DIV/0!</v>
      </c>
      <c r="W863" s="18"/>
    </row>
    <row r="864" spans="1:23" customFormat="1" x14ac:dyDescent="0.25">
      <c r="A864" t="s">
        <v>781</v>
      </c>
      <c r="B864">
        <v>204</v>
      </c>
      <c r="C864" t="s">
        <v>782</v>
      </c>
      <c r="D864">
        <v>111</v>
      </c>
      <c r="E864" t="s">
        <v>801</v>
      </c>
      <c r="F864">
        <v>843</v>
      </c>
      <c r="G864" t="s">
        <v>842</v>
      </c>
      <c r="H864">
        <v>10111010843</v>
      </c>
      <c r="I864" t="s">
        <v>843</v>
      </c>
      <c r="J864" t="s">
        <v>958</v>
      </c>
      <c r="K864">
        <v>12</v>
      </c>
      <c r="L864" s="2">
        <v>0</v>
      </c>
      <c r="M864" s="2">
        <v>0</v>
      </c>
      <c r="N864" s="14">
        <v>0</v>
      </c>
      <c r="O864" s="2">
        <v>0</v>
      </c>
      <c r="P864" s="11">
        <v>0</v>
      </c>
      <c r="Q864" s="2">
        <v>0</v>
      </c>
      <c r="R864" s="2">
        <v>0</v>
      </c>
      <c r="S864" s="9">
        <v>0</v>
      </c>
      <c r="U864" s="2">
        <f t="shared" si="26"/>
        <v>0</v>
      </c>
      <c r="V864" s="2" t="e">
        <f t="shared" si="27"/>
        <v>#DIV/0!</v>
      </c>
      <c r="W864" s="18"/>
    </row>
    <row r="865" spans="1:23" customFormat="1" x14ac:dyDescent="0.25">
      <c r="A865" t="s">
        <v>781</v>
      </c>
      <c r="B865">
        <v>205</v>
      </c>
      <c r="C865" t="s">
        <v>123</v>
      </c>
      <c r="D865">
        <v>115</v>
      </c>
      <c r="E865" t="s">
        <v>812</v>
      </c>
      <c r="F865">
        <v>845</v>
      </c>
      <c r="G865" t="s">
        <v>101</v>
      </c>
      <c r="H865">
        <v>10115010845</v>
      </c>
      <c r="I865" t="s">
        <v>102</v>
      </c>
      <c r="J865" t="s">
        <v>958</v>
      </c>
      <c r="K865">
        <v>12</v>
      </c>
      <c r="L865" s="2">
        <v>0</v>
      </c>
      <c r="M865" s="2">
        <v>0</v>
      </c>
      <c r="N865" s="14">
        <v>0</v>
      </c>
      <c r="O865" s="2">
        <v>0</v>
      </c>
      <c r="P865" s="11">
        <v>0</v>
      </c>
      <c r="Q865" s="2">
        <v>0</v>
      </c>
      <c r="R865" s="2">
        <v>0</v>
      </c>
      <c r="S865" s="9">
        <v>0</v>
      </c>
      <c r="U865" s="2">
        <f t="shared" si="26"/>
        <v>0</v>
      </c>
      <c r="V865" s="2" t="e">
        <f t="shared" si="27"/>
        <v>#DIV/0!</v>
      </c>
      <c r="W865" s="18"/>
    </row>
    <row r="866" spans="1:23" customFormat="1" x14ac:dyDescent="0.25">
      <c r="A866" t="s">
        <v>781</v>
      </c>
      <c r="B866">
        <v>101</v>
      </c>
      <c r="C866" t="s">
        <v>780</v>
      </c>
      <c r="D866">
        <v>101</v>
      </c>
      <c r="E866" t="s">
        <v>776</v>
      </c>
      <c r="F866">
        <v>848</v>
      </c>
      <c r="G866" t="s">
        <v>113</v>
      </c>
      <c r="H866">
        <v>10101010848</v>
      </c>
      <c r="I866" t="s">
        <v>114</v>
      </c>
      <c r="J866" t="s">
        <v>958</v>
      </c>
      <c r="K866">
        <v>12</v>
      </c>
      <c r="L866" s="2">
        <v>0</v>
      </c>
      <c r="M866" s="2">
        <v>0</v>
      </c>
      <c r="N866" s="14">
        <v>0</v>
      </c>
      <c r="O866" s="2">
        <v>0</v>
      </c>
      <c r="P866" s="11">
        <v>0</v>
      </c>
      <c r="Q866" s="2">
        <v>0</v>
      </c>
      <c r="R866" s="2">
        <v>0</v>
      </c>
      <c r="S866" s="9">
        <v>0</v>
      </c>
      <c r="U866" s="2">
        <f t="shared" si="26"/>
        <v>0</v>
      </c>
      <c r="V866" s="2" t="e">
        <f t="shared" si="27"/>
        <v>#DIV/0!</v>
      </c>
      <c r="W866" s="18"/>
    </row>
    <row r="867" spans="1:23" customFormat="1" x14ac:dyDescent="0.25">
      <c r="A867" t="s">
        <v>781</v>
      </c>
      <c r="B867">
        <v>205</v>
      </c>
      <c r="C867" t="s">
        <v>123</v>
      </c>
      <c r="D867">
        <v>106</v>
      </c>
      <c r="E867" t="s">
        <v>800</v>
      </c>
      <c r="F867">
        <v>848</v>
      </c>
      <c r="G867" t="s">
        <v>113</v>
      </c>
      <c r="H867">
        <v>10106010848</v>
      </c>
      <c r="I867" t="s">
        <v>114</v>
      </c>
      <c r="J867" t="s">
        <v>958</v>
      </c>
      <c r="K867">
        <v>12</v>
      </c>
      <c r="L867" s="2">
        <v>0</v>
      </c>
      <c r="M867" s="2">
        <v>0</v>
      </c>
      <c r="N867" s="14">
        <v>0</v>
      </c>
      <c r="O867" s="2">
        <v>0</v>
      </c>
      <c r="P867" s="11">
        <v>0</v>
      </c>
      <c r="Q867" s="2">
        <v>0</v>
      </c>
      <c r="R867" s="2">
        <v>0</v>
      </c>
      <c r="S867" s="9">
        <v>0</v>
      </c>
      <c r="U867" s="2">
        <f t="shared" si="26"/>
        <v>0</v>
      </c>
      <c r="V867" s="2" t="e">
        <f t="shared" si="27"/>
        <v>#DIV/0!</v>
      </c>
      <c r="W867" s="18"/>
    </row>
    <row r="868" spans="1:23" customFormat="1" x14ac:dyDescent="0.25">
      <c r="A868" t="s">
        <v>781</v>
      </c>
      <c r="B868">
        <v>101</v>
      </c>
      <c r="C868" t="s">
        <v>780</v>
      </c>
      <c r="D868">
        <v>101</v>
      </c>
      <c r="E868" t="s">
        <v>776</v>
      </c>
      <c r="F868">
        <v>849</v>
      </c>
      <c r="G868" t="s">
        <v>431</v>
      </c>
      <c r="H868">
        <v>10101010849</v>
      </c>
      <c r="I868" t="s">
        <v>432</v>
      </c>
      <c r="J868" t="s">
        <v>958</v>
      </c>
      <c r="K868">
        <v>12</v>
      </c>
      <c r="L868" s="2">
        <v>0</v>
      </c>
      <c r="M868" s="2">
        <v>0</v>
      </c>
      <c r="N868" s="14">
        <v>0</v>
      </c>
      <c r="O868" s="2">
        <v>0</v>
      </c>
      <c r="P868" s="11">
        <v>0</v>
      </c>
      <c r="Q868" s="2">
        <v>0</v>
      </c>
      <c r="R868" s="2">
        <v>0</v>
      </c>
      <c r="S868" s="9">
        <v>0</v>
      </c>
      <c r="U868" s="2">
        <f t="shared" si="26"/>
        <v>0</v>
      </c>
      <c r="V868" s="2" t="e">
        <f t="shared" si="27"/>
        <v>#DIV/0!</v>
      </c>
      <c r="W868" s="18"/>
    </row>
    <row r="869" spans="1:23" customFormat="1" x14ac:dyDescent="0.25">
      <c r="A869" t="s">
        <v>781</v>
      </c>
      <c r="B869">
        <v>101</v>
      </c>
      <c r="C869" t="s">
        <v>780</v>
      </c>
      <c r="D869">
        <v>104</v>
      </c>
      <c r="E869" t="s">
        <v>799</v>
      </c>
      <c r="F869">
        <v>849</v>
      </c>
      <c r="G869" t="s">
        <v>431</v>
      </c>
      <c r="H869">
        <v>10104010849</v>
      </c>
      <c r="I869" t="s">
        <v>432</v>
      </c>
      <c r="J869" t="s">
        <v>958</v>
      </c>
      <c r="K869">
        <v>12</v>
      </c>
      <c r="L869" s="2">
        <v>0</v>
      </c>
      <c r="M869" s="2">
        <v>0</v>
      </c>
      <c r="N869" s="14">
        <v>0</v>
      </c>
      <c r="O869" s="2">
        <v>0</v>
      </c>
      <c r="P869" s="11">
        <v>0</v>
      </c>
      <c r="Q869" s="2">
        <v>0</v>
      </c>
      <c r="R869" s="2">
        <v>0</v>
      </c>
      <c r="S869" s="9">
        <v>0</v>
      </c>
      <c r="U869" s="2">
        <f t="shared" si="26"/>
        <v>0</v>
      </c>
      <c r="V869" s="2" t="e">
        <f t="shared" si="27"/>
        <v>#DIV/0!</v>
      </c>
      <c r="W869" s="18"/>
    </row>
    <row r="870" spans="1:23" customFormat="1" x14ac:dyDescent="0.25">
      <c r="A870" t="s">
        <v>781</v>
      </c>
      <c r="D870" s="20">
        <v>101</v>
      </c>
      <c r="F870" s="20">
        <v>852</v>
      </c>
      <c r="I870" t="s">
        <v>846</v>
      </c>
      <c r="J870" t="s">
        <v>958</v>
      </c>
      <c r="K870">
        <v>12</v>
      </c>
      <c r="L870" s="2"/>
      <c r="M870" s="2"/>
      <c r="N870" s="14">
        <v>0</v>
      </c>
      <c r="O870" s="2"/>
      <c r="P870" s="11"/>
      <c r="Q870" s="2">
        <v>0</v>
      </c>
      <c r="R870" s="2">
        <v>0</v>
      </c>
      <c r="S870" s="9">
        <v>0</v>
      </c>
      <c r="U870" s="2">
        <f t="shared" si="26"/>
        <v>0</v>
      </c>
      <c r="V870" s="2" t="e">
        <f t="shared" si="27"/>
        <v>#DIV/0!</v>
      </c>
      <c r="W870" s="18"/>
    </row>
    <row r="871" spans="1:23" customFormat="1" x14ac:dyDescent="0.25">
      <c r="A871" t="s">
        <v>309</v>
      </c>
      <c r="B871">
        <v>503</v>
      </c>
      <c r="C871" t="s">
        <v>310</v>
      </c>
      <c r="D871">
        <v>151</v>
      </c>
      <c r="E871" t="s">
        <v>364</v>
      </c>
      <c r="F871">
        <v>201</v>
      </c>
      <c r="G871" t="s">
        <v>467</v>
      </c>
      <c r="H871">
        <v>10151010201</v>
      </c>
      <c r="I871" t="s">
        <v>468</v>
      </c>
      <c r="J871" t="s">
        <v>958</v>
      </c>
      <c r="K871">
        <v>12</v>
      </c>
      <c r="L871" s="2">
        <v>0</v>
      </c>
      <c r="M871" s="2">
        <v>0</v>
      </c>
      <c r="N871" s="14">
        <v>100</v>
      </c>
      <c r="O871" s="2">
        <v>0</v>
      </c>
      <c r="P871" s="11">
        <v>100</v>
      </c>
      <c r="Q871" s="2">
        <v>0</v>
      </c>
      <c r="R871" s="2">
        <v>0</v>
      </c>
      <c r="S871" s="9">
        <v>0</v>
      </c>
      <c r="U871" s="2">
        <f t="shared" si="26"/>
        <v>-100</v>
      </c>
      <c r="V871" s="2">
        <f t="shared" si="27"/>
        <v>-100</v>
      </c>
    </row>
    <row r="872" spans="1:23" customFormat="1" x14ac:dyDescent="0.25">
      <c r="A872" t="s">
        <v>309</v>
      </c>
      <c r="B872">
        <v>503</v>
      </c>
      <c r="C872" t="s">
        <v>310</v>
      </c>
      <c r="D872">
        <v>60</v>
      </c>
      <c r="E872" t="s">
        <v>329</v>
      </c>
      <c r="F872">
        <v>236</v>
      </c>
      <c r="G872" t="s">
        <v>20</v>
      </c>
      <c r="H872">
        <v>10060010236</v>
      </c>
      <c r="I872" t="s">
        <v>21</v>
      </c>
      <c r="J872" t="s">
        <v>958</v>
      </c>
      <c r="K872">
        <v>12</v>
      </c>
      <c r="L872" s="2">
        <v>3249</v>
      </c>
      <c r="M872" s="2">
        <v>0</v>
      </c>
      <c r="N872" s="14">
        <v>3397</v>
      </c>
      <c r="O872" s="2">
        <v>0</v>
      </c>
      <c r="P872" s="11">
        <v>3397</v>
      </c>
      <c r="Q872" s="2">
        <v>0</v>
      </c>
      <c r="R872" s="2">
        <v>0</v>
      </c>
      <c r="S872" s="9">
        <v>0</v>
      </c>
      <c r="U872" s="2">
        <f t="shared" si="26"/>
        <v>-3397</v>
      </c>
      <c r="V872" s="2">
        <f t="shared" si="27"/>
        <v>-100</v>
      </c>
    </row>
    <row r="873" spans="1:23" customFormat="1" x14ac:dyDescent="0.25">
      <c r="A873" t="s">
        <v>309</v>
      </c>
      <c r="B873">
        <v>501</v>
      </c>
      <c r="C873" t="s">
        <v>312</v>
      </c>
      <c r="D873">
        <v>65</v>
      </c>
      <c r="E873" t="s">
        <v>330</v>
      </c>
      <c r="F873">
        <v>236</v>
      </c>
      <c r="G873" t="s">
        <v>20</v>
      </c>
      <c r="H873">
        <v>10065010236</v>
      </c>
      <c r="I873" t="s">
        <v>21</v>
      </c>
      <c r="J873" t="s">
        <v>958</v>
      </c>
      <c r="K873">
        <v>12</v>
      </c>
      <c r="L873" s="2">
        <v>3249</v>
      </c>
      <c r="M873" s="2">
        <v>0</v>
      </c>
      <c r="N873" s="14">
        <v>3446</v>
      </c>
      <c r="O873" s="2">
        <v>0</v>
      </c>
      <c r="P873" s="11">
        <v>3446</v>
      </c>
      <c r="Q873" s="2">
        <v>0</v>
      </c>
      <c r="R873" s="2">
        <v>0</v>
      </c>
      <c r="S873" s="9">
        <v>0</v>
      </c>
      <c r="U873" s="2">
        <f t="shared" si="26"/>
        <v>-3446</v>
      </c>
      <c r="V873" s="2">
        <f t="shared" si="27"/>
        <v>-100</v>
      </c>
    </row>
    <row r="874" spans="1:23" customFormat="1" x14ac:dyDescent="0.25">
      <c r="A874" t="s">
        <v>309</v>
      </c>
      <c r="B874">
        <v>801</v>
      </c>
      <c r="C874" t="s">
        <v>324</v>
      </c>
      <c r="D874">
        <v>75</v>
      </c>
      <c r="E874" t="s">
        <v>331</v>
      </c>
      <c r="F874">
        <v>236</v>
      </c>
      <c r="G874" t="s">
        <v>20</v>
      </c>
      <c r="H874">
        <v>10075010236</v>
      </c>
      <c r="I874" t="s">
        <v>21</v>
      </c>
      <c r="J874" t="s">
        <v>958</v>
      </c>
      <c r="K874">
        <v>12</v>
      </c>
      <c r="L874" s="2">
        <v>3249</v>
      </c>
      <c r="M874" s="2">
        <v>6084.75</v>
      </c>
      <c r="N874" s="14">
        <v>2031</v>
      </c>
      <c r="O874" s="2">
        <v>0</v>
      </c>
      <c r="P874" s="11">
        <v>2031</v>
      </c>
      <c r="Q874" s="2">
        <v>0</v>
      </c>
      <c r="R874" s="2">
        <v>0</v>
      </c>
      <c r="S874" s="9">
        <v>0</v>
      </c>
      <c r="U874" s="2">
        <f t="shared" si="26"/>
        <v>-2031</v>
      </c>
      <c r="V874" s="2">
        <f t="shared" si="27"/>
        <v>-100</v>
      </c>
    </row>
    <row r="875" spans="1:23" customFormat="1" x14ac:dyDescent="0.25">
      <c r="A875" t="s">
        <v>309</v>
      </c>
      <c r="B875">
        <v>801</v>
      </c>
      <c r="C875" t="s">
        <v>324</v>
      </c>
      <c r="D875">
        <v>425</v>
      </c>
      <c r="E875" t="s">
        <v>420</v>
      </c>
      <c r="F875">
        <v>237</v>
      </c>
      <c r="G875" t="s">
        <v>490</v>
      </c>
      <c r="H875">
        <v>10425010237</v>
      </c>
      <c r="I875" t="s">
        <v>491</v>
      </c>
      <c r="J875" t="s">
        <v>958</v>
      </c>
      <c r="K875">
        <v>12</v>
      </c>
      <c r="L875" s="2">
        <v>0</v>
      </c>
      <c r="M875" s="2">
        <v>0</v>
      </c>
      <c r="N875" s="14">
        <v>2172</v>
      </c>
      <c r="O875" s="2">
        <v>0</v>
      </c>
      <c r="P875" s="11">
        <v>2172</v>
      </c>
      <c r="Q875" s="2">
        <v>0</v>
      </c>
      <c r="R875" s="2">
        <v>0</v>
      </c>
      <c r="S875" s="9">
        <v>0</v>
      </c>
      <c r="U875" s="2">
        <f t="shared" si="26"/>
        <v>-2172</v>
      </c>
      <c r="V875" s="2">
        <f t="shared" si="27"/>
        <v>-100</v>
      </c>
    </row>
    <row r="876" spans="1:23" customFormat="1" x14ac:dyDescent="0.25">
      <c r="A876" t="s">
        <v>309</v>
      </c>
      <c r="B876">
        <v>801</v>
      </c>
      <c r="C876" t="s">
        <v>324</v>
      </c>
      <c r="D876">
        <v>25</v>
      </c>
      <c r="E876" t="s">
        <v>325</v>
      </c>
      <c r="F876">
        <v>243</v>
      </c>
      <c r="G876" t="s">
        <v>83</v>
      </c>
      <c r="H876">
        <v>10025010243</v>
      </c>
      <c r="I876" t="s">
        <v>84</v>
      </c>
      <c r="J876" t="s">
        <v>958</v>
      </c>
      <c r="K876">
        <v>12</v>
      </c>
      <c r="L876" s="2">
        <v>813.61</v>
      </c>
      <c r="M876" s="2">
        <v>0</v>
      </c>
      <c r="N876" s="14">
        <v>0</v>
      </c>
      <c r="O876" s="2">
        <v>0</v>
      </c>
      <c r="P876" s="11">
        <v>0</v>
      </c>
      <c r="Q876" s="2">
        <v>0</v>
      </c>
      <c r="R876" s="2">
        <v>0</v>
      </c>
      <c r="S876" s="9">
        <v>0</v>
      </c>
      <c r="U876" s="2">
        <f t="shared" si="26"/>
        <v>0</v>
      </c>
      <c r="V876" s="2" t="e">
        <f t="shared" si="27"/>
        <v>#DIV/0!</v>
      </c>
    </row>
    <row r="877" spans="1:23" customFormat="1" x14ac:dyDescent="0.25">
      <c r="A877" t="s">
        <v>309</v>
      </c>
      <c r="B877">
        <v>501</v>
      </c>
      <c r="C877" t="s">
        <v>312</v>
      </c>
      <c r="D877">
        <v>149</v>
      </c>
      <c r="E877" t="s">
        <v>428</v>
      </c>
      <c r="F877">
        <v>258</v>
      </c>
      <c r="G877" t="s">
        <v>85</v>
      </c>
      <c r="H877">
        <v>10149010258</v>
      </c>
      <c r="I877" t="s">
        <v>429</v>
      </c>
      <c r="J877" t="s">
        <v>958</v>
      </c>
      <c r="K877">
        <v>12</v>
      </c>
      <c r="L877" s="2">
        <v>0</v>
      </c>
      <c r="M877" s="2">
        <v>0</v>
      </c>
      <c r="N877" s="14">
        <v>104</v>
      </c>
      <c r="O877" s="2">
        <v>0</v>
      </c>
      <c r="P877" s="11">
        <v>104</v>
      </c>
      <c r="Q877" s="2">
        <v>0</v>
      </c>
      <c r="R877" s="2">
        <v>0</v>
      </c>
      <c r="S877" s="9">
        <v>0</v>
      </c>
      <c r="U877" s="2">
        <f t="shared" si="26"/>
        <v>-104</v>
      </c>
      <c r="V877" s="2">
        <f t="shared" si="27"/>
        <v>-100</v>
      </c>
    </row>
    <row r="878" spans="1:23" customFormat="1" x14ac:dyDescent="0.25">
      <c r="A878" t="s">
        <v>309</v>
      </c>
      <c r="B878">
        <v>801</v>
      </c>
      <c r="C878" t="s">
        <v>324</v>
      </c>
      <c r="D878">
        <v>404</v>
      </c>
      <c r="E878" t="s">
        <v>404</v>
      </c>
      <c r="F878">
        <v>283</v>
      </c>
      <c r="G878" t="s">
        <v>38</v>
      </c>
      <c r="H878">
        <v>10404010283</v>
      </c>
      <c r="I878" t="s">
        <v>39</v>
      </c>
      <c r="J878" t="s">
        <v>958</v>
      </c>
      <c r="K878">
        <v>12</v>
      </c>
      <c r="L878" s="2">
        <v>5318.45</v>
      </c>
      <c r="M878" s="2">
        <v>438</v>
      </c>
      <c r="N878" s="14">
        <v>2800</v>
      </c>
      <c r="O878" s="2">
        <v>0</v>
      </c>
      <c r="P878" s="11">
        <v>2800</v>
      </c>
      <c r="Q878" s="2">
        <v>462</v>
      </c>
      <c r="R878" s="2">
        <v>792</v>
      </c>
      <c r="S878" s="9">
        <v>0</v>
      </c>
      <c r="U878" s="2">
        <f t="shared" si="26"/>
        <v>-2800</v>
      </c>
      <c r="V878" s="2">
        <f t="shared" si="27"/>
        <v>-100</v>
      </c>
    </row>
    <row r="879" spans="1:23" customFormat="1" x14ac:dyDescent="0.25">
      <c r="A879" t="s">
        <v>309</v>
      </c>
      <c r="B879">
        <v>504</v>
      </c>
      <c r="C879" t="s">
        <v>396</v>
      </c>
      <c r="D879">
        <v>408</v>
      </c>
      <c r="E879" t="s">
        <v>407</v>
      </c>
      <c r="F879">
        <v>283</v>
      </c>
      <c r="G879" t="s">
        <v>38</v>
      </c>
      <c r="H879">
        <v>10408010283</v>
      </c>
      <c r="I879" t="s">
        <v>39</v>
      </c>
      <c r="J879" t="s">
        <v>958</v>
      </c>
      <c r="K879">
        <v>12</v>
      </c>
      <c r="L879" s="2">
        <v>0</v>
      </c>
      <c r="M879" s="2">
        <v>0</v>
      </c>
      <c r="N879" s="14">
        <v>0</v>
      </c>
      <c r="O879" s="2">
        <v>0</v>
      </c>
      <c r="P879" s="11">
        <v>0</v>
      </c>
      <c r="Q879" s="2">
        <v>0</v>
      </c>
      <c r="R879" s="2">
        <v>0</v>
      </c>
      <c r="S879" s="9">
        <v>0</v>
      </c>
      <c r="U879" s="2">
        <f t="shared" si="26"/>
        <v>0</v>
      </c>
      <c r="V879" s="2" t="e">
        <f t="shared" si="27"/>
        <v>#DIV/0!</v>
      </c>
    </row>
    <row r="880" spans="1:23" customFormat="1" x14ac:dyDescent="0.25">
      <c r="A880" t="s">
        <v>309</v>
      </c>
      <c r="B880">
        <v>801</v>
      </c>
      <c r="C880" t="s">
        <v>324</v>
      </c>
      <c r="D880">
        <v>411</v>
      </c>
      <c r="E880" t="s">
        <v>411</v>
      </c>
      <c r="F880">
        <v>283</v>
      </c>
      <c r="G880" t="s">
        <v>38</v>
      </c>
      <c r="H880">
        <v>10411010283</v>
      </c>
      <c r="I880" t="s">
        <v>39</v>
      </c>
      <c r="J880" t="s">
        <v>958</v>
      </c>
      <c r="K880">
        <v>12</v>
      </c>
      <c r="L880" s="2">
        <v>46807.02</v>
      </c>
      <c r="M880" s="2">
        <v>0</v>
      </c>
      <c r="N880" s="14">
        <v>0</v>
      </c>
      <c r="O880" s="2">
        <v>0</v>
      </c>
      <c r="P880" s="11">
        <v>0</v>
      </c>
      <c r="Q880" s="2">
        <v>0</v>
      </c>
      <c r="R880" s="2">
        <v>0</v>
      </c>
      <c r="S880" s="9">
        <v>0</v>
      </c>
      <c r="U880" s="2">
        <f t="shared" si="26"/>
        <v>0</v>
      </c>
      <c r="V880" s="2" t="e">
        <f t="shared" si="27"/>
        <v>#DIV/0!</v>
      </c>
    </row>
    <row r="881" spans="1:22" customFormat="1" x14ac:dyDescent="0.25">
      <c r="A881" t="s">
        <v>309</v>
      </c>
      <c r="B881">
        <v>801</v>
      </c>
      <c r="C881" t="s">
        <v>324</v>
      </c>
      <c r="D881">
        <v>28</v>
      </c>
      <c r="E881" t="s">
        <v>328</v>
      </c>
      <c r="F881">
        <v>284</v>
      </c>
      <c r="G881" t="s">
        <v>97</v>
      </c>
      <c r="H881">
        <v>10028010284</v>
      </c>
      <c r="I881" t="s">
        <v>98</v>
      </c>
      <c r="J881" t="s">
        <v>958</v>
      </c>
      <c r="K881">
        <v>12</v>
      </c>
      <c r="L881" s="2">
        <v>0</v>
      </c>
      <c r="M881" s="2">
        <v>0</v>
      </c>
      <c r="N881" s="14">
        <v>0</v>
      </c>
      <c r="O881" s="2">
        <v>0</v>
      </c>
      <c r="P881" s="11">
        <v>0</v>
      </c>
      <c r="Q881" s="2">
        <v>0</v>
      </c>
      <c r="R881" s="2">
        <v>0</v>
      </c>
      <c r="S881" s="9">
        <v>0</v>
      </c>
      <c r="U881" s="2">
        <f t="shared" si="26"/>
        <v>0</v>
      </c>
      <c r="V881" s="2" t="e">
        <f t="shared" si="27"/>
        <v>#DIV/0!</v>
      </c>
    </row>
    <row r="882" spans="1:22" customFormat="1" x14ac:dyDescent="0.25">
      <c r="A882" t="s">
        <v>309</v>
      </c>
      <c r="B882">
        <v>504</v>
      </c>
      <c r="C882" t="s">
        <v>396</v>
      </c>
      <c r="D882">
        <v>417</v>
      </c>
      <c r="E882" t="s">
        <v>417</v>
      </c>
      <c r="F882">
        <v>284</v>
      </c>
      <c r="G882" t="s">
        <v>97</v>
      </c>
      <c r="H882">
        <v>10417010284</v>
      </c>
      <c r="I882" t="s">
        <v>98</v>
      </c>
      <c r="J882" t="s">
        <v>958</v>
      </c>
      <c r="K882">
        <v>12</v>
      </c>
      <c r="L882" s="2">
        <v>0</v>
      </c>
      <c r="M882" s="2">
        <v>0</v>
      </c>
      <c r="N882" s="14">
        <v>0</v>
      </c>
      <c r="O882" s="2">
        <v>0</v>
      </c>
      <c r="P882" s="11">
        <v>0</v>
      </c>
      <c r="Q882" s="2">
        <v>0</v>
      </c>
      <c r="R882" s="2">
        <v>0</v>
      </c>
      <c r="S882" s="9">
        <v>0</v>
      </c>
      <c r="U882" s="2">
        <f t="shared" si="26"/>
        <v>0</v>
      </c>
      <c r="V882" s="2" t="e">
        <f t="shared" si="27"/>
        <v>#DIV/0!</v>
      </c>
    </row>
    <row r="883" spans="1:22" customFormat="1" x14ac:dyDescent="0.25">
      <c r="A883" t="s">
        <v>309</v>
      </c>
      <c r="B883">
        <v>501</v>
      </c>
      <c r="C883" t="s">
        <v>312</v>
      </c>
      <c r="D883">
        <v>15</v>
      </c>
      <c r="E883" t="s">
        <v>313</v>
      </c>
      <c r="F883">
        <v>291</v>
      </c>
      <c r="G883" t="s">
        <v>426</v>
      </c>
      <c r="H883">
        <v>10015010291</v>
      </c>
      <c r="I883" t="s">
        <v>427</v>
      </c>
      <c r="J883" t="s">
        <v>958</v>
      </c>
      <c r="K883">
        <v>12</v>
      </c>
      <c r="L883" s="2">
        <v>0</v>
      </c>
      <c r="M883" s="2">
        <v>40800</v>
      </c>
      <c r="N883" s="14">
        <v>0</v>
      </c>
      <c r="O883" s="2">
        <v>0</v>
      </c>
      <c r="P883" s="11">
        <v>0</v>
      </c>
      <c r="Q883" s="2">
        <v>0</v>
      </c>
      <c r="R883" s="2">
        <v>0</v>
      </c>
      <c r="S883" s="9">
        <v>0</v>
      </c>
      <c r="U883" s="2">
        <f t="shared" si="26"/>
        <v>0</v>
      </c>
      <c r="V883" s="2" t="e">
        <f t="shared" si="27"/>
        <v>#DIV/0!</v>
      </c>
    </row>
    <row r="884" spans="1:22" customFormat="1" x14ac:dyDescent="0.25">
      <c r="A884" t="s">
        <v>309</v>
      </c>
      <c r="D884">
        <v>403</v>
      </c>
      <c r="F884">
        <v>321</v>
      </c>
      <c r="G884" t="s">
        <v>502</v>
      </c>
      <c r="H884">
        <v>10411010321</v>
      </c>
      <c r="I884" t="s">
        <v>503</v>
      </c>
      <c r="J884" t="s">
        <v>958</v>
      </c>
      <c r="K884">
        <v>12</v>
      </c>
      <c r="L884" s="2"/>
      <c r="M884" s="2"/>
      <c r="N884" s="14"/>
      <c r="O884" s="2"/>
      <c r="P884" s="11"/>
      <c r="Q884" s="2">
        <v>1043772.71</v>
      </c>
      <c r="R884" s="2">
        <v>1789324.6457142856</v>
      </c>
      <c r="S884" s="9">
        <v>0</v>
      </c>
      <c r="U884" s="2">
        <f t="shared" si="26"/>
        <v>0</v>
      </c>
      <c r="V884" s="2" t="e">
        <f t="shared" si="27"/>
        <v>#DIV/0!</v>
      </c>
    </row>
    <row r="885" spans="1:22" customFormat="1" x14ac:dyDescent="0.25">
      <c r="A885" t="s">
        <v>309</v>
      </c>
      <c r="B885">
        <v>503</v>
      </c>
      <c r="C885" t="s">
        <v>310</v>
      </c>
      <c r="D885">
        <v>10</v>
      </c>
      <c r="E885" t="s">
        <v>311</v>
      </c>
      <c r="F885">
        <v>330</v>
      </c>
      <c r="G885" t="s">
        <v>42</v>
      </c>
      <c r="H885">
        <v>10010010330</v>
      </c>
      <c r="I885" t="s">
        <v>43</v>
      </c>
      <c r="J885" t="s">
        <v>958</v>
      </c>
      <c r="K885">
        <v>12</v>
      </c>
      <c r="L885" s="2">
        <v>39451.74</v>
      </c>
      <c r="M885" s="2">
        <v>29370.63</v>
      </c>
      <c r="N885" s="14">
        <v>22000</v>
      </c>
      <c r="O885" s="2">
        <v>0</v>
      </c>
      <c r="P885" s="11">
        <v>22000</v>
      </c>
      <c r="Q885" s="2">
        <v>5040.95</v>
      </c>
      <c r="R885" s="2">
        <v>8641.6285714285714</v>
      </c>
      <c r="S885" s="9">
        <v>0</v>
      </c>
      <c r="U885" s="2">
        <f t="shared" si="26"/>
        <v>-22000</v>
      </c>
      <c r="V885" s="2">
        <f t="shared" si="27"/>
        <v>-100</v>
      </c>
    </row>
    <row r="886" spans="1:22" customFormat="1" x14ac:dyDescent="0.25">
      <c r="A886" t="s">
        <v>309</v>
      </c>
      <c r="B886">
        <v>501</v>
      </c>
      <c r="C886" t="s">
        <v>312</v>
      </c>
      <c r="D886">
        <v>15</v>
      </c>
      <c r="E886" t="s">
        <v>313</v>
      </c>
      <c r="F886">
        <v>330</v>
      </c>
      <c r="G886" t="s">
        <v>42</v>
      </c>
      <c r="H886">
        <v>10015010330</v>
      </c>
      <c r="I886" t="s">
        <v>43</v>
      </c>
      <c r="J886" t="s">
        <v>958</v>
      </c>
      <c r="K886">
        <v>12</v>
      </c>
      <c r="L886" s="2">
        <v>2776.34</v>
      </c>
      <c r="M886" s="2">
        <v>3961.3</v>
      </c>
      <c r="N886" s="14">
        <v>5000</v>
      </c>
      <c r="O886" s="2">
        <v>0</v>
      </c>
      <c r="P886" s="11">
        <v>5000</v>
      </c>
      <c r="Q886" s="2">
        <v>2179.59</v>
      </c>
      <c r="R886" s="2">
        <v>3736.44</v>
      </c>
      <c r="S886" s="9">
        <v>0</v>
      </c>
      <c r="U886" s="2">
        <f t="shared" si="26"/>
        <v>-5000</v>
      </c>
      <c r="V886" s="2">
        <f t="shared" si="27"/>
        <v>-100</v>
      </c>
    </row>
    <row r="887" spans="1:22" customFormat="1" x14ac:dyDescent="0.25">
      <c r="A887" t="s">
        <v>309</v>
      </c>
      <c r="B887">
        <v>503</v>
      </c>
      <c r="C887" t="s">
        <v>310</v>
      </c>
      <c r="D887">
        <v>60</v>
      </c>
      <c r="E887" t="s">
        <v>329</v>
      </c>
      <c r="F887">
        <v>330</v>
      </c>
      <c r="G887" t="s">
        <v>42</v>
      </c>
      <c r="H887">
        <v>10060010330</v>
      </c>
      <c r="I887" t="s">
        <v>43</v>
      </c>
      <c r="J887" t="s">
        <v>958</v>
      </c>
      <c r="K887">
        <v>12</v>
      </c>
      <c r="L887" s="2">
        <v>8225.66</v>
      </c>
      <c r="M887" s="2">
        <v>4666.4799999999996</v>
      </c>
      <c r="N887" s="14">
        <v>15160</v>
      </c>
      <c r="O887" s="2">
        <v>0</v>
      </c>
      <c r="P887" s="11">
        <v>15160</v>
      </c>
      <c r="Q887" s="2">
        <v>0</v>
      </c>
      <c r="R887" s="2">
        <v>0</v>
      </c>
      <c r="S887" s="9">
        <v>0</v>
      </c>
      <c r="U887" s="2">
        <f t="shared" si="26"/>
        <v>-15160</v>
      </c>
      <c r="V887" s="2">
        <f t="shared" si="27"/>
        <v>-100</v>
      </c>
    </row>
    <row r="888" spans="1:22" customFormat="1" x14ac:dyDescent="0.25">
      <c r="A888" t="s">
        <v>309</v>
      </c>
      <c r="B888">
        <v>501</v>
      </c>
      <c r="C888" t="s">
        <v>312</v>
      </c>
      <c r="D888">
        <v>65</v>
      </c>
      <c r="E888" t="s">
        <v>330</v>
      </c>
      <c r="F888">
        <v>330</v>
      </c>
      <c r="G888" t="s">
        <v>42</v>
      </c>
      <c r="H888">
        <v>10065010330</v>
      </c>
      <c r="I888" t="s">
        <v>43</v>
      </c>
      <c r="J888" t="s">
        <v>958</v>
      </c>
      <c r="K888">
        <v>12</v>
      </c>
      <c r="L888" s="2">
        <v>9448.59</v>
      </c>
      <c r="M888" s="2">
        <v>8805.0499999999993</v>
      </c>
      <c r="N888" s="14">
        <v>9100</v>
      </c>
      <c r="O888" s="2">
        <v>0</v>
      </c>
      <c r="P888" s="11">
        <v>9100</v>
      </c>
      <c r="Q888" s="2">
        <v>5026.59</v>
      </c>
      <c r="R888" s="2">
        <v>8617.0114285714299</v>
      </c>
      <c r="S888" s="9">
        <v>0</v>
      </c>
      <c r="U888" s="2">
        <f t="shared" si="26"/>
        <v>-9100</v>
      </c>
      <c r="V888" s="2">
        <f t="shared" si="27"/>
        <v>-100</v>
      </c>
    </row>
    <row r="889" spans="1:22" customFormat="1" x14ac:dyDescent="0.25">
      <c r="A889" t="s">
        <v>309</v>
      </c>
      <c r="B889">
        <v>801</v>
      </c>
      <c r="C889" t="s">
        <v>324</v>
      </c>
      <c r="D889">
        <v>75</v>
      </c>
      <c r="E889" t="s">
        <v>331</v>
      </c>
      <c r="F889">
        <v>330</v>
      </c>
      <c r="G889" t="s">
        <v>42</v>
      </c>
      <c r="H889">
        <v>10075010330</v>
      </c>
      <c r="I889" t="s">
        <v>43</v>
      </c>
      <c r="J889" t="s">
        <v>958</v>
      </c>
      <c r="K889">
        <v>12</v>
      </c>
      <c r="L889" s="2">
        <v>2782.13</v>
      </c>
      <c r="M889" s="2">
        <v>3073.54</v>
      </c>
      <c r="N889" s="14">
        <v>1214</v>
      </c>
      <c r="O889" s="2">
        <v>0</v>
      </c>
      <c r="P889" s="11">
        <v>1214</v>
      </c>
      <c r="Q889" s="2">
        <v>1211.6199999999999</v>
      </c>
      <c r="R889" s="2">
        <v>2077.062857142857</v>
      </c>
      <c r="S889" s="9">
        <v>0</v>
      </c>
      <c r="U889" s="2">
        <f t="shared" si="26"/>
        <v>-1214</v>
      </c>
      <c r="V889" s="2">
        <f t="shared" si="27"/>
        <v>-100</v>
      </c>
    </row>
    <row r="890" spans="1:22" customFormat="1" x14ac:dyDescent="0.25">
      <c r="A890" t="s">
        <v>309</v>
      </c>
      <c r="B890">
        <v>501</v>
      </c>
      <c r="C890" t="s">
        <v>312</v>
      </c>
      <c r="D890">
        <v>108</v>
      </c>
      <c r="E890" t="s">
        <v>333</v>
      </c>
      <c r="F890">
        <v>330</v>
      </c>
      <c r="G890" t="s">
        <v>42</v>
      </c>
      <c r="H890">
        <v>10108010330</v>
      </c>
      <c r="I890" t="s">
        <v>43</v>
      </c>
      <c r="J890" t="s">
        <v>958</v>
      </c>
      <c r="K890">
        <v>12</v>
      </c>
      <c r="L890" s="2">
        <v>-4419.87</v>
      </c>
      <c r="M890" s="2">
        <v>8673.2099999999991</v>
      </c>
      <c r="N890" s="14">
        <v>60000</v>
      </c>
      <c r="O890" s="2">
        <v>0</v>
      </c>
      <c r="P890" s="11">
        <v>60000</v>
      </c>
      <c r="Q890" s="2">
        <v>6457.85</v>
      </c>
      <c r="R890" s="2">
        <v>11070.6</v>
      </c>
      <c r="S890" s="9">
        <v>0</v>
      </c>
      <c r="U890" s="2">
        <f t="shared" si="26"/>
        <v>-60000</v>
      </c>
      <c r="V890" s="2">
        <f t="shared" si="27"/>
        <v>-100</v>
      </c>
    </row>
    <row r="891" spans="1:22" customFormat="1" x14ac:dyDescent="0.25">
      <c r="A891" t="s">
        <v>309</v>
      </c>
      <c r="B891">
        <v>501</v>
      </c>
      <c r="C891" t="s">
        <v>312</v>
      </c>
      <c r="D891">
        <v>118</v>
      </c>
      <c r="E891" t="s">
        <v>340</v>
      </c>
      <c r="F891">
        <v>330</v>
      </c>
      <c r="G891" t="s">
        <v>42</v>
      </c>
      <c r="H891">
        <v>10118010330</v>
      </c>
      <c r="I891" t="s">
        <v>43</v>
      </c>
      <c r="J891" t="s">
        <v>958</v>
      </c>
      <c r="K891">
        <v>12</v>
      </c>
      <c r="L891" s="2">
        <v>25110.97</v>
      </c>
      <c r="M891" s="2">
        <v>34096.9</v>
      </c>
      <c r="N891" s="14">
        <v>25860</v>
      </c>
      <c r="O891" s="2">
        <v>0</v>
      </c>
      <c r="P891" s="11">
        <v>25860</v>
      </c>
      <c r="Q891" s="2">
        <v>15995.06</v>
      </c>
      <c r="R891" s="2">
        <v>27420.102857142858</v>
      </c>
      <c r="S891" s="9">
        <v>0</v>
      </c>
      <c r="U891" s="2">
        <f t="shared" si="26"/>
        <v>-25860</v>
      </c>
      <c r="V891" s="2">
        <f t="shared" si="27"/>
        <v>-100</v>
      </c>
    </row>
    <row r="892" spans="1:22" customFormat="1" x14ac:dyDescent="0.25">
      <c r="A892" t="s">
        <v>309</v>
      </c>
      <c r="B892">
        <v>501</v>
      </c>
      <c r="C892" t="s">
        <v>312</v>
      </c>
      <c r="D892">
        <v>119</v>
      </c>
      <c r="E892" t="s">
        <v>341</v>
      </c>
      <c r="F892">
        <v>330</v>
      </c>
      <c r="G892" t="s">
        <v>42</v>
      </c>
      <c r="H892">
        <v>10119010330</v>
      </c>
      <c r="I892" t="s">
        <v>43</v>
      </c>
      <c r="J892" t="s">
        <v>958</v>
      </c>
      <c r="K892">
        <v>12</v>
      </c>
      <c r="L892" s="2">
        <v>20943.93</v>
      </c>
      <c r="M892" s="2">
        <v>19813.96</v>
      </c>
      <c r="N892" s="14">
        <v>18400</v>
      </c>
      <c r="O892" s="2">
        <v>0</v>
      </c>
      <c r="P892" s="11">
        <v>18400</v>
      </c>
      <c r="Q892" s="2">
        <v>6542.28</v>
      </c>
      <c r="R892" s="2">
        <v>11215.337142857143</v>
      </c>
      <c r="S892" s="9">
        <v>0</v>
      </c>
      <c r="U892" s="2">
        <f t="shared" si="26"/>
        <v>-18400</v>
      </c>
      <c r="V892" s="2">
        <f t="shared" si="27"/>
        <v>-100</v>
      </c>
    </row>
    <row r="893" spans="1:22" customFormat="1" x14ac:dyDescent="0.25">
      <c r="A893" t="s">
        <v>309</v>
      </c>
      <c r="B893">
        <v>502</v>
      </c>
      <c r="C893" t="s">
        <v>342</v>
      </c>
      <c r="D893">
        <v>120</v>
      </c>
      <c r="E893" t="s">
        <v>343</v>
      </c>
      <c r="F893">
        <v>330</v>
      </c>
      <c r="G893" t="s">
        <v>42</v>
      </c>
      <c r="H893">
        <v>10120010330</v>
      </c>
      <c r="I893" t="s">
        <v>43</v>
      </c>
      <c r="J893" t="s">
        <v>958</v>
      </c>
      <c r="K893">
        <v>12</v>
      </c>
      <c r="L893" s="2">
        <v>7735.16</v>
      </c>
      <c r="M893" s="2">
        <v>0</v>
      </c>
      <c r="N893" s="14">
        <v>12130</v>
      </c>
      <c r="O893" s="2">
        <v>0</v>
      </c>
      <c r="P893" s="11">
        <v>12130</v>
      </c>
      <c r="Q893" s="2">
        <v>0</v>
      </c>
      <c r="R893" s="2">
        <v>0</v>
      </c>
      <c r="S893" s="9">
        <v>0</v>
      </c>
      <c r="U893" s="2">
        <f t="shared" si="26"/>
        <v>-12130</v>
      </c>
      <c r="V893" s="2">
        <f t="shared" si="27"/>
        <v>-100</v>
      </c>
    </row>
    <row r="894" spans="1:22" customFormat="1" x14ac:dyDescent="0.25">
      <c r="A894" t="s">
        <v>309</v>
      </c>
      <c r="B894">
        <v>502</v>
      </c>
      <c r="C894" t="s">
        <v>342</v>
      </c>
      <c r="D894">
        <v>122</v>
      </c>
      <c r="E894" t="s">
        <v>346</v>
      </c>
      <c r="F894">
        <v>330</v>
      </c>
      <c r="G894" t="s">
        <v>42</v>
      </c>
      <c r="H894">
        <v>10122010330</v>
      </c>
      <c r="I894" t="s">
        <v>43</v>
      </c>
      <c r="J894" t="s">
        <v>958</v>
      </c>
      <c r="K894">
        <v>12</v>
      </c>
      <c r="L894" s="2">
        <v>-2063.5700000000002</v>
      </c>
      <c r="M894" s="2">
        <v>0</v>
      </c>
      <c r="N894" s="14">
        <v>3810</v>
      </c>
      <c r="O894" s="2">
        <v>0</v>
      </c>
      <c r="P894" s="11">
        <v>3810</v>
      </c>
      <c r="Q894" s="2">
        <v>-18.91</v>
      </c>
      <c r="R894" s="2">
        <v>-32.417142857142856</v>
      </c>
      <c r="S894" s="9">
        <v>0</v>
      </c>
      <c r="U894" s="2">
        <f t="shared" si="26"/>
        <v>-3810</v>
      </c>
      <c r="V894" s="2">
        <f t="shared" si="27"/>
        <v>-100</v>
      </c>
    </row>
    <row r="895" spans="1:22" customFormat="1" x14ac:dyDescent="0.25">
      <c r="A895" t="s">
        <v>309</v>
      </c>
      <c r="B895">
        <v>503</v>
      </c>
      <c r="C895" t="s">
        <v>310</v>
      </c>
      <c r="D895">
        <v>128</v>
      </c>
      <c r="E895" t="s">
        <v>348</v>
      </c>
      <c r="F895">
        <v>330</v>
      </c>
      <c r="G895" t="s">
        <v>42</v>
      </c>
      <c r="H895">
        <v>10128010330</v>
      </c>
      <c r="I895" t="s">
        <v>43</v>
      </c>
      <c r="J895" t="s">
        <v>958</v>
      </c>
      <c r="K895">
        <v>12</v>
      </c>
      <c r="L895" s="2">
        <v>0</v>
      </c>
      <c r="M895" s="2">
        <v>0</v>
      </c>
      <c r="N895" s="14">
        <v>830</v>
      </c>
      <c r="O895" s="2">
        <v>0</v>
      </c>
      <c r="P895" s="11">
        <v>830</v>
      </c>
      <c r="Q895" s="2">
        <v>0</v>
      </c>
      <c r="R895" s="2">
        <v>0</v>
      </c>
      <c r="S895" s="9">
        <v>0</v>
      </c>
      <c r="U895" s="2">
        <f t="shared" si="26"/>
        <v>-830</v>
      </c>
      <c r="V895" s="2">
        <f t="shared" si="27"/>
        <v>-100</v>
      </c>
    </row>
    <row r="896" spans="1:22" customFormat="1" x14ac:dyDescent="0.25">
      <c r="A896" t="s">
        <v>309</v>
      </c>
      <c r="B896">
        <v>501</v>
      </c>
      <c r="C896" t="s">
        <v>312</v>
      </c>
      <c r="D896">
        <v>149</v>
      </c>
      <c r="E896" t="s">
        <v>428</v>
      </c>
      <c r="F896">
        <v>330</v>
      </c>
      <c r="G896" t="s">
        <v>42</v>
      </c>
      <c r="H896">
        <v>10149010330</v>
      </c>
      <c r="I896" t="s">
        <v>520</v>
      </c>
      <c r="J896" t="s">
        <v>958</v>
      </c>
      <c r="K896">
        <v>12</v>
      </c>
      <c r="L896" s="2">
        <v>0</v>
      </c>
      <c r="M896" s="2">
        <v>0</v>
      </c>
      <c r="N896" s="14">
        <v>4000</v>
      </c>
      <c r="O896" s="2">
        <v>0</v>
      </c>
      <c r="P896" s="11">
        <v>4000</v>
      </c>
      <c r="Q896" s="2">
        <v>0</v>
      </c>
      <c r="R896" s="2">
        <v>0</v>
      </c>
      <c r="S896" s="9">
        <v>0</v>
      </c>
      <c r="U896" s="2">
        <f t="shared" si="26"/>
        <v>-4000</v>
      </c>
      <c r="V896" s="2">
        <f t="shared" si="27"/>
        <v>-100</v>
      </c>
    </row>
    <row r="897" spans="1:22" customFormat="1" x14ac:dyDescent="0.25">
      <c r="A897" t="s">
        <v>309</v>
      </c>
      <c r="B897">
        <v>503</v>
      </c>
      <c r="C897" t="s">
        <v>310</v>
      </c>
      <c r="D897">
        <v>151</v>
      </c>
      <c r="E897" t="s">
        <v>364</v>
      </c>
      <c r="F897">
        <v>330</v>
      </c>
      <c r="G897" t="s">
        <v>42</v>
      </c>
      <c r="H897">
        <v>10151010330</v>
      </c>
      <c r="I897" t="s">
        <v>43</v>
      </c>
      <c r="J897" t="s">
        <v>958</v>
      </c>
      <c r="K897">
        <v>12</v>
      </c>
      <c r="L897" s="2">
        <v>0</v>
      </c>
      <c r="M897" s="2">
        <v>0</v>
      </c>
      <c r="N897" s="14">
        <v>10000</v>
      </c>
      <c r="O897" s="2">
        <v>0</v>
      </c>
      <c r="P897" s="11">
        <v>10000</v>
      </c>
      <c r="Q897" s="2">
        <v>0</v>
      </c>
      <c r="R897" s="2">
        <v>0</v>
      </c>
      <c r="S897" s="9">
        <v>0</v>
      </c>
      <c r="U897" s="2">
        <f t="shared" si="26"/>
        <v>-10000</v>
      </c>
      <c r="V897" s="2">
        <f t="shared" si="27"/>
        <v>-100</v>
      </c>
    </row>
    <row r="898" spans="1:22" customFormat="1" x14ac:dyDescent="0.25">
      <c r="A898" t="s">
        <v>309</v>
      </c>
      <c r="B898">
        <v>801</v>
      </c>
      <c r="C898" t="s">
        <v>324</v>
      </c>
      <c r="D898">
        <v>401</v>
      </c>
      <c r="E898" t="s">
        <v>400</v>
      </c>
      <c r="F898">
        <v>330</v>
      </c>
      <c r="G898" t="s">
        <v>42</v>
      </c>
      <c r="H898">
        <v>10401010330</v>
      </c>
      <c r="I898" t="s">
        <v>43</v>
      </c>
      <c r="J898" t="s">
        <v>958</v>
      </c>
      <c r="K898">
        <v>12</v>
      </c>
      <c r="L898" s="2">
        <v>-7179.29</v>
      </c>
      <c r="M898" s="2">
        <v>0</v>
      </c>
      <c r="N898" s="14">
        <v>14632</v>
      </c>
      <c r="O898" s="2">
        <v>0</v>
      </c>
      <c r="P898" s="11">
        <v>14632</v>
      </c>
      <c r="Q898" s="2">
        <v>445.25</v>
      </c>
      <c r="R898" s="2">
        <v>763.28571428571422</v>
      </c>
      <c r="S898" s="9">
        <v>0</v>
      </c>
      <c r="U898" s="2">
        <f t="shared" si="26"/>
        <v>-14632</v>
      </c>
      <c r="V898" s="2">
        <f t="shared" si="27"/>
        <v>-100</v>
      </c>
    </row>
    <row r="899" spans="1:22" customFormat="1" x14ac:dyDescent="0.25">
      <c r="A899" t="s">
        <v>309</v>
      </c>
      <c r="B899">
        <v>801</v>
      </c>
      <c r="C899" t="s">
        <v>324</v>
      </c>
      <c r="D899">
        <v>403</v>
      </c>
      <c r="E899" t="s">
        <v>401</v>
      </c>
      <c r="F899">
        <v>330</v>
      </c>
      <c r="G899" t="s">
        <v>42</v>
      </c>
      <c r="H899">
        <v>10403010330</v>
      </c>
      <c r="I899" t="s">
        <v>43</v>
      </c>
      <c r="J899" t="s">
        <v>958</v>
      </c>
      <c r="K899">
        <v>12</v>
      </c>
      <c r="L899" s="2">
        <v>0</v>
      </c>
      <c r="M899" s="2">
        <v>0</v>
      </c>
      <c r="N899" s="14">
        <v>4126</v>
      </c>
      <c r="O899" s="2">
        <v>0</v>
      </c>
      <c r="P899" s="11">
        <v>4126</v>
      </c>
      <c r="Q899" s="2">
        <v>-113.41</v>
      </c>
      <c r="R899" s="2">
        <v>-194.41714285714286</v>
      </c>
      <c r="S899" s="9">
        <v>0</v>
      </c>
      <c r="U899" s="2">
        <f t="shared" si="26"/>
        <v>-4126</v>
      </c>
      <c r="V899" s="2">
        <f t="shared" si="27"/>
        <v>-100</v>
      </c>
    </row>
    <row r="900" spans="1:22" customFormat="1" x14ac:dyDescent="0.25">
      <c r="A900" t="s">
        <v>309</v>
      </c>
      <c r="B900">
        <v>801</v>
      </c>
      <c r="C900" t="s">
        <v>324</v>
      </c>
      <c r="D900">
        <v>410</v>
      </c>
      <c r="E900" t="s">
        <v>435</v>
      </c>
      <c r="F900">
        <v>330</v>
      </c>
      <c r="G900" t="s">
        <v>42</v>
      </c>
      <c r="H900">
        <v>10410010330</v>
      </c>
      <c r="I900" t="s">
        <v>43</v>
      </c>
      <c r="J900" t="s">
        <v>958</v>
      </c>
      <c r="K900">
        <v>12</v>
      </c>
      <c r="L900" s="2">
        <v>4764.3</v>
      </c>
      <c r="M900" s="2">
        <v>5670.28</v>
      </c>
      <c r="N900" s="14">
        <v>5894</v>
      </c>
      <c r="O900" s="2">
        <v>0</v>
      </c>
      <c r="P900" s="11">
        <v>5894</v>
      </c>
      <c r="Q900" s="2">
        <v>1805.34</v>
      </c>
      <c r="R900" s="2">
        <v>3094.8685714285712</v>
      </c>
      <c r="S900" s="9">
        <v>0</v>
      </c>
      <c r="U900" s="2">
        <f t="shared" si="26"/>
        <v>-5894</v>
      </c>
      <c r="V900" s="2">
        <f t="shared" si="27"/>
        <v>-100</v>
      </c>
    </row>
    <row r="901" spans="1:22" customFormat="1" x14ac:dyDescent="0.25">
      <c r="A901" t="s">
        <v>309</v>
      </c>
      <c r="B901">
        <v>801</v>
      </c>
      <c r="C901" t="s">
        <v>324</v>
      </c>
      <c r="D901">
        <v>411</v>
      </c>
      <c r="E901" t="s">
        <v>411</v>
      </c>
      <c r="F901">
        <v>330</v>
      </c>
      <c r="G901" t="s">
        <v>42</v>
      </c>
      <c r="H901">
        <v>10411010330</v>
      </c>
      <c r="I901" t="s">
        <v>43</v>
      </c>
      <c r="J901" t="s">
        <v>958</v>
      </c>
      <c r="K901">
        <v>12</v>
      </c>
      <c r="L901" s="2">
        <v>25734.71</v>
      </c>
      <c r="M901" s="2">
        <v>34724.080000000002</v>
      </c>
      <c r="N901" s="14">
        <v>65819</v>
      </c>
      <c r="O901" s="2">
        <v>0</v>
      </c>
      <c r="P901" s="11">
        <v>65819</v>
      </c>
      <c r="Q901" s="2">
        <v>7516.26</v>
      </c>
      <c r="R901" s="2">
        <v>12885.017142857141</v>
      </c>
      <c r="S901" s="9">
        <v>0</v>
      </c>
      <c r="U901" s="2">
        <f t="shared" si="26"/>
        <v>-65819</v>
      </c>
      <c r="V901" s="2">
        <f t="shared" si="27"/>
        <v>-100</v>
      </c>
    </row>
    <row r="902" spans="1:22" customFormat="1" x14ac:dyDescent="0.25">
      <c r="A902" t="s">
        <v>309</v>
      </c>
      <c r="B902">
        <v>801</v>
      </c>
      <c r="C902" t="s">
        <v>324</v>
      </c>
      <c r="D902">
        <v>412</v>
      </c>
      <c r="E902" t="s">
        <v>412</v>
      </c>
      <c r="F902">
        <v>330</v>
      </c>
      <c r="G902" t="s">
        <v>42</v>
      </c>
      <c r="H902">
        <v>10412010330</v>
      </c>
      <c r="I902" t="s">
        <v>43</v>
      </c>
      <c r="J902" t="s">
        <v>958</v>
      </c>
      <c r="K902">
        <v>12</v>
      </c>
      <c r="L902" s="2">
        <v>4739.3900000000003</v>
      </c>
      <c r="M902" s="2">
        <v>5241.66</v>
      </c>
      <c r="N902" s="14">
        <v>3448</v>
      </c>
      <c r="O902" s="2">
        <v>0</v>
      </c>
      <c r="P902" s="11">
        <v>3448</v>
      </c>
      <c r="Q902" s="2">
        <v>2117.3000000000002</v>
      </c>
      <c r="R902" s="2">
        <v>3629.6571428571433</v>
      </c>
      <c r="S902" s="9">
        <v>0</v>
      </c>
      <c r="U902" s="2">
        <f t="shared" si="26"/>
        <v>-3448</v>
      </c>
      <c r="V902" s="2">
        <f t="shared" si="27"/>
        <v>-100</v>
      </c>
    </row>
    <row r="903" spans="1:22" customFormat="1" x14ac:dyDescent="0.25">
      <c r="A903" t="s">
        <v>309</v>
      </c>
      <c r="B903">
        <v>801</v>
      </c>
      <c r="C903" t="s">
        <v>324</v>
      </c>
      <c r="D903">
        <v>413</v>
      </c>
      <c r="E903" t="s">
        <v>415</v>
      </c>
      <c r="F903">
        <v>330</v>
      </c>
      <c r="G903" t="s">
        <v>42</v>
      </c>
      <c r="H903">
        <v>10413010330</v>
      </c>
      <c r="I903" t="s">
        <v>43</v>
      </c>
      <c r="J903" t="s">
        <v>958</v>
      </c>
      <c r="K903">
        <v>12</v>
      </c>
      <c r="L903" s="2">
        <v>7041.91</v>
      </c>
      <c r="M903" s="2">
        <v>6292.15</v>
      </c>
      <c r="N903" s="14">
        <v>3192</v>
      </c>
      <c r="O903" s="2">
        <v>0</v>
      </c>
      <c r="P903" s="11">
        <v>3192</v>
      </c>
      <c r="Q903" s="2">
        <v>2593.88</v>
      </c>
      <c r="R903" s="2">
        <v>4446.6514285714293</v>
      </c>
      <c r="S903" s="9">
        <v>0</v>
      </c>
      <c r="U903" s="2">
        <f t="shared" si="26"/>
        <v>-3192</v>
      </c>
      <c r="V903" s="2">
        <f t="shared" si="27"/>
        <v>-100</v>
      </c>
    </row>
    <row r="904" spans="1:22" customFormat="1" x14ac:dyDescent="0.25">
      <c r="A904" t="s">
        <v>309</v>
      </c>
      <c r="B904">
        <v>801</v>
      </c>
      <c r="C904" t="s">
        <v>324</v>
      </c>
      <c r="D904">
        <v>420</v>
      </c>
      <c r="E904" t="s">
        <v>418</v>
      </c>
      <c r="F904">
        <v>330</v>
      </c>
      <c r="G904" t="s">
        <v>42</v>
      </c>
      <c r="H904">
        <v>10420010330</v>
      </c>
      <c r="I904" t="s">
        <v>43</v>
      </c>
      <c r="J904" t="s">
        <v>958</v>
      </c>
      <c r="K904">
        <v>12</v>
      </c>
      <c r="L904" s="2">
        <v>6856.48</v>
      </c>
      <c r="M904" s="2">
        <v>5015.7299999999996</v>
      </c>
      <c r="N904" s="14">
        <v>2211</v>
      </c>
      <c r="O904" s="2">
        <v>0</v>
      </c>
      <c r="P904" s="11">
        <v>2211</v>
      </c>
      <c r="Q904" s="2">
        <v>1213.82</v>
      </c>
      <c r="R904" s="2">
        <v>2080.8342857142857</v>
      </c>
      <c r="S904" s="9">
        <v>0</v>
      </c>
      <c r="U904" s="2">
        <f t="shared" si="26"/>
        <v>-2211</v>
      </c>
      <c r="V904" s="2">
        <f t="shared" si="27"/>
        <v>-100</v>
      </c>
    </row>
    <row r="905" spans="1:22" customFormat="1" x14ac:dyDescent="0.25">
      <c r="A905" t="s">
        <v>309</v>
      </c>
      <c r="B905">
        <v>801</v>
      </c>
      <c r="C905" t="s">
        <v>324</v>
      </c>
      <c r="D905">
        <v>425</v>
      </c>
      <c r="E905" t="s">
        <v>420</v>
      </c>
      <c r="F905">
        <v>330</v>
      </c>
      <c r="G905" t="s">
        <v>42</v>
      </c>
      <c r="H905">
        <v>10425010330</v>
      </c>
      <c r="I905" t="s">
        <v>43</v>
      </c>
      <c r="J905" t="s">
        <v>958</v>
      </c>
      <c r="K905">
        <v>12</v>
      </c>
      <c r="L905" s="2">
        <v>0</v>
      </c>
      <c r="M905" s="2">
        <v>0</v>
      </c>
      <c r="N905" s="14">
        <v>256</v>
      </c>
      <c r="O905" s="2">
        <v>0</v>
      </c>
      <c r="P905" s="11">
        <v>256</v>
      </c>
      <c r="Q905" s="2">
        <v>0</v>
      </c>
      <c r="R905" s="2">
        <v>0</v>
      </c>
      <c r="S905" s="9">
        <v>0</v>
      </c>
      <c r="U905" s="2">
        <f t="shared" ref="U905:U968" si="28">S905-N905</f>
        <v>-256</v>
      </c>
      <c r="V905" s="2">
        <f t="shared" ref="V905:V968" si="29">U905/N905*100</f>
        <v>-100</v>
      </c>
    </row>
    <row r="906" spans="1:22" customFormat="1" x14ac:dyDescent="0.25">
      <c r="A906" t="s">
        <v>309</v>
      </c>
      <c r="B906">
        <v>801</v>
      </c>
      <c r="C906" t="s">
        <v>324</v>
      </c>
      <c r="D906">
        <v>430</v>
      </c>
      <c r="E906" t="s">
        <v>421</v>
      </c>
      <c r="F906">
        <v>330</v>
      </c>
      <c r="G906" t="s">
        <v>42</v>
      </c>
      <c r="H906">
        <v>10430010330</v>
      </c>
      <c r="I906" t="s">
        <v>43</v>
      </c>
      <c r="J906" t="s">
        <v>958</v>
      </c>
      <c r="K906">
        <v>12</v>
      </c>
      <c r="L906" s="2">
        <v>0</v>
      </c>
      <c r="M906" s="2">
        <v>0</v>
      </c>
      <c r="N906" s="14">
        <v>3000</v>
      </c>
      <c r="O906" s="2">
        <v>0</v>
      </c>
      <c r="P906" s="11">
        <v>3000</v>
      </c>
      <c r="Q906" s="2">
        <v>0</v>
      </c>
      <c r="R906" s="2">
        <v>0</v>
      </c>
      <c r="S906" s="9">
        <v>0</v>
      </c>
      <c r="U906" s="2">
        <f t="shared" si="28"/>
        <v>-3000</v>
      </c>
      <c r="V906" s="2">
        <f t="shared" si="29"/>
        <v>-100</v>
      </c>
    </row>
    <row r="907" spans="1:22" customFormat="1" x14ac:dyDescent="0.25">
      <c r="A907" t="s">
        <v>309</v>
      </c>
      <c r="B907">
        <v>801</v>
      </c>
      <c r="C907" t="s">
        <v>324</v>
      </c>
      <c r="D907">
        <v>403</v>
      </c>
      <c r="E907" t="s">
        <v>401</v>
      </c>
      <c r="F907">
        <v>331</v>
      </c>
      <c r="G907" t="s">
        <v>66</v>
      </c>
      <c r="H907">
        <v>10403010331</v>
      </c>
      <c r="I907" t="s">
        <v>67</v>
      </c>
      <c r="J907" t="s">
        <v>958</v>
      </c>
      <c r="K907">
        <v>12</v>
      </c>
      <c r="L907" s="2">
        <v>244987.07</v>
      </c>
      <c r="M907" s="2">
        <v>0</v>
      </c>
      <c r="N907" s="14">
        <v>0</v>
      </c>
      <c r="O907" s="2">
        <v>0</v>
      </c>
      <c r="P907" s="11">
        <v>0</v>
      </c>
      <c r="Q907" s="2">
        <v>0</v>
      </c>
      <c r="R907" s="2">
        <v>0</v>
      </c>
      <c r="S907" s="9">
        <v>0</v>
      </c>
      <c r="U907" s="2">
        <f t="shared" si="28"/>
        <v>0</v>
      </c>
      <c r="V907" s="2" t="e">
        <f t="shared" si="29"/>
        <v>#DIV/0!</v>
      </c>
    </row>
    <row r="908" spans="1:22" customFormat="1" x14ac:dyDescent="0.25">
      <c r="A908" t="s">
        <v>309</v>
      </c>
      <c r="B908">
        <v>801</v>
      </c>
      <c r="C908" t="s">
        <v>324</v>
      </c>
      <c r="D908">
        <v>411</v>
      </c>
      <c r="E908" t="s">
        <v>411</v>
      </c>
      <c r="F908">
        <v>331</v>
      </c>
      <c r="G908" t="s">
        <v>66</v>
      </c>
      <c r="H908">
        <v>10411010331</v>
      </c>
      <c r="I908" t="s">
        <v>67</v>
      </c>
      <c r="J908" t="s">
        <v>958</v>
      </c>
      <c r="K908">
        <v>12</v>
      </c>
      <c r="L908" s="2">
        <v>364047.85</v>
      </c>
      <c r="M908" s="2">
        <v>0</v>
      </c>
      <c r="N908" s="14">
        <v>0</v>
      </c>
      <c r="O908" s="2">
        <v>0</v>
      </c>
      <c r="P908" s="11">
        <v>0</v>
      </c>
      <c r="Q908" s="2">
        <v>0</v>
      </c>
      <c r="R908" s="2">
        <v>0</v>
      </c>
      <c r="S908" s="9">
        <v>0</v>
      </c>
      <c r="U908" s="2">
        <f t="shared" si="28"/>
        <v>0</v>
      </c>
      <c r="V908" s="2" t="e">
        <f t="shared" si="29"/>
        <v>#DIV/0!</v>
      </c>
    </row>
    <row r="909" spans="1:22" customFormat="1" x14ac:dyDescent="0.25">
      <c r="A909" t="s">
        <v>309</v>
      </c>
      <c r="B909">
        <v>801</v>
      </c>
      <c r="C909" t="s">
        <v>324</v>
      </c>
      <c r="D909">
        <v>413</v>
      </c>
      <c r="E909" t="s">
        <v>415</v>
      </c>
      <c r="F909">
        <v>331</v>
      </c>
      <c r="G909" t="s">
        <v>66</v>
      </c>
      <c r="H909">
        <v>10413010331</v>
      </c>
      <c r="I909" t="s">
        <v>67</v>
      </c>
      <c r="J909" t="s">
        <v>958</v>
      </c>
      <c r="K909">
        <v>12</v>
      </c>
      <c r="L909" s="2">
        <v>30293.53</v>
      </c>
      <c r="M909" s="2">
        <v>0</v>
      </c>
      <c r="N909" s="14">
        <v>0</v>
      </c>
      <c r="O909" s="2">
        <v>0</v>
      </c>
      <c r="P909" s="11">
        <v>0</v>
      </c>
      <c r="Q909" s="2">
        <v>0</v>
      </c>
      <c r="R909" s="2">
        <v>0</v>
      </c>
      <c r="S909" s="9">
        <v>0</v>
      </c>
      <c r="U909" s="2">
        <f t="shared" si="28"/>
        <v>0</v>
      </c>
      <c r="V909" s="2" t="e">
        <f t="shared" si="29"/>
        <v>#DIV/0!</v>
      </c>
    </row>
    <row r="910" spans="1:22" customFormat="1" x14ac:dyDescent="0.25">
      <c r="A910" t="s">
        <v>309</v>
      </c>
      <c r="B910">
        <v>501</v>
      </c>
      <c r="C910" t="s">
        <v>312</v>
      </c>
      <c r="D910">
        <v>15</v>
      </c>
      <c r="E910" t="s">
        <v>313</v>
      </c>
      <c r="F910">
        <v>333</v>
      </c>
      <c r="G910" t="s">
        <v>93</v>
      </c>
      <c r="H910">
        <v>10015010333</v>
      </c>
      <c r="I910" t="s">
        <v>94</v>
      </c>
      <c r="J910" t="s">
        <v>958</v>
      </c>
      <c r="K910">
        <v>12</v>
      </c>
      <c r="L910" s="2">
        <v>3000</v>
      </c>
      <c r="M910" s="2">
        <v>0</v>
      </c>
      <c r="N910" s="14">
        <v>0</v>
      </c>
      <c r="O910" s="2">
        <v>0</v>
      </c>
      <c r="P910" s="11">
        <v>0</v>
      </c>
      <c r="Q910" s="2">
        <v>0</v>
      </c>
      <c r="R910" s="2">
        <v>0</v>
      </c>
      <c r="S910" s="9">
        <v>0</v>
      </c>
      <c r="U910" s="2">
        <f t="shared" si="28"/>
        <v>0</v>
      </c>
      <c r="V910" s="2" t="e">
        <f t="shared" si="29"/>
        <v>#DIV/0!</v>
      </c>
    </row>
    <row r="911" spans="1:22" customFormat="1" x14ac:dyDescent="0.25">
      <c r="A911" t="s">
        <v>309</v>
      </c>
      <c r="B911">
        <v>801</v>
      </c>
      <c r="C911" t="s">
        <v>324</v>
      </c>
      <c r="D911">
        <v>25</v>
      </c>
      <c r="E911" t="s">
        <v>325</v>
      </c>
      <c r="F911">
        <v>333</v>
      </c>
      <c r="G911" t="s">
        <v>93</v>
      </c>
      <c r="H911">
        <v>10025010333</v>
      </c>
      <c r="I911" t="s">
        <v>94</v>
      </c>
      <c r="J911" t="s">
        <v>958</v>
      </c>
      <c r="K911">
        <v>12</v>
      </c>
      <c r="L911" s="2">
        <v>0</v>
      </c>
      <c r="M911" s="2">
        <v>0</v>
      </c>
      <c r="N911" s="14">
        <v>0</v>
      </c>
      <c r="O911" s="2">
        <v>0</v>
      </c>
      <c r="P911" s="11">
        <v>0</v>
      </c>
      <c r="Q911" s="2">
        <v>0</v>
      </c>
      <c r="R911" s="2">
        <v>0</v>
      </c>
      <c r="S911" s="9">
        <v>0</v>
      </c>
      <c r="U911" s="2">
        <f t="shared" si="28"/>
        <v>0</v>
      </c>
      <c r="V911" s="2" t="e">
        <f t="shared" si="29"/>
        <v>#DIV/0!</v>
      </c>
    </row>
    <row r="912" spans="1:22" customFormat="1" x14ac:dyDescent="0.25">
      <c r="A912" t="s">
        <v>309</v>
      </c>
      <c r="B912">
        <v>801</v>
      </c>
      <c r="C912" t="s">
        <v>324</v>
      </c>
      <c r="D912">
        <v>28</v>
      </c>
      <c r="E912" t="s">
        <v>328</v>
      </c>
      <c r="F912">
        <v>333</v>
      </c>
      <c r="G912" t="s">
        <v>93</v>
      </c>
      <c r="H912">
        <v>10028010333</v>
      </c>
      <c r="I912" t="s">
        <v>94</v>
      </c>
      <c r="J912" t="s">
        <v>958</v>
      </c>
      <c r="K912">
        <v>12</v>
      </c>
      <c r="L912" s="2">
        <v>0</v>
      </c>
      <c r="M912" s="2">
        <v>0</v>
      </c>
      <c r="N912" s="14">
        <v>40096</v>
      </c>
      <c r="O912" s="2">
        <v>0</v>
      </c>
      <c r="P912" s="11">
        <v>40096</v>
      </c>
      <c r="Q912" s="2">
        <v>0</v>
      </c>
      <c r="R912" s="2">
        <v>0</v>
      </c>
      <c r="S912" s="9">
        <v>0</v>
      </c>
      <c r="U912" s="2">
        <f t="shared" si="28"/>
        <v>-40096</v>
      </c>
      <c r="V912" s="2">
        <f t="shared" si="29"/>
        <v>-100</v>
      </c>
    </row>
    <row r="913" spans="1:22" customFormat="1" x14ac:dyDescent="0.25">
      <c r="A913" t="s">
        <v>309</v>
      </c>
      <c r="B913">
        <v>501</v>
      </c>
      <c r="C913" t="s">
        <v>312</v>
      </c>
      <c r="D913">
        <v>65</v>
      </c>
      <c r="E913" t="s">
        <v>330</v>
      </c>
      <c r="F913">
        <v>333</v>
      </c>
      <c r="G913" t="s">
        <v>93</v>
      </c>
      <c r="H913">
        <v>10065010333</v>
      </c>
      <c r="I913" t="s">
        <v>94</v>
      </c>
      <c r="J913" t="s">
        <v>958</v>
      </c>
      <c r="K913">
        <v>12</v>
      </c>
      <c r="L913" s="2">
        <v>0</v>
      </c>
      <c r="M913" s="2">
        <v>0</v>
      </c>
      <c r="N913" s="14">
        <v>10639</v>
      </c>
      <c r="O913" s="2">
        <v>0</v>
      </c>
      <c r="P913" s="11">
        <v>10639</v>
      </c>
      <c r="Q913" s="2">
        <v>0</v>
      </c>
      <c r="R913" s="2">
        <v>0</v>
      </c>
      <c r="S913" s="9">
        <v>0</v>
      </c>
      <c r="U913" s="2">
        <f t="shared" si="28"/>
        <v>-10639</v>
      </c>
      <c r="V913" s="2">
        <f t="shared" si="29"/>
        <v>-100</v>
      </c>
    </row>
    <row r="914" spans="1:22" customFormat="1" x14ac:dyDescent="0.25">
      <c r="A914" t="s">
        <v>309</v>
      </c>
      <c r="B914">
        <v>801</v>
      </c>
      <c r="C914" t="s">
        <v>324</v>
      </c>
      <c r="D914">
        <v>75</v>
      </c>
      <c r="E914" t="s">
        <v>331</v>
      </c>
      <c r="F914">
        <v>333</v>
      </c>
      <c r="G914" t="s">
        <v>93</v>
      </c>
      <c r="H914">
        <v>10075010333</v>
      </c>
      <c r="I914" t="s">
        <v>94</v>
      </c>
      <c r="J914" t="s">
        <v>958</v>
      </c>
      <c r="K914">
        <v>12</v>
      </c>
      <c r="L914" s="2">
        <v>0</v>
      </c>
      <c r="M914" s="2">
        <v>0</v>
      </c>
      <c r="N914" s="14">
        <v>9797</v>
      </c>
      <c r="O914" s="2">
        <v>0</v>
      </c>
      <c r="P914" s="11">
        <v>9797</v>
      </c>
      <c r="Q914" s="2">
        <v>0</v>
      </c>
      <c r="R914" s="2">
        <v>0</v>
      </c>
      <c r="S914" s="9">
        <v>0</v>
      </c>
      <c r="U914" s="2">
        <f t="shared" si="28"/>
        <v>-9797</v>
      </c>
      <c r="V914" s="2">
        <f t="shared" si="29"/>
        <v>-100</v>
      </c>
    </row>
    <row r="915" spans="1:22" customFormat="1" x14ac:dyDescent="0.25">
      <c r="A915" t="s">
        <v>309</v>
      </c>
      <c r="B915">
        <v>501</v>
      </c>
      <c r="C915" t="s">
        <v>312</v>
      </c>
      <c r="D915">
        <v>108</v>
      </c>
      <c r="E915" t="s">
        <v>333</v>
      </c>
      <c r="F915">
        <v>333</v>
      </c>
      <c r="G915" t="s">
        <v>93</v>
      </c>
      <c r="H915">
        <v>10108010333</v>
      </c>
      <c r="I915" t="s">
        <v>94</v>
      </c>
      <c r="J915" t="s">
        <v>958</v>
      </c>
      <c r="K915">
        <v>12</v>
      </c>
      <c r="L915" s="2">
        <v>0</v>
      </c>
      <c r="M915" s="2">
        <v>0</v>
      </c>
      <c r="N915" s="14">
        <v>100000</v>
      </c>
      <c r="O915" s="2">
        <v>0</v>
      </c>
      <c r="P915" s="11">
        <v>100000</v>
      </c>
      <c r="Q915" s="2">
        <v>0</v>
      </c>
      <c r="R915" s="2">
        <v>0</v>
      </c>
      <c r="S915" s="9">
        <v>0</v>
      </c>
      <c r="U915" s="2">
        <f t="shared" si="28"/>
        <v>-100000</v>
      </c>
      <c r="V915" s="2">
        <f t="shared" si="29"/>
        <v>-100</v>
      </c>
    </row>
    <row r="916" spans="1:22" customFormat="1" x14ac:dyDescent="0.25">
      <c r="A916" t="s">
        <v>309</v>
      </c>
      <c r="B916">
        <v>503</v>
      </c>
      <c r="C916" t="s">
        <v>310</v>
      </c>
      <c r="D916">
        <v>109</v>
      </c>
      <c r="E916" t="s">
        <v>336</v>
      </c>
      <c r="F916">
        <v>333</v>
      </c>
      <c r="G916" t="s">
        <v>93</v>
      </c>
      <c r="H916">
        <v>10109010333</v>
      </c>
      <c r="I916" t="s">
        <v>94</v>
      </c>
      <c r="J916" t="s">
        <v>958</v>
      </c>
      <c r="K916">
        <v>12</v>
      </c>
      <c r="L916" s="2">
        <v>0</v>
      </c>
      <c r="M916" s="2">
        <v>0</v>
      </c>
      <c r="N916" s="14">
        <v>45323</v>
      </c>
      <c r="O916" s="2">
        <v>0</v>
      </c>
      <c r="P916" s="11">
        <v>45323</v>
      </c>
      <c r="Q916" s="2">
        <v>0</v>
      </c>
      <c r="R916" s="2">
        <v>0</v>
      </c>
      <c r="S916" s="9">
        <v>0</v>
      </c>
      <c r="U916" s="2">
        <f t="shared" si="28"/>
        <v>-45323</v>
      </c>
      <c r="V916" s="2">
        <f t="shared" si="29"/>
        <v>-100</v>
      </c>
    </row>
    <row r="917" spans="1:22" customFormat="1" x14ac:dyDescent="0.25">
      <c r="A917" t="s">
        <v>309</v>
      </c>
      <c r="B917">
        <v>501</v>
      </c>
      <c r="C917" t="s">
        <v>312</v>
      </c>
      <c r="D917">
        <v>118</v>
      </c>
      <c r="E917" t="s">
        <v>340</v>
      </c>
      <c r="F917">
        <v>333</v>
      </c>
      <c r="G917" t="s">
        <v>93</v>
      </c>
      <c r="H917">
        <v>10118010333</v>
      </c>
      <c r="I917" t="s">
        <v>94</v>
      </c>
      <c r="J917" t="s">
        <v>958</v>
      </c>
      <c r="K917">
        <v>12</v>
      </c>
      <c r="L917" s="2">
        <v>0</v>
      </c>
      <c r="M917" s="2">
        <v>0</v>
      </c>
      <c r="N917" s="14">
        <v>10639</v>
      </c>
      <c r="O917" s="2">
        <v>0</v>
      </c>
      <c r="P917" s="11">
        <v>10639</v>
      </c>
      <c r="Q917" s="2">
        <v>0</v>
      </c>
      <c r="R917" s="2">
        <v>0</v>
      </c>
      <c r="S917" s="9">
        <v>0</v>
      </c>
      <c r="U917" s="2">
        <f t="shared" si="28"/>
        <v>-10639</v>
      </c>
      <c r="V917" s="2">
        <f t="shared" si="29"/>
        <v>-100</v>
      </c>
    </row>
    <row r="918" spans="1:22" customFormat="1" x14ac:dyDescent="0.25">
      <c r="A918" t="s">
        <v>309</v>
      </c>
      <c r="B918">
        <v>501</v>
      </c>
      <c r="C918" t="s">
        <v>312</v>
      </c>
      <c r="D918">
        <v>119</v>
      </c>
      <c r="E918" t="s">
        <v>341</v>
      </c>
      <c r="F918">
        <v>333</v>
      </c>
      <c r="G918" t="s">
        <v>93</v>
      </c>
      <c r="H918">
        <v>10119010333</v>
      </c>
      <c r="I918" t="s">
        <v>94</v>
      </c>
      <c r="J918" t="s">
        <v>958</v>
      </c>
      <c r="K918">
        <v>12</v>
      </c>
      <c r="L918" s="2">
        <v>0</v>
      </c>
      <c r="M918" s="2">
        <v>0</v>
      </c>
      <c r="N918" s="14">
        <v>10639</v>
      </c>
      <c r="O918" s="2">
        <v>0</v>
      </c>
      <c r="P918" s="11">
        <v>10639</v>
      </c>
      <c r="Q918" s="2">
        <v>0</v>
      </c>
      <c r="R918" s="2">
        <v>0</v>
      </c>
      <c r="S918" s="9">
        <v>0</v>
      </c>
      <c r="U918" s="2">
        <f t="shared" si="28"/>
        <v>-10639</v>
      </c>
      <c r="V918" s="2">
        <f t="shared" si="29"/>
        <v>-100</v>
      </c>
    </row>
    <row r="919" spans="1:22" customFormat="1" x14ac:dyDescent="0.25">
      <c r="A919" t="s">
        <v>309</v>
      </c>
      <c r="B919">
        <v>502</v>
      </c>
      <c r="C919" t="s">
        <v>342</v>
      </c>
      <c r="D919">
        <v>120</v>
      </c>
      <c r="E919" t="s">
        <v>343</v>
      </c>
      <c r="F919">
        <v>333</v>
      </c>
      <c r="G919" t="s">
        <v>93</v>
      </c>
      <c r="H919">
        <v>10120010333</v>
      </c>
      <c r="I919" t="s">
        <v>94</v>
      </c>
      <c r="J919" t="s">
        <v>958</v>
      </c>
      <c r="K919">
        <v>12</v>
      </c>
      <c r="L919" s="2">
        <v>0</v>
      </c>
      <c r="M919" s="2">
        <v>0</v>
      </c>
      <c r="N919" s="14">
        <v>3786</v>
      </c>
      <c r="O919" s="2">
        <v>0</v>
      </c>
      <c r="P919" s="11">
        <v>3786</v>
      </c>
      <c r="Q919" s="2">
        <v>0</v>
      </c>
      <c r="R919" s="2">
        <v>0</v>
      </c>
      <c r="S919" s="9">
        <v>0</v>
      </c>
      <c r="U919" s="2">
        <f t="shared" si="28"/>
        <v>-3786</v>
      </c>
      <c r="V919" s="2">
        <f t="shared" si="29"/>
        <v>-100</v>
      </c>
    </row>
    <row r="920" spans="1:22" customFormat="1" x14ac:dyDescent="0.25">
      <c r="A920" t="s">
        <v>309</v>
      </c>
      <c r="B920">
        <v>502</v>
      </c>
      <c r="C920" t="s">
        <v>342</v>
      </c>
      <c r="D920">
        <v>122</v>
      </c>
      <c r="E920" t="s">
        <v>346</v>
      </c>
      <c r="F920">
        <v>333</v>
      </c>
      <c r="G920" t="s">
        <v>93</v>
      </c>
      <c r="H920">
        <v>10122010333</v>
      </c>
      <c r="I920" t="s">
        <v>94</v>
      </c>
      <c r="J920" t="s">
        <v>958</v>
      </c>
      <c r="K920">
        <v>12</v>
      </c>
      <c r="L920" s="2">
        <v>0</v>
      </c>
      <c r="M920" s="2">
        <v>0</v>
      </c>
      <c r="N920" s="14">
        <v>666</v>
      </c>
      <c r="O920" s="2">
        <v>0</v>
      </c>
      <c r="P920" s="11">
        <v>666</v>
      </c>
      <c r="Q920" s="2">
        <v>0</v>
      </c>
      <c r="R920" s="2">
        <v>0</v>
      </c>
      <c r="S920" s="9">
        <v>0</v>
      </c>
      <c r="U920" s="2">
        <f t="shared" si="28"/>
        <v>-666</v>
      </c>
      <c r="V920" s="2">
        <f t="shared" si="29"/>
        <v>-100</v>
      </c>
    </row>
    <row r="921" spans="1:22" customFormat="1" x14ac:dyDescent="0.25">
      <c r="A921" t="s">
        <v>309</v>
      </c>
      <c r="B921">
        <v>504</v>
      </c>
      <c r="C921" t="s">
        <v>396</v>
      </c>
      <c r="D921">
        <v>400</v>
      </c>
      <c r="E921" t="s">
        <v>397</v>
      </c>
      <c r="F921">
        <v>333</v>
      </c>
      <c r="G921" t="s">
        <v>93</v>
      </c>
      <c r="H921">
        <v>10400010333</v>
      </c>
      <c r="I921" t="s">
        <v>94</v>
      </c>
      <c r="J921" t="s">
        <v>958</v>
      </c>
      <c r="K921">
        <v>12</v>
      </c>
      <c r="L921" s="2">
        <v>0</v>
      </c>
      <c r="M921" s="2">
        <v>0</v>
      </c>
      <c r="N921" s="14">
        <v>37793</v>
      </c>
      <c r="O921" s="2">
        <v>0</v>
      </c>
      <c r="P921" s="11">
        <v>37793</v>
      </c>
      <c r="Q921" s="2">
        <v>0</v>
      </c>
      <c r="R921" s="2">
        <v>0</v>
      </c>
      <c r="S921" s="9">
        <v>0</v>
      </c>
      <c r="U921" s="2">
        <f t="shared" si="28"/>
        <v>-37793</v>
      </c>
      <c r="V921" s="2">
        <f t="shared" si="29"/>
        <v>-100</v>
      </c>
    </row>
    <row r="922" spans="1:22" customFormat="1" x14ac:dyDescent="0.25">
      <c r="A922" t="s">
        <v>309</v>
      </c>
      <c r="B922">
        <v>801</v>
      </c>
      <c r="C922" t="s">
        <v>324</v>
      </c>
      <c r="D922">
        <v>403</v>
      </c>
      <c r="E922" t="s">
        <v>401</v>
      </c>
      <c r="F922">
        <v>333</v>
      </c>
      <c r="G922" t="s">
        <v>93</v>
      </c>
      <c r="H922">
        <v>10403010333</v>
      </c>
      <c r="I922" t="s">
        <v>94</v>
      </c>
      <c r="J922" t="s">
        <v>958</v>
      </c>
      <c r="K922">
        <v>12</v>
      </c>
      <c r="L922" s="2">
        <v>0</v>
      </c>
      <c r="M922" s="2">
        <v>0</v>
      </c>
      <c r="N922" s="14">
        <v>6573</v>
      </c>
      <c r="O922" s="2">
        <v>0</v>
      </c>
      <c r="P922" s="11">
        <v>6573</v>
      </c>
      <c r="Q922" s="2">
        <v>0</v>
      </c>
      <c r="R922" s="2">
        <v>0</v>
      </c>
      <c r="S922" s="9">
        <v>0</v>
      </c>
      <c r="U922" s="2">
        <f t="shared" si="28"/>
        <v>-6573</v>
      </c>
      <c r="V922" s="2">
        <f t="shared" si="29"/>
        <v>-100</v>
      </c>
    </row>
    <row r="923" spans="1:22" customFormat="1" x14ac:dyDescent="0.25">
      <c r="A923" t="s">
        <v>309</v>
      </c>
      <c r="B923">
        <v>801</v>
      </c>
      <c r="C923" t="s">
        <v>324</v>
      </c>
      <c r="D923">
        <v>404</v>
      </c>
      <c r="E923" t="s">
        <v>404</v>
      </c>
      <c r="F923">
        <v>333</v>
      </c>
      <c r="G923" t="s">
        <v>93</v>
      </c>
      <c r="H923">
        <v>10404010333</v>
      </c>
      <c r="I923" t="s">
        <v>94</v>
      </c>
      <c r="J923" t="s">
        <v>958</v>
      </c>
      <c r="K923">
        <v>12</v>
      </c>
      <c r="L923" s="2">
        <v>0</v>
      </c>
      <c r="M923" s="2">
        <v>0</v>
      </c>
      <c r="N923" s="14">
        <v>129474</v>
      </c>
      <c r="O923" s="2">
        <v>0</v>
      </c>
      <c r="P923" s="11">
        <v>129474</v>
      </c>
      <c r="Q923" s="2">
        <v>0</v>
      </c>
      <c r="R923" s="2">
        <v>0</v>
      </c>
      <c r="S923" s="9">
        <v>0</v>
      </c>
      <c r="U923" s="2">
        <f t="shared" si="28"/>
        <v>-129474</v>
      </c>
      <c r="V923" s="2">
        <f t="shared" si="29"/>
        <v>-100</v>
      </c>
    </row>
    <row r="924" spans="1:22" customFormat="1" x14ac:dyDescent="0.25">
      <c r="A924" t="s">
        <v>309</v>
      </c>
      <c r="B924">
        <v>801</v>
      </c>
      <c r="C924" t="s">
        <v>324</v>
      </c>
      <c r="D924">
        <v>405</v>
      </c>
      <c r="E924" t="s">
        <v>405</v>
      </c>
      <c r="F924">
        <v>333</v>
      </c>
      <c r="G924" t="s">
        <v>93</v>
      </c>
      <c r="H924">
        <v>10405010333</v>
      </c>
      <c r="I924" t="s">
        <v>94</v>
      </c>
      <c r="J924" t="s">
        <v>958</v>
      </c>
      <c r="K924">
        <v>12</v>
      </c>
      <c r="L924" s="2">
        <v>0</v>
      </c>
      <c r="M924" s="2">
        <v>0</v>
      </c>
      <c r="N924" s="14">
        <v>23053</v>
      </c>
      <c r="O924" s="2">
        <v>0</v>
      </c>
      <c r="P924" s="11">
        <v>23053</v>
      </c>
      <c r="Q924" s="2">
        <v>0</v>
      </c>
      <c r="R924" s="2">
        <v>0</v>
      </c>
      <c r="S924" s="9">
        <v>0</v>
      </c>
      <c r="U924" s="2">
        <f t="shared" si="28"/>
        <v>-23053</v>
      </c>
      <c r="V924" s="2">
        <f t="shared" si="29"/>
        <v>-100</v>
      </c>
    </row>
    <row r="925" spans="1:22" customFormat="1" x14ac:dyDescent="0.25">
      <c r="A925" t="s">
        <v>309</v>
      </c>
      <c r="B925">
        <v>801</v>
      </c>
      <c r="C925" t="s">
        <v>324</v>
      </c>
      <c r="D925">
        <v>406</v>
      </c>
      <c r="E925" t="s">
        <v>434</v>
      </c>
      <c r="F925">
        <v>333</v>
      </c>
      <c r="G925" t="s">
        <v>93</v>
      </c>
      <c r="H925">
        <v>10406010333</v>
      </c>
      <c r="I925" t="s">
        <v>94</v>
      </c>
      <c r="J925" t="s">
        <v>958</v>
      </c>
      <c r="K925">
        <v>12</v>
      </c>
      <c r="L925" s="2">
        <v>5570.18</v>
      </c>
      <c r="M925" s="2">
        <v>29250</v>
      </c>
      <c r="N925" s="14">
        <v>41988</v>
      </c>
      <c r="O925" s="2">
        <v>0</v>
      </c>
      <c r="P925" s="11">
        <v>41988</v>
      </c>
      <c r="Q925" s="2">
        <v>0</v>
      </c>
      <c r="R925" s="2">
        <v>0</v>
      </c>
      <c r="S925" s="9">
        <v>0</v>
      </c>
      <c r="U925" s="2">
        <f t="shared" si="28"/>
        <v>-41988</v>
      </c>
      <c r="V925" s="2">
        <f t="shared" si="29"/>
        <v>-100</v>
      </c>
    </row>
    <row r="926" spans="1:22" customFormat="1" x14ac:dyDescent="0.25">
      <c r="A926" t="s">
        <v>309</v>
      </c>
      <c r="B926">
        <v>801</v>
      </c>
      <c r="C926" t="s">
        <v>324</v>
      </c>
      <c r="D926">
        <v>407</v>
      </c>
      <c r="E926" t="s">
        <v>406</v>
      </c>
      <c r="F926">
        <v>333</v>
      </c>
      <c r="G926" t="s">
        <v>93</v>
      </c>
      <c r="H926">
        <v>10407010333</v>
      </c>
      <c r="I926" t="s">
        <v>94</v>
      </c>
      <c r="J926" t="s">
        <v>958</v>
      </c>
      <c r="K926">
        <v>12</v>
      </c>
      <c r="L926" s="2">
        <v>0</v>
      </c>
      <c r="M926" s="2">
        <v>0</v>
      </c>
      <c r="N926" s="14">
        <v>28517</v>
      </c>
      <c r="O926" s="2">
        <v>0</v>
      </c>
      <c r="P926" s="11">
        <v>28517</v>
      </c>
      <c r="Q926" s="2">
        <v>0</v>
      </c>
      <c r="R926" s="2">
        <v>0</v>
      </c>
      <c r="S926" s="9">
        <v>0</v>
      </c>
      <c r="U926" s="2">
        <f t="shared" si="28"/>
        <v>-28517</v>
      </c>
      <c r="V926" s="2">
        <f t="shared" si="29"/>
        <v>-100</v>
      </c>
    </row>
    <row r="927" spans="1:22" customFormat="1" x14ac:dyDescent="0.25">
      <c r="A927" t="s">
        <v>309</v>
      </c>
      <c r="B927">
        <v>504</v>
      </c>
      <c r="C927" t="s">
        <v>396</v>
      </c>
      <c r="D927">
        <v>408</v>
      </c>
      <c r="E927" t="s">
        <v>407</v>
      </c>
      <c r="F927">
        <v>333</v>
      </c>
      <c r="G927" t="s">
        <v>93</v>
      </c>
      <c r="H927">
        <v>10408010333</v>
      </c>
      <c r="I927" t="s">
        <v>94</v>
      </c>
      <c r="J927" t="s">
        <v>958</v>
      </c>
      <c r="K927">
        <v>12</v>
      </c>
      <c r="L927" s="2">
        <v>36194.519999999997</v>
      </c>
      <c r="M927" s="2">
        <v>0</v>
      </c>
      <c r="N927" s="14">
        <v>67300</v>
      </c>
      <c r="O927" s="2">
        <v>0</v>
      </c>
      <c r="P927" s="11">
        <v>67300</v>
      </c>
      <c r="Q927" s="2">
        <v>0</v>
      </c>
      <c r="R927" s="2">
        <v>0</v>
      </c>
      <c r="S927" s="9">
        <v>0</v>
      </c>
      <c r="U927" s="2">
        <f t="shared" si="28"/>
        <v>-67300</v>
      </c>
      <c r="V927" s="2">
        <f t="shared" si="29"/>
        <v>-100</v>
      </c>
    </row>
    <row r="928" spans="1:22" customFormat="1" x14ac:dyDescent="0.25">
      <c r="A928" t="s">
        <v>309</v>
      </c>
      <c r="B928">
        <v>504</v>
      </c>
      <c r="C928" t="s">
        <v>396</v>
      </c>
      <c r="D928">
        <v>409</v>
      </c>
      <c r="E928" t="s">
        <v>410</v>
      </c>
      <c r="F928">
        <v>333</v>
      </c>
      <c r="G928" t="s">
        <v>93</v>
      </c>
      <c r="H928">
        <v>10409010333</v>
      </c>
      <c r="I928" t="s">
        <v>94</v>
      </c>
      <c r="J928" t="s">
        <v>958</v>
      </c>
      <c r="K928">
        <v>12</v>
      </c>
      <c r="L928" s="2">
        <v>0</v>
      </c>
      <c r="M928" s="2">
        <v>0</v>
      </c>
      <c r="N928" s="14">
        <v>55990</v>
      </c>
      <c r="O928" s="2">
        <v>0</v>
      </c>
      <c r="P928" s="11">
        <v>55990</v>
      </c>
      <c r="Q928" s="2">
        <v>0</v>
      </c>
      <c r="R928" s="2">
        <v>0</v>
      </c>
      <c r="S928" s="9">
        <v>0</v>
      </c>
      <c r="U928" s="2">
        <f t="shared" si="28"/>
        <v>-55990</v>
      </c>
      <c r="V928" s="2">
        <f t="shared" si="29"/>
        <v>-100</v>
      </c>
    </row>
    <row r="929" spans="1:22" customFormat="1" x14ac:dyDescent="0.25">
      <c r="A929" t="s">
        <v>309</v>
      </c>
      <c r="B929">
        <v>801</v>
      </c>
      <c r="C929" t="s">
        <v>324</v>
      </c>
      <c r="D929">
        <v>421</v>
      </c>
      <c r="E929" t="s">
        <v>419</v>
      </c>
      <c r="F929">
        <v>333</v>
      </c>
      <c r="G929" t="s">
        <v>93</v>
      </c>
      <c r="H929">
        <v>10421010333</v>
      </c>
      <c r="I929" t="s">
        <v>94</v>
      </c>
      <c r="J929" t="s">
        <v>958</v>
      </c>
      <c r="K929">
        <v>12</v>
      </c>
      <c r="L929" s="2">
        <v>0</v>
      </c>
      <c r="M929" s="2">
        <v>0</v>
      </c>
      <c r="N929" s="14">
        <v>5251</v>
      </c>
      <c r="O929" s="2">
        <v>0</v>
      </c>
      <c r="P929" s="11">
        <v>5251</v>
      </c>
      <c r="Q929" s="2">
        <v>0</v>
      </c>
      <c r="R929" s="2">
        <v>0</v>
      </c>
      <c r="S929" s="9">
        <v>0</v>
      </c>
      <c r="U929" s="2">
        <f t="shared" si="28"/>
        <v>-5251</v>
      </c>
      <c r="V929" s="2">
        <f t="shared" si="29"/>
        <v>-100</v>
      </c>
    </row>
    <row r="930" spans="1:22" customFormat="1" x14ac:dyDescent="0.25">
      <c r="A930" t="s">
        <v>309</v>
      </c>
      <c r="B930">
        <v>801</v>
      </c>
      <c r="C930" t="s">
        <v>324</v>
      </c>
      <c r="D930">
        <v>425</v>
      </c>
      <c r="E930" t="s">
        <v>420</v>
      </c>
      <c r="F930">
        <v>333</v>
      </c>
      <c r="G930" t="s">
        <v>93</v>
      </c>
      <c r="H930">
        <v>10425010333</v>
      </c>
      <c r="I930" t="s">
        <v>94</v>
      </c>
      <c r="J930" t="s">
        <v>958</v>
      </c>
      <c r="K930">
        <v>12</v>
      </c>
      <c r="L930" s="2">
        <v>105.75</v>
      </c>
      <c r="M930" s="2">
        <v>0</v>
      </c>
      <c r="N930" s="14">
        <v>1931</v>
      </c>
      <c r="O930" s="2">
        <v>0</v>
      </c>
      <c r="P930" s="11">
        <v>1931</v>
      </c>
      <c r="Q930" s="2">
        <v>0</v>
      </c>
      <c r="R930" s="2">
        <v>0</v>
      </c>
      <c r="S930" s="9">
        <v>0</v>
      </c>
      <c r="U930" s="2">
        <f t="shared" si="28"/>
        <v>-1931</v>
      </c>
      <c r="V930" s="2">
        <f t="shared" si="29"/>
        <v>-100</v>
      </c>
    </row>
    <row r="931" spans="1:22" customFormat="1" x14ac:dyDescent="0.25">
      <c r="A931" t="s">
        <v>309</v>
      </c>
      <c r="B931">
        <v>801</v>
      </c>
      <c r="C931" t="s">
        <v>324</v>
      </c>
      <c r="D931">
        <v>430</v>
      </c>
      <c r="E931" t="s">
        <v>421</v>
      </c>
      <c r="F931">
        <v>333</v>
      </c>
      <c r="G931" t="s">
        <v>93</v>
      </c>
      <c r="H931">
        <v>10430010333</v>
      </c>
      <c r="I931" t="s">
        <v>94</v>
      </c>
      <c r="J931" t="s">
        <v>958</v>
      </c>
      <c r="K931">
        <v>12</v>
      </c>
      <c r="L931" s="2">
        <v>0</v>
      </c>
      <c r="M931" s="2">
        <v>0</v>
      </c>
      <c r="N931" s="14">
        <v>20993</v>
      </c>
      <c r="O931" s="2">
        <v>0</v>
      </c>
      <c r="P931" s="11">
        <v>20993</v>
      </c>
      <c r="Q931" s="2">
        <v>0</v>
      </c>
      <c r="R931" s="2">
        <v>0</v>
      </c>
      <c r="S931" s="9">
        <v>0</v>
      </c>
      <c r="U931" s="2">
        <f t="shared" si="28"/>
        <v>-20993</v>
      </c>
      <c r="V931" s="2">
        <f t="shared" si="29"/>
        <v>-100</v>
      </c>
    </row>
    <row r="932" spans="1:22" customFormat="1" x14ac:dyDescent="0.25">
      <c r="A932" t="s">
        <v>309</v>
      </c>
      <c r="B932">
        <v>801</v>
      </c>
      <c r="C932" t="s">
        <v>324</v>
      </c>
      <c r="D932">
        <v>431</v>
      </c>
      <c r="E932" t="s">
        <v>422</v>
      </c>
      <c r="F932">
        <v>333</v>
      </c>
      <c r="G932" t="s">
        <v>93</v>
      </c>
      <c r="H932">
        <v>10431010333</v>
      </c>
      <c r="I932" t="s">
        <v>94</v>
      </c>
      <c r="J932" t="s">
        <v>958</v>
      </c>
      <c r="K932">
        <v>12</v>
      </c>
      <c r="L932" s="2">
        <v>15751.1</v>
      </c>
      <c r="M932" s="2">
        <v>0</v>
      </c>
      <c r="N932" s="14">
        <v>70437</v>
      </c>
      <c r="O932" s="2">
        <v>0</v>
      </c>
      <c r="P932" s="11">
        <v>70437</v>
      </c>
      <c r="Q932" s="2">
        <v>0</v>
      </c>
      <c r="R932" s="2">
        <v>0</v>
      </c>
      <c r="S932" s="9">
        <v>0</v>
      </c>
      <c r="U932" s="2">
        <f t="shared" si="28"/>
        <v>-70437</v>
      </c>
      <c r="V932" s="2">
        <f t="shared" si="29"/>
        <v>-100</v>
      </c>
    </row>
    <row r="933" spans="1:22" customFormat="1" x14ac:dyDescent="0.25">
      <c r="A933" t="s">
        <v>309</v>
      </c>
      <c r="B933">
        <v>503</v>
      </c>
      <c r="C933" t="s">
        <v>310</v>
      </c>
      <c r="D933">
        <v>10</v>
      </c>
      <c r="E933" t="s">
        <v>311</v>
      </c>
      <c r="F933">
        <v>337</v>
      </c>
      <c r="G933" t="s">
        <v>26</v>
      </c>
      <c r="H933">
        <v>10010010337</v>
      </c>
      <c r="I933" t="s">
        <v>27</v>
      </c>
      <c r="J933" t="s">
        <v>958</v>
      </c>
      <c r="K933">
        <v>12</v>
      </c>
      <c r="L933" s="2">
        <v>64808.27</v>
      </c>
      <c r="M933" s="2">
        <v>56457.14</v>
      </c>
      <c r="N933" s="14">
        <v>70097</v>
      </c>
      <c r="O933" s="2">
        <v>0</v>
      </c>
      <c r="P933" s="11">
        <v>70097</v>
      </c>
      <c r="Q933" s="2">
        <v>0</v>
      </c>
      <c r="R933" s="2">
        <v>0</v>
      </c>
      <c r="S933" s="9">
        <v>0</v>
      </c>
      <c r="U933" s="2">
        <f t="shared" si="28"/>
        <v>-70097</v>
      </c>
      <c r="V933" s="2">
        <f t="shared" si="29"/>
        <v>-100</v>
      </c>
    </row>
    <row r="934" spans="1:22" customFormat="1" x14ac:dyDescent="0.25">
      <c r="A934" t="s">
        <v>309</v>
      </c>
      <c r="B934">
        <v>501</v>
      </c>
      <c r="C934" t="s">
        <v>312</v>
      </c>
      <c r="D934">
        <v>15</v>
      </c>
      <c r="E934" t="s">
        <v>313</v>
      </c>
      <c r="F934">
        <v>337</v>
      </c>
      <c r="G934" t="s">
        <v>26</v>
      </c>
      <c r="H934">
        <v>10015010337</v>
      </c>
      <c r="I934" t="s">
        <v>27</v>
      </c>
      <c r="J934" t="s">
        <v>958</v>
      </c>
      <c r="K934">
        <v>12</v>
      </c>
      <c r="L934" s="2">
        <v>12600.86</v>
      </c>
      <c r="M934" s="2">
        <v>11327.91</v>
      </c>
      <c r="N934" s="14">
        <v>13629</v>
      </c>
      <c r="O934" s="2">
        <v>0</v>
      </c>
      <c r="P934" s="11">
        <v>13629</v>
      </c>
      <c r="Q934" s="2">
        <v>0</v>
      </c>
      <c r="R934" s="2">
        <v>0</v>
      </c>
      <c r="S934" s="9">
        <v>0</v>
      </c>
      <c r="U934" s="2">
        <f t="shared" si="28"/>
        <v>-13629</v>
      </c>
      <c r="V934" s="2">
        <f t="shared" si="29"/>
        <v>-100</v>
      </c>
    </row>
    <row r="935" spans="1:22" customFormat="1" x14ac:dyDescent="0.25">
      <c r="A935" t="s">
        <v>309</v>
      </c>
      <c r="B935">
        <v>801</v>
      </c>
      <c r="C935" t="s">
        <v>324</v>
      </c>
      <c r="D935">
        <v>25</v>
      </c>
      <c r="E935" t="s">
        <v>325</v>
      </c>
      <c r="F935">
        <v>337</v>
      </c>
      <c r="G935" t="s">
        <v>26</v>
      </c>
      <c r="H935">
        <v>10025010337</v>
      </c>
      <c r="I935" t="s">
        <v>27</v>
      </c>
      <c r="J935" t="s">
        <v>958</v>
      </c>
      <c r="K935">
        <v>12</v>
      </c>
      <c r="L935" s="2">
        <v>18421.560000000001</v>
      </c>
      <c r="M935" s="2">
        <v>16005.38</v>
      </c>
      <c r="N935" s="14">
        <v>19924</v>
      </c>
      <c r="O935" s="2">
        <v>0</v>
      </c>
      <c r="P935" s="11">
        <v>19924</v>
      </c>
      <c r="Q935" s="2">
        <v>0</v>
      </c>
      <c r="R935" s="2">
        <v>0</v>
      </c>
      <c r="S935" s="9">
        <v>0</v>
      </c>
      <c r="U935" s="2">
        <f t="shared" si="28"/>
        <v>-19924</v>
      </c>
      <c r="V935" s="2">
        <f t="shared" si="29"/>
        <v>-100</v>
      </c>
    </row>
    <row r="936" spans="1:22" customFormat="1" x14ac:dyDescent="0.25">
      <c r="A936" t="s">
        <v>309</v>
      </c>
      <c r="B936">
        <v>801</v>
      </c>
      <c r="C936" t="s">
        <v>324</v>
      </c>
      <c r="D936">
        <v>28</v>
      </c>
      <c r="E936" t="s">
        <v>328</v>
      </c>
      <c r="F936">
        <v>337</v>
      </c>
      <c r="G936" t="s">
        <v>26</v>
      </c>
      <c r="H936">
        <v>10028010337</v>
      </c>
      <c r="I936" t="s">
        <v>27</v>
      </c>
      <c r="J936" t="s">
        <v>958</v>
      </c>
      <c r="K936">
        <v>12</v>
      </c>
      <c r="L936" s="2">
        <v>7080.5</v>
      </c>
      <c r="M936" s="2">
        <v>6148.29</v>
      </c>
      <c r="N936" s="14">
        <v>7659</v>
      </c>
      <c r="O936" s="2">
        <v>0</v>
      </c>
      <c r="P936" s="11">
        <v>7659</v>
      </c>
      <c r="Q936" s="2">
        <v>0</v>
      </c>
      <c r="R936" s="2">
        <v>0</v>
      </c>
      <c r="S936" s="9">
        <v>0</v>
      </c>
      <c r="U936" s="2">
        <f t="shared" si="28"/>
        <v>-7659</v>
      </c>
      <c r="V936" s="2">
        <f t="shared" si="29"/>
        <v>-100</v>
      </c>
    </row>
    <row r="937" spans="1:22" customFormat="1" x14ac:dyDescent="0.25">
      <c r="A937" t="s">
        <v>309</v>
      </c>
      <c r="B937">
        <v>503</v>
      </c>
      <c r="C937" t="s">
        <v>310</v>
      </c>
      <c r="D937">
        <v>60</v>
      </c>
      <c r="E937" t="s">
        <v>329</v>
      </c>
      <c r="F937">
        <v>337</v>
      </c>
      <c r="G937" t="s">
        <v>26</v>
      </c>
      <c r="H937">
        <v>10060010337</v>
      </c>
      <c r="I937" t="s">
        <v>27</v>
      </c>
      <c r="J937" t="s">
        <v>958</v>
      </c>
      <c r="K937">
        <v>12</v>
      </c>
      <c r="L937" s="2">
        <v>0</v>
      </c>
      <c r="M937" s="2">
        <v>313.39</v>
      </c>
      <c r="N937" s="14">
        <v>0</v>
      </c>
      <c r="O937" s="2">
        <v>0</v>
      </c>
      <c r="P937" s="11">
        <v>0</v>
      </c>
      <c r="Q937" s="2">
        <v>0</v>
      </c>
      <c r="R937" s="2">
        <v>0</v>
      </c>
      <c r="S937" s="9">
        <v>0</v>
      </c>
      <c r="U937" s="2">
        <f t="shared" si="28"/>
        <v>0</v>
      </c>
      <c r="V937" s="2" t="e">
        <f t="shared" si="29"/>
        <v>#DIV/0!</v>
      </c>
    </row>
    <row r="938" spans="1:22" customFormat="1" x14ac:dyDescent="0.25">
      <c r="A938" t="s">
        <v>309</v>
      </c>
      <c r="B938">
        <v>501</v>
      </c>
      <c r="C938" t="s">
        <v>312</v>
      </c>
      <c r="D938">
        <v>65</v>
      </c>
      <c r="E938" t="s">
        <v>330</v>
      </c>
      <c r="F938">
        <v>337</v>
      </c>
      <c r="G938" t="s">
        <v>26</v>
      </c>
      <c r="H938">
        <v>10065010337</v>
      </c>
      <c r="I938" t="s">
        <v>27</v>
      </c>
      <c r="J938" t="s">
        <v>958</v>
      </c>
      <c r="K938">
        <v>12</v>
      </c>
      <c r="L938" s="2">
        <v>12600.86</v>
      </c>
      <c r="M938" s="2">
        <v>11147.37</v>
      </c>
      <c r="N938" s="14">
        <v>13629</v>
      </c>
      <c r="O938" s="2">
        <v>0</v>
      </c>
      <c r="P938" s="11">
        <v>13629</v>
      </c>
      <c r="Q938" s="2">
        <v>0</v>
      </c>
      <c r="R938" s="2">
        <v>0</v>
      </c>
      <c r="S938" s="9">
        <v>0</v>
      </c>
      <c r="U938" s="2">
        <f t="shared" si="28"/>
        <v>-13629</v>
      </c>
      <c r="V938" s="2">
        <f t="shared" si="29"/>
        <v>-100</v>
      </c>
    </row>
    <row r="939" spans="1:22" customFormat="1" x14ac:dyDescent="0.25">
      <c r="A939" t="s">
        <v>309</v>
      </c>
      <c r="B939">
        <v>801</v>
      </c>
      <c r="C939" t="s">
        <v>324</v>
      </c>
      <c r="D939">
        <v>75</v>
      </c>
      <c r="E939" t="s">
        <v>331</v>
      </c>
      <c r="F939">
        <v>337</v>
      </c>
      <c r="G939" t="s">
        <v>26</v>
      </c>
      <c r="H939">
        <v>10075010337</v>
      </c>
      <c r="I939" t="s">
        <v>27</v>
      </c>
      <c r="J939" t="s">
        <v>958</v>
      </c>
      <c r="K939">
        <v>12</v>
      </c>
      <c r="L939" s="2">
        <v>7501.37</v>
      </c>
      <c r="M939" s="2">
        <v>6518.26</v>
      </c>
      <c r="N939" s="14">
        <v>8113</v>
      </c>
      <c r="O939" s="2">
        <v>0</v>
      </c>
      <c r="P939" s="11">
        <v>8113</v>
      </c>
      <c r="Q939" s="2">
        <v>0</v>
      </c>
      <c r="R939" s="2">
        <v>0</v>
      </c>
      <c r="S939" s="9">
        <v>0</v>
      </c>
      <c r="U939" s="2">
        <f t="shared" si="28"/>
        <v>-8113</v>
      </c>
      <c r="V939" s="2">
        <f t="shared" si="29"/>
        <v>-100</v>
      </c>
    </row>
    <row r="940" spans="1:22" customFormat="1" x14ac:dyDescent="0.25">
      <c r="A940" t="s">
        <v>309</v>
      </c>
      <c r="B940">
        <v>501</v>
      </c>
      <c r="C940" t="s">
        <v>312</v>
      </c>
      <c r="D940">
        <v>108</v>
      </c>
      <c r="E940" t="s">
        <v>333</v>
      </c>
      <c r="F940">
        <v>337</v>
      </c>
      <c r="G940" t="s">
        <v>26</v>
      </c>
      <c r="H940">
        <v>10108010337</v>
      </c>
      <c r="I940" t="s">
        <v>27</v>
      </c>
      <c r="J940" t="s">
        <v>958</v>
      </c>
      <c r="K940">
        <v>12</v>
      </c>
      <c r="L940" s="2">
        <v>66093.289999999994</v>
      </c>
      <c r="M940" s="2">
        <v>56492.18</v>
      </c>
      <c r="N940" s="14">
        <v>69689</v>
      </c>
      <c r="O940" s="2">
        <v>0</v>
      </c>
      <c r="P940" s="11">
        <v>69689</v>
      </c>
      <c r="Q940" s="2">
        <v>123.78</v>
      </c>
      <c r="R940" s="2">
        <v>212.19428571428568</v>
      </c>
      <c r="S940" s="9">
        <v>0</v>
      </c>
      <c r="U940" s="2">
        <f t="shared" si="28"/>
        <v>-69689</v>
      </c>
      <c r="V940" s="2">
        <f t="shared" si="29"/>
        <v>-100</v>
      </c>
    </row>
    <row r="941" spans="1:22" customFormat="1" x14ac:dyDescent="0.25">
      <c r="A941" t="s">
        <v>309</v>
      </c>
      <c r="B941">
        <v>503</v>
      </c>
      <c r="C941" t="s">
        <v>310</v>
      </c>
      <c r="D941">
        <v>109</v>
      </c>
      <c r="E941" t="s">
        <v>336</v>
      </c>
      <c r="F941">
        <v>337</v>
      </c>
      <c r="G941" t="s">
        <v>26</v>
      </c>
      <c r="H941">
        <v>10109010337</v>
      </c>
      <c r="I941" t="s">
        <v>27</v>
      </c>
      <c r="J941" t="s">
        <v>958</v>
      </c>
      <c r="K941">
        <v>12</v>
      </c>
      <c r="L941" s="2">
        <v>60456.88</v>
      </c>
      <c r="M941" s="2">
        <v>53407.58</v>
      </c>
      <c r="N941" s="14">
        <v>65390</v>
      </c>
      <c r="O941" s="2">
        <v>0</v>
      </c>
      <c r="P941" s="11">
        <v>65390</v>
      </c>
      <c r="Q941" s="2">
        <v>0</v>
      </c>
      <c r="R941" s="2">
        <v>0</v>
      </c>
      <c r="S941" s="9">
        <v>0</v>
      </c>
      <c r="U941" s="2">
        <f t="shared" si="28"/>
        <v>-65390</v>
      </c>
      <c r="V941" s="2">
        <f t="shared" si="29"/>
        <v>-100</v>
      </c>
    </row>
    <row r="942" spans="1:22" customFormat="1" x14ac:dyDescent="0.25">
      <c r="A942" t="s">
        <v>309</v>
      </c>
      <c r="B942">
        <v>503</v>
      </c>
      <c r="C942" t="s">
        <v>310</v>
      </c>
      <c r="D942">
        <v>110</v>
      </c>
      <c r="E942" t="s">
        <v>337</v>
      </c>
      <c r="F942">
        <v>337</v>
      </c>
      <c r="G942" t="s">
        <v>26</v>
      </c>
      <c r="H942">
        <v>10110010337</v>
      </c>
      <c r="I942" t="s">
        <v>27</v>
      </c>
      <c r="J942" t="s">
        <v>958</v>
      </c>
      <c r="K942">
        <v>12</v>
      </c>
      <c r="L942" s="2">
        <v>23852</v>
      </c>
      <c r="M942" s="2">
        <v>21598.42</v>
      </c>
      <c r="N942" s="14">
        <v>25798</v>
      </c>
      <c r="O942" s="2">
        <v>0</v>
      </c>
      <c r="P942" s="11">
        <v>25798</v>
      </c>
      <c r="Q942" s="2">
        <v>0</v>
      </c>
      <c r="R942" s="2">
        <v>0</v>
      </c>
      <c r="S942" s="9">
        <v>0</v>
      </c>
      <c r="U942" s="2">
        <f t="shared" si="28"/>
        <v>-25798</v>
      </c>
      <c r="V942" s="2">
        <f t="shared" si="29"/>
        <v>-100</v>
      </c>
    </row>
    <row r="943" spans="1:22" customFormat="1" x14ac:dyDescent="0.25">
      <c r="A943" t="s">
        <v>309</v>
      </c>
      <c r="B943">
        <v>503</v>
      </c>
      <c r="C943" t="s">
        <v>310</v>
      </c>
      <c r="D943">
        <v>116</v>
      </c>
      <c r="E943" t="s">
        <v>338</v>
      </c>
      <c r="F943">
        <v>337</v>
      </c>
      <c r="G943" t="s">
        <v>26</v>
      </c>
      <c r="H943">
        <v>10116010337</v>
      </c>
      <c r="I943" t="s">
        <v>27</v>
      </c>
      <c r="J943" t="s">
        <v>958</v>
      </c>
      <c r="K943">
        <v>12</v>
      </c>
      <c r="L943" s="2">
        <v>881.59</v>
      </c>
      <c r="M943" s="2">
        <v>1076.26</v>
      </c>
      <c r="N943" s="14">
        <v>954</v>
      </c>
      <c r="O943" s="2">
        <v>0</v>
      </c>
      <c r="P943" s="11">
        <v>954</v>
      </c>
      <c r="Q943" s="2">
        <v>0</v>
      </c>
      <c r="R943" s="2">
        <v>0</v>
      </c>
      <c r="S943" s="9">
        <v>0</v>
      </c>
      <c r="U943" s="2">
        <f t="shared" si="28"/>
        <v>-954</v>
      </c>
      <c r="V943" s="2">
        <f t="shared" si="29"/>
        <v>-100</v>
      </c>
    </row>
    <row r="944" spans="1:22" customFormat="1" x14ac:dyDescent="0.25">
      <c r="A944" t="s">
        <v>309</v>
      </c>
      <c r="B944">
        <v>503</v>
      </c>
      <c r="C944" t="s">
        <v>310</v>
      </c>
      <c r="D944">
        <v>117</v>
      </c>
      <c r="E944" t="s">
        <v>339</v>
      </c>
      <c r="F944">
        <v>337</v>
      </c>
      <c r="G944" t="s">
        <v>26</v>
      </c>
      <c r="H944">
        <v>10117010337</v>
      </c>
      <c r="I944" t="s">
        <v>27</v>
      </c>
      <c r="J944" t="s">
        <v>958</v>
      </c>
      <c r="K944">
        <v>12</v>
      </c>
      <c r="L944" s="2">
        <v>0</v>
      </c>
      <c r="M944" s="2">
        <v>139.28</v>
      </c>
      <c r="N944" s="14">
        <v>0</v>
      </c>
      <c r="O944" s="2">
        <v>0</v>
      </c>
      <c r="P944" s="11">
        <v>0</v>
      </c>
      <c r="Q944" s="2">
        <v>0</v>
      </c>
      <c r="R944" s="2">
        <v>0</v>
      </c>
      <c r="S944" s="9">
        <v>0</v>
      </c>
      <c r="U944" s="2">
        <f t="shared" si="28"/>
        <v>0</v>
      </c>
      <c r="V944" s="2" t="e">
        <f t="shared" si="29"/>
        <v>#DIV/0!</v>
      </c>
    </row>
    <row r="945" spans="1:22" customFormat="1" x14ac:dyDescent="0.25">
      <c r="A945" t="s">
        <v>309</v>
      </c>
      <c r="B945">
        <v>501</v>
      </c>
      <c r="C945" t="s">
        <v>312</v>
      </c>
      <c r="D945">
        <v>118</v>
      </c>
      <c r="E945" t="s">
        <v>340</v>
      </c>
      <c r="F945">
        <v>337</v>
      </c>
      <c r="G945" t="s">
        <v>26</v>
      </c>
      <c r="H945">
        <v>10118010337</v>
      </c>
      <c r="I945" t="s">
        <v>27</v>
      </c>
      <c r="J945" t="s">
        <v>958</v>
      </c>
      <c r="K945">
        <v>12</v>
      </c>
      <c r="L945" s="2">
        <v>0</v>
      </c>
      <c r="M945" s="2">
        <v>78.05</v>
      </c>
      <c r="N945" s="14">
        <v>0</v>
      </c>
      <c r="O945" s="2">
        <v>0</v>
      </c>
      <c r="P945" s="11">
        <v>0</v>
      </c>
      <c r="Q945" s="2">
        <v>0</v>
      </c>
      <c r="R945" s="2">
        <v>0</v>
      </c>
      <c r="S945" s="9">
        <v>0</v>
      </c>
      <c r="U945" s="2">
        <f t="shared" si="28"/>
        <v>0</v>
      </c>
      <c r="V945" s="2" t="e">
        <f t="shared" si="29"/>
        <v>#DIV/0!</v>
      </c>
    </row>
    <row r="946" spans="1:22" customFormat="1" x14ac:dyDescent="0.25">
      <c r="A946" t="s">
        <v>309</v>
      </c>
      <c r="B946">
        <v>501</v>
      </c>
      <c r="C946" t="s">
        <v>312</v>
      </c>
      <c r="D946">
        <v>119</v>
      </c>
      <c r="E946" t="s">
        <v>341</v>
      </c>
      <c r="F946">
        <v>337</v>
      </c>
      <c r="G946" t="s">
        <v>26</v>
      </c>
      <c r="H946">
        <v>10119010337</v>
      </c>
      <c r="I946" t="s">
        <v>27</v>
      </c>
      <c r="J946" t="s">
        <v>958</v>
      </c>
      <c r="K946">
        <v>12</v>
      </c>
      <c r="L946" s="2">
        <v>0</v>
      </c>
      <c r="M946" s="2">
        <v>78.05</v>
      </c>
      <c r="N946" s="14">
        <v>0</v>
      </c>
      <c r="O946" s="2">
        <v>0</v>
      </c>
      <c r="P946" s="11">
        <v>0</v>
      </c>
      <c r="Q946" s="2">
        <v>73.290000000000006</v>
      </c>
      <c r="R946" s="2">
        <v>125.64000000000001</v>
      </c>
      <c r="S946" s="9">
        <v>0</v>
      </c>
      <c r="U946" s="2">
        <f t="shared" si="28"/>
        <v>0</v>
      </c>
      <c r="V946" s="2" t="e">
        <f t="shared" si="29"/>
        <v>#DIV/0!</v>
      </c>
    </row>
    <row r="947" spans="1:22" customFormat="1" x14ac:dyDescent="0.25">
      <c r="A947" t="s">
        <v>309</v>
      </c>
      <c r="B947">
        <v>502</v>
      </c>
      <c r="C947" t="s">
        <v>342</v>
      </c>
      <c r="D947">
        <v>120</v>
      </c>
      <c r="E947" t="s">
        <v>343</v>
      </c>
      <c r="F947">
        <v>337</v>
      </c>
      <c r="G947" t="s">
        <v>26</v>
      </c>
      <c r="H947">
        <v>10120010337</v>
      </c>
      <c r="I947" t="s">
        <v>27</v>
      </c>
      <c r="J947" t="s">
        <v>958</v>
      </c>
      <c r="K947">
        <v>12</v>
      </c>
      <c r="L947" s="2">
        <v>3468.88</v>
      </c>
      <c r="M947" s="2">
        <v>3114.03</v>
      </c>
      <c r="N947" s="14">
        <v>3752</v>
      </c>
      <c r="O947" s="2">
        <v>0</v>
      </c>
      <c r="P947" s="11">
        <v>3752</v>
      </c>
      <c r="Q947" s="2">
        <v>0</v>
      </c>
      <c r="R947" s="2">
        <v>0</v>
      </c>
      <c r="S947" s="9">
        <v>0</v>
      </c>
      <c r="U947" s="2">
        <f t="shared" si="28"/>
        <v>-3752</v>
      </c>
      <c r="V947" s="2">
        <f t="shared" si="29"/>
        <v>-100</v>
      </c>
    </row>
    <row r="948" spans="1:22" customFormat="1" x14ac:dyDescent="0.25">
      <c r="A948" t="s">
        <v>309</v>
      </c>
      <c r="B948">
        <v>502</v>
      </c>
      <c r="C948" t="s">
        <v>342</v>
      </c>
      <c r="D948">
        <v>122</v>
      </c>
      <c r="E948" t="s">
        <v>346</v>
      </c>
      <c r="F948">
        <v>337</v>
      </c>
      <c r="G948" t="s">
        <v>26</v>
      </c>
      <c r="H948">
        <v>10122010337</v>
      </c>
      <c r="I948" t="s">
        <v>27</v>
      </c>
      <c r="J948" t="s">
        <v>958</v>
      </c>
      <c r="K948">
        <v>12</v>
      </c>
      <c r="L948" s="2">
        <v>93394.99</v>
      </c>
      <c r="M948" s="2">
        <v>81885.11</v>
      </c>
      <c r="N948" s="14">
        <v>100450</v>
      </c>
      <c r="O948" s="2">
        <v>0</v>
      </c>
      <c r="P948" s="11">
        <v>100450</v>
      </c>
      <c r="Q948" s="2">
        <v>24.02</v>
      </c>
      <c r="R948" s="2">
        <v>41.177142857142854</v>
      </c>
      <c r="S948" s="9">
        <v>0</v>
      </c>
      <c r="U948" s="2">
        <f t="shared" si="28"/>
        <v>-100450</v>
      </c>
      <c r="V948" s="2">
        <f t="shared" si="29"/>
        <v>-100</v>
      </c>
    </row>
    <row r="949" spans="1:22" customFormat="1" x14ac:dyDescent="0.25">
      <c r="A949" t="s">
        <v>309</v>
      </c>
      <c r="B949">
        <v>503</v>
      </c>
      <c r="C949" t="s">
        <v>310</v>
      </c>
      <c r="D949">
        <v>127</v>
      </c>
      <c r="E949" t="s">
        <v>347</v>
      </c>
      <c r="F949">
        <v>337</v>
      </c>
      <c r="G949" t="s">
        <v>26</v>
      </c>
      <c r="H949">
        <v>10127010337</v>
      </c>
      <c r="I949" t="s">
        <v>27</v>
      </c>
      <c r="J949" t="s">
        <v>958</v>
      </c>
      <c r="K949">
        <v>12</v>
      </c>
      <c r="L949" s="2">
        <v>23852</v>
      </c>
      <c r="M949" s="2">
        <v>20936.82</v>
      </c>
      <c r="N949" s="14">
        <v>25798</v>
      </c>
      <c r="O949" s="2">
        <v>0</v>
      </c>
      <c r="P949" s="11">
        <v>25798</v>
      </c>
      <c r="Q949" s="2">
        <v>0</v>
      </c>
      <c r="R949" s="2">
        <v>0</v>
      </c>
      <c r="S949" s="9">
        <v>0</v>
      </c>
      <c r="U949" s="2">
        <f t="shared" si="28"/>
        <v>-25798</v>
      </c>
      <c r="V949" s="2">
        <f t="shared" si="29"/>
        <v>-100</v>
      </c>
    </row>
    <row r="950" spans="1:22" customFormat="1" x14ac:dyDescent="0.25">
      <c r="A950" t="s">
        <v>309</v>
      </c>
      <c r="B950">
        <v>501</v>
      </c>
      <c r="C950" t="s">
        <v>312</v>
      </c>
      <c r="D950">
        <v>149</v>
      </c>
      <c r="E950" t="s">
        <v>428</v>
      </c>
      <c r="F950">
        <v>337</v>
      </c>
      <c r="G950" t="s">
        <v>26</v>
      </c>
      <c r="H950">
        <v>10149010337</v>
      </c>
      <c r="I950" t="s">
        <v>27</v>
      </c>
      <c r="J950" t="s">
        <v>958</v>
      </c>
      <c r="K950">
        <v>12</v>
      </c>
      <c r="L950" s="2">
        <v>0</v>
      </c>
      <c r="M950" s="2">
        <v>1032.6300000000001</v>
      </c>
      <c r="N950" s="14">
        <v>0</v>
      </c>
      <c r="O950" s="2">
        <v>0</v>
      </c>
      <c r="P950" s="11">
        <v>0</v>
      </c>
      <c r="Q950" s="2">
        <v>0</v>
      </c>
      <c r="R950" s="2">
        <v>0</v>
      </c>
      <c r="S950" s="9">
        <v>0</v>
      </c>
      <c r="U950" s="2">
        <f t="shared" si="28"/>
        <v>0</v>
      </c>
      <c r="V950" s="2" t="e">
        <f t="shared" si="29"/>
        <v>#DIV/0!</v>
      </c>
    </row>
    <row r="951" spans="1:22" customFormat="1" x14ac:dyDescent="0.25">
      <c r="A951" t="s">
        <v>309</v>
      </c>
      <c r="B951">
        <v>504</v>
      </c>
      <c r="C951" t="s">
        <v>396</v>
      </c>
      <c r="D951">
        <v>400</v>
      </c>
      <c r="E951" t="s">
        <v>397</v>
      </c>
      <c r="F951">
        <v>337</v>
      </c>
      <c r="G951" t="s">
        <v>26</v>
      </c>
      <c r="H951">
        <v>10400010337</v>
      </c>
      <c r="I951" t="s">
        <v>27</v>
      </c>
      <c r="J951" t="s">
        <v>958</v>
      </c>
      <c r="K951">
        <v>12</v>
      </c>
      <c r="L951" s="2">
        <v>902.22</v>
      </c>
      <c r="M951" s="2">
        <v>782.48</v>
      </c>
      <c r="N951" s="14">
        <v>976</v>
      </c>
      <c r="O951" s="2">
        <v>0</v>
      </c>
      <c r="P951" s="11">
        <v>976</v>
      </c>
      <c r="Q951" s="2">
        <v>0</v>
      </c>
      <c r="R951" s="2">
        <v>0</v>
      </c>
      <c r="S951" s="9">
        <v>0</v>
      </c>
      <c r="U951" s="2">
        <f t="shared" si="28"/>
        <v>-976</v>
      </c>
      <c r="V951" s="2">
        <f t="shared" si="29"/>
        <v>-100</v>
      </c>
    </row>
    <row r="952" spans="1:22" customFormat="1" x14ac:dyDescent="0.25">
      <c r="A952" t="s">
        <v>309</v>
      </c>
      <c r="B952">
        <v>801</v>
      </c>
      <c r="C952" t="s">
        <v>324</v>
      </c>
      <c r="D952">
        <v>401</v>
      </c>
      <c r="E952" t="s">
        <v>400</v>
      </c>
      <c r="F952">
        <v>337</v>
      </c>
      <c r="G952" t="s">
        <v>26</v>
      </c>
      <c r="H952">
        <v>10401010337</v>
      </c>
      <c r="I952" t="s">
        <v>27</v>
      </c>
      <c r="J952" t="s">
        <v>958</v>
      </c>
      <c r="K952">
        <v>12</v>
      </c>
      <c r="L952" s="2">
        <v>749.95</v>
      </c>
      <c r="M952" s="2">
        <v>651.80999999999995</v>
      </c>
      <c r="N952" s="14">
        <v>811</v>
      </c>
      <c r="O952" s="2">
        <v>0</v>
      </c>
      <c r="P952" s="11">
        <v>811</v>
      </c>
      <c r="Q952" s="2">
        <v>66.44</v>
      </c>
      <c r="R952" s="2">
        <v>113.89714285714285</v>
      </c>
      <c r="S952" s="9">
        <v>0</v>
      </c>
      <c r="U952" s="2">
        <f t="shared" si="28"/>
        <v>-811</v>
      </c>
      <c r="V952" s="2">
        <f t="shared" si="29"/>
        <v>-100</v>
      </c>
    </row>
    <row r="953" spans="1:22" customFormat="1" x14ac:dyDescent="0.25">
      <c r="A953" t="s">
        <v>309</v>
      </c>
      <c r="B953">
        <v>801</v>
      </c>
      <c r="C953" t="s">
        <v>324</v>
      </c>
      <c r="D953">
        <v>403</v>
      </c>
      <c r="E953" t="s">
        <v>401</v>
      </c>
      <c r="F953">
        <v>337</v>
      </c>
      <c r="G953" t="s">
        <v>26</v>
      </c>
      <c r="H953">
        <v>10403010337</v>
      </c>
      <c r="I953" t="s">
        <v>27</v>
      </c>
      <c r="J953" t="s">
        <v>958</v>
      </c>
      <c r="K953">
        <v>12</v>
      </c>
      <c r="L953" s="2">
        <v>1253.21</v>
      </c>
      <c r="M953" s="2">
        <v>0</v>
      </c>
      <c r="N953" s="14">
        <v>0</v>
      </c>
      <c r="O953" s="2">
        <v>0</v>
      </c>
      <c r="P953" s="11">
        <v>0</v>
      </c>
      <c r="Q953" s="2">
        <v>0</v>
      </c>
      <c r="R953" s="2">
        <v>0</v>
      </c>
      <c r="S953" s="9">
        <v>0</v>
      </c>
      <c r="U953" s="2">
        <f t="shared" si="28"/>
        <v>0</v>
      </c>
      <c r="V953" s="2" t="e">
        <f t="shared" si="29"/>
        <v>#DIV/0!</v>
      </c>
    </row>
    <row r="954" spans="1:22" customFormat="1" x14ac:dyDescent="0.25">
      <c r="A954" t="s">
        <v>309</v>
      </c>
      <c r="B954">
        <v>801</v>
      </c>
      <c r="C954" t="s">
        <v>324</v>
      </c>
      <c r="D954">
        <v>406</v>
      </c>
      <c r="E954" t="s">
        <v>434</v>
      </c>
      <c r="F954">
        <v>337</v>
      </c>
      <c r="G954" t="s">
        <v>26</v>
      </c>
      <c r="H954">
        <v>10406010337</v>
      </c>
      <c r="I954" t="s">
        <v>27</v>
      </c>
      <c r="J954" t="s">
        <v>958</v>
      </c>
      <c r="K954">
        <v>12</v>
      </c>
      <c r="L954" s="2">
        <v>170.16</v>
      </c>
      <c r="M954" s="2">
        <v>141.75</v>
      </c>
      <c r="N954" s="14">
        <v>184</v>
      </c>
      <c r="O954" s="2">
        <v>0</v>
      </c>
      <c r="P954" s="11">
        <v>184</v>
      </c>
      <c r="Q954" s="2">
        <v>0</v>
      </c>
      <c r="R954" s="2">
        <v>0</v>
      </c>
      <c r="S954" s="9">
        <v>0</v>
      </c>
      <c r="U954" s="2">
        <f t="shared" si="28"/>
        <v>-184</v>
      </c>
      <c r="V954" s="2">
        <f t="shared" si="29"/>
        <v>-100</v>
      </c>
    </row>
    <row r="955" spans="1:22" customFormat="1" x14ac:dyDescent="0.25">
      <c r="A955" t="s">
        <v>309</v>
      </c>
      <c r="B955">
        <v>801</v>
      </c>
      <c r="C955" t="s">
        <v>324</v>
      </c>
      <c r="D955">
        <v>410</v>
      </c>
      <c r="E955" t="s">
        <v>435</v>
      </c>
      <c r="F955">
        <v>337</v>
      </c>
      <c r="G955" t="s">
        <v>26</v>
      </c>
      <c r="H955">
        <v>10410010337</v>
      </c>
      <c r="I955" t="s">
        <v>27</v>
      </c>
      <c r="J955" t="s">
        <v>958</v>
      </c>
      <c r="K955">
        <v>12</v>
      </c>
      <c r="L955" s="2">
        <v>61806.61</v>
      </c>
      <c r="M955" s="2">
        <v>53710.32</v>
      </c>
      <c r="N955" s="14">
        <v>66850</v>
      </c>
      <c r="O955" s="2">
        <v>0</v>
      </c>
      <c r="P955" s="11">
        <v>66850</v>
      </c>
      <c r="Q955" s="2">
        <v>2091.9699999999998</v>
      </c>
      <c r="R955" s="2">
        <v>3586.2342857142849</v>
      </c>
      <c r="S955" s="9">
        <v>0</v>
      </c>
      <c r="U955" s="2">
        <f t="shared" si="28"/>
        <v>-66850</v>
      </c>
      <c r="V955" s="2">
        <f t="shared" si="29"/>
        <v>-100</v>
      </c>
    </row>
    <row r="956" spans="1:22" customFormat="1" x14ac:dyDescent="0.25">
      <c r="A956" t="s">
        <v>309</v>
      </c>
      <c r="B956">
        <v>801</v>
      </c>
      <c r="C956" t="s">
        <v>324</v>
      </c>
      <c r="D956">
        <v>411</v>
      </c>
      <c r="E956" t="s">
        <v>411</v>
      </c>
      <c r="F956">
        <v>337</v>
      </c>
      <c r="G956" t="s">
        <v>26</v>
      </c>
      <c r="H956">
        <v>10411010337</v>
      </c>
      <c r="I956" t="s">
        <v>27</v>
      </c>
      <c r="J956" t="s">
        <v>958</v>
      </c>
      <c r="K956">
        <v>12</v>
      </c>
      <c r="L956" s="2">
        <v>786.64</v>
      </c>
      <c r="M956" s="2">
        <v>1054.3900000000001</v>
      </c>
      <c r="N956" s="14">
        <v>666</v>
      </c>
      <c r="O956" s="2">
        <v>0</v>
      </c>
      <c r="P956" s="11">
        <v>666</v>
      </c>
      <c r="Q956" s="2">
        <v>0</v>
      </c>
      <c r="R956" s="2">
        <v>0</v>
      </c>
      <c r="S956" s="9">
        <v>0</v>
      </c>
      <c r="U956" s="2">
        <f t="shared" si="28"/>
        <v>-666</v>
      </c>
      <c r="V956" s="2">
        <f t="shared" si="29"/>
        <v>-100</v>
      </c>
    </row>
    <row r="957" spans="1:22" customFormat="1" x14ac:dyDescent="0.25">
      <c r="A957" t="s">
        <v>309</v>
      </c>
      <c r="B957">
        <v>801</v>
      </c>
      <c r="C957" t="s">
        <v>324</v>
      </c>
      <c r="D957">
        <v>420</v>
      </c>
      <c r="E957" t="s">
        <v>418</v>
      </c>
      <c r="F957">
        <v>337</v>
      </c>
      <c r="G957" t="s">
        <v>26</v>
      </c>
      <c r="H957">
        <v>10420010337</v>
      </c>
      <c r="I957" t="s">
        <v>27</v>
      </c>
      <c r="J957" t="s">
        <v>958</v>
      </c>
      <c r="K957">
        <v>12</v>
      </c>
      <c r="L957" s="2">
        <v>43394.32</v>
      </c>
      <c r="M957" s="2">
        <v>37706.32</v>
      </c>
      <c r="N957" s="14">
        <v>46935</v>
      </c>
      <c r="O957" s="2">
        <v>0</v>
      </c>
      <c r="P957" s="11">
        <v>46935</v>
      </c>
      <c r="Q957" s="2">
        <v>0</v>
      </c>
      <c r="R957" s="2">
        <v>0</v>
      </c>
      <c r="S957" s="9">
        <v>0</v>
      </c>
      <c r="U957" s="2">
        <f t="shared" si="28"/>
        <v>-46935</v>
      </c>
      <c r="V957" s="2">
        <f t="shared" si="29"/>
        <v>-100</v>
      </c>
    </row>
    <row r="958" spans="1:22" customFormat="1" x14ac:dyDescent="0.25">
      <c r="A958" t="s">
        <v>309</v>
      </c>
      <c r="B958">
        <v>801</v>
      </c>
      <c r="C958" t="s">
        <v>324</v>
      </c>
      <c r="D958">
        <v>425</v>
      </c>
      <c r="E958" t="s">
        <v>420</v>
      </c>
      <c r="F958">
        <v>337</v>
      </c>
      <c r="G958" t="s">
        <v>26</v>
      </c>
      <c r="H958">
        <v>10425010337</v>
      </c>
      <c r="I958" t="s">
        <v>27</v>
      </c>
      <c r="J958" t="s">
        <v>958</v>
      </c>
      <c r="K958">
        <v>12</v>
      </c>
      <c r="L958" s="2">
        <v>16109.6</v>
      </c>
      <c r="M958" s="2">
        <v>13999.21</v>
      </c>
      <c r="N958" s="14">
        <v>17424</v>
      </c>
      <c r="O958" s="2">
        <v>0</v>
      </c>
      <c r="P958" s="11">
        <v>17424</v>
      </c>
      <c r="Q958" s="2">
        <v>0</v>
      </c>
      <c r="R958" s="2">
        <v>0</v>
      </c>
      <c r="S958" s="9">
        <v>0</v>
      </c>
      <c r="U958" s="2">
        <f t="shared" si="28"/>
        <v>-17424</v>
      </c>
      <c r="V958" s="2">
        <f t="shared" si="29"/>
        <v>-100</v>
      </c>
    </row>
    <row r="959" spans="1:22" customFormat="1" x14ac:dyDescent="0.25">
      <c r="A959" t="s">
        <v>309</v>
      </c>
      <c r="B959">
        <v>801</v>
      </c>
      <c r="C959" t="s">
        <v>324</v>
      </c>
      <c r="D959">
        <v>430</v>
      </c>
      <c r="E959" t="s">
        <v>421</v>
      </c>
      <c r="F959">
        <v>337</v>
      </c>
      <c r="G959" t="s">
        <v>26</v>
      </c>
      <c r="H959">
        <v>10430010337</v>
      </c>
      <c r="I959" t="s">
        <v>27</v>
      </c>
      <c r="J959" t="s">
        <v>958</v>
      </c>
      <c r="K959">
        <v>12</v>
      </c>
      <c r="L959" s="2">
        <v>0</v>
      </c>
      <c r="M959" s="2">
        <v>0</v>
      </c>
      <c r="N959" s="14">
        <v>0</v>
      </c>
      <c r="O959" s="2">
        <v>0</v>
      </c>
      <c r="P959" s="11">
        <v>0</v>
      </c>
      <c r="Q959" s="2">
        <v>0</v>
      </c>
      <c r="R959" s="2">
        <v>0</v>
      </c>
      <c r="S959" s="9">
        <v>0</v>
      </c>
      <c r="U959" s="2">
        <f t="shared" si="28"/>
        <v>0</v>
      </c>
      <c r="V959" s="2" t="e">
        <f t="shared" si="29"/>
        <v>#DIV/0!</v>
      </c>
    </row>
    <row r="960" spans="1:22" customFormat="1" x14ac:dyDescent="0.25">
      <c r="A960" t="s">
        <v>309</v>
      </c>
      <c r="B960">
        <v>501</v>
      </c>
      <c r="C960" t="s">
        <v>312</v>
      </c>
      <c r="D960">
        <v>108</v>
      </c>
      <c r="E960" t="s">
        <v>333</v>
      </c>
      <c r="F960">
        <v>344</v>
      </c>
      <c r="G960" t="s">
        <v>111</v>
      </c>
      <c r="H960">
        <v>10108010848</v>
      </c>
      <c r="I960" t="s">
        <v>112</v>
      </c>
      <c r="J960" t="s">
        <v>958</v>
      </c>
      <c r="K960">
        <v>12</v>
      </c>
      <c r="L960" s="2">
        <v>0</v>
      </c>
      <c r="M960" s="2">
        <v>0</v>
      </c>
      <c r="N960" s="14">
        <v>0</v>
      </c>
      <c r="O960" s="2">
        <v>0</v>
      </c>
      <c r="P960" s="11">
        <v>0</v>
      </c>
      <c r="Q960" s="2">
        <v>0</v>
      </c>
      <c r="R960" s="2">
        <v>0</v>
      </c>
      <c r="S960" s="9">
        <v>0</v>
      </c>
      <c r="U960" s="2">
        <f t="shared" si="28"/>
        <v>0</v>
      </c>
      <c r="V960" s="2" t="e">
        <f t="shared" si="29"/>
        <v>#DIV/0!</v>
      </c>
    </row>
    <row r="961" spans="1:22" customFormat="1" x14ac:dyDescent="0.25">
      <c r="A961" t="s">
        <v>309</v>
      </c>
      <c r="B961">
        <v>801</v>
      </c>
      <c r="C961" t="s">
        <v>324</v>
      </c>
      <c r="D961">
        <v>28</v>
      </c>
      <c r="E961" t="s">
        <v>328</v>
      </c>
      <c r="F961">
        <v>345</v>
      </c>
      <c r="G961" t="s">
        <v>72</v>
      </c>
      <c r="H961">
        <v>10028010345</v>
      </c>
      <c r="I961" t="s">
        <v>69</v>
      </c>
      <c r="J961" t="s">
        <v>958</v>
      </c>
      <c r="K961">
        <v>12</v>
      </c>
      <c r="L961" s="2">
        <v>15883.88</v>
      </c>
      <c r="M961" s="2">
        <v>0</v>
      </c>
      <c r="N961" s="14">
        <v>0</v>
      </c>
      <c r="O961" s="2">
        <v>0</v>
      </c>
      <c r="P961" s="11">
        <v>0</v>
      </c>
      <c r="Q961" s="2">
        <v>0</v>
      </c>
      <c r="R961" s="2">
        <v>0</v>
      </c>
      <c r="S961" s="9">
        <v>0</v>
      </c>
      <c r="U961" s="2">
        <f t="shared" si="28"/>
        <v>0</v>
      </c>
      <c r="V961" s="2" t="e">
        <f t="shared" si="29"/>
        <v>#DIV/0!</v>
      </c>
    </row>
    <row r="962" spans="1:22" customFormat="1" x14ac:dyDescent="0.25">
      <c r="A962" t="s">
        <v>309</v>
      </c>
      <c r="B962">
        <v>801</v>
      </c>
      <c r="C962" t="s">
        <v>324</v>
      </c>
      <c r="D962">
        <v>75</v>
      </c>
      <c r="E962" t="s">
        <v>331</v>
      </c>
      <c r="F962">
        <v>345</v>
      </c>
      <c r="G962" t="s">
        <v>72</v>
      </c>
      <c r="H962">
        <v>10075010345</v>
      </c>
      <c r="I962" t="s">
        <v>69</v>
      </c>
      <c r="J962" t="s">
        <v>958</v>
      </c>
      <c r="K962">
        <v>12</v>
      </c>
      <c r="L962" s="2">
        <v>2690.76</v>
      </c>
      <c r="M962" s="2">
        <v>0</v>
      </c>
      <c r="N962" s="14">
        <v>0</v>
      </c>
      <c r="O962" s="2">
        <v>0</v>
      </c>
      <c r="P962" s="11">
        <v>0</v>
      </c>
      <c r="Q962" s="2">
        <v>0</v>
      </c>
      <c r="R962" s="2">
        <v>0</v>
      </c>
      <c r="S962" s="9">
        <v>0</v>
      </c>
      <c r="U962" s="2">
        <f t="shared" si="28"/>
        <v>0</v>
      </c>
      <c r="V962" s="2" t="e">
        <f t="shared" si="29"/>
        <v>#DIV/0!</v>
      </c>
    </row>
    <row r="963" spans="1:22" customFormat="1" x14ac:dyDescent="0.25">
      <c r="A963" t="s">
        <v>309</v>
      </c>
      <c r="B963">
        <v>801</v>
      </c>
      <c r="C963" t="s">
        <v>324</v>
      </c>
      <c r="D963">
        <v>403</v>
      </c>
      <c r="E963" t="s">
        <v>401</v>
      </c>
      <c r="F963">
        <v>345</v>
      </c>
      <c r="G963" t="s">
        <v>72</v>
      </c>
      <c r="H963">
        <v>10403010345</v>
      </c>
      <c r="I963" t="s">
        <v>69</v>
      </c>
      <c r="J963" t="s">
        <v>958</v>
      </c>
      <c r="K963">
        <v>12</v>
      </c>
      <c r="L963" s="2">
        <v>60976.66</v>
      </c>
      <c r="M963" s="2">
        <v>0</v>
      </c>
      <c r="N963" s="14">
        <v>0</v>
      </c>
      <c r="O963" s="2">
        <v>0</v>
      </c>
      <c r="P963" s="11">
        <v>0</v>
      </c>
      <c r="Q963" s="2">
        <v>0</v>
      </c>
      <c r="R963" s="2">
        <v>0</v>
      </c>
      <c r="S963" s="9">
        <v>0</v>
      </c>
      <c r="U963" s="2">
        <f t="shared" si="28"/>
        <v>0</v>
      </c>
      <c r="V963" s="2" t="e">
        <f t="shared" si="29"/>
        <v>#DIV/0!</v>
      </c>
    </row>
    <row r="964" spans="1:22" customFormat="1" x14ac:dyDescent="0.25">
      <c r="A964" t="s">
        <v>309</v>
      </c>
      <c r="B964">
        <v>801</v>
      </c>
      <c r="C964" t="s">
        <v>324</v>
      </c>
      <c r="D964">
        <v>404</v>
      </c>
      <c r="E964" t="s">
        <v>404</v>
      </c>
      <c r="F964">
        <v>345</v>
      </c>
      <c r="G964" t="s">
        <v>72</v>
      </c>
      <c r="H964">
        <v>10404010345</v>
      </c>
      <c r="I964" t="s">
        <v>69</v>
      </c>
      <c r="J964" t="s">
        <v>958</v>
      </c>
      <c r="K964">
        <v>12</v>
      </c>
      <c r="L964" s="2">
        <v>3553.86</v>
      </c>
      <c r="M964" s="2">
        <v>0</v>
      </c>
      <c r="N964" s="14">
        <v>0</v>
      </c>
      <c r="O964" s="2">
        <v>0</v>
      </c>
      <c r="P964" s="11">
        <v>0</v>
      </c>
      <c r="Q964" s="2">
        <v>0</v>
      </c>
      <c r="R964" s="2">
        <v>0</v>
      </c>
      <c r="S964" s="9">
        <v>0</v>
      </c>
      <c r="U964" s="2">
        <f t="shared" si="28"/>
        <v>0</v>
      </c>
      <c r="V964" s="2" t="e">
        <f t="shared" si="29"/>
        <v>#DIV/0!</v>
      </c>
    </row>
    <row r="965" spans="1:22" customFormat="1" x14ac:dyDescent="0.25">
      <c r="A965" t="s">
        <v>309</v>
      </c>
      <c r="B965">
        <v>801</v>
      </c>
      <c r="C965" t="s">
        <v>324</v>
      </c>
      <c r="D965">
        <v>405</v>
      </c>
      <c r="E965" t="s">
        <v>405</v>
      </c>
      <c r="F965">
        <v>345</v>
      </c>
      <c r="G965" t="s">
        <v>72</v>
      </c>
      <c r="H965">
        <v>10405010345</v>
      </c>
      <c r="I965" t="s">
        <v>69</v>
      </c>
      <c r="J965" t="s">
        <v>958</v>
      </c>
      <c r="K965">
        <v>12</v>
      </c>
      <c r="L965" s="2">
        <v>1838.58</v>
      </c>
      <c r="M965" s="2">
        <v>0</v>
      </c>
      <c r="N965" s="14">
        <v>0</v>
      </c>
      <c r="O965" s="2">
        <v>0</v>
      </c>
      <c r="P965" s="11">
        <v>0</v>
      </c>
      <c r="Q965" s="2">
        <v>0</v>
      </c>
      <c r="R965" s="2">
        <v>0</v>
      </c>
      <c r="S965" s="9">
        <v>0</v>
      </c>
      <c r="U965" s="2">
        <f t="shared" si="28"/>
        <v>0</v>
      </c>
      <c r="V965" s="2" t="e">
        <f t="shared" si="29"/>
        <v>#DIV/0!</v>
      </c>
    </row>
    <row r="966" spans="1:22" customFormat="1" x14ac:dyDescent="0.25">
      <c r="A966" t="s">
        <v>309</v>
      </c>
      <c r="B966">
        <v>801</v>
      </c>
      <c r="C966" t="s">
        <v>324</v>
      </c>
      <c r="D966">
        <v>406</v>
      </c>
      <c r="E966" t="s">
        <v>434</v>
      </c>
      <c r="F966">
        <v>345</v>
      </c>
      <c r="G966" t="s">
        <v>72</v>
      </c>
      <c r="H966">
        <v>10406010345</v>
      </c>
      <c r="I966" t="s">
        <v>69</v>
      </c>
      <c r="J966" t="s">
        <v>958</v>
      </c>
      <c r="K966">
        <v>12</v>
      </c>
      <c r="L966" s="2">
        <v>6129.12</v>
      </c>
      <c r="M966" s="2">
        <v>0</v>
      </c>
      <c r="N966" s="14">
        <v>0</v>
      </c>
      <c r="O966" s="2">
        <v>0</v>
      </c>
      <c r="P966" s="11">
        <v>0</v>
      </c>
      <c r="Q966" s="2">
        <v>0</v>
      </c>
      <c r="R966" s="2">
        <v>0</v>
      </c>
      <c r="S966" s="9">
        <v>0</v>
      </c>
      <c r="U966" s="2">
        <f t="shared" si="28"/>
        <v>0</v>
      </c>
      <c r="V966" s="2" t="e">
        <f t="shared" si="29"/>
        <v>#DIV/0!</v>
      </c>
    </row>
    <row r="967" spans="1:22" customFormat="1" x14ac:dyDescent="0.25">
      <c r="A967" t="s">
        <v>309</v>
      </c>
      <c r="B967">
        <v>801</v>
      </c>
      <c r="C967" t="s">
        <v>324</v>
      </c>
      <c r="D967">
        <v>407</v>
      </c>
      <c r="E967" t="s">
        <v>406</v>
      </c>
      <c r="F967">
        <v>345</v>
      </c>
      <c r="G967" t="s">
        <v>72</v>
      </c>
      <c r="H967">
        <v>10407010345</v>
      </c>
      <c r="I967" t="s">
        <v>69</v>
      </c>
      <c r="J967" t="s">
        <v>958</v>
      </c>
      <c r="K967">
        <v>12</v>
      </c>
      <c r="L967" s="2">
        <v>4669.0200000000004</v>
      </c>
      <c r="M967" s="2">
        <v>0</v>
      </c>
      <c r="N967" s="14">
        <v>0</v>
      </c>
      <c r="O967" s="2">
        <v>0</v>
      </c>
      <c r="P967" s="11">
        <v>0</v>
      </c>
      <c r="Q967" s="2">
        <v>0</v>
      </c>
      <c r="R967" s="2">
        <v>0</v>
      </c>
      <c r="S967" s="9">
        <v>0</v>
      </c>
      <c r="U967" s="2">
        <f t="shared" si="28"/>
        <v>0</v>
      </c>
      <c r="V967" s="2" t="e">
        <f t="shared" si="29"/>
        <v>#DIV/0!</v>
      </c>
    </row>
    <row r="968" spans="1:22" customFormat="1" x14ac:dyDescent="0.25">
      <c r="A968" t="s">
        <v>309</v>
      </c>
      <c r="B968">
        <v>504</v>
      </c>
      <c r="C968" t="s">
        <v>396</v>
      </c>
      <c r="D968">
        <v>408</v>
      </c>
      <c r="E968" t="s">
        <v>407</v>
      </c>
      <c r="F968">
        <v>345</v>
      </c>
      <c r="G968" t="s">
        <v>72</v>
      </c>
      <c r="H968">
        <v>10408010345</v>
      </c>
      <c r="I968" t="s">
        <v>69</v>
      </c>
      <c r="J968" t="s">
        <v>958</v>
      </c>
      <c r="K968">
        <v>12</v>
      </c>
      <c r="L968" s="2">
        <v>2770.35</v>
      </c>
      <c r="M968" s="2">
        <v>0</v>
      </c>
      <c r="N968" s="14">
        <v>0</v>
      </c>
      <c r="O968" s="2">
        <v>0</v>
      </c>
      <c r="P968" s="11">
        <v>0</v>
      </c>
      <c r="Q968" s="2">
        <v>0</v>
      </c>
      <c r="R968" s="2">
        <v>0</v>
      </c>
      <c r="S968" s="9">
        <v>0</v>
      </c>
      <c r="U968" s="2">
        <f t="shared" si="28"/>
        <v>0</v>
      </c>
      <c r="V968" s="2" t="e">
        <f t="shared" si="29"/>
        <v>#DIV/0!</v>
      </c>
    </row>
    <row r="969" spans="1:22" customFormat="1" x14ac:dyDescent="0.25">
      <c r="A969" t="s">
        <v>309</v>
      </c>
      <c r="B969">
        <v>504</v>
      </c>
      <c r="C969" t="s">
        <v>396</v>
      </c>
      <c r="D969">
        <v>409</v>
      </c>
      <c r="E969" t="s">
        <v>410</v>
      </c>
      <c r="F969">
        <v>345</v>
      </c>
      <c r="G969" t="s">
        <v>72</v>
      </c>
      <c r="H969">
        <v>10409010345</v>
      </c>
      <c r="I969" t="s">
        <v>69</v>
      </c>
      <c r="J969" t="s">
        <v>958</v>
      </c>
      <c r="K969">
        <v>12</v>
      </c>
      <c r="L969" s="2">
        <v>2823.42</v>
      </c>
      <c r="M969" s="2">
        <v>0</v>
      </c>
      <c r="N969" s="14">
        <v>0</v>
      </c>
      <c r="O969" s="2">
        <v>0</v>
      </c>
      <c r="P969" s="11">
        <v>0</v>
      </c>
      <c r="Q969" s="2">
        <v>0</v>
      </c>
      <c r="R969" s="2">
        <v>0</v>
      </c>
      <c r="S969" s="9">
        <v>0</v>
      </c>
      <c r="U969" s="2">
        <f t="shared" ref="U969:U1032" si="30">S969-N969</f>
        <v>0</v>
      </c>
      <c r="V969" s="2" t="e">
        <f t="shared" ref="V969:V1032" si="31">U969/N969*100</f>
        <v>#DIV/0!</v>
      </c>
    </row>
    <row r="970" spans="1:22" customFormat="1" x14ac:dyDescent="0.25">
      <c r="A970" t="s">
        <v>309</v>
      </c>
      <c r="B970">
        <v>801</v>
      </c>
      <c r="C970" t="s">
        <v>324</v>
      </c>
      <c r="D970">
        <v>410</v>
      </c>
      <c r="E970" t="s">
        <v>435</v>
      </c>
      <c r="F970">
        <v>345</v>
      </c>
      <c r="G970" t="s">
        <v>72</v>
      </c>
      <c r="H970">
        <v>10410010345</v>
      </c>
      <c r="I970" t="s">
        <v>69</v>
      </c>
      <c r="J970" t="s">
        <v>958</v>
      </c>
      <c r="K970">
        <v>12</v>
      </c>
      <c r="L970" s="2">
        <v>5070.92</v>
      </c>
      <c r="M970" s="2">
        <v>0</v>
      </c>
      <c r="N970" s="14">
        <v>0</v>
      </c>
      <c r="O970" s="2">
        <v>0</v>
      </c>
      <c r="P970" s="11">
        <v>0</v>
      </c>
      <c r="Q970" s="2">
        <v>0</v>
      </c>
      <c r="R970" s="2">
        <v>0</v>
      </c>
      <c r="S970" s="9">
        <v>0</v>
      </c>
      <c r="U970" s="2">
        <f t="shared" si="30"/>
        <v>0</v>
      </c>
      <c r="V970" s="2" t="e">
        <f t="shared" si="31"/>
        <v>#DIV/0!</v>
      </c>
    </row>
    <row r="971" spans="1:22" customFormat="1" x14ac:dyDescent="0.25">
      <c r="A971" t="s">
        <v>309</v>
      </c>
      <c r="B971">
        <v>801</v>
      </c>
      <c r="C971" t="s">
        <v>324</v>
      </c>
      <c r="D971">
        <v>411</v>
      </c>
      <c r="E971" t="s">
        <v>411</v>
      </c>
      <c r="F971">
        <v>345</v>
      </c>
      <c r="G971" t="s">
        <v>72</v>
      </c>
      <c r="H971">
        <v>10411010345</v>
      </c>
      <c r="I971" t="s">
        <v>69</v>
      </c>
      <c r="J971" t="s">
        <v>958</v>
      </c>
      <c r="K971">
        <v>12</v>
      </c>
      <c r="L971" s="2">
        <v>32271.11</v>
      </c>
      <c r="M971" s="2">
        <v>0</v>
      </c>
      <c r="N971" s="14">
        <v>0</v>
      </c>
      <c r="O971" s="2">
        <v>0</v>
      </c>
      <c r="P971" s="11">
        <v>0</v>
      </c>
      <c r="Q971" s="2">
        <v>0</v>
      </c>
      <c r="R971" s="2">
        <v>0</v>
      </c>
      <c r="S971" s="9">
        <v>0</v>
      </c>
      <c r="U971" s="2">
        <f t="shared" si="30"/>
        <v>0</v>
      </c>
      <c r="V971" s="2" t="e">
        <f t="shared" si="31"/>
        <v>#DIV/0!</v>
      </c>
    </row>
    <row r="972" spans="1:22" customFormat="1" x14ac:dyDescent="0.25">
      <c r="A972" t="s">
        <v>309</v>
      </c>
      <c r="B972">
        <v>801</v>
      </c>
      <c r="C972" t="s">
        <v>324</v>
      </c>
      <c r="D972">
        <v>412</v>
      </c>
      <c r="E972" t="s">
        <v>412</v>
      </c>
      <c r="F972">
        <v>345</v>
      </c>
      <c r="G972" t="s">
        <v>72</v>
      </c>
      <c r="H972">
        <v>10412010345</v>
      </c>
      <c r="I972" t="s">
        <v>69</v>
      </c>
      <c r="J972" t="s">
        <v>958</v>
      </c>
      <c r="K972">
        <v>12</v>
      </c>
      <c r="L972" s="2">
        <v>2365.34</v>
      </c>
      <c r="M972" s="2">
        <v>0</v>
      </c>
      <c r="N972" s="14">
        <v>0</v>
      </c>
      <c r="O972" s="2">
        <v>0</v>
      </c>
      <c r="P972" s="11">
        <v>0</v>
      </c>
      <c r="Q972" s="2">
        <v>0</v>
      </c>
      <c r="R972" s="2">
        <v>0</v>
      </c>
      <c r="S972" s="9">
        <v>0</v>
      </c>
      <c r="U972" s="2">
        <f t="shared" si="30"/>
        <v>0</v>
      </c>
      <c r="V972" s="2" t="e">
        <f t="shared" si="31"/>
        <v>#DIV/0!</v>
      </c>
    </row>
    <row r="973" spans="1:22" customFormat="1" x14ac:dyDescent="0.25">
      <c r="A973" t="s">
        <v>309</v>
      </c>
      <c r="B973">
        <v>801</v>
      </c>
      <c r="C973" t="s">
        <v>324</v>
      </c>
      <c r="D973">
        <v>413</v>
      </c>
      <c r="E973" t="s">
        <v>415</v>
      </c>
      <c r="F973">
        <v>345</v>
      </c>
      <c r="G973" t="s">
        <v>72</v>
      </c>
      <c r="H973">
        <v>10413010345</v>
      </c>
      <c r="I973" t="s">
        <v>69</v>
      </c>
      <c r="J973" t="s">
        <v>958</v>
      </c>
      <c r="K973">
        <v>12</v>
      </c>
      <c r="L973" s="2">
        <v>11754.88</v>
      </c>
      <c r="M973" s="2">
        <v>0</v>
      </c>
      <c r="N973" s="14">
        <v>0</v>
      </c>
      <c r="O973" s="2">
        <v>0</v>
      </c>
      <c r="P973" s="11">
        <v>0</v>
      </c>
      <c r="Q973" s="2">
        <v>0</v>
      </c>
      <c r="R973" s="2">
        <v>0</v>
      </c>
      <c r="S973" s="9">
        <v>0</v>
      </c>
      <c r="U973" s="2">
        <f t="shared" si="30"/>
        <v>0</v>
      </c>
      <c r="V973" s="2" t="e">
        <f t="shared" si="31"/>
        <v>#DIV/0!</v>
      </c>
    </row>
    <row r="974" spans="1:22" customFormat="1" x14ac:dyDescent="0.25">
      <c r="A974" t="s">
        <v>309</v>
      </c>
      <c r="B974">
        <v>801</v>
      </c>
      <c r="C974" t="s">
        <v>324</v>
      </c>
      <c r="D974">
        <v>420</v>
      </c>
      <c r="E974" t="s">
        <v>418</v>
      </c>
      <c r="F974">
        <v>345</v>
      </c>
      <c r="G974" t="s">
        <v>72</v>
      </c>
      <c r="H974">
        <v>10420010345</v>
      </c>
      <c r="I974" t="s">
        <v>69</v>
      </c>
      <c r="J974" t="s">
        <v>958</v>
      </c>
      <c r="K974">
        <v>12</v>
      </c>
      <c r="L974" s="2">
        <v>8979.07</v>
      </c>
      <c r="M974" s="2">
        <v>0</v>
      </c>
      <c r="N974" s="14">
        <v>0</v>
      </c>
      <c r="O974" s="2">
        <v>0</v>
      </c>
      <c r="P974" s="11">
        <v>0</v>
      </c>
      <c r="Q974" s="2">
        <v>0</v>
      </c>
      <c r="R974" s="2">
        <v>0</v>
      </c>
      <c r="S974" s="9">
        <v>0</v>
      </c>
      <c r="U974" s="2">
        <f t="shared" si="30"/>
        <v>0</v>
      </c>
      <c r="V974" s="2" t="e">
        <f t="shared" si="31"/>
        <v>#DIV/0!</v>
      </c>
    </row>
    <row r="975" spans="1:22" customFormat="1" x14ac:dyDescent="0.25">
      <c r="A975" t="s">
        <v>309</v>
      </c>
      <c r="B975">
        <v>801</v>
      </c>
      <c r="C975" t="s">
        <v>324</v>
      </c>
      <c r="D975">
        <v>431</v>
      </c>
      <c r="E975" t="s">
        <v>422</v>
      </c>
      <c r="F975">
        <v>345</v>
      </c>
      <c r="G975" t="s">
        <v>72</v>
      </c>
      <c r="H975">
        <v>10431010345</v>
      </c>
      <c r="I975" t="s">
        <v>69</v>
      </c>
      <c r="J975" t="s">
        <v>958</v>
      </c>
      <c r="K975">
        <v>12</v>
      </c>
      <c r="L975" s="2">
        <v>2771.13</v>
      </c>
      <c r="M975" s="2">
        <v>0</v>
      </c>
      <c r="N975" s="14">
        <v>0</v>
      </c>
      <c r="O975" s="2">
        <v>0</v>
      </c>
      <c r="P975" s="11">
        <v>0</v>
      </c>
      <c r="Q975" s="2">
        <v>0</v>
      </c>
      <c r="R975" s="2">
        <v>0</v>
      </c>
      <c r="S975" s="9">
        <v>0</v>
      </c>
      <c r="U975" s="2">
        <f t="shared" si="30"/>
        <v>0</v>
      </c>
      <c r="V975" s="2" t="e">
        <f t="shared" si="31"/>
        <v>#DIV/0!</v>
      </c>
    </row>
    <row r="976" spans="1:22" customFormat="1" x14ac:dyDescent="0.25">
      <c r="A976" t="s">
        <v>309</v>
      </c>
      <c r="B976">
        <v>801</v>
      </c>
      <c r="C976" t="s">
        <v>324</v>
      </c>
      <c r="D976">
        <v>28</v>
      </c>
      <c r="E976" t="s">
        <v>328</v>
      </c>
      <c r="F976">
        <v>845</v>
      </c>
      <c r="G976" t="s">
        <v>101</v>
      </c>
      <c r="H976">
        <v>10028010845</v>
      </c>
      <c r="I976" t="s">
        <v>102</v>
      </c>
      <c r="J976" t="s">
        <v>958</v>
      </c>
      <c r="K976">
        <v>12</v>
      </c>
      <c r="L976" s="2">
        <v>0</v>
      </c>
      <c r="M976" s="2">
        <v>0</v>
      </c>
      <c r="N976" s="14">
        <v>0</v>
      </c>
      <c r="O976" s="2">
        <v>0</v>
      </c>
      <c r="P976" s="11">
        <v>0</v>
      </c>
      <c r="Q976" s="2">
        <v>0</v>
      </c>
      <c r="R976" s="2">
        <v>0</v>
      </c>
      <c r="S976" s="9">
        <v>0</v>
      </c>
      <c r="U976" s="2">
        <f t="shared" si="30"/>
        <v>0</v>
      </c>
      <c r="V976" s="2" t="e">
        <f t="shared" si="31"/>
        <v>#DIV/0!</v>
      </c>
    </row>
    <row r="977" spans="1:22" customFormat="1" x14ac:dyDescent="0.25">
      <c r="A977" t="s">
        <v>309</v>
      </c>
      <c r="B977">
        <v>801</v>
      </c>
      <c r="C977" t="s">
        <v>324</v>
      </c>
      <c r="D977">
        <v>403</v>
      </c>
      <c r="E977" t="s">
        <v>401</v>
      </c>
      <c r="F977">
        <v>845</v>
      </c>
      <c r="G977" t="s">
        <v>101</v>
      </c>
      <c r="H977">
        <v>10403010845</v>
      </c>
      <c r="I977" t="s">
        <v>102</v>
      </c>
      <c r="J977" t="s">
        <v>958</v>
      </c>
      <c r="K977">
        <v>12</v>
      </c>
      <c r="L977" s="2">
        <v>0</v>
      </c>
      <c r="M977" s="2">
        <v>0</v>
      </c>
      <c r="N977" s="14">
        <v>0</v>
      </c>
      <c r="O977" s="2">
        <v>0</v>
      </c>
      <c r="P977" s="11">
        <v>0</v>
      </c>
      <c r="Q977" s="2">
        <v>0</v>
      </c>
      <c r="R977" s="2">
        <v>0</v>
      </c>
      <c r="S977" s="9">
        <v>0</v>
      </c>
      <c r="U977" s="2">
        <f t="shared" si="30"/>
        <v>0</v>
      </c>
      <c r="V977" s="2" t="e">
        <f t="shared" si="31"/>
        <v>#DIV/0!</v>
      </c>
    </row>
    <row r="978" spans="1:22" customFormat="1" x14ac:dyDescent="0.25">
      <c r="A978" t="s">
        <v>309</v>
      </c>
      <c r="B978">
        <v>801</v>
      </c>
      <c r="C978" t="s">
        <v>324</v>
      </c>
      <c r="D978">
        <v>404</v>
      </c>
      <c r="E978" t="s">
        <v>404</v>
      </c>
      <c r="F978">
        <v>845</v>
      </c>
      <c r="G978" t="s">
        <v>101</v>
      </c>
      <c r="H978">
        <v>10404010845</v>
      </c>
      <c r="I978" t="s">
        <v>102</v>
      </c>
      <c r="J978" t="s">
        <v>958</v>
      </c>
      <c r="K978">
        <v>12</v>
      </c>
      <c r="L978" s="2">
        <v>0</v>
      </c>
      <c r="M978" s="2">
        <v>0</v>
      </c>
      <c r="N978" s="14">
        <v>0</v>
      </c>
      <c r="O978" s="2">
        <v>0</v>
      </c>
      <c r="P978" s="11">
        <v>0</v>
      </c>
      <c r="Q978" s="2">
        <v>0</v>
      </c>
      <c r="R978" s="2">
        <v>0</v>
      </c>
      <c r="S978" s="9">
        <v>0</v>
      </c>
      <c r="U978" s="2">
        <f t="shared" si="30"/>
        <v>0</v>
      </c>
      <c r="V978" s="2" t="e">
        <f t="shared" si="31"/>
        <v>#DIV/0!</v>
      </c>
    </row>
    <row r="979" spans="1:22" customFormat="1" x14ac:dyDescent="0.25">
      <c r="A979" t="s">
        <v>309</v>
      </c>
      <c r="B979">
        <v>801</v>
      </c>
      <c r="C979" t="s">
        <v>324</v>
      </c>
      <c r="D979">
        <v>405</v>
      </c>
      <c r="E979" t="s">
        <v>405</v>
      </c>
      <c r="F979">
        <v>845</v>
      </c>
      <c r="G979" t="s">
        <v>101</v>
      </c>
      <c r="H979">
        <v>10405010845</v>
      </c>
      <c r="I979" t="s">
        <v>102</v>
      </c>
      <c r="J979" t="s">
        <v>958</v>
      </c>
      <c r="K979">
        <v>12</v>
      </c>
      <c r="L979" s="2">
        <v>0</v>
      </c>
      <c r="M979" s="2">
        <v>0</v>
      </c>
      <c r="N979" s="14">
        <v>0</v>
      </c>
      <c r="O979" s="2">
        <v>0</v>
      </c>
      <c r="P979" s="11">
        <v>0</v>
      </c>
      <c r="Q979" s="2">
        <v>0</v>
      </c>
      <c r="R979" s="2">
        <v>0</v>
      </c>
      <c r="S979" s="9">
        <v>0</v>
      </c>
      <c r="U979" s="2">
        <f t="shared" si="30"/>
        <v>0</v>
      </c>
      <c r="V979" s="2" t="e">
        <f t="shared" si="31"/>
        <v>#DIV/0!</v>
      </c>
    </row>
    <row r="980" spans="1:22" customFormat="1" x14ac:dyDescent="0.25">
      <c r="A980" t="s">
        <v>309</v>
      </c>
      <c r="B980">
        <v>801</v>
      </c>
      <c r="C980" t="s">
        <v>324</v>
      </c>
      <c r="D980">
        <v>406</v>
      </c>
      <c r="E980" t="s">
        <v>434</v>
      </c>
      <c r="F980">
        <v>845</v>
      </c>
      <c r="G980" t="s">
        <v>101</v>
      </c>
      <c r="H980">
        <v>10406010845</v>
      </c>
      <c r="I980" t="s">
        <v>102</v>
      </c>
      <c r="J980" t="s">
        <v>958</v>
      </c>
      <c r="K980">
        <v>12</v>
      </c>
      <c r="L980" s="2">
        <v>0</v>
      </c>
      <c r="M980" s="2">
        <v>0</v>
      </c>
      <c r="N980" s="14">
        <v>0</v>
      </c>
      <c r="O980" s="2">
        <v>0</v>
      </c>
      <c r="P980" s="11">
        <v>0</v>
      </c>
      <c r="Q980" s="2">
        <v>0</v>
      </c>
      <c r="R980" s="2">
        <v>0</v>
      </c>
      <c r="S980" s="9">
        <v>0</v>
      </c>
      <c r="U980" s="2">
        <f t="shared" si="30"/>
        <v>0</v>
      </c>
      <c r="V980" s="2" t="e">
        <f t="shared" si="31"/>
        <v>#DIV/0!</v>
      </c>
    </row>
    <row r="981" spans="1:22" customFormat="1" x14ac:dyDescent="0.25">
      <c r="A981" t="s">
        <v>309</v>
      </c>
      <c r="B981">
        <v>801</v>
      </c>
      <c r="C981" t="s">
        <v>324</v>
      </c>
      <c r="D981">
        <v>407</v>
      </c>
      <c r="E981" t="s">
        <v>406</v>
      </c>
      <c r="F981">
        <v>845</v>
      </c>
      <c r="G981" t="s">
        <v>101</v>
      </c>
      <c r="H981">
        <v>10407010845</v>
      </c>
      <c r="I981" t="s">
        <v>102</v>
      </c>
      <c r="J981" t="s">
        <v>958</v>
      </c>
      <c r="K981">
        <v>12</v>
      </c>
      <c r="L981" s="2">
        <v>0</v>
      </c>
      <c r="M981" s="2">
        <v>0</v>
      </c>
      <c r="N981" s="14">
        <v>0</v>
      </c>
      <c r="O981" s="2">
        <v>0</v>
      </c>
      <c r="P981" s="11">
        <v>0</v>
      </c>
      <c r="Q981" s="2">
        <v>0</v>
      </c>
      <c r="R981" s="2">
        <v>0</v>
      </c>
      <c r="S981" s="9">
        <v>0</v>
      </c>
      <c r="U981" s="2">
        <f t="shared" si="30"/>
        <v>0</v>
      </c>
      <c r="V981" s="2" t="e">
        <f t="shared" si="31"/>
        <v>#DIV/0!</v>
      </c>
    </row>
    <row r="982" spans="1:22" customFormat="1" x14ac:dyDescent="0.25">
      <c r="A982" t="s">
        <v>309</v>
      </c>
      <c r="B982">
        <v>504</v>
      </c>
      <c r="C982" t="s">
        <v>396</v>
      </c>
      <c r="D982">
        <v>408</v>
      </c>
      <c r="E982" t="s">
        <v>407</v>
      </c>
      <c r="F982">
        <v>845</v>
      </c>
      <c r="G982" t="s">
        <v>101</v>
      </c>
      <c r="H982">
        <v>10408010845</v>
      </c>
      <c r="I982" t="s">
        <v>102</v>
      </c>
      <c r="J982" t="s">
        <v>958</v>
      </c>
      <c r="K982">
        <v>12</v>
      </c>
      <c r="L982" s="2">
        <v>0</v>
      </c>
      <c r="M982" s="2">
        <v>0</v>
      </c>
      <c r="N982" s="14">
        <v>0</v>
      </c>
      <c r="O982" s="2">
        <v>0</v>
      </c>
      <c r="P982" s="11">
        <v>0</v>
      </c>
      <c r="Q982" s="2">
        <v>0</v>
      </c>
      <c r="R982" s="2">
        <v>0</v>
      </c>
      <c r="S982" s="9">
        <v>0</v>
      </c>
      <c r="U982" s="2">
        <f t="shared" si="30"/>
        <v>0</v>
      </c>
      <c r="V982" s="2" t="e">
        <f t="shared" si="31"/>
        <v>#DIV/0!</v>
      </c>
    </row>
    <row r="983" spans="1:22" customFormat="1" x14ac:dyDescent="0.25">
      <c r="A983" t="s">
        <v>309</v>
      </c>
      <c r="B983">
        <v>504</v>
      </c>
      <c r="C983" t="s">
        <v>396</v>
      </c>
      <c r="D983">
        <v>409</v>
      </c>
      <c r="E983" t="s">
        <v>410</v>
      </c>
      <c r="F983">
        <v>845</v>
      </c>
      <c r="G983" t="s">
        <v>101</v>
      </c>
      <c r="H983">
        <v>10409010845</v>
      </c>
      <c r="I983" t="s">
        <v>102</v>
      </c>
      <c r="J983" t="s">
        <v>958</v>
      </c>
      <c r="K983">
        <v>12</v>
      </c>
      <c r="L983" s="2">
        <v>0</v>
      </c>
      <c r="M983" s="2">
        <v>0</v>
      </c>
      <c r="N983" s="14">
        <v>0</v>
      </c>
      <c r="O983" s="2">
        <v>0</v>
      </c>
      <c r="P983" s="11">
        <v>0</v>
      </c>
      <c r="Q983" s="2">
        <v>0</v>
      </c>
      <c r="R983" s="2">
        <v>0</v>
      </c>
      <c r="S983" s="9">
        <v>0</v>
      </c>
      <c r="U983" s="2">
        <f t="shared" si="30"/>
        <v>0</v>
      </c>
      <c r="V983" s="2" t="e">
        <f t="shared" si="31"/>
        <v>#DIV/0!</v>
      </c>
    </row>
    <row r="984" spans="1:22" customFormat="1" x14ac:dyDescent="0.25">
      <c r="A984" t="s">
        <v>309</v>
      </c>
      <c r="B984">
        <v>801</v>
      </c>
      <c r="C984" t="s">
        <v>324</v>
      </c>
      <c r="D984">
        <v>410</v>
      </c>
      <c r="E984" t="s">
        <v>435</v>
      </c>
      <c r="F984">
        <v>845</v>
      </c>
      <c r="G984" t="s">
        <v>101</v>
      </c>
      <c r="H984">
        <v>10410010845</v>
      </c>
      <c r="I984" t="s">
        <v>102</v>
      </c>
      <c r="J984" t="s">
        <v>958</v>
      </c>
      <c r="K984">
        <v>12</v>
      </c>
      <c r="L984" s="2">
        <v>0</v>
      </c>
      <c r="M984" s="2">
        <v>0</v>
      </c>
      <c r="N984" s="14">
        <v>0</v>
      </c>
      <c r="O984" s="2">
        <v>0</v>
      </c>
      <c r="P984" s="11">
        <v>0</v>
      </c>
      <c r="Q984" s="2">
        <v>0</v>
      </c>
      <c r="R984" s="2">
        <v>0</v>
      </c>
      <c r="S984" s="9">
        <v>0</v>
      </c>
      <c r="U984" s="2">
        <f t="shared" si="30"/>
        <v>0</v>
      </c>
      <c r="V984" s="2" t="e">
        <f t="shared" si="31"/>
        <v>#DIV/0!</v>
      </c>
    </row>
    <row r="985" spans="1:22" customFormat="1" x14ac:dyDescent="0.25">
      <c r="A985" t="s">
        <v>309</v>
      </c>
      <c r="B985">
        <v>801</v>
      </c>
      <c r="C985" t="s">
        <v>324</v>
      </c>
      <c r="D985">
        <v>420</v>
      </c>
      <c r="E985" t="s">
        <v>418</v>
      </c>
      <c r="F985">
        <v>845</v>
      </c>
      <c r="G985" t="s">
        <v>101</v>
      </c>
      <c r="H985">
        <v>10420010845</v>
      </c>
      <c r="I985" t="s">
        <v>102</v>
      </c>
      <c r="J985" t="s">
        <v>958</v>
      </c>
      <c r="K985">
        <v>12</v>
      </c>
      <c r="L985" s="2">
        <v>0</v>
      </c>
      <c r="M985" s="2">
        <v>0</v>
      </c>
      <c r="N985" s="14">
        <v>0</v>
      </c>
      <c r="O985" s="2">
        <v>0</v>
      </c>
      <c r="P985" s="11">
        <v>0</v>
      </c>
      <c r="Q985" s="2">
        <v>0</v>
      </c>
      <c r="R985" s="2">
        <v>0</v>
      </c>
      <c r="S985" s="9">
        <v>0</v>
      </c>
      <c r="U985" s="2">
        <f t="shared" si="30"/>
        <v>0</v>
      </c>
      <c r="V985" s="2" t="e">
        <f t="shared" si="31"/>
        <v>#DIV/0!</v>
      </c>
    </row>
    <row r="986" spans="1:22" customFormat="1" x14ac:dyDescent="0.25">
      <c r="A986" t="s">
        <v>309</v>
      </c>
      <c r="B986">
        <v>801</v>
      </c>
      <c r="C986" t="s">
        <v>324</v>
      </c>
      <c r="D986">
        <v>430</v>
      </c>
      <c r="E986" t="s">
        <v>421</v>
      </c>
      <c r="F986">
        <v>845</v>
      </c>
      <c r="G986" t="s">
        <v>101</v>
      </c>
      <c r="H986">
        <v>10430010845</v>
      </c>
      <c r="I986" t="s">
        <v>102</v>
      </c>
      <c r="J986" t="s">
        <v>958</v>
      </c>
      <c r="K986">
        <v>12</v>
      </c>
      <c r="L986" s="2">
        <v>0</v>
      </c>
      <c r="M986" s="2">
        <v>0</v>
      </c>
      <c r="N986" s="14">
        <v>0</v>
      </c>
      <c r="O986" s="2">
        <v>0</v>
      </c>
      <c r="P986" s="11">
        <v>0</v>
      </c>
      <c r="Q986" s="2">
        <v>0</v>
      </c>
      <c r="R986" s="2">
        <v>0</v>
      </c>
      <c r="S986" s="9">
        <v>0</v>
      </c>
      <c r="U986" s="2">
        <f t="shared" si="30"/>
        <v>0</v>
      </c>
      <c r="V986" s="2" t="e">
        <f t="shared" si="31"/>
        <v>#DIV/0!</v>
      </c>
    </row>
    <row r="987" spans="1:22" customFormat="1" x14ac:dyDescent="0.25">
      <c r="A987" t="s">
        <v>309</v>
      </c>
      <c r="B987">
        <v>801</v>
      </c>
      <c r="C987" t="s">
        <v>324</v>
      </c>
      <c r="D987">
        <v>431</v>
      </c>
      <c r="E987" t="s">
        <v>422</v>
      </c>
      <c r="F987">
        <v>845</v>
      </c>
      <c r="G987" t="s">
        <v>101</v>
      </c>
      <c r="H987">
        <v>10431010845</v>
      </c>
      <c r="I987" t="s">
        <v>102</v>
      </c>
      <c r="J987" t="s">
        <v>958</v>
      </c>
      <c r="K987">
        <v>12</v>
      </c>
      <c r="L987" s="2">
        <v>0</v>
      </c>
      <c r="M987" s="2">
        <v>0</v>
      </c>
      <c r="N987" s="14">
        <v>0</v>
      </c>
      <c r="O987" s="2">
        <v>0</v>
      </c>
      <c r="P987" s="11">
        <v>0</v>
      </c>
      <c r="Q987" s="2">
        <v>0</v>
      </c>
      <c r="R987" s="2">
        <v>0</v>
      </c>
      <c r="S987" s="9">
        <v>0</v>
      </c>
      <c r="U987" s="2">
        <f t="shared" si="30"/>
        <v>0</v>
      </c>
      <c r="V987" s="2" t="e">
        <f t="shared" si="31"/>
        <v>#DIV/0!</v>
      </c>
    </row>
    <row r="988" spans="1:22" customFormat="1" x14ac:dyDescent="0.25">
      <c r="A988" t="s">
        <v>309</v>
      </c>
      <c r="B988">
        <v>801</v>
      </c>
      <c r="C988" t="s">
        <v>324</v>
      </c>
      <c r="D988">
        <v>490</v>
      </c>
      <c r="E988" t="s">
        <v>423</v>
      </c>
      <c r="F988">
        <v>845</v>
      </c>
      <c r="G988" t="s">
        <v>101</v>
      </c>
      <c r="H988">
        <v>10490010845</v>
      </c>
      <c r="I988" t="s">
        <v>102</v>
      </c>
      <c r="J988" t="s">
        <v>958</v>
      </c>
      <c r="K988">
        <v>12</v>
      </c>
      <c r="L988" s="2">
        <v>0</v>
      </c>
      <c r="M988" s="2">
        <v>0</v>
      </c>
      <c r="N988" s="14">
        <v>0</v>
      </c>
      <c r="O988" s="2">
        <v>0</v>
      </c>
      <c r="P988" s="11">
        <v>0</v>
      </c>
      <c r="Q988" s="2">
        <v>0</v>
      </c>
      <c r="R988" s="2">
        <v>0</v>
      </c>
      <c r="S988" s="9">
        <v>0</v>
      </c>
      <c r="U988" s="2">
        <f t="shared" si="30"/>
        <v>0</v>
      </c>
      <c r="V988" s="2" t="e">
        <f t="shared" si="31"/>
        <v>#DIV/0!</v>
      </c>
    </row>
    <row r="989" spans="1:22" customFormat="1" x14ac:dyDescent="0.25">
      <c r="A989" t="s">
        <v>309</v>
      </c>
      <c r="B989">
        <v>801</v>
      </c>
      <c r="C989" t="s">
        <v>324</v>
      </c>
      <c r="D989">
        <v>403</v>
      </c>
      <c r="E989" t="s">
        <v>401</v>
      </c>
      <c r="F989">
        <v>846</v>
      </c>
      <c r="G989" t="s">
        <v>161</v>
      </c>
      <c r="H989">
        <v>10403010846</v>
      </c>
      <c r="I989" t="s">
        <v>162</v>
      </c>
      <c r="J989" t="s">
        <v>958</v>
      </c>
      <c r="K989">
        <v>12</v>
      </c>
      <c r="L989" s="2">
        <v>0</v>
      </c>
      <c r="M989" s="2">
        <v>0</v>
      </c>
      <c r="N989" s="14">
        <v>0</v>
      </c>
      <c r="O989" s="2">
        <v>0</v>
      </c>
      <c r="P989" s="11">
        <v>0</v>
      </c>
      <c r="Q989" s="2">
        <v>0</v>
      </c>
      <c r="R989" s="2">
        <v>0</v>
      </c>
      <c r="S989" s="9">
        <v>0</v>
      </c>
      <c r="U989" s="2">
        <f t="shared" si="30"/>
        <v>0</v>
      </c>
      <c r="V989" s="2" t="e">
        <f t="shared" si="31"/>
        <v>#DIV/0!</v>
      </c>
    </row>
    <row r="990" spans="1:22" customFormat="1" x14ac:dyDescent="0.25">
      <c r="A990" t="s">
        <v>309</v>
      </c>
      <c r="B990">
        <v>801</v>
      </c>
      <c r="C990" t="s">
        <v>324</v>
      </c>
      <c r="D990">
        <v>404</v>
      </c>
      <c r="E990" t="s">
        <v>404</v>
      </c>
      <c r="F990">
        <v>846</v>
      </c>
      <c r="G990" t="s">
        <v>161</v>
      </c>
      <c r="H990">
        <v>10404010846</v>
      </c>
      <c r="I990" t="s">
        <v>162</v>
      </c>
      <c r="J990" t="s">
        <v>958</v>
      </c>
      <c r="K990">
        <v>12</v>
      </c>
      <c r="L990" s="2">
        <v>0</v>
      </c>
      <c r="M990" s="2">
        <v>0</v>
      </c>
      <c r="N990" s="14">
        <v>0</v>
      </c>
      <c r="O990" s="2">
        <v>0</v>
      </c>
      <c r="P990" s="11">
        <v>0</v>
      </c>
      <c r="Q990" s="2">
        <v>0</v>
      </c>
      <c r="R990" s="2">
        <v>0</v>
      </c>
      <c r="S990" s="9">
        <v>0</v>
      </c>
      <c r="U990" s="2">
        <f t="shared" si="30"/>
        <v>0</v>
      </c>
      <c r="V990" s="2" t="e">
        <f t="shared" si="31"/>
        <v>#DIV/0!</v>
      </c>
    </row>
    <row r="991" spans="1:22" customFormat="1" x14ac:dyDescent="0.25">
      <c r="A991" t="s">
        <v>309</v>
      </c>
      <c r="B991">
        <v>801</v>
      </c>
      <c r="C991" t="s">
        <v>324</v>
      </c>
      <c r="D991">
        <v>405</v>
      </c>
      <c r="E991" t="s">
        <v>405</v>
      </c>
      <c r="F991">
        <v>846</v>
      </c>
      <c r="G991" t="s">
        <v>161</v>
      </c>
      <c r="H991">
        <v>10405010846</v>
      </c>
      <c r="I991" t="s">
        <v>162</v>
      </c>
      <c r="J991" t="s">
        <v>958</v>
      </c>
      <c r="K991">
        <v>12</v>
      </c>
      <c r="L991" s="2">
        <v>0</v>
      </c>
      <c r="M991" s="2">
        <v>0</v>
      </c>
      <c r="N991" s="14">
        <v>0</v>
      </c>
      <c r="O991" s="2">
        <v>0</v>
      </c>
      <c r="P991" s="11">
        <v>0</v>
      </c>
      <c r="Q991" s="2">
        <v>0</v>
      </c>
      <c r="R991" s="2">
        <v>0</v>
      </c>
      <c r="S991" s="9">
        <v>0</v>
      </c>
      <c r="U991" s="2">
        <f t="shared" si="30"/>
        <v>0</v>
      </c>
      <c r="V991" s="2" t="e">
        <f t="shared" si="31"/>
        <v>#DIV/0!</v>
      </c>
    </row>
    <row r="992" spans="1:22" customFormat="1" x14ac:dyDescent="0.25">
      <c r="A992" t="s">
        <v>309</v>
      </c>
      <c r="B992">
        <v>801</v>
      </c>
      <c r="C992" t="s">
        <v>324</v>
      </c>
      <c r="D992">
        <v>403</v>
      </c>
      <c r="E992" t="s">
        <v>401</v>
      </c>
      <c r="F992">
        <v>848</v>
      </c>
      <c r="G992" t="s">
        <v>113</v>
      </c>
      <c r="H992">
        <v>10403010848</v>
      </c>
      <c r="I992" t="s">
        <v>114</v>
      </c>
      <c r="J992" t="s">
        <v>958</v>
      </c>
      <c r="K992">
        <v>12</v>
      </c>
      <c r="L992" s="2">
        <v>0</v>
      </c>
      <c r="M992" s="2">
        <v>0</v>
      </c>
      <c r="N992" s="14">
        <v>0</v>
      </c>
      <c r="O992" s="2">
        <v>0</v>
      </c>
      <c r="P992" s="11">
        <v>0</v>
      </c>
      <c r="Q992" s="2">
        <v>0</v>
      </c>
      <c r="R992" s="2">
        <v>0</v>
      </c>
      <c r="S992" s="9">
        <v>0</v>
      </c>
      <c r="U992" s="2">
        <f t="shared" si="30"/>
        <v>0</v>
      </c>
      <c r="V992" s="2" t="e">
        <f t="shared" si="31"/>
        <v>#DIV/0!</v>
      </c>
    </row>
    <row r="993" spans="1:22" customFormat="1" x14ac:dyDescent="0.25">
      <c r="A993" t="s">
        <v>309</v>
      </c>
      <c r="B993">
        <v>801</v>
      </c>
      <c r="C993" t="s">
        <v>324</v>
      </c>
      <c r="D993">
        <v>404</v>
      </c>
      <c r="E993" t="s">
        <v>404</v>
      </c>
      <c r="F993">
        <v>848</v>
      </c>
      <c r="G993" t="s">
        <v>113</v>
      </c>
      <c r="H993">
        <v>10404010848</v>
      </c>
      <c r="I993" t="s">
        <v>114</v>
      </c>
      <c r="J993" t="s">
        <v>958</v>
      </c>
      <c r="K993">
        <v>12</v>
      </c>
      <c r="L993" s="2">
        <v>0</v>
      </c>
      <c r="M993" s="2">
        <v>0</v>
      </c>
      <c r="N993" s="14">
        <v>0</v>
      </c>
      <c r="O993" s="2">
        <v>0</v>
      </c>
      <c r="P993" s="11">
        <v>0</v>
      </c>
      <c r="Q993" s="2">
        <v>0</v>
      </c>
      <c r="R993" s="2">
        <v>0</v>
      </c>
      <c r="S993" s="9">
        <v>0</v>
      </c>
      <c r="U993" s="2">
        <f t="shared" si="30"/>
        <v>0</v>
      </c>
      <c r="V993" s="2" t="e">
        <f t="shared" si="31"/>
        <v>#DIV/0!</v>
      </c>
    </row>
    <row r="994" spans="1:22" customFormat="1" x14ac:dyDescent="0.25">
      <c r="A994" t="s">
        <v>309</v>
      </c>
      <c r="B994">
        <v>801</v>
      </c>
      <c r="C994" t="s">
        <v>324</v>
      </c>
      <c r="D994">
        <v>405</v>
      </c>
      <c r="E994" t="s">
        <v>405</v>
      </c>
      <c r="F994">
        <v>848</v>
      </c>
      <c r="G994" t="s">
        <v>113</v>
      </c>
      <c r="H994">
        <v>10405010848</v>
      </c>
      <c r="I994" t="s">
        <v>114</v>
      </c>
      <c r="J994" t="s">
        <v>958</v>
      </c>
      <c r="K994">
        <v>12</v>
      </c>
      <c r="L994" s="2">
        <v>0</v>
      </c>
      <c r="M994" s="2">
        <v>0</v>
      </c>
      <c r="N994" s="14">
        <v>0</v>
      </c>
      <c r="O994" s="2">
        <v>0</v>
      </c>
      <c r="P994" s="11">
        <v>0</v>
      </c>
      <c r="Q994" s="2">
        <v>0</v>
      </c>
      <c r="R994" s="2">
        <v>0</v>
      </c>
      <c r="S994" s="9">
        <v>0</v>
      </c>
      <c r="U994" s="2">
        <f t="shared" si="30"/>
        <v>0</v>
      </c>
      <c r="V994" s="2" t="e">
        <f t="shared" si="31"/>
        <v>#DIV/0!</v>
      </c>
    </row>
    <row r="995" spans="1:22" customFormat="1" x14ac:dyDescent="0.25">
      <c r="A995" t="s">
        <v>309</v>
      </c>
      <c r="B995">
        <v>801</v>
      </c>
      <c r="C995" t="s">
        <v>324</v>
      </c>
      <c r="D995">
        <v>411</v>
      </c>
      <c r="E995" t="s">
        <v>411</v>
      </c>
      <c r="F995">
        <v>848</v>
      </c>
      <c r="G995" t="s">
        <v>113</v>
      </c>
      <c r="H995">
        <v>10411010848</v>
      </c>
      <c r="I995" t="s">
        <v>114</v>
      </c>
      <c r="J995" t="s">
        <v>958</v>
      </c>
      <c r="K995">
        <v>12</v>
      </c>
      <c r="L995" s="2">
        <v>0</v>
      </c>
      <c r="M995" s="2">
        <v>0</v>
      </c>
      <c r="N995" s="14">
        <v>0</v>
      </c>
      <c r="O995" s="2">
        <v>0</v>
      </c>
      <c r="P995" s="11">
        <v>0</v>
      </c>
      <c r="Q995" s="2">
        <v>0</v>
      </c>
      <c r="R995" s="2">
        <v>0</v>
      </c>
      <c r="S995" s="9">
        <v>0</v>
      </c>
      <c r="U995" s="2">
        <f t="shared" si="30"/>
        <v>0</v>
      </c>
      <c r="V995" s="2" t="e">
        <f t="shared" si="31"/>
        <v>#DIV/0!</v>
      </c>
    </row>
    <row r="996" spans="1:22" customFormat="1" x14ac:dyDescent="0.25">
      <c r="A996" t="s">
        <v>562</v>
      </c>
      <c r="B996">
        <v>301</v>
      </c>
      <c r="C996" t="s">
        <v>355</v>
      </c>
      <c r="D996">
        <v>121</v>
      </c>
      <c r="E996" t="s">
        <v>562</v>
      </c>
      <c r="F996">
        <v>276</v>
      </c>
      <c r="G996" t="s">
        <v>105</v>
      </c>
      <c r="H996">
        <v>10121010276</v>
      </c>
      <c r="I996" t="s">
        <v>106</v>
      </c>
      <c r="J996" t="s">
        <v>958</v>
      </c>
      <c r="K996">
        <v>12</v>
      </c>
      <c r="L996" s="2">
        <v>0</v>
      </c>
      <c r="M996" s="2">
        <v>4000</v>
      </c>
      <c r="N996" s="14">
        <v>5000</v>
      </c>
      <c r="O996" s="2">
        <v>0</v>
      </c>
      <c r="P996" s="11">
        <v>5000</v>
      </c>
      <c r="Q996" s="2">
        <v>0</v>
      </c>
      <c r="R996" s="2">
        <v>0</v>
      </c>
      <c r="S996" s="9">
        <v>0</v>
      </c>
      <c r="U996" s="2">
        <f t="shared" si="30"/>
        <v>-5000</v>
      </c>
      <c r="V996" s="2">
        <f t="shared" si="31"/>
        <v>-100</v>
      </c>
    </row>
    <row r="997" spans="1:22" customFormat="1" x14ac:dyDescent="0.25">
      <c r="A997" t="s">
        <v>562</v>
      </c>
      <c r="B997">
        <v>303</v>
      </c>
      <c r="C997" t="s">
        <v>567</v>
      </c>
      <c r="D997">
        <v>142</v>
      </c>
      <c r="E997" t="s">
        <v>568</v>
      </c>
      <c r="F997">
        <v>295</v>
      </c>
      <c r="G997" t="s">
        <v>638</v>
      </c>
      <c r="H997">
        <v>10142010295</v>
      </c>
      <c r="I997" t="s">
        <v>639</v>
      </c>
      <c r="J997" t="s">
        <v>958</v>
      </c>
      <c r="K997">
        <v>12</v>
      </c>
      <c r="L997" s="2">
        <v>38500.33</v>
      </c>
      <c r="M997" s="2">
        <v>0</v>
      </c>
      <c r="N997" s="14">
        <v>0</v>
      </c>
      <c r="O997" s="2">
        <v>0</v>
      </c>
      <c r="P997" s="11">
        <v>0</v>
      </c>
      <c r="Q997" s="2">
        <v>0</v>
      </c>
      <c r="R997" s="2">
        <v>0</v>
      </c>
      <c r="S997" s="9">
        <v>0</v>
      </c>
      <c r="U997" s="2">
        <f t="shared" si="30"/>
        <v>0</v>
      </c>
      <c r="V997" s="2" t="e">
        <f t="shared" si="31"/>
        <v>#DIV/0!</v>
      </c>
    </row>
    <row r="998" spans="1:22" customFormat="1" x14ac:dyDescent="0.25">
      <c r="A998" t="s">
        <v>562</v>
      </c>
      <c r="B998">
        <v>301</v>
      </c>
      <c r="C998" t="s">
        <v>355</v>
      </c>
      <c r="D998">
        <v>121</v>
      </c>
      <c r="E998" t="s">
        <v>562</v>
      </c>
      <c r="F998">
        <v>330</v>
      </c>
      <c r="G998" t="s">
        <v>42</v>
      </c>
      <c r="H998">
        <v>10121010330</v>
      </c>
      <c r="I998" t="s">
        <v>43</v>
      </c>
      <c r="J998" t="s">
        <v>958</v>
      </c>
      <c r="K998">
        <v>12</v>
      </c>
      <c r="L998" s="2">
        <v>55805.85</v>
      </c>
      <c r="M998" s="2">
        <v>140067.99</v>
      </c>
      <c r="N998" s="14">
        <v>83200</v>
      </c>
      <c r="O998" s="2">
        <v>0</v>
      </c>
      <c r="P998" s="11">
        <v>83200</v>
      </c>
      <c r="Q998" s="2">
        <v>62656.94</v>
      </c>
      <c r="R998" s="2">
        <v>107411.89714285715</v>
      </c>
      <c r="S998" s="9">
        <v>0</v>
      </c>
      <c r="U998" s="2">
        <f t="shared" si="30"/>
        <v>-83200</v>
      </c>
      <c r="V998" s="2">
        <f t="shared" si="31"/>
        <v>-100</v>
      </c>
    </row>
    <row r="999" spans="1:22" customFormat="1" x14ac:dyDescent="0.25">
      <c r="A999" t="s">
        <v>562</v>
      </c>
      <c r="B999">
        <v>1401</v>
      </c>
      <c r="C999" t="s">
        <v>563</v>
      </c>
      <c r="D999">
        <v>125</v>
      </c>
      <c r="E999" t="s">
        <v>564</v>
      </c>
      <c r="F999">
        <v>330</v>
      </c>
      <c r="G999" t="s">
        <v>42</v>
      </c>
      <c r="H999">
        <v>10125010330</v>
      </c>
      <c r="I999" t="s">
        <v>43</v>
      </c>
      <c r="J999" t="s">
        <v>958</v>
      </c>
      <c r="K999">
        <v>12</v>
      </c>
      <c r="L999" s="2">
        <v>0</v>
      </c>
      <c r="M999" s="2">
        <v>0</v>
      </c>
      <c r="N999" s="14">
        <v>0</v>
      </c>
      <c r="O999" s="2">
        <v>0</v>
      </c>
      <c r="P999" s="11">
        <v>0</v>
      </c>
      <c r="Q999" s="2">
        <v>0</v>
      </c>
      <c r="R999" s="2">
        <v>0</v>
      </c>
      <c r="S999" s="9">
        <v>0</v>
      </c>
      <c r="U999" s="2">
        <f t="shared" si="30"/>
        <v>0</v>
      </c>
      <c r="V999" s="2" t="e">
        <f t="shared" si="31"/>
        <v>#DIV/0!</v>
      </c>
    </row>
    <row r="1000" spans="1:22" customFormat="1" x14ac:dyDescent="0.25">
      <c r="A1000" t="s">
        <v>562</v>
      </c>
      <c r="B1000">
        <v>301</v>
      </c>
      <c r="C1000" t="s">
        <v>355</v>
      </c>
      <c r="D1000">
        <v>121</v>
      </c>
      <c r="E1000" t="s">
        <v>562</v>
      </c>
      <c r="F1000">
        <v>333</v>
      </c>
      <c r="G1000" t="s">
        <v>93</v>
      </c>
      <c r="H1000">
        <v>10121010333</v>
      </c>
      <c r="I1000" t="s">
        <v>94</v>
      </c>
      <c r="J1000" t="s">
        <v>958</v>
      </c>
      <c r="K1000">
        <v>12</v>
      </c>
      <c r="L1000" s="2">
        <v>550</v>
      </c>
      <c r="M1000" s="2">
        <v>0</v>
      </c>
      <c r="N1000" s="14">
        <v>1327</v>
      </c>
      <c r="O1000" s="2">
        <v>0</v>
      </c>
      <c r="P1000" s="11">
        <v>1327</v>
      </c>
      <c r="Q1000" s="2">
        <v>0</v>
      </c>
      <c r="R1000" s="2">
        <v>0</v>
      </c>
      <c r="S1000" s="9">
        <v>0</v>
      </c>
      <c r="U1000" s="2">
        <f t="shared" si="30"/>
        <v>-1327</v>
      </c>
      <c r="V1000" s="2">
        <f t="shared" si="31"/>
        <v>-100</v>
      </c>
    </row>
    <row r="1001" spans="1:22" customFormat="1" x14ac:dyDescent="0.25">
      <c r="A1001" t="s">
        <v>562</v>
      </c>
      <c r="B1001">
        <v>301</v>
      </c>
      <c r="C1001" t="s">
        <v>355</v>
      </c>
      <c r="D1001">
        <v>112</v>
      </c>
      <c r="E1001" t="s">
        <v>562</v>
      </c>
      <c r="F1001">
        <v>337</v>
      </c>
      <c r="G1001" t="s">
        <v>26</v>
      </c>
      <c r="H1001">
        <v>10112010337</v>
      </c>
      <c r="I1001" t="s">
        <v>27</v>
      </c>
      <c r="J1001" t="s">
        <v>958</v>
      </c>
      <c r="K1001">
        <v>12</v>
      </c>
      <c r="L1001" s="2">
        <v>1846.12</v>
      </c>
      <c r="M1001" s="2">
        <v>1604.46</v>
      </c>
      <c r="N1001" s="14">
        <v>1997</v>
      </c>
      <c r="O1001" s="2">
        <v>0</v>
      </c>
      <c r="P1001" s="11">
        <v>1997</v>
      </c>
      <c r="Q1001" s="2">
        <v>0</v>
      </c>
      <c r="R1001" s="2">
        <v>0</v>
      </c>
      <c r="S1001" s="9">
        <v>0</v>
      </c>
      <c r="U1001" s="2">
        <f t="shared" si="30"/>
        <v>-1997</v>
      </c>
      <c r="V1001" s="2">
        <f t="shared" si="31"/>
        <v>-100</v>
      </c>
    </row>
    <row r="1002" spans="1:22" customFormat="1" x14ac:dyDescent="0.25">
      <c r="A1002" t="s">
        <v>562</v>
      </c>
      <c r="B1002">
        <v>301</v>
      </c>
      <c r="C1002" t="s">
        <v>355</v>
      </c>
      <c r="D1002">
        <v>121</v>
      </c>
      <c r="E1002" t="s">
        <v>562</v>
      </c>
      <c r="F1002">
        <v>337</v>
      </c>
      <c r="G1002" t="s">
        <v>26</v>
      </c>
      <c r="H1002">
        <v>10121010337</v>
      </c>
      <c r="I1002" t="s">
        <v>27</v>
      </c>
      <c r="J1002" t="s">
        <v>958</v>
      </c>
      <c r="K1002">
        <v>12</v>
      </c>
      <c r="L1002" s="2">
        <v>721.44</v>
      </c>
      <c r="M1002" s="2">
        <v>732.12</v>
      </c>
      <c r="N1002" s="14">
        <v>666</v>
      </c>
      <c r="O1002" s="2">
        <v>0</v>
      </c>
      <c r="P1002" s="11">
        <v>666</v>
      </c>
      <c r="Q1002" s="2">
        <v>201.78</v>
      </c>
      <c r="R1002" s="2">
        <v>345.90857142857146</v>
      </c>
      <c r="S1002" s="9">
        <v>0</v>
      </c>
      <c r="U1002" s="2">
        <f t="shared" si="30"/>
        <v>-666</v>
      </c>
      <c r="V1002" s="2">
        <f t="shared" si="31"/>
        <v>-100</v>
      </c>
    </row>
    <row r="1003" spans="1:22" customFormat="1" x14ac:dyDescent="0.25">
      <c r="A1003" t="s">
        <v>562</v>
      </c>
      <c r="B1003">
        <v>1401</v>
      </c>
      <c r="C1003" t="s">
        <v>563</v>
      </c>
      <c r="D1003">
        <v>125</v>
      </c>
      <c r="E1003" t="s">
        <v>564</v>
      </c>
      <c r="F1003">
        <v>337</v>
      </c>
      <c r="G1003" t="s">
        <v>26</v>
      </c>
      <c r="H1003">
        <v>10125010337</v>
      </c>
      <c r="I1003" t="s">
        <v>27</v>
      </c>
      <c r="J1003" t="s">
        <v>958</v>
      </c>
      <c r="K1003">
        <v>12</v>
      </c>
      <c r="L1003" s="2">
        <v>97361.19</v>
      </c>
      <c r="M1003" s="2">
        <v>84615.15</v>
      </c>
      <c r="N1003" s="14">
        <v>105306</v>
      </c>
      <c r="O1003" s="2">
        <v>0</v>
      </c>
      <c r="P1003" s="11">
        <v>105306</v>
      </c>
      <c r="Q1003" s="2">
        <v>0</v>
      </c>
      <c r="R1003" s="2">
        <v>0</v>
      </c>
      <c r="S1003" s="9">
        <v>0</v>
      </c>
      <c r="U1003" s="2">
        <f t="shared" si="30"/>
        <v>-105306</v>
      </c>
      <c r="V1003" s="2">
        <f t="shared" si="31"/>
        <v>-100</v>
      </c>
    </row>
    <row r="1004" spans="1:22" customFormat="1" x14ac:dyDescent="0.25">
      <c r="A1004" t="s">
        <v>562</v>
      </c>
      <c r="B1004">
        <v>301</v>
      </c>
      <c r="C1004" t="s">
        <v>355</v>
      </c>
      <c r="D1004">
        <v>121</v>
      </c>
      <c r="E1004" t="s">
        <v>562</v>
      </c>
      <c r="F1004">
        <v>361</v>
      </c>
      <c r="G1004" t="s">
        <v>622</v>
      </c>
      <c r="H1004">
        <v>10121010361</v>
      </c>
      <c r="I1004" t="s">
        <v>623</v>
      </c>
      <c r="J1004" t="s">
        <v>958</v>
      </c>
      <c r="K1004">
        <v>12</v>
      </c>
      <c r="L1004" s="2">
        <v>0</v>
      </c>
      <c r="M1004" s="2">
        <v>0</v>
      </c>
      <c r="N1004" s="14">
        <v>52000</v>
      </c>
      <c r="O1004" s="2">
        <v>0</v>
      </c>
      <c r="P1004" s="11">
        <v>52000</v>
      </c>
      <c r="Q1004" s="2">
        <v>0</v>
      </c>
      <c r="R1004" s="2">
        <v>0</v>
      </c>
      <c r="S1004" s="9">
        <v>0</v>
      </c>
      <c r="U1004" s="2">
        <f t="shared" si="30"/>
        <v>-52000</v>
      </c>
      <c r="V1004" s="2">
        <f t="shared" si="31"/>
        <v>-100</v>
      </c>
    </row>
    <row r="1005" spans="1:22" customFormat="1" x14ac:dyDescent="0.25">
      <c r="A1005" t="s">
        <v>562</v>
      </c>
      <c r="B1005">
        <v>303</v>
      </c>
      <c r="C1005" t="s">
        <v>567</v>
      </c>
      <c r="D1005">
        <v>142</v>
      </c>
      <c r="E1005" t="s">
        <v>568</v>
      </c>
      <c r="F1005">
        <v>387</v>
      </c>
      <c r="G1005" t="s">
        <v>640</v>
      </c>
      <c r="H1005">
        <v>10142010387</v>
      </c>
      <c r="I1005" t="s">
        <v>641</v>
      </c>
      <c r="J1005" t="s">
        <v>958</v>
      </c>
      <c r="K1005">
        <v>12</v>
      </c>
      <c r="L1005" s="2">
        <v>0</v>
      </c>
      <c r="M1005" s="2">
        <v>0</v>
      </c>
      <c r="N1005" s="14">
        <v>100000</v>
      </c>
      <c r="O1005" s="2">
        <v>0</v>
      </c>
      <c r="P1005" s="11">
        <v>100000</v>
      </c>
      <c r="Q1005" s="2">
        <v>0</v>
      </c>
      <c r="R1005" s="2">
        <v>0</v>
      </c>
      <c r="S1005" s="9">
        <v>0</v>
      </c>
      <c r="U1005" s="2">
        <f t="shared" si="30"/>
        <v>-100000</v>
      </c>
      <c r="V1005" s="2">
        <f t="shared" si="31"/>
        <v>-100</v>
      </c>
    </row>
    <row r="1006" spans="1:22" customFormat="1" x14ac:dyDescent="0.25">
      <c r="A1006" t="s">
        <v>571</v>
      </c>
      <c r="B1006">
        <v>601</v>
      </c>
      <c r="C1006" t="s">
        <v>572</v>
      </c>
      <c r="D1006">
        <v>40</v>
      </c>
      <c r="E1006" t="s">
        <v>576</v>
      </c>
      <c r="F1006">
        <v>205</v>
      </c>
      <c r="G1006" t="s">
        <v>642</v>
      </c>
      <c r="H1006">
        <v>10040010205</v>
      </c>
      <c r="I1006" t="s">
        <v>643</v>
      </c>
      <c r="J1006" t="s">
        <v>958</v>
      </c>
      <c r="K1006">
        <v>12</v>
      </c>
      <c r="L1006" s="2">
        <v>0</v>
      </c>
      <c r="M1006" s="2">
        <v>0</v>
      </c>
      <c r="N1006" s="14">
        <v>0</v>
      </c>
      <c r="O1006" s="2">
        <v>0</v>
      </c>
      <c r="P1006" s="11">
        <v>0</v>
      </c>
      <c r="Q1006" s="2">
        <v>0</v>
      </c>
      <c r="R1006" s="2">
        <v>0</v>
      </c>
      <c r="S1006" s="9">
        <v>0</v>
      </c>
      <c r="U1006" s="2">
        <f t="shared" si="30"/>
        <v>0</v>
      </c>
      <c r="V1006" s="2" t="e">
        <f t="shared" si="31"/>
        <v>#DIV/0!</v>
      </c>
    </row>
    <row r="1007" spans="1:22" customFormat="1" x14ac:dyDescent="0.25">
      <c r="A1007" t="s">
        <v>571</v>
      </c>
      <c r="B1007">
        <v>601</v>
      </c>
      <c r="C1007" t="s">
        <v>572</v>
      </c>
      <c r="D1007">
        <v>42</v>
      </c>
      <c r="E1007" t="s">
        <v>577</v>
      </c>
      <c r="F1007">
        <v>205</v>
      </c>
      <c r="G1007" t="s">
        <v>642</v>
      </c>
      <c r="H1007">
        <v>10042010205</v>
      </c>
      <c r="I1007" t="s">
        <v>643</v>
      </c>
      <c r="J1007" t="s">
        <v>958</v>
      </c>
      <c r="K1007">
        <v>12</v>
      </c>
      <c r="L1007" s="2">
        <v>0</v>
      </c>
      <c r="M1007" s="2">
        <v>0</v>
      </c>
      <c r="N1007" s="14">
        <v>0</v>
      </c>
      <c r="O1007" s="2">
        <v>0</v>
      </c>
      <c r="P1007" s="11">
        <v>0</v>
      </c>
      <c r="Q1007" s="2">
        <v>0</v>
      </c>
      <c r="R1007" s="2">
        <v>0</v>
      </c>
      <c r="S1007" s="9">
        <v>0</v>
      </c>
      <c r="U1007" s="2">
        <f t="shared" si="30"/>
        <v>0</v>
      </c>
      <c r="V1007" s="2" t="e">
        <f t="shared" si="31"/>
        <v>#DIV/0!</v>
      </c>
    </row>
    <row r="1008" spans="1:22" customFormat="1" x14ac:dyDescent="0.25">
      <c r="A1008" t="s">
        <v>571</v>
      </c>
      <c r="B1008">
        <v>601</v>
      </c>
      <c r="C1008" t="s">
        <v>572</v>
      </c>
      <c r="D1008">
        <v>44</v>
      </c>
      <c r="E1008" t="s">
        <v>578</v>
      </c>
      <c r="F1008">
        <v>205</v>
      </c>
      <c r="G1008" t="s">
        <v>642</v>
      </c>
      <c r="H1008">
        <v>10044010205</v>
      </c>
      <c r="I1008" t="s">
        <v>643</v>
      </c>
      <c r="J1008" t="s">
        <v>958</v>
      </c>
      <c r="K1008">
        <v>12</v>
      </c>
      <c r="L1008" s="2">
        <v>0</v>
      </c>
      <c r="M1008" s="2">
        <v>0</v>
      </c>
      <c r="N1008" s="14">
        <v>0</v>
      </c>
      <c r="O1008" s="2">
        <v>0</v>
      </c>
      <c r="P1008" s="11">
        <v>0</v>
      </c>
      <c r="Q1008" s="2">
        <v>0</v>
      </c>
      <c r="R1008" s="2">
        <v>0</v>
      </c>
      <c r="S1008" s="9">
        <v>0</v>
      </c>
      <c r="U1008" s="2">
        <f t="shared" si="30"/>
        <v>0</v>
      </c>
      <c r="V1008" s="2" t="e">
        <f t="shared" si="31"/>
        <v>#DIV/0!</v>
      </c>
    </row>
    <row r="1009" spans="1:22" customFormat="1" x14ac:dyDescent="0.25">
      <c r="A1009" t="s">
        <v>571</v>
      </c>
      <c r="B1009">
        <v>601</v>
      </c>
      <c r="C1009" t="s">
        <v>572</v>
      </c>
      <c r="D1009">
        <v>91</v>
      </c>
      <c r="E1009" t="s">
        <v>580</v>
      </c>
      <c r="F1009">
        <v>205</v>
      </c>
      <c r="G1009" t="s">
        <v>642</v>
      </c>
      <c r="H1009">
        <v>10091010205</v>
      </c>
      <c r="I1009" t="s">
        <v>643</v>
      </c>
      <c r="J1009" t="s">
        <v>958</v>
      </c>
      <c r="K1009">
        <v>12</v>
      </c>
      <c r="L1009" s="2">
        <v>0</v>
      </c>
      <c r="M1009" s="2">
        <v>0</v>
      </c>
      <c r="N1009" s="14">
        <v>0</v>
      </c>
      <c r="O1009" s="2">
        <v>0</v>
      </c>
      <c r="P1009" s="11">
        <v>0</v>
      </c>
      <c r="Q1009" s="2">
        <v>0</v>
      </c>
      <c r="R1009" s="2">
        <v>0</v>
      </c>
      <c r="S1009" s="9">
        <v>0</v>
      </c>
      <c r="U1009" s="2">
        <f t="shared" si="30"/>
        <v>0</v>
      </c>
      <c r="V1009" s="2" t="e">
        <f t="shared" si="31"/>
        <v>#DIV/0!</v>
      </c>
    </row>
    <row r="1010" spans="1:22" customFormat="1" x14ac:dyDescent="0.25">
      <c r="A1010" t="s">
        <v>571</v>
      </c>
      <c r="B1010">
        <v>601</v>
      </c>
      <c r="C1010" t="s">
        <v>572</v>
      </c>
      <c r="D1010">
        <v>92</v>
      </c>
      <c r="E1010" t="s">
        <v>581</v>
      </c>
      <c r="F1010">
        <v>205</v>
      </c>
      <c r="G1010" t="s">
        <v>642</v>
      </c>
      <c r="H1010">
        <v>10092010205</v>
      </c>
      <c r="I1010" t="s">
        <v>643</v>
      </c>
      <c r="J1010" t="s">
        <v>958</v>
      </c>
      <c r="K1010">
        <v>12</v>
      </c>
      <c r="L1010" s="2">
        <v>0</v>
      </c>
      <c r="M1010" s="2">
        <v>0</v>
      </c>
      <c r="N1010" s="14">
        <v>0</v>
      </c>
      <c r="O1010" s="2">
        <v>0</v>
      </c>
      <c r="P1010" s="11">
        <v>0</v>
      </c>
      <c r="Q1010" s="2">
        <v>0</v>
      </c>
      <c r="R1010" s="2">
        <v>0</v>
      </c>
      <c r="S1010" s="9">
        <v>0</v>
      </c>
      <c r="U1010" s="2">
        <f t="shared" si="30"/>
        <v>0</v>
      </c>
      <c r="V1010" s="2" t="e">
        <f t="shared" si="31"/>
        <v>#DIV/0!</v>
      </c>
    </row>
    <row r="1011" spans="1:22" customFormat="1" x14ac:dyDescent="0.25">
      <c r="A1011" t="s">
        <v>571</v>
      </c>
      <c r="B1011">
        <v>601</v>
      </c>
      <c r="C1011" t="s">
        <v>572</v>
      </c>
      <c r="D1011">
        <v>94</v>
      </c>
      <c r="E1011" t="s">
        <v>582</v>
      </c>
      <c r="F1011">
        <v>205</v>
      </c>
      <c r="G1011" t="s">
        <v>642</v>
      </c>
      <c r="H1011">
        <v>10094010205</v>
      </c>
      <c r="I1011" t="s">
        <v>643</v>
      </c>
      <c r="J1011" t="s">
        <v>958</v>
      </c>
      <c r="K1011">
        <v>12</v>
      </c>
      <c r="L1011" s="2">
        <v>0</v>
      </c>
      <c r="M1011" s="2">
        <v>0</v>
      </c>
      <c r="N1011" s="14">
        <v>0</v>
      </c>
      <c r="O1011" s="2">
        <v>0</v>
      </c>
      <c r="P1011" s="11">
        <v>0</v>
      </c>
      <c r="Q1011" s="2">
        <v>0</v>
      </c>
      <c r="R1011" s="2">
        <v>0</v>
      </c>
      <c r="S1011" s="9">
        <v>0</v>
      </c>
      <c r="U1011" s="2">
        <f t="shared" si="30"/>
        <v>0</v>
      </c>
      <c r="V1011" s="2" t="e">
        <f t="shared" si="31"/>
        <v>#DIV/0!</v>
      </c>
    </row>
    <row r="1012" spans="1:22" customFormat="1" x14ac:dyDescent="0.25">
      <c r="A1012" t="s">
        <v>571</v>
      </c>
      <c r="B1012">
        <v>601</v>
      </c>
      <c r="C1012" t="s">
        <v>572</v>
      </c>
      <c r="D1012">
        <v>450</v>
      </c>
      <c r="E1012" t="s">
        <v>589</v>
      </c>
      <c r="F1012">
        <v>205</v>
      </c>
      <c r="G1012" t="s">
        <v>642</v>
      </c>
      <c r="H1012">
        <v>10450010205</v>
      </c>
      <c r="I1012" t="s">
        <v>643</v>
      </c>
      <c r="J1012" t="s">
        <v>958</v>
      </c>
      <c r="K1012">
        <v>12</v>
      </c>
      <c r="L1012" s="2">
        <v>0</v>
      </c>
      <c r="M1012" s="2">
        <v>0</v>
      </c>
      <c r="N1012" s="14">
        <v>0</v>
      </c>
      <c r="O1012" s="2">
        <v>0</v>
      </c>
      <c r="P1012" s="11">
        <v>0</v>
      </c>
      <c r="Q1012" s="2">
        <v>0</v>
      </c>
      <c r="R1012" s="2">
        <v>0</v>
      </c>
      <c r="S1012" s="9">
        <v>0</v>
      </c>
      <c r="U1012" s="2">
        <f t="shared" si="30"/>
        <v>0</v>
      </c>
      <c r="V1012" s="2" t="e">
        <f t="shared" si="31"/>
        <v>#DIV/0!</v>
      </c>
    </row>
    <row r="1013" spans="1:22" customFormat="1" x14ac:dyDescent="0.25">
      <c r="A1013" t="s">
        <v>571</v>
      </c>
      <c r="B1013">
        <v>601</v>
      </c>
      <c r="C1013" t="s">
        <v>572</v>
      </c>
      <c r="D1013">
        <v>451</v>
      </c>
      <c r="E1013" t="s">
        <v>590</v>
      </c>
      <c r="F1013">
        <v>205</v>
      </c>
      <c r="G1013" t="s">
        <v>642</v>
      </c>
      <c r="H1013">
        <v>10451010205</v>
      </c>
      <c r="I1013" t="s">
        <v>643</v>
      </c>
      <c r="J1013" t="s">
        <v>958</v>
      </c>
      <c r="K1013">
        <v>12</v>
      </c>
      <c r="L1013" s="2">
        <v>0</v>
      </c>
      <c r="M1013" s="2">
        <v>0</v>
      </c>
      <c r="N1013" s="14">
        <v>0</v>
      </c>
      <c r="O1013" s="2">
        <v>0</v>
      </c>
      <c r="P1013" s="11">
        <v>0</v>
      </c>
      <c r="Q1013" s="2">
        <v>0</v>
      </c>
      <c r="R1013" s="2">
        <v>0</v>
      </c>
      <c r="S1013" s="9">
        <v>0</v>
      </c>
      <c r="U1013" s="2">
        <f t="shared" si="30"/>
        <v>0</v>
      </c>
      <c r="V1013" s="2" t="e">
        <f t="shared" si="31"/>
        <v>#DIV/0!</v>
      </c>
    </row>
    <row r="1014" spans="1:22" customFormat="1" x14ac:dyDescent="0.25">
      <c r="A1014" t="s">
        <v>571</v>
      </c>
      <c r="B1014">
        <v>601</v>
      </c>
      <c r="C1014" t="s">
        <v>572</v>
      </c>
      <c r="D1014">
        <v>44</v>
      </c>
      <c r="E1014" t="s">
        <v>578</v>
      </c>
      <c r="F1014">
        <v>236</v>
      </c>
      <c r="G1014" t="s">
        <v>20</v>
      </c>
      <c r="H1014">
        <v>10044010236</v>
      </c>
      <c r="I1014" t="s">
        <v>21</v>
      </c>
      <c r="J1014" t="s">
        <v>958</v>
      </c>
      <c r="K1014">
        <v>12</v>
      </c>
      <c r="L1014" s="2">
        <v>0</v>
      </c>
      <c r="M1014" s="2">
        <v>0</v>
      </c>
      <c r="N1014" s="14">
        <v>4673</v>
      </c>
      <c r="O1014" s="2">
        <v>0</v>
      </c>
      <c r="P1014" s="11">
        <v>4673</v>
      </c>
      <c r="Q1014" s="2">
        <v>0</v>
      </c>
      <c r="R1014" s="2">
        <v>0</v>
      </c>
      <c r="S1014" s="9">
        <v>0</v>
      </c>
      <c r="U1014" s="2">
        <f t="shared" si="30"/>
        <v>-4673</v>
      </c>
      <c r="V1014" s="2">
        <f t="shared" si="31"/>
        <v>-100</v>
      </c>
    </row>
    <row r="1015" spans="1:22" customFormat="1" x14ac:dyDescent="0.25">
      <c r="A1015" t="s">
        <v>571</v>
      </c>
      <c r="B1015">
        <v>601</v>
      </c>
      <c r="C1015" t="s">
        <v>572</v>
      </c>
      <c r="D1015">
        <v>92</v>
      </c>
      <c r="E1015" t="s">
        <v>581</v>
      </c>
      <c r="F1015">
        <v>236</v>
      </c>
      <c r="G1015" t="s">
        <v>20</v>
      </c>
      <c r="H1015">
        <v>10092010236</v>
      </c>
      <c r="I1015" t="s">
        <v>21</v>
      </c>
      <c r="J1015" t="s">
        <v>958</v>
      </c>
      <c r="K1015">
        <v>12</v>
      </c>
      <c r="L1015" s="2">
        <v>0</v>
      </c>
      <c r="M1015" s="2">
        <v>0</v>
      </c>
      <c r="N1015" s="14">
        <v>11751</v>
      </c>
      <c r="O1015" s="2">
        <v>0</v>
      </c>
      <c r="P1015" s="11">
        <v>11751</v>
      </c>
      <c r="Q1015" s="2">
        <v>0</v>
      </c>
      <c r="R1015" s="2">
        <v>0</v>
      </c>
      <c r="S1015" s="9">
        <v>0</v>
      </c>
      <c r="U1015" s="2">
        <f t="shared" si="30"/>
        <v>-11751</v>
      </c>
      <c r="V1015" s="2">
        <f t="shared" si="31"/>
        <v>-100</v>
      </c>
    </row>
    <row r="1016" spans="1:22" customFormat="1" x14ac:dyDescent="0.25">
      <c r="A1016" t="s">
        <v>571</v>
      </c>
      <c r="B1016">
        <v>601</v>
      </c>
      <c r="C1016" t="s">
        <v>572</v>
      </c>
      <c r="D1016">
        <v>451</v>
      </c>
      <c r="E1016" t="s">
        <v>590</v>
      </c>
      <c r="F1016">
        <v>236</v>
      </c>
      <c r="G1016" t="s">
        <v>20</v>
      </c>
      <c r="H1016">
        <v>10451010236</v>
      </c>
      <c r="I1016" t="s">
        <v>21</v>
      </c>
      <c r="J1016" t="s">
        <v>958</v>
      </c>
      <c r="K1016">
        <v>12</v>
      </c>
      <c r="L1016" s="2">
        <v>10795.32</v>
      </c>
      <c r="M1016" s="2">
        <v>14442.15</v>
      </c>
      <c r="N1016" s="14">
        <v>11751</v>
      </c>
      <c r="O1016" s="2">
        <v>0</v>
      </c>
      <c r="P1016" s="11">
        <v>11751</v>
      </c>
      <c r="Q1016" s="2">
        <v>0</v>
      </c>
      <c r="R1016" s="2">
        <v>0</v>
      </c>
      <c r="S1016" s="9">
        <v>0</v>
      </c>
      <c r="U1016" s="2">
        <f t="shared" si="30"/>
        <v>-11751</v>
      </c>
      <c r="V1016" s="2">
        <f t="shared" si="31"/>
        <v>-100</v>
      </c>
    </row>
    <row r="1017" spans="1:22" customFormat="1" x14ac:dyDescent="0.25">
      <c r="A1017" t="s">
        <v>571</v>
      </c>
      <c r="B1017">
        <v>601</v>
      </c>
      <c r="C1017" t="s">
        <v>572</v>
      </c>
      <c r="D1017">
        <v>92</v>
      </c>
      <c r="E1017" t="s">
        <v>581</v>
      </c>
      <c r="F1017">
        <v>237</v>
      </c>
      <c r="G1017" t="s">
        <v>490</v>
      </c>
      <c r="H1017">
        <v>10092010237</v>
      </c>
      <c r="I1017" t="s">
        <v>491</v>
      </c>
      <c r="J1017" t="s">
        <v>958</v>
      </c>
      <c r="K1017">
        <v>12</v>
      </c>
      <c r="L1017" s="2">
        <v>0</v>
      </c>
      <c r="M1017" s="2">
        <v>0</v>
      </c>
      <c r="N1017" s="14">
        <v>2234</v>
      </c>
      <c r="O1017" s="2">
        <v>0</v>
      </c>
      <c r="P1017" s="11">
        <v>2234</v>
      </c>
      <c r="Q1017" s="2">
        <v>0</v>
      </c>
      <c r="R1017" s="2">
        <v>0</v>
      </c>
      <c r="S1017" s="9">
        <v>0</v>
      </c>
      <c r="U1017" s="2">
        <f t="shared" si="30"/>
        <v>-2234</v>
      </c>
      <c r="V1017" s="2">
        <f t="shared" si="31"/>
        <v>-100</v>
      </c>
    </row>
    <row r="1018" spans="1:22" customFormat="1" x14ac:dyDescent="0.25">
      <c r="A1018" t="s">
        <v>571</v>
      </c>
      <c r="B1018">
        <v>601</v>
      </c>
      <c r="C1018" t="s">
        <v>572</v>
      </c>
      <c r="D1018">
        <v>131</v>
      </c>
      <c r="E1018" t="s">
        <v>584</v>
      </c>
      <c r="F1018">
        <v>237</v>
      </c>
      <c r="G1018" t="s">
        <v>490</v>
      </c>
      <c r="H1018">
        <v>10131010237</v>
      </c>
      <c r="I1018" t="s">
        <v>491</v>
      </c>
      <c r="J1018" t="s">
        <v>958</v>
      </c>
      <c r="K1018">
        <v>12</v>
      </c>
      <c r="L1018" s="2">
        <v>0</v>
      </c>
      <c r="M1018" s="2">
        <v>41102.370000000003</v>
      </c>
      <c r="N1018" s="14">
        <v>0</v>
      </c>
      <c r="O1018" s="2">
        <v>0</v>
      </c>
      <c r="P1018" s="11">
        <v>0</v>
      </c>
      <c r="Q1018" s="2">
        <v>0</v>
      </c>
      <c r="R1018" s="2">
        <v>0</v>
      </c>
      <c r="S1018" s="9">
        <v>0</v>
      </c>
      <c r="U1018" s="2">
        <f t="shared" si="30"/>
        <v>0</v>
      </c>
      <c r="V1018" s="2" t="e">
        <f t="shared" si="31"/>
        <v>#DIV/0!</v>
      </c>
    </row>
    <row r="1019" spans="1:22" customFormat="1" x14ac:dyDescent="0.25">
      <c r="A1019" t="s">
        <v>571</v>
      </c>
      <c r="B1019">
        <v>601</v>
      </c>
      <c r="C1019" t="s">
        <v>572</v>
      </c>
      <c r="D1019">
        <v>451</v>
      </c>
      <c r="E1019" t="s">
        <v>590</v>
      </c>
      <c r="F1019">
        <v>237</v>
      </c>
      <c r="G1019" t="s">
        <v>490</v>
      </c>
      <c r="H1019">
        <v>10451010237</v>
      </c>
      <c r="I1019" t="s">
        <v>491</v>
      </c>
      <c r="J1019" t="s">
        <v>958</v>
      </c>
      <c r="K1019">
        <v>12</v>
      </c>
      <c r="L1019" s="2">
        <v>2046.72</v>
      </c>
      <c r="M1019" s="2">
        <v>3535.87</v>
      </c>
      <c r="N1019" s="14">
        <v>2234</v>
      </c>
      <c r="O1019" s="2">
        <v>0</v>
      </c>
      <c r="P1019" s="11">
        <v>2234</v>
      </c>
      <c r="Q1019" s="2">
        <v>0</v>
      </c>
      <c r="R1019" s="2">
        <v>0</v>
      </c>
      <c r="S1019" s="9">
        <v>0</v>
      </c>
      <c r="U1019" s="2">
        <f t="shared" si="30"/>
        <v>-2234</v>
      </c>
      <c r="V1019" s="2">
        <f t="shared" si="31"/>
        <v>-100</v>
      </c>
    </row>
    <row r="1020" spans="1:22" customFormat="1" x14ac:dyDescent="0.25">
      <c r="A1020" t="s">
        <v>571</v>
      </c>
      <c r="B1020">
        <v>601</v>
      </c>
      <c r="C1020" t="s">
        <v>572</v>
      </c>
      <c r="D1020">
        <v>92</v>
      </c>
      <c r="E1020" t="s">
        <v>581</v>
      </c>
      <c r="F1020">
        <v>239</v>
      </c>
      <c r="G1020" t="s">
        <v>22</v>
      </c>
      <c r="H1020">
        <v>10092010239</v>
      </c>
      <c r="I1020" t="s">
        <v>23</v>
      </c>
      <c r="J1020" t="s">
        <v>958</v>
      </c>
      <c r="K1020">
        <v>12</v>
      </c>
      <c r="L1020" s="2">
        <v>0</v>
      </c>
      <c r="M1020" s="2">
        <v>0</v>
      </c>
      <c r="N1020" s="14">
        <v>9455</v>
      </c>
      <c r="O1020" s="2">
        <v>0</v>
      </c>
      <c r="P1020" s="11">
        <v>9455</v>
      </c>
      <c r="Q1020" s="2">
        <v>0</v>
      </c>
      <c r="R1020" s="2">
        <v>0</v>
      </c>
      <c r="S1020" s="9">
        <v>0</v>
      </c>
      <c r="U1020" s="2">
        <f t="shared" si="30"/>
        <v>-9455</v>
      </c>
      <c r="V1020" s="2">
        <f t="shared" si="31"/>
        <v>-100</v>
      </c>
    </row>
    <row r="1021" spans="1:22" customFormat="1" x14ac:dyDescent="0.25">
      <c r="A1021" t="s">
        <v>571</v>
      </c>
      <c r="B1021">
        <v>601</v>
      </c>
      <c r="C1021" t="s">
        <v>572</v>
      </c>
      <c r="D1021">
        <v>123</v>
      </c>
      <c r="E1021" t="s">
        <v>583</v>
      </c>
      <c r="F1021">
        <v>239</v>
      </c>
      <c r="G1021" t="s">
        <v>22</v>
      </c>
      <c r="H1021">
        <v>10123010239</v>
      </c>
      <c r="I1021" t="s">
        <v>23</v>
      </c>
      <c r="J1021" t="s">
        <v>958</v>
      </c>
      <c r="K1021">
        <v>12</v>
      </c>
      <c r="L1021" s="2">
        <v>0</v>
      </c>
      <c r="M1021" s="2">
        <v>0</v>
      </c>
      <c r="N1021" s="14">
        <v>292</v>
      </c>
      <c r="O1021" s="2">
        <v>0</v>
      </c>
      <c r="P1021" s="11">
        <v>292</v>
      </c>
      <c r="Q1021" s="2">
        <v>0</v>
      </c>
      <c r="R1021" s="2">
        <v>0</v>
      </c>
      <c r="S1021" s="9">
        <v>0</v>
      </c>
      <c r="U1021" s="2">
        <f t="shared" si="30"/>
        <v>-292</v>
      </c>
      <c r="V1021" s="2">
        <f t="shared" si="31"/>
        <v>-100</v>
      </c>
    </row>
    <row r="1022" spans="1:22" customFormat="1" x14ac:dyDescent="0.25">
      <c r="A1022" t="s">
        <v>571</v>
      </c>
      <c r="B1022">
        <v>601</v>
      </c>
      <c r="C1022" t="s">
        <v>572</v>
      </c>
      <c r="D1022">
        <v>139</v>
      </c>
      <c r="E1022" t="s">
        <v>588</v>
      </c>
      <c r="F1022">
        <v>243</v>
      </c>
      <c r="G1022" t="s">
        <v>83</v>
      </c>
      <c r="H1022">
        <v>10139010243</v>
      </c>
      <c r="I1022" t="s">
        <v>84</v>
      </c>
      <c r="J1022" t="s">
        <v>958</v>
      </c>
      <c r="K1022">
        <v>12</v>
      </c>
      <c r="L1022" s="2">
        <v>0</v>
      </c>
      <c r="M1022" s="2">
        <v>2009.57</v>
      </c>
      <c r="N1022" s="14">
        <v>0</v>
      </c>
      <c r="O1022" s="2">
        <v>0</v>
      </c>
      <c r="P1022" s="11">
        <v>0</v>
      </c>
      <c r="Q1022" s="2">
        <v>0</v>
      </c>
      <c r="R1022" s="2">
        <v>0</v>
      </c>
      <c r="S1022" s="9">
        <v>0</v>
      </c>
      <c r="U1022" s="2">
        <f t="shared" si="30"/>
        <v>0</v>
      </c>
      <c r="V1022" s="2" t="e">
        <f t="shared" si="31"/>
        <v>#DIV/0!</v>
      </c>
    </row>
    <row r="1023" spans="1:22" customFormat="1" x14ac:dyDescent="0.25">
      <c r="A1023" t="s">
        <v>571</v>
      </c>
      <c r="B1023">
        <v>601</v>
      </c>
      <c r="C1023" t="s">
        <v>572</v>
      </c>
      <c r="D1023">
        <v>42</v>
      </c>
      <c r="E1023" t="s">
        <v>577</v>
      </c>
      <c r="F1023">
        <v>255</v>
      </c>
      <c r="G1023" t="s">
        <v>546</v>
      </c>
      <c r="H1023">
        <v>10042010255</v>
      </c>
      <c r="I1023" t="s">
        <v>547</v>
      </c>
      <c r="J1023" t="s">
        <v>958</v>
      </c>
      <c r="K1023">
        <v>12</v>
      </c>
      <c r="L1023" s="2">
        <v>0</v>
      </c>
      <c r="M1023" s="2">
        <v>0</v>
      </c>
      <c r="N1023" s="14">
        <v>1620</v>
      </c>
      <c r="O1023" s="2">
        <v>0</v>
      </c>
      <c r="P1023" s="11">
        <v>1620</v>
      </c>
      <c r="Q1023" s="2">
        <v>0</v>
      </c>
      <c r="R1023" s="2">
        <v>0</v>
      </c>
      <c r="S1023" s="9">
        <v>0</v>
      </c>
      <c r="U1023" s="2">
        <f t="shared" si="30"/>
        <v>-1620</v>
      </c>
      <c r="V1023" s="2">
        <f t="shared" si="31"/>
        <v>-100</v>
      </c>
    </row>
    <row r="1024" spans="1:22" customFormat="1" x14ac:dyDescent="0.25">
      <c r="A1024" t="s">
        <v>571</v>
      </c>
      <c r="B1024">
        <v>601</v>
      </c>
      <c r="C1024" t="s">
        <v>572</v>
      </c>
      <c r="D1024">
        <v>91</v>
      </c>
      <c r="E1024" t="s">
        <v>580</v>
      </c>
      <c r="F1024">
        <v>255</v>
      </c>
      <c r="G1024" t="s">
        <v>546</v>
      </c>
      <c r="H1024">
        <v>10091010255</v>
      </c>
      <c r="I1024" t="s">
        <v>547</v>
      </c>
      <c r="J1024" t="s">
        <v>958</v>
      </c>
      <c r="K1024">
        <v>12</v>
      </c>
      <c r="L1024" s="2">
        <v>0</v>
      </c>
      <c r="M1024" s="2">
        <v>0</v>
      </c>
      <c r="N1024" s="14">
        <v>394</v>
      </c>
      <c r="O1024" s="2">
        <v>0</v>
      </c>
      <c r="P1024" s="11">
        <v>394</v>
      </c>
      <c r="Q1024" s="2">
        <v>0</v>
      </c>
      <c r="R1024" s="2">
        <v>0</v>
      </c>
      <c r="S1024" s="9">
        <v>0</v>
      </c>
      <c r="U1024" s="2">
        <f t="shared" si="30"/>
        <v>-394</v>
      </c>
      <c r="V1024" s="2">
        <f t="shared" si="31"/>
        <v>-100</v>
      </c>
    </row>
    <row r="1025" spans="1:22" customFormat="1" x14ac:dyDescent="0.25">
      <c r="A1025" t="s">
        <v>571</v>
      </c>
      <c r="B1025">
        <v>601</v>
      </c>
      <c r="C1025" t="s">
        <v>572</v>
      </c>
      <c r="D1025">
        <v>92</v>
      </c>
      <c r="E1025" t="s">
        <v>581</v>
      </c>
      <c r="F1025">
        <v>255</v>
      </c>
      <c r="G1025" t="s">
        <v>546</v>
      </c>
      <c r="H1025">
        <v>10092010255</v>
      </c>
      <c r="I1025" t="s">
        <v>547</v>
      </c>
      <c r="J1025" t="s">
        <v>958</v>
      </c>
      <c r="K1025">
        <v>12</v>
      </c>
      <c r="L1025" s="2">
        <v>0</v>
      </c>
      <c r="M1025" s="2">
        <v>0</v>
      </c>
      <c r="N1025" s="14">
        <v>191</v>
      </c>
      <c r="O1025" s="2">
        <v>0</v>
      </c>
      <c r="P1025" s="11">
        <v>191</v>
      </c>
      <c r="Q1025" s="2">
        <v>0</v>
      </c>
      <c r="R1025" s="2">
        <v>0</v>
      </c>
      <c r="S1025" s="9">
        <v>0</v>
      </c>
      <c r="U1025" s="2">
        <f t="shared" si="30"/>
        <v>-191</v>
      </c>
      <c r="V1025" s="2">
        <f t="shared" si="31"/>
        <v>-100</v>
      </c>
    </row>
    <row r="1026" spans="1:22" customFormat="1" x14ac:dyDescent="0.25">
      <c r="A1026" t="s">
        <v>571</v>
      </c>
      <c r="B1026">
        <v>601</v>
      </c>
      <c r="C1026" t="s">
        <v>572</v>
      </c>
      <c r="D1026">
        <v>94</v>
      </c>
      <c r="E1026" t="s">
        <v>582</v>
      </c>
      <c r="F1026">
        <v>255</v>
      </c>
      <c r="G1026" t="s">
        <v>546</v>
      </c>
      <c r="H1026">
        <v>10094010255</v>
      </c>
      <c r="I1026" t="s">
        <v>547</v>
      </c>
      <c r="J1026" t="s">
        <v>958</v>
      </c>
      <c r="K1026">
        <v>12</v>
      </c>
      <c r="L1026" s="2">
        <v>0</v>
      </c>
      <c r="M1026" s="2">
        <v>0</v>
      </c>
      <c r="N1026" s="14">
        <v>102</v>
      </c>
      <c r="O1026" s="2">
        <v>0</v>
      </c>
      <c r="P1026" s="11">
        <v>102</v>
      </c>
      <c r="Q1026" s="2">
        <v>0</v>
      </c>
      <c r="R1026" s="2">
        <v>0</v>
      </c>
      <c r="S1026" s="9">
        <v>0</v>
      </c>
      <c r="U1026" s="2">
        <f t="shared" si="30"/>
        <v>-102</v>
      </c>
      <c r="V1026" s="2">
        <f t="shared" si="31"/>
        <v>-100</v>
      </c>
    </row>
    <row r="1027" spans="1:22" customFormat="1" x14ac:dyDescent="0.25">
      <c r="A1027" t="s">
        <v>571</v>
      </c>
      <c r="B1027">
        <v>601</v>
      </c>
      <c r="C1027" t="s">
        <v>572</v>
      </c>
      <c r="D1027">
        <v>450</v>
      </c>
      <c r="E1027" t="s">
        <v>589</v>
      </c>
      <c r="F1027">
        <v>255</v>
      </c>
      <c r="G1027" t="s">
        <v>546</v>
      </c>
      <c r="H1027">
        <v>10450010255</v>
      </c>
      <c r="I1027" t="s">
        <v>547</v>
      </c>
      <c r="J1027" t="s">
        <v>958</v>
      </c>
      <c r="K1027">
        <v>12</v>
      </c>
      <c r="L1027" s="2">
        <v>0</v>
      </c>
      <c r="M1027" s="2">
        <v>0</v>
      </c>
      <c r="N1027" s="14">
        <v>484</v>
      </c>
      <c r="O1027" s="2">
        <v>0</v>
      </c>
      <c r="P1027" s="11">
        <v>484</v>
      </c>
      <c r="Q1027" s="2">
        <v>0</v>
      </c>
      <c r="R1027" s="2">
        <v>0</v>
      </c>
      <c r="S1027" s="9">
        <v>0</v>
      </c>
      <c r="U1027" s="2">
        <f t="shared" si="30"/>
        <v>-484</v>
      </c>
      <c r="V1027" s="2">
        <f t="shared" si="31"/>
        <v>-100</v>
      </c>
    </row>
    <row r="1028" spans="1:22" customFormat="1" x14ac:dyDescent="0.25">
      <c r="A1028" t="s">
        <v>571</v>
      </c>
      <c r="B1028">
        <v>601</v>
      </c>
      <c r="C1028" t="s">
        <v>572</v>
      </c>
      <c r="D1028">
        <v>451</v>
      </c>
      <c r="E1028" t="s">
        <v>590</v>
      </c>
      <c r="F1028">
        <v>255</v>
      </c>
      <c r="G1028" t="s">
        <v>546</v>
      </c>
      <c r="H1028">
        <v>10451010255</v>
      </c>
      <c r="I1028" t="s">
        <v>547</v>
      </c>
      <c r="J1028" t="s">
        <v>958</v>
      </c>
      <c r="K1028">
        <v>12</v>
      </c>
      <c r="L1028" s="2">
        <v>0</v>
      </c>
      <c r="M1028" s="2">
        <v>0</v>
      </c>
      <c r="N1028" s="14">
        <v>102</v>
      </c>
      <c r="O1028" s="2">
        <v>0</v>
      </c>
      <c r="P1028" s="11">
        <v>102</v>
      </c>
      <c r="Q1028" s="2">
        <v>0</v>
      </c>
      <c r="R1028" s="2">
        <v>0</v>
      </c>
      <c r="S1028" s="9">
        <v>0</v>
      </c>
      <c r="U1028" s="2">
        <f t="shared" si="30"/>
        <v>-102</v>
      </c>
      <c r="V1028" s="2">
        <f t="shared" si="31"/>
        <v>-100</v>
      </c>
    </row>
    <row r="1029" spans="1:22" customFormat="1" x14ac:dyDescent="0.25">
      <c r="A1029" t="s">
        <v>571</v>
      </c>
      <c r="B1029">
        <v>601</v>
      </c>
      <c r="C1029" t="s">
        <v>572</v>
      </c>
      <c r="D1029">
        <v>139</v>
      </c>
      <c r="E1029" t="s">
        <v>588</v>
      </c>
      <c r="F1029">
        <v>257</v>
      </c>
      <c r="G1029" t="s">
        <v>464</v>
      </c>
      <c r="H1029">
        <v>10139010257</v>
      </c>
      <c r="I1029" t="s">
        <v>465</v>
      </c>
      <c r="J1029" t="s">
        <v>958</v>
      </c>
      <c r="K1029">
        <v>12</v>
      </c>
      <c r="L1029" s="2">
        <v>0</v>
      </c>
      <c r="M1029" s="2">
        <v>592.29</v>
      </c>
      <c r="N1029" s="14">
        <v>0</v>
      </c>
      <c r="O1029" s="2">
        <v>0</v>
      </c>
      <c r="P1029" s="11">
        <v>0</v>
      </c>
      <c r="Q1029" s="2">
        <v>0</v>
      </c>
      <c r="R1029" s="2">
        <v>0</v>
      </c>
      <c r="S1029" s="9">
        <v>0</v>
      </c>
      <c r="U1029" s="2">
        <f t="shared" si="30"/>
        <v>0</v>
      </c>
      <c r="V1029" s="2" t="e">
        <f t="shared" si="31"/>
        <v>#DIV/0!</v>
      </c>
    </row>
    <row r="1030" spans="1:22" customFormat="1" x14ac:dyDescent="0.25">
      <c r="A1030" t="s">
        <v>571</v>
      </c>
      <c r="B1030">
        <v>601</v>
      </c>
      <c r="C1030" t="s">
        <v>572</v>
      </c>
      <c r="D1030">
        <v>139</v>
      </c>
      <c r="E1030" t="s">
        <v>588</v>
      </c>
      <c r="F1030">
        <v>270</v>
      </c>
      <c r="G1030" t="s">
        <v>87</v>
      </c>
      <c r="H1030">
        <v>10139010270</v>
      </c>
      <c r="I1030" t="s">
        <v>88</v>
      </c>
      <c r="J1030" t="s">
        <v>958</v>
      </c>
      <c r="K1030">
        <v>12</v>
      </c>
      <c r="L1030" s="2">
        <v>0</v>
      </c>
      <c r="M1030" s="2">
        <v>0</v>
      </c>
      <c r="N1030" s="14">
        <v>0</v>
      </c>
      <c r="O1030" s="2">
        <v>0</v>
      </c>
      <c r="P1030" s="11">
        <v>0</v>
      </c>
      <c r="Q1030" s="2">
        <v>0</v>
      </c>
      <c r="R1030" s="2">
        <v>0</v>
      </c>
      <c r="S1030" s="9">
        <v>0</v>
      </c>
      <c r="U1030" s="2">
        <f t="shared" si="30"/>
        <v>0</v>
      </c>
      <c r="V1030" s="2" t="e">
        <f t="shared" si="31"/>
        <v>#DIV/0!</v>
      </c>
    </row>
    <row r="1031" spans="1:22" customFormat="1" x14ac:dyDescent="0.25">
      <c r="A1031" t="s">
        <v>571</v>
      </c>
      <c r="B1031">
        <v>601</v>
      </c>
      <c r="C1031" t="s">
        <v>572</v>
      </c>
      <c r="D1031">
        <v>139</v>
      </c>
      <c r="E1031" t="s">
        <v>588</v>
      </c>
      <c r="F1031">
        <v>273</v>
      </c>
      <c r="G1031" t="s">
        <v>673</v>
      </c>
      <c r="H1031">
        <v>10139010273</v>
      </c>
      <c r="I1031" t="s">
        <v>674</v>
      </c>
      <c r="J1031" t="s">
        <v>958</v>
      </c>
      <c r="K1031">
        <v>12</v>
      </c>
      <c r="L1031" s="2">
        <v>0</v>
      </c>
      <c r="M1031" s="2">
        <v>-239.31</v>
      </c>
      <c r="N1031" s="14">
        <v>0</v>
      </c>
      <c r="O1031" s="2">
        <v>0</v>
      </c>
      <c r="P1031" s="11">
        <v>0</v>
      </c>
      <c r="Q1031" s="2">
        <v>0</v>
      </c>
      <c r="R1031" s="2">
        <v>0</v>
      </c>
      <c r="S1031" s="9">
        <v>0</v>
      </c>
      <c r="U1031" s="2">
        <f t="shared" si="30"/>
        <v>0</v>
      </c>
      <c r="V1031" s="2" t="e">
        <f t="shared" si="31"/>
        <v>#DIV/0!</v>
      </c>
    </row>
    <row r="1032" spans="1:22" customFormat="1" x14ac:dyDescent="0.25">
      <c r="A1032" t="s">
        <v>571</v>
      </c>
      <c r="B1032">
        <v>601</v>
      </c>
      <c r="C1032" t="s">
        <v>572</v>
      </c>
      <c r="D1032">
        <v>139</v>
      </c>
      <c r="E1032" t="s">
        <v>588</v>
      </c>
      <c r="F1032">
        <v>276</v>
      </c>
      <c r="G1032" t="s">
        <v>105</v>
      </c>
      <c r="H1032">
        <v>10139010276</v>
      </c>
      <c r="I1032" t="s">
        <v>106</v>
      </c>
      <c r="J1032" t="s">
        <v>958</v>
      </c>
      <c r="K1032">
        <v>12</v>
      </c>
      <c r="L1032" s="2">
        <v>0</v>
      </c>
      <c r="M1032" s="2">
        <v>584.57000000000005</v>
      </c>
      <c r="N1032" s="14">
        <v>0</v>
      </c>
      <c r="O1032" s="2">
        <v>0</v>
      </c>
      <c r="P1032" s="11">
        <v>0</v>
      </c>
      <c r="Q1032" s="2">
        <v>0</v>
      </c>
      <c r="R1032" s="2">
        <v>0</v>
      </c>
      <c r="S1032" s="9">
        <v>0</v>
      </c>
      <c r="U1032" s="2">
        <f t="shared" si="30"/>
        <v>0</v>
      </c>
      <c r="V1032" s="2" t="e">
        <f t="shared" si="31"/>
        <v>#DIV/0!</v>
      </c>
    </row>
    <row r="1033" spans="1:22" customFormat="1" x14ac:dyDescent="0.25">
      <c r="A1033" t="s">
        <v>571</v>
      </c>
      <c r="B1033">
        <v>601</v>
      </c>
      <c r="C1033" t="s">
        <v>572</v>
      </c>
      <c r="D1033">
        <v>139</v>
      </c>
      <c r="E1033" t="s">
        <v>588</v>
      </c>
      <c r="F1033">
        <v>290</v>
      </c>
      <c r="G1033" t="s">
        <v>91</v>
      </c>
      <c r="H1033">
        <v>10139010290</v>
      </c>
      <c r="I1033" t="s">
        <v>92</v>
      </c>
      <c r="J1033" t="s">
        <v>958</v>
      </c>
      <c r="K1033">
        <v>12</v>
      </c>
      <c r="L1033" s="2">
        <v>0</v>
      </c>
      <c r="M1033" s="2">
        <v>1227.98</v>
      </c>
      <c r="N1033" s="14">
        <v>0</v>
      </c>
      <c r="O1033" s="2">
        <v>0</v>
      </c>
      <c r="P1033" s="11">
        <v>0</v>
      </c>
      <c r="Q1033" s="2">
        <v>0</v>
      </c>
      <c r="R1033" s="2">
        <v>0</v>
      </c>
      <c r="S1033" s="9">
        <v>0</v>
      </c>
      <c r="U1033" s="2">
        <f t="shared" ref="U1033:U1096" si="32">S1033-N1033</f>
        <v>0</v>
      </c>
      <c r="V1033" s="2" t="e">
        <f t="shared" ref="V1033:V1096" si="33">U1033/N1033*100</f>
        <v>#DIV/0!</v>
      </c>
    </row>
    <row r="1034" spans="1:22" customFormat="1" x14ac:dyDescent="0.25">
      <c r="A1034" t="s">
        <v>571</v>
      </c>
      <c r="B1034">
        <v>601</v>
      </c>
      <c r="C1034" t="s">
        <v>572</v>
      </c>
      <c r="D1034">
        <v>9</v>
      </c>
      <c r="E1034" t="s">
        <v>573</v>
      </c>
      <c r="F1034">
        <v>330</v>
      </c>
      <c r="G1034" t="s">
        <v>42</v>
      </c>
      <c r="H1034">
        <v>10009010330</v>
      </c>
      <c r="I1034" t="s">
        <v>43</v>
      </c>
      <c r="J1034" t="s">
        <v>958</v>
      </c>
      <c r="K1034">
        <v>12</v>
      </c>
      <c r="L1034" s="2">
        <v>0</v>
      </c>
      <c r="M1034" s="2">
        <v>0</v>
      </c>
      <c r="N1034" s="14">
        <v>0</v>
      </c>
      <c r="O1034" s="2">
        <v>0</v>
      </c>
      <c r="P1034" s="11">
        <v>0</v>
      </c>
      <c r="Q1034" s="2">
        <v>0</v>
      </c>
      <c r="R1034" s="2">
        <v>0</v>
      </c>
      <c r="S1034" s="9">
        <v>0</v>
      </c>
      <c r="U1034" s="2">
        <f t="shared" si="32"/>
        <v>0</v>
      </c>
      <c r="V1034" s="2" t="e">
        <f t="shared" si="33"/>
        <v>#DIV/0!</v>
      </c>
    </row>
    <row r="1035" spans="1:22" customFormat="1" x14ac:dyDescent="0.25">
      <c r="A1035" t="s">
        <v>571</v>
      </c>
      <c r="B1035">
        <v>601</v>
      </c>
      <c r="C1035" t="s">
        <v>572</v>
      </c>
      <c r="D1035">
        <v>42</v>
      </c>
      <c r="E1035" t="s">
        <v>577</v>
      </c>
      <c r="F1035">
        <v>330</v>
      </c>
      <c r="G1035" t="s">
        <v>42</v>
      </c>
      <c r="H1035">
        <v>10042010330</v>
      </c>
      <c r="I1035" t="s">
        <v>43</v>
      </c>
      <c r="J1035" t="s">
        <v>958</v>
      </c>
      <c r="K1035">
        <v>12</v>
      </c>
      <c r="L1035" s="2">
        <v>21251</v>
      </c>
      <c r="M1035" s="2">
        <v>24096.07</v>
      </c>
      <c r="N1035" s="14">
        <v>15843</v>
      </c>
      <c r="O1035" s="2">
        <v>0</v>
      </c>
      <c r="P1035" s="11">
        <v>15843</v>
      </c>
      <c r="Q1035" s="2">
        <v>9299.7900000000009</v>
      </c>
      <c r="R1035" s="2">
        <v>15942.497142857144</v>
      </c>
      <c r="S1035" s="9">
        <v>0</v>
      </c>
      <c r="U1035" s="2">
        <f t="shared" si="32"/>
        <v>-15843</v>
      </c>
      <c r="V1035" s="2">
        <f t="shared" si="33"/>
        <v>-100</v>
      </c>
    </row>
    <row r="1036" spans="1:22" customFormat="1" x14ac:dyDescent="0.25">
      <c r="A1036" t="s">
        <v>571</v>
      </c>
      <c r="B1036">
        <v>601</v>
      </c>
      <c r="C1036" t="s">
        <v>572</v>
      </c>
      <c r="D1036">
        <v>123</v>
      </c>
      <c r="E1036" t="s">
        <v>583</v>
      </c>
      <c r="F1036">
        <v>330</v>
      </c>
      <c r="G1036" t="s">
        <v>42</v>
      </c>
      <c r="H1036">
        <v>10123010330</v>
      </c>
      <c r="I1036" t="s">
        <v>43</v>
      </c>
      <c r="J1036" t="s">
        <v>958</v>
      </c>
      <c r="K1036">
        <v>12</v>
      </c>
      <c r="L1036" s="2">
        <v>38555.35</v>
      </c>
      <c r="M1036" s="2">
        <v>154963.32</v>
      </c>
      <c r="N1036" s="14">
        <v>73617</v>
      </c>
      <c r="O1036" s="2">
        <v>0</v>
      </c>
      <c r="P1036" s="11">
        <v>73617</v>
      </c>
      <c r="Q1036" s="2">
        <v>31376.61</v>
      </c>
      <c r="R1036" s="2">
        <v>53788.474285714285</v>
      </c>
      <c r="S1036" s="9">
        <v>0</v>
      </c>
      <c r="U1036" s="2">
        <f t="shared" si="32"/>
        <v>-73617</v>
      </c>
      <c r="V1036" s="2">
        <f t="shared" si="33"/>
        <v>-100</v>
      </c>
    </row>
    <row r="1037" spans="1:22" customFormat="1" x14ac:dyDescent="0.25">
      <c r="A1037" t="s">
        <v>571</v>
      </c>
      <c r="B1037">
        <v>601</v>
      </c>
      <c r="C1037" t="s">
        <v>572</v>
      </c>
      <c r="D1037">
        <v>132</v>
      </c>
      <c r="E1037" t="s">
        <v>587</v>
      </c>
      <c r="F1037">
        <v>330</v>
      </c>
      <c r="G1037" t="s">
        <v>42</v>
      </c>
      <c r="H1037">
        <v>10132010330</v>
      </c>
      <c r="I1037" t="s">
        <v>43</v>
      </c>
      <c r="J1037" t="s">
        <v>958</v>
      </c>
      <c r="K1037">
        <v>12</v>
      </c>
      <c r="L1037" s="2">
        <v>3787.49</v>
      </c>
      <c r="M1037" s="2">
        <v>4342.57</v>
      </c>
      <c r="N1037" s="14">
        <v>3073</v>
      </c>
      <c r="O1037" s="2">
        <v>0</v>
      </c>
      <c r="P1037" s="11">
        <v>3073</v>
      </c>
      <c r="Q1037" s="2">
        <v>1425.81</v>
      </c>
      <c r="R1037" s="2">
        <v>2444.2457142857143</v>
      </c>
      <c r="S1037" s="9">
        <v>0</v>
      </c>
      <c r="U1037" s="2">
        <f t="shared" si="32"/>
        <v>-3073</v>
      </c>
      <c r="V1037" s="2">
        <f t="shared" si="33"/>
        <v>-100</v>
      </c>
    </row>
    <row r="1038" spans="1:22" customFormat="1" x14ac:dyDescent="0.25">
      <c r="A1038" t="s">
        <v>571</v>
      </c>
      <c r="B1038">
        <v>601</v>
      </c>
      <c r="C1038" t="s">
        <v>572</v>
      </c>
      <c r="D1038">
        <v>123</v>
      </c>
      <c r="E1038" t="s">
        <v>583</v>
      </c>
      <c r="F1038">
        <v>331</v>
      </c>
      <c r="G1038" t="s">
        <v>66</v>
      </c>
      <c r="H1038">
        <v>10123010331</v>
      </c>
      <c r="I1038" t="s">
        <v>67</v>
      </c>
      <c r="J1038" t="s">
        <v>958</v>
      </c>
      <c r="K1038">
        <v>12</v>
      </c>
      <c r="L1038" s="2">
        <v>716182.44</v>
      </c>
      <c r="M1038" s="2">
        <v>0</v>
      </c>
      <c r="N1038" s="14">
        <v>0</v>
      </c>
      <c r="O1038" s="2">
        <v>0</v>
      </c>
      <c r="P1038" s="11">
        <v>0</v>
      </c>
      <c r="Q1038" s="2">
        <v>0</v>
      </c>
      <c r="R1038" s="2">
        <v>0</v>
      </c>
      <c r="S1038" s="9">
        <v>0</v>
      </c>
      <c r="U1038" s="2">
        <f t="shared" si="32"/>
        <v>0</v>
      </c>
      <c r="V1038" s="2" t="e">
        <f t="shared" si="33"/>
        <v>#DIV/0!</v>
      </c>
    </row>
    <row r="1039" spans="1:22" customFormat="1" x14ac:dyDescent="0.25">
      <c r="A1039" t="s">
        <v>571</v>
      </c>
      <c r="B1039">
        <v>601</v>
      </c>
      <c r="C1039" t="s">
        <v>572</v>
      </c>
      <c r="D1039">
        <v>9</v>
      </c>
      <c r="E1039" t="s">
        <v>573</v>
      </c>
      <c r="F1039">
        <v>337</v>
      </c>
      <c r="G1039" t="s">
        <v>26</v>
      </c>
      <c r="H1039">
        <v>10009010337</v>
      </c>
      <c r="I1039" t="s">
        <v>27</v>
      </c>
      <c r="J1039" t="s">
        <v>958</v>
      </c>
      <c r="K1039">
        <v>12</v>
      </c>
      <c r="L1039" s="2">
        <v>992.83</v>
      </c>
      <c r="M1039" s="2">
        <v>862.55</v>
      </c>
      <c r="N1039" s="14">
        <v>1074</v>
      </c>
      <c r="O1039" s="2">
        <v>0</v>
      </c>
      <c r="P1039" s="11">
        <v>1074</v>
      </c>
      <c r="Q1039" s="2">
        <v>0</v>
      </c>
      <c r="R1039" s="2">
        <v>0</v>
      </c>
      <c r="S1039" s="9">
        <v>0</v>
      </c>
      <c r="U1039" s="2">
        <f t="shared" si="32"/>
        <v>-1074</v>
      </c>
      <c r="V1039" s="2">
        <f t="shared" si="33"/>
        <v>-100</v>
      </c>
    </row>
    <row r="1040" spans="1:22" customFormat="1" x14ac:dyDescent="0.25">
      <c r="A1040" t="s">
        <v>571</v>
      </c>
      <c r="B1040">
        <v>601</v>
      </c>
      <c r="C1040" t="s">
        <v>572</v>
      </c>
      <c r="D1040">
        <v>40</v>
      </c>
      <c r="E1040" t="s">
        <v>576</v>
      </c>
      <c r="F1040">
        <v>337</v>
      </c>
      <c r="G1040" t="s">
        <v>26</v>
      </c>
      <c r="H1040">
        <v>10040010337</v>
      </c>
      <c r="I1040" t="s">
        <v>27</v>
      </c>
      <c r="J1040" t="s">
        <v>958</v>
      </c>
      <c r="K1040">
        <v>12</v>
      </c>
      <c r="L1040" s="2">
        <v>82772.820000000007</v>
      </c>
      <c r="M1040" s="2">
        <v>71931.11</v>
      </c>
      <c r="N1040" s="14">
        <v>89527</v>
      </c>
      <c r="O1040" s="2">
        <v>0</v>
      </c>
      <c r="P1040" s="11">
        <v>89527</v>
      </c>
      <c r="Q1040" s="2">
        <v>0</v>
      </c>
      <c r="R1040" s="2">
        <v>0</v>
      </c>
      <c r="S1040" s="9">
        <v>0</v>
      </c>
      <c r="U1040" s="2">
        <f t="shared" si="32"/>
        <v>-89527</v>
      </c>
      <c r="V1040" s="2">
        <f t="shared" si="33"/>
        <v>-100</v>
      </c>
    </row>
    <row r="1041" spans="1:22" customFormat="1" x14ac:dyDescent="0.25">
      <c r="A1041" t="s">
        <v>571</v>
      </c>
      <c r="B1041">
        <v>601</v>
      </c>
      <c r="C1041" t="s">
        <v>572</v>
      </c>
      <c r="D1041">
        <v>42</v>
      </c>
      <c r="E1041" t="s">
        <v>577</v>
      </c>
      <c r="F1041">
        <v>337</v>
      </c>
      <c r="G1041" t="s">
        <v>26</v>
      </c>
      <c r="H1041">
        <v>10042010337</v>
      </c>
      <c r="I1041" t="s">
        <v>27</v>
      </c>
      <c r="J1041" t="s">
        <v>958</v>
      </c>
      <c r="K1041">
        <v>12</v>
      </c>
      <c r="L1041" s="2">
        <v>17777.29</v>
      </c>
      <c r="M1041" s="2">
        <v>15444.13</v>
      </c>
      <c r="N1041" s="14">
        <v>19228</v>
      </c>
      <c r="O1041" s="2">
        <v>0</v>
      </c>
      <c r="P1041" s="11">
        <v>19228</v>
      </c>
      <c r="Q1041" s="2">
        <v>0</v>
      </c>
      <c r="R1041" s="2">
        <v>0</v>
      </c>
      <c r="S1041" s="9">
        <v>0</v>
      </c>
      <c r="U1041" s="2">
        <f t="shared" si="32"/>
        <v>-19228</v>
      </c>
      <c r="V1041" s="2">
        <f t="shared" si="33"/>
        <v>-100</v>
      </c>
    </row>
    <row r="1042" spans="1:22" customFormat="1" x14ac:dyDescent="0.25">
      <c r="A1042" t="s">
        <v>571</v>
      </c>
      <c r="B1042">
        <v>601</v>
      </c>
      <c r="C1042" t="s">
        <v>572</v>
      </c>
      <c r="D1042">
        <v>44</v>
      </c>
      <c r="E1042" t="s">
        <v>578</v>
      </c>
      <c r="F1042">
        <v>337</v>
      </c>
      <c r="G1042" t="s">
        <v>26</v>
      </c>
      <c r="H1042">
        <v>10044010337</v>
      </c>
      <c r="I1042" t="s">
        <v>27</v>
      </c>
      <c r="J1042" t="s">
        <v>958</v>
      </c>
      <c r="K1042">
        <v>12</v>
      </c>
      <c r="L1042" s="2">
        <v>5757.67</v>
      </c>
      <c r="M1042" s="2">
        <v>5003.91</v>
      </c>
      <c r="N1042" s="14">
        <v>6228</v>
      </c>
      <c r="O1042" s="2">
        <v>0</v>
      </c>
      <c r="P1042" s="11">
        <v>6228</v>
      </c>
      <c r="Q1042" s="2">
        <v>0</v>
      </c>
      <c r="R1042" s="2">
        <v>0</v>
      </c>
      <c r="S1042" s="9">
        <v>0</v>
      </c>
      <c r="U1042" s="2">
        <f t="shared" si="32"/>
        <v>-6228</v>
      </c>
      <c r="V1042" s="2">
        <f t="shared" si="33"/>
        <v>-100</v>
      </c>
    </row>
    <row r="1043" spans="1:22" customFormat="1" x14ac:dyDescent="0.25">
      <c r="A1043" t="s">
        <v>571</v>
      </c>
      <c r="B1043">
        <v>601</v>
      </c>
      <c r="C1043" t="s">
        <v>572</v>
      </c>
      <c r="D1043">
        <v>90</v>
      </c>
      <c r="E1043" t="s">
        <v>579</v>
      </c>
      <c r="F1043">
        <v>337</v>
      </c>
      <c r="G1043" t="s">
        <v>26</v>
      </c>
      <c r="H1043">
        <v>10090010337</v>
      </c>
      <c r="I1043" t="s">
        <v>27</v>
      </c>
      <c r="J1043" t="s">
        <v>958</v>
      </c>
      <c r="K1043">
        <v>12</v>
      </c>
      <c r="L1043" s="2">
        <v>3657.99</v>
      </c>
      <c r="M1043" s="2">
        <v>3178.83</v>
      </c>
      <c r="N1043" s="14">
        <v>3956</v>
      </c>
      <c r="O1043" s="2">
        <v>0</v>
      </c>
      <c r="P1043" s="11">
        <v>3956</v>
      </c>
      <c r="Q1043" s="2">
        <v>0</v>
      </c>
      <c r="R1043" s="2">
        <v>0</v>
      </c>
      <c r="S1043" s="9">
        <v>0</v>
      </c>
      <c r="U1043" s="2">
        <f t="shared" si="32"/>
        <v>-3956</v>
      </c>
      <c r="V1043" s="2">
        <f t="shared" si="33"/>
        <v>-100</v>
      </c>
    </row>
    <row r="1044" spans="1:22" customFormat="1" x14ac:dyDescent="0.25">
      <c r="A1044" t="s">
        <v>571</v>
      </c>
      <c r="B1044">
        <v>601</v>
      </c>
      <c r="C1044" t="s">
        <v>572</v>
      </c>
      <c r="D1044">
        <v>91</v>
      </c>
      <c r="E1044" t="s">
        <v>580</v>
      </c>
      <c r="F1044">
        <v>337</v>
      </c>
      <c r="G1044" t="s">
        <v>26</v>
      </c>
      <c r="H1044">
        <v>10091010337</v>
      </c>
      <c r="I1044" t="s">
        <v>27</v>
      </c>
      <c r="J1044" t="s">
        <v>958</v>
      </c>
      <c r="K1044">
        <v>12</v>
      </c>
      <c r="L1044" s="2">
        <v>6543.77</v>
      </c>
      <c r="M1044" s="2">
        <v>5686.1</v>
      </c>
      <c r="N1044" s="14">
        <v>7078</v>
      </c>
      <c r="O1044" s="2">
        <v>0</v>
      </c>
      <c r="P1044" s="11">
        <v>7078</v>
      </c>
      <c r="Q1044" s="2">
        <v>0</v>
      </c>
      <c r="R1044" s="2">
        <v>0</v>
      </c>
      <c r="S1044" s="9">
        <v>0</v>
      </c>
      <c r="U1044" s="2">
        <f t="shared" si="32"/>
        <v>-7078</v>
      </c>
      <c r="V1044" s="2">
        <f t="shared" si="33"/>
        <v>-100</v>
      </c>
    </row>
    <row r="1045" spans="1:22" customFormat="1" x14ac:dyDescent="0.25">
      <c r="A1045" t="s">
        <v>571</v>
      </c>
      <c r="B1045">
        <v>601</v>
      </c>
      <c r="C1045" t="s">
        <v>572</v>
      </c>
      <c r="D1045">
        <v>92</v>
      </c>
      <c r="E1045" t="s">
        <v>581</v>
      </c>
      <c r="F1045">
        <v>337</v>
      </c>
      <c r="G1045" t="s">
        <v>26</v>
      </c>
      <c r="H1045">
        <v>10092010337</v>
      </c>
      <c r="I1045" t="s">
        <v>27</v>
      </c>
      <c r="J1045" t="s">
        <v>958</v>
      </c>
      <c r="K1045">
        <v>12</v>
      </c>
      <c r="L1045" s="2">
        <v>6150.72</v>
      </c>
      <c r="M1045" s="2">
        <v>5345</v>
      </c>
      <c r="N1045" s="14">
        <v>6653</v>
      </c>
      <c r="O1045" s="2">
        <v>0</v>
      </c>
      <c r="P1045" s="11">
        <v>6653</v>
      </c>
      <c r="Q1045" s="2">
        <v>0</v>
      </c>
      <c r="R1045" s="2">
        <v>0</v>
      </c>
      <c r="S1045" s="9">
        <v>0</v>
      </c>
      <c r="U1045" s="2">
        <f t="shared" si="32"/>
        <v>-6653</v>
      </c>
      <c r="V1045" s="2">
        <f t="shared" si="33"/>
        <v>-100</v>
      </c>
    </row>
    <row r="1046" spans="1:22" customFormat="1" x14ac:dyDescent="0.25">
      <c r="A1046" t="s">
        <v>571</v>
      </c>
      <c r="B1046">
        <v>601</v>
      </c>
      <c r="C1046" t="s">
        <v>572</v>
      </c>
      <c r="D1046">
        <v>94</v>
      </c>
      <c r="E1046" t="s">
        <v>582</v>
      </c>
      <c r="F1046">
        <v>337</v>
      </c>
      <c r="G1046" t="s">
        <v>26</v>
      </c>
      <c r="H1046">
        <v>10094010337</v>
      </c>
      <c r="I1046" t="s">
        <v>27</v>
      </c>
      <c r="J1046" t="s">
        <v>958</v>
      </c>
      <c r="K1046">
        <v>12</v>
      </c>
      <c r="L1046" s="2">
        <v>13390.68</v>
      </c>
      <c r="M1046" s="2">
        <v>11633.23</v>
      </c>
      <c r="N1046" s="14">
        <v>14483</v>
      </c>
      <c r="O1046" s="2">
        <v>0</v>
      </c>
      <c r="P1046" s="11">
        <v>14483</v>
      </c>
      <c r="Q1046" s="2">
        <v>0</v>
      </c>
      <c r="R1046" s="2">
        <v>0</v>
      </c>
      <c r="S1046" s="9">
        <v>0</v>
      </c>
      <c r="U1046" s="2">
        <f t="shared" si="32"/>
        <v>-14483</v>
      </c>
      <c r="V1046" s="2">
        <f t="shared" si="33"/>
        <v>-100</v>
      </c>
    </row>
    <row r="1047" spans="1:22" customFormat="1" x14ac:dyDescent="0.25">
      <c r="A1047" t="s">
        <v>571</v>
      </c>
      <c r="B1047">
        <v>601</v>
      </c>
      <c r="C1047" t="s">
        <v>572</v>
      </c>
      <c r="D1047">
        <v>131</v>
      </c>
      <c r="E1047" t="s">
        <v>584</v>
      </c>
      <c r="F1047">
        <v>337</v>
      </c>
      <c r="G1047" t="s">
        <v>26</v>
      </c>
      <c r="H1047">
        <v>10131010337</v>
      </c>
      <c r="I1047" t="s">
        <v>27</v>
      </c>
      <c r="J1047" t="s">
        <v>958</v>
      </c>
      <c r="K1047">
        <v>12</v>
      </c>
      <c r="L1047" s="2">
        <v>40429.730000000003</v>
      </c>
      <c r="M1047" s="2">
        <v>35129.279999999999</v>
      </c>
      <c r="N1047" s="14">
        <v>43729</v>
      </c>
      <c r="O1047" s="2">
        <v>0</v>
      </c>
      <c r="P1047" s="11">
        <v>43729</v>
      </c>
      <c r="Q1047" s="2">
        <v>0</v>
      </c>
      <c r="R1047" s="2">
        <v>0</v>
      </c>
      <c r="S1047" s="9">
        <v>0</v>
      </c>
      <c r="U1047" s="2">
        <f t="shared" si="32"/>
        <v>-43729</v>
      </c>
      <c r="V1047" s="2">
        <f t="shared" si="33"/>
        <v>-100</v>
      </c>
    </row>
    <row r="1048" spans="1:22" customFormat="1" x14ac:dyDescent="0.25">
      <c r="A1048" t="s">
        <v>571</v>
      </c>
      <c r="B1048">
        <v>601</v>
      </c>
      <c r="C1048" t="s">
        <v>572</v>
      </c>
      <c r="D1048">
        <v>132</v>
      </c>
      <c r="E1048" t="s">
        <v>587</v>
      </c>
      <c r="F1048">
        <v>337</v>
      </c>
      <c r="G1048" t="s">
        <v>26</v>
      </c>
      <c r="H1048">
        <v>10132010337</v>
      </c>
      <c r="I1048" t="s">
        <v>27</v>
      </c>
      <c r="J1048" t="s">
        <v>958</v>
      </c>
      <c r="K1048">
        <v>12</v>
      </c>
      <c r="L1048" s="2">
        <v>147466.14000000001</v>
      </c>
      <c r="M1048" s="2">
        <v>128156.91</v>
      </c>
      <c r="N1048" s="14">
        <v>159500</v>
      </c>
      <c r="O1048" s="2">
        <v>0</v>
      </c>
      <c r="P1048" s="11">
        <v>159500</v>
      </c>
      <c r="Q1048" s="2">
        <v>0</v>
      </c>
      <c r="R1048" s="2">
        <v>0</v>
      </c>
      <c r="S1048" s="9">
        <v>0</v>
      </c>
      <c r="U1048" s="2">
        <f t="shared" si="32"/>
        <v>-159500</v>
      </c>
      <c r="V1048" s="2">
        <f t="shared" si="33"/>
        <v>-100</v>
      </c>
    </row>
    <row r="1049" spans="1:22" customFormat="1" x14ac:dyDescent="0.25">
      <c r="A1049" t="s">
        <v>571</v>
      </c>
      <c r="B1049">
        <v>601</v>
      </c>
      <c r="C1049" t="s">
        <v>572</v>
      </c>
      <c r="D1049">
        <v>450</v>
      </c>
      <c r="E1049" t="s">
        <v>589</v>
      </c>
      <c r="F1049">
        <v>337</v>
      </c>
      <c r="G1049" t="s">
        <v>26</v>
      </c>
      <c r="H1049">
        <v>10450010337</v>
      </c>
      <c r="I1049" t="s">
        <v>27</v>
      </c>
      <c r="J1049" t="s">
        <v>958</v>
      </c>
      <c r="K1049">
        <v>12</v>
      </c>
      <c r="L1049" s="2">
        <v>1068.8399999999999</v>
      </c>
      <c r="M1049" s="2">
        <v>923.77</v>
      </c>
      <c r="N1049" s="14">
        <v>1156</v>
      </c>
      <c r="O1049" s="2">
        <v>0</v>
      </c>
      <c r="P1049" s="11">
        <v>1156</v>
      </c>
      <c r="Q1049" s="2">
        <v>0</v>
      </c>
      <c r="R1049" s="2">
        <v>0</v>
      </c>
      <c r="S1049" s="9">
        <v>0</v>
      </c>
      <c r="U1049" s="2">
        <f t="shared" si="32"/>
        <v>-1156</v>
      </c>
      <c r="V1049" s="2">
        <f t="shared" si="33"/>
        <v>-100</v>
      </c>
    </row>
    <row r="1050" spans="1:22" customFormat="1" x14ac:dyDescent="0.25">
      <c r="A1050" t="s">
        <v>571</v>
      </c>
      <c r="B1050">
        <v>601</v>
      </c>
      <c r="C1050" t="s">
        <v>572</v>
      </c>
      <c r="D1050">
        <v>451</v>
      </c>
      <c r="E1050" t="s">
        <v>590</v>
      </c>
      <c r="F1050">
        <v>337</v>
      </c>
      <c r="G1050" t="s">
        <v>26</v>
      </c>
      <c r="H1050">
        <v>10451010337</v>
      </c>
      <c r="I1050" t="s">
        <v>27</v>
      </c>
      <c r="J1050" t="s">
        <v>958</v>
      </c>
      <c r="K1050">
        <v>12</v>
      </c>
      <c r="L1050" s="2">
        <v>1032.69</v>
      </c>
      <c r="M1050" s="2">
        <v>893.39</v>
      </c>
      <c r="N1050" s="14">
        <v>1117</v>
      </c>
      <c r="O1050" s="2">
        <v>0</v>
      </c>
      <c r="P1050" s="11">
        <v>1117</v>
      </c>
      <c r="Q1050" s="2">
        <v>0</v>
      </c>
      <c r="R1050" s="2">
        <v>0</v>
      </c>
      <c r="S1050" s="9">
        <v>0</v>
      </c>
      <c r="U1050" s="2">
        <f t="shared" si="32"/>
        <v>-1117</v>
      </c>
      <c r="V1050" s="2">
        <f t="shared" si="33"/>
        <v>-100</v>
      </c>
    </row>
    <row r="1051" spans="1:22" customFormat="1" x14ac:dyDescent="0.25">
      <c r="A1051" t="s">
        <v>571</v>
      </c>
      <c r="B1051">
        <v>601</v>
      </c>
      <c r="C1051" t="s">
        <v>572</v>
      </c>
      <c r="D1051">
        <v>123</v>
      </c>
      <c r="E1051" t="s">
        <v>583</v>
      </c>
      <c r="F1051">
        <v>343</v>
      </c>
      <c r="G1051" t="s">
        <v>659</v>
      </c>
      <c r="H1051">
        <v>10123010343</v>
      </c>
      <c r="I1051" t="s">
        <v>660</v>
      </c>
      <c r="J1051" t="s">
        <v>958</v>
      </c>
      <c r="K1051">
        <v>12</v>
      </c>
      <c r="L1051" s="2">
        <v>1635.96</v>
      </c>
      <c r="M1051" s="2">
        <v>-1635.96</v>
      </c>
      <c r="N1051" s="14">
        <v>3786</v>
      </c>
      <c r="O1051" s="2">
        <v>0</v>
      </c>
      <c r="P1051" s="11">
        <v>3786</v>
      </c>
      <c r="Q1051" s="2">
        <v>0</v>
      </c>
      <c r="R1051" s="2">
        <v>0</v>
      </c>
      <c r="S1051" s="9">
        <v>0</v>
      </c>
      <c r="U1051" s="2">
        <f t="shared" si="32"/>
        <v>-3786</v>
      </c>
      <c r="V1051" s="2">
        <f t="shared" si="33"/>
        <v>-100</v>
      </c>
    </row>
    <row r="1052" spans="1:22" customFormat="1" x14ac:dyDescent="0.25">
      <c r="A1052" t="s">
        <v>571</v>
      </c>
      <c r="B1052">
        <v>601</v>
      </c>
      <c r="C1052" t="s">
        <v>572</v>
      </c>
      <c r="D1052">
        <v>123</v>
      </c>
      <c r="E1052" t="s">
        <v>583</v>
      </c>
      <c r="F1052">
        <v>345</v>
      </c>
      <c r="G1052" t="s">
        <v>72</v>
      </c>
      <c r="H1052">
        <v>10123010345</v>
      </c>
      <c r="I1052" t="s">
        <v>69</v>
      </c>
      <c r="J1052" t="s">
        <v>958</v>
      </c>
      <c r="K1052">
        <v>12</v>
      </c>
      <c r="L1052" s="2">
        <v>93607.53</v>
      </c>
      <c r="M1052" s="2">
        <v>0</v>
      </c>
      <c r="N1052" s="14">
        <v>0</v>
      </c>
      <c r="O1052" s="2">
        <v>0</v>
      </c>
      <c r="P1052" s="11">
        <v>0</v>
      </c>
      <c r="Q1052" s="2">
        <v>0</v>
      </c>
      <c r="R1052" s="2">
        <v>0</v>
      </c>
      <c r="S1052" s="9">
        <v>0</v>
      </c>
      <c r="U1052" s="2">
        <f t="shared" si="32"/>
        <v>0</v>
      </c>
      <c r="V1052" s="2" t="e">
        <f t="shared" si="33"/>
        <v>#DIV/0!</v>
      </c>
    </row>
    <row r="1053" spans="1:22" customFormat="1" x14ac:dyDescent="0.25">
      <c r="A1053" t="s">
        <v>571</v>
      </c>
      <c r="B1053">
        <v>601</v>
      </c>
      <c r="C1053" t="s">
        <v>572</v>
      </c>
      <c r="D1053">
        <v>40</v>
      </c>
      <c r="E1053" t="s">
        <v>576</v>
      </c>
      <c r="F1053">
        <v>499</v>
      </c>
      <c r="G1053" t="s">
        <v>644</v>
      </c>
      <c r="H1053">
        <v>10040010499</v>
      </c>
      <c r="I1053" t="s">
        <v>645</v>
      </c>
      <c r="J1053" t="s">
        <v>958</v>
      </c>
      <c r="K1053">
        <v>12</v>
      </c>
      <c r="L1053" s="2">
        <v>0</v>
      </c>
      <c r="M1053" s="2">
        <v>0</v>
      </c>
      <c r="N1053" s="14">
        <v>0</v>
      </c>
      <c r="O1053" s="2">
        <v>0</v>
      </c>
      <c r="P1053" s="11">
        <v>0</v>
      </c>
      <c r="Q1053" s="2">
        <v>0</v>
      </c>
      <c r="R1053" s="2">
        <v>0</v>
      </c>
      <c r="S1053" s="9">
        <v>0</v>
      </c>
      <c r="U1053" s="2">
        <f t="shared" si="32"/>
        <v>0</v>
      </c>
      <c r="V1053" s="2" t="e">
        <f t="shared" si="33"/>
        <v>#DIV/0!</v>
      </c>
    </row>
    <row r="1054" spans="1:22" customFormat="1" x14ac:dyDescent="0.25">
      <c r="A1054" t="s">
        <v>571</v>
      </c>
      <c r="B1054">
        <v>601</v>
      </c>
      <c r="C1054" t="s">
        <v>572</v>
      </c>
      <c r="D1054">
        <v>40</v>
      </c>
      <c r="E1054" t="s">
        <v>576</v>
      </c>
      <c r="F1054">
        <v>511</v>
      </c>
      <c r="G1054" t="s">
        <v>648</v>
      </c>
      <c r="H1054">
        <v>10040010511</v>
      </c>
      <c r="I1054" t="s">
        <v>649</v>
      </c>
      <c r="J1054" t="s">
        <v>958</v>
      </c>
      <c r="K1054">
        <v>12</v>
      </c>
      <c r="L1054" s="2">
        <v>913270.44</v>
      </c>
      <c r="M1054" s="2">
        <v>0</v>
      </c>
      <c r="N1054" s="14">
        <v>142</v>
      </c>
      <c r="O1054" s="2">
        <v>0</v>
      </c>
      <c r="P1054" s="11">
        <v>142</v>
      </c>
      <c r="Q1054" s="2">
        <v>0</v>
      </c>
      <c r="R1054" s="2">
        <v>0</v>
      </c>
      <c r="S1054" s="9">
        <v>0</v>
      </c>
      <c r="U1054" s="2">
        <f t="shared" si="32"/>
        <v>-142</v>
      </c>
      <c r="V1054" s="2">
        <f t="shared" si="33"/>
        <v>-100</v>
      </c>
    </row>
    <row r="1055" spans="1:22" customFormat="1" x14ac:dyDescent="0.25">
      <c r="A1055" t="s">
        <v>571</v>
      </c>
      <c r="B1055">
        <v>601</v>
      </c>
      <c r="C1055" t="s">
        <v>572</v>
      </c>
      <c r="D1055">
        <v>42</v>
      </c>
      <c r="E1055" t="s">
        <v>577</v>
      </c>
      <c r="F1055">
        <v>511</v>
      </c>
      <c r="G1055" t="s">
        <v>648</v>
      </c>
      <c r="H1055">
        <v>10042010511</v>
      </c>
      <c r="I1055" t="s">
        <v>649</v>
      </c>
      <c r="J1055" t="s">
        <v>958</v>
      </c>
      <c r="K1055">
        <v>12</v>
      </c>
      <c r="L1055" s="2">
        <v>975</v>
      </c>
      <c r="M1055" s="2">
        <v>0</v>
      </c>
      <c r="N1055" s="14">
        <v>1055</v>
      </c>
      <c r="O1055" s="2">
        <v>0</v>
      </c>
      <c r="P1055" s="11">
        <v>1055</v>
      </c>
      <c r="Q1055" s="2">
        <v>0</v>
      </c>
      <c r="R1055" s="2">
        <v>0</v>
      </c>
      <c r="S1055" s="9">
        <v>0</v>
      </c>
      <c r="U1055" s="2">
        <f t="shared" si="32"/>
        <v>-1055</v>
      </c>
      <c r="V1055" s="2">
        <f t="shared" si="33"/>
        <v>-100</v>
      </c>
    </row>
    <row r="1056" spans="1:22" customFormat="1" x14ac:dyDescent="0.25">
      <c r="A1056" t="s">
        <v>571</v>
      </c>
      <c r="B1056">
        <v>601</v>
      </c>
      <c r="C1056" t="s">
        <v>572</v>
      </c>
      <c r="D1056">
        <v>44</v>
      </c>
      <c r="E1056" t="s">
        <v>578</v>
      </c>
      <c r="F1056">
        <v>511</v>
      </c>
      <c r="G1056" t="s">
        <v>648</v>
      </c>
      <c r="H1056">
        <v>10044010511</v>
      </c>
      <c r="I1056" t="s">
        <v>649</v>
      </c>
      <c r="J1056" t="s">
        <v>958</v>
      </c>
      <c r="K1056">
        <v>12</v>
      </c>
      <c r="L1056" s="2">
        <v>2926</v>
      </c>
      <c r="M1056" s="2">
        <v>0</v>
      </c>
      <c r="N1056" s="14">
        <v>3165</v>
      </c>
      <c r="O1056" s="2">
        <v>0</v>
      </c>
      <c r="P1056" s="11">
        <v>3165</v>
      </c>
      <c r="Q1056" s="2">
        <v>0</v>
      </c>
      <c r="R1056" s="2">
        <v>0</v>
      </c>
      <c r="S1056" s="9">
        <v>0</v>
      </c>
      <c r="U1056" s="2">
        <f t="shared" si="32"/>
        <v>-3165</v>
      </c>
      <c r="V1056" s="2">
        <f t="shared" si="33"/>
        <v>-100</v>
      </c>
    </row>
    <row r="1057" spans="1:22" customFormat="1" x14ac:dyDescent="0.25">
      <c r="A1057" t="s">
        <v>571</v>
      </c>
      <c r="B1057">
        <v>601</v>
      </c>
      <c r="C1057" t="s">
        <v>572</v>
      </c>
      <c r="D1057">
        <v>91</v>
      </c>
      <c r="E1057" t="s">
        <v>580</v>
      </c>
      <c r="F1057">
        <v>511</v>
      </c>
      <c r="G1057" t="s">
        <v>648</v>
      </c>
      <c r="H1057">
        <v>10091010511</v>
      </c>
      <c r="I1057" t="s">
        <v>649</v>
      </c>
      <c r="J1057" t="s">
        <v>958</v>
      </c>
      <c r="K1057">
        <v>12</v>
      </c>
      <c r="L1057" s="2">
        <v>1485</v>
      </c>
      <c r="M1057" s="2">
        <v>0</v>
      </c>
      <c r="N1057" s="14">
        <v>1606</v>
      </c>
      <c r="O1057" s="2">
        <v>0</v>
      </c>
      <c r="P1057" s="11">
        <v>1606</v>
      </c>
      <c r="Q1057" s="2">
        <v>0</v>
      </c>
      <c r="R1057" s="2">
        <v>0</v>
      </c>
      <c r="S1057" s="9">
        <v>0</v>
      </c>
      <c r="U1057" s="2">
        <f t="shared" si="32"/>
        <v>-1606</v>
      </c>
      <c r="V1057" s="2">
        <f t="shared" si="33"/>
        <v>-100</v>
      </c>
    </row>
    <row r="1058" spans="1:22" customFormat="1" x14ac:dyDescent="0.25">
      <c r="A1058" t="s">
        <v>571</v>
      </c>
      <c r="B1058">
        <v>601</v>
      </c>
      <c r="C1058" t="s">
        <v>572</v>
      </c>
      <c r="D1058">
        <v>92</v>
      </c>
      <c r="E1058" t="s">
        <v>581</v>
      </c>
      <c r="F1058">
        <v>511</v>
      </c>
      <c r="G1058" t="s">
        <v>648</v>
      </c>
      <c r="H1058">
        <v>10092010511</v>
      </c>
      <c r="I1058" t="s">
        <v>649</v>
      </c>
      <c r="J1058" t="s">
        <v>958</v>
      </c>
      <c r="K1058">
        <v>12</v>
      </c>
      <c r="L1058" s="2">
        <v>517</v>
      </c>
      <c r="M1058" s="2">
        <v>0</v>
      </c>
      <c r="N1058" s="14">
        <v>560</v>
      </c>
      <c r="O1058" s="2">
        <v>0</v>
      </c>
      <c r="P1058" s="11">
        <v>560</v>
      </c>
      <c r="Q1058" s="2">
        <v>0</v>
      </c>
      <c r="R1058" s="2">
        <v>0</v>
      </c>
      <c r="S1058" s="9">
        <v>0</v>
      </c>
      <c r="U1058" s="2">
        <f t="shared" si="32"/>
        <v>-560</v>
      </c>
      <c r="V1058" s="2">
        <f t="shared" si="33"/>
        <v>-100</v>
      </c>
    </row>
    <row r="1059" spans="1:22" customFormat="1" x14ac:dyDescent="0.25">
      <c r="A1059" t="s">
        <v>571</v>
      </c>
      <c r="B1059">
        <v>601</v>
      </c>
      <c r="C1059" t="s">
        <v>572</v>
      </c>
      <c r="D1059">
        <v>94</v>
      </c>
      <c r="E1059" t="s">
        <v>582</v>
      </c>
      <c r="F1059">
        <v>511</v>
      </c>
      <c r="G1059" t="s">
        <v>648</v>
      </c>
      <c r="H1059">
        <v>10094010511</v>
      </c>
      <c r="I1059" t="s">
        <v>649</v>
      </c>
      <c r="J1059" t="s">
        <v>958</v>
      </c>
      <c r="K1059">
        <v>12</v>
      </c>
      <c r="L1059" s="2">
        <v>198</v>
      </c>
      <c r="M1059" s="2">
        <v>0</v>
      </c>
      <c r="N1059" s="14">
        <v>214</v>
      </c>
      <c r="O1059" s="2">
        <v>0</v>
      </c>
      <c r="P1059" s="11">
        <v>214</v>
      </c>
      <c r="Q1059" s="2">
        <v>0</v>
      </c>
      <c r="R1059" s="2">
        <v>0</v>
      </c>
      <c r="S1059" s="9">
        <v>0</v>
      </c>
      <c r="U1059" s="2">
        <f t="shared" si="32"/>
        <v>-214</v>
      </c>
      <c r="V1059" s="2">
        <f t="shared" si="33"/>
        <v>-100</v>
      </c>
    </row>
    <row r="1060" spans="1:22" customFormat="1" x14ac:dyDescent="0.25">
      <c r="A1060" t="s">
        <v>571</v>
      </c>
      <c r="B1060">
        <v>601</v>
      </c>
      <c r="C1060" t="s">
        <v>572</v>
      </c>
      <c r="D1060">
        <v>450</v>
      </c>
      <c r="E1060" t="s">
        <v>589</v>
      </c>
      <c r="F1060">
        <v>511</v>
      </c>
      <c r="G1060" t="s">
        <v>648</v>
      </c>
      <c r="H1060">
        <v>10450010511</v>
      </c>
      <c r="I1060" t="s">
        <v>649</v>
      </c>
      <c r="J1060" t="s">
        <v>958</v>
      </c>
      <c r="K1060">
        <v>12</v>
      </c>
      <c r="L1060" s="2">
        <v>187</v>
      </c>
      <c r="M1060" s="2">
        <v>0</v>
      </c>
      <c r="N1060" s="14">
        <v>202</v>
      </c>
      <c r="O1060" s="2">
        <v>0</v>
      </c>
      <c r="P1060" s="11">
        <v>202</v>
      </c>
      <c r="Q1060" s="2">
        <v>0</v>
      </c>
      <c r="R1060" s="2">
        <v>0</v>
      </c>
      <c r="S1060" s="9">
        <v>0</v>
      </c>
      <c r="U1060" s="2">
        <f t="shared" si="32"/>
        <v>-202</v>
      </c>
      <c r="V1060" s="2">
        <f t="shared" si="33"/>
        <v>-100</v>
      </c>
    </row>
    <row r="1061" spans="1:22" customFormat="1" x14ac:dyDescent="0.25">
      <c r="A1061" t="s">
        <v>571</v>
      </c>
      <c r="B1061">
        <v>601</v>
      </c>
      <c r="C1061" t="s">
        <v>572</v>
      </c>
      <c r="D1061">
        <v>451</v>
      </c>
      <c r="E1061" t="s">
        <v>590</v>
      </c>
      <c r="F1061">
        <v>511</v>
      </c>
      <c r="G1061" t="s">
        <v>648</v>
      </c>
      <c r="H1061">
        <v>10451010511</v>
      </c>
      <c r="I1061" t="s">
        <v>649</v>
      </c>
      <c r="J1061" t="s">
        <v>958</v>
      </c>
      <c r="K1061">
        <v>12</v>
      </c>
      <c r="L1061" s="2">
        <v>231</v>
      </c>
      <c r="M1061" s="2">
        <v>0</v>
      </c>
      <c r="N1061" s="14">
        <v>250</v>
      </c>
      <c r="O1061" s="2">
        <v>0</v>
      </c>
      <c r="P1061" s="11">
        <v>250</v>
      </c>
      <c r="Q1061" s="2">
        <v>0</v>
      </c>
      <c r="R1061" s="2">
        <v>0</v>
      </c>
      <c r="S1061" s="9">
        <v>0</v>
      </c>
      <c r="U1061" s="2">
        <f t="shared" si="32"/>
        <v>-250</v>
      </c>
      <c r="V1061" s="2">
        <f t="shared" si="33"/>
        <v>-100</v>
      </c>
    </row>
    <row r="1062" spans="1:22" customFormat="1" x14ac:dyDescent="0.25">
      <c r="A1062" t="s">
        <v>133</v>
      </c>
      <c r="B1062">
        <v>1201</v>
      </c>
      <c r="C1062" t="s">
        <v>212</v>
      </c>
      <c r="D1062">
        <v>701</v>
      </c>
      <c r="E1062" t="s">
        <v>211</v>
      </c>
      <c r="F1062">
        <v>212</v>
      </c>
      <c r="G1062" t="s">
        <v>16</v>
      </c>
      <c r="H1062">
        <v>10701010212</v>
      </c>
      <c r="I1062" t="s">
        <v>17</v>
      </c>
      <c r="J1062" t="s">
        <v>958</v>
      </c>
      <c r="K1062">
        <v>12</v>
      </c>
      <c r="L1062" s="2">
        <v>0</v>
      </c>
      <c r="M1062" s="2">
        <v>0</v>
      </c>
      <c r="N1062" s="14">
        <v>0</v>
      </c>
      <c r="O1062" s="2">
        <v>0</v>
      </c>
      <c r="P1062" s="11">
        <v>0</v>
      </c>
      <c r="Q1062" s="2">
        <v>0</v>
      </c>
      <c r="R1062" s="2">
        <v>0</v>
      </c>
      <c r="S1062" s="9">
        <v>0</v>
      </c>
      <c r="U1062" s="2">
        <f t="shared" si="32"/>
        <v>0</v>
      </c>
      <c r="V1062" s="2" t="e">
        <f t="shared" si="33"/>
        <v>#DIV/0!</v>
      </c>
    </row>
    <row r="1063" spans="1:22" customFormat="1" x14ac:dyDescent="0.25">
      <c r="A1063" t="s">
        <v>133</v>
      </c>
      <c r="B1063">
        <v>1201</v>
      </c>
      <c r="C1063" t="s">
        <v>212</v>
      </c>
      <c r="D1063">
        <v>701</v>
      </c>
      <c r="E1063" t="s">
        <v>211</v>
      </c>
      <c r="F1063">
        <v>213</v>
      </c>
      <c r="G1063" t="s">
        <v>18</v>
      </c>
      <c r="H1063">
        <v>10701010213</v>
      </c>
      <c r="I1063" t="s">
        <v>19</v>
      </c>
      <c r="J1063" t="s">
        <v>958</v>
      </c>
      <c r="K1063">
        <v>12</v>
      </c>
      <c r="L1063" s="2">
        <v>0</v>
      </c>
      <c r="M1063" s="2">
        <v>0</v>
      </c>
      <c r="N1063" s="14">
        <v>0</v>
      </c>
      <c r="O1063" s="2">
        <v>0</v>
      </c>
      <c r="P1063" s="11">
        <v>0</v>
      </c>
      <c r="Q1063" s="2">
        <v>0</v>
      </c>
      <c r="R1063" s="2">
        <v>0</v>
      </c>
      <c r="S1063" s="9">
        <v>0</v>
      </c>
      <c r="U1063" s="2">
        <f t="shared" si="32"/>
        <v>0</v>
      </c>
      <c r="V1063" s="2" t="e">
        <f t="shared" si="33"/>
        <v>#DIV/0!</v>
      </c>
    </row>
    <row r="1064" spans="1:22" customFormat="1" x14ac:dyDescent="0.25">
      <c r="A1064" t="s">
        <v>133</v>
      </c>
      <c r="B1064">
        <v>1105</v>
      </c>
      <c r="C1064" t="s">
        <v>174</v>
      </c>
      <c r="D1064">
        <v>179</v>
      </c>
      <c r="E1064" t="s">
        <v>173</v>
      </c>
      <c r="F1064">
        <v>236</v>
      </c>
      <c r="G1064" t="s">
        <v>20</v>
      </c>
      <c r="H1064">
        <v>10179010236</v>
      </c>
      <c r="I1064" t="s">
        <v>21</v>
      </c>
      <c r="J1064" t="s">
        <v>958</v>
      </c>
      <c r="K1064">
        <v>12</v>
      </c>
      <c r="L1064" s="2">
        <v>30915</v>
      </c>
      <c r="M1064" s="2">
        <v>2756.25</v>
      </c>
      <c r="N1064" s="14">
        <v>27306</v>
      </c>
      <c r="O1064" s="2">
        <v>0</v>
      </c>
      <c r="P1064" s="11">
        <v>27306</v>
      </c>
      <c r="Q1064" s="2">
        <v>0</v>
      </c>
      <c r="R1064" s="2">
        <v>0</v>
      </c>
      <c r="S1064" s="9">
        <v>0</v>
      </c>
      <c r="U1064" s="2">
        <f t="shared" si="32"/>
        <v>-27306</v>
      </c>
      <c r="V1064" s="2">
        <f t="shared" si="33"/>
        <v>-100</v>
      </c>
    </row>
    <row r="1065" spans="1:22" customFormat="1" x14ac:dyDescent="0.25">
      <c r="A1065" t="s">
        <v>133</v>
      </c>
      <c r="B1065">
        <v>205</v>
      </c>
      <c r="C1065" t="s">
        <v>123</v>
      </c>
      <c r="D1065">
        <v>163</v>
      </c>
      <c r="E1065" t="s">
        <v>139</v>
      </c>
      <c r="F1065">
        <v>245</v>
      </c>
      <c r="G1065" t="s">
        <v>135</v>
      </c>
      <c r="H1065">
        <v>10163010245</v>
      </c>
      <c r="I1065" t="s">
        <v>136</v>
      </c>
      <c r="J1065" t="s">
        <v>958</v>
      </c>
      <c r="K1065">
        <v>12</v>
      </c>
      <c r="L1065" s="2">
        <v>1374.73</v>
      </c>
      <c r="M1065" s="2">
        <v>1525.49</v>
      </c>
      <c r="N1065" s="14">
        <v>0</v>
      </c>
      <c r="O1065" s="2">
        <v>0</v>
      </c>
      <c r="P1065" s="11">
        <v>0</v>
      </c>
      <c r="Q1065" s="2">
        <v>0</v>
      </c>
      <c r="R1065" s="2">
        <v>0</v>
      </c>
      <c r="S1065" s="9">
        <v>0</v>
      </c>
      <c r="U1065" s="2">
        <f t="shared" si="32"/>
        <v>0</v>
      </c>
      <c r="V1065" s="2" t="e">
        <f t="shared" si="33"/>
        <v>#DIV/0!</v>
      </c>
    </row>
    <row r="1066" spans="1:22" customFormat="1" x14ac:dyDescent="0.25">
      <c r="A1066" t="s">
        <v>133</v>
      </c>
      <c r="B1066">
        <v>1101</v>
      </c>
      <c r="C1066" t="s">
        <v>134</v>
      </c>
      <c r="D1066">
        <v>150</v>
      </c>
      <c r="E1066" t="s">
        <v>132</v>
      </c>
      <c r="F1066">
        <v>290</v>
      </c>
      <c r="G1066" t="s">
        <v>91</v>
      </c>
      <c r="H1066">
        <v>10150010290</v>
      </c>
      <c r="I1066" t="s">
        <v>92</v>
      </c>
      <c r="J1066" t="s">
        <v>958</v>
      </c>
      <c r="K1066">
        <v>12</v>
      </c>
      <c r="L1066" s="2">
        <v>0</v>
      </c>
      <c r="M1066" s="2">
        <v>0</v>
      </c>
      <c r="N1066" s="14">
        <v>0</v>
      </c>
      <c r="O1066" s="2">
        <v>0</v>
      </c>
      <c r="P1066" s="11">
        <v>0</v>
      </c>
      <c r="Q1066" s="2">
        <v>0</v>
      </c>
      <c r="R1066" s="2">
        <v>0</v>
      </c>
      <c r="S1066" s="9">
        <v>0</v>
      </c>
      <c r="U1066" s="2">
        <f t="shared" si="32"/>
        <v>0</v>
      </c>
      <c r="V1066" s="2" t="e">
        <f t="shared" si="33"/>
        <v>#DIV/0!</v>
      </c>
    </row>
    <row r="1067" spans="1:22" customFormat="1" x14ac:dyDescent="0.25">
      <c r="A1067" t="s">
        <v>133</v>
      </c>
      <c r="B1067">
        <v>1101</v>
      </c>
      <c r="C1067" t="s">
        <v>134</v>
      </c>
      <c r="D1067">
        <v>176</v>
      </c>
      <c r="E1067" t="s">
        <v>170</v>
      </c>
      <c r="F1067">
        <v>305</v>
      </c>
      <c r="G1067" t="s">
        <v>146</v>
      </c>
      <c r="H1067">
        <v>10176010305</v>
      </c>
      <c r="I1067" t="s">
        <v>147</v>
      </c>
      <c r="J1067" t="s">
        <v>958</v>
      </c>
      <c r="K1067">
        <v>12</v>
      </c>
      <c r="L1067" s="2">
        <v>327.3</v>
      </c>
      <c r="M1067" s="2">
        <v>865.7</v>
      </c>
      <c r="N1067" s="14">
        <v>1200</v>
      </c>
      <c r="O1067" s="2">
        <v>0</v>
      </c>
      <c r="P1067" s="11">
        <v>1200</v>
      </c>
      <c r="Q1067" s="2">
        <v>0</v>
      </c>
      <c r="R1067" s="2">
        <v>0</v>
      </c>
      <c r="S1067" s="9">
        <v>0</v>
      </c>
      <c r="U1067" s="2">
        <f t="shared" si="32"/>
        <v>-1200</v>
      </c>
      <c r="V1067" s="2">
        <f t="shared" si="33"/>
        <v>-100</v>
      </c>
    </row>
    <row r="1068" spans="1:22" customFormat="1" x14ac:dyDescent="0.25">
      <c r="A1068" t="s">
        <v>133</v>
      </c>
      <c r="B1068">
        <v>1101</v>
      </c>
      <c r="C1068" t="s">
        <v>134</v>
      </c>
      <c r="D1068">
        <v>150</v>
      </c>
      <c r="E1068" t="s">
        <v>132</v>
      </c>
      <c r="F1068">
        <v>330</v>
      </c>
      <c r="G1068" t="s">
        <v>42</v>
      </c>
      <c r="H1068">
        <v>10150010330</v>
      </c>
      <c r="I1068" t="s">
        <v>43</v>
      </c>
      <c r="J1068" t="s">
        <v>958</v>
      </c>
      <c r="K1068">
        <v>12</v>
      </c>
      <c r="L1068" s="2">
        <v>20114.900000000001</v>
      </c>
      <c r="M1068" s="2">
        <v>40991.550000000003</v>
      </c>
      <c r="N1068" s="14">
        <v>33914</v>
      </c>
      <c r="O1068" s="2">
        <v>0</v>
      </c>
      <c r="P1068" s="11">
        <v>33914</v>
      </c>
      <c r="Q1068" s="2">
        <v>14077.19</v>
      </c>
      <c r="R1068" s="2">
        <v>24132.325714285715</v>
      </c>
      <c r="S1068" s="9">
        <v>0</v>
      </c>
      <c r="U1068" s="2">
        <f t="shared" si="32"/>
        <v>-33914</v>
      </c>
      <c r="V1068" s="2">
        <f t="shared" si="33"/>
        <v>-100</v>
      </c>
    </row>
    <row r="1069" spans="1:22" customFormat="1" x14ac:dyDescent="0.25">
      <c r="A1069" t="s">
        <v>133</v>
      </c>
      <c r="B1069">
        <v>205</v>
      </c>
      <c r="C1069" t="s">
        <v>123</v>
      </c>
      <c r="D1069">
        <v>162</v>
      </c>
      <c r="E1069" t="s">
        <v>137</v>
      </c>
      <c r="F1069">
        <v>330</v>
      </c>
      <c r="G1069" t="s">
        <v>42</v>
      </c>
      <c r="H1069">
        <v>10162010330</v>
      </c>
      <c r="I1069" t="s">
        <v>43</v>
      </c>
      <c r="J1069" t="s">
        <v>958</v>
      </c>
      <c r="K1069">
        <v>12</v>
      </c>
      <c r="L1069" s="2">
        <v>323512.09999999998</v>
      </c>
      <c r="M1069" s="2">
        <v>242622.96</v>
      </c>
      <c r="N1069" s="14">
        <v>280000</v>
      </c>
      <c r="O1069" s="2">
        <v>0</v>
      </c>
      <c r="P1069" s="11">
        <v>280000</v>
      </c>
      <c r="Q1069" s="2">
        <v>64198.67</v>
      </c>
      <c r="R1069" s="2">
        <v>110054.86285714287</v>
      </c>
      <c r="S1069" s="9">
        <v>0</v>
      </c>
      <c r="U1069" s="2">
        <f t="shared" si="32"/>
        <v>-280000</v>
      </c>
      <c r="V1069" s="2">
        <f t="shared" si="33"/>
        <v>-100</v>
      </c>
    </row>
    <row r="1070" spans="1:22" customFormat="1" x14ac:dyDescent="0.25">
      <c r="A1070" t="s">
        <v>133</v>
      </c>
      <c r="B1070">
        <v>205</v>
      </c>
      <c r="C1070" t="s">
        <v>123</v>
      </c>
      <c r="D1070">
        <v>163</v>
      </c>
      <c r="E1070" t="s">
        <v>139</v>
      </c>
      <c r="F1070">
        <v>330</v>
      </c>
      <c r="G1070" t="s">
        <v>42</v>
      </c>
      <c r="H1070">
        <v>10163010330</v>
      </c>
      <c r="I1070" t="s">
        <v>43</v>
      </c>
      <c r="J1070" t="s">
        <v>958</v>
      </c>
      <c r="K1070">
        <v>12</v>
      </c>
      <c r="L1070" s="2">
        <v>59173.13</v>
      </c>
      <c r="M1070" s="2">
        <v>85150.3</v>
      </c>
      <c r="N1070" s="14">
        <v>60000</v>
      </c>
      <c r="O1070" s="2">
        <v>0</v>
      </c>
      <c r="P1070" s="11">
        <v>60000</v>
      </c>
      <c r="Q1070" s="2">
        <v>19530.84</v>
      </c>
      <c r="R1070" s="2">
        <v>33481.440000000002</v>
      </c>
      <c r="S1070" s="9">
        <v>0</v>
      </c>
      <c r="U1070" s="2">
        <f t="shared" si="32"/>
        <v>-60000</v>
      </c>
      <c r="V1070" s="2">
        <f t="shared" si="33"/>
        <v>-100</v>
      </c>
    </row>
    <row r="1071" spans="1:22" customFormat="1" x14ac:dyDescent="0.25">
      <c r="A1071" t="s">
        <v>133</v>
      </c>
      <c r="B1071">
        <v>1101</v>
      </c>
      <c r="C1071" t="s">
        <v>134</v>
      </c>
      <c r="D1071">
        <v>165</v>
      </c>
      <c r="E1071" t="s">
        <v>145</v>
      </c>
      <c r="F1071">
        <v>330</v>
      </c>
      <c r="G1071" t="s">
        <v>42</v>
      </c>
      <c r="H1071">
        <v>10165010330</v>
      </c>
      <c r="I1071" t="s">
        <v>43</v>
      </c>
      <c r="J1071" t="s">
        <v>958</v>
      </c>
      <c r="K1071">
        <v>12</v>
      </c>
      <c r="L1071" s="2">
        <v>0</v>
      </c>
      <c r="M1071" s="2">
        <v>1211.3599999999999</v>
      </c>
      <c r="N1071" s="14">
        <v>5672</v>
      </c>
      <c r="O1071" s="2">
        <v>0</v>
      </c>
      <c r="P1071" s="11">
        <v>5672</v>
      </c>
      <c r="Q1071" s="2">
        <v>-37.72</v>
      </c>
      <c r="R1071" s="2">
        <v>-64.662857142857149</v>
      </c>
      <c r="S1071" s="9">
        <v>0</v>
      </c>
      <c r="U1071" s="2">
        <f t="shared" si="32"/>
        <v>-5672</v>
      </c>
      <c r="V1071" s="2">
        <f t="shared" si="33"/>
        <v>-100</v>
      </c>
    </row>
    <row r="1072" spans="1:22" customFormat="1" x14ac:dyDescent="0.25">
      <c r="A1072" t="s">
        <v>133</v>
      </c>
      <c r="B1072">
        <v>1101</v>
      </c>
      <c r="C1072" t="s">
        <v>134</v>
      </c>
      <c r="D1072">
        <v>170</v>
      </c>
      <c r="E1072" t="s">
        <v>154</v>
      </c>
      <c r="F1072">
        <v>330</v>
      </c>
      <c r="G1072" t="s">
        <v>42</v>
      </c>
      <c r="H1072">
        <v>10170010330</v>
      </c>
      <c r="I1072" t="s">
        <v>43</v>
      </c>
      <c r="J1072" t="s">
        <v>958</v>
      </c>
      <c r="K1072">
        <v>12</v>
      </c>
      <c r="L1072" s="2">
        <v>4719.68</v>
      </c>
      <c r="M1072" s="2">
        <v>2676.38</v>
      </c>
      <c r="N1072" s="14">
        <v>8854</v>
      </c>
      <c r="O1072" s="2">
        <v>0</v>
      </c>
      <c r="P1072" s="11">
        <v>8854</v>
      </c>
      <c r="Q1072" s="2">
        <v>3231.47</v>
      </c>
      <c r="R1072" s="2">
        <v>5539.6628571428573</v>
      </c>
      <c r="S1072" s="9">
        <v>0</v>
      </c>
      <c r="U1072" s="2">
        <f t="shared" si="32"/>
        <v>-8854</v>
      </c>
      <c r="V1072" s="2">
        <f t="shared" si="33"/>
        <v>-100</v>
      </c>
    </row>
    <row r="1073" spans="1:22" customFormat="1" x14ac:dyDescent="0.25">
      <c r="A1073" t="s">
        <v>133</v>
      </c>
      <c r="B1073">
        <v>1101</v>
      </c>
      <c r="C1073" t="s">
        <v>134</v>
      </c>
      <c r="D1073">
        <v>173</v>
      </c>
      <c r="E1073" t="s">
        <v>166</v>
      </c>
      <c r="F1073">
        <v>330</v>
      </c>
      <c r="G1073" t="s">
        <v>42</v>
      </c>
      <c r="H1073">
        <v>10173010330</v>
      </c>
      <c r="I1073" t="s">
        <v>43</v>
      </c>
      <c r="J1073" t="s">
        <v>958</v>
      </c>
      <c r="K1073">
        <v>12</v>
      </c>
      <c r="L1073" s="2">
        <v>4354</v>
      </c>
      <c r="M1073" s="2">
        <v>5460.08</v>
      </c>
      <c r="N1073" s="14">
        <v>8777</v>
      </c>
      <c r="O1073" s="2">
        <v>0</v>
      </c>
      <c r="P1073" s="11">
        <v>8777</v>
      </c>
      <c r="Q1073" s="2">
        <v>2452.3200000000002</v>
      </c>
      <c r="R1073" s="2">
        <v>4203.977142857143</v>
      </c>
      <c r="S1073" s="9">
        <v>0</v>
      </c>
      <c r="U1073" s="2">
        <f t="shared" si="32"/>
        <v>-8777</v>
      </c>
      <c r="V1073" s="2">
        <f t="shared" si="33"/>
        <v>-100</v>
      </c>
    </row>
    <row r="1074" spans="1:22" customFormat="1" x14ac:dyDescent="0.25">
      <c r="A1074" t="s">
        <v>133</v>
      </c>
      <c r="B1074">
        <v>1101</v>
      </c>
      <c r="C1074" t="s">
        <v>134</v>
      </c>
      <c r="D1074">
        <v>174</v>
      </c>
      <c r="E1074" t="s">
        <v>167</v>
      </c>
      <c r="F1074">
        <v>330</v>
      </c>
      <c r="G1074" t="s">
        <v>42</v>
      </c>
      <c r="H1074">
        <v>10174010330</v>
      </c>
      <c r="I1074" t="s">
        <v>43</v>
      </c>
      <c r="J1074" t="s">
        <v>958</v>
      </c>
      <c r="K1074">
        <v>12</v>
      </c>
      <c r="L1074" s="2">
        <v>4354</v>
      </c>
      <c r="M1074" s="2">
        <v>2049.94</v>
      </c>
      <c r="N1074" s="14">
        <v>8777</v>
      </c>
      <c r="O1074" s="2">
        <v>0</v>
      </c>
      <c r="P1074" s="11">
        <v>8777</v>
      </c>
      <c r="Q1074" s="2">
        <v>1056</v>
      </c>
      <c r="R1074" s="2">
        <v>1810.2857142857142</v>
      </c>
      <c r="S1074" s="9">
        <v>0</v>
      </c>
      <c r="U1074" s="2">
        <f t="shared" si="32"/>
        <v>-8777</v>
      </c>
      <c r="V1074" s="2">
        <f t="shared" si="33"/>
        <v>-100</v>
      </c>
    </row>
    <row r="1075" spans="1:22" customFormat="1" x14ac:dyDescent="0.25">
      <c r="A1075" t="s">
        <v>133</v>
      </c>
      <c r="B1075">
        <v>1201</v>
      </c>
      <c r="C1075" t="s">
        <v>212</v>
      </c>
      <c r="D1075">
        <v>701</v>
      </c>
      <c r="E1075" t="s">
        <v>211</v>
      </c>
      <c r="F1075">
        <v>330</v>
      </c>
      <c r="G1075" t="s">
        <v>42</v>
      </c>
      <c r="H1075">
        <v>10701010330</v>
      </c>
      <c r="I1075" t="s">
        <v>43</v>
      </c>
      <c r="J1075" t="s">
        <v>958</v>
      </c>
      <c r="K1075">
        <v>12</v>
      </c>
      <c r="L1075" s="2">
        <v>-164.84</v>
      </c>
      <c r="M1075" s="2">
        <v>202096.71</v>
      </c>
      <c r="N1075" s="14">
        <v>174595</v>
      </c>
      <c r="O1075" s="2">
        <v>0</v>
      </c>
      <c r="P1075" s="11">
        <v>174595</v>
      </c>
      <c r="Q1075" s="2">
        <v>83818.47</v>
      </c>
      <c r="R1075" s="2">
        <v>143688.8057142857</v>
      </c>
      <c r="S1075" s="9">
        <v>0</v>
      </c>
      <c r="U1075" s="2">
        <f t="shared" si="32"/>
        <v>-174595</v>
      </c>
      <c r="V1075" s="2">
        <f t="shared" si="33"/>
        <v>-100</v>
      </c>
    </row>
    <row r="1076" spans="1:22" customFormat="1" x14ac:dyDescent="0.25">
      <c r="A1076" t="s">
        <v>133</v>
      </c>
      <c r="B1076">
        <v>1101</v>
      </c>
      <c r="C1076" t="s">
        <v>134</v>
      </c>
      <c r="D1076">
        <v>150</v>
      </c>
      <c r="E1076" t="s">
        <v>132</v>
      </c>
      <c r="F1076">
        <v>331</v>
      </c>
      <c r="G1076" t="s">
        <v>66</v>
      </c>
      <c r="H1076">
        <v>10150010331</v>
      </c>
      <c r="I1076" t="s">
        <v>67</v>
      </c>
      <c r="J1076" t="s">
        <v>958</v>
      </c>
      <c r="K1076">
        <v>12</v>
      </c>
      <c r="L1076" s="2">
        <v>388576.78</v>
      </c>
      <c r="M1076" s="2">
        <v>0</v>
      </c>
      <c r="N1076" s="14">
        <v>0</v>
      </c>
      <c r="O1076" s="2">
        <v>0</v>
      </c>
      <c r="P1076" s="11">
        <v>0</v>
      </c>
      <c r="Q1076" s="2">
        <v>0</v>
      </c>
      <c r="R1076" s="2">
        <v>0</v>
      </c>
      <c r="S1076" s="9">
        <v>0</v>
      </c>
      <c r="U1076" s="2">
        <f t="shared" si="32"/>
        <v>0</v>
      </c>
      <c r="V1076" s="2" t="e">
        <f t="shared" si="33"/>
        <v>#DIV/0!</v>
      </c>
    </row>
    <row r="1077" spans="1:22" customFormat="1" x14ac:dyDescent="0.25">
      <c r="A1077" t="s">
        <v>133</v>
      </c>
      <c r="B1077">
        <v>205</v>
      </c>
      <c r="C1077" t="s">
        <v>123</v>
      </c>
      <c r="D1077">
        <v>163</v>
      </c>
      <c r="E1077" t="s">
        <v>139</v>
      </c>
      <c r="F1077">
        <v>331</v>
      </c>
      <c r="G1077" t="s">
        <v>66</v>
      </c>
      <c r="H1077">
        <v>10163010331</v>
      </c>
      <c r="I1077" t="s">
        <v>67</v>
      </c>
      <c r="J1077" t="s">
        <v>958</v>
      </c>
      <c r="K1077">
        <v>12</v>
      </c>
      <c r="L1077" s="2">
        <v>432988.86</v>
      </c>
      <c r="M1077" s="2">
        <v>0</v>
      </c>
      <c r="N1077" s="14">
        <v>0</v>
      </c>
      <c r="O1077" s="2">
        <v>0</v>
      </c>
      <c r="P1077" s="11">
        <v>0</v>
      </c>
      <c r="Q1077" s="2">
        <v>0</v>
      </c>
      <c r="R1077" s="2">
        <v>0</v>
      </c>
      <c r="S1077" s="9">
        <v>0</v>
      </c>
      <c r="U1077" s="2">
        <f t="shared" si="32"/>
        <v>0</v>
      </c>
      <c r="V1077" s="2" t="e">
        <f t="shared" si="33"/>
        <v>#DIV/0!</v>
      </c>
    </row>
    <row r="1078" spans="1:22" customFormat="1" x14ac:dyDescent="0.25">
      <c r="A1078" t="s">
        <v>133</v>
      </c>
      <c r="B1078">
        <v>1101</v>
      </c>
      <c r="C1078" t="s">
        <v>134</v>
      </c>
      <c r="D1078">
        <v>165</v>
      </c>
      <c r="E1078" t="s">
        <v>145</v>
      </c>
      <c r="F1078">
        <v>331</v>
      </c>
      <c r="G1078" t="s">
        <v>66</v>
      </c>
      <c r="H1078">
        <v>10165010331</v>
      </c>
      <c r="I1078" t="s">
        <v>67</v>
      </c>
      <c r="J1078" t="s">
        <v>958</v>
      </c>
      <c r="K1078">
        <v>12</v>
      </c>
      <c r="L1078" s="2">
        <v>148874.76</v>
      </c>
      <c r="M1078" s="2">
        <v>0</v>
      </c>
      <c r="N1078" s="14">
        <v>0</v>
      </c>
      <c r="O1078" s="2">
        <v>0</v>
      </c>
      <c r="P1078" s="11">
        <v>0</v>
      </c>
      <c r="Q1078" s="2">
        <v>0</v>
      </c>
      <c r="R1078" s="2">
        <v>0</v>
      </c>
      <c r="S1078" s="9">
        <v>0</v>
      </c>
      <c r="U1078" s="2">
        <f t="shared" si="32"/>
        <v>0</v>
      </c>
      <c r="V1078" s="2" t="e">
        <f t="shared" si="33"/>
        <v>#DIV/0!</v>
      </c>
    </row>
    <row r="1079" spans="1:22" customFormat="1" x14ac:dyDescent="0.25">
      <c r="A1079" t="s">
        <v>133</v>
      </c>
      <c r="B1079">
        <v>1101</v>
      </c>
      <c r="C1079" t="s">
        <v>134</v>
      </c>
      <c r="D1079">
        <v>170</v>
      </c>
      <c r="E1079" t="s">
        <v>154</v>
      </c>
      <c r="F1079">
        <v>331</v>
      </c>
      <c r="G1079" t="s">
        <v>66</v>
      </c>
      <c r="H1079">
        <v>10170010331</v>
      </c>
      <c r="I1079" t="s">
        <v>67</v>
      </c>
      <c r="J1079" t="s">
        <v>958</v>
      </c>
      <c r="K1079">
        <v>12</v>
      </c>
      <c r="L1079" s="2">
        <v>240364.64</v>
      </c>
      <c r="M1079" s="2">
        <v>0</v>
      </c>
      <c r="N1079" s="14">
        <v>0</v>
      </c>
      <c r="O1079" s="2">
        <v>0</v>
      </c>
      <c r="P1079" s="11">
        <v>0</v>
      </c>
      <c r="Q1079" s="2">
        <v>0</v>
      </c>
      <c r="R1079" s="2">
        <v>0</v>
      </c>
      <c r="S1079" s="9">
        <v>0</v>
      </c>
      <c r="U1079" s="2">
        <f t="shared" si="32"/>
        <v>0</v>
      </c>
      <c r="V1079" s="2" t="e">
        <f t="shared" si="33"/>
        <v>#DIV/0!</v>
      </c>
    </row>
    <row r="1080" spans="1:22" customFormat="1" x14ac:dyDescent="0.25">
      <c r="A1080" t="s">
        <v>133</v>
      </c>
      <c r="B1080">
        <v>1201</v>
      </c>
      <c r="C1080" t="s">
        <v>212</v>
      </c>
      <c r="D1080">
        <v>701</v>
      </c>
      <c r="E1080" t="s">
        <v>211</v>
      </c>
      <c r="F1080">
        <v>331</v>
      </c>
      <c r="G1080" t="s">
        <v>66</v>
      </c>
      <c r="H1080">
        <v>10701010331</v>
      </c>
      <c r="I1080" t="s">
        <v>67</v>
      </c>
      <c r="J1080" t="s">
        <v>958</v>
      </c>
      <c r="K1080">
        <v>12</v>
      </c>
      <c r="L1080" s="2">
        <v>139993.92000000001</v>
      </c>
      <c r="M1080" s="2">
        <v>0</v>
      </c>
      <c r="N1080" s="14">
        <v>0</v>
      </c>
      <c r="O1080" s="2">
        <v>0</v>
      </c>
      <c r="P1080" s="11">
        <v>0</v>
      </c>
      <c r="Q1080" s="2">
        <v>0</v>
      </c>
      <c r="R1080" s="2">
        <v>0</v>
      </c>
      <c r="S1080" s="9">
        <v>0</v>
      </c>
      <c r="U1080" s="2">
        <f t="shared" si="32"/>
        <v>0</v>
      </c>
      <c r="V1080" s="2" t="e">
        <f t="shared" si="33"/>
        <v>#DIV/0!</v>
      </c>
    </row>
    <row r="1081" spans="1:22" customFormat="1" x14ac:dyDescent="0.25">
      <c r="A1081" t="s">
        <v>133</v>
      </c>
      <c r="B1081">
        <v>1101</v>
      </c>
      <c r="C1081" t="s">
        <v>134</v>
      </c>
      <c r="D1081">
        <v>150</v>
      </c>
      <c r="E1081" t="s">
        <v>132</v>
      </c>
      <c r="F1081">
        <v>333</v>
      </c>
      <c r="G1081" t="s">
        <v>93</v>
      </c>
      <c r="H1081">
        <v>10150010333</v>
      </c>
      <c r="I1081" t="s">
        <v>94</v>
      </c>
      <c r="J1081" t="s">
        <v>958</v>
      </c>
      <c r="K1081">
        <v>12</v>
      </c>
      <c r="L1081" s="2">
        <v>0</v>
      </c>
      <c r="M1081" s="2">
        <v>0</v>
      </c>
      <c r="N1081" s="14">
        <v>0</v>
      </c>
      <c r="O1081" s="2">
        <v>0</v>
      </c>
      <c r="P1081" s="11">
        <v>0</v>
      </c>
      <c r="Q1081" s="2">
        <v>0</v>
      </c>
      <c r="R1081" s="2">
        <v>0</v>
      </c>
      <c r="S1081" s="9">
        <v>0</v>
      </c>
      <c r="U1081" s="2">
        <f t="shared" si="32"/>
        <v>0</v>
      </c>
      <c r="V1081" s="2" t="e">
        <f t="shared" si="33"/>
        <v>#DIV/0!</v>
      </c>
    </row>
    <row r="1082" spans="1:22" customFormat="1" x14ac:dyDescent="0.25">
      <c r="A1082" t="s">
        <v>133</v>
      </c>
      <c r="B1082">
        <v>205</v>
      </c>
      <c r="C1082" t="s">
        <v>123</v>
      </c>
      <c r="D1082">
        <v>163</v>
      </c>
      <c r="E1082" t="s">
        <v>139</v>
      </c>
      <c r="F1082">
        <v>333</v>
      </c>
      <c r="G1082" t="s">
        <v>93</v>
      </c>
      <c r="H1082">
        <v>10163010333</v>
      </c>
      <c r="I1082" t="s">
        <v>94</v>
      </c>
      <c r="J1082" t="s">
        <v>958</v>
      </c>
      <c r="K1082">
        <v>12</v>
      </c>
      <c r="L1082" s="2">
        <v>0</v>
      </c>
      <c r="M1082" s="2">
        <v>0</v>
      </c>
      <c r="N1082" s="14">
        <v>5408</v>
      </c>
      <c r="O1082" s="2">
        <v>0</v>
      </c>
      <c r="P1082" s="11">
        <v>5408</v>
      </c>
      <c r="Q1082" s="2">
        <v>0</v>
      </c>
      <c r="R1082" s="2">
        <v>0</v>
      </c>
      <c r="S1082" s="9">
        <v>0</v>
      </c>
      <c r="U1082" s="2">
        <f t="shared" si="32"/>
        <v>-5408</v>
      </c>
      <c r="V1082" s="2">
        <f t="shared" si="33"/>
        <v>-100</v>
      </c>
    </row>
    <row r="1083" spans="1:22" customFormat="1" x14ac:dyDescent="0.25">
      <c r="A1083" t="s">
        <v>133</v>
      </c>
      <c r="B1083">
        <v>1101</v>
      </c>
      <c r="C1083" t="s">
        <v>134</v>
      </c>
      <c r="D1083">
        <v>150</v>
      </c>
      <c r="E1083" t="s">
        <v>132</v>
      </c>
      <c r="F1083">
        <v>337</v>
      </c>
      <c r="G1083" t="s">
        <v>26</v>
      </c>
      <c r="H1083">
        <v>10150010337</v>
      </c>
      <c r="I1083" t="s">
        <v>27</v>
      </c>
      <c r="J1083" t="s">
        <v>958</v>
      </c>
      <c r="K1083">
        <v>12</v>
      </c>
      <c r="L1083" s="2">
        <v>14389.07</v>
      </c>
      <c r="M1083" s="2">
        <v>12735.72</v>
      </c>
      <c r="N1083" s="14">
        <v>15564</v>
      </c>
      <c r="O1083" s="2">
        <v>0</v>
      </c>
      <c r="P1083" s="11">
        <v>15564</v>
      </c>
      <c r="Q1083" s="2">
        <v>181.19</v>
      </c>
      <c r="R1083" s="2">
        <v>310.61142857142858</v>
      </c>
      <c r="S1083" s="9">
        <v>0</v>
      </c>
      <c r="U1083" s="2">
        <f t="shared" si="32"/>
        <v>-15564</v>
      </c>
      <c r="V1083" s="2">
        <f t="shared" si="33"/>
        <v>-100</v>
      </c>
    </row>
    <row r="1084" spans="1:22" customFormat="1" x14ac:dyDescent="0.25">
      <c r="A1084" t="s">
        <v>133</v>
      </c>
      <c r="B1084">
        <v>205</v>
      </c>
      <c r="C1084" t="s">
        <v>123</v>
      </c>
      <c r="D1084">
        <v>162</v>
      </c>
      <c r="E1084" t="s">
        <v>137</v>
      </c>
      <c r="F1084">
        <v>337</v>
      </c>
      <c r="G1084" t="s">
        <v>26</v>
      </c>
      <c r="H1084">
        <v>10162010337</v>
      </c>
      <c r="I1084" t="s">
        <v>27</v>
      </c>
      <c r="J1084" t="s">
        <v>958</v>
      </c>
      <c r="K1084">
        <v>12</v>
      </c>
      <c r="L1084" s="2">
        <v>67819.22</v>
      </c>
      <c r="M1084" s="2">
        <v>59586.19</v>
      </c>
      <c r="N1084" s="14">
        <v>73097</v>
      </c>
      <c r="O1084" s="2">
        <v>0</v>
      </c>
      <c r="P1084" s="11">
        <v>73097</v>
      </c>
      <c r="Q1084" s="2">
        <v>350.02</v>
      </c>
      <c r="R1084" s="2">
        <v>600.03428571428572</v>
      </c>
      <c r="S1084" s="9">
        <v>0</v>
      </c>
      <c r="U1084" s="2">
        <f t="shared" si="32"/>
        <v>-73097</v>
      </c>
      <c r="V1084" s="2">
        <f t="shared" si="33"/>
        <v>-100</v>
      </c>
    </row>
    <row r="1085" spans="1:22" customFormat="1" x14ac:dyDescent="0.25">
      <c r="A1085" t="s">
        <v>133</v>
      </c>
      <c r="B1085">
        <v>205</v>
      </c>
      <c r="C1085" t="s">
        <v>123</v>
      </c>
      <c r="D1085">
        <v>163</v>
      </c>
      <c r="E1085" t="s">
        <v>139</v>
      </c>
      <c r="F1085">
        <v>337</v>
      </c>
      <c r="G1085" t="s">
        <v>26</v>
      </c>
      <c r="H1085">
        <v>10163010337</v>
      </c>
      <c r="I1085" t="s">
        <v>27</v>
      </c>
      <c r="J1085" t="s">
        <v>958</v>
      </c>
      <c r="K1085">
        <v>12</v>
      </c>
      <c r="L1085" s="2">
        <v>1230.75</v>
      </c>
      <c r="M1085" s="2">
        <v>1064.1600000000001</v>
      </c>
      <c r="N1085" s="14">
        <v>1331</v>
      </c>
      <c r="O1085" s="2">
        <v>0</v>
      </c>
      <c r="P1085" s="11">
        <v>1331</v>
      </c>
      <c r="Q1085" s="2">
        <v>0</v>
      </c>
      <c r="R1085" s="2">
        <v>0</v>
      </c>
      <c r="S1085" s="9">
        <v>0</v>
      </c>
      <c r="U1085" s="2">
        <f t="shared" si="32"/>
        <v>-1331</v>
      </c>
      <c r="V1085" s="2">
        <f t="shared" si="33"/>
        <v>-100</v>
      </c>
    </row>
    <row r="1086" spans="1:22" customFormat="1" x14ac:dyDescent="0.25">
      <c r="A1086" t="s">
        <v>133</v>
      </c>
      <c r="B1086">
        <v>1001</v>
      </c>
      <c r="C1086" t="s">
        <v>185</v>
      </c>
      <c r="D1086">
        <v>241</v>
      </c>
      <c r="E1086" t="s">
        <v>182</v>
      </c>
      <c r="F1086">
        <v>337</v>
      </c>
      <c r="G1086" t="s">
        <v>26</v>
      </c>
      <c r="H1086">
        <v>10241010337</v>
      </c>
      <c r="I1086" t="s">
        <v>27</v>
      </c>
      <c r="J1086" t="s">
        <v>958</v>
      </c>
      <c r="K1086">
        <v>12</v>
      </c>
      <c r="L1086" s="2">
        <v>4332.8500000000004</v>
      </c>
      <c r="M1086" s="2">
        <v>3761.36</v>
      </c>
      <c r="N1086" s="14">
        <v>4686</v>
      </c>
      <c r="O1086" s="2">
        <v>0</v>
      </c>
      <c r="P1086" s="11">
        <v>4686</v>
      </c>
      <c r="Q1086" s="2">
        <v>0</v>
      </c>
      <c r="R1086" s="2">
        <v>0</v>
      </c>
      <c r="S1086" s="9">
        <v>0</v>
      </c>
      <c r="U1086" s="2">
        <f t="shared" si="32"/>
        <v>-4686</v>
      </c>
      <c r="V1086" s="2">
        <f t="shared" si="33"/>
        <v>-100</v>
      </c>
    </row>
    <row r="1087" spans="1:22" customFormat="1" x14ac:dyDescent="0.25">
      <c r="A1087" t="s">
        <v>133</v>
      </c>
      <c r="B1087">
        <v>1001</v>
      </c>
      <c r="C1087" t="s">
        <v>185</v>
      </c>
      <c r="D1087">
        <v>251</v>
      </c>
      <c r="E1087" t="s">
        <v>197</v>
      </c>
      <c r="F1087">
        <v>337</v>
      </c>
      <c r="G1087" t="s">
        <v>26</v>
      </c>
      <c r="H1087">
        <v>10251010337</v>
      </c>
      <c r="I1087" t="s">
        <v>27</v>
      </c>
      <c r="J1087" t="s">
        <v>958</v>
      </c>
      <c r="K1087">
        <v>12</v>
      </c>
      <c r="L1087" s="2">
        <v>431.99</v>
      </c>
      <c r="M1087" s="2">
        <v>371.79</v>
      </c>
      <c r="N1087" s="14">
        <v>467</v>
      </c>
      <c r="O1087" s="2">
        <v>0</v>
      </c>
      <c r="P1087" s="11">
        <v>467</v>
      </c>
      <c r="Q1087" s="2">
        <v>0</v>
      </c>
      <c r="R1087" s="2">
        <v>0</v>
      </c>
      <c r="S1087" s="9">
        <v>0</v>
      </c>
      <c r="U1087" s="2">
        <f t="shared" si="32"/>
        <v>-467</v>
      </c>
      <c r="V1087" s="2">
        <f t="shared" si="33"/>
        <v>-100</v>
      </c>
    </row>
    <row r="1088" spans="1:22" customFormat="1" x14ac:dyDescent="0.25">
      <c r="A1088" t="s">
        <v>133</v>
      </c>
      <c r="B1088">
        <v>1001</v>
      </c>
      <c r="C1088" t="s">
        <v>185</v>
      </c>
      <c r="D1088">
        <v>255</v>
      </c>
      <c r="E1088" t="s">
        <v>200</v>
      </c>
      <c r="F1088">
        <v>337</v>
      </c>
      <c r="G1088" t="s">
        <v>26</v>
      </c>
      <c r="H1088">
        <v>10255010337</v>
      </c>
      <c r="I1088" t="s">
        <v>27</v>
      </c>
      <c r="J1088" t="s">
        <v>958</v>
      </c>
      <c r="K1088">
        <v>12</v>
      </c>
      <c r="L1088" s="2">
        <v>431.99</v>
      </c>
      <c r="M1088" s="2">
        <v>371.79</v>
      </c>
      <c r="N1088" s="14">
        <v>467</v>
      </c>
      <c r="O1088" s="2">
        <v>0</v>
      </c>
      <c r="P1088" s="11">
        <v>467</v>
      </c>
      <c r="Q1088" s="2">
        <v>0</v>
      </c>
      <c r="R1088" s="2">
        <v>0</v>
      </c>
      <c r="S1088" s="9">
        <v>0</v>
      </c>
      <c r="U1088" s="2">
        <f t="shared" si="32"/>
        <v>-467</v>
      </c>
      <c r="V1088" s="2">
        <f t="shared" si="33"/>
        <v>-100</v>
      </c>
    </row>
    <row r="1089" spans="1:22" customFormat="1" x14ac:dyDescent="0.25">
      <c r="A1089" t="s">
        <v>133</v>
      </c>
      <c r="B1089">
        <v>1201</v>
      </c>
      <c r="C1089" t="s">
        <v>212</v>
      </c>
      <c r="D1089">
        <v>701</v>
      </c>
      <c r="E1089" t="s">
        <v>211</v>
      </c>
      <c r="F1089">
        <v>337</v>
      </c>
      <c r="G1089" t="s">
        <v>26</v>
      </c>
      <c r="H1089">
        <v>10701010337</v>
      </c>
      <c r="I1089" t="s">
        <v>27</v>
      </c>
      <c r="J1089" t="s">
        <v>958</v>
      </c>
      <c r="K1089">
        <v>12</v>
      </c>
      <c r="L1089" s="2">
        <v>2099.6799999999998</v>
      </c>
      <c r="M1089" s="2">
        <v>56529.58</v>
      </c>
      <c r="N1089" s="14">
        <v>85686</v>
      </c>
      <c r="O1089" s="2">
        <v>0</v>
      </c>
      <c r="P1089" s="11">
        <v>85686</v>
      </c>
      <c r="Q1089" s="2">
        <v>1426.59</v>
      </c>
      <c r="R1089" s="2">
        <v>2445.5828571428569</v>
      </c>
      <c r="S1089" s="9">
        <v>0</v>
      </c>
      <c r="U1089" s="2">
        <f t="shared" si="32"/>
        <v>-85686</v>
      </c>
      <c r="V1089" s="2">
        <f t="shared" si="33"/>
        <v>-100</v>
      </c>
    </row>
    <row r="1090" spans="1:22" customFormat="1" x14ac:dyDescent="0.25">
      <c r="A1090" t="s">
        <v>133</v>
      </c>
      <c r="B1090">
        <v>1201</v>
      </c>
      <c r="C1090" t="s">
        <v>212</v>
      </c>
      <c r="D1090">
        <v>702</v>
      </c>
      <c r="E1090" t="s">
        <v>240</v>
      </c>
      <c r="F1090">
        <v>337</v>
      </c>
      <c r="G1090" t="s">
        <v>26</v>
      </c>
      <c r="H1090">
        <v>10702010337</v>
      </c>
      <c r="I1090" t="s">
        <v>27</v>
      </c>
      <c r="J1090" t="s">
        <v>958</v>
      </c>
      <c r="K1090">
        <v>12</v>
      </c>
      <c r="L1090" s="2">
        <v>2250.7800000000002</v>
      </c>
      <c r="M1090" s="2">
        <v>1981.28</v>
      </c>
      <c r="N1090" s="14">
        <v>2435</v>
      </c>
      <c r="O1090" s="2">
        <v>0</v>
      </c>
      <c r="P1090" s="11">
        <v>2435</v>
      </c>
      <c r="Q1090" s="2">
        <v>0</v>
      </c>
      <c r="R1090" s="2">
        <v>0</v>
      </c>
      <c r="S1090" s="9">
        <v>0</v>
      </c>
      <c r="U1090" s="2">
        <f t="shared" si="32"/>
        <v>-2435</v>
      </c>
      <c r="V1090" s="2">
        <f t="shared" si="33"/>
        <v>-100</v>
      </c>
    </row>
    <row r="1091" spans="1:22" customFormat="1" x14ac:dyDescent="0.25">
      <c r="A1091" t="s">
        <v>133</v>
      </c>
      <c r="B1091">
        <v>1201</v>
      </c>
      <c r="C1091" t="s">
        <v>212</v>
      </c>
      <c r="D1091">
        <v>710</v>
      </c>
      <c r="E1091" t="s">
        <v>242</v>
      </c>
      <c r="F1091">
        <v>337</v>
      </c>
      <c r="G1091" t="s">
        <v>26</v>
      </c>
      <c r="H1091">
        <v>10710010337</v>
      </c>
      <c r="I1091" t="s">
        <v>27</v>
      </c>
      <c r="J1091" t="s">
        <v>958</v>
      </c>
      <c r="K1091">
        <v>12</v>
      </c>
      <c r="L1091" s="2">
        <v>431.99</v>
      </c>
      <c r="M1091" s="2">
        <v>380.01</v>
      </c>
      <c r="N1091" s="14">
        <v>467</v>
      </c>
      <c r="O1091" s="2">
        <v>0</v>
      </c>
      <c r="P1091" s="11">
        <v>467</v>
      </c>
      <c r="Q1091" s="2">
        <v>0</v>
      </c>
      <c r="R1091" s="2">
        <v>0</v>
      </c>
      <c r="S1091" s="9">
        <v>0</v>
      </c>
      <c r="U1091" s="2">
        <f t="shared" si="32"/>
        <v>-467</v>
      </c>
      <c r="V1091" s="2">
        <f t="shared" si="33"/>
        <v>-100</v>
      </c>
    </row>
    <row r="1092" spans="1:22" customFormat="1" x14ac:dyDescent="0.25">
      <c r="A1092" t="s">
        <v>133</v>
      </c>
      <c r="B1092">
        <v>1201</v>
      </c>
      <c r="C1092" t="s">
        <v>212</v>
      </c>
      <c r="D1092">
        <v>720</v>
      </c>
      <c r="E1092" t="s">
        <v>244</v>
      </c>
      <c r="F1092">
        <v>337</v>
      </c>
      <c r="G1092" t="s">
        <v>26</v>
      </c>
      <c r="H1092">
        <v>10720010337</v>
      </c>
      <c r="I1092" t="s">
        <v>27</v>
      </c>
      <c r="J1092" t="s">
        <v>958</v>
      </c>
      <c r="K1092">
        <v>12</v>
      </c>
      <c r="L1092" s="2">
        <v>2058.89</v>
      </c>
      <c r="M1092" s="2">
        <v>1812.01</v>
      </c>
      <c r="N1092" s="14">
        <v>2227</v>
      </c>
      <c r="O1092" s="2">
        <v>0</v>
      </c>
      <c r="P1092" s="11">
        <v>2227</v>
      </c>
      <c r="Q1092" s="2">
        <v>0</v>
      </c>
      <c r="R1092" s="2">
        <v>0</v>
      </c>
      <c r="S1092" s="9">
        <v>0</v>
      </c>
      <c r="U1092" s="2">
        <f t="shared" si="32"/>
        <v>-2227</v>
      </c>
      <c r="V1092" s="2">
        <f t="shared" si="33"/>
        <v>-100</v>
      </c>
    </row>
    <row r="1093" spans="1:22" customFormat="1" x14ac:dyDescent="0.25">
      <c r="A1093" t="s">
        <v>133</v>
      </c>
      <c r="B1093">
        <v>1202</v>
      </c>
      <c r="C1093" t="s">
        <v>169</v>
      </c>
      <c r="D1093">
        <v>175</v>
      </c>
      <c r="E1093" t="s">
        <v>168</v>
      </c>
      <c r="F1093">
        <v>344</v>
      </c>
      <c r="G1093" t="s">
        <v>111</v>
      </c>
      <c r="H1093">
        <v>10175010344</v>
      </c>
      <c r="I1093" t="s">
        <v>112</v>
      </c>
      <c r="J1093" t="s">
        <v>958</v>
      </c>
      <c r="K1093">
        <v>12</v>
      </c>
      <c r="L1093" s="2">
        <v>0</v>
      </c>
      <c r="M1093" s="2">
        <v>0</v>
      </c>
      <c r="N1093" s="14">
        <v>0</v>
      </c>
      <c r="O1093" s="2">
        <v>0</v>
      </c>
      <c r="P1093" s="11">
        <v>0</v>
      </c>
      <c r="Q1093" s="2">
        <v>0</v>
      </c>
      <c r="R1093" s="2">
        <v>0</v>
      </c>
      <c r="S1093" s="9">
        <v>0</v>
      </c>
      <c r="U1093" s="2">
        <f t="shared" si="32"/>
        <v>0</v>
      </c>
      <c r="V1093" s="2" t="e">
        <f t="shared" si="33"/>
        <v>#DIV/0!</v>
      </c>
    </row>
    <row r="1094" spans="1:22" customFormat="1" x14ac:dyDescent="0.25">
      <c r="A1094" t="s">
        <v>133</v>
      </c>
      <c r="B1094">
        <v>1101</v>
      </c>
      <c r="C1094" t="s">
        <v>134</v>
      </c>
      <c r="D1094">
        <v>150</v>
      </c>
      <c r="E1094" t="s">
        <v>132</v>
      </c>
      <c r="F1094">
        <v>345</v>
      </c>
      <c r="G1094" t="s">
        <v>72</v>
      </c>
      <c r="H1094">
        <v>10150010345</v>
      </c>
      <c r="I1094" t="s">
        <v>69</v>
      </c>
      <c r="J1094" t="s">
        <v>958</v>
      </c>
      <c r="K1094">
        <v>12</v>
      </c>
      <c r="L1094" s="2">
        <v>43220.639999999999</v>
      </c>
      <c r="M1094" s="2">
        <v>0</v>
      </c>
      <c r="N1094" s="14">
        <v>0</v>
      </c>
      <c r="O1094" s="2">
        <v>0</v>
      </c>
      <c r="P1094" s="11">
        <v>0</v>
      </c>
      <c r="Q1094" s="2">
        <v>0</v>
      </c>
      <c r="R1094" s="2">
        <v>0</v>
      </c>
      <c r="S1094" s="9">
        <v>0</v>
      </c>
      <c r="U1094" s="2">
        <f t="shared" si="32"/>
        <v>0</v>
      </c>
      <c r="V1094" s="2" t="e">
        <f t="shared" si="33"/>
        <v>#DIV/0!</v>
      </c>
    </row>
    <row r="1095" spans="1:22" customFormat="1" x14ac:dyDescent="0.25">
      <c r="A1095" t="s">
        <v>133</v>
      </c>
      <c r="B1095">
        <v>205</v>
      </c>
      <c r="C1095" t="s">
        <v>123</v>
      </c>
      <c r="D1095">
        <v>162</v>
      </c>
      <c r="E1095" t="s">
        <v>137</v>
      </c>
      <c r="F1095">
        <v>345</v>
      </c>
      <c r="G1095" t="s">
        <v>72</v>
      </c>
      <c r="H1095">
        <v>10162010345</v>
      </c>
      <c r="I1095" t="s">
        <v>138</v>
      </c>
      <c r="J1095" t="s">
        <v>958</v>
      </c>
      <c r="K1095">
        <v>12</v>
      </c>
      <c r="L1095" s="2">
        <v>3247.17</v>
      </c>
      <c r="M1095" s="2">
        <v>0</v>
      </c>
      <c r="N1095" s="14">
        <v>0</v>
      </c>
      <c r="O1095" s="2">
        <v>0</v>
      </c>
      <c r="P1095" s="11">
        <v>0</v>
      </c>
      <c r="Q1095" s="2">
        <v>0</v>
      </c>
      <c r="R1095" s="2">
        <v>0</v>
      </c>
      <c r="S1095" s="9">
        <v>0</v>
      </c>
      <c r="U1095" s="2">
        <f t="shared" si="32"/>
        <v>0</v>
      </c>
      <c r="V1095" s="2" t="e">
        <f t="shared" si="33"/>
        <v>#DIV/0!</v>
      </c>
    </row>
    <row r="1096" spans="1:22" customFormat="1" x14ac:dyDescent="0.25">
      <c r="A1096" t="s">
        <v>133</v>
      </c>
      <c r="B1096">
        <v>205</v>
      </c>
      <c r="C1096" t="s">
        <v>123</v>
      </c>
      <c r="D1096">
        <v>163</v>
      </c>
      <c r="E1096" t="s">
        <v>139</v>
      </c>
      <c r="F1096">
        <v>345</v>
      </c>
      <c r="G1096" t="s">
        <v>72</v>
      </c>
      <c r="H1096">
        <v>10163010345</v>
      </c>
      <c r="I1096" t="s">
        <v>69</v>
      </c>
      <c r="J1096" t="s">
        <v>958</v>
      </c>
      <c r="K1096">
        <v>12</v>
      </c>
      <c r="L1096" s="2">
        <v>58790.03</v>
      </c>
      <c r="M1096" s="2">
        <v>0</v>
      </c>
      <c r="N1096" s="14">
        <v>0</v>
      </c>
      <c r="O1096" s="2">
        <v>0</v>
      </c>
      <c r="P1096" s="11">
        <v>0</v>
      </c>
      <c r="Q1096" s="2">
        <v>0</v>
      </c>
      <c r="R1096" s="2">
        <v>0</v>
      </c>
      <c r="S1096" s="9">
        <v>0</v>
      </c>
      <c r="U1096" s="2">
        <f t="shared" si="32"/>
        <v>0</v>
      </c>
      <c r="V1096" s="2" t="e">
        <f t="shared" si="33"/>
        <v>#DIV/0!</v>
      </c>
    </row>
    <row r="1097" spans="1:22" customFormat="1" x14ac:dyDescent="0.25">
      <c r="A1097" t="s">
        <v>133</v>
      </c>
      <c r="B1097">
        <v>1101</v>
      </c>
      <c r="C1097" t="s">
        <v>134</v>
      </c>
      <c r="D1097">
        <v>165</v>
      </c>
      <c r="E1097" t="s">
        <v>145</v>
      </c>
      <c r="F1097">
        <v>345</v>
      </c>
      <c r="G1097" t="s">
        <v>72</v>
      </c>
      <c r="H1097">
        <v>10165010345</v>
      </c>
      <c r="I1097" t="s">
        <v>69</v>
      </c>
      <c r="J1097" t="s">
        <v>958</v>
      </c>
      <c r="K1097">
        <v>12</v>
      </c>
      <c r="L1097" s="2">
        <v>29911.24</v>
      </c>
      <c r="M1097" s="2">
        <v>0</v>
      </c>
      <c r="N1097" s="14">
        <v>0</v>
      </c>
      <c r="O1097" s="2">
        <v>0</v>
      </c>
      <c r="P1097" s="11">
        <v>0</v>
      </c>
      <c r="Q1097" s="2">
        <v>0</v>
      </c>
      <c r="R1097" s="2">
        <v>0</v>
      </c>
      <c r="S1097" s="9">
        <v>0</v>
      </c>
      <c r="U1097" s="2">
        <f t="shared" ref="U1097:U1160" si="34">S1097-N1097</f>
        <v>0</v>
      </c>
      <c r="V1097" s="2" t="e">
        <f t="shared" ref="V1097:V1160" si="35">U1097/N1097*100</f>
        <v>#DIV/0!</v>
      </c>
    </row>
    <row r="1098" spans="1:22" customFormat="1" x14ac:dyDescent="0.25">
      <c r="A1098" t="s">
        <v>133</v>
      </c>
      <c r="B1098">
        <v>1101</v>
      </c>
      <c r="C1098" t="s">
        <v>134</v>
      </c>
      <c r="D1098">
        <v>170</v>
      </c>
      <c r="E1098" t="s">
        <v>154</v>
      </c>
      <c r="F1098">
        <v>345</v>
      </c>
      <c r="G1098" t="s">
        <v>72</v>
      </c>
      <c r="H1098">
        <v>10170010345</v>
      </c>
      <c r="I1098" t="s">
        <v>69</v>
      </c>
      <c r="J1098" t="s">
        <v>958</v>
      </c>
      <c r="K1098">
        <v>12</v>
      </c>
      <c r="L1098" s="2">
        <v>115876.49</v>
      </c>
      <c r="M1098" s="2">
        <v>0</v>
      </c>
      <c r="N1098" s="14">
        <v>0</v>
      </c>
      <c r="O1098" s="2">
        <v>0</v>
      </c>
      <c r="P1098" s="11">
        <v>0</v>
      </c>
      <c r="Q1098" s="2">
        <v>0</v>
      </c>
      <c r="R1098" s="2">
        <v>0</v>
      </c>
      <c r="S1098" s="9">
        <v>0</v>
      </c>
      <c r="U1098" s="2">
        <f t="shared" si="34"/>
        <v>0</v>
      </c>
      <c r="V1098" s="2" t="e">
        <f t="shared" si="35"/>
        <v>#DIV/0!</v>
      </c>
    </row>
    <row r="1099" spans="1:22" customFormat="1" x14ac:dyDescent="0.25">
      <c r="A1099" t="s">
        <v>133</v>
      </c>
      <c r="B1099">
        <v>1101</v>
      </c>
      <c r="C1099" t="s">
        <v>134</v>
      </c>
      <c r="D1099">
        <v>173</v>
      </c>
      <c r="E1099" t="s">
        <v>166</v>
      </c>
      <c r="F1099">
        <v>345</v>
      </c>
      <c r="G1099" t="s">
        <v>72</v>
      </c>
      <c r="H1099">
        <v>10173010345</v>
      </c>
      <c r="I1099" t="s">
        <v>69</v>
      </c>
      <c r="J1099" t="s">
        <v>958</v>
      </c>
      <c r="K1099">
        <v>12</v>
      </c>
      <c r="L1099" s="2">
        <v>31628.86</v>
      </c>
      <c r="M1099" s="2">
        <v>0</v>
      </c>
      <c r="N1099" s="14">
        <v>0</v>
      </c>
      <c r="O1099" s="2">
        <v>0</v>
      </c>
      <c r="P1099" s="11">
        <v>0</v>
      </c>
      <c r="Q1099" s="2">
        <v>0</v>
      </c>
      <c r="R1099" s="2">
        <v>0</v>
      </c>
      <c r="S1099" s="9">
        <v>0</v>
      </c>
      <c r="U1099" s="2">
        <f t="shared" si="34"/>
        <v>0</v>
      </c>
      <c r="V1099" s="2" t="e">
        <f t="shared" si="35"/>
        <v>#DIV/0!</v>
      </c>
    </row>
    <row r="1100" spans="1:22" customFormat="1" x14ac:dyDescent="0.25">
      <c r="A1100" t="s">
        <v>133</v>
      </c>
      <c r="B1100">
        <v>1101</v>
      </c>
      <c r="C1100" t="s">
        <v>134</v>
      </c>
      <c r="D1100">
        <v>174</v>
      </c>
      <c r="E1100" t="s">
        <v>167</v>
      </c>
      <c r="F1100">
        <v>345</v>
      </c>
      <c r="G1100" t="s">
        <v>72</v>
      </c>
      <c r="H1100">
        <v>10174010345</v>
      </c>
      <c r="I1100" t="s">
        <v>69</v>
      </c>
      <c r="J1100" t="s">
        <v>958</v>
      </c>
      <c r="K1100">
        <v>12</v>
      </c>
      <c r="L1100" s="2">
        <v>29718.48</v>
      </c>
      <c r="M1100" s="2">
        <v>0</v>
      </c>
      <c r="N1100" s="14">
        <v>0</v>
      </c>
      <c r="O1100" s="2">
        <v>0</v>
      </c>
      <c r="P1100" s="11">
        <v>0</v>
      </c>
      <c r="Q1100" s="2">
        <v>0</v>
      </c>
      <c r="R1100" s="2">
        <v>0</v>
      </c>
      <c r="S1100" s="9">
        <v>0</v>
      </c>
      <c r="U1100" s="2">
        <f t="shared" si="34"/>
        <v>0</v>
      </c>
      <c r="V1100" s="2" t="e">
        <f t="shared" si="35"/>
        <v>#DIV/0!</v>
      </c>
    </row>
    <row r="1101" spans="1:22" customFormat="1" x14ac:dyDescent="0.25">
      <c r="A1101" t="s">
        <v>133</v>
      </c>
      <c r="B1101">
        <v>1105</v>
      </c>
      <c r="C1101" t="s">
        <v>174</v>
      </c>
      <c r="D1101">
        <v>180</v>
      </c>
      <c r="E1101" t="s">
        <v>175</v>
      </c>
      <c r="F1101">
        <v>345</v>
      </c>
      <c r="G1101" t="s">
        <v>72</v>
      </c>
      <c r="H1101">
        <v>10180010345</v>
      </c>
      <c r="I1101" t="s">
        <v>69</v>
      </c>
      <c r="J1101" t="s">
        <v>958</v>
      </c>
      <c r="K1101">
        <v>12</v>
      </c>
      <c r="L1101" s="2">
        <v>6673.04</v>
      </c>
      <c r="M1101" s="2">
        <v>0</v>
      </c>
      <c r="N1101" s="14">
        <v>0</v>
      </c>
      <c r="O1101" s="2">
        <v>0</v>
      </c>
      <c r="P1101" s="11">
        <v>0</v>
      </c>
      <c r="Q1101" s="2">
        <v>0</v>
      </c>
      <c r="R1101" s="2">
        <v>0</v>
      </c>
      <c r="S1101" s="9">
        <v>0</v>
      </c>
      <c r="U1101" s="2">
        <f t="shared" si="34"/>
        <v>0</v>
      </c>
      <c r="V1101" s="2" t="e">
        <f t="shared" si="35"/>
        <v>#DIV/0!</v>
      </c>
    </row>
    <row r="1102" spans="1:22" customFormat="1" x14ac:dyDescent="0.25">
      <c r="A1102" t="s">
        <v>133</v>
      </c>
      <c r="B1102">
        <v>1201</v>
      </c>
      <c r="C1102" t="s">
        <v>212</v>
      </c>
      <c r="D1102">
        <v>701</v>
      </c>
      <c r="E1102" t="s">
        <v>211</v>
      </c>
      <c r="F1102">
        <v>345</v>
      </c>
      <c r="G1102" t="s">
        <v>72</v>
      </c>
      <c r="H1102">
        <v>10701010345</v>
      </c>
      <c r="I1102" t="s">
        <v>69</v>
      </c>
      <c r="J1102" t="s">
        <v>958</v>
      </c>
      <c r="K1102">
        <v>12</v>
      </c>
      <c r="L1102" s="2">
        <v>10855.9</v>
      </c>
      <c r="M1102" s="2">
        <v>0</v>
      </c>
      <c r="N1102" s="14">
        <v>0</v>
      </c>
      <c r="O1102" s="2">
        <v>0</v>
      </c>
      <c r="P1102" s="11">
        <v>0</v>
      </c>
      <c r="Q1102" s="2">
        <v>0</v>
      </c>
      <c r="R1102" s="2">
        <v>0</v>
      </c>
      <c r="S1102" s="9">
        <v>0</v>
      </c>
      <c r="U1102" s="2">
        <f t="shared" si="34"/>
        <v>0</v>
      </c>
      <c r="V1102" s="2" t="e">
        <f t="shared" si="35"/>
        <v>#DIV/0!</v>
      </c>
    </row>
    <row r="1103" spans="1:22" customFormat="1" x14ac:dyDescent="0.25">
      <c r="A1103" t="s">
        <v>133</v>
      </c>
      <c r="B1103">
        <v>205</v>
      </c>
      <c r="C1103" t="s">
        <v>123</v>
      </c>
      <c r="D1103">
        <v>164</v>
      </c>
      <c r="E1103" t="s">
        <v>142</v>
      </c>
      <c r="F1103">
        <v>390</v>
      </c>
      <c r="G1103" t="s">
        <v>143</v>
      </c>
      <c r="H1103">
        <v>10164010390</v>
      </c>
      <c r="I1103" t="s">
        <v>144</v>
      </c>
      <c r="J1103" t="s">
        <v>958</v>
      </c>
      <c r="K1103">
        <v>12</v>
      </c>
      <c r="L1103" s="2">
        <v>0</v>
      </c>
      <c r="M1103" s="2">
        <v>0</v>
      </c>
      <c r="N1103" s="14">
        <v>200000</v>
      </c>
      <c r="O1103" s="2">
        <v>0</v>
      </c>
      <c r="P1103" s="11">
        <v>200000</v>
      </c>
      <c r="Q1103" s="2">
        <v>0</v>
      </c>
      <c r="R1103" s="2">
        <v>0</v>
      </c>
      <c r="S1103" s="9">
        <v>0</v>
      </c>
      <c r="U1103" s="2">
        <f t="shared" si="34"/>
        <v>-200000</v>
      </c>
      <c r="V1103" s="2">
        <f t="shared" si="35"/>
        <v>-100</v>
      </c>
    </row>
    <row r="1104" spans="1:22" customFormat="1" x14ac:dyDescent="0.25">
      <c r="A1104" t="s">
        <v>133</v>
      </c>
      <c r="B1104">
        <v>1101</v>
      </c>
      <c r="C1104" t="s">
        <v>134</v>
      </c>
      <c r="D1104">
        <v>165</v>
      </c>
      <c r="E1104" t="s">
        <v>145</v>
      </c>
      <c r="F1104">
        <v>451</v>
      </c>
      <c r="G1104" t="s">
        <v>150</v>
      </c>
      <c r="H1104">
        <v>10165010451</v>
      </c>
      <c r="I1104" t="s">
        <v>151</v>
      </c>
      <c r="J1104" t="s">
        <v>958</v>
      </c>
      <c r="K1104">
        <v>12</v>
      </c>
      <c r="L1104" s="2">
        <v>0</v>
      </c>
      <c r="M1104" s="2">
        <v>0</v>
      </c>
      <c r="N1104" s="14">
        <v>0</v>
      </c>
      <c r="O1104" s="2">
        <v>0</v>
      </c>
      <c r="P1104" s="11">
        <v>0</v>
      </c>
      <c r="Q1104" s="2">
        <v>0</v>
      </c>
      <c r="R1104" s="2">
        <v>0</v>
      </c>
      <c r="S1104" s="9">
        <v>0</v>
      </c>
      <c r="U1104" s="2">
        <f t="shared" si="34"/>
        <v>0</v>
      </c>
      <c r="V1104" s="2" t="e">
        <f t="shared" si="35"/>
        <v>#DIV/0!</v>
      </c>
    </row>
    <row r="1105" spans="1:22" customFormat="1" x14ac:dyDescent="0.25">
      <c r="A1105" t="s">
        <v>133</v>
      </c>
      <c r="B1105">
        <v>1101</v>
      </c>
      <c r="C1105" t="s">
        <v>134</v>
      </c>
      <c r="D1105">
        <v>176</v>
      </c>
      <c r="E1105" t="s">
        <v>170</v>
      </c>
      <c r="F1105">
        <v>590</v>
      </c>
      <c r="G1105" t="s">
        <v>126</v>
      </c>
      <c r="H1105">
        <v>10176010590</v>
      </c>
      <c r="I1105" t="s">
        <v>127</v>
      </c>
      <c r="J1105" t="s">
        <v>958</v>
      </c>
      <c r="K1105">
        <v>12</v>
      </c>
      <c r="L1105" s="2">
        <v>6829.85</v>
      </c>
      <c r="M1105" s="2">
        <v>0</v>
      </c>
      <c r="N1105" s="14">
        <v>7000</v>
      </c>
      <c r="O1105" s="2">
        <v>0</v>
      </c>
      <c r="P1105" s="11">
        <v>7000</v>
      </c>
      <c r="Q1105" s="2">
        <v>0</v>
      </c>
      <c r="R1105" s="2">
        <v>0</v>
      </c>
      <c r="S1105" s="9">
        <v>0</v>
      </c>
      <c r="U1105" s="2">
        <f t="shared" si="34"/>
        <v>-7000</v>
      </c>
      <c r="V1105" s="2">
        <f t="shared" si="35"/>
        <v>-100</v>
      </c>
    </row>
    <row r="1106" spans="1:22" customFormat="1" x14ac:dyDescent="0.25">
      <c r="A1106" t="s">
        <v>133</v>
      </c>
      <c r="B1106">
        <v>1101</v>
      </c>
      <c r="C1106" t="s">
        <v>134</v>
      </c>
      <c r="D1106">
        <v>176</v>
      </c>
      <c r="E1106" t="s">
        <v>170</v>
      </c>
      <c r="F1106">
        <v>611</v>
      </c>
      <c r="G1106" t="s">
        <v>52</v>
      </c>
      <c r="H1106">
        <v>10176010611</v>
      </c>
      <c r="I1106" t="s">
        <v>53</v>
      </c>
      <c r="J1106" t="s">
        <v>958</v>
      </c>
      <c r="K1106">
        <v>12</v>
      </c>
      <c r="L1106" s="2">
        <v>0</v>
      </c>
      <c r="M1106" s="2">
        <v>3023.13</v>
      </c>
      <c r="N1106" s="14">
        <v>2500</v>
      </c>
      <c r="O1106" s="2">
        <v>0</v>
      </c>
      <c r="P1106" s="11">
        <v>2500</v>
      </c>
      <c r="Q1106" s="2">
        <v>0</v>
      </c>
      <c r="R1106" s="2">
        <v>0</v>
      </c>
      <c r="S1106" s="9">
        <v>0</v>
      </c>
      <c r="U1106" s="2">
        <f t="shared" si="34"/>
        <v>-2500</v>
      </c>
      <c r="V1106" s="2">
        <f t="shared" si="35"/>
        <v>-100</v>
      </c>
    </row>
    <row r="1107" spans="1:22" customFormat="1" x14ac:dyDescent="0.25">
      <c r="A1107" t="s">
        <v>133</v>
      </c>
      <c r="B1107">
        <v>205</v>
      </c>
      <c r="C1107" t="s">
        <v>123</v>
      </c>
      <c r="D1107">
        <v>163</v>
      </c>
      <c r="E1107" t="s">
        <v>139</v>
      </c>
      <c r="F1107">
        <v>845</v>
      </c>
      <c r="G1107" t="s">
        <v>101</v>
      </c>
      <c r="H1107">
        <v>10163010845</v>
      </c>
      <c r="I1107" t="s">
        <v>102</v>
      </c>
      <c r="J1107" t="s">
        <v>958</v>
      </c>
      <c r="K1107">
        <v>12</v>
      </c>
      <c r="L1107" s="2">
        <v>0</v>
      </c>
      <c r="M1107" s="2">
        <v>0</v>
      </c>
      <c r="N1107" s="14">
        <v>0</v>
      </c>
      <c r="O1107" s="2">
        <v>0</v>
      </c>
      <c r="P1107" s="11">
        <v>0</v>
      </c>
      <c r="Q1107" s="2">
        <v>0</v>
      </c>
      <c r="R1107" s="2">
        <v>0</v>
      </c>
      <c r="S1107" s="9">
        <v>0</v>
      </c>
      <c r="U1107" s="2">
        <f t="shared" si="34"/>
        <v>0</v>
      </c>
      <c r="V1107" s="2" t="e">
        <f t="shared" si="35"/>
        <v>#DIV/0!</v>
      </c>
    </row>
    <row r="1108" spans="1:22" customFormat="1" x14ac:dyDescent="0.25">
      <c r="A1108" t="s">
        <v>133</v>
      </c>
      <c r="B1108">
        <v>1101</v>
      </c>
      <c r="C1108" t="s">
        <v>134</v>
      </c>
      <c r="D1108">
        <v>165</v>
      </c>
      <c r="E1108" t="s">
        <v>145</v>
      </c>
      <c r="F1108">
        <v>845</v>
      </c>
      <c r="G1108" t="s">
        <v>101</v>
      </c>
      <c r="H1108">
        <v>10165010845</v>
      </c>
      <c r="I1108" t="s">
        <v>102</v>
      </c>
      <c r="J1108" t="s">
        <v>958</v>
      </c>
      <c r="K1108">
        <v>12</v>
      </c>
      <c r="L1108" s="2">
        <v>0</v>
      </c>
      <c r="M1108" s="2">
        <v>0</v>
      </c>
      <c r="N1108" s="14">
        <v>0</v>
      </c>
      <c r="O1108" s="2">
        <v>0</v>
      </c>
      <c r="P1108" s="11">
        <v>0</v>
      </c>
      <c r="Q1108" s="2">
        <v>0</v>
      </c>
      <c r="R1108" s="2">
        <v>0</v>
      </c>
      <c r="S1108" s="9">
        <v>0</v>
      </c>
      <c r="U1108" s="2">
        <f t="shared" si="34"/>
        <v>0</v>
      </c>
      <c r="V1108" s="2" t="e">
        <f t="shared" si="35"/>
        <v>#DIV/0!</v>
      </c>
    </row>
    <row r="1109" spans="1:22" customFormat="1" x14ac:dyDescent="0.25">
      <c r="A1109" t="s">
        <v>133</v>
      </c>
      <c r="B1109">
        <v>1101</v>
      </c>
      <c r="C1109" t="s">
        <v>134</v>
      </c>
      <c r="D1109">
        <v>170</v>
      </c>
      <c r="E1109" t="s">
        <v>154</v>
      </c>
      <c r="F1109">
        <v>845</v>
      </c>
      <c r="G1109" t="s">
        <v>101</v>
      </c>
      <c r="H1109">
        <v>10170010845</v>
      </c>
      <c r="I1109" t="s">
        <v>102</v>
      </c>
      <c r="J1109" t="s">
        <v>958</v>
      </c>
      <c r="K1109">
        <v>12</v>
      </c>
      <c r="L1109" s="2">
        <v>0</v>
      </c>
      <c r="M1109" s="2">
        <v>0</v>
      </c>
      <c r="N1109" s="14">
        <v>0</v>
      </c>
      <c r="O1109" s="2">
        <v>0</v>
      </c>
      <c r="P1109" s="11">
        <v>0</v>
      </c>
      <c r="Q1109" s="2">
        <v>0</v>
      </c>
      <c r="R1109" s="2">
        <v>0</v>
      </c>
      <c r="S1109" s="9">
        <v>0</v>
      </c>
      <c r="U1109" s="2">
        <f t="shared" si="34"/>
        <v>0</v>
      </c>
      <c r="V1109" s="2" t="e">
        <f t="shared" si="35"/>
        <v>#DIV/0!</v>
      </c>
    </row>
    <row r="1110" spans="1:22" customFormat="1" x14ac:dyDescent="0.25">
      <c r="A1110" t="s">
        <v>133</v>
      </c>
      <c r="B1110">
        <v>1101</v>
      </c>
      <c r="C1110" t="s">
        <v>134</v>
      </c>
      <c r="D1110">
        <v>173</v>
      </c>
      <c r="E1110" t="s">
        <v>166</v>
      </c>
      <c r="F1110">
        <v>845</v>
      </c>
      <c r="G1110" t="s">
        <v>101</v>
      </c>
      <c r="H1110">
        <v>10173010845</v>
      </c>
      <c r="I1110" t="s">
        <v>102</v>
      </c>
      <c r="J1110" t="s">
        <v>958</v>
      </c>
      <c r="K1110">
        <v>12</v>
      </c>
      <c r="L1110" s="2">
        <v>0</v>
      </c>
      <c r="M1110" s="2">
        <v>0</v>
      </c>
      <c r="N1110" s="14">
        <v>0</v>
      </c>
      <c r="O1110" s="2">
        <v>0</v>
      </c>
      <c r="P1110" s="11">
        <v>0</v>
      </c>
      <c r="Q1110" s="2">
        <v>0</v>
      </c>
      <c r="R1110" s="2">
        <v>0</v>
      </c>
      <c r="S1110" s="9">
        <v>0</v>
      </c>
      <c r="U1110" s="2">
        <f t="shared" si="34"/>
        <v>0</v>
      </c>
      <c r="V1110" s="2" t="e">
        <f t="shared" si="35"/>
        <v>#DIV/0!</v>
      </c>
    </row>
    <row r="1111" spans="1:22" customFormat="1" x14ac:dyDescent="0.25">
      <c r="A1111" t="s">
        <v>133</v>
      </c>
      <c r="B1111">
        <v>1101</v>
      </c>
      <c r="C1111" t="s">
        <v>134</v>
      </c>
      <c r="D1111">
        <v>174</v>
      </c>
      <c r="E1111" t="s">
        <v>167</v>
      </c>
      <c r="F1111">
        <v>845</v>
      </c>
      <c r="G1111" t="s">
        <v>101</v>
      </c>
      <c r="H1111">
        <v>10174010845</v>
      </c>
      <c r="I1111" t="s">
        <v>102</v>
      </c>
      <c r="J1111" t="s">
        <v>958</v>
      </c>
      <c r="K1111">
        <v>12</v>
      </c>
      <c r="L1111" s="2">
        <v>0</v>
      </c>
      <c r="M1111" s="2">
        <v>0</v>
      </c>
      <c r="N1111" s="14">
        <v>0</v>
      </c>
      <c r="O1111" s="2">
        <v>0</v>
      </c>
      <c r="P1111" s="11">
        <v>0</v>
      </c>
      <c r="Q1111" s="2">
        <v>0</v>
      </c>
      <c r="R1111" s="2">
        <v>0</v>
      </c>
      <c r="S1111" s="9">
        <v>0</v>
      </c>
      <c r="U1111" s="2">
        <f t="shared" si="34"/>
        <v>0</v>
      </c>
      <c r="V1111" s="2" t="e">
        <f t="shared" si="35"/>
        <v>#DIV/0!</v>
      </c>
    </row>
    <row r="1112" spans="1:22" customFormat="1" x14ac:dyDescent="0.25">
      <c r="A1112" t="s">
        <v>133</v>
      </c>
      <c r="B1112">
        <v>1105</v>
      </c>
      <c r="C1112" t="s">
        <v>174</v>
      </c>
      <c r="D1112">
        <v>180</v>
      </c>
      <c r="E1112" t="s">
        <v>175</v>
      </c>
      <c r="F1112">
        <v>845</v>
      </c>
      <c r="G1112" t="s">
        <v>101</v>
      </c>
      <c r="H1112">
        <v>10180010845</v>
      </c>
      <c r="I1112" t="s">
        <v>102</v>
      </c>
      <c r="J1112" t="s">
        <v>958</v>
      </c>
      <c r="K1112">
        <v>12</v>
      </c>
      <c r="L1112" s="2">
        <v>0</v>
      </c>
      <c r="M1112" s="2">
        <v>0</v>
      </c>
      <c r="N1112" s="14">
        <v>0</v>
      </c>
      <c r="O1112" s="2">
        <v>0</v>
      </c>
      <c r="P1112" s="11">
        <v>0</v>
      </c>
      <c r="Q1112" s="2">
        <v>0</v>
      </c>
      <c r="R1112" s="2">
        <v>0</v>
      </c>
      <c r="S1112" s="9">
        <v>0</v>
      </c>
      <c r="U1112" s="2">
        <f t="shared" si="34"/>
        <v>0</v>
      </c>
      <c r="V1112" s="2" t="e">
        <f t="shared" si="35"/>
        <v>#DIV/0!</v>
      </c>
    </row>
    <row r="1113" spans="1:22" customFormat="1" x14ac:dyDescent="0.25">
      <c r="A1113" t="s">
        <v>133</v>
      </c>
      <c r="B1113">
        <v>1101</v>
      </c>
      <c r="C1113" t="s">
        <v>134</v>
      </c>
      <c r="D1113">
        <v>170</v>
      </c>
      <c r="E1113" t="s">
        <v>154</v>
      </c>
      <c r="F1113">
        <v>846</v>
      </c>
      <c r="G1113" t="s">
        <v>161</v>
      </c>
      <c r="H1113">
        <v>10170010846</v>
      </c>
      <c r="I1113" t="s">
        <v>162</v>
      </c>
      <c r="J1113" t="s">
        <v>958</v>
      </c>
      <c r="K1113">
        <v>12</v>
      </c>
      <c r="L1113" s="2">
        <v>0</v>
      </c>
      <c r="M1113" s="2">
        <v>0</v>
      </c>
      <c r="N1113" s="14">
        <v>0</v>
      </c>
      <c r="O1113" s="2">
        <v>0</v>
      </c>
      <c r="P1113" s="11">
        <v>0</v>
      </c>
      <c r="Q1113" s="2">
        <v>0</v>
      </c>
      <c r="R1113" s="2">
        <v>0</v>
      </c>
      <c r="S1113" s="9">
        <v>0</v>
      </c>
      <c r="U1113" s="2">
        <f t="shared" si="34"/>
        <v>0</v>
      </c>
      <c r="V1113" s="2" t="e">
        <f t="shared" si="35"/>
        <v>#DIV/0!</v>
      </c>
    </row>
    <row r="1114" spans="1:22" customFormat="1" x14ac:dyDescent="0.25">
      <c r="A1114" t="s">
        <v>133</v>
      </c>
      <c r="B1114">
        <v>1101</v>
      </c>
      <c r="C1114" t="s">
        <v>134</v>
      </c>
      <c r="D1114">
        <v>173</v>
      </c>
      <c r="E1114" t="s">
        <v>166</v>
      </c>
      <c r="F1114">
        <v>846</v>
      </c>
      <c r="G1114" t="s">
        <v>161</v>
      </c>
      <c r="H1114">
        <v>10173010846</v>
      </c>
      <c r="I1114" t="s">
        <v>162</v>
      </c>
      <c r="J1114" t="s">
        <v>958</v>
      </c>
      <c r="K1114">
        <v>12</v>
      </c>
      <c r="L1114" s="2">
        <v>0</v>
      </c>
      <c r="M1114" s="2">
        <v>0</v>
      </c>
      <c r="N1114" s="14">
        <v>0</v>
      </c>
      <c r="O1114" s="2">
        <v>0</v>
      </c>
      <c r="P1114" s="11">
        <v>0</v>
      </c>
      <c r="Q1114" s="2">
        <v>0</v>
      </c>
      <c r="R1114" s="2">
        <v>0</v>
      </c>
      <c r="S1114" s="9">
        <v>0</v>
      </c>
      <c r="U1114" s="2">
        <f t="shared" si="34"/>
        <v>0</v>
      </c>
      <c r="V1114" s="2" t="e">
        <f t="shared" si="35"/>
        <v>#DIV/0!</v>
      </c>
    </row>
    <row r="1115" spans="1:22" customFormat="1" x14ac:dyDescent="0.25">
      <c r="A1115" t="s">
        <v>133</v>
      </c>
      <c r="B1115">
        <v>1101</v>
      </c>
      <c r="C1115" t="s">
        <v>134</v>
      </c>
      <c r="D1115">
        <v>174</v>
      </c>
      <c r="E1115" t="s">
        <v>167</v>
      </c>
      <c r="F1115">
        <v>846</v>
      </c>
      <c r="G1115" t="s">
        <v>161</v>
      </c>
      <c r="H1115">
        <v>10174010846</v>
      </c>
      <c r="I1115" t="s">
        <v>162</v>
      </c>
      <c r="J1115" t="s">
        <v>958</v>
      </c>
      <c r="K1115">
        <v>12</v>
      </c>
      <c r="L1115" s="2">
        <v>0</v>
      </c>
      <c r="M1115" s="2">
        <v>0</v>
      </c>
      <c r="N1115" s="14">
        <v>0</v>
      </c>
      <c r="O1115" s="2">
        <v>0</v>
      </c>
      <c r="P1115" s="11">
        <v>0</v>
      </c>
      <c r="Q1115" s="2">
        <v>0</v>
      </c>
      <c r="R1115" s="2">
        <v>0</v>
      </c>
      <c r="S1115" s="9">
        <v>0</v>
      </c>
      <c r="U1115" s="2">
        <f t="shared" si="34"/>
        <v>0</v>
      </c>
      <c r="V1115" s="2" t="e">
        <f t="shared" si="35"/>
        <v>#DIV/0!</v>
      </c>
    </row>
    <row r="1116" spans="1:22" customFormat="1" x14ac:dyDescent="0.25">
      <c r="A1116" t="s">
        <v>133</v>
      </c>
      <c r="B1116">
        <v>1101</v>
      </c>
      <c r="C1116" t="s">
        <v>134</v>
      </c>
      <c r="D1116">
        <v>150</v>
      </c>
      <c r="E1116" t="s">
        <v>132</v>
      </c>
      <c r="F1116">
        <v>848</v>
      </c>
      <c r="G1116" t="s">
        <v>113</v>
      </c>
      <c r="H1116">
        <v>10150010848</v>
      </c>
      <c r="I1116" t="s">
        <v>114</v>
      </c>
      <c r="J1116" t="s">
        <v>958</v>
      </c>
      <c r="K1116">
        <v>12</v>
      </c>
      <c r="L1116" s="2">
        <v>0</v>
      </c>
      <c r="M1116" s="2">
        <v>0</v>
      </c>
      <c r="N1116" s="14">
        <v>0</v>
      </c>
      <c r="O1116" s="2">
        <v>0</v>
      </c>
      <c r="P1116" s="11">
        <v>0</v>
      </c>
      <c r="Q1116" s="2">
        <v>0</v>
      </c>
      <c r="R1116" s="2">
        <v>0</v>
      </c>
      <c r="S1116" s="9">
        <v>0</v>
      </c>
      <c r="U1116" s="2">
        <f t="shared" si="34"/>
        <v>0</v>
      </c>
      <c r="V1116" s="2" t="e">
        <f t="shared" si="35"/>
        <v>#DIV/0!</v>
      </c>
    </row>
    <row r="1117" spans="1:22" customFormat="1" x14ac:dyDescent="0.25">
      <c r="A1117" t="s">
        <v>133</v>
      </c>
      <c r="B1117">
        <v>1101</v>
      </c>
      <c r="C1117" t="s">
        <v>134</v>
      </c>
      <c r="D1117">
        <v>165</v>
      </c>
      <c r="E1117" t="s">
        <v>145</v>
      </c>
      <c r="F1117">
        <v>848</v>
      </c>
      <c r="G1117" t="s">
        <v>113</v>
      </c>
      <c r="H1117">
        <v>10165010848</v>
      </c>
      <c r="I1117" t="s">
        <v>114</v>
      </c>
      <c r="J1117" t="s">
        <v>958</v>
      </c>
      <c r="K1117">
        <v>12</v>
      </c>
      <c r="L1117" s="2">
        <v>0</v>
      </c>
      <c r="M1117" s="2">
        <v>0</v>
      </c>
      <c r="N1117" s="14">
        <v>0</v>
      </c>
      <c r="O1117" s="2">
        <v>0</v>
      </c>
      <c r="P1117" s="11">
        <v>0</v>
      </c>
      <c r="Q1117" s="2">
        <v>0</v>
      </c>
      <c r="R1117" s="2">
        <v>0</v>
      </c>
      <c r="S1117" s="9">
        <v>0</v>
      </c>
      <c r="U1117" s="2">
        <f t="shared" si="34"/>
        <v>0</v>
      </c>
      <c r="V1117" s="2" t="e">
        <f t="shared" si="35"/>
        <v>#DIV/0!</v>
      </c>
    </row>
    <row r="1118" spans="1:22" customFormat="1" x14ac:dyDescent="0.25">
      <c r="A1118" t="s">
        <v>133</v>
      </c>
      <c r="B1118">
        <v>1101</v>
      </c>
      <c r="C1118" t="s">
        <v>134</v>
      </c>
      <c r="D1118">
        <v>170</v>
      </c>
      <c r="E1118" t="s">
        <v>154</v>
      </c>
      <c r="F1118">
        <v>848</v>
      </c>
      <c r="G1118" t="s">
        <v>113</v>
      </c>
      <c r="H1118">
        <v>10170010848</v>
      </c>
      <c r="I1118" t="s">
        <v>114</v>
      </c>
      <c r="J1118" t="s">
        <v>958</v>
      </c>
      <c r="K1118">
        <v>12</v>
      </c>
      <c r="L1118" s="2">
        <v>0</v>
      </c>
      <c r="M1118" s="2">
        <v>0</v>
      </c>
      <c r="N1118" s="14">
        <v>0</v>
      </c>
      <c r="O1118" s="2">
        <v>0</v>
      </c>
      <c r="P1118" s="11">
        <v>0</v>
      </c>
      <c r="Q1118" s="2">
        <v>0</v>
      </c>
      <c r="R1118" s="2">
        <v>0</v>
      </c>
      <c r="S1118" s="9">
        <v>0</v>
      </c>
      <c r="U1118" s="2">
        <f t="shared" si="34"/>
        <v>0</v>
      </c>
      <c r="V1118" s="2" t="e">
        <f t="shared" si="35"/>
        <v>#DIV/0!</v>
      </c>
    </row>
    <row r="1119" spans="1:22" customFormat="1" x14ac:dyDescent="0.25">
      <c r="A1119" t="s">
        <v>133</v>
      </c>
      <c r="B1119">
        <v>1101</v>
      </c>
      <c r="C1119" t="s">
        <v>134</v>
      </c>
      <c r="D1119">
        <v>173</v>
      </c>
      <c r="E1119" t="s">
        <v>166</v>
      </c>
      <c r="F1119">
        <v>848</v>
      </c>
      <c r="G1119" t="s">
        <v>113</v>
      </c>
      <c r="H1119">
        <v>10173010848</v>
      </c>
      <c r="I1119" t="s">
        <v>114</v>
      </c>
      <c r="J1119" t="s">
        <v>958</v>
      </c>
      <c r="K1119">
        <v>12</v>
      </c>
      <c r="L1119" s="2">
        <v>0</v>
      </c>
      <c r="M1119" s="2">
        <v>0</v>
      </c>
      <c r="N1119" s="14">
        <v>0</v>
      </c>
      <c r="O1119" s="2">
        <v>0</v>
      </c>
      <c r="P1119" s="11">
        <v>0</v>
      </c>
      <c r="Q1119" s="2">
        <v>0</v>
      </c>
      <c r="R1119" s="2">
        <v>0</v>
      </c>
      <c r="S1119" s="9">
        <v>0</v>
      </c>
      <c r="U1119" s="2">
        <f t="shared" si="34"/>
        <v>0</v>
      </c>
      <c r="V1119" s="2" t="e">
        <f t="shared" si="35"/>
        <v>#DIV/0!</v>
      </c>
    </row>
    <row r="1120" spans="1:22" customFormat="1" x14ac:dyDescent="0.25">
      <c r="A1120" t="s">
        <v>133</v>
      </c>
      <c r="B1120">
        <v>1101</v>
      </c>
      <c r="C1120" t="s">
        <v>134</v>
      </c>
      <c r="D1120">
        <v>174</v>
      </c>
      <c r="E1120" t="s">
        <v>167</v>
      </c>
      <c r="F1120">
        <v>848</v>
      </c>
      <c r="G1120" t="s">
        <v>113</v>
      </c>
      <c r="H1120">
        <v>10174010848</v>
      </c>
      <c r="I1120" t="s">
        <v>114</v>
      </c>
      <c r="J1120" t="s">
        <v>958</v>
      </c>
      <c r="K1120">
        <v>12</v>
      </c>
      <c r="L1120" s="2">
        <v>0</v>
      </c>
      <c r="M1120" s="2">
        <v>0</v>
      </c>
      <c r="N1120" s="14">
        <v>0</v>
      </c>
      <c r="O1120" s="2">
        <v>0</v>
      </c>
      <c r="P1120" s="11">
        <v>0</v>
      </c>
      <c r="Q1120" s="2">
        <v>0</v>
      </c>
      <c r="R1120" s="2">
        <v>0</v>
      </c>
      <c r="S1120" s="9">
        <v>0</v>
      </c>
      <c r="U1120" s="2">
        <f t="shared" si="34"/>
        <v>0</v>
      </c>
      <c r="V1120" s="2" t="e">
        <f t="shared" si="35"/>
        <v>#DIV/0!</v>
      </c>
    </row>
    <row r="1121" spans="1:22" customFormat="1" x14ac:dyDescent="0.25">
      <c r="A1121" t="s">
        <v>133</v>
      </c>
      <c r="B1121">
        <v>1201</v>
      </c>
      <c r="C1121" t="s">
        <v>212</v>
      </c>
      <c r="D1121">
        <v>701</v>
      </c>
      <c r="E1121" t="s">
        <v>211</v>
      </c>
      <c r="F1121">
        <v>848</v>
      </c>
      <c r="G1121" t="s">
        <v>113</v>
      </c>
      <c r="H1121">
        <v>10701010848</v>
      </c>
      <c r="I1121" t="s">
        <v>114</v>
      </c>
      <c r="J1121" t="s">
        <v>958</v>
      </c>
      <c r="K1121">
        <v>12</v>
      </c>
      <c r="L1121" s="2">
        <v>0</v>
      </c>
      <c r="M1121" s="2">
        <v>0</v>
      </c>
      <c r="N1121" s="14">
        <v>0</v>
      </c>
      <c r="O1121" s="2">
        <v>0</v>
      </c>
      <c r="P1121" s="11">
        <v>0</v>
      </c>
      <c r="Q1121" s="2">
        <v>0</v>
      </c>
      <c r="R1121" s="2">
        <v>0</v>
      </c>
      <c r="S1121" s="9">
        <v>0</v>
      </c>
      <c r="U1121" s="2">
        <f t="shared" si="34"/>
        <v>0</v>
      </c>
      <c r="V1121" s="2" t="e">
        <f t="shared" si="35"/>
        <v>#DIV/0!</v>
      </c>
    </row>
    <row r="1122" spans="1:22" customFormat="1" x14ac:dyDescent="0.25">
      <c r="A1122" t="s">
        <v>254</v>
      </c>
      <c r="B1122">
        <v>1301</v>
      </c>
      <c r="C1122" t="s">
        <v>203</v>
      </c>
      <c r="D1122">
        <v>601</v>
      </c>
      <c r="E1122" t="s">
        <v>256</v>
      </c>
      <c r="F1122">
        <v>204</v>
      </c>
      <c r="G1122" t="s">
        <v>282</v>
      </c>
      <c r="H1122">
        <v>10601010204</v>
      </c>
      <c r="I1122" t="s">
        <v>283</v>
      </c>
      <c r="J1122" t="s">
        <v>958</v>
      </c>
      <c r="K1122">
        <v>12</v>
      </c>
      <c r="L1122" s="2">
        <v>0</v>
      </c>
      <c r="M1122" s="2">
        <v>0</v>
      </c>
      <c r="N1122" s="14">
        <v>0</v>
      </c>
      <c r="O1122" s="2">
        <v>0</v>
      </c>
      <c r="P1122" s="11">
        <v>0</v>
      </c>
      <c r="Q1122" s="2">
        <v>0</v>
      </c>
      <c r="R1122" s="2">
        <v>0</v>
      </c>
      <c r="S1122" s="9">
        <v>0</v>
      </c>
      <c r="U1122" s="2">
        <f t="shared" si="34"/>
        <v>0</v>
      </c>
      <c r="V1122" s="2" t="e">
        <f t="shared" si="35"/>
        <v>#DIV/0!</v>
      </c>
    </row>
    <row r="1123" spans="1:22" customFormat="1" x14ac:dyDescent="0.25">
      <c r="A1123" t="s">
        <v>254</v>
      </c>
      <c r="B1123">
        <v>1301</v>
      </c>
      <c r="C1123" t="s">
        <v>203</v>
      </c>
      <c r="D1123">
        <v>601</v>
      </c>
      <c r="E1123" t="s">
        <v>256</v>
      </c>
      <c r="F1123">
        <v>212</v>
      </c>
      <c r="G1123" t="s">
        <v>16</v>
      </c>
      <c r="H1123">
        <v>10601010212</v>
      </c>
      <c r="I1123" t="s">
        <v>17</v>
      </c>
      <c r="J1123" t="s">
        <v>958</v>
      </c>
      <c r="K1123">
        <v>12</v>
      </c>
      <c r="L1123" s="2">
        <v>0</v>
      </c>
      <c r="M1123" s="2">
        <v>0</v>
      </c>
      <c r="N1123" s="14">
        <v>0</v>
      </c>
      <c r="O1123" s="2">
        <v>0</v>
      </c>
      <c r="P1123" s="11">
        <v>0</v>
      </c>
      <c r="Q1123" s="2">
        <v>0</v>
      </c>
      <c r="R1123" s="2">
        <v>0</v>
      </c>
      <c r="S1123" s="9">
        <v>0</v>
      </c>
      <c r="U1123" s="2">
        <f t="shared" si="34"/>
        <v>0</v>
      </c>
      <c r="V1123" s="2" t="e">
        <f t="shared" si="35"/>
        <v>#DIV/0!</v>
      </c>
    </row>
    <row r="1124" spans="1:22" customFormat="1" x14ac:dyDescent="0.25">
      <c r="A1124" t="s">
        <v>254</v>
      </c>
      <c r="B1124">
        <v>1301</v>
      </c>
      <c r="C1124" t="s">
        <v>203</v>
      </c>
      <c r="D1124">
        <v>601</v>
      </c>
      <c r="E1124" t="s">
        <v>256</v>
      </c>
      <c r="F1124">
        <v>213</v>
      </c>
      <c r="G1124" t="s">
        <v>18</v>
      </c>
      <c r="H1124">
        <v>10601010213</v>
      </c>
      <c r="I1124" t="s">
        <v>19</v>
      </c>
      <c r="J1124" t="s">
        <v>958</v>
      </c>
      <c r="K1124">
        <v>12</v>
      </c>
      <c r="L1124" s="2">
        <v>0</v>
      </c>
      <c r="M1124" s="2">
        <v>0</v>
      </c>
      <c r="N1124" s="14">
        <v>0</v>
      </c>
      <c r="O1124" s="2">
        <v>0</v>
      </c>
      <c r="P1124" s="11">
        <v>0</v>
      </c>
      <c r="Q1124" s="2">
        <v>0</v>
      </c>
      <c r="R1124" s="2">
        <v>0</v>
      </c>
      <c r="S1124" s="9">
        <v>0</v>
      </c>
      <c r="U1124" s="2">
        <f t="shared" si="34"/>
        <v>0</v>
      </c>
      <c r="V1124" s="2" t="e">
        <f t="shared" si="35"/>
        <v>#DIV/0!</v>
      </c>
    </row>
    <row r="1125" spans="1:22" customFormat="1" x14ac:dyDescent="0.25">
      <c r="A1125" t="s">
        <v>254</v>
      </c>
      <c r="B1125">
        <v>1301</v>
      </c>
      <c r="C1125" t="s">
        <v>203</v>
      </c>
      <c r="D1125">
        <v>440</v>
      </c>
      <c r="E1125" t="s">
        <v>255</v>
      </c>
      <c r="F1125">
        <v>236</v>
      </c>
      <c r="G1125" t="s">
        <v>20</v>
      </c>
      <c r="H1125">
        <v>10440010236</v>
      </c>
      <c r="I1125" t="s">
        <v>21</v>
      </c>
      <c r="J1125" t="s">
        <v>958</v>
      </c>
      <c r="K1125">
        <v>12</v>
      </c>
      <c r="L1125" s="2">
        <v>0</v>
      </c>
      <c r="M1125" s="2">
        <v>14291.66</v>
      </c>
      <c r="N1125" s="14">
        <v>0</v>
      </c>
      <c r="O1125" s="2">
        <v>0</v>
      </c>
      <c r="P1125" s="11">
        <v>0</v>
      </c>
      <c r="Q1125" s="2">
        <v>0</v>
      </c>
      <c r="R1125" s="2">
        <v>0</v>
      </c>
      <c r="S1125" s="9">
        <v>0</v>
      </c>
      <c r="U1125" s="2">
        <f t="shared" si="34"/>
        <v>0</v>
      </c>
      <c r="V1125" s="2" t="e">
        <f t="shared" si="35"/>
        <v>#DIV/0!</v>
      </c>
    </row>
    <row r="1126" spans="1:22" customFormat="1" x14ac:dyDescent="0.25">
      <c r="A1126" t="s">
        <v>254</v>
      </c>
      <c r="B1126">
        <v>1301</v>
      </c>
      <c r="C1126" t="s">
        <v>203</v>
      </c>
      <c r="D1126">
        <v>440</v>
      </c>
      <c r="E1126" t="s">
        <v>255</v>
      </c>
      <c r="F1126">
        <v>283</v>
      </c>
      <c r="G1126" t="s">
        <v>38</v>
      </c>
      <c r="H1126">
        <v>10440010283</v>
      </c>
      <c r="I1126" t="s">
        <v>39</v>
      </c>
      <c r="J1126" t="s">
        <v>958</v>
      </c>
      <c r="K1126">
        <v>12</v>
      </c>
      <c r="L1126" s="2">
        <v>0</v>
      </c>
      <c r="M1126" s="2">
        <v>0</v>
      </c>
      <c r="N1126" s="14">
        <v>0</v>
      </c>
      <c r="O1126" s="2">
        <v>0</v>
      </c>
      <c r="P1126" s="11">
        <v>0</v>
      </c>
      <c r="Q1126" s="2">
        <v>0</v>
      </c>
      <c r="R1126" s="2">
        <v>0</v>
      </c>
      <c r="S1126" s="9">
        <v>0</v>
      </c>
      <c r="U1126" s="2">
        <f t="shared" si="34"/>
        <v>0</v>
      </c>
      <c r="V1126" s="2" t="e">
        <f t="shared" si="35"/>
        <v>#DIV/0!</v>
      </c>
    </row>
    <row r="1127" spans="1:22" customFormat="1" x14ac:dyDescent="0.25">
      <c r="A1127" t="s">
        <v>254</v>
      </c>
      <c r="B1127">
        <v>1301</v>
      </c>
      <c r="C1127" t="s">
        <v>203</v>
      </c>
      <c r="D1127">
        <v>601</v>
      </c>
      <c r="E1127" t="s">
        <v>256</v>
      </c>
      <c r="F1127">
        <v>290</v>
      </c>
      <c r="G1127" t="s">
        <v>91</v>
      </c>
      <c r="H1127">
        <v>10601010290</v>
      </c>
      <c r="I1127" t="s">
        <v>92</v>
      </c>
      <c r="J1127" t="s">
        <v>958</v>
      </c>
      <c r="K1127">
        <v>12</v>
      </c>
      <c r="L1127" s="2">
        <v>6644</v>
      </c>
      <c r="M1127" s="2">
        <v>4792</v>
      </c>
      <c r="N1127" s="14">
        <v>7276</v>
      </c>
      <c r="O1127" s="2">
        <v>0</v>
      </c>
      <c r="P1127" s="11">
        <v>7276</v>
      </c>
      <c r="Q1127" s="2">
        <v>0</v>
      </c>
      <c r="R1127" s="2">
        <v>0</v>
      </c>
      <c r="S1127" s="9">
        <v>0</v>
      </c>
      <c r="U1127" s="2">
        <f t="shared" si="34"/>
        <v>-7276</v>
      </c>
      <c r="V1127" s="2">
        <f t="shared" si="35"/>
        <v>-100</v>
      </c>
    </row>
    <row r="1128" spans="1:22" customFormat="1" x14ac:dyDescent="0.25">
      <c r="A1128" t="s">
        <v>254</v>
      </c>
      <c r="B1128">
        <v>1301</v>
      </c>
      <c r="C1128" t="s">
        <v>203</v>
      </c>
      <c r="D1128">
        <v>601</v>
      </c>
      <c r="E1128" t="s">
        <v>256</v>
      </c>
      <c r="F1128">
        <v>294</v>
      </c>
      <c r="G1128" t="s">
        <v>107</v>
      </c>
      <c r="H1128">
        <v>10601010294</v>
      </c>
      <c r="I1128" t="s">
        <v>108</v>
      </c>
      <c r="J1128" t="s">
        <v>958</v>
      </c>
      <c r="K1128">
        <v>12</v>
      </c>
      <c r="L1128" s="2">
        <v>2557.89</v>
      </c>
      <c r="M1128" s="2">
        <v>2774.98</v>
      </c>
      <c r="N1128" s="14">
        <v>13000</v>
      </c>
      <c r="O1128" s="2">
        <v>0</v>
      </c>
      <c r="P1128" s="11">
        <v>13000</v>
      </c>
      <c r="Q1128" s="2">
        <v>13000</v>
      </c>
      <c r="R1128" s="2">
        <v>22285.714285714286</v>
      </c>
      <c r="S1128" s="9">
        <v>0</v>
      </c>
      <c r="U1128" s="2">
        <f t="shared" si="34"/>
        <v>-13000</v>
      </c>
      <c r="V1128" s="2">
        <f t="shared" si="35"/>
        <v>-100</v>
      </c>
    </row>
    <row r="1129" spans="1:22" customFormat="1" x14ac:dyDescent="0.25">
      <c r="A1129" t="s">
        <v>254</v>
      </c>
      <c r="B1129">
        <v>1301</v>
      </c>
      <c r="C1129" t="s">
        <v>203</v>
      </c>
      <c r="D1129">
        <v>440</v>
      </c>
      <c r="E1129" t="s">
        <v>255</v>
      </c>
      <c r="F1129">
        <v>308</v>
      </c>
      <c r="G1129" t="s">
        <v>109</v>
      </c>
      <c r="H1129">
        <v>10440010308</v>
      </c>
      <c r="I1129" t="s">
        <v>110</v>
      </c>
      <c r="J1129" t="s">
        <v>958</v>
      </c>
      <c r="K1129">
        <v>12</v>
      </c>
      <c r="L1129" s="2">
        <v>0</v>
      </c>
      <c r="M1129" s="2">
        <v>0</v>
      </c>
      <c r="N1129" s="14">
        <v>0</v>
      </c>
      <c r="O1129" s="2">
        <v>0</v>
      </c>
      <c r="P1129" s="11">
        <v>0</v>
      </c>
      <c r="Q1129" s="2">
        <v>0</v>
      </c>
      <c r="R1129" s="2">
        <v>0</v>
      </c>
      <c r="S1129" s="9">
        <v>0</v>
      </c>
      <c r="U1129" s="2">
        <f t="shared" si="34"/>
        <v>0</v>
      </c>
      <c r="V1129" s="2" t="e">
        <f t="shared" si="35"/>
        <v>#DIV/0!</v>
      </c>
    </row>
    <row r="1130" spans="1:22" customFormat="1" x14ac:dyDescent="0.25">
      <c r="A1130" t="s">
        <v>254</v>
      </c>
      <c r="B1130">
        <v>1301</v>
      </c>
      <c r="C1130" t="s">
        <v>203</v>
      </c>
      <c r="D1130">
        <v>440</v>
      </c>
      <c r="E1130" t="s">
        <v>255</v>
      </c>
      <c r="F1130">
        <v>330</v>
      </c>
      <c r="G1130" t="s">
        <v>42</v>
      </c>
      <c r="H1130">
        <v>10440010330</v>
      </c>
      <c r="I1130" t="s">
        <v>43</v>
      </c>
      <c r="J1130" t="s">
        <v>958</v>
      </c>
      <c r="K1130">
        <v>12</v>
      </c>
      <c r="L1130" s="2">
        <v>5505.98</v>
      </c>
      <c r="M1130" s="2">
        <v>4447.3100000000004</v>
      </c>
      <c r="N1130" s="14">
        <v>4169</v>
      </c>
      <c r="O1130" s="2">
        <v>0</v>
      </c>
      <c r="P1130" s="11">
        <v>4169</v>
      </c>
      <c r="Q1130" s="2">
        <v>3040.39</v>
      </c>
      <c r="R1130" s="2">
        <v>5212.0971428571429</v>
      </c>
      <c r="S1130" s="9">
        <v>0</v>
      </c>
      <c r="U1130" s="2">
        <f t="shared" si="34"/>
        <v>-4169</v>
      </c>
      <c r="V1130" s="2">
        <f t="shared" si="35"/>
        <v>-100</v>
      </c>
    </row>
    <row r="1131" spans="1:22" customFormat="1" x14ac:dyDescent="0.25">
      <c r="A1131" t="s">
        <v>254</v>
      </c>
      <c r="B1131">
        <v>1301</v>
      </c>
      <c r="C1131" t="s">
        <v>203</v>
      </c>
      <c r="D1131">
        <v>601</v>
      </c>
      <c r="E1131" t="s">
        <v>256</v>
      </c>
      <c r="F1131">
        <v>330</v>
      </c>
      <c r="G1131" t="s">
        <v>42</v>
      </c>
      <c r="H1131">
        <v>10601010330</v>
      </c>
      <c r="I1131" t="s">
        <v>43</v>
      </c>
      <c r="J1131" t="s">
        <v>958</v>
      </c>
      <c r="K1131">
        <v>12</v>
      </c>
      <c r="L1131" s="2">
        <v>137786.29</v>
      </c>
      <c r="M1131" s="2">
        <v>145205.99</v>
      </c>
      <c r="N1131" s="14">
        <v>140000</v>
      </c>
      <c r="O1131" s="2">
        <v>0</v>
      </c>
      <c r="P1131" s="11">
        <v>140000</v>
      </c>
      <c r="Q1131" s="2">
        <v>83868.820000000007</v>
      </c>
      <c r="R1131" s="2">
        <v>143775.12</v>
      </c>
      <c r="S1131" s="9">
        <v>0</v>
      </c>
      <c r="U1131" s="2">
        <f t="shared" si="34"/>
        <v>-140000</v>
      </c>
      <c r="V1131" s="2">
        <f t="shared" si="35"/>
        <v>-100</v>
      </c>
    </row>
    <row r="1132" spans="1:22" customFormat="1" x14ac:dyDescent="0.25">
      <c r="A1132" t="s">
        <v>254</v>
      </c>
      <c r="B1132">
        <v>1301</v>
      </c>
      <c r="C1132" t="s">
        <v>203</v>
      </c>
      <c r="D1132">
        <v>602</v>
      </c>
      <c r="E1132" t="s">
        <v>263</v>
      </c>
      <c r="F1132">
        <v>330</v>
      </c>
      <c r="G1132" t="s">
        <v>42</v>
      </c>
      <c r="H1132">
        <v>10602010330</v>
      </c>
      <c r="I1132" t="s">
        <v>43</v>
      </c>
      <c r="J1132" t="s">
        <v>958</v>
      </c>
      <c r="K1132">
        <v>12</v>
      </c>
      <c r="L1132" s="2">
        <v>26152.37</v>
      </c>
      <c r="M1132" s="2">
        <v>39870.400000000001</v>
      </c>
      <c r="N1132" s="14">
        <v>30000</v>
      </c>
      <c r="O1132" s="2">
        <v>0</v>
      </c>
      <c r="P1132" s="11">
        <v>30000</v>
      </c>
      <c r="Q1132" s="2">
        <v>7507.21</v>
      </c>
      <c r="R1132" s="2">
        <v>12869.502857142859</v>
      </c>
      <c r="S1132" s="9">
        <v>0</v>
      </c>
      <c r="U1132" s="2">
        <f t="shared" si="34"/>
        <v>-30000</v>
      </c>
      <c r="V1132" s="2">
        <f t="shared" si="35"/>
        <v>-100</v>
      </c>
    </row>
    <row r="1133" spans="1:22" customFormat="1" x14ac:dyDescent="0.25">
      <c r="A1133" t="s">
        <v>254</v>
      </c>
      <c r="B1133">
        <v>1301</v>
      </c>
      <c r="C1133" t="s">
        <v>203</v>
      </c>
      <c r="D1133">
        <v>601</v>
      </c>
      <c r="E1133" t="s">
        <v>256</v>
      </c>
      <c r="F1133">
        <v>331</v>
      </c>
      <c r="G1133" t="s">
        <v>66</v>
      </c>
      <c r="H1133">
        <v>10601010331</v>
      </c>
      <c r="I1133" t="s">
        <v>67</v>
      </c>
      <c r="J1133" t="s">
        <v>958</v>
      </c>
      <c r="K1133">
        <v>12</v>
      </c>
      <c r="L1133" s="2">
        <v>0</v>
      </c>
      <c r="M1133" s="2">
        <v>0</v>
      </c>
      <c r="N1133" s="14">
        <v>0</v>
      </c>
      <c r="O1133" s="2">
        <v>0</v>
      </c>
      <c r="P1133" s="11">
        <v>0</v>
      </c>
      <c r="Q1133" s="2">
        <v>0</v>
      </c>
      <c r="R1133" s="2">
        <v>0</v>
      </c>
      <c r="S1133" s="9">
        <v>0</v>
      </c>
      <c r="U1133" s="2">
        <f t="shared" si="34"/>
        <v>0</v>
      </c>
      <c r="V1133" s="2" t="e">
        <f t="shared" si="35"/>
        <v>#DIV/0!</v>
      </c>
    </row>
    <row r="1134" spans="1:22" customFormat="1" x14ac:dyDescent="0.25">
      <c r="A1134" t="s">
        <v>254</v>
      </c>
      <c r="B1134">
        <v>1301</v>
      </c>
      <c r="C1134" t="s">
        <v>203</v>
      </c>
      <c r="D1134">
        <v>602</v>
      </c>
      <c r="E1134" t="s">
        <v>263</v>
      </c>
      <c r="F1134">
        <v>331</v>
      </c>
      <c r="G1134" t="s">
        <v>66</v>
      </c>
      <c r="H1134">
        <v>10602010331</v>
      </c>
      <c r="I1134" t="s">
        <v>67</v>
      </c>
      <c r="J1134" t="s">
        <v>958</v>
      </c>
      <c r="K1134">
        <v>12</v>
      </c>
      <c r="L1134" s="2">
        <v>188304.72</v>
      </c>
      <c r="M1134" s="2">
        <v>0</v>
      </c>
      <c r="N1134" s="14">
        <v>0</v>
      </c>
      <c r="O1134" s="2">
        <v>0</v>
      </c>
      <c r="P1134" s="11">
        <v>0</v>
      </c>
      <c r="Q1134" s="2">
        <v>0</v>
      </c>
      <c r="R1134" s="2">
        <v>0</v>
      </c>
      <c r="S1134" s="9">
        <v>0</v>
      </c>
      <c r="U1134" s="2">
        <f t="shared" si="34"/>
        <v>0</v>
      </c>
      <c r="V1134" s="2" t="e">
        <f t="shared" si="35"/>
        <v>#DIV/0!</v>
      </c>
    </row>
    <row r="1135" spans="1:22" customFormat="1" x14ac:dyDescent="0.25">
      <c r="A1135" t="s">
        <v>254</v>
      </c>
      <c r="B1135">
        <v>1301</v>
      </c>
      <c r="C1135" t="s">
        <v>203</v>
      </c>
      <c r="D1135">
        <v>602</v>
      </c>
      <c r="E1135" t="s">
        <v>263</v>
      </c>
      <c r="F1135">
        <v>334</v>
      </c>
      <c r="G1135" t="s">
        <v>292</v>
      </c>
      <c r="H1135">
        <v>10602010334</v>
      </c>
      <c r="I1135" t="s">
        <v>293</v>
      </c>
      <c r="J1135" t="s">
        <v>958</v>
      </c>
      <c r="K1135">
        <v>12</v>
      </c>
      <c r="L1135" s="2">
        <v>0</v>
      </c>
      <c r="M1135" s="2">
        <v>0</v>
      </c>
      <c r="N1135" s="14">
        <v>0</v>
      </c>
      <c r="O1135" s="2">
        <v>0</v>
      </c>
      <c r="P1135" s="11">
        <v>0</v>
      </c>
      <c r="Q1135" s="2">
        <v>0</v>
      </c>
      <c r="R1135" s="2">
        <v>0</v>
      </c>
      <c r="S1135" s="9">
        <v>0</v>
      </c>
      <c r="U1135" s="2">
        <f t="shared" si="34"/>
        <v>0</v>
      </c>
      <c r="V1135" s="2" t="e">
        <f t="shared" si="35"/>
        <v>#DIV/0!</v>
      </c>
    </row>
    <row r="1136" spans="1:22" customFormat="1" x14ac:dyDescent="0.25">
      <c r="A1136" t="s">
        <v>254</v>
      </c>
      <c r="B1136">
        <v>1301</v>
      </c>
      <c r="C1136" t="s">
        <v>203</v>
      </c>
      <c r="D1136">
        <v>440</v>
      </c>
      <c r="E1136" t="s">
        <v>255</v>
      </c>
      <c r="F1136">
        <v>337</v>
      </c>
      <c r="G1136" t="s">
        <v>26</v>
      </c>
      <c r="H1136">
        <v>10440010337</v>
      </c>
      <c r="I1136" t="s">
        <v>27</v>
      </c>
      <c r="J1136" t="s">
        <v>958</v>
      </c>
      <c r="K1136">
        <v>12</v>
      </c>
      <c r="L1136" s="2">
        <v>26882.98</v>
      </c>
      <c r="M1136" s="2">
        <v>22744.560000000001</v>
      </c>
      <c r="N1136" s="14">
        <v>28314</v>
      </c>
      <c r="O1136" s="2">
        <v>0</v>
      </c>
      <c r="P1136" s="11">
        <v>28314</v>
      </c>
      <c r="Q1136" s="2">
        <v>2387.41</v>
      </c>
      <c r="R1136" s="2">
        <v>4092.7028571428564</v>
      </c>
      <c r="S1136" s="9">
        <v>0</v>
      </c>
      <c r="U1136" s="2">
        <f t="shared" si="34"/>
        <v>-28314</v>
      </c>
      <c r="V1136" s="2">
        <f t="shared" si="35"/>
        <v>-100</v>
      </c>
    </row>
    <row r="1137" spans="1:22" customFormat="1" x14ac:dyDescent="0.25">
      <c r="A1137" t="s">
        <v>254</v>
      </c>
      <c r="B1137">
        <v>1301</v>
      </c>
      <c r="C1137" t="s">
        <v>203</v>
      </c>
      <c r="D1137">
        <v>601</v>
      </c>
      <c r="E1137" t="s">
        <v>256</v>
      </c>
      <c r="F1137">
        <v>337</v>
      </c>
      <c r="G1137" t="s">
        <v>26</v>
      </c>
      <c r="H1137">
        <v>10601010337</v>
      </c>
      <c r="I1137" t="s">
        <v>27</v>
      </c>
      <c r="J1137" t="s">
        <v>958</v>
      </c>
      <c r="K1137">
        <v>12</v>
      </c>
      <c r="L1137" s="2">
        <v>86845.56</v>
      </c>
      <c r="M1137" s="2">
        <v>76551.009999999995</v>
      </c>
      <c r="N1137" s="14">
        <v>93932</v>
      </c>
      <c r="O1137" s="2">
        <v>0</v>
      </c>
      <c r="P1137" s="11">
        <v>93932</v>
      </c>
      <c r="Q1137" s="2">
        <v>203.17</v>
      </c>
      <c r="R1137" s="2">
        <v>348.29142857142858</v>
      </c>
      <c r="S1137" s="9">
        <v>0</v>
      </c>
      <c r="U1137" s="2">
        <f t="shared" si="34"/>
        <v>-93932</v>
      </c>
      <c r="V1137" s="2">
        <f t="shared" si="35"/>
        <v>-100</v>
      </c>
    </row>
    <row r="1138" spans="1:22" customFormat="1" x14ac:dyDescent="0.25">
      <c r="A1138" t="s">
        <v>254</v>
      </c>
      <c r="B1138">
        <v>1301</v>
      </c>
      <c r="C1138" t="s">
        <v>203</v>
      </c>
      <c r="D1138">
        <v>602</v>
      </c>
      <c r="E1138" t="s">
        <v>263</v>
      </c>
      <c r="F1138">
        <v>337</v>
      </c>
      <c r="G1138" t="s">
        <v>26</v>
      </c>
      <c r="H1138">
        <v>10602010337</v>
      </c>
      <c r="I1138" t="s">
        <v>27</v>
      </c>
      <c r="J1138" t="s">
        <v>958</v>
      </c>
      <c r="K1138">
        <v>12</v>
      </c>
      <c r="L1138" s="2">
        <v>530404.47</v>
      </c>
      <c r="M1138" s="2">
        <v>461072.69</v>
      </c>
      <c r="N1138" s="14">
        <v>573478</v>
      </c>
      <c r="O1138" s="2">
        <v>0</v>
      </c>
      <c r="P1138" s="11">
        <v>573478</v>
      </c>
      <c r="Q1138" s="2">
        <v>6453.34</v>
      </c>
      <c r="R1138" s="2">
        <v>11062.868571428571</v>
      </c>
      <c r="S1138" s="9">
        <v>0</v>
      </c>
      <c r="U1138" s="2">
        <f t="shared" si="34"/>
        <v>-573478</v>
      </c>
      <c r="V1138" s="2">
        <f t="shared" si="35"/>
        <v>-100</v>
      </c>
    </row>
    <row r="1139" spans="1:22" customFormat="1" x14ac:dyDescent="0.25">
      <c r="A1139" t="s">
        <v>254</v>
      </c>
      <c r="B1139">
        <v>706</v>
      </c>
      <c r="C1139" t="s">
        <v>273</v>
      </c>
      <c r="D1139">
        <v>171</v>
      </c>
      <c r="E1139" t="s">
        <v>274</v>
      </c>
      <c r="F1139">
        <v>345</v>
      </c>
      <c r="G1139" t="s">
        <v>72</v>
      </c>
      <c r="H1139">
        <v>10171010345</v>
      </c>
      <c r="I1139" t="s">
        <v>69</v>
      </c>
      <c r="J1139" t="s">
        <v>958</v>
      </c>
      <c r="K1139">
        <v>12</v>
      </c>
      <c r="L1139" s="2">
        <v>0</v>
      </c>
      <c r="M1139" s="2">
        <v>0</v>
      </c>
      <c r="N1139" s="14">
        <v>0</v>
      </c>
      <c r="O1139" s="2">
        <v>0</v>
      </c>
      <c r="P1139" s="11">
        <v>0</v>
      </c>
      <c r="Q1139" s="2">
        <v>0</v>
      </c>
      <c r="R1139" s="2">
        <v>0</v>
      </c>
      <c r="S1139" s="9">
        <v>0</v>
      </c>
      <c r="U1139" s="2">
        <f t="shared" si="34"/>
        <v>0</v>
      </c>
      <c r="V1139" s="2" t="e">
        <f t="shared" si="35"/>
        <v>#DIV/0!</v>
      </c>
    </row>
    <row r="1140" spans="1:22" customFormat="1" x14ac:dyDescent="0.25">
      <c r="A1140" t="s">
        <v>254</v>
      </c>
      <c r="B1140">
        <v>1301</v>
      </c>
      <c r="C1140" t="s">
        <v>203</v>
      </c>
      <c r="D1140">
        <v>440</v>
      </c>
      <c r="E1140" t="s">
        <v>255</v>
      </c>
      <c r="F1140">
        <v>345</v>
      </c>
      <c r="G1140" t="s">
        <v>72</v>
      </c>
      <c r="H1140">
        <v>10440010345</v>
      </c>
      <c r="I1140" t="s">
        <v>69</v>
      </c>
      <c r="J1140" t="s">
        <v>958</v>
      </c>
      <c r="K1140">
        <v>12</v>
      </c>
      <c r="L1140" s="2">
        <v>14530.7</v>
      </c>
      <c r="M1140" s="2">
        <v>0</v>
      </c>
      <c r="N1140" s="14">
        <v>0</v>
      </c>
      <c r="O1140" s="2">
        <v>0</v>
      </c>
      <c r="P1140" s="11">
        <v>0</v>
      </c>
      <c r="Q1140" s="2">
        <v>0</v>
      </c>
      <c r="R1140" s="2">
        <v>0</v>
      </c>
      <c r="S1140" s="9">
        <v>0</v>
      </c>
      <c r="U1140" s="2">
        <f t="shared" si="34"/>
        <v>0</v>
      </c>
      <c r="V1140" s="2" t="e">
        <f t="shared" si="35"/>
        <v>#DIV/0!</v>
      </c>
    </row>
    <row r="1141" spans="1:22" customFormat="1" x14ac:dyDescent="0.25">
      <c r="A1141" t="s">
        <v>254</v>
      </c>
      <c r="B1141">
        <v>1301</v>
      </c>
      <c r="C1141" t="s">
        <v>203</v>
      </c>
      <c r="D1141">
        <v>497</v>
      </c>
      <c r="E1141" t="s">
        <v>279</v>
      </c>
      <c r="F1141">
        <v>345</v>
      </c>
      <c r="G1141" t="s">
        <v>72</v>
      </c>
      <c r="H1141">
        <v>10497010345</v>
      </c>
      <c r="I1141" t="s">
        <v>69</v>
      </c>
      <c r="J1141" t="s">
        <v>958</v>
      </c>
      <c r="K1141">
        <v>12</v>
      </c>
      <c r="L1141" s="2">
        <v>0</v>
      </c>
      <c r="M1141" s="2">
        <v>0</v>
      </c>
      <c r="N1141" s="14">
        <v>0</v>
      </c>
      <c r="O1141" s="2">
        <v>0</v>
      </c>
      <c r="P1141" s="11">
        <v>0</v>
      </c>
      <c r="Q1141" s="2">
        <v>0</v>
      </c>
      <c r="R1141" s="2">
        <v>0</v>
      </c>
      <c r="S1141" s="9">
        <v>0</v>
      </c>
      <c r="U1141" s="2">
        <f t="shared" si="34"/>
        <v>0</v>
      </c>
      <c r="V1141" s="2" t="e">
        <f t="shared" si="35"/>
        <v>#DIV/0!</v>
      </c>
    </row>
    <row r="1142" spans="1:22" customFormat="1" x14ac:dyDescent="0.25">
      <c r="A1142" t="s">
        <v>254</v>
      </c>
      <c r="B1142">
        <v>1301</v>
      </c>
      <c r="C1142" t="s">
        <v>203</v>
      </c>
      <c r="D1142">
        <v>601</v>
      </c>
      <c r="E1142" t="s">
        <v>256</v>
      </c>
      <c r="F1142">
        <v>345</v>
      </c>
      <c r="G1142" t="s">
        <v>72</v>
      </c>
      <c r="H1142">
        <v>10601010345</v>
      </c>
      <c r="I1142" t="s">
        <v>69</v>
      </c>
      <c r="J1142" t="s">
        <v>958</v>
      </c>
      <c r="K1142">
        <v>12</v>
      </c>
      <c r="L1142" s="2">
        <v>42487.86</v>
      </c>
      <c r="M1142" s="2">
        <v>0</v>
      </c>
      <c r="N1142" s="14">
        <v>0</v>
      </c>
      <c r="O1142" s="2">
        <v>0</v>
      </c>
      <c r="P1142" s="11">
        <v>0</v>
      </c>
      <c r="Q1142" s="2">
        <v>0</v>
      </c>
      <c r="R1142" s="2">
        <v>0</v>
      </c>
      <c r="S1142" s="9">
        <v>0</v>
      </c>
      <c r="U1142" s="2">
        <f t="shared" si="34"/>
        <v>0</v>
      </c>
      <c r="V1142" s="2" t="e">
        <f t="shared" si="35"/>
        <v>#DIV/0!</v>
      </c>
    </row>
    <row r="1143" spans="1:22" customFormat="1" x14ac:dyDescent="0.25">
      <c r="A1143" t="s">
        <v>254</v>
      </c>
      <c r="B1143">
        <v>1301</v>
      </c>
      <c r="C1143" t="s">
        <v>203</v>
      </c>
      <c r="D1143">
        <v>602</v>
      </c>
      <c r="E1143" t="s">
        <v>263</v>
      </c>
      <c r="F1143">
        <v>345</v>
      </c>
      <c r="G1143" t="s">
        <v>72</v>
      </c>
      <c r="H1143">
        <v>10602010345</v>
      </c>
      <c r="I1143" t="s">
        <v>69</v>
      </c>
      <c r="J1143" t="s">
        <v>958</v>
      </c>
      <c r="K1143">
        <v>12</v>
      </c>
      <c r="L1143" s="2">
        <v>85019.43</v>
      </c>
      <c r="M1143" s="2">
        <v>0</v>
      </c>
      <c r="N1143" s="14">
        <v>0</v>
      </c>
      <c r="O1143" s="2">
        <v>0</v>
      </c>
      <c r="P1143" s="11">
        <v>0</v>
      </c>
      <c r="Q1143" s="2">
        <v>0</v>
      </c>
      <c r="R1143" s="2">
        <v>0</v>
      </c>
      <c r="S1143" s="9">
        <v>0</v>
      </c>
      <c r="U1143" s="2">
        <f t="shared" si="34"/>
        <v>0</v>
      </c>
      <c r="V1143" s="2" t="e">
        <f t="shared" si="35"/>
        <v>#DIV/0!</v>
      </c>
    </row>
    <row r="1144" spans="1:22" customFormat="1" x14ac:dyDescent="0.25">
      <c r="A1144" t="s">
        <v>254</v>
      </c>
      <c r="B1144">
        <v>1301</v>
      </c>
      <c r="C1144" t="s">
        <v>203</v>
      </c>
      <c r="D1144">
        <v>605</v>
      </c>
      <c r="E1144" t="s">
        <v>308</v>
      </c>
      <c r="F1144">
        <v>345</v>
      </c>
      <c r="G1144" t="s">
        <v>72</v>
      </c>
      <c r="H1144">
        <v>10605010345</v>
      </c>
      <c r="I1144" t="s">
        <v>69</v>
      </c>
      <c r="J1144" t="s">
        <v>958</v>
      </c>
      <c r="K1144">
        <v>12</v>
      </c>
      <c r="L1144" s="2">
        <v>0</v>
      </c>
      <c r="M1144" s="2">
        <v>0</v>
      </c>
      <c r="N1144" s="14">
        <v>0</v>
      </c>
      <c r="O1144" s="2">
        <v>0</v>
      </c>
      <c r="P1144" s="11">
        <v>0</v>
      </c>
      <c r="Q1144" s="2">
        <v>0</v>
      </c>
      <c r="R1144" s="2">
        <v>0</v>
      </c>
      <c r="S1144" s="9">
        <v>0</v>
      </c>
      <c r="U1144" s="2">
        <f t="shared" si="34"/>
        <v>0</v>
      </c>
      <c r="V1144" s="2" t="e">
        <f t="shared" si="35"/>
        <v>#DIV/0!</v>
      </c>
    </row>
    <row r="1145" spans="1:22" customFormat="1" x14ac:dyDescent="0.25">
      <c r="A1145" t="s">
        <v>254</v>
      </c>
      <c r="B1145">
        <v>1301</v>
      </c>
      <c r="C1145" t="s">
        <v>203</v>
      </c>
      <c r="D1145">
        <v>602</v>
      </c>
      <c r="E1145" t="s">
        <v>263</v>
      </c>
      <c r="F1145">
        <v>389</v>
      </c>
      <c r="G1145" t="s">
        <v>294</v>
      </c>
      <c r="H1145">
        <v>10602010389</v>
      </c>
      <c r="I1145" t="s">
        <v>295</v>
      </c>
      <c r="J1145" t="s">
        <v>958</v>
      </c>
      <c r="K1145">
        <v>12</v>
      </c>
      <c r="L1145" s="2">
        <v>0</v>
      </c>
      <c r="M1145" s="2">
        <v>0</v>
      </c>
      <c r="N1145" s="14">
        <v>1800000</v>
      </c>
      <c r="O1145" s="2">
        <v>-1632421</v>
      </c>
      <c r="P1145" s="11">
        <v>167579</v>
      </c>
      <c r="Q1145" s="2">
        <v>0</v>
      </c>
      <c r="R1145" s="2">
        <v>0</v>
      </c>
      <c r="S1145" s="9">
        <v>0</v>
      </c>
      <c r="U1145" s="2">
        <f t="shared" si="34"/>
        <v>-1800000</v>
      </c>
      <c r="V1145" s="2">
        <f t="shared" si="35"/>
        <v>-100</v>
      </c>
    </row>
    <row r="1146" spans="1:22" customFormat="1" x14ac:dyDescent="0.25">
      <c r="A1146" t="s">
        <v>254</v>
      </c>
      <c r="B1146">
        <v>1301</v>
      </c>
      <c r="C1146" t="s">
        <v>203</v>
      </c>
      <c r="D1146">
        <v>604</v>
      </c>
      <c r="E1146" t="s">
        <v>269</v>
      </c>
      <c r="F1146">
        <v>608</v>
      </c>
      <c r="G1146" t="s">
        <v>155</v>
      </c>
      <c r="H1146">
        <v>10604010608</v>
      </c>
      <c r="I1146" t="s">
        <v>156</v>
      </c>
      <c r="J1146" t="s">
        <v>958</v>
      </c>
      <c r="K1146">
        <v>12</v>
      </c>
      <c r="L1146" s="2">
        <v>0</v>
      </c>
      <c r="M1146" s="2">
        <v>0</v>
      </c>
      <c r="N1146" s="14">
        <v>0</v>
      </c>
      <c r="O1146" s="2">
        <v>0</v>
      </c>
      <c r="P1146" s="11">
        <v>0</v>
      </c>
      <c r="Q1146" s="2">
        <v>0</v>
      </c>
      <c r="R1146" s="2">
        <v>0</v>
      </c>
      <c r="S1146" s="9">
        <v>0</v>
      </c>
      <c r="U1146" s="2">
        <f t="shared" si="34"/>
        <v>0</v>
      </c>
      <c r="V1146" s="2" t="e">
        <f t="shared" si="35"/>
        <v>#DIV/0!</v>
      </c>
    </row>
    <row r="1147" spans="1:22" customFormat="1" x14ac:dyDescent="0.25">
      <c r="A1147" t="s">
        <v>254</v>
      </c>
      <c r="B1147">
        <v>1301</v>
      </c>
      <c r="C1147" t="s">
        <v>203</v>
      </c>
      <c r="D1147">
        <v>440</v>
      </c>
      <c r="E1147" t="s">
        <v>255</v>
      </c>
      <c r="F1147">
        <v>845</v>
      </c>
      <c r="G1147" t="s">
        <v>101</v>
      </c>
      <c r="H1147">
        <v>10440010845</v>
      </c>
      <c r="I1147" t="s">
        <v>102</v>
      </c>
      <c r="J1147" t="s">
        <v>958</v>
      </c>
      <c r="K1147">
        <v>12</v>
      </c>
      <c r="L1147" s="2">
        <v>0</v>
      </c>
      <c r="M1147" s="2">
        <v>0</v>
      </c>
      <c r="N1147" s="14">
        <v>0</v>
      </c>
      <c r="O1147" s="2">
        <v>0</v>
      </c>
      <c r="P1147" s="11">
        <v>0</v>
      </c>
      <c r="Q1147" s="2">
        <v>0</v>
      </c>
      <c r="R1147" s="2">
        <v>0</v>
      </c>
      <c r="S1147" s="9">
        <v>0</v>
      </c>
      <c r="U1147" s="2">
        <f t="shared" si="34"/>
        <v>0</v>
      </c>
      <c r="V1147" s="2" t="e">
        <f t="shared" si="35"/>
        <v>#DIV/0!</v>
      </c>
    </row>
    <row r="1148" spans="1:22" customFormat="1" x14ac:dyDescent="0.25">
      <c r="A1148" t="s">
        <v>254</v>
      </c>
      <c r="B1148">
        <v>1301</v>
      </c>
      <c r="C1148" t="s">
        <v>203</v>
      </c>
      <c r="D1148">
        <v>601</v>
      </c>
      <c r="E1148" t="s">
        <v>256</v>
      </c>
      <c r="F1148">
        <v>845</v>
      </c>
      <c r="G1148" t="s">
        <v>101</v>
      </c>
      <c r="H1148">
        <v>10601010845</v>
      </c>
      <c r="I1148" t="s">
        <v>102</v>
      </c>
      <c r="J1148" t="s">
        <v>958</v>
      </c>
      <c r="K1148">
        <v>12</v>
      </c>
      <c r="L1148" s="2">
        <v>0</v>
      </c>
      <c r="M1148" s="2">
        <v>0</v>
      </c>
      <c r="N1148" s="14">
        <v>0</v>
      </c>
      <c r="O1148" s="2">
        <v>0</v>
      </c>
      <c r="P1148" s="11">
        <v>0</v>
      </c>
      <c r="Q1148" s="2">
        <v>0</v>
      </c>
      <c r="R1148" s="2">
        <v>0</v>
      </c>
      <c r="S1148" s="9">
        <v>0</v>
      </c>
      <c r="U1148" s="2">
        <f t="shared" si="34"/>
        <v>0</v>
      </c>
      <c r="V1148" s="2" t="e">
        <f t="shared" si="35"/>
        <v>#DIV/0!</v>
      </c>
    </row>
    <row r="1149" spans="1:22" customFormat="1" x14ac:dyDescent="0.25">
      <c r="A1149" t="s">
        <v>254</v>
      </c>
      <c r="B1149">
        <v>1301</v>
      </c>
      <c r="C1149" t="s">
        <v>203</v>
      </c>
      <c r="D1149">
        <v>602</v>
      </c>
      <c r="E1149" t="s">
        <v>263</v>
      </c>
      <c r="F1149">
        <v>845</v>
      </c>
      <c r="G1149" t="s">
        <v>101</v>
      </c>
      <c r="H1149">
        <v>10602010845</v>
      </c>
      <c r="I1149" t="s">
        <v>102</v>
      </c>
      <c r="J1149" t="s">
        <v>958</v>
      </c>
      <c r="K1149">
        <v>12</v>
      </c>
      <c r="L1149" s="2">
        <v>0</v>
      </c>
      <c r="M1149" s="2">
        <v>0</v>
      </c>
      <c r="N1149" s="14">
        <v>0</v>
      </c>
      <c r="O1149" s="2">
        <v>0</v>
      </c>
      <c r="P1149" s="11">
        <v>0</v>
      </c>
      <c r="Q1149" s="2">
        <v>0</v>
      </c>
      <c r="R1149" s="2">
        <v>0</v>
      </c>
      <c r="S1149" s="9">
        <v>0</v>
      </c>
      <c r="U1149" s="2">
        <f t="shared" si="34"/>
        <v>0</v>
      </c>
      <c r="V1149" s="2" t="e">
        <f t="shared" si="35"/>
        <v>#DIV/0!</v>
      </c>
    </row>
    <row r="1150" spans="1:22" customFormat="1" x14ac:dyDescent="0.25">
      <c r="A1150" t="s">
        <v>254</v>
      </c>
      <c r="B1150">
        <v>1301</v>
      </c>
      <c r="C1150" t="s">
        <v>203</v>
      </c>
      <c r="D1150">
        <v>602</v>
      </c>
      <c r="E1150" t="s">
        <v>263</v>
      </c>
      <c r="F1150">
        <v>846</v>
      </c>
      <c r="G1150" t="s">
        <v>161</v>
      </c>
      <c r="H1150">
        <v>10602010846</v>
      </c>
      <c r="I1150" t="s">
        <v>162</v>
      </c>
      <c r="J1150" t="s">
        <v>958</v>
      </c>
      <c r="K1150">
        <v>12</v>
      </c>
      <c r="L1150" s="2">
        <v>0</v>
      </c>
      <c r="M1150" s="2">
        <v>0</v>
      </c>
      <c r="N1150" s="14">
        <v>0</v>
      </c>
      <c r="O1150" s="2">
        <v>0</v>
      </c>
      <c r="P1150" s="11">
        <v>0</v>
      </c>
      <c r="Q1150" s="2">
        <v>0</v>
      </c>
      <c r="R1150" s="2">
        <v>0</v>
      </c>
      <c r="S1150" s="9">
        <v>0</v>
      </c>
      <c r="U1150" s="2">
        <f t="shared" si="34"/>
        <v>0</v>
      </c>
      <c r="V1150" s="2" t="e">
        <f t="shared" si="35"/>
        <v>#DIV/0!</v>
      </c>
    </row>
    <row r="1151" spans="1:22" customFormat="1" x14ac:dyDescent="0.25">
      <c r="A1151" t="s">
        <v>254</v>
      </c>
      <c r="B1151">
        <v>1301</v>
      </c>
      <c r="C1151" t="s">
        <v>203</v>
      </c>
      <c r="D1151">
        <v>602</v>
      </c>
      <c r="E1151" t="s">
        <v>263</v>
      </c>
      <c r="F1151">
        <v>848</v>
      </c>
      <c r="G1151" t="s">
        <v>113</v>
      </c>
      <c r="H1151">
        <v>10602010848</v>
      </c>
      <c r="I1151" t="s">
        <v>114</v>
      </c>
      <c r="J1151" t="s">
        <v>958</v>
      </c>
      <c r="K1151">
        <v>12</v>
      </c>
      <c r="L1151" s="2">
        <v>0</v>
      </c>
      <c r="M1151" s="2">
        <v>300.33</v>
      </c>
      <c r="N1151" s="14">
        <v>0</v>
      </c>
      <c r="O1151" s="2">
        <v>0</v>
      </c>
      <c r="P1151" s="11">
        <v>0</v>
      </c>
      <c r="Q1151" s="2">
        <v>0</v>
      </c>
      <c r="R1151" s="2">
        <v>0</v>
      </c>
      <c r="S1151" s="9">
        <v>0</v>
      </c>
      <c r="U1151" s="2">
        <f t="shared" si="34"/>
        <v>0</v>
      </c>
      <c r="V1151" s="2" t="e">
        <f t="shared" si="35"/>
        <v>#DIV/0!</v>
      </c>
    </row>
    <row r="1152" spans="1:22" customFormat="1" x14ac:dyDescent="0.25">
      <c r="A1152" t="s">
        <v>875</v>
      </c>
      <c r="B1152">
        <v>102</v>
      </c>
      <c r="C1152" t="s">
        <v>876</v>
      </c>
      <c r="D1152">
        <v>276</v>
      </c>
      <c r="E1152" t="s">
        <v>880</v>
      </c>
      <c r="F1152">
        <v>201</v>
      </c>
      <c r="G1152" t="s">
        <v>467</v>
      </c>
      <c r="H1152">
        <v>10276010201</v>
      </c>
      <c r="I1152" t="s">
        <v>468</v>
      </c>
      <c r="J1152" t="s">
        <v>958</v>
      </c>
      <c r="K1152">
        <v>12</v>
      </c>
      <c r="L1152" s="2">
        <v>0</v>
      </c>
      <c r="M1152" s="2">
        <v>0</v>
      </c>
      <c r="N1152" s="14">
        <v>0</v>
      </c>
      <c r="O1152" s="2">
        <v>0</v>
      </c>
      <c r="P1152" s="11">
        <v>0</v>
      </c>
      <c r="Q1152" s="2">
        <v>0</v>
      </c>
      <c r="R1152" s="2">
        <v>0</v>
      </c>
      <c r="S1152" s="9">
        <v>0</v>
      </c>
      <c r="U1152" s="2">
        <f t="shared" si="34"/>
        <v>0</v>
      </c>
      <c r="V1152" s="2" t="e">
        <f t="shared" si="35"/>
        <v>#DIV/0!</v>
      </c>
    </row>
    <row r="1153" spans="1:22" customFormat="1" x14ac:dyDescent="0.25">
      <c r="A1153" t="s">
        <v>875</v>
      </c>
      <c r="B1153">
        <v>101</v>
      </c>
      <c r="C1153" t="s">
        <v>780</v>
      </c>
      <c r="D1153">
        <v>302</v>
      </c>
      <c r="E1153" t="s">
        <v>920</v>
      </c>
      <c r="F1153">
        <v>234</v>
      </c>
      <c r="G1153" t="s">
        <v>814</v>
      </c>
      <c r="H1153">
        <v>10302010234</v>
      </c>
      <c r="I1153" t="s">
        <v>815</v>
      </c>
      <c r="J1153" t="s">
        <v>958</v>
      </c>
      <c r="K1153">
        <v>12</v>
      </c>
      <c r="L1153" s="2">
        <v>9460</v>
      </c>
      <c r="M1153" s="2">
        <v>0</v>
      </c>
      <c r="N1153" s="14">
        <v>5000</v>
      </c>
      <c r="O1153" s="2">
        <v>0</v>
      </c>
      <c r="P1153" s="11">
        <v>5000</v>
      </c>
      <c r="Q1153" s="2">
        <v>0</v>
      </c>
      <c r="R1153" s="2">
        <v>0</v>
      </c>
      <c r="S1153" s="9">
        <v>0</v>
      </c>
      <c r="U1153" s="2">
        <f t="shared" si="34"/>
        <v>-5000</v>
      </c>
      <c r="V1153" s="2">
        <f t="shared" si="35"/>
        <v>-100</v>
      </c>
    </row>
    <row r="1154" spans="1:22" customFormat="1" x14ac:dyDescent="0.25">
      <c r="A1154" t="s">
        <v>875</v>
      </c>
      <c r="B1154">
        <v>203</v>
      </c>
      <c r="C1154" t="s">
        <v>878</v>
      </c>
      <c r="D1154">
        <v>191</v>
      </c>
      <c r="E1154" t="s">
        <v>879</v>
      </c>
      <c r="F1154">
        <v>257</v>
      </c>
      <c r="G1154" t="s">
        <v>464</v>
      </c>
      <c r="H1154">
        <v>10191010257</v>
      </c>
      <c r="I1154" t="s">
        <v>465</v>
      </c>
      <c r="J1154" t="s">
        <v>958</v>
      </c>
      <c r="K1154">
        <v>12</v>
      </c>
      <c r="L1154" s="2">
        <v>0</v>
      </c>
      <c r="M1154" s="2">
        <v>2275.1999999999998</v>
      </c>
      <c r="N1154" s="14">
        <v>4499</v>
      </c>
      <c r="O1154" s="2">
        <v>0</v>
      </c>
      <c r="P1154" s="11">
        <v>4499</v>
      </c>
      <c r="Q1154" s="2">
        <v>0</v>
      </c>
      <c r="R1154" s="2">
        <v>0</v>
      </c>
      <c r="S1154" s="9">
        <v>0</v>
      </c>
      <c r="U1154" s="2">
        <f t="shared" si="34"/>
        <v>-4499</v>
      </c>
      <c r="V1154" s="2">
        <f t="shared" si="35"/>
        <v>-100</v>
      </c>
    </row>
    <row r="1155" spans="1:22" customFormat="1" x14ac:dyDescent="0.25">
      <c r="A1155" t="s">
        <v>875</v>
      </c>
      <c r="B1155">
        <v>102</v>
      </c>
      <c r="C1155" t="s">
        <v>876</v>
      </c>
      <c r="D1155">
        <v>301</v>
      </c>
      <c r="E1155" t="s">
        <v>917</v>
      </c>
      <c r="F1155">
        <v>257</v>
      </c>
      <c r="G1155" t="s">
        <v>464</v>
      </c>
      <c r="H1155">
        <v>10301010257</v>
      </c>
      <c r="I1155" t="s">
        <v>465</v>
      </c>
      <c r="J1155" t="s">
        <v>958</v>
      </c>
      <c r="K1155">
        <v>12</v>
      </c>
      <c r="L1155" s="2">
        <v>8500</v>
      </c>
      <c r="M1155" s="2">
        <v>1542.41</v>
      </c>
      <c r="N1155" s="14">
        <v>52000</v>
      </c>
      <c r="O1155" s="2">
        <v>0</v>
      </c>
      <c r="P1155" s="11">
        <v>52000</v>
      </c>
      <c r="Q1155" s="2">
        <v>0</v>
      </c>
      <c r="R1155" s="2">
        <v>0</v>
      </c>
      <c r="S1155" s="9">
        <v>0</v>
      </c>
      <c r="U1155" s="2">
        <f t="shared" si="34"/>
        <v>-52000</v>
      </c>
      <c r="V1155" s="2">
        <f t="shared" si="35"/>
        <v>-100</v>
      </c>
    </row>
    <row r="1156" spans="1:22" customFormat="1" x14ac:dyDescent="0.25">
      <c r="A1156" t="s">
        <v>875</v>
      </c>
      <c r="B1156">
        <v>102</v>
      </c>
      <c r="C1156" t="s">
        <v>876</v>
      </c>
      <c r="D1156">
        <v>276</v>
      </c>
      <c r="E1156" t="s">
        <v>880</v>
      </c>
      <c r="F1156">
        <v>268</v>
      </c>
      <c r="G1156" t="s">
        <v>888</v>
      </c>
      <c r="H1156">
        <v>10276010268</v>
      </c>
      <c r="I1156" t="s">
        <v>889</v>
      </c>
      <c r="J1156" t="s">
        <v>958</v>
      </c>
      <c r="K1156">
        <v>12</v>
      </c>
      <c r="L1156" s="2">
        <v>0</v>
      </c>
      <c r="M1156" s="2">
        <v>0</v>
      </c>
      <c r="N1156" s="14">
        <v>0</v>
      </c>
      <c r="O1156" s="2">
        <v>0</v>
      </c>
      <c r="P1156" s="11">
        <v>0</v>
      </c>
      <c r="Q1156" s="2">
        <v>0</v>
      </c>
      <c r="R1156" s="2">
        <v>0</v>
      </c>
      <c r="S1156" s="9">
        <v>0</v>
      </c>
      <c r="U1156" s="2">
        <f t="shared" si="34"/>
        <v>0</v>
      </c>
      <c r="V1156" s="2" t="e">
        <f t="shared" si="35"/>
        <v>#DIV/0!</v>
      </c>
    </row>
    <row r="1157" spans="1:22" customFormat="1" x14ac:dyDescent="0.25">
      <c r="A1157" t="s">
        <v>875</v>
      </c>
      <c r="B1157">
        <v>101</v>
      </c>
      <c r="C1157" t="s">
        <v>780</v>
      </c>
      <c r="D1157">
        <v>302</v>
      </c>
      <c r="E1157" t="s">
        <v>920</v>
      </c>
      <c r="F1157">
        <v>276</v>
      </c>
      <c r="G1157" t="s">
        <v>105</v>
      </c>
      <c r="H1157">
        <v>10302010276</v>
      </c>
      <c r="I1157" t="s">
        <v>106</v>
      </c>
      <c r="J1157" t="s">
        <v>958</v>
      </c>
      <c r="K1157">
        <v>12</v>
      </c>
      <c r="L1157" s="2">
        <v>0</v>
      </c>
      <c r="M1157" s="2">
        <v>0</v>
      </c>
      <c r="N1157" s="14">
        <v>2000</v>
      </c>
      <c r="O1157" s="2">
        <v>0</v>
      </c>
      <c r="P1157" s="11">
        <v>2000</v>
      </c>
      <c r="Q1157" s="2">
        <v>0</v>
      </c>
      <c r="R1157" s="2">
        <v>0</v>
      </c>
      <c r="S1157" s="9">
        <v>0</v>
      </c>
      <c r="U1157" s="2">
        <f t="shared" si="34"/>
        <v>-2000</v>
      </c>
      <c r="V1157" s="2">
        <f t="shared" si="35"/>
        <v>-100</v>
      </c>
    </row>
    <row r="1158" spans="1:22" customFormat="1" x14ac:dyDescent="0.25">
      <c r="A1158" t="s">
        <v>875</v>
      </c>
      <c r="B1158">
        <v>102</v>
      </c>
      <c r="C1158" t="s">
        <v>876</v>
      </c>
      <c r="D1158">
        <v>301</v>
      </c>
      <c r="E1158" t="s">
        <v>917</v>
      </c>
      <c r="F1158">
        <v>290</v>
      </c>
      <c r="G1158" t="s">
        <v>91</v>
      </c>
      <c r="H1158">
        <v>10301010290</v>
      </c>
      <c r="I1158" t="s">
        <v>92</v>
      </c>
      <c r="J1158" t="s">
        <v>958</v>
      </c>
      <c r="K1158">
        <v>12</v>
      </c>
      <c r="L1158" s="2">
        <v>4296.22</v>
      </c>
      <c r="M1158" s="2">
        <v>0</v>
      </c>
      <c r="N1158" s="14">
        <v>0</v>
      </c>
      <c r="O1158" s="2">
        <v>0</v>
      </c>
      <c r="P1158" s="11">
        <v>0</v>
      </c>
      <c r="Q1158" s="2">
        <v>0</v>
      </c>
      <c r="R1158" s="2">
        <v>0</v>
      </c>
      <c r="S1158" s="9">
        <v>0</v>
      </c>
      <c r="U1158" s="2">
        <f t="shared" si="34"/>
        <v>0</v>
      </c>
      <c r="V1158" s="2" t="e">
        <f t="shared" si="35"/>
        <v>#DIV/0!</v>
      </c>
    </row>
    <row r="1159" spans="1:22" customFormat="1" x14ac:dyDescent="0.25">
      <c r="A1159" t="s">
        <v>875</v>
      </c>
      <c r="B1159">
        <v>102</v>
      </c>
      <c r="C1159" t="s">
        <v>876</v>
      </c>
      <c r="D1159">
        <v>195</v>
      </c>
      <c r="E1159" t="s">
        <v>902</v>
      </c>
      <c r="F1159">
        <v>308</v>
      </c>
      <c r="G1159" t="s">
        <v>109</v>
      </c>
      <c r="H1159">
        <v>10195010308</v>
      </c>
      <c r="I1159" t="s">
        <v>110</v>
      </c>
      <c r="J1159" t="s">
        <v>958</v>
      </c>
      <c r="K1159">
        <v>12</v>
      </c>
      <c r="L1159" s="2">
        <v>0</v>
      </c>
      <c r="M1159" s="2">
        <v>0</v>
      </c>
      <c r="N1159" s="14">
        <v>37000</v>
      </c>
      <c r="O1159" s="2">
        <v>0</v>
      </c>
      <c r="P1159" s="11">
        <v>37000</v>
      </c>
      <c r="Q1159" s="2">
        <v>0</v>
      </c>
      <c r="R1159" s="2">
        <v>0</v>
      </c>
      <c r="S1159" s="9">
        <v>0</v>
      </c>
      <c r="U1159" s="2">
        <f t="shared" si="34"/>
        <v>-37000</v>
      </c>
      <c r="V1159" s="2">
        <f t="shared" si="35"/>
        <v>-100</v>
      </c>
    </row>
    <row r="1160" spans="1:22" customFormat="1" x14ac:dyDescent="0.25">
      <c r="A1160" t="s">
        <v>875</v>
      </c>
      <c r="B1160">
        <v>102</v>
      </c>
      <c r="C1160" t="s">
        <v>876</v>
      </c>
      <c r="D1160">
        <v>103</v>
      </c>
      <c r="E1160" t="s">
        <v>877</v>
      </c>
      <c r="F1160">
        <v>330</v>
      </c>
      <c r="G1160" t="s">
        <v>42</v>
      </c>
      <c r="H1160">
        <v>10103010330</v>
      </c>
      <c r="I1160" t="s">
        <v>43</v>
      </c>
      <c r="J1160" t="s">
        <v>958</v>
      </c>
      <c r="K1160">
        <v>12</v>
      </c>
      <c r="L1160" s="2">
        <v>-58.3</v>
      </c>
      <c r="M1160" s="2">
        <v>0</v>
      </c>
      <c r="N1160" s="14">
        <v>30000</v>
      </c>
      <c r="O1160" s="2">
        <v>0</v>
      </c>
      <c r="P1160" s="11">
        <v>30000</v>
      </c>
      <c r="Q1160" s="2">
        <v>0</v>
      </c>
      <c r="R1160" s="2">
        <v>0</v>
      </c>
      <c r="S1160" s="9">
        <v>0</v>
      </c>
      <c r="U1160" s="2">
        <f t="shared" si="34"/>
        <v>-30000</v>
      </c>
      <c r="V1160" s="2">
        <f t="shared" si="35"/>
        <v>-100</v>
      </c>
    </row>
    <row r="1161" spans="1:22" customFormat="1" x14ac:dyDescent="0.25">
      <c r="A1161" t="s">
        <v>875</v>
      </c>
      <c r="B1161">
        <v>102</v>
      </c>
      <c r="C1161" t="s">
        <v>876</v>
      </c>
      <c r="D1161">
        <v>105</v>
      </c>
      <c r="E1161" t="s">
        <v>875</v>
      </c>
      <c r="F1161">
        <v>330</v>
      </c>
      <c r="G1161" t="s">
        <v>42</v>
      </c>
      <c r="H1161">
        <v>10105010330</v>
      </c>
      <c r="I1161" t="s">
        <v>43</v>
      </c>
      <c r="J1161" t="s">
        <v>958</v>
      </c>
      <c r="K1161">
        <v>12</v>
      </c>
      <c r="L1161" s="2">
        <v>309442.28999999998</v>
      </c>
      <c r="M1161" s="2">
        <v>588072.61</v>
      </c>
      <c r="N1161" s="14">
        <v>393752</v>
      </c>
      <c r="O1161" s="2">
        <v>0</v>
      </c>
      <c r="P1161" s="11">
        <v>393752</v>
      </c>
      <c r="Q1161" s="2">
        <v>47326.26</v>
      </c>
      <c r="R1161" s="2">
        <v>81130.731428571424</v>
      </c>
      <c r="S1161" s="9">
        <v>0</v>
      </c>
      <c r="U1161" s="2">
        <f t="shared" ref="U1161:U1193" si="36">S1161-N1161</f>
        <v>-393752</v>
      </c>
      <c r="V1161" s="2">
        <f t="shared" ref="V1161:V1193" si="37">U1161/N1161*100</f>
        <v>-100</v>
      </c>
    </row>
    <row r="1162" spans="1:22" customFormat="1" x14ac:dyDescent="0.25">
      <c r="A1162" t="s">
        <v>875</v>
      </c>
      <c r="B1162">
        <v>102</v>
      </c>
      <c r="C1162" t="s">
        <v>876</v>
      </c>
      <c r="D1162">
        <v>195</v>
      </c>
      <c r="E1162" t="s">
        <v>902</v>
      </c>
      <c r="F1162">
        <v>330</v>
      </c>
      <c r="G1162" t="s">
        <v>42</v>
      </c>
      <c r="H1162">
        <v>10195010330</v>
      </c>
      <c r="I1162" t="s">
        <v>43</v>
      </c>
      <c r="J1162" t="s">
        <v>958</v>
      </c>
      <c r="K1162">
        <v>12</v>
      </c>
      <c r="L1162" s="2">
        <v>12946.14</v>
      </c>
      <c r="M1162" s="2">
        <v>74688.850000000006</v>
      </c>
      <c r="N1162" s="14">
        <v>60000</v>
      </c>
      <c r="O1162" s="2">
        <v>0</v>
      </c>
      <c r="P1162" s="11">
        <v>60000</v>
      </c>
      <c r="Q1162" s="2">
        <v>33677.06</v>
      </c>
      <c r="R1162" s="2">
        <v>57732.102857142861</v>
      </c>
      <c r="S1162" s="9">
        <v>0</v>
      </c>
      <c r="U1162" s="2">
        <f t="shared" si="36"/>
        <v>-60000</v>
      </c>
      <c r="V1162" s="2">
        <f t="shared" si="37"/>
        <v>-100</v>
      </c>
    </row>
    <row r="1163" spans="1:22" customFormat="1" x14ac:dyDescent="0.25">
      <c r="A1163" t="s">
        <v>875</v>
      </c>
      <c r="B1163">
        <v>102</v>
      </c>
      <c r="C1163" t="s">
        <v>876</v>
      </c>
      <c r="D1163">
        <v>276</v>
      </c>
      <c r="E1163" t="s">
        <v>880</v>
      </c>
      <c r="F1163">
        <v>330</v>
      </c>
      <c r="G1163" t="s">
        <v>42</v>
      </c>
      <c r="H1163">
        <v>10276010330</v>
      </c>
      <c r="I1163" t="s">
        <v>43</v>
      </c>
      <c r="J1163" t="s">
        <v>958</v>
      </c>
      <c r="K1163">
        <v>12</v>
      </c>
      <c r="L1163" s="2">
        <v>23207.35</v>
      </c>
      <c r="M1163" s="2">
        <v>44474.68</v>
      </c>
      <c r="N1163" s="14">
        <v>24775</v>
      </c>
      <c r="O1163" s="2">
        <v>0</v>
      </c>
      <c r="P1163" s="11">
        <v>24775</v>
      </c>
      <c r="Q1163" s="2">
        <v>6995.96</v>
      </c>
      <c r="R1163" s="2">
        <v>11993.074285714287</v>
      </c>
      <c r="S1163" s="9">
        <v>0</v>
      </c>
      <c r="U1163" s="2">
        <f t="shared" si="36"/>
        <v>-24775</v>
      </c>
      <c r="V1163" s="2">
        <f t="shared" si="37"/>
        <v>-100</v>
      </c>
    </row>
    <row r="1164" spans="1:22" customFormat="1" x14ac:dyDescent="0.25">
      <c r="A1164" t="s">
        <v>875</v>
      </c>
      <c r="B1164">
        <v>102</v>
      </c>
      <c r="C1164" t="s">
        <v>876</v>
      </c>
      <c r="D1164">
        <v>277</v>
      </c>
      <c r="E1164" t="s">
        <v>911</v>
      </c>
      <c r="F1164">
        <v>330</v>
      </c>
      <c r="G1164" t="s">
        <v>42</v>
      </c>
      <c r="H1164">
        <v>10277010330</v>
      </c>
      <c r="I1164" t="s">
        <v>43</v>
      </c>
      <c r="J1164" t="s">
        <v>958</v>
      </c>
      <c r="K1164">
        <v>12</v>
      </c>
      <c r="L1164" s="2">
        <v>0</v>
      </c>
      <c r="M1164" s="2">
        <v>26618.32</v>
      </c>
      <c r="N1164" s="14">
        <v>18439</v>
      </c>
      <c r="O1164" s="2">
        <v>0</v>
      </c>
      <c r="P1164" s="11">
        <v>18439</v>
      </c>
      <c r="Q1164" s="2">
        <v>4942.83</v>
      </c>
      <c r="R1164" s="2">
        <v>8473.4228571428575</v>
      </c>
      <c r="S1164" s="9">
        <v>0</v>
      </c>
      <c r="U1164" s="2">
        <f t="shared" si="36"/>
        <v>-18439</v>
      </c>
      <c r="V1164" s="2">
        <f t="shared" si="37"/>
        <v>-100</v>
      </c>
    </row>
    <row r="1165" spans="1:22" customFormat="1" x14ac:dyDescent="0.25">
      <c r="A1165" t="s">
        <v>875</v>
      </c>
      <c r="B1165">
        <v>102</v>
      </c>
      <c r="C1165" t="s">
        <v>876</v>
      </c>
      <c r="D1165">
        <v>300</v>
      </c>
      <c r="E1165" t="s">
        <v>912</v>
      </c>
      <c r="F1165">
        <v>330</v>
      </c>
      <c r="G1165" t="s">
        <v>42</v>
      </c>
      <c r="H1165">
        <v>10300010330</v>
      </c>
      <c r="I1165" t="s">
        <v>43</v>
      </c>
      <c r="J1165" t="s">
        <v>958</v>
      </c>
      <c r="K1165">
        <v>12</v>
      </c>
      <c r="L1165" s="2">
        <v>-1749.68</v>
      </c>
      <c r="M1165" s="2">
        <v>33482.51</v>
      </c>
      <c r="N1165" s="14">
        <v>20000</v>
      </c>
      <c r="O1165" s="2">
        <v>0</v>
      </c>
      <c r="P1165" s="11">
        <v>20000</v>
      </c>
      <c r="Q1165" s="2">
        <v>1033.5999999999999</v>
      </c>
      <c r="R1165" s="2">
        <v>1771.8857142857141</v>
      </c>
      <c r="S1165" s="9">
        <v>0</v>
      </c>
      <c r="U1165" s="2">
        <f t="shared" si="36"/>
        <v>-20000</v>
      </c>
      <c r="V1165" s="2">
        <f t="shared" si="37"/>
        <v>-100</v>
      </c>
    </row>
    <row r="1166" spans="1:22" customFormat="1" x14ac:dyDescent="0.25">
      <c r="A1166" t="s">
        <v>875</v>
      </c>
      <c r="B1166">
        <v>101</v>
      </c>
      <c r="C1166" t="s">
        <v>780</v>
      </c>
      <c r="D1166">
        <v>302</v>
      </c>
      <c r="E1166" t="s">
        <v>920</v>
      </c>
      <c r="F1166">
        <v>330</v>
      </c>
      <c r="G1166" t="s">
        <v>42</v>
      </c>
      <c r="H1166">
        <v>10302010330</v>
      </c>
      <c r="I1166" t="s">
        <v>43</v>
      </c>
      <c r="J1166" t="s">
        <v>958</v>
      </c>
      <c r="K1166">
        <v>12</v>
      </c>
      <c r="L1166" s="2">
        <v>0</v>
      </c>
      <c r="M1166" s="2">
        <v>3540.6</v>
      </c>
      <c r="N1166" s="14">
        <v>0</v>
      </c>
      <c r="O1166" s="2">
        <v>0</v>
      </c>
      <c r="P1166" s="11">
        <v>0</v>
      </c>
      <c r="Q1166" s="2">
        <v>18237.009999999998</v>
      </c>
      <c r="R1166" s="2">
        <v>31263.44571428571</v>
      </c>
      <c r="S1166" s="9">
        <v>0</v>
      </c>
      <c r="U1166" s="2">
        <f t="shared" si="36"/>
        <v>0</v>
      </c>
      <c r="V1166" s="2" t="e">
        <f t="shared" si="37"/>
        <v>#DIV/0!</v>
      </c>
    </row>
    <row r="1167" spans="1:22" customFormat="1" x14ac:dyDescent="0.25">
      <c r="A1167" t="s">
        <v>875</v>
      </c>
      <c r="B1167">
        <v>102</v>
      </c>
      <c r="C1167" t="s">
        <v>876</v>
      </c>
      <c r="D1167">
        <v>277</v>
      </c>
      <c r="E1167" t="s">
        <v>911</v>
      </c>
      <c r="F1167">
        <v>331</v>
      </c>
      <c r="G1167" t="s">
        <v>66</v>
      </c>
      <c r="H1167">
        <v>10277010331</v>
      </c>
      <c r="I1167" t="s">
        <v>67</v>
      </c>
      <c r="J1167" t="s">
        <v>958</v>
      </c>
      <c r="K1167">
        <v>12</v>
      </c>
      <c r="L1167" s="2">
        <v>0</v>
      </c>
      <c r="M1167" s="2">
        <v>0</v>
      </c>
      <c r="N1167" s="14">
        <v>0</v>
      </c>
      <c r="O1167" s="2">
        <v>0</v>
      </c>
      <c r="P1167" s="11">
        <v>0</v>
      </c>
      <c r="Q1167" s="2">
        <v>0</v>
      </c>
      <c r="R1167" s="2">
        <v>0</v>
      </c>
      <c r="S1167" s="9">
        <v>0</v>
      </c>
      <c r="U1167" s="2">
        <f t="shared" si="36"/>
        <v>0</v>
      </c>
      <c r="V1167" s="2" t="e">
        <f t="shared" si="37"/>
        <v>#DIV/0!</v>
      </c>
    </row>
    <row r="1168" spans="1:22" customFormat="1" x14ac:dyDescent="0.25">
      <c r="A1168" t="s">
        <v>875</v>
      </c>
      <c r="B1168">
        <v>102</v>
      </c>
      <c r="C1168" t="s">
        <v>876</v>
      </c>
      <c r="D1168">
        <v>105</v>
      </c>
      <c r="E1168" t="s">
        <v>875</v>
      </c>
      <c r="F1168">
        <v>337</v>
      </c>
      <c r="G1168" t="s">
        <v>26</v>
      </c>
      <c r="H1168">
        <v>10105010337</v>
      </c>
      <c r="I1168" t="s">
        <v>27</v>
      </c>
      <c r="J1168" t="s">
        <v>958</v>
      </c>
      <c r="K1168">
        <v>12</v>
      </c>
      <c r="L1168" s="2">
        <v>11131.7</v>
      </c>
      <c r="M1168" s="2">
        <v>24910.080000000002</v>
      </c>
      <c r="N1168" s="14">
        <v>30264</v>
      </c>
      <c r="O1168" s="2">
        <v>0</v>
      </c>
      <c r="P1168" s="11">
        <v>30264</v>
      </c>
      <c r="Q1168" s="2">
        <v>504.45</v>
      </c>
      <c r="R1168" s="2">
        <v>864.7714285714286</v>
      </c>
      <c r="S1168" s="9">
        <v>0</v>
      </c>
      <c r="U1168" s="2">
        <f t="shared" si="36"/>
        <v>-30264</v>
      </c>
      <c r="V1168" s="2">
        <f t="shared" si="37"/>
        <v>-100</v>
      </c>
    </row>
    <row r="1169" spans="1:22" customFormat="1" x14ac:dyDescent="0.25">
      <c r="A1169" t="s">
        <v>875</v>
      </c>
      <c r="B1169">
        <v>203</v>
      </c>
      <c r="C1169" t="s">
        <v>878</v>
      </c>
      <c r="D1169">
        <v>191</v>
      </c>
      <c r="E1169" t="s">
        <v>879</v>
      </c>
      <c r="F1169">
        <v>337</v>
      </c>
      <c r="G1169" t="s">
        <v>26</v>
      </c>
      <c r="H1169">
        <v>10191010337</v>
      </c>
      <c r="I1169" t="s">
        <v>27</v>
      </c>
      <c r="J1169" t="s">
        <v>958</v>
      </c>
      <c r="K1169">
        <v>12</v>
      </c>
      <c r="L1169" s="2">
        <v>21363.5</v>
      </c>
      <c r="M1169" s="2">
        <v>13413.22</v>
      </c>
      <c r="N1169" s="14">
        <v>14871</v>
      </c>
      <c r="O1169" s="2">
        <v>0</v>
      </c>
      <c r="P1169" s="11">
        <v>14871</v>
      </c>
      <c r="Q1169" s="2">
        <v>40.58</v>
      </c>
      <c r="R1169" s="2">
        <v>69.565714285714279</v>
      </c>
      <c r="S1169" s="9">
        <v>0</v>
      </c>
      <c r="U1169" s="2">
        <f t="shared" si="36"/>
        <v>-14871</v>
      </c>
      <c r="V1169" s="2">
        <f t="shared" si="37"/>
        <v>-100</v>
      </c>
    </row>
    <row r="1170" spans="1:22" customFormat="1" x14ac:dyDescent="0.25">
      <c r="A1170" t="s">
        <v>875</v>
      </c>
      <c r="B1170">
        <v>102</v>
      </c>
      <c r="C1170" t="s">
        <v>876</v>
      </c>
      <c r="D1170">
        <v>195</v>
      </c>
      <c r="E1170" t="s">
        <v>902</v>
      </c>
      <c r="F1170">
        <v>337</v>
      </c>
      <c r="G1170" t="s">
        <v>26</v>
      </c>
      <c r="H1170">
        <v>10195010337</v>
      </c>
      <c r="I1170" t="s">
        <v>27</v>
      </c>
      <c r="J1170" t="s">
        <v>958</v>
      </c>
      <c r="K1170">
        <v>12</v>
      </c>
      <c r="L1170" s="2">
        <v>0</v>
      </c>
      <c r="M1170" s="2">
        <v>0</v>
      </c>
      <c r="N1170" s="14">
        <v>0</v>
      </c>
      <c r="O1170" s="2">
        <v>0</v>
      </c>
      <c r="P1170" s="11">
        <v>0</v>
      </c>
      <c r="Q1170" s="2">
        <v>0</v>
      </c>
      <c r="R1170" s="2">
        <v>0</v>
      </c>
      <c r="S1170" s="9">
        <v>0</v>
      </c>
      <c r="U1170" s="2">
        <f t="shared" si="36"/>
        <v>0</v>
      </c>
      <c r="V1170" s="2" t="e">
        <f t="shared" si="37"/>
        <v>#DIV/0!</v>
      </c>
    </row>
    <row r="1171" spans="1:22" customFormat="1" x14ac:dyDescent="0.25">
      <c r="A1171" t="s">
        <v>875</v>
      </c>
      <c r="B1171">
        <v>102</v>
      </c>
      <c r="C1171" t="s">
        <v>876</v>
      </c>
      <c r="D1171">
        <v>301</v>
      </c>
      <c r="E1171" t="s">
        <v>917</v>
      </c>
      <c r="F1171">
        <v>337</v>
      </c>
      <c r="G1171" t="s">
        <v>26</v>
      </c>
      <c r="H1171">
        <v>10301010337</v>
      </c>
      <c r="I1171" t="s">
        <v>27</v>
      </c>
      <c r="J1171" t="s">
        <v>958</v>
      </c>
      <c r="K1171">
        <v>12</v>
      </c>
      <c r="L1171" s="2">
        <v>24003.1</v>
      </c>
      <c r="M1171" s="2">
        <v>20910.7</v>
      </c>
      <c r="N1171" s="14">
        <v>25962</v>
      </c>
      <c r="O1171" s="2">
        <v>0</v>
      </c>
      <c r="P1171" s="11">
        <v>25962</v>
      </c>
      <c r="Q1171" s="2">
        <v>39.29</v>
      </c>
      <c r="R1171" s="2">
        <v>67.354285714285709</v>
      </c>
      <c r="S1171" s="9">
        <v>0</v>
      </c>
      <c r="U1171" s="2">
        <f t="shared" si="36"/>
        <v>-25962</v>
      </c>
      <c r="V1171" s="2">
        <f t="shared" si="37"/>
        <v>-100</v>
      </c>
    </row>
    <row r="1172" spans="1:22" customFormat="1" x14ac:dyDescent="0.25">
      <c r="A1172" t="s">
        <v>875</v>
      </c>
      <c r="B1172">
        <v>101</v>
      </c>
      <c r="C1172" t="s">
        <v>780</v>
      </c>
      <c r="D1172">
        <v>302</v>
      </c>
      <c r="E1172" t="s">
        <v>920</v>
      </c>
      <c r="F1172">
        <v>337</v>
      </c>
      <c r="G1172" t="s">
        <v>26</v>
      </c>
      <c r="H1172">
        <v>10302010337</v>
      </c>
      <c r="I1172" t="s">
        <v>27</v>
      </c>
      <c r="J1172" t="s">
        <v>958</v>
      </c>
      <c r="K1172">
        <v>12</v>
      </c>
      <c r="L1172" s="2">
        <v>0</v>
      </c>
      <c r="M1172" s="2">
        <v>392.7</v>
      </c>
      <c r="N1172" s="14">
        <v>0</v>
      </c>
      <c r="O1172" s="2">
        <v>0</v>
      </c>
      <c r="P1172" s="11">
        <v>0</v>
      </c>
      <c r="Q1172" s="2">
        <v>128.47999999999999</v>
      </c>
      <c r="R1172" s="2">
        <v>220.25142857142856</v>
      </c>
      <c r="S1172" s="9">
        <v>0</v>
      </c>
      <c r="U1172" s="2">
        <f t="shared" si="36"/>
        <v>0</v>
      </c>
      <c r="V1172" s="2" t="e">
        <f t="shared" si="37"/>
        <v>#DIV/0!</v>
      </c>
    </row>
    <row r="1173" spans="1:22" customFormat="1" x14ac:dyDescent="0.25">
      <c r="A1173" t="s">
        <v>875</v>
      </c>
      <c r="B1173">
        <v>101</v>
      </c>
      <c r="C1173" t="s">
        <v>780</v>
      </c>
      <c r="D1173">
        <v>302</v>
      </c>
      <c r="E1173" t="s">
        <v>920</v>
      </c>
      <c r="F1173">
        <v>359</v>
      </c>
      <c r="G1173" t="s">
        <v>620</v>
      </c>
      <c r="H1173">
        <v>10302010359</v>
      </c>
      <c r="I1173" t="s">
        <v>621</v>
      </c>
      <c r="J1173" t="s">
        <v>958</v>
      </c>
      <c r="K1173">
        <v>12</v>
      </c>
      <c r="L1173" s="2">
        <v>27017.54</v>
      </c>
      <c r="M1173" s="2">
        <v>0</v>
      </c>
      <c r="N1173" s="14">
        <v>55973</v>
      </c>
      <c r="O1173" s="2">
        <v>0</v>
      </c>
      <c r="P1173" s="11">
        <v>55973</v>
      </c>
      <c r="Q1173" s="2">
        <v>0</v>
      </c>
      <c r="R1173" s="2">
        <v>0</v>
      </c>
      <c r="S1173" s="9">
        <v>0</v>
      </c>
      <c r="U1173" s="2">
        <f t="shared" si="36"/>
        <v>-55973</v>
      </c>
      <c r="V1173" s="2">
        <f t="shared" si="37"/>
        <v>-100</v>
      </c>
    </row>
    <row r="1174" spans="1:22" customFormat="1" x14ac:dyDescent="0.25">
      <c r="A1174" t="s">
        <v>875</v>
      </c>
      <c r="B1174">
        <v>101</v>
      </c>
      <c r="C1174" t="s">
        <v>780</v>
      </c>
      <c r="D1174">
        <v>302</v>
      </c>
      <c r="E1174" t="s">
        <v>920</v>
      </c>
      <c r="F1174">
        <v>590</v>
      </c>
      <c r="G1174" t="s">
        <v>126</v>
      </c>
      <c r="H1174">
        <v>10302010590</v>
      </c>
      <c r="I1174" t="s">
        <v>127</v>
      </c>
      <c r="J1174" t="s">
        <v>958</v>
      </c>
      <c r="K1174">
        <v>12</v>
      </c>
      <c r="L1174" s="2">
        <v>0</v>
      </c>
      <c r="M1174" s="2">
        <v>0</v>
      </c>
      <c r="N1174" s="14">
        <v>0</v>
      </c>
      <c r="O1174" s="2">
        <v>0</v>
      </c>
      <c r="P1174" s="11">
        <v>0</v>
      </c>
      <c r="Q1174" s="2">
        <v>0</v>
      </c>
      <c r="R1174" s="2">
        <v>0</v>
      </c>
      <c r="S1174" s="9">
        <v>0</v>
      </c>
      <c r="U1174" s="2">
        <f t="shared" si="36"/>
        <v>0</v>
      </c>
      <c r="V1174" s="2" t="e">
        <f t="shared" si="37"/>
        <v>#DIV/0!</v>
      </c>
    </row>
    <row r="1175" spans="1:22" customFormat="1" x14ac:dyDescent="0.25">
      <c r="A1175" t="s">
        <v>596</v>
      </c>
      <c r="B1175">
        <v>302</v>
      </c>
      <c r="C1175" t="s">
        <v>597</v>
      </c>
      <c r="D1175">
        <v>161</v>
      </c>
      <c r="E1175" t="s">
        <v>596</v>
      </c>
      <c r="F1175">
        <v>323</v>
      </c>
      <c r="G1175" t="s">
        <v>685</v>
      </c>
      <c r="H1175">
        <v>10161010323</v>
      </c>
      <c r="I1175" t="s">
        <v>686</v>
      </c>
      <c r="J1175" t="s">
        <v>958</v>
      </c>
      <c r="K1175">
        <v>12</v>
      </c>
      <c r="L1175" s="2">
        <v>0</v>
      </c>
      <c r="M1175" s="2">
        <v>0</v>
      </c>
      <c r="N1175" s="14">
        <v>0</v>
      </c>
      <c r="O1175" s="2">
        <v>0</v>
      </c>
      <c r="P1175" s="11">
        <v>0</v>
      </c>
      <c r="Q1175" s="2">
        <v>0</v>
      </c>
      <c r="R1175" s="2">
        <v>0</v>
      </c>
      <c r="S1175" s="9">
        <v>0</v>
      </c>
      <c r="U1175" s="2">
        <f t="shared" si="36"/>
        <v>0</v>
      </c>
      <c r="V1175" s="2" t="e">
        <f t="shared" si="37"/>
        <v>#DIV/0!</v>
      </c>
    </row>
    <row r="1176" spans="1:22" customFormat="1" x14ac:dyDescent="0.25">
      <c r="A1176" t="s">
        <v>596</v>
      </c>
      <c r="B1176">
        <v>302</v>
      </c>
      <c r="C1176" t="s">
        <v>597</v>
      </c>
      <c r="D1176">
        <v>161</v>
      </c>
      <c r="E1176" t="s">
        <v>596</v>
      </c>
      <c r="F1176">
        <v>330</v>
      </c>
      <c r="G1176" t="s">
        <v>42</v>
      </c>
      <c r="H1176">
        <v>10161010330</v>
      </c>
      <c r="I1176" t="s">
        <v>43</v>
      </c>
      <c r="J1176" t="s">
        <v>958</v>
      </c>
      <c r="K1176">
        <v>12</v>
      </c>
      <c r="L1176" s="2">
        <v>453592.64</v>
      </c>
      <c r="M1176" s="2">
        <v>432172.59</v>
      </c>
      <c r="N1176" s="14">
        <v>374000</v>
      </c>
      <c r="O1176" s="2">
        <v>0</v>
      </c>
      <c r="P1176" s="11">
        <v>374000</v>
      </c>
      <c r="Q1176" s="2">
        <v>335947.09</v>
      </c>
      <c r="R1176" s="2">
        <v>575909.29714285722</v>
      </c>
      <c r="S1176" s="9">
        <v>0</v>
      </c>
      <c r="U1176" s="2">
        <f t="shared" si="36"/>
        <v>-374000</v>
      </c>
      <c r="V1176" s="2">
        <f t="shared" si="37"/>
        <v>-100</v>
      </c>
    </row>
    <row r="1177" spans="1:22" customFormat="1" x14ac:dyDescent="0.25">
      <c r="A1177" t="s">
        <v>596</v>
      </c>
      <c r="B1177">
        <v>302</v>
      </c>
      <c r="C1177" t="s">
        <v>597</v>
      </c>
      <c r="D1177">
        <v>160</v>
      </c>
      <c r="E1177" t="s">
        <v>598</v>
      </c>
      <c r="F1177">
        <v>331</v>
      </c>
      <c r="G1177" t="s">
        <v>66</v>
      </c>
      <c r="H1177">
        <v>10160010331</v>
      </c>
      <c r="I1177" t="s">
        <v>67</v>
      </c>
      <c r="J1177" t="s">
        <v>958</v>
      </c>
      <c r="K1177">
        <v>12</v>
      </c>
      <c r="L1177" s="2">
        <v>120724.01</v>
      </c>
      <c r="M1177" s="2">
        <v>0</v>
      </c>
      <c r="N1177" s="14">
        <v>0</v>
      </c>
      <c r="O1177" s="2">
        <v>0</v>
      </c>
      <c r="P1177" s="11">
        <v>0</v>
      </c>
      <c r="Q1177" s="2">
        <v>0</v>
      </c>
      <c r="R1177" s="2">
        <v>0</v>
      </c>
      <c r="S1177" s="9">
        <v>0</v>
      </c>
      <c r="U1177" s="2">
        <f t="shared" si="36"/>
        <v>0</v>
      </c>
      <c r="V1177" s="2" t="e">
        <f t="shared" si="37"/>
        <v>#DIV/0!</v>
      </c>
    </row>
    <row r="1178" spans="1:22" customFormat="1" x14ac:dyDescent="0.25">
      <c r="A1178" t="s">
        <v>596</v>
      </c>
      <c r="B1178">
        <v>302</v>
      </c>
      <c r="C1178" t="s">
        <v>597</v>
      </c>
      <c r="D1178">
        <v>161</v>
      </c>
      <c r="E1178" t="s">
        <v>596</v>
      </c>
      <c r="F1178">
        <v>331</v>
      </c>
      <c r="G1178" t="s">
        <v>66</v>
      </c>
      <c r="H1178">
        <v>10161010331</v>
      </c>
      <c r="I1178" t="s">
        <v>67</v>
      </c>
      <c r="J1178" t="s">
        <v>958</v>
      </c>
      <c r="K1178">
        <v>12</v>
      </c>
      <c r="L1178" s="2">
        <v>1145256</v>
      </c>
      <c r="M1178" s="2">
        <v>0</v>
      </c>
      <c r="N1178" s="14">
        <v>0</v>
      </c>
      <c r="O1178" s="2">
        <v>0</v>
      </c>
      <c r="P1178" s="11">
        <v>0</v>
      </c>
      <c r="Q1178" s="2">
        <v>0</v>
      </c>
      <c r="R1178" s="2">
        <v>0</v>
      </c>
      <c r="S1178" s="9">
        <v>0</v>
      </c>
      <c r="U1178" s="2">
        <f t="shared" si="36"/>
        <v>0</v>
      </c>
      <c r="V1178" s="2" t="e">
        <f t="shared" si="37"/>
        <v>#DIV/0!</v>
      </c>
    </row>
    <row r="1179" spans="1:22" customFormat="1" x14ac:dyDescent="0.25">
      <c r="A1179" t="s">
        <v>596</v>
      </c>
      <c r="B1179">
        <v>302</v>
      </c>
      <c r="C1179" t="s">
        <v>597</v>
      </c>
      <c r="D1179">
        <v>161</v>
      </c>
      <c r="E1179" t="s">
        <v>596</v>
      </c>
      <c r="F1179">
        <v>333</v>
      </c>
      <c r="G1179" t="s">
        <v>93</v>
      </c>
      <c r="H1179">
        <v>10161010333</v>
      </c>
      <c r="I1179" t="s">
        <v>94</v>
      </c>
      <c r="J1179" t="s">
        <v>958</v>
      </c>
      <c r="K1179">
        <v>12</v>
      </c>
      <c r="L1179" s="2">
        <v>0</v>
      </c>
      <c r="M1179" s="2">
        <v>0</v>
      </c>
      <c r="N1179" s="14">
        <v>0</v>
      </c>
      <c r="O1179" s="2">
        <v>0</v>
      </c>
      <c r="P1179" s="11">
        <v>0</v>
      </c>
      <c r="Q1179" s="2">
        <v>0</v>
      </c>
      <c r="R1179" s="2">
        <v>0</v>
      </c>
      <c r="S1179" s="9">
        <v>0</v>
      </c>
      <c r="U1179" s="2">
        <f t="shared" si="36"/>
        <v>0</v>
      </c>
      <c r="V1179" s="2" t="e">
        <f t="shared" si="37"/>
        <v>#DIV/0!</v>
      </c>
    </row>
    <row r="1180" spans="1:22" customFormat="1" x14ac:dyDescent="0.25">
      <c r="A1180" t="s">
        <v>596</v>
      </c>
      <c r="B1180">
        <v>302</v>
      </c>
      <c r="C1180" t="s">
        <v>597</v>
      </c>
      <c r="D1180">
        <v>161</v>
      </c>
      <c r="E1180" t="s">
        <v>596</v>
      </c>
      <c r="F1180">
        <v>337</v>
      </c>
      <c r="G1180" t="s">
        <v>26</v>
      </c>
      <c r="H1180">
        <v>10161010337</v>
      </c>
      <c r="I1180" t="s">
        <v>27</v>
      </c>
      <c r="J1180" t="s">
        <v>958</v>
      </c>
      <c r="K1180">
        <v>12</v>
      </c>
      <c r="L1180" s="2">
        <v>13508.63</v>
      </c>
      <c r="M1180" s="2">
        <v>0</v>
      </c>
      <c r="N1180" s="14">
        <v>0</v>
      </c>
      <c r="O1180" s="2">
        <v>0</v>
      </c>
      <c r="P1180" s="11">
        <v>0</v>
      </c>
      <c r="Q1180" s="2">
        <v>0</v>
      </c>
      <c r="R1180" s="2">
        <v>0</v>
      </c>
      <c r="S1180" s="9">
        <v>0</v>
      </c>
      <c r="U1180" s="2">
        <f t="shared" si="36"/>
        <v>0</v>
      </c>
      <c r="V1180" s="2" t="e">
        <f t="shared" si="37"/>
        <v>#DIV/0!</v>
      </c>
    </row>
    <row r="1181" spans="1:22" customFormat="1" x14ac:dyDescent="0.25">
      <c r="A1181" t="s">
        <v>596</v>
      </c>
      <c r="B1181">
        <v>302</v>
      </c>
      <c r="C1181" t="s">
        <v>597</v>
      </c>
      <c r="D1181">
        <v>160</v>
      </c>
      <c r="E1181" t="s">
        <v>598</v>
      </c>
      <c r="F1181">
        <v>345</v>
      </c>
      <c r="G1181" t="s">
        <v>72</v>
      </c>
      <c r="H1181">
        <v>10160010345</v>
      </c>
      <c r="I1181" t="s">
        <v>69</v>
      </c>
      <c r="J1181" t="s">
        <v>958</v>
      </c>
      <c r="K1181">
        <v>12</v>
      </c>
      <c r="L1181" s="2">
        <v>15949.43</v>
      </c>
      <c r="M1181" s="2">
        <v>0</v>
      </c>
      <c r="N1181" s="14">
        <v>0</v>
      </c>
      <c r="O1181" s="2">
        <v>0</v>
      </c>
      <c r="P1181" s="11">
        <v>0</v>
      </c>
      <c r="Q1181" s="2">
        <v>0</v>
      </c>
      <c r="R1181" s="2">
        <v>0</v>
      </c>
      <c r="S1181" s="9">
        <v>0</v>
      </c>
      <c r="U1181" s="2">
        <f t="shared" si="36"/>
        <v>0</v>
      </c>
      <c r="V1181" s="2" t="e">
        <f t="shared" si="37"/>
        <v>#DIV/0!</v>
      </c>
    </row>
    <row r="1182" spans="1:22" customFormat="1" x14ac:dyDescent="0.25">
      <c r="A1182" t="s">
        <v>596</v>
      </c>
      <c r="B1182">
        <v>302</v>
      </c>
      <c r="C1182" t="s">
        <v>597</v>
      </c>
      <c r="D1182">
        <v>161</v>
      </c>
      <c r="E1182" t="s">
        <v>596</v>
      </c>
      <c r="F1182">
        <v>345</v>
      </c>
      <c r="G1182" t="s">
        <v>72</v>
      </c>
      <c r="H1182">
        <v>10161010345</v>
      </c>
      <c r="I1182" t="s">
        <v>69</v>
      </c>
      <c r="J1182" t="s">
        <v>958</v>
      </c>
      <c r="K1182">
        <v>12</v>
      </c>
      <c r="L1182" s="2">
        <v>117839.93</v>
      </c>
      <c r="M1182" s="2">
        <v>0</v>
      </c>
      <c r="N1182" s="14">
        <v>0</v>
      </c>
      <c r="O1182" s="2">
        <v>0</v>
      </c>
      <c r="P1182" s="11">
        <v>0</v>
      </c>
      <c r="Q1182" s="2">
        <v>0</v>
      </c>
      <c r="R1182" s="2">
        <v>0</v>
      </c>
      <c r="S1182" s="9">
        <v>0</v>
      </c>
      <c r="U1182" s="2">
        <f t="shared" si="36"/>
        <v>0</v>
      </c>
      <c r="V1182" s="2" t="e">
        <f t="shared" si="37"/>
        <v>#DIV/0!</v>
      </c>
    </row>
    <row r="1183" spans="1:22" customFormat="1" x14ac:dyDescent="0.25">
      <c r="A1183" t="s">
        <v>596</v>
      </c>
      <c r="B1183">
        <v>302</v>
      </c>
      <c r="C1183" t="s">
        <v>597</v>
      </c>
      <c r="D1183">
        <v>161</v>
      </c>
      <c r="E1183" t="s">
        <v>596</v>
      </c>
      <c r="F1183">
        <v>394</v>
      </c>
      <c r="G1183" t="s">
        <v>697</v>
      </c>
      <c r="H1183">
        <v>10161010394</v>
      </c>
      <c r="I1183" t="s">
        <v>698</v>
      </c>
      <c r="J1183" t="s">
        <v>958</v>
      </c>
      <c r="K1183">
        <v>12</v>
      </c>
      <c r="L1183" s="2">
        <v>0</v>
      </c>
      <c r="M1183" s="2">
        <v>0</v>
      </c>
      <c r="N1183" s="14">
        <v>0</v>
      </c>
      <c r="O1183" s="2">
        <v>0</v>
      </c>
      <c r="P1183" s="11">
        <v>0</v>
      </c>
      <c r="Q1183" s="2">
        <v>0</v>
      </c>
      <c r="R1183" s="2">
        <v>0</v>
      </c>
      <c r="S1183" s="9">
        <v>0</v>
      </c>
      <c r="U1183" s="2">
        <f t="shared" si="36"/>
        <v>0</v>
      </c>
      <c r="V1183" s="2" t="e">
        <f t="shared" si="37"/>
        <v>#DIV/0!</v>
      </c>
    </row>
    <row r="1184" spans="1:22" customFormat="1" x14ac:dyDescent="0.25">
      <c r="A1184" t="s">
        <v>596</v>
      </c>
      <c r="B1184">
        <v>302</v>
      </c>
      <c r="C1184" t="s">
        <v>597</v>
      </c>
      <c r="D1184">
        <v>160</v>
      </c>
      <c r="E1184" t="s">
        <v>598</v>
      </c>
      <c r="F1184">
        <v>848</v>
      </c>
      <c r="G1184" t="s">
        <v>113</v>
      </c>
      <c r="H1184">
        <v>10160010848</v>
      </c>
      <c r="I1184" t="s">
        <v>114</v>
      </c>
      <c r="J1184" t="s">
        <v>958</v>
      </c>
      <c r="K1184">
        <v>12</v>
      </c>
      <c r="L1184" s="2">
        <v>0</v>
      </c>
      <c r="M1184" s="2">
        <v>0</v>
      </c>
      <c r="N1184" s="14">
        <v>0</v>
      </c>
      <c r="O1184" s="2">
        <v>0</v>
      </c>
      <c r="P1184" s="11">
        <v>0</v>
      </c>
      <c r="Q1184" s="2">
        <v>0</v>
      </c>
      <c r="R1184" s="2">
        <v>0</v>
      </c>
      <c r="S1184" s="9">
        <v>0</v>
      </c>
      <c r="U1184" s="2">
        <f t="shared" si="36"/>
        <v>0</v>
      </c>
      <c r="V1184" s="2" t="e">
        <f t="shared" si="37"/>
        <v>#DIV/0!</v>
      </c>
    </row>
    <row r="1185" spans="1:24" customFormat="1" x14ac:dyDescent="0.25">
      <c r="A1185" t="s">
        <v>571</v>
      </c>
      <c r="B1185">
        <v>601</v>
      </c>
      <c r="C1185" t="s">
        <v>572</v>
      </c>
      <c r="D1185">
        <v>90</v>
      </c>
      <c r="E1185" t="s">
        <v>579</v>
      </c>
      <c r="F1185">
        <v>499</v>
      </c>
      <c r="G1185" t="s">
        <v>644</v>
      </c>
      <c r="H1185">
        <v>10090010499</v>
      </c>
      <c r="I1185" t="s">
        <v>645</v>
      </c>
      <c r="J1185" t="s">
        <v>958</v>
      </c>
      <c r="K1185">
        <v>12</v>
      </c>
      <c r="L1185" s="2">
        <v>0</v>
      </c>
      <c r="M1185" s="2">
        <v>0</v>
      </c>
      <c r="N1185" s="14">
        <v>-3116</v>
      </c>
      <c r="O1185" s="2">
        <v>0</v>
      </c>
      <c r="P1185" s="11">
        <v>-3116</v>
      </c>
      <c r="Q1185" s="2">
        <v>0</v>
      </c>
      <c r="R1185" s="2">
        <v>0</v>
      </c>
      <c r="S1185" s="9">
        <v>-3116</v>
      </c>
      <c r="U1185" s="2">
        <f t="shared" si="36"/>
        <v>0</v>
      </c>
      <c r="V1185" s="2">
        <f t="shared" si="37"/>
        <v>0</v>
      </c>
    </row>
    <row r="1186" spans="1:24" customFormat="1" x14ac:dyDescent="0.25">
      <c r="A1186" t="s">
        <v>571</v>
      </c>
      <c r="B1186">
        <v>601</v>
      </c>
      <c r="C1186" t="s">
        <v>572</v>
      </c>
      <c r="D1186">
        <v>44</v>
      </c>
      <c r="E1186" t="s">
        <v>578</v>
      </c>
      <c r="F1186">
        <v>499</v>
      </c>
      <c r="G1186" t="s">
        <v>644</v>
      </c>
      <c r="H1186">
        <v>10044010499</v>
      </c>
      <c r="I1186" t="s">
        <v>645</v>
      </c>
      <c r="J1186" t="s">
        <v>958</v>
      </c>
      <c r="K1186">
        <v>12</v>
      </c>
      <c r="L1186" s="2">
        <v>0</v>
      </c>
      <c r="M1186" s="2">
        <v>0</v>
      </c>
      <c r="N1186" s="14">
        <v>-4580</v>
      </c>
      <c r="O1186" s="2">
        <v>0</v>
      </c>
      <c r="P1186" s="11">
        <v>-4580</v>
      </c>
      <c r="Q1186" s="2">
        <v>0</v>
      </c>
      <c r="R1186" s="2">
        <v>0</v>
      </c>
      <c r="S1186" s="9">
        <v>-4580</v>
      </c>
      <c r="U1186" s="2">
        <f t="shared" si="36"/>
        <v>0</v>
      </c>
      <c r="V1186" s="2">
        <f t="shared" si="37"/>
        <v>0</v>
      </c>
    </row>
    <row r="1187" spans="1:24" customFormat="1" x14ac:dyDescent="0.25">
      <c r="A1187" t="s">
        <v>571</v>
      </c>
      <c r="B1187">
        <v>601</v>
      </c>
      <c r="C1187" t="s">
        <v>572</v>
      </c>
      <c r="D1187">
        <v>451</v>
      </c>
      <c r="E1187" t="s">
        <v>590</v>
      </c>
      <c r="F1187">
        <v>499</v>
      </c>
      <c r="G1187" t="s">
        <v>644</v>
      </c>
      <c r="H1187">
        <v>10451010499</v>
      </c>
      <c r="I1187" t="s">
        <v>645</v>
      </c>
      <c r="J1187" t="s">
        <v>958</v>
      </c>
      <c r="K1187">
        <v>12</v>
      </c>
      <c r="L1187" s="2">
        <v>-4804.8500000000004</v>
      </c>
      <c r="M1187" s="2">
        <v>0</v>
      </c>
      <c r="N1187" s="14">
        <v>-5616</v>
      </c>
      <c r="O1187" s="2">
        <v>0</v>
      </c>
      <c r="P1187" s="11">
        <v>-5616</v>
      </c>
      <c r="Q1187" s="2">
        <v>0</v>
      </c>
      <c r="R1187" s="2">
        <v>0</v>
      </c>
      <c r="S1187" s="9">
        <v>-5616</v>
      </c>
      <c r="U1187" s="2">
        <f t="shared" si="36"/>
        <v>0</v>
      </c>
      <c r="V1187" s="2">
        <f t="shared" si="37"/>
        <v>0</v>
      </c>
    </row>
    <row r="1188" spans="1:24" customFormat="1" x14ac:dyDescent="0.25">
      <c r="A1188" t="s">
        <v>571</v>
      </c>
      <c r="B1188">
        <v>601</v>
      </c>
      <c r="C1188" t="s">
        <v>572</v>
      </c>
      <c r="D1188">
        <v>450</v>
      </c>
      <c r="E1188" t="s">
        <v>589</v>
      </c>
      <c r="F1188">
        <v>499</v>
      </c>
      <c r="G1188" t="s">
        <v>644</v>
      </c>
      <c r="H1188">
        <v>10450010499</v>
      </c>
      <c r="I1188" t="s">
        <v>645</v>
      </c>
      <c r="J1188" t="s">
        <v>958</v>
      </c>
      <c r="K1188">
        <v>12</v>
      </c>
      <c r="L1188" s="2">
        <v>-565.27</v>
      </c>
      <c r="M1188" s="2">
        <v>0</v>
      </c>
      <c r="N1188" s="14">
        <v>-10175</v>
      </c>
      <c r="O1188" s="2">
        <v>0</v>
      </c>
      <c r="P1188" s="11">
        <v>-10175</v>
      </c>
      <c r="Q1188" s="2">
        <v>0</v>
      </c>
      <c r="R1188" s="2">
        <v>0</v>
      </c>
      <c r="S1188" s="9">
        <v>-10175</v>
      </c>
      <c r="U1188" s="2">
        <f t="shared" si="36"/>
        <v>0</v>
      </c>
      <c r="V1188" s="2">
        <f t="shared" si="37"/>
        <v>0</v>
      </c>
    </row>
    <row r="1189" spans="1:24" customFormat="1" x14ac:dyDescent="0.25">
      <c r="A1189" t="s">
        <v>571</v>
      </c>
      <c r="B1189">
        <v>601</v>
      </c>
      <c r="C1189" t="s">
        <v>572</v>
      </c>
      <c r="D1189">
        <v>92</v>
      </c>
      <c r="E1189" t="s">
        <v>581</v>
      </c>
      <c r="F1189">
        <v>499</v>
      </c>
      <c r="G1189" t="s">
        <v>644</v>
      </c>
      <c r="H1189">
        <v>10092010499</v>
      </c>
      <c r="I1189" t="s">
        <v>645</v>
      </c>
      <c r="J1189" t="s">
        <v>958</v>
      </c>
      <c r="K1189">
        <v>12</v>
      </c>
      <c r="L1189" s="2">
        <v>-22298.67</v>
      </c>
      <c r="M1189" s="2">
        <v>0</v>
      </c>
      <c r="N1189" s="14">
        <v>-11000</v>
      </c>
      <c r="O1189" s="2">
        <v>0</v>
      </c>
      <c r="P1189" s="11">
        <v>-11000</v>
      </c>
      <c r="Q1189" s="2">
        <v>0</v>
      </c>
      <c r="R1189" s="2">
        <v>0</v>
      </c>
      <c r="S1189" s="9">
        <v>-11000</v>
      </c>
      <c r="U1189" s="2">
        <f t="shared" si="36"/>
        <v>0</v>
      </c>
      <c r="V1189" s="2">
        <f t="shared" si="37"/>
        <v>0</v>
      </c>
    </row>
    <row r="1190" spans="1:24" customFormat="1" x14ac:dyDescent="0.25">
      <c r="A1190" t="s">
        <v>571</v>
      </c>
      <c r="B1190">
        <v>601</v>
      </c>
      <c r="C1190" t="s">
        <v>572</v>
      </c>
      <c r="D1190">
        <v>94</v>
      </c>
      <c r="E1190" t="s">
        <v>582</v>
      </c>
      <c r="F1190">
        <v>499</v>
      </c>
      <c r="G1190" t="s">
        <v>644</v>
      </c>
      <c r="H1190">
        <v>10094010499</v>
      </c>
      <c r="I1190" t="s">
        <v>645</v>
      </c>
      <c r="J1190" t="s">
        <v>958</v>
      </c>
      <c r="K1190">
        <v>12</v>
      </c>
      <c r="L1190" s="2">
        <v>-1370.67</v>
      </c>
      <c r="M1190" s="2">
        <v>0</v>
      </c>
      <c r="N1190" s="14">
        <v>-20234</v>
      </c>
      <c r="O1190" s="2">
        <v>0</v>
      </c>
      <c r="P1190" s="11">
        <v>-20234</v>
      </c>
      <c r="Q1190" s="2">
        <v>0</v>
      </c>
      <c r="R1190" s="2">
        <v>0</v>
      </c>
      <c r="S1190" s="9">
        <v>-20234</v>
      </c>
      <c r="U1190" s="2">
        <f t="shared" si="36"/>
        <v>0</v>
      </c>
      <c r="V1190" s="2">
        <f t="shared" si="37"/>
        <v>0</v>
      </c>
    </row>
    <row r="1191" spans="1:24" customFormat="1" x14ac:dyDescent="0.25">
      <c r="A1191" t="s">
        <v>571</v>
      </c>
      <c r="B1191">
        <v>601</v>
      </c>
      <c r="C1191" t="s">
        <v>572</v>
      </c>
      <c r="D1191">
        <v>91</v>
      </c>
      <c r="E1191" t="s">
        <v>580</v>
      </c>
      <c r="F1191">
        <v>499</v>
      </c>
      <c r="G1191" t="s">
        <v>644</v>
      </c>
      <c r="H1191">
        <v>10091010499</v>
      </c>
      <c r="I1191" t="s">
        <v>645</v>
      </c>
      <c r="J1191" t="s">
        <v>958</v>
      </c>
      <c r="K1191">
        <v>12</v>
      </c>
      <c r="L1191" s="2">
        <v>-93222.5</v>
      </c>
      <c r="M1191" s="2">
        <v>0</v>
      </c>
      <c r="N1191" s="14">
        <v>-34297</v>
      </c>
      <c r="O1191" s="2">
        <v>0</v>
      </c>
      <c r="P1191" s="11">
        <v>-34297</v>
      </c>
      <c r="Q1191" s="2">
        <v>0</v>
      </c>
      <c r="R1191" s="2">
        <v>0</v>
      </c>
      <c r="S1191" s="9">
        <v>-34297</v>
      </c>
      <c r="U1191" s="2">
        <f t="shared" si="36"/>
        <v>0</v>
      </c>
      <c r="V1191" s="2">
        <f t="shared" si="37"/>
        <v>0</v>
      </c>
    </row>
    <row r="1192" spans="1:24" customFormat="1" x14ac:dyDescent="0.25">
      <c r="A1192" t="s">
        <v>571</v>
      </c>
      <c r="B1192">
        <v>601</v>
      </c>
      <c r="C1192" t="s">
        <v>572</v>
      </c>
      <c r="D1192">
        <v>42</v>
      </c>
      <c r="E1192" t="s">
        <v>577</v>
      </c>
      <c r="F1192">
        <v>499</v>
      </c>
      <c r="G1192" t="s">
        <v>644</v>
      </c>
      <c r="H1192">
        <v>10042010499</v>
      </c>
      <c r="I1192" t="s">
        <v>645</v>
      </c>
      <c r="J1192" t="s">
        <v>958</v>
      </c>
      <c r="K1192">
        <v>12</v>
      </c>
      <c r="L1192" s="2">
        <v>-90885.9</v>
      </c>
      <c r="M1192" s="2">
        <v>0</v>
      </c>
      <c r="N1192" s="14">
        <v>-213645</v>
      </c>
      <c r="O1192" s="2">
        <v>0</v>
      </c>
      <c r="P1192" s="11">
        <v>-213645</v>
      </c>
      <c r="Q1192" s="2">
        <v>0</v>
      </c>
      <c r="R1192" s="2">
        <v>0</v>
      </c>
      <c r="S1192" s="9">
        <v>-213645</v>
      </c>
      <c r="U1192" s="2">
        <f t="shared" si="36"/>
        <v>0</v>
      </c>
      <c r="V1192" s="2">
        <f t="shared" si="37"/>
        <v>0</v>
      </c>
    </row>
    <row r="1193" spans="1:24" customFormat="1" x14ac:dyDescent="0.25">
      <c r="A1193" t="s">
        <v>706</v>
      </c>
      <c r="B1193">
        <v>191</v>
      </c>
      <c r="C1193" t="s">
        <v>707</v>
      </c>
      <c r="D1193">
        <v>208</v>
      </c>
      <c r="E1193" t="s">
        <v>734</v>
      </c>
      <c r="F1193">
        <v>845</v>
      </c>
      <c r="G1193" t="s">
        <v>101</v>
      </c>
      <c r="H1193">
        <v>10208010845</v>
      </c>
      <c r="I1193" t="s">
        <v>102</v>
      </c>
      <c r="J1193" t="s">
        <v>958</v>
      </c>
      <c r="K1193">
        <v>12</v>
      </c>
      <c r="L1193" s="2">
        <v>-1768690.48</v>
      </c>
      <c r="M1193" s="2">
        <v>187612.1</v>
      </c>
      <c r="N1193" s="14">
        <v>0</v>
      </c>
      <c r="O1193" s="2">
        <v>0</v>
      </c>
      <c r="P1193" s="11">
        <v>0</v>
      </c>
      <c r="Q1193" s="2">
        <v>-1203989.81</v>
      </c>
      <c r="R1193" s="2">
        <v>-2063982.5314285718</v>
      </c>
      <c r="S1193" s="9">
        <v>-2673024.2880000006</v>
      </c>
      <c r="U1193" s="2">
        <f t="shared" si="36"/>
        <v>-2673024.2880000006</v>
      </c>
      <c r="V1193" s="2" t="e">
        <f t="shared" si="37"/>
        <v>#DIV/0!</v>
      </c>
    </row>
    <row r="1194" spans="1:24" customFormat="1" x14ac:dyDescent="0.25">
      <c r="A1194" s="2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1"/>
      <c r="M1194" s="11"/>
      <c r="N1194" s="14"/>
      <c r="O1194" s="11"/>
      <c r="P1194" s="11"/>
      <c r="Q1194" s="11"/>
      <c r="R1194" s="11"/>
      <c r="S1194" s="11"/>
      <c r="T1194" s="1"/>
      <c r="U1194" s="11"/>
      <c r="V1194" s="11"/>
      <c r="W1194" s="1"/>
      <c r="X1194" s="1"/>
    </row>
    <row r="1195" spans="1:24" customFormat="1" x14ac:dyDescent="0.25">
      <c r="A1195" t="s">
        <v>706</v>
      </c>
      <c r="B1195">
        <v>191</v>
      </c>
      <c r="C1195" t="s">
        <v>707</v>
      </c>
      <c r="D1195">
        <v>200</v>
      </c>
      <c r="E1195" t="s">
        <v>708</v>
      </c>
      <c r="F1195">
        <v>319</v>
      </c>
      <c r="G1195" t="s">
        <v>767</v>
      </c>
      <c r="H1195">
        <v>10200010319</v>
      </c>
      <c r="I1195" t="s">
        <v>768</v>
      </c>
      <c r="J1195" t="s">
        <v>958</v>
      </c>
      <c r="K1195">
        <v>12</v>
      </c>
      <c r="L1195" s="2">
        <v>0</v>
      </c>
      <c r="M1195" s="2">
        <v>0</v>
      </c>
      <c r="N1195" s="14">
        <v>0</v>
      </c>
      <c r="O1195" s="2">
        <v>0</v>
      </c>
      <c r="P1195" s="11">
        <v>0</v>
      </c>
      <c r="Q1195" s="2">
        <v>0</v>
      </c>
      <c r="R1195" s="2">
        <v>0</v>
      </c>
      <c r="S1195" s="9"/>
      <c r="U1195" s="2">
        <f t="shared" ref="U1195:U1226" si="38">S1195-N1195</f>
        <v>0</v>
      </c>
      <c r="V1195" s="2" t="e">
        <f t="shared" ref="V1195:V1226" si="39">U1195/N1195*100</f>
        <v>#DIV/0!</v>
      </c>
    </row>
    <row r="1196" spans="1:24" customFormat="1" x14ac:dyDescent="0.25">
      <c r="A1196" t="s">
        <v>706</v>
      </c>
      <c r="B1196">
        <v>191</v>
      </c>
      <c r="C1196" t="s">
        <v>707</v>
      </c>
      <c r="D1196">
        <v>205</v>
      </c>
      <c r="E1196" t="s">
        <v>733</v>
      </c>
      <c r="F1196">
        <v>345</v>
      </c>
      <c r="G1196" t="s">
        <v>72</v>
      </c>
      <c r="H1196">
        <v>10205010345</v>
      </c>
      <c r="I1196" t="s">
        <v>69</v>
      </c>
      <c r="J1196" t="s">
        <v>958</v>
      </c>
      <c r="K1196">
        <v>12</v>
      </c>
      <c r="L1196" s="2">
        <v>8154.21</v>
      </c>
      <c r="M1196" s="2">
        <v>0</v>
      </c>
      <c r="N1196" s="14">
        <v>0</v>
      </c>
      <c r="O1196" s="2">
        <v>0</v>
      </c>
      <c r="P1196" s="11">
        <v>0</v>
      </c>
      <c r="Q1196" s="2">
        <v>0</v>
      </c>
      <c r="R1196" s="2">
        <v>0</v>
      </c>
      <c r="S1196" s="9"/>
      <c r="U1196" s="2">
        <f t="shared" si="38"/>
        <v>0</v>
      </c>
      <c r="V1196" s="2" t="e">
        <f t="shared" si="39"/>
        <v>#DIV/0!</v>
      </c>
    </row>
    <row r="1197" spans="1:24" customFormat="1" x14ac:dyDescent="0.25">
      <c r="A1197" t="s">
        <v>706</v>
      </c>
      <c r="B1197">
        <v>191</v>
      </c>
      <c r="C1197" t="s">
        <v>707</v>
      </c>
      <c r="D1197">
        <v>208</v>
      </c>
      <c r="E1197" t="s">
        <v>734</v>
      </c>
      <c r="F1197">
        <v>345</v>
      </c>
      <c r="G1197" t="s">
        <v>72</v>
      </c>
      <c r="H1197">
        <v>10208010345</v>
      </c>
      <c r="I1197" t="s">
        <v>69</v>
      </c>
      <c r="J1197" t="s">
        <v>958</v>
      </c>
      <c r="K1197">
        <v>12</v>
      </c>
      <c r="L1197" s="2">
        <v>25341.32</v>
      </c>
      <c r="M1197" s="2">
        <v>0</v>
      </c>
      <c r="N1197" s="14">
        <v>0</v>
      </c>
      <c r="O1197" s="2">
        <v>0</v>
      </c>
      <c r="P1197" s="11">
        <v>0</v>
      </c>
      <c r="Q1197" s="2">
        <v>0</v>
      </c>
      <c r="R1197" s="2">
        <v>0</v>
      </c>
      <c r="S1197" s="9"/>
      <c r="U1197" s="2">
        <f t="shared" si="38"/>
        <v>0</v>
      </c>
      <c r="V1197" s="2" t="e">
        <f t="shared" si="39"/>
        <v>#DIV/0!</v>
      </c>
    </row>
    <row r="1198" spans="1:24" customFormat="1" x14ac:dyDescent="0.25">
      <c r="A1198" t="s">
        <v>706</v>
      </c>
      <c r="B1198">
        <v>191</v>
      </c>
      <c r="C1198" t="s">
        <v>707</v>
      </c>
      <c r="D1198">
        <v>200</v>
      </c>
      <c r="E1198" t="s">
        <v>708</v>
      </c>
      <c r="F1198">
        <v>439</v>
      </c>
      <c r="G1198" t="s">
        <v>771</v>
      </c>
      <c r="H1198">
        <v>10200010439</v>
      </c>
      <c r="I1198" t="s">
        <v>772</v>
      </c>
      <c r="J1198" t="s">
        <v>958</v>
      </c>
      <c r="K1198">
        <v>12</v>
      </c>
      <c r="L1198" s="2">
        <v>0</v>
      </c>
      <c r="M1198" s="2">
        <v>16514385.300000001</v>
      </c>
      <c r="N1198" s="14">
        <v>0</v>
      </c>
      <c r="O1198" s="2">
        <v>0</v>
      </c>
      <c r="P1198" s="11">
        <v>0</v>
      </c>
      <c r="Q1198" s="2">
        <v>0</v>
      </c>
      <c r="R1198" s="2">
        <v>0</v>
      </c>
      <c r="S1198" s="9"/>
      <c r="U1198" s="2">
        <f t="shared" si="38"/>
        <v>0</v>
      </c>
      <c r="V1198" s="2" t="e">
        <f t="shared" si="39"/>
        <v>#DIV/0!</v>
      </c>
    </row>
    <row r="1199" spans="1:24" customFormat="1" x14ac:dyDescent="0.25">
      <c r="A1199" t="s">
        <v>706</v>
      </c>
      <c r="B1199">
        <v>191</v>
      </c>
      <c r="C1199" t="s">
        <v>707</v>
      </c>
      <c r="D1199">
        <v>205</v>
      </c>
      <c r="E1199" t="s">
        <v>733</v>
      </c>
      <c r="F1199">
        <v>849</v>
      </c>
      <c r="G1199" t="s">
        <v>431</v>
      </c>
      <c r="H1199">
        <v>10205010849</v>
      </c>
      <c r="I1199" t="s">
        <v>432</v>
      </c>
      <c r="J1199" t="s">
        <v>958</v>
      </c>
      <c r="K1199">
        <v>12</v>
      </c>
      <c r="L1199" s="2">
        <v>0</v>
      </c>
      <c r="M1199" s="2">
        <v>0</v>
      </c>
      <c r="N1199" s="14">
        <v>0</v>
      </c>
      <c r="O1199" s="2">
        <v>0</v>
      </c>
      <c r="P1199" s="11">
        <v>0</v>
      </c>
      <c r="Q1199" s="2">
        <v>0</v>
      </c>
      <c r="R1199" s="2">
        <v>0</v>
      </c>
      <c r="S1199" s="9"/>
      <c r="U1199" s="2">
        <f t="shared" si="38"/>
        <v>0</v>
      </c>
      <c r="V1199" s="2" t="e">
        <f t="shared" si="39"/>
        <v>#DIV/0!</v>
      </c>
    </row>
    <row r="1200" spans="1:24" customFormat="1" x14ac:dyDescent="0.25">
      <c r="A1200" t="s">
        <v>349</v>
      </c>
      <c r="B1200">
        <v>1011</v>
      </c>
      <c r="C1200" t="s">
        <v>365</v>
      </c>
      <c r="D1200">
        <v>222</v>
      </c>
      <c r="E1200" t="s">
        <v>367</v>
      </c>
      <c r="F1200">
        <v>204</v>
      </c>
      <c r="G1200" t="s">
        <v>282</v>
      </c>
      <c r="H1200">
        <v>10222010204</v>
      </c>
      <c r="I1200" t="s">
        <v>283</v>
      </c>
      <c r="J1200" t="s">
        <v>958</v>
      </c>
      <c r="K1200">
        <v>12</v>
      </c>
      <c r="L1200" s="2">
        <v>0</v>
      </c>
      <c r="M1200" s="2">
        <v>0</v>
      </c>
      <c r="N1200" s="14">
        <v>0</v>
      </c>
      <c r="O1200" s="2">
        <v>0</v>
      </c>
      <c r="P1200" s="11">
        <v>0</v>
      </c>
      <c r="Q1200" s="2">
        <v>0</v>
      </c>
      <c r="R1200" s="2">
        <v>0</v>
      </c>
      <c r="S1200" s="9"/>
      <c r="U1200" s="2">
        <f t="shared" si="38"/>
        <v>0</v>
      </c>
      <c r="V1200" s="2" t="e">
        <f t="shared" si="39"/>
        <v>#DIV/0!</v>
      </c>
    </row>
    <row r="1201" spans="1:22" customFormat="1" x14ac:dyDescent="0.25">
      <c r="A1201" t="s">
        <v>349</v>
      </c>
      <c r="B1201">
        <v>1011</v>
      </c>
      <c r="C1201" t="s">
        <v>365</v>
      </c>
      <c r="D1201">
        <v>232</v>
      </c>
      <c r="E1201" t="s">
        <v>379</v>
      </c>
      <c r="F1201">
        <v>204</v>
      </c>
      <c r="G1201" t="s">
        <v>282</v>
      </c>
      <c r="H1201">
        <v>10232010204</v>
      </c>
      <c r="I1201" t="s">
        <v>283</v>
      </c>
      <c r="J1201" t="s">
        <v>958</v>
      </c>
      <c r="K1201">
        <v>12</v>
      </c>
      <c r="L1201" s="2">
        <v>0</v>
      </c>
      <c r="M1201" s="2">
        <v>0</v>
      </c>
      <c r="N1201" s="14">
        <v>0</v>
      </c>
      <c r="O1201" s="2">
        <v>0</v>
      </c>
      <c r="P1201" s="11">
        <v>0</v>
      </c>
      <c r="Q1201" s="2">
        <v>0</v>
      </c>
      <c r="R1201" s="2">
        <v>0</v>
      </c>
      <c r="S1201" s="9"/>
      <c r="U1201" s="2">
        <f t="shared" si="38"/>
        <v>0</v>
      </c>
      <c r="V1201" s="2" t="e">
        <f t="shared" si="39"/>
        <v>#DIV/0!</v>
      </c>
    </row>
    <row r="1202" spans="1:22" customFormat="1" x14ac:dyDescent="0.25">
      <c r="A1202" t="s">
        <v>349</v>
      </c>
      <c r="B1202">
        <v>1011</v>
      </c>
      <c r="C1202" t="s">
        <v>365</v>
      </c>
      <c r="D1202">
        <v>236</v>
      </c>
      <c r="E1202" t="s">
        <v>380</v>
      </c>
      <c r="F1202">
        <v>204</v>
      </c>
      <c r="G1202" t="s">
        <v>282</v>
      </c>
      <c r="H1202">
        <v>10236010204</v>
      </c>
      <c r="I1202" t="s">
        <v>283</v>
      </c>
      <c r="J1202" t="s">
        <v>958</v>
      </c>
      <c r="K1202">
        <v>12</v>
      </c>
      <c r="L1202" s="2">
        <v>0</v>
      </c>
      <c r="M1202" s="2">
        <v>0</v>
      </c>
      <c r="N1202" s="14">
        <v>0</v>
      </c>
      <c r="O1202" s="2">
        <v>0</v>
      </c>
      <c r="P1202" s="11">
        <v>0</v>
      </c>
      <c r="Q1202" s="2">
        <v>0</v>
      </c>
      <c r="R1202" s="2">
        <v>0</v>
      </c>
      <c r="S1202" s="9"/>
      <c r="U1202" s="2">
        <f t="shared" si="38"/>
        <v>0</v>
      </c>
      <c r="V1202" s="2" t="e">
        <f t="shared" si="39"/>
        <v>#DIV/0!</v>
      </c>
    </row>
    <row r="1203" spans="1:22" customFormat="1" x14ac:dyDescent="0.25">
      <c r="A1203" t="s">
        <v>349</v>
      </c>
      <c r="B1203">
        <v>1011</v>
      </c>
      <c r="C1203" t="s">
        <v>365</v>
      </c>
      <c r="D1203">
        <v>222</v>
      </c>
      <c r="E1203" t="s">
        <v>367</v>
      </c>
      <c r="F1203">
        <v>212</v>
      </c>
      <c r="G1203" t="s">
        <v>16</v>
      </c>
      <c r="H1203">
        <v>10222010212</v>
      </c>
      <c r="I1203" t="s">
        <v>17</v>
      </c>
      <c r="J1203" t="s">
        <v>958</v>
      </c>
      <c r="K1203">
        <v>12</v>
      </c>
      <c r="L1203" s="2">
        <v>0</v>
      </c>
      <c r="M1203" s="2">
        <v>0</v>
      </c>
      <c r="N1203" s="14">
        <v>0</v>
      </c>
      <c r="O1203" s="2">
        <v>0</v>
      </c>
      <c r="P1203" s="11">
        <v>0</v>
      </c>
      <c r="Q1203" s="2">
        <v>0</v>
      </c>
      <c r="R1203" s="2">
        <v>0</v>
      </c>
      <c r="S1203" s="9"/>
      <c r="U1203" s="2">
        <f t="shared" si="38"/>
        <v>0</v>
      </c>
      <c r="V1203" s="2" t="e">
        <f t="shared" si="39"/>
        <v>#DIV/0!</v>
      </c>
    </row>
    <row r="1204" spans="1:22" customFormat="1" x14ac:dyDescent="0.25">
      <c r="A1204" t="s">
        <v>349</v>
      </c>
      <c r="B1204">
        <v>1011</v>
      </c>
      <c r="C1204" t="s">
        <v>365</v>
      </c>
      <c r="D1204">
        <v>232</v>
      </c>
      <c r="E1204" t="s">
        <v>379</v>
      </c>
      <c r="F1204">
        <v>212</v>
      </c>
      <c r="G1204" t="s">
        <v>16</v>
      </c>
      <c r="H1204">
        <v>10232010212</v>
      </c>
      <c r="I1204" t="s">
        <v>17</v>
      </c>
      <c r="J1204" t="s">
        <v>958</v>
      </c>
      <c r="K1204">
        <v>12</v>
      </c>
      <c r="L1204" s="2">
        <v>0</v>
      </c>
      <c r="M1204" s="2">
        <v>0</v>
      </c>
      <c r="N1204" s="14">
        <v>0</v>
      </c>
      <c r="O1204" s="2">
        <v>0</v>
      </c>
      <c r="P1204" s="11">
        <v>0</v>
      </c>
      <c r="Q1204" s="2">
        <v>0</v>
      </c>
      <c r="R1204" s="2">
        <v>0</v>
      </c>
      <c r="S1204" s="9"/>
      <c r="U1204" s="2">
        <f t="shared" si="38"/>
        <v>0</v>
      </c>
      <c r="V1204" s="2" t="e">
        <f t="shared" si="39"/>
        <v>#DIV/0!</v>
      </c>
    </row>
    <row r="1205" spans="1:22" customFormat="1" x14ac:dyDescent="0.25">
      <c r="A1205" t="s">
        <v>349</v>
      </c>
      <c r="B1205">
        <v>1011</v>
      </c>
      <c r="C1205" t="s">
        <v>365</v>
      </c>
      <c r="D1205">
        <v>236</v>
      </c>
      <c r="E1205" t="s">
        <v>380</v>
      </c>
      <c r="F1205">
        <v>212</v>
      </c>
      <c r="G1205" t="s">
        <v>16</v>
      </c>
      <c r="H1205">
        <v>10236010212</v>
      </c>
      <c r="I1205" t="s">
        <v>17</v>
      </c>
      <c r="J1205" t="s">
        <v>958</v>
      </c>
      <c r="K1205">
        <v>12</v>
      </c>
      <c r="L1205" s="2">
        <v>0</v>
      </c>
      <c r="M1205" s="2">
        <v>0.08</v>
      </c>
      <c r="N1205" s="14">
        <v>0</v>
      </c>
      <c r="O1205" s="2">
        <v>0</v>
      </c>
      <c r="P1205" s="11">
        <v>0</v>
      </c>
      <c r="Q1205" s="2">
        <v>0</v>
      </c>
      <c r="R1205" s="2">
        <v>0</v>
      </c>
      <c r="S1205" s="9"/>
      <c r="U1205" s="2">
        <f t="shared" si="38"/>
        <v>0</v>
      </c>
      <c r="V1205" s="2" t="e">
        <f t="shared" si="39"/>
        <v>#DIV/0!</v>
      </c>
    </row>
    <row r="1206" spans="1:22" customFormat="1" x14ac:dyDescent="0.25">
      <c r="A1206" t="s">
        <v>349</v>
      </c>
      <c r="B1206">
        <v>1011</v>
      </c>
      <c r="C1206" t="s">
        <v>365</v>
      </c>
      <c r="D1206">
        <v>222</v>
      </c>
      <c r="E1206" t="s">
        <v>367</v>
      </c>
      <c r="F1206">
        <v>213</v>
      </c>
      <c r="G1206" t="s">
        <v>18</v>
      </c>
      <c r="H1206">
        <v>10222010213</v>
      </c>
      <c r="I1206" t="s">
        <v>19</v>
      </c>
      <c r="J1206" t="s">
        <v>958</v>
      </c>
      <c r="K1206">
        <v>12</v>
      </c>
      <c r="L1206" s="2">
        <v>0</v>
      </c>
      <c r="M1206" s="2">
        <v>0</v>
      </c>
      <c r="N1206" s="14">
        <v>0</v>
      </c>
      <c r="O1206" s="2">
        <v>0</v>
      </c>
      <c r="P1206" s="11">
        <v>0</v>
      </c>
      <c r="Q1206" s="2">
        <v>0</v>
      </c>
      <c r="R1206" s="2">
        <v>0</v>
      </c>
      <c r="S1206" s="9"/>
      <c r="U1206" s="2">
        <f t="shared" si="38"/>
        <v>0</v>
      </c>
      <c r="V1206" s="2" t="e">
        <f t="shared" si="39"/>
        <v>#DIV/0!</v>
      </c>
    </row>
    <row r="1207" spans="1:22" customFormat="1" x14ac:dyDescent="0.25">
      <c r="A1207" t="s">
        <v>349</v>
      </c>
      <c r="B1207">
        <v>1011</v>
      </c>
      <c r="C1207" t="s">
        <v>365</v>
      </c>
      <c r="D1207">
        <v>232</v>
      </c>
      <c r="E1207" t="s">
        <v>379</v>
      </c>
      <c r="F1207">
        <v>213</v>
      </c>
      <c r="G1207" t="s">
        <v>18</v>
      </c>
      <c r="H1207">
        <v>10232010213</v>
      </c>
      <c r="I1207" t="s">
        <v>19</v>
      </c>
      <c r="J1207" t="s">
        <v>958</v>
      </c>
      <c r="K1207">
        <v>12</v>
      </c>
      <c r="L1207" s="2">
        <v>0</v>
      </c>
      <c r="M1207" s="2">
        <v>0</v>
      </c>
      <c r="N1207" s="14">
        <v>0</v>
      </c>
      <c r="O1207" s="2">
        <v>0</v>
      </c>
      <c r="P1207" s="11">
        <v>0</v>
      </c>
      <c r="Q1207" s="2">
        <v>0</v>
      </c>
      <c r="R1207" s="2">
        <v>0</v>
      </c>
      <c r="S1207" s="9"/>
      <c r="U1207" s="2">
        <f t="shared" si="38"/>
        <v>0</v>
      </c>
      <c r="V1207" s="2" t="e">
        <f t="shared" si="39"/>
        <v>#DIV/0!</v>
      </c>
    </row>
    <row r="1208" spans="1:22" customFormat="1" x14ac:dyDescent="0.25">
      <c r="A1208" t="s">
        <v>349</v>
      </c>
      <c r="B1208">
        <v>1011</v>
      </c>
      <c r="C1208" t="s">
        <v>365</v>
      </c>
      <c r="D1208">
        <v>236</v>
      </c>
      <c r="E1208" t="s">
        <v>380</v>
      </c>
      <c r="F1208">
        <v>213</v>
      </c>
      <c r="G1208" t="s">
        <v>18</v>
      </c>
      <c r="H1208">
        <v>10236010213</v>
      </c>
      <c r="I1208" t="s">
        <v>19</v>
      </c>
      <c r="J1208" t="s">
        <v>958</v>
      </c>
      <c r="K1208">
        <v>12</v>
      </c>
      <c r="L1208" s="2">
        <v>0</v>
      </c>
      <c r="M1208" s="2">
        <v>0</v>
      </c>
      <c r="N1208" s="14">
        <v>0</v>
      </c>
      <c r="O1208" s="2">
        <v>0</v>
      </c>
      <c r="P1208" s="11">
        <v>0</v>
      </c>
      <c r="Q1208" s="2">
        <v>0</v>
      </c>
      <c r="R1208" s="2">
        <v>0</v>
      </c>
      <c r="S1208" s="9"/>
      <c r="U1208" s="2">
        <f t="shared" si="38"/>
        <v>0</v>
      </c>
      <c r="V1208" s="2" t="e">
        <f t="shared" si="39"/>
        <v>#DIV/0!</v>
      </c>
    </row>
    <row r="1209" spans="1:22" customFormat="1" x14ac:dyDescent="0.25">
      <c r="A1209" t="s">
        <v>349</v>
      </c>
      <c r="B1209">
        <v>507</v>
      </c>
      <c r="C1209" t="s">
        <v>390</v>
      </c>
      <c r="D1209">
        <v>270</v>
      </c>
      <c r="E1209" t="s">
        <v>349</v>
      </c>
      <c r="F1209">
        <v>258</v>
      </c>
      <c r="G1209" t="s">
        <v>85</v>
      </c>
      <c r="H1209">
        <v>10270010258</v>
      </c>
      <c r="I1209" t="s">
        <v>86</v>
      </c>
      <c r="J1209" t="s">
        <v>958</v>
      </c>
      <c r="K1209">
        <v>12</v>
      </c>
      <c r="L1209" s="2">
        <v>0</v>
      </c>
      <c r="M1209" s="2">
        <v>0</v>
      </c>
      <c r="N1209" s="14">
        <v>0</v>
      </c>
      <c r="O1209" s="2">
        <v>0</v>
      </c>
      <c r="P1209" s="11">
        <v>0</v>
      </c>
      <c r="Q1209" s="2">
        <v>0</v>
      </c>
      <c r="R1209" s="2">
        <v>0</v>
      </c>
      <c r="S1209" s="9"/>
      <c r="U1209" s="2">
        <f t="shared" si="38"/>
        <v>0</v>
      </c>
      <c r="V1209" s="2" t="e">
        <f t="shared" si="39"/>
        <v>#DIV/0!</v>
      </c>
    </row>
    <row r="1210" spans="1:22" customFormat="1" x14ac:dyDescent="0.25">
      <c r="A1210" t="s">
        <v>349</v>
      </c>
      <c r="B1210">
        <v>403</v>
      </c>
      <c r="C1210" t="s">
        <v>350</v>
      </c>
      <c r="D1210">
        <v>140</v>
      </c>
      <c r="E1210" t="s">
        <v>351</v>
      </c>
      <c r="F1210">
        <v>331</v>
      </c>
      <c r="G1210" t="s">
        <v>66</v>
      </c>
      <c r="H1210">
        <v>10140010331</v>
      </c>
      <c r="I1210" t="s">
        <v>67</v>
      </c>
      <c r="J1210" t="s">
        <v>958</v>
      </c>
      <c r="K1210">
        <v>12</v>
      </c>
      <c r="L1210" s="2">
        <v>241540.2</v>
      </c>
      <c r="M1210" s="2">
        <v>0</v>
      </c>
      <c r="N1210" s="14">
        <v>0</v>
      </c>
      <c r="O1210" s="2">
        <v>0</v>
      </c>
      <c r="P1210" s="11">
        <v>0</v>
      </c>
      <c r="Q1210" s="2">
        <v>0</v>
      </c>
      <c r="R1210" s="2">
        <v>0</v>
      </c>
      <c r="S1210" s="9"/>
      <c r="U1210" s="2">
        <f t="shared" si="38"/>
        <v>0</v>
      </c>
      <c r="V1210" s="2" t="e">
        <f t="shared" si="39"/>
        <v>#DIV/0!</v>
      </c>
    </row>
    <row r="1211" spans="1:22" customFormat="1" x14ac:dyDescent="0.25">
      <c r="A1211" t="s">
        <v>349</v>
      </c>
      <c r="B1211">
        <v>1011</v>
      </c>
      <c r="C1211" t="s">
        <v>365</v>
      </c>
      <c r="D1211">
        <v>221</v>
      </c>
      <c r="E1211" t="s">
        <v>366</v>
      </c>
      <c r="F1211">
        <v>331</v>
      </c>
      <c r="G1211" t="s">
        <v>66</v>
      </c>
      <c r="H1211">
        <v>10221010331</v>
      </c>
      <c r="I1211" t="s">
        <v>67</v>
      </c>
      <c r="J1211" t="s">
        <v>958</v>
      </c>
      <c r="K1211">
        <v>12</v>
      </c>
      <c r="L1211" s="2">
        <v>104791.2</v>
      </c>
      <c r="M1211" s="2">
        <v>0</v>
      </c>
      <c r="N1211" s="14">
        <v>0</v>
      </c>
      <c r="O1211" s="2">
        <v>0</v>
      </c>
      <c r="P1211" s="11">
        <v>0</v>
      </c>
      <c r="Q1211" s="2">
        <v>0</v>
      </c>
      <c r="R1211" s="2">
        <v>0</v>
      </c>
      <c r="S1211" s="9"/>
      <c r="U1211" s="2">
        <f t="shared" si="38"/>
        <v>0</v>
      </c>
      <c r="V1211" s="2" t="e">
        <f t="shared" si="39"/>
        <v>#DIV/0!</v>
      </c>
    </row>
    <row r="1212" spans="1:22" customFormat="1" x14ac:dyDescent="0.25">
      <c r="A1212" t="s">
        <v>349</v>
      </c>
      <c r="B1212">
        <v>403</v>
      </c>
      <c r="C1212" t="s">
        <v>350</v>
      </c>
      <c r="D1212">
        <v>140</v>
      </c>
      <c r="E1212" t="s">
        <v>351</v>
      </c>
      <c r="F1212">
        <v>345</v>
      </c>
      <c r="G1212" t="s">
        <v>72</v>
      </c>
      <c r="H1212">
        <v>10140010345</v>
      </c>
      <c r="I1212" t="s">
        <v>69</v>
      </c>
      <c r="J1212" t="s">
        <v>958</v>
      </c>
      <c r="K1212">
        <v>12</v>
      </c>
      <c r="L1212" s="2">
        <v>21760.93</v>
      </c>
      <c r="M1212" s="2">
        <v>0</v>
      </c>
      <c r="N1212" s="14">
        <v>0</v>
      </c>
      <c r="O1212" s="2">
        <v>0</v>
      </c>
      <c r="P1212" s="11">
        <v>0</v>
      </c>
      <c r="Q1212" s="2">
        <v>0</v>
      </c>
      <c r="R1212" s="2">
        <v>0</v>
      </c>
      <c r="S1212" s="9"/>
      <c r="U1212" s="2">
        <f t="shared" si="38"/>
        <v>0</v>
      </c>
      <c r="V1212" s="2" t="e">
        <f t="shared" si="39"/>
        <v>#DIV/0!</v>
      </c>
    </row>
    <row r="1213" spans="1:22" customFormat="1" x14ac:dyDescent="0.25">
      <c r="A1213" t="s">
        <v>349</v>
      </c>
      <c r="B1213">
        <v>1003</v>
      </c>
      <c r="C1213" t="s">
        <v>360</v>
      </c>
      <c r="D1213">
        <v>146</v>
      </c>
      <c r="E1213" t="s">
        <v>361</v>
      </c>
      <c r="F1213">
        <v>345</v>
      </c>
      <c r="G1213" t="s">
        <v>72</v>
      </c>
      <c r="H1213">
        <v>10146010345</v>
      </c>
      <c r="I1213" t="s">
        <v>69</v>
      </c>
      <c r="J1213" t="s">
        <v>958</v>
      </c>
      <c r="K1213">
        <v>12</v>
      </c>
      <c r="L1213" s="2">
        <v>11731.47</v>
      </c>
      <c r="M1213" s="2">
        <v>0</v>
      </c>
      <c r="N1213" s="14">
        <v>0</v>
      </c>
      <c r="O1213" s="2">
        <v>0</v>
      </c>
      <c r="P1213" s="11">
        <v>0</v>
      </c>
      <c r="Q1213" s="2">
        <v>0</v>
      </c>
      <c r="R1213" s="2">
        <v>0</v>
      </c>
      <c r="S1213" s="9"/>
      <c r="U1213" s="2">
        <f t="shared" si="38"/>
        <v>0</v>
      </c>
      <c r="V1213" s="2" t="e">
        <f t="shared" si="39"/>
        <v>#DIV/0!</v>
      </c>
    </row>
    <row r="1214" spans="1:22" customFormat="1" x14ac:dyDescent="0.25">
      <c r="A1214" t="s">
        <v>349</v>
      </c>
      <c r="B1214">
        <v>401</v>
      </c>
      <c r="C1214" t="s">
        <v>362</v>
      </c>
      <c r="D1214">
        <v>148</v>
      </c>
      <c r="E1214" t="s">
        <v>363</v>
      </c>
      <c r="F1214">
        <v>345</v>
      </c>
      <c r="G1214" t="s">
        <v>72</v>
      </c>
      <c r="H1214">
        <v>10148010345</v>
      </c>
      <c r="I1214" t="s">
        <v>69</v>
      </c>
      <c r="J1214" t="s">
        <v>958</v>
      </c>
      <c r="K1214">
        <v>12</v>
      </c>
      <c r="L1214" s="2">
        <v>24263.62</v>
      </c>
      <c r="M1214" s="2">
        <v>0</v>
      </c>
      <c r="N1214" s="14">
        <v>0</v>
      </c>
      <c r="O1214" s="2">
        <v>0</v>
      </c>
      <c r="P1214" s="11">
        <v>0</v>
      </c>
      <c r="Q1214" s="2">
        <v>0</v>
      </c>
      <c r="R1214" s="2">
        <v>0</v>
      </c>
      <c r="S1214" s="9"/>
      <c r="U1214" s="2">
        <f t="shared" si="38"/>
        <v>0</v>
      </c>
      <c r="V1214" s="2" t="e">
        <f t="shared" si="39"/>
        <v>#DIV/0!</v>
      </c>
    </row>
    <row r="1215" spans="1:22" customFormat="1" x14ac:dyDescent="0.25">
      <c r="A1215" t="s">
        <v>349</v>
      </c>
      <c r="B1215">
        <v>1011</v>
      </c>
      <c r="C1215" t="s">
        <v>365</v>
      </c>
      <c r="D1215">
        <v>221</v>
      </c>
      <c r="E1215" t="s">
        <v>366</v>
      </c>
      <c r="F1215">
        <v>345</v>
      </c>
      <c r="G1215" t="s">
        <v>72</v>
      </c>
      <c r="H1215">
        <v>10221010345</v>
      </c>
      <c r="I1215" t="s">
        <v>69</v>
      </c>
      <c r="J1215" t="s">
        <v>958</v>
      </c>
      <c r="K1215">
        <v>12</v>
      </c>
      <c r="L1215" s="2">
        <v>75766.45</v>
      </c>
      <c r="M1215" s="2">
        <v>0</v>
      </c>
      <c r="N1215" s="14">
        <v>0</v>
      </c>
      <c r="O1215" s="2">
        <v>0</v>
      </c>
      <c r="P1215" s="11">
        <v>0</v>
      </c>
      <c r="Q1215" s="2">
        <v>0</v>
      </c>
      <c r="R1215" s="2">
        <v>0</v>
      </c>
      <c r="S1215" s="9"/>
      <c r="U1215" s="2">
        <f t="shared" si="38"/>
        <v>0</v>
      </c>
      <c r="V1215" s="2" t="e">
        <f t="shared" si="39"/>
        <v>#DIV/0!</v>
      </c>
    </row>
    <row r="1216" spans="1:22" customFormat="1" x14ac:dyDescent="0.25">
      <c r="A1216" t="s">
        <v>349</v>
      </c>
      <c r="B1216">
        <v>1011</v>
      </c>
      <c r="C1216" t="s">
        <v>365</v>
      </c>
      <c r="D1216">
        <v>222</v>
      </c>
      <c r="E1216" t="s">
        <v>367</v>
      </c>
      <c r="F1216">
        <v>345</v>
      </c>
      <c r="G1216" t="s">
        <v>72</v>
      </c>
      <c r="H1216">
        <v>10222010345</v>
      </c>
      <c r="I1216" t="s">
        <v>69</v>
      </c>
      <c r="J1216" t="s">
        <v>958</v>
      </c>
      <c r="K1216">
        <v>12</v>
      </c>
      <c r="L1216" s="2">
        <v>70318.61</v>
      </c>
      <c r="M1216" s="2">
        <v>0</v>
      </c>
      <c r="N1216" s="14">
        <v>0</v>
      </c>
      <c r="O1216" s="2">
        <v>0</v>
      </c>
      <c r="P1216" s="11">
        <v>0</v>
      </c>
      <c r="Q1216" s="2">
        <v>0</v>
      </c>
      <c r="R1216" s="2">
        <v>0</v>
      </c>
      <c r="S1216" s="9"/>
      <c r="U1216" s="2">
        <f t="shared" si="38"/>
        <v>0</v>
      </c>
      <c r="V1216" s="2" t="e">
        <f t="shared" si="39"/>
        <v>#DIV/0!</v>
      </c>
    </row>
    <row r="1217" spans="1:23" customFormat="1" x14ac:dyDescent="0.25">
      <c r="A1217" t="s">
        <v>349</v>
      </c>
      <c r="B1217">
        <v>1011</v>
      </c>
      <c r="C1217" t="s">
        <v>365</v>
      </c>
      <c r="D1217">
        <v>224</v>
      </c>
      <c r="E1217" t="s">
        <v>485</v>
      </c>
      <c r="F1217">
        <v>345</v>
      </c>
      <c r="G1217" t="s">
        <v>72</v>
      </c>
      <c r="H1217">
        <v>10224010345</v>
      </c>
      <c r="I1217" t="s">
        <v>69</v>
      </c>
      <c r="J1217" t="s">
        <v>958</v>
      </c>
      <c r="K1217">
        <v>12</v>
      </c>
      <c r="L1217" s="2">
        <v>923.97</v>
      </c>
      <c r="M1217" s="2">
        <v>0</v>
      </c>
      <c r="N1217" s="14">
        <v>0</v>
      </c>
      <c r="O1217" s="2">
        <v>0</v>
      </c>
      <c r="P1217" s="11">
        <v>0</v>
      </c>
      <c r="Q1217" s="2">
        <v>0</v>
      </c>
      <c r="R1217" s="2">
        <v>0</v>
      </c>
      <c r="S1217" s="9"/>
      <c r="U1217" s="2">
        <f t="shared" si="38"/>
        <v>0</v>
      </c>
      <c r="V1217" s="2" t="e">
        <f t="shared" si="39"/>
        <v>#DIV/0!</v>
      </c>
    </row>
    <row r="1218" spans="1:23" customFormat="1" x14ac:dyDescent="0.25">
      <c r="A1218" t="s">
        <v>349</v>
      </c>
      <c r="B1218">
        <v>1011</v>
      </c>
      <c r="C1218" t="s">
        <v>365</v>
      </c>
      <c r="D1218">
        <v>232</v>
      </c>
      <c r="E1218" t="s">
        <v>379</v>
      </c>
      <c r="F1218">
        <v>345</v>
      </c>
      <c r="G1218" t="s">
        <v>72</v>
      </c>
      <c r="H1218">
        <v>10232010345</v>
      </c>
      <c r="I1218" t="s">
        <v>69</v>
      </c>
      <c r="J1218" t="s">
        <v>958</v>
      </c>
      <c r="K1218">
        <v>12</v>
      </c>
      <c r="L1218" s="2">
        <v>82687.649999999994</v>
      </c>
      <c r="M1218" s="2">
        <v>0</v>
      </c>
      <c r="N1218" s="14">
        <v>0</v>
      </c>
      <c r="O1218" s="2">
        <v>0</v>
      </c>
      <c r="P1218" s="11">
        <v>0</v>
      </c>
      <c r="Q1218" s="2">
        <v>0</v>
      </c>
      <c r="R1218" s="2">
        <v>0</v>
      </c>
      <c r="S1218" s="9"/>
      <c r="U1218" s="2">
        <f t="shared" si="38"/>
        <v>0</v>
      </c>
      <c r="V1218" s="2" t="e">
        <f t="shared" si="39"/>
        <v>#DIV/0!</v>
      </c>
    </row>
    <row r="1219" spans="1:23" customFormat="1" x14ac:dyDescent="0.25">
      <c r="A1219" t="s">
        <v>349</v>
      </c>
      <c r="B1219">
        <v>507</v>
      </c>
      <c r="C1219" t="s">
        <v>390</v>
      </c>
      <c r="D1219">
        <v>270</v>
      </c>
      <c r="E1219" t="s">
        <v>349</v>
      </c>
      <c r="F1219">
        <v>345</v>
      </c>
      <c r="G1219" t="s">
        <v>72</v>
      </c>
      <c r="H1219">
        <v>10270010345</v>
      </c>
      <c r="I1219" t="s">
        <v>69</v>
      </c>
      <c r="J1219" t="s">
        <v>958</v>
      </c>
      <c r="K1219">
        <v>12</v>
      </c>
      <c r="L1219" s="2">
        <v>13612.97</v>
      </c>
      <c r="M1219" s="2">
        <v>0</v>
      </c>
      <c r="N1219" s="14">
        <v>0</v>
      </c>
      <c r="O1219" s="2">
        <v>0</v>
      </c>
      <c r="P1219" s="11">
        <v>0</v>
      </c>
      <c r="Q1219" s="2">
        <v>0</v>
      </c>
      <c r="R1219" s="2">
        <v>0</v>
      </c>
      <c r="S1219" s="9"/>
      <c r="U1219" s="2">
        <f t="shared" si="38"/>
        <v>0</v>
      </c>
      <c r="V1219" s="2" t="e">
        <f t="shared" si="39"/>
        <v>#DIV/0!</v>
      </c>
    </row>
    <row r="1220" spans="1:23" customFormat="1" x14ac:dyDescent="0.25">
      <c r="A1220" t="s">
        <v>349</v>
      </c>
      <c r="B1220">
        <v>205</v>
      </c>
      <c r="C1220" t="s">
        <v>123</v>
      </c>
      <c r="D1220">
        <v>360</v>
      </c>
      <c r="E1220" t="s">
        <v>484</v>
      </c>
      <c r="F1220">
        <v>345</v>
      </c>
      <c r="G1220" t="s">
        <v>72</v>
      </c>
      <c r="H1220">
        <v>10360010345</v>
      </c>
      <c r="I1220" t="s">
        <v>138</v>
      </c>
      <c r="J1220" t="s">
        <v>958</v>
      </c>
      <c r="K1220">
        <v>12</v>
      </c>
      <c r="L1220" s="2">
        <v>4381.84</v>
      </c>
      <c r="M1220" s="2">
        <v>0</v>
      </c>
      <c r="N1220" s="14">
        <v>0</v>
      </c>
      <c r="O1220" s="2">
        <v>0</v>
      </c>
      <c r="P1220" s="11">
        <v>0</v>
      </c>
      <c r="Q1220" s="2">
        <v>0</v>
      </c>
      <c r="R1220" s="2">
        <v>0</v>
      </c>
      <c r="S1220" s="9"/>
      <c r="U1220" s="2">
        <f t="shared" si="38"/>
        <v>0</v>
      </c>
      <c r="V1220" s="2" t="e">
        <f t="shared" si="39"/>
        <v>#DIV/0!</v>
      </c>
    </row>
    <row r="1221" spans="1:23" customFormat="1" x14ac:dyDescent="0.25">
      <c r="A1221" t="s">
        <v>349</v>
      </c>
      <c r="B1221">
        <v>1011</v>
      </c>
      <c r="C1221" t="s">
        <v>365</v>
      </c>
      <c r="D1221">
        <v>221</v>
      </c>
      <c r="E1221" t="s">
        <v>366</v>
      </c>
      <c r="F1221">
        <v>590</v>
      </c>
      <c r="G1221" t="s">
        <v>126</v>
      </c>
      <c r="H1221">
        <v>10221010590</v>
      </c>
      <c r="I1221" t="s">
        <v>127</v>
      </c>
      <c r="J1221" t="s">
        <v>958</v>
      </c>
      <c r="K1221">
        <v>12</v>
      </c>
      <c r="L1221" s="2">
        <v>0</v>
      </c>
      <c r="M1221" s="2">
        <v>330.87</v>
      </c>
      <c r="N1221" s="14">
        <v>1153</v>
      </c>
      <c r="O1221" s="2">
        <v>0</v>
      </c>
      <c r="P1221" s="11">
        <v>1153</v>
      </c>
      <c r="Q1221" s="2">
        <v>0</v>
      </c>
      <c r="R1221" s="2">
        <v>0</v>
      </c>
      <c r="S1221" s="9"/>
      <c r="U1221" s="2">
        <f t="shared" si="38"/>
        <v>-1153</v>
      </c>
      <c r="V1221" s="2">
        <f t="shared" si="39"/>
        <v>-100</v>
      </c>
    </row>
    <row r="1222" spans="1:23" customFormat="1" x14ac:dyDescent="0.25">
      <c r="A1222" t="s">
        <v>349</v>
      </c>
      <c r="B1222">
        <v>507</v>
      </c>
      <c r="C1222" t="s">
        <v>390</v>
      </c>
      <c r="D1222">
        <v>270</v>
      </c>
      <c r="E1222" t="s">
        <v>349</v>
      </c>
      <c r="F1222">
        <v>590</v>
      </c>
      <c r="G1222" t="s">
        <v>126</v>
      </c>
      <c r="H1222">
        <v>10270010590</v>
      </c>
      <c r="I1222" t="s">
        <v>127</v>
      </c>
      <c r="J1222" t="s">
        <v>958</v>
      </c>
      <c r="K1222">
        <v>12</v>
      </c>
      <c r="L1222" s="2">
        <v>0</v>
      </c>
      <c r="M1222" s="2">
        <v>0</v>
      </c>
      <c r="N1222" s="14">
        <v>0</v>
      </c>
      <c r="O1222" s="2">
        <v>0</v>
      </c>
      <c r="P1222" s="11">
        <v>0</v>
      </c>
      <c r="Q1222" s="2">
        <v>0</v>
      </c>
      <c r="R1222" s="2">
        <v>0</v>
      </c>
      <c r="S1222" s="9"/>
      <c r="U1222" s="2">
        <f t="shared" si="38"/>
        <v>0</v>
      </c>
      <c r="V1222" s="2" t="e">
        <f t="shared" si="39"/>
        <v>#DIV/0!</v>
      </c>
    </row>
    <row r="1223" spans="1:23" customFormat="1" x14ac:dyDescent="0.25">
      <c r="A1223" t="s">
        <v>349</v>
      </c>
      <c r="B1223">
        <v>1105</v>
      </c>
      <c r="C1223" t="s">
        <v>174</v>
      </c>
      <c r="D1223">
        <v>280</v>
      </c>
      <c r="E1223" t="s">
        <v>395</v>
      </c>
      <c r="F1223">
        <v>611</v>
      </c>
      <c r="G1223" t="s">
        <v>52</v>
      </c>
      <c r="H1223">
        <v>10280010611</v>
      </c>
      <c r="I1223" t="s">
        <v>53</v>
      </c>
      <c r="J1223" t="s">
        <v>958</v>
      </c>
      <c r="K1223">
        <v>12</v>
      </c>
      <c r="L1223" s="2">
        <v>0</v>
      </c>
      <c r="M1223" s="2">
        <v>0</v>
      </c>
      <c r="N1223" s="14">
        <v>4455</v>
      </c>
      <c r="O1223" s="2">
        <v>0</v>
      </c>
      <c r="P1223" s="11">
        <v>4455</v>
      </c>
      <c r="Q1223" s="2">
        <v>0</v>
      </c>
      <c r="R1223" s="2">
        <v>0</v>
      </c>
      <c r="S1223" s="9"/>
      <c r="U1223" s="2">
        <f t="shared" si="38"/>
        <v>-4455</v>
      </c>
      <c r="V1223" s="2">
        <f t="shared" si="39"/>
        <v>-100</v>
      </c>
    </row>
    <row r="1224" spans="1:23" customFormat="1" x14ac:dyDescent="0.25">
      <c r="A1224" t="s">
        <v>349</v>
      </c>
      <c r="B1224">
        <v>1011</v>
      </c>
      <c r="C1224" t="s">
        <v>365</v>
      </c>
      <c r="D1224">
        <v>221</v>
      </c>
      <c r="E1224" t="s">
        <v>366</v>
      </c>
      <c r="F1224">
        <v>846</v>
      </c>
      <c r="G1224" t="s">
        <v>161</v>
      </c>
      <c r="H1224">
        <v>10221010846</v>
      </c>
      <c r="I1224" t="s">
        <v>162</v>
      </c>
      <c r="J1224" t="s">
        <v>958</v>
      </c>
      <c r="K1224">
        <v>12</v>
      </c>
      <c r="L1224" s="2">
        <v>0</v>
      </c>
      <c r="M1224" s="2">
        <v>0</v>
      </c>
      <c r="N1224" s="14">
        <v>0</v>
      </c>
      <c r="O1224" s="2">
        <v>0</v>
      </c>
      <c r="P1224" s="11">
        <v>0</v>
      </c>
      <c r="Q1224" s="2">
        <v>0</v>
      </c>
      <c r="R1224" s="2">
        <v>0</v>
      </c>
      <c r="S1224" s="9"/>
      <c r="U1224" s="2">
        <f t="shared" si="38"/>
        <v>0</v>
      </c>
      <c r="V1224" s="2" t="e">
        <f t="shared" si="39"/>
        <v>#DIV/0!</v>
      </c>
    </row>
    <row r="1225" spans="1:23" customFormat="1" x14ac:dyDescent="0.25">
      <c r="A1225" t="s">
        <v>349</v>
      </c>
      <c r="B1225">
        <v>1011</v>
      </c>
      <c r="C1225" t="s">
        <v>365</v>
      </c>
      <c r="D1225">
        <v>222</v>
      </c>
      <c r="E1225" t="s">
        <v>367</v>
      </c>
      <c r="F1225">
        <v>846</v>
      </c>
      <c r="G1225" t="s">
        <v>161</v>
      </c>
      <c r="H1225">
        <v>10222010846</v>
      </c>
      <c r="I1225" t="s">
        <v>162</v>
      </c>
      <c r="J1225" t="s">
        <v>958</v>
      </c>
      <c r="K1225">
        <v>12</v>
      </c>
      <c r="L1225" s="2">
        <v>0</v>
      </c>
      <c r="M1225" s="2">
        <v>0</v>
      </c>
      <c r="N1225" s="14">
        <v>0</v>
      </c>
      <c r="O1225" s="2">
        <v>0</v>
      </c>
      <c r="P1225" s="11">
        <v>0</v>
      </c>
      <c r="Q1225" s="2">
        <v>0</v>
      </c>
      <c r="R1225" s="2">
        <v>0</v>
      </c>
      <c r="S1225" s="9"/>
      <c r="U1225" s="2">
        <f t="shared" si="38"/>
        <v>0</v>
      </c>
      <c r="V1225" s="2" t="e">
        <f t="shared" si="39"/>
        <v>#DIV/0!</v>
      </c>
    </row>
    <row r="1226" spans="1:23" customFormat="1" x14ac:dyDescent="0.25">
      <c r="A1226" t="s">
        <v>349</v>
      </c>
      <c r="B1226">
        <v>1011</v>
      </c>
      <c r="C1226" t="s">
        <v>365</v>
      </c>
      <c r="D1226">
        <v>222</v>
      </c>
      <c r="E1226" t="s">
        <v>367</v>
      </c>
      <c r="F1226">
        <v>848</v>
      </c>
      <c r="G1226" t="s">
        <v>113</v>
      </c>
      <c r="H1226">
        <v>10222010848</v>
      </c>
      <c r="I1226" t="s">
        <v>114</v>
      </c>
      <c r="J1226" t="s">
        <v>958</v>
      </c>
      <c r="K1226">
        <v>12</v>
      </c>
      <c r="L1226" s="2">
        <v>0</v>
      </c>
      <c r="M1226" s="2">
        <v>0</v>
      </c>
      <c r="N1226" s="14">
        <v>0</v>
      </c>
      <c r="O1226" s="2">
        <v>0</v>
      </c>
      <c r="P1226" s="11">
        <v>0</v>
      </c>
      <c r="Q1226" s="2">
        <v>0</v>
      </c>
      <c r="R1226" s="2">
        <v>0</v>
      </c>
      <c r="S1226" s="9"/>
      <c r="U1226" s="2">
        <f t="shared" si="38"/>
        <v>0</v>
      </c>
      <c r="V1226" s="2" t="e">
        <f t="shared" si="39"/>
        <v>#DIV/0!</v>
      </c>
    </row>
    <row r="1227" spans="1:23" customFormat="1" x14ac:dyDescent="0.25">
      <c r="A1227" t="s">
        <v>349</v>
      </c>
      <c r="B1227">
        <v>1011</v>
      </c>
      <c r="C1227" t="s">
        <v>365</v>
      </c>
      <c r="D1227">
        <v>236</v>
      </c>
      <c r="E1227" t="s">
        <v>380</v>
      </c>
      <c r="F1227">
        <v>848</v>
      </c>
      <c r="G1227" t="s">
        <v>113</v>
      </c>
      <c r="H1227">
        <v>10236010848</v>
      </c>
      <c r="I1227" t="s">
        <v>114</v>
      </c>
      <c r="J1227" t="s">
        <v>958</v>
      </c>
      <c r="K1227">
        <v>12</v>
      </c>
      <c r="L1227" s="2">
        <v>0</v>
      </c>
      <c r="M1227" s="2">
        <v>0</v>
      </c>
      <c r="N1227" s="14">
        <v>0</v>
      </c>
      <c r="O1227" s="2">
        <v>0</v>
      </c>
      <c r="P1227" s="11">
        <v>0</v>
      </c>
      <c r="Q1227" s="2">
        <v>0</v>
      </c>
      <c r="R1227" s="2">
        <v>0</v>
      </c>
      <c r="S1227" s="9"/>
      <c r="U1227" s="2">
        <f t="shared" ref="U1227:U1258" si="40">S1227-N1227</f>
        <v>0</v>
      </c>
      <c r="V1227" s="2" t="e">
        <f t="shared" ref="V1227:V1258" si="41">U1227/N1227*100</f>
        <v>#DIV/0!</v>
      </c>
    </row>
    <row r="1228" spans="1:23" customFormat="1" x14ac:dyDescent="0.25">
      <c r="A1228" t="s">
        <v>349</v>
      </c>
      <c r="B1228">
        <v>401</v>
      </c>
      <c r="C1228" t="s">
        <v>362</v>
      </c>
      <c r="D1228">
        <v>148</v>
      </c>
      <c r="E1228" t="s">
        <v>363</v>
      </c>
      <c r="F1228">
        <v>849</v>
      </c>
      <c r="G1228" t="s">
        <v>431</v>
      </c>
      <c r="H1228">
        <v>10148010849</v>
      </c>
      <c r="I1228" t="s">
        <v>432</v>
      </c>
      <c r="J1228" t="s">
        <v>958</v>
      </c>
      <c r="K1228">
        <v>12</v>
      </c>
      <c r="L1228" s="2">
        <v>0</v>
      </c>
      <c r="M1228" s="2">
        <v>0</v>
      </c>
      <c r="N1228" s="14">
        <v>0</v>
      </c>
      <c r="O1228" s="2">
        <v>0</v>
      </c>
      <c r="P1228" s="11">
        <v>0</v>
      </c>
      <c r="Q1228" s="2">
        <v>0</v>
      </c>
      <c r="R1228" s="2">
        <v>0</v>
      </c>
      <c r="S1228" s="9"/>
      <c r="U1228" s="2">
        <f t="shared" si="40"/>
        <v>0</v>
      </c>
      <c r="V1228" s="2" t="e">
        <f t="shared" si="41"/>
        <v>#DIV/0!</v>
      </c>
    </row>
    <row r="1229" spans="1:23" customFormat="1" x14ac:dyDescent="0.25">
      <c r="A1229" t="s">
        <v>781</v>
      </c>
      <c r="B1229">
        <v>101</v>
      </c>
      <c r="C1229" t="s">
        <v>780</v>
      </c>
      <c r="D1229">
        <v>101</v>
      </c>
      <c r="E1229" t="s">
        <v>776</v>
      </c>
      <c r="F1229">
        <v>299</v>
      </c>
      <c r="G1229" t="s">
        <v>822</v>
      </c>
      <c r="H1229">
        <v>10101010299</v>
      </c>
      <c r="I1229" t="s">
        <v>823</v>
      </c>
      <c r="J1229" t="s">
        <v>958</v>
      </c>
      <c r="K1229">
        <v>12</v>
      </c>
      <c r="L1229" s="2">
        <v>0</v>
      </c>
      <c r="M1229" s="2">
        <v>0</v>
      </c>
      <c r="N1229" s="14">
        <v>0</v>
      </c>
      <c r="O1229" s="2">
        <v>0</v>
      </c>
      <c r="P1229" s="11">
        <v>0</v>
      </c>
      <c r="Q1229" s="2">
        <v>0</v>
      </c>
      <c r="R1229" s="2">
        <v>0</v>
      </c>
      <c r="S1229" s="9"/>
      <c r="U1229" s="2">
        <f t="shared" si="40"/>
        <v>0</v>
      </c>
      <c r="V1229" s="2" t="e">
        <f t="shared" si="41"/>
        <v>#DIV/0!</v>
      </c>
      <c r="W1229" s="18"/>
    </row>
    <row r="1230" spans="1:23" customFormat="1" x14ac:dyDescent="0.25">
      <c r="A1230" t="s">
        <v>781</v>
      </c>
      <c r="B1230">
        <v>202</v>
      </c>
      <c r="C1230" t="s">
        <v>808</v>
      </c>
      <c r="D1230" s="20">
        <v>130</v>
      </c>
      <c r="E1230" t="s">
        <v>807</v>
      </c>
      <c r="F1230" s="20">
        <v>310</v>
      </c>
      <c r="G1230" t="s">
        <v>532</v>
      </c>
      <c r="H1230">
        <v>10130010310</v>
      </c>
      <c r="I1230" t="s">
        <v>533</v>
      </c>
      <c r="J1230" t="s">
        <v>958</v>
      </c>
      <c r="K1230">
        <v>12</v>
      </c>
      <c r="L1230" s="2">
        <v>249673.15</v>
      </c>
      <c r="M1230" s="2">
        <v>0</v>
      </c>
      <c r="N1230" s="14">
        <v>0</v>
      </c>
      <c r="O1230" s="2">
        <v>0</v>
      </c>
      <c r="P1230" s="11">
        <v>0</v>
      </c>
      <c r="Q1230" s="2">
        <v>0</v>
      </c>
      <c r="R1230" s="2">
        <v>0</v>
      </c>
      <c r="S1230" s="9"/>
      <c r="U1230" s="2">
        <f t="shared" si="40"/>
        <v>0</v>
      </c>
      <c r="V1230" s="2" t="e">
        <f t="shared" si="41"/>
        <v>#DIV/0!</v>
      </c>
      <c r="W1230" s="18"/>
    </row>
    <row r="1231" spans="1:23" customFormat="1" x14ac:dyDescent="0.25">
      <c r="A1231" t="s">
        <v>781</v>
      </c>
      <c r="B1231">
        <v>101</v>
      </c>
      <c r="C1231" t="s">
        <v>780</v>
      </c>
      <c r="D1231">
        <v>101</v>
      </c>
      <c r="E1231" t="s">
        <v>776</v>
      </c>
      <c r="F1231">
        <v>331</v>
      </c>
      <c r="G1231" t="s">
        <v>66</v>
      </c>
      <c r="H1231">
        <v>10101010331</v>
      </c>
      <c r="I1231" t="s">
        <v>67</v>
      </c>
      <c r="J1231" t="s">
        <v>958</v>
      </c>
      <c r="K1231">
        <v>12</v>
      </c>
      <c r="L1231" s="2">
        <v>0</v>
      </c>
      <c r="M1231" s="2">
        <v>0</v>
      </c>
      <c r="N1231" s="14">
        <v>0</v>
      </c>
      <c r="O1231" s="2">
        <v>0</v>
      </c>
      <c r="P1231" s="11">
        <v>0</v>
      </c>
      <c r="Q1231" s="2">
        <v>0</v>
      </c>
      <c r="R1231" s="2">
        <v>0</v>
      </c>
      <c r="S1231" s="9"/>
      <c r="U1231" s="2">
        <f t="shared" si="40"/>
        <v>0</v>
      </c>
      <c r="V1231" s="2" t="e">
        <f t="shared" si="41"/>
        <v>#DIV/0!</v>
      </c>
      <c r="W1231" s="18"/>
    </row>
    <row r="1232" spans="1:23" customFormat="1" x14ac:dyDescent="0.25">
      <c r="A1232" t="s">
        <v>781</v>
      </c>
      <c r="B1232">
        <v>101</v>
      </c>
      <c r="C1232" t="s">
        <v>780</v>
      </c>
      <c r="D1232">
        <v>104</v>
      </c>
      <c r="E1232" t="s">
        <v>799</v>
      </c>
      <c r="F1232">
        <v>331</v>
      </c>
      <c r="G1232" t="s">
        <v>66</v>
      </c>
      <c r="H1232">
        <v>10104010331</v>
      </c>
      <c r="I1232" t="s">
        <v>67</v>
      </c>
      <c r="J1232" t="s">
        <v>958</v>
      </c>
      <c r="K1232">
        <v>12</v>
      </c>
      <c r="L1232" s="2">
        <v>3956369.27</v>
      </c>
      <c r="M1232" s="2">
        <v>0</v>
      </c>
      <c r="N1232" s="14">
        <v>0</v>
      </c>
      <c r="O1232" s="2">
        <v>0</v>
      </c>
      <c r="P1232" s="11">
        <v>0</v>
      </c>
      <c r="Q1232" s="2">
        <v>0</v>
      </c>
      <c r="R1232" s="2">
        <v>0</v>
      </c>
      <c r="S1232" s="9"/>
      <c r="U1232" s="2">
        <f t="shared" si="40"/>
        <v>0</v>
      </c>
      <c r="V1232" s="2" t="e">
        <f t="shared" si="41"/>
        <v>#DIV/0!</v>
      </c>
      <c r="W1232" s="18"/>
    </row>
    <row r="1233" spans="1:23" customFormat="1" x14ac:dyDescent="0.25">
      <c r="A1233" t="s">
        <v>781</v>
      </c>
      <c r="B1233">
        <v>205</v>
      </c>
      <c r="C1233" t="s">
        <v>123</v>
      </c>
      <c r="D1233">
        <v>106</v>
      </c>
      <c r="E1233" t="s">
        <v>800</v>
      </c>
      <c r="F1233">
        <v>331</v>
      </c>
      <c r="G1233" t="s">
        <v>66</v>
      </c>
      <c r="H1233">
        <v>10106010331</v>
      </c>
      <c r="I1233" t="s">
        <v>67</v>
      </c>
      <c r="J1233" t="s">
        <v>958</v>
      </c>
      <c r="K1233">
        <v>12</v>
      </c>
      <c r="L1233" s="2">
        <v>545967.04</v>
      </c>
      <c r="M1233" s="2">
        <v>0</v>
      </c>
      <c r="N1233" s="14">
        <v>0</v>
      </c>
      <c r="O1233" s="2">
        <v>0</v>
      </c>
      <c r="P1233" s="11">
        <v>0</v>
      </c>
      <c r="Q1233" s="2">
        <v>0</v>
      </c>
      <c r="R1233" s="2">
        <v>0</v>
      </c>
      <c r="S1233" s="9"/>
      <c r="U1233" s="2">
        <f t="shared" si="40"/>
        <v>0</v>
      </c>
      <c r="V1233" s="2" t="e">
        <f t="shared" si="41"/>
        <v>#DIV/0!</v>
      </c>
      <c r="W1233" s="18"/>
    </row>
    <row r="1234" spans="1:23" customFormat="1" x14ac:dyDescent="0.25">
      <c r="A1234" t="s">
        <v>781</v>
      </c>
      <c r="B1234">
        <v>202</v>
      </c>
      <c r="C1234" t="s">
        <v>808</v>
      </c>
      <c r="D1234" s="20">
        <v>130</v>
      </c>
      <c r="E1234" t="s">
        <v>807</v>
      </c>
      <c r="F1234" s="20">
        <v>331</v>
      </c>
      <c r="G1234" t="s">
        <v>66</v>
      </c>
      <c r="H1234">
        <v>10130010331</v>
      </c>
      <c r="I1234" t="s">
        <v>67</v>
      </c>
      <c r="J1234" t="s">
        <v>958</v>
      </c>
      <c r="K1234">
        <v>12</v>
      </c>
      <c r="L1234" s="2">
        <v>278163.15000000002</v>
      </c>
      <c r="M1234" s="2">
        <v>0</v>
      </c>
      <c r="N1234" s="14">
        <v>0</v>
      </c>
      <c r="O1234" s="2">
        <v>0</v>
      </c>
      <c r="P1234" s="11">
        <v>0</v>
      </c>
      <c r="Q1234" s="2">
        <v>0</v>
      </c>
      <c r="R1234" s="2">
        <v>0</v>
      </c>
      <c r="S1234" s="9"/>
      <c r="U1234" s="2">
        <f t="shared" si="40"/>
        <v>0</v>
      </c>
      <c r="V1234" s="2" t="e">
        <f t="shared" si="41"/>
        <v>#DIV/0!</v>
      </c>
      <c r="W1234" s="18"/>
    </row>
    <row r="1235" spans="1:23" customFormat="1" x14ac:dyDescent="0.25">
      <c r="A1235" t="s">
        <v>781</v>
      </c>
      <c r="B1235">
        <v>202</v>
      </c>
      <c r="C1235" t="s">
        <v>808</v>
      </c>
      <c r="D1235" s="20">
        <v>134</v>
      </c>
      <c r="E1235" t="s">
        <v>810</v>
      </c>
      <c r="F1235" s="20">
        <v>331</v>
      </c>
      <c r="G1235" t="s">
        <v>66</v>
      </c>
      <c r="H1235">
        <v>10134010331</v>
      </c>
      <c r="I1235" t="s">
        <v>67</v>
      </c>
      <c r="J1235" t="s">
        <v>958</v>
      </c>
      <c r="K1235">
        <v>12</v>
      </c>
      <c r="L1235" s="2">
        <v>186875.92</v>
      </c>
      <c r="M1235" s="2">
        <v>0</v>
      </c>
      <c r="N1235" s="14">
        <v>0</v>
      </c>
      <c r="O1235" s="2">
        <v>0</v>
      </c>
      <c r="P1235" s="11">
        <v>0</v>
      </c>
      <c r="Q1235" s="2">
        <v>0</v>
      </c>
      <c r="R1235" s="2">
        <v>0</v>
      </c>
      <c r="S1235" s="9"/>
      <c r="U1235" s="2">
        <f t="shared" si="40"/>
        <v>0</v>
      </c>
      <c r="V1235" s="2" t="e">
        <f t="shared" si="41"/>
        <v>#DIV/0!</v>
      </c>
      <c r="W1235" s="18"/>
    </row>
    <row r="1236" spans="1:23" customFormat="1" x14ac:dyDescent="0.25">
      <c r="A1236" t="s">
        <v>781</v>
      </c>
      <c r="B1236">
        <v>202</v>
      </c>
      <c r="C1236" t="s">
        <v>808</v>
      </c>
      <c r="D1236" s="20">
        <v>138</v>
      </c>
      <c r="E1236" t="s">
        <v>811</v>
      </c>
      <c r="F1236" s="20">
        <v>331</v>
      </c>
      <c r="G1236" t="s">
        <v>66</v>
      </c>
      <c r="H1236">
        <v>10138010331</v>
      </c>
      <c r="I1236" t="s">
        <v>67</v>
      </c>
      <c r="J1236" t="s">
        <v>958</v>
      </c>
      <c r="K1236">
        <v>12</v>
      </c>
      <c r="L1236" s="2">
        <v>148365.35999999999</v>
      </c>
      <c r="M1236" s="2">
        <v>0</v>
      </c>
      <c r="N1236" s="14">
        <v>0</v>
      </c>
      <c r="O1236" s="2">
        <v>0</v>
      </c>
      <c r="P1236" s="11">
        <v>0</v>
      </c>
      <c r="Q1236" s="2">
        <v>0</v>
      </c>
      <c r="R1236" s="2">
        <v>0</v>
      </c>
      <c r="S1236" s="9"/>
      <c r="U1236" s="2">
        <f t="shared" si="40"/>
        <v>0</v>
      </c>
      <c r="V1236" s="2" t="e">
        <f t="shared" si="41"/>
        <v>#DIV/0!</v>
      </c>
      <c r="W1236" s="18"/>
    </row>
    <row r="1237" spans="1:23" customFormat="1" x14ac:dyDescent="0.25">
      <c r="A1237" t="s">
        <v>781</v>
      </c>
      <c r="B1237">
        <v>202</v>
      </c>
      <c r="C1237" t="s">
        <v>808</v>
      </c>
      <c r="D1237" s="20">
        <v>130</v>
      </c>
      <c r="E1237" t="s">
        <v>807</v>
      </c>
      <c r="F1237" s="20">
        <v>336</v>
      </c>
      <c r="G1237" t="s">
        <v>865</v>
      </c>
      <c r="H1237">
        <v>10130010336</v>
      </c>
      <c r="I1237" t="s">
        <v>866</v>
      </c>
      <c r="J1237" t="s">
        <v>958</v>
      </c>
      <c r="K1237">
        <v>12</v>
      </c>
      <c r="L1237" s="2">
        <v>0</v>
      </c>
      <c r="M1237" s="2">
        <v>0</v>
      </c>
      <c r="N1237" s="14">
        <v>0</v>
      </c>
      <c r="O1237" s="2">
        <v>0</v>
      </c>
      <c r="P1237" s="11">
        <v>0</v>
      </c>
      <c r="Q1237" s="2">
        <v>0</v>
      </c>
      <c r="R1237" s="2">
        <v>0</v>
      </c>
      <c r="S1237" s="9"/>
      <c r="U1237" s="2">
        <f t="shared" si="40"/>
        <v>0</v>
      </c>
      <c r="V1237" s="2" t="e">
        <f t="shared" si="41"/>
        <v>#DIV/0!</v>
      </c>
      <c r="W1237" s="18"/>
    </row>
    <row r="1238" spans="1:23" customFormat="1" x14ac:dyDescent="0.25">
      <c r="A1238" t="s">
        <v>781</v>
      </c>
      <c r="B1238">
        <v>101</v>
      </c>
      <c r="C1238" t="s">
        <v>780</v>
      </c>
      <c r="D1238">
        <v>104</v>
      </c>
      <c r="E1238" t="s">
        <v>799</v>
      </c>
      <c r="F1238">
        <v>345</v>
      </c>
      <c r="G1238" t="s">
        <v>72</v>
      </c>
      <c r="H1238">
        <v>10104010345</v>
      </c>
      <c r="I1238" t="s">
        <v>69</v>
      </c>
      <c r="J1238" t="s">
        <v>958</v>
      </c>
      <c r="K1238">
        <v>12</v>
      </c>
      <c r="L1238" s="2">
        <v>149812.94</v>
      </c>
      <c r="M1238" s="2">
        <v>0</v>
      </c>
      <c r="N1238" s="14">
        <v>0</v>
      </c>
      <c r="O1238" s="2">
        <v>0</v>
      </c>
      <c r="P1238" s="11">
        <v>0</v>
      </c>
      <c r="Q1238" s="2">
        <v>0</v>
      </c>
      <c r="R1238" s="2">
        <v>0</v>
      </c>
      <c r="S1238" s="9"/>
      <c r="U1238" s="2">
        <f t="shared" si="40"/>
        <v>0</v>
      </c>
      <c r="V1238" s="2" t="e">
        <f t="shared" si="41"/>
        <v>#DIV/0!</v>
      </c>
      <c r="W1238" s="18"/>
    </row>
    <row r="1239" spans="1:23" customFormat="1" x14ac:dyDescent="0.25">
      <c r="A1239" t="s">
        <v>781</v>
      </c>
      <c r="B1239">
        <v>205</v>
      </c>
      <c r="C1239" t="s">
        <v>123</v>
      </c>
      <c r="D1239">
        <v>106</v>
      </c>
      <c r="E1239" t="s">
        <v>800</v>
      </c>
      <c r="F1239">
        <v>345</v>
      </c>
      <c r="G1239" t="s">
        <v>72</v>
      </c>
      <c r="H1239">
        <v>10106010345</v>
      </c>
      <c r="I1239" t="s">
        <v>69</v>
      </c>
      <c r="J1239" t="s">
        <v>958</v>
      </c>
      <c r="K1239">
        <v>12</v>
      </c>
      <c r="L1239" s="2">
        <v>40534.57</v>
      </c>
      <c r="M1239" s="2">
        <v>0</v>
      </c>
      <c r="N1239" s="14">
        <v>0</v>
      </c>
      <c r="O1239" s="2">
        <v>0</v>
      </c>
      <c r="P1239" s="11">
        <v>0</v>
      </c>
      <c r="Q1239" s="2">
        <v>0</v>
      </c>
      <c r="R1239" s="2">
        <v>0</v>
      </c>
      <c r="S1239" s="9"/>
      <c r="U1239" s="2">
        <f t="shared" si="40"/>
        <v>0</v>
      </c>
      <c r="V1239" s="2" t="e">
        <f t="shared" si="41"/>
        <v>#DIV/0!</v>
      </c>
      <c r="W1239" s="18"/>
    </row>
    <row r="1240" spans="1:23" customFormat="1" x14ac:dyDescent="0.25">
      <c r="A1240" t="s">
        <v>781</v>
      </c>
      <c r="B1240">
        <v>204</v>
      </c>
      <c r="C1240" t="s">
        <v>782</v>
      </c>
      <c r="D1240">
        <v>111</v>
      </c>
      <c r="E1240" t="s">
        <v>801</v>
      </c>
      <c r="F1240">
        <v>345</v>
      </c>
      <c r="G1240" t="s">
        <v>72</v>
      </c>
      <c r="H1240">
        <v>10111010345</v>
      </c>
      <c r="I1240" t="s">
        <v>69</v>
      </c>
      <c r="J1240" t="s">
        <v>958</v>
      </c>
      <c r="K1240">
        <v>12</v>
      </c>
      <c r="L1240" s="2">
        <v>12438.5</v>
      </c>
      <c r="M1240" s="2">
        <v>0</v>
      </c>
      <c r="N1240" s="14">
        <v>0</v>
      </c>
      <c r="O1240" s="2">
        <v>0</v>
      </c>
      <c r="P1240" s="11">
        <v>0</v>
      </c>
      <c r="Q1240" s="2">
        <v>0</v>
      </c>
      <c r="R1240" s="2">
        <v>0</v>
      </c>
      <c r="S1240" s="9"/>
      <c r="U1240" s="2">
        <f t="shared" si="40"/>
        <v>0</v>
      </c>
      <c r="V1240" s="2" t="e">
        <f t="shared" si="41"/>
        <v>#DIV/0!</v>
      </c>
      <c r="W1240" s="18"/>
    </row>
    <row r="1241" spans="1:23" customFormat="1" x14ac:dyDescent="0.25">
      <c r="A1241" t="s">
        <v>781</v>
      </c>
      <c r="B1241">
        <v>204</v>
      </c>
      <c r="C1241" t="s">
        <v>782</v>
      </c>
      <c r="D1241">
        <v>113</v>
      </c>
      <c r="E1241" t="s">
        <v>802</v>
      </c>
      <c r="F1241">
        <v>345</v>
      </c>
      <c r="G1241" t="s">
        <v>72</v>
      </c>
      <c r="H1241">
        <v>10113010345</v>
      </c>
      <c r="I1241" t="s">
        <v>69</v>
      </c>
      <c r="J1241" t="s">
        <v>958</v>
      </c>
      <c r="K1241">
        <v>12</v>
      </c>
      <c r="L1241" s="2">
        <v>1819.07</v>
      </c>
      <c r="M1241" s="2">
        <v>0</v>
      </c>
      <c r="N1241" s="14">
        <v>0</v>
      </c>
      <c r="O1241" s="2">
        <v>0</v>
      </c>
      <c r="P1241" s="11">
        <v>0</v>
      </c>
      <c r="Q1241" s="2">
        <v>0</v>
      </c>
      <c r="R1241" s="2">
        <v>0</v>
      </c>
      <c r="S1241" s="9"/>
      <c r="U1241" s="2">
        <f t="shared" si="40"/>
        <v>0</v>
      </c>
      <c r="V1241" s="2" t="e">
        <f t="shared" si="41"/>
        <v>#DIV/0!</v>
      </c>
      <c r="W1241" s="18"/>
    </row>
    <row r="1242" spans="1:23" customFormat="1" x14ac:dyDescent="0.25">
      <c r="A1242" t="s">
        <v>781</v>
      </c>
      <c r="B1242">
        <v>204</v>
      </c>
      <c r="C1242" t="s">
        <v>782</v>
      </c>
      <c r="D1242">
        <v>114</v>
      </c>
      <c r="E1242" t="s">
        <v>803</v>
      </c>
      <c r="F1242">
        <v>345</v>
      </c>
      <c r="G1242" t="s">
        <v>72</v>
      </c>
      <c r="H1242">
        <v>10114010345</v>
      </c>
      <c r="I1242" t="s">
        <v>69</v>
      </c>
      <c r="J1242" t="s">
        <v>958</v>
      </c>
      <c r="K1242">
        <v>12</v>
      </c>
      <c r="L1242" s="2">
        <v>1797.22</v>
      </c>
      <c r="M1242" s="2">
        <v>0</v>
      </c>
      <c r="N1242" s="14">
        <v>0</v>
      </c>
      <c r="O1242" s="2">
        <v>0</v>
      </c>
      <c r="P1242" s="11">
        <v>0</v>
      </c>
      <c r="Q1242" s="2">
        <v>0</v>
      </c>
      <c r="R1242" s="2">
        <v>0</v>
      </c>
      <c r="S1242" s="9"/>
      <c r="U1242" s="2">
        <f t="shared" si="40"/>
        <v>0</v>
      </c>
      <c r="V1242" s="2" t="e">
        <f t="shared" si="41"/>
        <v>#DIV/0!</v>
      </c>
      <c r="W1242" s="18"/>
    </row>
    <row r="1243" spans="1:23" customFormat="1" x14ac:dyDescent="0.25">
      <c r="A1243" t="s">
        <v>781</v>
      </c>
      <c r="B1243">
        <v>205</v>
      </c>
      <c r="C1243" t="s">
        <v>123</v>
      </c>
      <c r="D1243">
        <v>115</v>
      </c>
      <c r="E1243" t="s">
        <v>812</v>
      </c>
      <c r="F1243">
        <v>345</v>
      </c>
      <c r="G1243" t="s">
        <v>72</v>
      </c>
      <c r="H1243">
        <v>10115010345</v>
      </c>
      <c r="I1243" t="s">
        <v>69</v>
      </c>
      <c r="J1243" t="s">
        <v>958</v>
      </c>
      <c r="K1243">
        <v>12</v>
      </c>
      <c r="L1243" s="2">
        <v>4401.3500000000004</v>
      </c>
      <c r="M1243" s="2">
        <v>0</v>
      </c>
      <c r="N1243" s="14">
        <v>0</v>
      </c>
      <c r="O1243" s="2">
        <v>0</v>
      </c>
      <c r="P1243" s="11">
        <v>0</v>
      </c>
      <c r="Q1243" s="2">
        <v>0</v>
      </c>
      <c r="R1243" s="2">
        <v>0</v>
      </c>
      <c r="S1243" s="9"/>
      <c r="U1243" s="2">
        <f t="shared" si="40"/>
        <v>0</v>
      </c>
      <c r="V1243" s="2" t="e">
        <f t="shared" si="41"/>
        <v>#DIV/0!</v>
      </c>
      <c r="W1243" s="18"/>
    </row>
    <row r="1244" spans="1:23" customFormat="1" x14ac:dyDescent="0.25">
      <c r="A1244" t="s">
        <v>781</v>
      </c>
      <c r="B1244">
        <v>202</v>
      </c>
      <c r="C1244" t="s">
        <v>808</v>
      </c>
      <c r="D1244" s="20">
        <v>130</v>
      </c>
      <c r="E1244" t="s">
        <v>807</v>
      </c>
      <c r="F1244" s="20">
        <v>345</v>
      </c>
      <c r="G1244" t="s">
        <v>72</v>
      </c>
      <c r="H1244">
        <v>10130010345</v>
      </c>
      <c r="I1244" t="s">
        <v>69</v>
      </c>
      <c r="J1244" t="s">
        <v>958</v>
      </c>
      <c r="K1244">
        <v>12</v>
      </c>
      <c r="L1244" s="2">
        <v>42664.23</v>
      </c>
      <c r="M1244" s="2">
        <v>0</v>
      </c>
      <c r="N1244" s="14">
        <v>0</v>
      </c>
      <c r="O1244" s="2">
        <v>0</v>
      </c>
      <c r="P1244" s="11">
        <v>0</v>
      </c>
      <c r="Q1244" s="2">
        <v>0</v>
      </c>
      <c r="R1244" s="2">
        <v>0</v>
      </c>
      <c r="S1244" s="9"/>
      <c r="U1244" s="2">
        <f t="shared" si="40"/>
        <v>0</v>
      </c>
      <c r="V1244" s="2" t="e">
        <f t="shared" si="41"/>
        <v>#DIV/0!</v>
      </c>
      <c r="W1244" s="18"/>
    </row>
    <row r="1245" spans="1:23" customFormat="1" x14ac:dyDescent="0.25">
      <c r="A1245" t="s">
        <v>781</v>
      </c>
      <c r="B1245">
        <v>202</v>
      </c>
      <c r="C1245" t="s">
        <v>808</v>
      </c>
      <c r="D1245" s="20">
        <v>134</v>
      </c>
      <c r="E1245" t="s">
        <v>810</v>
      </c>
      <c r="F1245" s="20">
        <v>345</v>
      </c>
      <c r="G1245" t="s">
        <v>72</v>
      </c>
      <c r="H1245">
        <v>10134010345</v>
      </c>
      <c r="I1245" t="s">
        <v>69</v>
      </c>
      <c r="J1245" t="s">
        <v>958</v>
      </c>
      <c r="K1245">
        <v>12</v>
      </c>
      <c r="L1245" s="2">
        <v>25516.91</v>
      </c>
      <c r="M1245" s="2">
        <v>0</v>
      </c>
      <c r="N1245" s="14">
        <v>0</v>
      </c>
      <c r="O1245" s="2">
        <v>0</v>
      </c>
      <c r="P1245" s="11">
        <v>0</v>
      </c>
      <c r="Q1245" s="2">
        <v>0</v>
      </c>
      <c r="R1245" s="2">
        <v>0</v>
      </c>
      <c r="S1245" s="9"/>
      <c r="U1245" s="2">
        <f t="shared" si="40"/>
        <v>0</v>
      </c>
      <c r="V1245" s="2" t="e">
        <f t="shared" si="41"/>
        <v>#DIV/0!</v>
      </c>
      <c r="W1245" s="18"/>
    </row>
    <row r="1246" spans="1:23" customFormat="1" x14ac:dyDescent="0.25">
      <c r="A1246" t="s">
        <v>781</v>
      </c>
      <c r="B1246">
        <v>101</v>
      </c>
      <c r="C1246" t="s">
        <v>780</v>
      </c>
      <c r="D1246">
        <v>101</v>
      </c>
      <c r="E1246" t="s">
        <v>776</v>
      </c>
      <c r="F1246">
        <v>500</v>
      </c>
      <c r="G1246" t="s">
        <v>838</v>
      </c>
      <c r="H1246">
        <v>20101000500</v>
      </c>
      <c r="I1246" t="s">
        <v>839</v>
      </c>
      <c r="J1246" t="s">
        <v>958</v>
      </c>
      <c r="K1246">
        <v>12</v>
      </c>
      <c r="L1246" s="2">
        <v>-539383.72</v>
      </c>
      <c r="M1246" s="2">
        <v>-101993885.64</v>
      </c>
      <c r="N1246" s="14">
        <v>0</v>
      </c>
      <c r="O1246" s="2">
        <v>0</v>
      </c>
      <c r="P1246" s="11">
        <v>0</v>
      </c>
      <c r="Q1246" s="2">
        <v>0</v>
      </c>
      <c r="R1246" s="2">
        <v>0</v>
      </c>
      <c r="S1246" s="9"/>
      <c r="U1246" s="2">
        <f t="shared" si="40"/>
        <v>0</v>
      </c>
      <c r="V1246" s="2" t="e">
        <f t="shared" si="41"/>
        <v>#DIV/0!</v>
      </c>
      <c r="W1246" s="18"/>
    </row>
    <row r="1247" spans="1:23" customFormat="1" x14ac:dyDescent="0.25">
      <c r="A1247" t="s">
        <v>781</v>
      </c>
      <c r="B1247">
        <v>205</v>
      </c>
      <c r="C1247" t="s">
        <v>123</v>
      </c>
      <c r="D1247">
        <v>106</v>
      </c>
      <c r="E1247" t="s">
        <v>800</v>
      </c>
      <c r="F1247">
        <v>849</v>
      </c>
      <c r="G1247" t="s">
        <v>431</v>
      </c>
      <c r="H1247">
        <v>10106010849</v>
      </c>
      <c r="I1247" t="s">
        <v>432</v>
      </c>
      <c r="J1247" t="s">
        <v>958</v>
      </c>
      <c r="K1247">
        <v>12</v>
      </c>
      <c r="L1247" s="2">
        <v>0</v>
      </c>
      <c r="M1247" s="2">
        <v>0</v>
      </c>
      <c r="N1247" s="14">
        <v>0</v>
      </c>
      <c r="O1247" s="2">
        <v>0</v>
      </c>
      <c r="P1247" s="11">
        <v>0</v>
      </c>
      <c r="Q1247" s="2">
        <v>0</v>
      </c>
      <c r="R1247" s="2">
        <v>0</v>
      </c>
      <c r="S1247" s="9"/>
      <c r="U1247" s="2">
        <f t="shared" si="40"/>
        <v>0</v>
      </c>
      <c r="V1247" s="2" t="e">
        <f t="shared" si="41"/>
        <v>#DIV/0!</v>
      </c>
      <c r="W1247" s="18"/>
    </row>
    <row r="1248" spans="1:23" customFormat="1" x14ac:dyDescent="0.25">
      <c r="A1248" t="s">
        <v>781</v>
      </c>
      <c r="B1248">
        <v>204</v>
      </c>
      <c r="C1248" t="s">
        <v>782</v>
      </c>
      <c r="D1248">
        <v>111</v>
      </c>
      <c r="E1248" t="s">
        <v>801</v>
      </c>
      <c r="F1248">
        <v>849</v>
      </c>
      <c r="G1248" t="s">
        <v>431</v>
      </c>
      <c r="H1248">
        <v>10111010849</v>
      </c>
      <c r="I1248" t="s">
        <v>432</v>
      </c>
      <c r="J1248" t="s">
        <v>958</v>
      </c>
      <c r="K1248">
        <v>12</v>
      </c>
      <c r="L1248" s="2">
        <v>0</v>
      </c>
      <c r="M1248" s="2">
        <v>0</v>
      </c>
      <c r="N1248" s="14">
        <v>0</v>
      </c>
      <c r="O1248" s="2">
        <v>0</v>
      </c>
      <c r="P1248" s="11">
        <v>0</v>
      </c>
      <c r="Q1248" s="2">
        <v>0</v>
      </c>
      <c r="R1248" s="2">
        <v>0</v>
      </c>
      <c r="S1248" s="9"/>
      <c r="U1248" s="2">
        <f t="shared" si="40"/>
        <v>0</v>
      </c>
      <c r="V1248" s="2" t="e">
        <f t="shared" si="41"/>
        <v>#DIV/0!</v>
      </c>
      <c r="W1248" s="18"/>
    </row>
    <row r="1249" spans="1:23" customFormat="1" x14ac:dyDescent="0.25">
      <c r="A1249" t="s">
        <v>781</v>
      </c>
      <c r="B1249">
        <v>202</v>
      </c>
      <c r="C1249" t="s">
        <v>808</v>
      </c>
      <c r="D1249" s="20">
        <v>130</v>
      </c>
      <c r="E1249" t="s">
        <v>807</v>
      </c>
      <c r="F1249" s="20">
        <v>849</v>
      </c>
      <c r="G1249" t="s">
        <v>431</v>
      </c>
      <c r="H1249">
        <v>10130010849</v>
      </c>
      <c r="I1249" t="s">
        <v>432</v>
      </c>
      <c r="J1249" t="s">
        <v>958</v>
      </c>
      <c r="K1249">
        <v>12</v>
      </c>
      <c r="L1249" s="2">
        <v>0</v>
      </c>
      <c r="M1249" s="2">
        <v>0</v>
      </c>
      <c r="N1249" s="14">
        <v>0</v>
      </c>
      <c r="O1249" s="2">
        <v>0</v>
      </c>
      <c r="P1249" s="11">
        <v>0</v>
      </c>
      <c r="Q1249" s="2">
        <v>0</v>
      </c>
      <c r="R1249" s="2">
        <v>0</v>
      </c>
      <c r="S1249" s="9"/>
      <c r="U1249" s="2">
        <f t="shared" si="40"/>
        <v>0</v>
      </c>
      <c r="V1249" s="2" t="e">
        <f t="shared" si="41"/>
        <v>#DIV/0!</v>
      </c>
      <c r="W1249" s="18"/>
    </row>
    <row r="1250" spans="1:23" customFormat="1" x14ac:dyDescent="0.25">
      <c r="A1250" t="s">
        <v>781</v>
      </c>
      <c r="D1250" s="20">
        <v>101</v>
      </c>
      <c r="F1250" s="20">
        <v>850</v>
      </c>
      <c r="I1250" t="s">
        <v>844</v>
      </c>
      <c r="J1250" t="s">
        <v>958</v>
      </c>
      <c r="K1250">
        <v>12</v>
      </c>
      <c r="L1250" s="2"/>
      <c r="M1250" s="2"/>
      <c r="N1250" s="14">
        <v>0</v>
      </c>
      <c r="O1250" s="2"/>
      <c r="P1250" s="11"/>
      <c r="Q1250" s="2">
        <v>0</v>
      </c>
      <c r="R1250" s="2">
        <v>0</v>
      </c>
      <c r="S1250" s="9"/>
      <c r="U1250" s="2">
        <f t="shared" si="40"/>
        <v>0</v>
      </c>
      <c r="V1250" s="2" t="e">
        <f t="shared" si="41"/>
        <v>#DIV/0!</v>
      </c>
      <c r="W1250" s="18"/>
    </row>
    <row r="1251" spans="1:23" customFormat="1" x14ac:dyDescent="0.25">
      <c r="A1251" t="s">
        <v>309</v>
      </c>
      <c r="B1251">
        <v>503</v>
      </c>
      <c r="C1251" t="s">
        <v>310</v>
      </c>
      <c r="D1251">
        <v>128</v>
      </c>
      <c r="E1251" t="s">
        <v>348</v>
      </c>
      <c r="F1251">
        <v>293</v>
      </c>
      <c r="G1251" t="s">
        <v>475</v>
      </c>
      <c r="H1251">
        <v>10128010293</v>
      </c>
      <c r="I1251" t="s">
        <v>476</v>
      </c>
      <c r="J1251" t="s">
        <v>958</v>
      </c>
      <c r="K1251">
        <v>12</v>
      </c>
      <c r="L1251" s="2">
        <v>0</v>
      </c>
      <c r="M1251" s="2">
        <v>0</v>
      </c>
      <c r="N1251" s="14">
        <v>0</v>
      </c>
      <c r="O1251" s="2">
        <v>0</v>
      </c>
      <c r="P1251" s="11">
        <v>0</v>
      </c>
      <c r="Q1251" s="2">
        <v>0</v>
      </c>
      <c r="R1251" s="2">
        <v>0</v>
      </c>
      <c r="S1251" s="9"/>
      <c r="U1251" s="2">
        <f t="shared" si="40"/>
        <v>0</v>
      </c>
      <c r="V1251" s="2" t="e">
        <f t="shared" si="41"/>
        <v>#DIV/0!</v>
      </c>
    </row>
    <row r="1252" spans="1:23" customFormat="1" x14ac:dyDescent="0.25">
      <c r="A1252" t="s">
        <v>309</v>
      </c>
      <c r="B1252">
        <v>503</v>
      </c>
      <c r="C1252" t="s">
        <v>310</v>
      </c>
      <c r="D1252">
        <v>10</v>
      </c>
      <c r="E1252" t="s">
        <v>311</v>
      </c>
      <c r="F1252">
        <v>331</v>
      </c>
      <c r="G1252" t="s">
        <v>66</v>
      </c>
      <c r="H1252">
        <v>10010010331</v>
      </c>
      <c r="I1252" t="s">
        <v>67</v>
      </c>
      <c r="J1252" t="s">
        <v>958</v>
      </c>
      <c r="K1252">
        <v>12</v>
      </c>
      <c r="L1252" s="2">
        <v>0</v>
      </c>
      <c r="M1252" s="2">
        <v>0</v>
      </c>
      <c r="N1252" s="14">
        <v>0</v>
      </c>
      <c r="O1252" s="2">
        <v>0</v>
      </c>
      <c r="P1252" s="11">
        <v>0</v>
      </c>
      <c r="Q1252" s="2">
        <v>0</v>
      </c>
      <c r="R1252" s="2">
        <v>0</v>
      </c>
      <c r="S1252" s="9"/>
      <c r="U1252" s="2">
        <f t="shared" si="40"/>
        <v>0</v>
      </c>
      <c r="V1252" s="2" t="e">
        <f t="shared" si="41"/>
        <v>#DIV/0!</v>
      </c>
    </row>
    <row r="1253" spans="1:23" customFormat="1" x14ac:dyDescent="0.25">
      <c r="A1253" t="s">
        <v>309</v>
      </c>
      <c r="B1253">
        <v>501</v>
      </c>
      <c r="C1253" t="s">
        <v>312</v>
      </c>
      <c r="D1253">
        <v>15</v>
      </c>
      <c r="E1253" t="s">
        <v>313</v>
      </c>
      <c r="F1253">
        <v>331</v>
      </c>
      <c r="G1253" t="s">
        <v>66</v>
      </c>
      <c r="H1253">
        <v>10015010331</v>
      </c>
      <c r="I1253" t="s">
        <v>67</v>
      </c>
      <c r="J1253" t="s">
        <v>958</v>
      </c>
      <c r="K1253">
        <v>12</v>
      </c>
      <c r="L1253" s="2">
        <v>2803.92</v>
      </c>
      <c r="M1253" s="2">
        <v>0</v>
      </c>
      <c r="N1253" s="14">
        <v>0</v>
      </c>
      <c r="O1253" s="2">
        <v>0</v>
      </c>
      <c r="P1253" s="11">
        <v>0</v>
      </c>
      <c r="Q1253" s="2">
        <v>0</v>
      </c>
      <c r="R1253" s="2">
        <v>0</v>
      </c>
      <c r="S1253" s="9"/>
      <c r="U1253" s="2">
        <f t="shared" si="40"/>
        <v>0</v>
      </c>
      <c r="V1253" s="2" t="e">
        <f t="shared" si="41"/>
        <v>#DIV/0!</v>
      </c>
    </row>
    <row r="1254" spans="1:23" customFormat="1" x14ac:dyDescent="0.25">
      <c r="A1254" t="s">
        <v>309</v>
      </c>
      <c r="B1254">
        <v>501</v>
      </c>
      <c r="C1254" t="s">
        <v>312</v>
      </c>
      <c r="D1254">
        <v>108</v>
      </c>
      <c r="E1254" t="s">
        <v>333</v>
      </c>
      <c r="F1254">
        <v>331</v>
      </c>
      <c r="G1254" t="s">
        <v>66</v>
      </c>
      <c r="H1254">
        <v>10108010331</v>
      </c>
      <c r="I1254" t="s">
        <v>67</v>
      </c>
      <c r="J1254" t="s">
        <v>958</v>
      </c>
      <c r="K1254">
        <v>12</v>
      </c>
      <c r="L1254" s="2">
        <v>40747.199999999997</v>
      </c>
      <c r="M1254" s="2">
        <v>0</v>
      </c>
      <c r="N1254" s="14">
        <v>0</v>
      </c>
      <c r="O1254" s="2">
        <v>0</v>
      </c>
      <c r="P1254" s="11">
        <v>0</v>
      </c>
      <c r="Q1254" s="2">
        <v>0</v>
      </c>
      <c r="R1254" s="2">
        <v>0</v>
      </c>
      <c r="S1254" s="9"/>
      <c r="U1254" s="2">
        <f t="shared" si="40"/>
        <v>0</v>
      </c>
      <c r="V1254" s="2" t="e">
        <f t="shared" si="41"/>
        <v>#DIV/0!</v>
      </c>
    </row>
    <row r="1255" spans="1:23" customFormat="1" x14ac:dyDescent="0.25">
      <c r="A1255" t="s">
        <v>309</v>
      </c>
      <c r="B1255">
        <v>501</v>
      </c>
      <c r="C1255" t="s">
        <v>312</v>
      </c>
      <c r="D1255">
        <v>118</v>
      </c>
      <c r="E1255" t="s">
        <v>340</v>
      </c>
      <c r="F1255">
        <v>331</v>
      </c>
      <c r="G1255" t="s">
        <v>66</v>
      </c>
      <c r="H1255">
        <v>10118010331</v>
      </c>
      <c r="I1255" t="s">
        <v>67</v>
      </c>
      <c r="J1255" t="s">
        <v>958</v>
      </c>
      <c r="K1255">
        <v>12</v>
      </c>
      <c r="L1255" s="2">
        <v>115.16</v>
      </c>
      <c r="M1255" s="2">
        <v>0</v>
      </c>
      <c r="N1255" s="14">
        <v>0</v>
      </c>
      <c r="O1255" s="2">
        <v>0</v>
      </c>
      <c r="P1255" s="11">
        <v>0</v>
      </c>
      <c r="Q1255" s="2">
        <v>0</v>
      </c>
      <c r="R1255" s="2">
        <v>0</v>
      </c>
      <c r="S1255" s="9"/>
      <c r="U1255" s="2">
        <f t="shared" si="40"/>
        <v>0</v>
      </c>
      <c r="V1255" s="2" t="e">
        <f t="shared" si="41"/>
        <v>#DIV/0!</v>
      </c>
    </row>
    <row r="1256" spans="1:23" customFormat="1" x14ac:dyDescent="0.25">
      <c r="A1256" t="s">
        <v>309</v>
      </c>
      <c r="B1256">
        <v>502</v>
      </c>
      <c r="C1256" t="s">
        <v>342</v>
      </c>
      <c r="D1256">
        <v>120</v>
      </c>
      <c r="E1256" t="s">
        <v>343</v>
      </c>
      <c r="F1256">
        <v>331</v>
      </c>
      <c r="G1256" t="s">
        <v>66</v>
      </c>
      <c r="H1256">
        <v>10120010331</v>
      </c>
      <c r="I1256" t="s">
        <v>67</v>
      </c>
      <c r="J1256" t="s">
        <v>958</v>
      </c>
      <c r="K1256">
        <v>12</v>
      </c>
      <c r="L1256" s="2">
        <v>3994.43</v>
      </c>
      <c r="M1256" s="2">
        <v>0</v>
      </c>
      <c r="N1256" s="14">
        <v>0</v>
      </c>
      <c r="O1256" s="2">
        <v>0</v>
      </c>
      <c r="P1256" s="11">
        <v>0</v>
      </c>
      <c r="Q1256" s="2">
        <v>0</v>
      </c>
      <c r="R1256" s="2">
        <v>0</v>
      </c>
      <c r="S1256" s="9"/>
      <c r="U1256" s="2">
        <f t="shared" si="40"/>
        <v>0</v>
      </c>
      <c r="V1256" s="2" t="e">
        <f t="shared" si="41"/>
        <v>#DIV/0!</v>
      </c>
    </row>
    <row r="1257" spans="1:23" customFormat="1" x14ac:dyDescent="0.25">
      <c r="A1257" t="s">
        <v>309</v>
      </c>
      <c r="B1257">
        <v>502</v>
      </c>
      <c r="C1257" t="s">
        <v>342</v>
      </c>
      <c r="D1257">
        <v>122</v>
      </c>
      <c r="E1257" t="s">
        <v>346</v>
      </c>
      <c r="F1257">
        <v>331</v>
      </c>
      <c r="G1257" t="s">
        <v>66</v>
      </c>
      <c r="H1257">
        <v>10122010331</v>
      </c>
      <c r="I1257" t="s">
        <v>67</v>
      </c>
      <c r="J1257" t="s">
        <v>958</v>
      </c>
      <c r="K1257">
        <v>12</v>
      </c>
      <c r="L1257" s="2">
        <v>4680.49</v>
      </c>
      <c r="M1257" s="2">
        <v>0</v>
      </c>
      <c r="N1257" s="14">
        <v>0</v>
      </c>
      <c r="O1257" s="2">
        <v>0</v>
      </c>
      <c r="P1257" s="11">
        <v>0</v>
      </c>
      <c r="Q1257" s="2">
        <v>0</v>
      </c>
      <c r="R1257" s="2">
        <v>0</v>
      </c>
      <c r="S1257" s="9"/>
      <c r="U1257" s="2">
        <f t="shared" si="40"/>
        <v>0</v>
      </c>
      <c r="V1257" s="2" t="e">
        <f t="shared" si="41"/>
        <v>#DIV/0!</v>
      </c>
    </row>
    <row r="1258" spans="1:23" customFormat="1" x14ac:dyDescent="0.25">
      <c r="A1258" t="s">
        <v>309</v>
      </c>
      <c r="B1258">
        <v>503</v>
      </c>
      <c r="C1258" t="s">
        <v>310</v>
      </c>
      <c r="D1258">
        <v>128</v>
      </c>
      <c r="E1258" t="s">
        <v>348</v>
      </c>
      <c r="F1258">
        <v>331</v>
      </c>
      <c r="G1258" t="s">
        <v>66</v>
      </c>
      <c r="H1258">
        <v>10128010331</v>
      </c>
      <c r="I1258" t="s">
        <v>67</v>
      </c>
      <c r="J1258" t="s">
        <v>958</v>
      </c>
      <c r="K1258">
        <v>12</v>
      </c>
      <c r="L1258" s="2">
        <v>43238.47</v>
      </c>
      <c r="M1258" s="2">
        <v>0</v>
      </c>
      <c r="N1258" s="14">
        <v>0</v>
      </c>
      <c r="O1258" s="2">
        <v>0</v>
      </c>
      <c r="P1258" s="11">
        <v>0</v>
      </c>
      <c r="Q1258" s="2">
        <v>0</v>
      </c>
      <c r="R1258" s="2">
        <v>0</v>
      </c>
      <c r="S1258" s="9"/>
      <c r="U1258" s="2">
        <f t="shared" si="40"/>
        <v>0</v>
      </c>
      <c r="V1258" s="2" t="e">
        <f t="shared" si="41"/>
        <v>#DIV/0!</v>
      </c>
    </row>
    <row r="1259" spans="1:23" customFormat="1" x14ac:dyDescent="0.25">
      <c r="A1259" t="s">
        <v>309</v>
      </c>
      <c r="B1259">
        <v>503</v>
      </c>
      <c r="C1259" t="s">
        <v>310</v>
      </c>
      <c r="D1259">
        <v>10</v>
      </c>
      <c r="E1259" t="s">
        <v>311</v>
      </c>
      <c r="F1259">
        <v>345</v>
      </c>
      <c r="G1259" t="s">
        <v>72</v>
      </c>
      <c r="H1259">
        <v>10010010345</v>
      </c>
      <c r="I1259" t="s">
        <v>69</v>
      </c>
      <c r="J1259" t="s">
        <v>958</v>
      </c>
      <c r="K1259">
        <v>12</v>
      </c>
      <c r="L1259" s="2">
        <v>6982.07</v>
      </c>
      <c r="M1259" s="2">
        <v>0</v>
      </c>
      <c r="N1259" s="14">
        <v>0</v>
      </c>
      <c r="O1259" s="2">
        <v>0</v>
      </c>
      <c r="P1259" s="11">
        <v>0</v>
      </c>
      <c r="Q1259" s="2">
        <v>0</v>
      </c>
      <c r="R1259" s="2">
        <v>0</v>
      </c>
      <c r="S1259" s="9"/>
      <c r="U1259" s="2">
        <f t="shared" ref="U1259:U1290" si="42">S1259-N1259</f>
        <v>0</v>
      </c>
      <c r="V1259" s="2" t="e">
        <f t="shared" ref="V1259:V1290" si="43">U1259/N1259*100</f>
        <v>#DIV/0!</v>
      </c>
    </row>
    <row r="1260" spans="1:23" customFormat="1" x14ac:dyDescent="0.25">
      <c r="A1260" t="s">
        <v>309</v>
      </c>
      <c r="B1260">
        <v>501</v>
      </c>
      <c r="C1260" t="s">
        <v>312</v>
      </c>
      <c r="D1260">
        <v>15</v>
      </c>
      <c r="E1260" t="s">
        <v>313</v>
      </c>
      <c r="F1260">
        <v>345</v>
      </c>
      <c r="G1260" t="s">
        <v>72</v>
      </c>
      <c r="H1260">
        <v>10015010345</v>
      </c>
      <c r="I1260" t="s">
        <v>69</v>
      </c>
      <c r="J1260" t="s">
        <v>958</v>
      </c>
      <c r="K1260">
        <v>12</v>
      </c>
      <c r="L1260" s="2">
        <v>8374.27</v>
      </c>
      <c r="M1260" s="2">
        <v>0</v>
      </c>
      <c r="N1260" s="14">
        <v>0</v>
      </c>
      <c r="O1260" s="2">
        <v>0</v>
      </c>
      <c r="P1260" s="11">
        <v>0</v>
      </c>
      <c r="Q1260" s="2">
        <v>0</v>
      </c>
      <c r="R1260" s="2">
        <v>0</v>
      </c>
      <c r="S1260" s="9"/>
      <c r="U1260" s="2">
        <f t="shared" si="42"/>
        <v>0</v>
      </c>
      <c r="V1260" s="2" t="e">
        <f t="shared" si="43"/>
        <v>#DIV/0!</v>
      </c>
    </row>
    <row r="1261" spans="1:23" customFormat="1" x14ac:dyDescent="0.25">
      <c r="A1261" t="s">
        <v>309</v>
      </c>
      <c r="B1261">
        <v>503</v>
      </c>
      <c r="C1261" t="s">
        <v>310</v>
      </c>
      <c r="D1261">
        <v>60</v>
      </c>
      <c r="E1261" t="s">
        <v>329</v>
      </c>
      <c r="F1261">
        <v>345</v>
      </c>
      <c r="G1261" t="s">
        <v>72</v>
      </c>
      <c r="H1261">
        <v>10060010345</v>
      </c>
      <c r="I1261" t="s">
        <v>69</v>
      </c>
      <c r="J1261" t="s">
        <v>958</v>
      </c>
      <c r="K1261">
        <v>12</v>
      </c>
      <c r="L1261" s="2">
        <v>2150.73</v>
      </c>
      <c r="M1261" s="2">
        <v>0</v>
      </c>
      <c r="N1261" s="14">
        <v>0</v>
      </c>
      <c r="O1261" s="2">
        <v>0</v>
      </c>
      <c r="P1261" s="11">
        <v>0</v>
      </c>
      <c r="Q1261" s="2">
        <v>0</v>
      </c>
      <c r="R1261" s="2">
        <v>0</v>
      </c>
      <c r="S1261" s="9"/>
      <c r="U1261" s="2">
        <f t="shared" si="42"/>
        <v>0</v>
      </c>
      <c r="V1261" s="2" t="e">
        <f t="shared" si="43"/>
        <v>#DIV/0!</v>
      </c>
    </row>
    <row r="1262" spans="1:23" customFormat="1" x14ac:dyDescent="0.25">
      <c r="A1262" t="s">
        <v>309</v>
      </c>
      <c r="B1262">
        <v>501</v>
      </c>
      <c r="C1262" t="s">
        <v>312</v>
      </c>
      <c r="D1262">
        <v>65</v>
      </c>
      <c r="E1262" t="s">
        <v>330</v>
      </c>
      <c r="F1262">
        <v>345</v>
      </c>
      <c r="G1262" t="s">
        <v>72</v>
      </c>
      <c r="H1262">
        <v>10065010345</v>
      </c>
      <c r="I1262" t="s">
        <v>69</v>
      </c>
      <c r="J1262" t="s">
        <v>958</v>
      </c>
      <c r="K1262">
        <v>12</v>
      </c>
      <c r="L1262" s="2">
        <v>3176.15</v>
      </c>
      <c r="M1262" s="2">
        <v>0</v>
      </c>
      <c r="N1262" s="14">
        <v>0</v>
      </c>
      <c r="O1262" s="2">
        <v>0</v>
      </c>
      <c r="P1262" s="11">
        <v>0</v>
      </c>
      <c r="Q1262" s="2">
        <v>0</v>
      </c>
      <c r="R1262" s="2">
        <v>0</v>
      </c>
      <c r="S1262" s="9"/>
      <c r="U1262" s="2">
        <f t="shared" si="42"/>
        <v>0</v>
      </c>
      <c r="V1262" s="2" t="e">
        <f t="shared" si="43"/>
        <v>#DIV/0!</v>
      </c>
    </row>
    <row r="1263" spans="1:23" customFormat="1" x14ac:dyDescent="0.25">
      <c r="A1263" t="s">
        <v>309</v>
      </c>
      <c r="B1263">
        <v>501</v>
      </c>
      <c r="C1263" t="s">
        <v>312</v>
      </c>
      <c r="D1263">
        <v>108</v>
      </c>
      <c r="E1263" t="s">
        <v>333</v>
      </c>
      <c r="F1263">
        <v>345</v>
      </c>
      <c r="G1263" t="s">
        <v>72</v>
      </c>
      <c r="H1263">
        <v>10108010345</v>
      </c>
      <c r="I1263" t="s">
        <v>69</v>
      </c>
      <c r="J1263" t="s">
        <v>958</v>
      </c>
      <c r="K1263">
        <v>12</v>
      </c>
      <c r="L1263" s="2">
        <v>59883.35</v>
      </c>
      <c r="M1263" s="2">
        <v>0</v>
      </c>
      <c r="N1263" s="14">
        <v>0</v>
      </c>
      <c r="O1263" s="2">
        <v>0</v>
      </c>
      <c r="P1263" s="11">
        <v>0</v>
      </c>
      <c r="Q1263" s="2">
        <v>0</v>
      </c>
      <c r="R1263" s="2">
        <v>0</v>
      </c>
      <c r="S1263" s="9"/>
      <c r="U1263" s="2">
        <f t="shared" si="42"/>
        <v>0</v>
      </c>
      <c r="V1263" s="2" t="e">
        <f t="shared" si="43"/>
        <v>#DIV/0!</v>
      </c>
    </row>
    <row r="1264" spans="1:23" customFormat="1" x14ac:dyDescent="0.25">
      <c r="A1264" t="s">
        <v>309</v>
      </c>
      <c r="B1264">
        <v>503</v>
      </c>
      <c r="C1264" t="s">
        <v>310</v>
      </c>
      <c r="D1264">
        <v>109</v>
      </c>
      <c r="E1264" t="s">
        <v>336</v>
      </c>
      <c r="F1264">
        <v>345</v>
      </c>
      <c r="G1264" t="s">
        <v>72</v>
      </c>
      <c r="H1264">
        <v>10109010345</v>
      </c>
      <c r="I1264" t="s">
        <v>69</v>
      </c>
      <c r="J1264" t="s">
        <v>958</v>
      </c>
      <c r="K1264">
        <v>12</v>
      </c>
      <c r="L1264" s="2">
        <v>1694.99</v>
      </c>
      <c r="M1264" s="2">
        <v>0</v>
      </c>
      <c r="N1264" s="14">
        <v>0</v>
      </c>
      <c r="O1264" s="2">
        <v>0</v>
      </c>
      <c r="P1264" s="11">
        <v>0</v>
      </c>
      <c r="Q1264" s="2">
        <v>0</v>
      </c>
      <c r="R1264" s="2">
        <v>0</v>
      </c>
      <c r="S1264" s="9"/>
      <c r="U1264" s="2">
        <f t="shared" si="42"/>
        <v>0</v>
      </c>
      <c r="V1264" s="2" t="e">
        <f t="shared" si="43"/>
        <v>#DIV/0!</v>
      </c>
    </row>
    <row r="1265" spans="1:22" customFormat="1" x14ac:dyDescent="0.25">
      <c r="A1265" t="s">
        <v>309</v>
      </c>
      <c r="B1265">
        <v>503</v>
      </c>
      <c r="C1265" t="s">
        <v>310</v>
      </c>
      <c r="D1265">
        <v>110</v>
      </c>
      <c r="E1265" t="s">
        <v>337</v>
      </c>
      <c r="F1265">
        <v>345</v>
      </c>
      <c r="G1265" t="s">
        <v>72</v>
      </c>
      <c r="H1265">
        <v>10110010345</v>
      </c>
      <c r="I1265" t="s">
        <v>69</v>
      </c>
      <c r="J1265" t="s">
        <v>958</v>
      </c>
      <c r="K1265">
        <v>12</v>
      </c>
      <c r="L1265" s="2">
        <v>2064.89</v>
      </c>
      <c r="M1265" s="2">
        <v>0</v>
      </c>
      <c r="N1265" s="14">
        <v>0</v>
      </c>
      <c r="O1265" s="2">
        <v>0</v>
      </c>
      <c r="P1265" s="11">
        <v>0</v>
      </c>
      <c r="Q1265" s="2">
        <v>0</v>
      </c>
      <c r="R1265" s="2">
        <v>0</v>
      </c>
      <c r="S1265" s="9"/>
      <c r="U1265" s="2">
        <f t="shared" si="42"/>
        <v>0</v>
      </c>
      <c r="V1265" s="2" t="e">
        <f t="shared" si="43"/>
        <v>#DIV/0!</v>
      </c>
    </row>
    <row r="1266" spans="1:22" customFormat="1" x14ac:dyDescent="0.25">
      <c r="A1266" t="s">
        <v>309</v>
      </c>
      <c r="B1266">
        <v>503</v>
      </c>
      <c r="C1266" t="s">
        <v>310</v>
      </c>
      <c r="D1266">
        <v>116</v>
      </c>
      <c r="E1266" t="s">
        <v>338</v>
      </c>
      <c r="F1266">
        <v>345</v>
      </c>
      <c r="G1266" t="s">
        <v>72</v>
      </c>
      <c r="H1266">
        <v>10116010345</v>
      </c>
      <c r="I1266" t="s">
        <v>69</v>
      </c>
      <c r="J1266" t="s">
        <v>958</v>
      </c>
      <c r="K1266">
        <v>12</v>
      </c>
      <c r="L1266" s="2">
        <v>2026.65</v>
      </c>
      <c r="M1266" s="2">
        <v>0</v>
      </c>
      <c r="N1266" s="14">
        <v>0</v>
      </c>
      <c r="O1266" s="2">
        <v>0</v>
      </c>
      <c r="P1266" s="11">
        <v>0</v>
      </c>
      <c r="Q1266" s="2">
        <v>0</v>
      </c>
      <c r="R1266" s="2">
        <v>0</v>
      </c>
      <c r="S1266" s="9"/>
      <c r="U1266" s="2">
        <f t="shared" si="42"/>
        <v>0</v>
      </c>
      <c r="V1266" s="2" t="e">
        <f t="shared" si="43"/>
        <v>#DIV/0!</v>
      </c>
    </row>
    <row r="1267" spans="1:22" customFormat="1" x14ac:dyDescent="0.25">
      <c r="A1267" t="s">
        <v>309</v>
      </c>
      <c r="B1267">
        <v>503</v>
      </c>
      <c r="C1267" t="s">
        <v>310</v>
      </c>
      <c r="D1267">
        <v>117</v>
      </c>
      <c r="E1267" t="s">
        <v>339</v>
      </c>
      <c r="F1267">
        <v>345</v>
      </c>
      <c r="G1267" t="s">
        <v>72</v>
      </c>
      <c r="H1267">
        <v>10117010345</v>
      </c>
      <c r="I1267" t="s">
        <v>69</v>
      </c>
      <c r="J1267" t="s">
        <v>958</v>
      </c>
      <c r="K1267">
        <v>12</v>
      </c>
      <c r="L1267" s="2">
        <v>3031.78</v>
      </c>
      <c r="M1267" s="2">
        <v>0</v>
      </c>
      <c r="N1267" s="14">
        <v>0</v>
      </c>
      <c r="O1267" s="2">
        <v>0</v>
      </c>
      <c r="P1267" s="11">
        <v>0</v>
      </c>
      <c r="Q1267" s="2">
        <v>0</v>
      </c>
      <c r="R1267" s="2">
        <v>0</v>
      </c>
      <c r="S1267" s="9"/>
      <c r="U1267" s="2">
        <f t="shared" si="42"/>
        <v>0</v>
      </c>
      <c r="V1267" s="2" t="e">
        <f t="shared" si="43"/>
        <v>#DIV/0!</v>
      </c>
    </row>
    <row r="1268" spans="1:22" customFormat="1" x14ac:dyDescent="0.25">
      <c r="A1268" t="s">
        <v>309</v>
      </c>
      <c r="B1268">
        <v>501</v>
      </c>
      <c r="C1268" t="s">
        <v>312</v>
      </c>
      <c r="D1268">
        <v>119</v>
      </c>
      <c r="E1268" t="s">
        <v>341</v>
      </c>
      <c r="F1268">
        <v>345</v>
      </c>
      <c r="G1268" t="s">
        <v>72</v>
      </c>
      <c r="H1268">
        <v>10119010345</v>
      </c>
      <c r="I1268" t="s">
        <v>69</v>
      </c>
      <c r="J1268" t="s">
        <v>958</v>
      </c>
      <c r="K1268">
        <v>12</v>
      </c>
      <c r="L1268" s="2">
        <v>11362.35</v>
      </c>
      <c r="M1268" s="2">
        <v>0</v>
      </c>
      <c r="N1268" s="14">
        <v>0</v>
      </c>
      <c r="O1268" s="2">
        <v>0</v>
      </c>
      <c r="P1268" s="11">
        <v>0</v>
      </c>
      <c r="Q1268" s="2">
        <v>0</v>
      </c>
      <c r="R1268" s="2">
        <v>0</v>
      </c>
      <c r="S1268" s="9"/>
      <c r="U1268" s="2">
        <f t="shared" si="42"/>
        <v>0</v>
      </c>
      <c r="V1268" s="2" t="e">
        <f t="shared" si="43"/>
        <v>#DIV/0!</v>
      </c>
    </row>
    <row r="1269" spans="1:22" customFormat="1" x14ac:dyDescent="0.25">
      <c r="A1269" t="s">
        <v>309</v>
      </c>
      <c r="B1269">
        <v>502</v>
      </c>
      <c r="C1269" t="s">
        <v>342</v>
      </c>
      <c r="D1269">
        <v>120</v>
      </c>
      <c r="E1269" t="s">
        <v>343</v>
      </c>
      <c r="F1269">
        <v>345</v>
      </c>
      <c r="G1269" t="s">
        <v>72</v>
      </c>
      <c r="H1269">
        <v>10120010345</v>
      </c>
      <c r="I1269" t="s">
        <v>69</v>
      </c>
      <c r="J1269" t="s">
        <v>958</v>
      </c>
      <c r="K1269">
        <v>12</v>
      </c>
      <c r="L1269" s="2">
        <v>11362.35</v>
      </c>
      <c r="M1269" s="2">
        <v>0</v>
      </c>
      <c r="N1269" s="14">
        <v>0</v>
      </c>
      <c r="O1269" s="2">
        <v>0</v>
      </c>
      <c r="P1269" s="11">
        <v>0</v>
      </c>
      <c r="Q1269" s="2">
        <v>0</v>
      </c>
      <c r="R1269" s="2">
        <v>0</v>
      </c>
      <c r="S1269" s="9"/>
      <c r="U1269" s="2">
        <f t="shared" si="42"/>
        <v>0</v>
      </c>
      <c r="V1269" s="2" t="e">
        <f t="shared" si="43"/>
        <v>#DIV/0!</v>
      </c>
    </row>
    <row r="1270" spans="1:22" customFormat="1" x14ac:dyDescent="0.25">
      <c r="A1270" t="s">
        <v>309</v>
      </c>
      <c r="B1270">
        <v>502</v>
      </c>
      <c r="C1270" t="s">
        <v>342</v>
      </c>
      <c r="D1270">
        <v>122</v>
      </c>
      <c r="E1270" t="s">
        <v>346</v>
      </c>
      <c r="F1270">
        <v>345</v>
      </c>
      <c r="G1270" t="s">
        <v>72</v>
      </c>
      <c r="H1270">
        <v>10122010345</v>
      </c>
      <c r="I1270" t="s">
        <v>69</v>
      </c>
      <c r="J1270" t="s">
        <v>958</v>
      </c>
      <c r="K1270">
        <v>12</v>
      </c>
      <c r="L1270" s="2">
        <v>6189.99</v>
      </c>
      <c r="M1270" s="2">
        <v>0</v>
      </c>
      <c r="N1270" s="14">
        <v>0</v>
      </c>
      <c r="O1270" s="2">
        <v>0</v>
      </c>
      <c r="P1270" s="11">
        <v>0</v>
      </c>
      <c r="Q1270" s="2">
        <v>0</v>
      </c>
      <c r="R1270" s="2">
        <v>0</v>
      </c>
      <c r="S1270" s="9"/>
      <c r="U1270" s="2">
        <f t="shared" si="42"/>
        <v>0</v>
      </c>
      <c r="V1270" s="2" t="e">
        <f t="shared" si="43"/>
        <v>#DIV/0!</v>
      </c>
    </row>
    <row r="1271" spans="1:22" customFormat="1" x14ac:dyDescent="0.25">
      <c r="A1271" t="s">
        <v>309</v>
      </c>
      <c r="B1271">
        <v>503</v>
      </c>
      <c r="C1271" t="s">
        <v>310</v>
      </c>
      <c r="D1271">
        <v>127</v>
      </c>
      <c r="E1271" t="s">
        <v>347</v>
      </c>
      <c r="F1271">
        <v>345</v>
      </c>
      <c r="G1271" t="s">
        <v>72</v>
      </c>
      <c r="H1271">
        <v>10127010345</v>
      </c>
      <c r="I1271" t="s">
        <v>69</v>
      </c>
      <c r="J1271" t="s">
        <v>958</v>
      </c>
      <c r="K1271">
        <v>12</v>
      </c>
      <c r="L1271" s="2">
        <v>2266.23</v>
      </c>
      <c r="M1271" s="2">
        <v>0</v>
      </c>
      <c r="N1271" s="14">
        <v>0</v>
      </c>
      <c r="O1271" s="2">
        <v>0</v>
      </c>
      <c r="P1271" s="11">
        <v>0</v>
      </c>
      <c r="Q1271" s="2">
        <v>0</v>
      </c>
      <c r="R1271" s="2">
        <v>0</v>
      </c>
      <c r="S1271" s="9"/>
      <c r="U1271" s="2">
        <f t="shared" si="42"/>
        <v>0</v>
      </c>
      <c r="V1271" s="2" t="e">
        <f t="shared" si="43"/>
        <v>#DIV/0!</v>
      </c>
    </row>
    <row r="1272" spans="1:22" customFormat="1" x14ac:dyDescent="0.25">
      <c r="A1272" t="s">
        <v>309</v>
      </c>
      <c r="B1272">
        <v>503</v>
      </c>
      <c r="C1272" t="s">
        <v>310</v>
      </c>
      <c r="D1272">
        <v>128</v>
      </c>
      <c r="E1272" t="s">
        <v>348</v>
      </c>
      <c r="F1272">
        <v>345</v>
      </c>
      <c r="G1272" t="s">
        <v>72</v>
      </c>
      <c r="H1272">
        <v>10128010345</v>
      </c>
      <c r="I1272" t="s">
        <v>69</v>
      </c>
      <c r="J1272" t="s">
        <v>958</v>
      </c>
      <c r="K1272">
        <v>12</v>
      </c>
      <c r="L1272" s="2">
        <v>1217.3900000000001</v>
      </c>
      <c r="M1272" s="2">
        <v>0</v>
      </c>
      <c r="N1272" s="14">
        <v>0</v>
      </c>
      <c r="O1272" s="2">
        <v>0</v>
      </c>
      <c r="P1272" s="11">
        <v>0</v>
      </c>
      <c r="Q1272" s="2">
        <v>0</v>
      </c>
      <c r="R1272" s="2">
        <v>0</v>
      </c>
      <c r="S1272" s="9"/>
      <c r="U1272" s="2">
        <f t="shared" si="42"/>
        <v>0</v>
      </c>
      <c r="V1272" s="2" t="e">
        <f t="shared" si="43"/>
        <v>#DIV/0!</v>
      </c>
    </row>
    <row r="1273" spans="1:22" customFormat="1" x14ac:dyDescent="0.25">
      <c r="A1273" t="s">
        <v>309</v>
      </c>
      <c r="B1273">
        <v>504</v>
      </c>
      <c r="C1273" t="s">
        <v>396</v>
      </c>
      <c r="D1273">
        <v>400</v>
      </c>
      <c r="E1273" t="s">
        <v>397</v>
      </c>
      <c r="F1273">
        <v>345</v>
      </c>
      <c r="G1273" t="s">
        <v>72</v>
      </c>
      <c r="H1273">
        <v>10400010345</v>
      </c>
      <c r="I1273" t="s">
        <v>69</v>
      </c>
      <c r="J1273" t="s">
        <v>958</v>
      </c>
      <c r="K1273">
        <v>12</v>
      </c>
      <c r="L1273" s="2">
        <v>5731.12</v>
      </c>
      <c r="M1273" s="2">
        <v>0</v>
      </c>
      <c r="N1273" s="14">
        <v>0</v>
      </c>
      <c r="O1273" s="2">
        <v>0</v>
      </c>
      <c r="P1273" s="11">
        <v>0</v>
      </c>
      <c r="Q1273" s="2">
        <v>0</v>
      </c>
      <c r="R1273" s="2">
        <v>0</v>
      </c>
      <c r="S1273" s="9"/>
      <c r="U1273" s="2">
        <f t="shared" si="42"/>
        <v>0</v>
      </c>
      <c r="V1273" s="2" t="e">
        <f t="shared" si="43"/>
        <v>#DIV/0!</v>
      </c>
    </row>
    <row r="1274" spans="1:22" customFormat="1" x14ac:dyDescent="0.25">
      <c r="A1274" t="s">
        <v>309</v>
      </c>
      <c r="B1274">
        <v>801</v>
      </c>
      <c r="C1274" t="s">
        <v>324</v>
      </c>
      <c r="D1274">
        <v>490</v>
      </c>
      <c r="E1274" t="s">
        <v>423</v>
      </c>
      <c r="F1274">
        <v>345</v>
      </c>
      <c r="G1274" t="s">
        <v>72</v>
      </c>
      <c r="H1274">
        <v>10490010345</v>
      </c>
      <c r="I1274" t="s">
        <v>69</v>
      </c>
      <c r="J1274" t="s">
        <v>958</v>
      </c>
      <c r="K1274">
        <v>12</v>
      </c>
      <c r="L1274" s="2">
        <v>97664.73</v>
      </c>
      <c r="M1274" s="2">
        <v>0</v>
      </c>
      <c r="N1274" s="14">
        <v>0</v>
      </c>
      <c r="O1274" s="2">
        <v>0</v>
      </c>
      <c r="P1274" s="11">
        <v>0</v>
      </c>
      <c r="Q1274" s="2">
        <v>0</v>
      </c>
      <c r="R1274" s="2">
        <v>0</v>
      </c>
      <c r="S1274" s="9"/>
      <c r="U1274" s="2">
        <f t="shared" si="42"/>
        <v>0</v>
      </c>
      <c r="V1274" s="2" t="e">
        <f t="shared" si="43"/>
        <v>#DIV/0!</v>
      </c>
    </row>
    <row r="1275" spans="1:22" customFormat="1" x14ac:dyDescent="0.25">
      <c r="A1275" t="s">
        <v>309</v>
      </c>
      <c r="B1275">
        <v>504</v>
      </c>
      <c r="C1275" t="s">
        <v>396</v>
      </c>
      <c r="D1275">
        <v>400</v>
      </c>
      <c r="E1275" t="s">
        <v>397</v>
      </c>
      <c r="F1275">
        <v>845</v>
      </c>
      <c r="G1275" t="s">
        <v>101</v>
      </c>
      <c r="H1275">
        <v>10400010845</v>
      </c>
      <c r="I1275" t="s">
        <v>102</v>
      </c>
      <c r="J1275" t="s">
        <v>958</v>
      </c>
      <c r="K1275">
        <v>12</v>
      </c>
      <c r="L1275" s="2">
        <v>0</v>
      </c>
      <c r="M1275" s="2">
        <v>0</v>
      </c>
      <c r="N1275" s="14">
        <v>0</v>
      </c>
      <c r="O1275" s="2">
        <v>0</v>
      </c>
      <c r="P1275" s="11">
        <v>0</v>
      </c>
      <c r="Q1275" s="2">
        <v>0</v>
      </c>
      <c r="R1275" s="2">
        <v>0</v>
      </c>
      <c r="S1275" s="9"/>
      <c r="U1275" s="2">
        <f t="shared" si="42"/>
        <v>0</v>
      </c>
      <c r="V1275" s="2" t="e">
        <f t="shared" si="43"/>
        <v>#DIV/0!</v>
      </c>
    </row>
    <row r="1276" spans="1:22" customFormat="1" x14ac:dyDescent="0.25">
      <c r="A1276" t="s">
        <v>309</v>
      </c>
      <c r="B1276">
        <v>801</v>
      </c>
      <c r="C1276" t="s">
        <v>324</v>
      </c>
      <c r="D1276">
        <v>413</v>
      </c>
      <c r="E1276" t="s">
        <v>415</v>
      </c>
      <c r="F1276">
        <v>845</v>
      </c>
      <c r="G1276" t="s">
        <v>101</v>
      </c>
      <c r="H1276">
        <v>10413010845</v>
      </c>
      <c r="I1276" t="s">
        <v>102</v>
      </c>
      <c r="J1276" t="s">
        <v>958</v>
      </c>
      <c r="K1276">
        <v>12</v>
      </c>
      <c r="L1276" s="2">
        <v>0</v>
      </c>
      <c r="M1276" s="2">
        <v>0</v>
      </c>
      <c r="N1276" s="14">
        <v>0</v>
      </c>
      <c r="O1276" s="2">
        <v>0</v>
      </c>
      <c r="P1276" s="11">
        <v>0</v>
      </c>
      <c r="Q1276" s="2">
        <v>0</v>
      </c>
      <c r="R1276" s="2">
        <v>0</v>
      </c>
      <c r="S1276" s="9"/>
      <c r="U1276" s="2">
        <f t="shared" si="42"/>
        <v>0</v>
      </c>
      <c r="V1276" s="2" t="e">
        <f t="shared" si="43"/>
        <v>#DIV/0!</v>
      </c>
    </row>
    <row r="1277" spans="1:22" customFormat="1" x14ac:dyDescent="0.25">
      <c r="A1277" t="s">
        <v>562</v>
      </c>
      <c r="B1277">
        <v>303</v>
      </c>
      <c r="C1277" t="s">
        <v>567</v>
      </c>
      <c r="D1277">
        <v>142</v>
      </c>
      <c r="E1277" t="s">
        <v>568</v>
      </c>
      <c r="F1277">
        <v>243</v>
      </c>
      <c r="G1277" t="s">
        <v>83</v>
      </c>
      <c r="H1277">
        <v>10142010243</v>
      </c>
      <c r="I1277" t="s">
        <v>84</v>
      </c>
      <c r="J1277" t="s">
        <v>958</v>
      </c>
      <c r="K1277">
        <v>12</v>
      </c>
      <c r="L1277" s="2">
        <v>1518.39</v>
      </c>
      <c r="M1277" s="2">
        <v>0</v>
      </c>
      <c r="N1277" s="14">
        <v>0</v>
      </c>
      <c r="O1277" s="2">
        <v>0</v>
      </c>
      <c r="P1277" s="11">
        <v>0</v>
      </c>
      <c r="Q1277" s="2">
        <v>0</v>
      </c>
      <c r="R1277" s="2">
        <v>0</v>
      </c>
      <c r="S1277" s="9"/>
      <c r="U1277" s="2">
        <f t="shared" si="42"/>
        <v>0</v>
      </c>
      <c r="V1277" s="2" t="e">
        <f t="shared" si="43"/>
        <v>#DIV/0!</v>
      </c>
    </row>
    <row r="1278" spans="1:22" customFormat="1" x14ac:dyDescent="0.25">
      <c r="A1278" t="s">
        <v>562</v>
      </c>
      <c r="B1278">
        <v>301</v>
      </c>
      <c r="C1278" t="s">
        <v>355</v>
      </c>
      <c r="D1278">
        <v>121</v>
      </c>
      <c r="E1278" t="s">
        <v>562</v>
      </c>
      <c r="F1278">
        <v>331</v>
      </c>
      <c r="G1278" t="s">
        <v>66</v>
      </c>
      <c r="H1278">
        <v>10121010331</v>
      </c>
      <c r="I1278" t="s">
        <v>67</v>
      </c>
      <c r="J1278" t="s">
        <v>958</v>
      </c>
      <c r="K1278">
        <v>12</v>
      </c>
      <c r="L1278" s="2">
        <v>708417.4</v>
      </c>
      <c r="M1278" s="2">
        <v>0</v>
      </c>
      <c r="N1278" s="14">
        <v>0</v>
      </c>
      <c r="O1278" s="2">
        <v>0</v>
      </c>
      <c r="P1278" s="11">
        <v>0</v>
      </c>
      <c r="Q1278" s="2">
        <v>0</v>
      </c>
      <c r="R1278" s="2">
        <v>0</v>
      </c>
      <c r="S1278" s="9"/>
      <c r="U1278" s="2">
        <f t="shared" si="42"/>
        <v>0</v>
      </c>
      <c r="V1278" s="2" t="e">
        <f t="shared" si="43"/>
        <v>#DIV/0!</v>
      </c>
    </row>
    <row r="1279" spans="1:22" customFormat="1" x14ac:dyDescent="0.25">
      <c r="A1279" t="s">
        <v>562</v>
      </c>
      <c r="B1279">
        <v>303</v>
      </c>
      <c r="C1279" t="s">
        <v>567</v>
      </c>
      <c r="D1279">
        <v>142</v>
      </c>
      <c r="E1279" t="s">
        <v>568</v>
      </c>
      <c r="F1279">
        <v>344</v>
      </c>
      <c r="G1279" t="s">
        <v>111</v>
      </c>
      <c r="H1279">
        <v>10142010344</v>
      </c>
      <c r="I1279" t="s">
        <v>112</v>
      </c>
      <c r="J1279" t="s">
        <v>958</v>
      </c>
      <c r="K1279">
        <v>12</v>
      </c>
      <c r="L1279" s="2">
        <v>57530</v>
      </c>
      <c r="M1279" s="2">
        <v>0</v>
      </c>
      <c r="N1279" s="14">
        <v>0</v>
      </c>
      <c r="O1279" s="2">
        <v>0</v>
      </c>
      <c r="P1279" s="11">
        <v>0</v>
      </c>
      <c r="Q1279" s="2">
        <v>0</v>
      </c>
      <c r="R1279" s="2">
        <v>0</v>
      </c>
      <c r="S1279" s="9"/>
      <c r="U1279" s="2">
        <f t="shared" si="42"/>
        <v>0</v>
      </c>
      <c r="V1279" s="2" t="e">
        <f t="shared" si="43"/>
        <v>#DIV/0!</v>
      </c>
    </row>
    <row r="1280" spans="1:22" customFormat="1" x14ac:dyDescent="0.25">
      <c r="A1280" t="s">
        <v>562</v>
      </c>
      <c r="B1280">
        <v>301</v>
      </c>
      <c r="C1280" t="s">
        <v>355</v>
      </c>
      <c r="D1280">
        <v>121</v>
      </c>
      <c r="E1280" t="s">
        <v>562</v>
      </c>
      <c r="F1280">
        <v>345</v>
      </c>
      <c r="G1280" t="s">
        <v>72</v>
      </c>
      <c r="H1280">
        <v>10121010345</v>
      </c>
      <c r="I1280" t="s">
        <v>69</v>
      </c>
      <c r="J1280" t="s">
        <v>958</v>
      </c>
      <c r="K1280">
        <v>12</v>
      </c>
      <c r="L1280" s="2">
        <v>31925.4</v>
      </c>
      <c r="M1280" s="2">
        <v>0</v>
      </c>
      <c r="N1280" s="14">
        <v>0</v>
      </c>
      <c r="O1280" s="2">
        <v>0</v>
      </c>
      <c r="P1280" s="11">
        <v>0</v>
      </c>
      <c r="Q1280" s="2">
        <v>0</v>
      </c>
      <c r="R1280" s="2">
        <v>0</v>
      </c>
      <c r="S1280" s="9"/>
      <c r="U1280" s="2">
        <f t="shared" si="42"/>
        <v>0</v>
      </c>
      <c r="V1280" s="2" t="e">
        <f t="shared" si="43"/>
        <v>#DIV/0!</v>
      </c>
    </row>
    <row r="1281" spans="1:22" customFormat="1" x14ac:dyDescent="0.25">
      <c r="A1281" t="s">
        <v>562</v>
      </c>
      <c r="B1281">
        <v>303</v>
      </c>
      <c r="C1281" t="s">
        <v>567</v>
      </c>
      <c r="D1281">
        <v>142</v>
      </c>
      <c r="E1281" t="s">
        <v>568</v>
      </c>
      <c r="F1281">
        <v>345</v>
      </c>
      <c r="G1281" t="s">
        <v>72</v>
      </c>
      <c r="H1281">
        <v>10142010345</v>
      </c>
      <c r="I1281" t="s">
        <v>69</v>
      </c>
      <c r="J1281" t="s">
        <v>958</v>
      </c>
      <c r="K1281">
        <v>12</v>
      </c>
      <c r="L1281" s="2">
        <v>6313.29</v>
      </c>
      <c r="M1281" s="2">
        <v>0</v>
      </c>
      <c r="N1281" s="14">
        <v>0</v>
      </c>
      <c r="O1281" s="2">
        <v>0</v>
      </c>
      <c r="P1281" s="11">
        <v>0</v>
      </c>
      <c r="Q1281" s="2">
        <v>0</v>
      </c>
      <c r="R1281" s="2">
        <v>0</v>
      </c>
      <c r="S1281" s="9"/>
      <c r="U1281" s="2">
        <f t="shared" si="42"/>
        <v>0</v>
      </c>
      <c r="V1281" s="2" t="e">
        <f t="shared" si="43"/>
        <v>#DIV/0!</v>
      </c>
    </row>
    <row r="1282" spans="1:22" customFormat="1" x14ac:dyDescent="0.25">
      <c r="A1282" t="s">
        <v>874</v>
      </c>
      <c r="C1282" t="s">
        <v>876</v>
      </c>
      <c r="D1282">
        <v>196</v>
      </c>
      <c r="E1282" t="s">
        <v>906</v>
      </c>
      <c r="F1282">
        <v>243</v>
      </c>
      <c r="G1282" t="s">
        <v>83</v>
      </c>
      <c r="I1282" t="s">
        <v>84</v>
      </c>
      <c r="J1282" t="s">
        <v>958</v>
      </c>
      <c r="K1282">
        <v>12</v>
      </c>
      <c r="L1282" s="2"/>
      <c r="M1282" s="2"/>
      <c r="N1282" s="14"/>
      <c r="O1282" s="2"/>
      <c r="P1282" s="11"/>
      <c r="Q1282" s="2">
        <v>0</v>
      </c>
      <c r="R1282" s="2">
        <v>0</v>
      </c>
      <c r="S1282" s="9"/>
      <c r="U1282" s="2">
        <f t="shared" si="42"/>
        <v>0</v>
      </c>
      <c r="V1282" s="2" t="e">
        <f t="shared" si="43"/>
        <v>#DIV/0!</v>
      </c>
    </row>
    <row r="1283" spans="1:22" customFormat="1" x14ac:dyDescent="0.25">
      <c r="A1283" t="s">
        <v>874</v>
      </c>
      <c r="C1283" t="s">
        <v>876</v>
      </c>
      <c r="D1283">
        <v>196</v>
      </c>
      <c r="E1283" t="s">
        <v>906</v>
      </c>
      <c r="F1283">
        <v>257</v>
      </c>
      <c r="G1283" t="s">
        <v>464</v>
      </c>
      <c r="I1283" t="s">
        <v>465</v>
      </c>
      <c r="J1283" t="s">
        <v>958</v>
      </c>
      <c r="K1283">
        <v>12</v>
      </c>
      <c r="L1283" s="2"/>
      <c r="M1283" s="2"/>
      <c r="N1283" s="14"/>
      <c r="O1283" s="2"/>
      <c r="P1283" s="11"/>
      <c r="Q1283" s="2">
        <v>0</v>
      </c>
      <c r="R1283" s="2">
        <v>0</v>
      </c>
      <c r="S1283" s="9"/>
      <c r="U1283" s="2">
        <f t="shared" si="42"/>
        <v>0</v>
      </c>
      <c r="V1283" s="2" t="e">
        <f t="shared" si="43"/>
        <v>#DIV/0!</v>
      </c>
    </row>
    <row r="1284" spans="1:22" customFormat="1" x14ac:dyDescent="0.25">
      <c r="A1284" t="s">
        <v>874</v>
      </c>
      <c r="C1284" t="s">
        <v>876</v>
      </c>
      <c r="D1284">
        <v>196</v>
      </c>
      <c r="E1284" t="s">
        <v>906</v>
      </c>
      <c r="F1284">
        <v>270</v>
      </c>
      <c r="G1284" t="s">
        <v>87</v>
      </c>
      <c r="I1284" t="s">
        <v>88</v>
      </c>
      <c r="J1284" t="s">
        <v>958</v>
      </c>
      <c r="K1284">
        <v>12</v>
      </c>
      <c r="L1284" s="2">
        <v>0</v>
      </c>
      <c r="M1284" s="2"/>
      <c r="N1284" s="14"/>
      <c r="O1284" s="2"/>
      <c r="P1284" s="11"/>
      <c r="Q1284" s="2">
        <v>0</v>
      </c>
      <c r="R1284" s="2">
        <v>0</v>
      </c>
      <c r="S1284" s="9"/>
      <c r="U1284" s="2">
        <f t="shared" si="42"/>
        <v>0</v>
      </c>
      <c r="V1284" s="2" t="e">
        <f t="shared" si="43"/>
        <v>#DIV/0!</v>
      </c>
    </row>
    <row r="1285" spans="1:22" customFormat="1" x14ac:dyDescent="0.25">
      <c r="A1285" t="s">
        <v>874</v>
      </c>
      <c r="C1285" t="s">
        <v>876</v>
      </c>
      <c r="D1285">
        <v>196</v>
      </c>
      <c r="E1285" t="s">
        <v>906</v>
      </c>
      <c r="F1285">
        <v>274</v>
      </c>
      <c r="G1285" t="s">
        <v>907</v>
      </c>
      <c r="H1285">
        <v>10196010274</v>
      </c>
      <c r="I1285" t="s">
        <v>907</v>
      </c>
      <c r="J1285" t="s">
        <v>958</v>
      </c>
      <c r="K1285">
        <v>12</v>
      </c>
      <c r="L1285" s="2"/>
      <c r="M1285" s="2"/>
      <c r="N1285" s="14"/>
      <c r="O1285" s="2"/>
      <c r="P1285" s="11"/>
      <c r="Q1285" s="2">
        <v>0</v>
      </c>
      <c r="R1285" s="2">
        <v>0</v>
      </c>
      <c r="S1285" s="9"/>
      <c r="U1285" s="2">
        <f t="shared" si="42"/>
        <v>0</v>
      </c>
      <c r="V1285" s="2" t="e">
        <f t="shared" si="43"/>
        <v>#DIV/0!</v>
      </c>
    </row>
    <row r="1286" spans="1:22" customFormat="1" x14ac:dyDescent="0.25">
      <c r="A1286" t="s">
        <v>874</v>
      </c>
      <c r="C1286" t="s">
        <v>876</v>
      </c>
      <c r="D1286">
        <v>196</v>
      </c>
      <c r="E1286" t="s">
        <v>906</v>
      </c>
      <c r="F1286">
        <v>276</v>
      </c>
      <c r="G1286" t="s">
        <v>105</v>
      </c>
      <c r="I1286" t="s">
        <v>106</v>
      </c>
      <c r="J1286" t="s">
        <v>958</v>
      </c>
      <c r="K1286">
        <v>12</v>
      </c>
      <c r="L1286" s="2"/>
      <c r="M1286" s="2"/>
      <c r="N1286" s="14"/>
      <c r="O1286" s="2"/>
      <c r="P1286" s="11"/>
      <c r="Q1286" s="2">
        <v>0</v>
      </c>
      <c r="R1286" s="2">
        <v>0</v>
      </c>
      <c r="S1286" s="9"/>
      <c r="U1286" s="2">
        <f t="shared" si="42"/>
        <v>0</v>
      </c>
      <c r="V1286" s="2" t="e">
        <f t="shared" si="43"/>
        <v>#DIV/0!</v>
      </c>
    </row>
    <row r="1287" spans="1:22" customFormat="1" x14ac:dyDescent="0.25">
      <c r="A1287" t="s">
        <v>874</v>
      </c>
      <c r="C1287" t="s">
        <v>876</v>
      </c>
      <c r="D1287">
        <v>196</v>
      </c>
      <c r="E1287" t="s">
        <v>906</v>
      </c>
      <c r="F1287">
        <v>290</v>
      </c>
      <c r="G1287" t="s">
        <v>91</v>
      </c>
      <c r="I1287" t="s">
        <v>92</v>
      </c>
      <c r="J1287" t="s">
        <v>958</v>
      </c>
      <c r="K1287">
        <v>12</v>
      </c>
      <c r="L1287" s="2"/>
      <c r="M1287" s="2"/>
      <c r="N1287" s="14"/>
      <c r="O1287" s="2"/>
      <c r="P1287" s="11"/>
      <c r="Q1287" s="2">
        <v>0</v>
      </c>
      <c r="R1287" s="2">
        <v>0</v>
      </c>
      <c r="S1287" s="9"/>
      <c r="U1287" s="2">
        <f t="shared" si="42"/>
        <v>0</v>
      </c>
      <c r="V1287" s="2" t="e">
        <f t="shared" si="43"/>
        <v>#DIV/0!</v>
      </c>
    </row>
    <row r="1288" spans="1:22" customFormat="1" x14ac:dyDescent="0.25">
      <c r="A1288" t="s">
        <v>874</v>
      </c>
      <c r="C1288" t="s">
        <v>876</v>
      </c>
      <c r="D1288">
        <v>196</v>
      </c>
      <c r="E1288" t="s">
        <v>906</v>
      </c>
      <c r="F1288">
        <v>292</v>
      </c>
      <c r="G1288" t="s">
        <v>908</v>
      </c>
      <c r="I1288" t="s">
        <v>908</v>
      </c>
      <c r="J1288" t="s">
        <v>958</v>
      </c>
      <c r="K1288">
        <v>12</v>
      </c>
      <c r="L1288" s="2"/>
      <c r="M1288" s="2"/>
      <c r="N1288" s="14"/>
      <c r="O1288" s="2"/>
      <c r="P1288" s="11"/>
      <c r="Q1288" s="2">
        <v>0</v>
      </c>
      <c r="R1288" s="2">
        <v>0</v>
      </c>
      <c r="S1288" s="9"/>
      <c r="U1288" s="2">
        <f t="shared" si="42"/>
        <v>0</v>
      </c>
      <c r="V1288" s="2" t="e">
        <f t="shared" si="43"/>
        <v>#DIV/0!</v>
      </c>
    </row>
    <row r="1289" spans="1:22" customFormat="1" x14ac:dyDescent="0.25">
      <c r="A1289" t="s">
        <v>874</v>
      </c>
      <c r="C1289" t="s">
        <v>876</v>
      </c>
      <c r="D1289">
        <v>196</v>
      </c>
      <c r="E1289" t="s">
        <v>906</v>
      </c>
      <c r="F1289">
        <v>294</v>
      </c>
      <c r="G1289" t="s">
        <v>107</v>
      </c>
      <c r="I1289" t="s">
        <v>108</v>
      </c>
      <c r="J1289" t="s">
        <v>958</v>
      </c>
      <c r="K1289">
        <v>12</v>
      </c>
      <c r="L1289" s="2"/>
      <c r="M1289" s="2"/>
      <c r="N1289" s="14"/>
      <c r="O1289" s="2"/>
      <c r="P1289" s="11"/>
      <c r="Q1289" s="2">
        <v>0</v>
      </c>
      <c r="R1289" s="2">
        <v>0</v>
      </c>
      <c r="S1289" s="9"/>
      <c r="U1289" s="2">
        <f t="shared" si="42"/>
        <v>0</v>
      </c>
      <c r="V1289" s="2" t="e">
        <f t="shared" si="43"/>
        <v>#DIV/0!</v>
      </c>
    </row>
    <row r="1290" spans="1:22" customFormat="1" x14ac:dyDescent="0.25">
      <c r="A1290" t="s">
        <v>874</v>
      </c>
      <c r="C1290" t="s">
        <v>876</v>
      </c>
      <c r="D1290">
        <v>196</v>
      </c>
      <c r="E1290" t="s">
        <v>906</v>
      </c>
      <c r="F1290">
        <v>330</v>
      </c>
      <c r="G1290" t="s">
        <v>42</v>
      </c>
      <c r="I1290" t="s">
        <v>43</v>
      </c>
      <c r="J1290" t="s">
        <v>958</v>
      </c>
      <c r="K1290">
        <v>12</v>
      </c>
      <c r="L1290" s="2"/>
      <c r="M1290" s="2"/>
      <c r="N1290" s="14"/>
      <c r="O1290" s="2"/>
      <c r="P1290" s="11"/>
      <c r="Q1290" s="2">
        <v>0</v>
      </c>
      <c r="R1290" s="2">
        <v>0</v>
      </c>
      <c r="S1290" s="9"/>
      <c r="U1290" s="2">
        <f t="shared" si="42"/>
        <v>0</v>
      </c>
      <c r="V1290" s="2" t="e">
        <f t="shared" si="43"/>
        <v>#DIV/0!</v>
      </c>
    </row>
    <row r="1291" spans="1:22" customFormat="1" x14ac:dyDescent="0.25">
      <c r="A1291" t="s">
        <v>875</v>
      </c>
      <c r="B1291">
        <v>102</v>
      </c>
      <c r="C1291" t="s">
        <v>876</v>
      </c>
      <c r="D1291">
        <v>195</v>
      </c>
      <c r="E1291" t="s">
        <v>902</v>
      </c>
      <c r="F1291">
        <v>255</v>
      </c>
      <c r="G1291" t="s">
        <v>546</v>
      </c>
      <c r="H1291">
        <v>10195010255</v>
      </c>
      <c r="I1291" t="s">
        <v>547</v>
      </c>
      <c r="J1291" t="s">
        <v>958</v>
      </c>
      <c r="K1291">
        <v>12</v>
      </c>
      <c r="L1291" s="2">
        <v>0</v>
      </c>
      <c r="M1291" s="2">
        <v>0</v>
      </c>
      <c r="N1291" s="14">
        <v>0</v>
      </c>
      <c r="O1291" s="2">
        <v>0</v>
      </c>
      <c r="P1291" s="11">
        <v>0</v>
      </c>
      <c r="Q1291" s="2">
        <v>0</v>
      </c>
      <c r="R1291" s="2">
        <v>0</v>
      </c>
      <c r="S1291" s="9"/>
      <c r="U1291" s="2">
        <f t="shared" ref="U1291:U1318" si="44">S1291-N1291</f>
        <v>0</v>
      </c>
      <c r="V1291" s="2" t="e">
        <f t="shared" ref="V1291:V1318" si="45">U1291/N1291*100</f>
        <v>#DIV/0!</v>
      </c>
    </row>
    <row r="1292" spans="1:22" customFormat="1" x14ac:dyDescent="0.25">
      <c r="A1292" t="s">
        <v>875</v>
      </c>
      <c r="B1292">
        <v>102</v>
      </c>
      <c r="C1292" t="s">
        <v>876</v>
      </c>
      <c r="D1292">
        <v>301</v>
      </c>
      <c r="E1292" t="s">
        <v>917</v>
      </c>
      <c r="F1292">
        <v>263</v>
      </c>
      <c r="G1292" t="s">
        <v>918</v>
      </c>
      <c r="H1292">
        <v>10301010263</v>
      </c>
      <c r="I1292" t="s">
        <v>919</v>
      </c>
      <c r="J1292" t="s">
        <v>958</v>
      </c>
      <c r="K1292">
        <v>12</v>
      </c>
      <c r="L1292" s="2">
        <v>0</v>
      </c>
      <c r="M1292" s="2">
        <v>0</v>
      </c>
      <c r="N1292" s="14">
        <v>0</v>
      </c>
      <c r="O1292" s="2">
        <v>0</v>
      </c>
      <c r="P1292" s="11">
        <v>0</v>
      </c>
      <c r="Q1292" s="2">
        <v>0</v>
      </c>
      <c r="R1292" s="2">
        <v>0</v>
      </c>
      <c r="S1292" s="9"/>
      <c r="U1292" s="2">
        <f t="shared" si="44"/>
        <v>0</v>
      </c>
      <c r="V1292" s="2" t="e">
        <f t="shared" si="45"/>
        <v>#DIV/0!</v>
      </c>
    </row>
    <row r="1293" spans="1:22" customFormat="1" x14ac:dyDescent="0.25">
      <c r="A1293" t="s">
        <v>875</v>
      </c>
      <c r="B1293">
        <v>102</v>
      </c>
      <c r="C1293" t="s">
        <v>876</v>
      </c>
      <c r="D1293">
        <v>105</v>
      </c>
      <c r="E1293" t="s">
        <v>875</v>
      </c>
      <c r="F1293">
        <v>268</v>
      </c>
      <c r="G1293" t="s">
        <v>888</v>
      </c>
      <c r="H1293">
        <v>10105010268</v>
      </c>
      <c r="I1293" t="s">
        <v>889</v>
      </c>
      <c r="J1293" t="s">
        <v>958</v>
      </c>
      <c r="K1293">
        <v>12</v>
      </c>
      <c r="L1293" s="2">
        <v>0</v>
      </c>
      <c r="M1293" s="2">
        <v>0</v>
      </c>
      <c r="N1293" s="14">
        <v>0</v>
      </c>
      <c r="O1293" s="2">
        <v>0</v>
      </c>
      <c r="P1293" s="11">
        <v>0</v>
      </c>
      <c r="Q1293" s="2">
        <v>0</v>
      </c>
      <c r="R1293" s="2">
        <v>0</v>
      </c>
      <c r="S1293" s="9"/>
      <c r="U1293" s="2">
        <f t="shared" si="44"/>
        <v>0</v>
      </c>
      <c r="V1293" s="2" t="e">
        <f t="shared" si="45"/>
        <v>#DIV/0!</v>
      </c>
    </row>
    <row r="1294" spans="1:22" customFormat="1" x14ac:dyDescent="0.25">
      <c r="A1294" t="s">
        <v>875</v>
      </c>
      <c r="B1294">
        <v>102</v>
      </c>
      <c r="C1294" t="s">
        <v>876</v>
      </c>
      <c r="D1294">
        <v>300</v>
      </c>
      <c r="E1294" t="s">
        <v>912</v>
      </c>
      <c r="F1294">
        <v>276</v>
      </c>
      <c r="G1294" t="s">
        <v>105</v>
      </c>
      <c r="H1294">
        <v>10300010276</v>
      </c>
      <c r="I1294" t="s">
        <v>106</v>
      </c>
      <c r="J1294" t="s">
        <v>958</v>
      </c>
      <c r="K1294">
        <v>12</v>
      </c>
      <c r="L1294" s="2">
        <v>1041</v>
      </c>
      <c r="M1294" s="2">
        <v>1041</v>
      </c>
      <c r="N1294" s="14">
        <v>0</v>
      </c>
      <c r="O1294" s="2">
        <v>0</v>
      </c>
      <c r="P1294" s="11">
        <v>0</v>
      </c>
      <c r="Q1294" s="2">
        <v>0</v>
      </c>
      <c r="R1294" s="2">
        <v>0</v>
      </c>
      <c r="S1294" s="9"/>
      <c r="U1294" s="2">
        <f t="shared" si="44"/>
        <v>0</v>
      </c>
      <c r="V1294" s="2" t="e">
        <f t="shared" si="45"/>
        <v>#DIV/0!</v>
      </c>
    </row>
    <row r="1295" spans="1:22" customFormat="1" x14ac:dyDescent="0.25">
      <c r="A1295" t="s">
        <v>875</v>
      </c>
      <c r="B1295">
        <v>102</v>
      </c>
      <c r="C1295" t="s">
        <v>876</v>
      </c>
      <c r="D1295">
        <v>301</v>
      </c>
      <c r="E1295" t="s">
        <v>917</v>
      </c>
      <c r="F1295">
        <v>276</v>
      </c>
      <c r="G1295" t="s">
        <v>105</v>
      </c>
      <c r="H1295">
        <v>10301010276</v>
      </c>
      <c r="I1295" t="s">
        <v>106</v>
      </c>
      <c r="J1295" t="s">
        <v>958</v>
      </c>
      <c r="K1295">
        <v>12</v>
      </c>
      <c r="L1295" s="2">
        <v>0</v>
      </c>
      <c r="M1295" s="2">
        <v>0</v>
      </c>
      <c r="N1295" s="14">
        <v>10000</v>
      </c>
      <c r="O1295" s="2">
        <v>0</v>
      </c>
      <c r="P1295" s="11">
        <v>10000</v>
      </c>
      <c r="Q1295" s="2">
        <v>0</v>
      </c>
      <c r="R1295" s="2">
        <v>0</v>
      </c>
      <c r="S1295" s="9"/>
      <c r="U1295" s="2">
        <f t="shared" si="44"/>
        <v>-10000</v>
      </c>
      <c r="V1295" s="2">
        <f t="shared" si="45"/>
        <v>-100</v>
      </c>
    </row>
    <row r="1296" spans="1:22" customFormat="1" x14ac:dyDescent="0.25">
      <c r="A1296" t="s">
        <v>875</v>
      </c>
      <c r="B1296">
        <v>102</v>
      </c>
      <c r="C1296" t="s">
        <v>876</v>
      </c>
      <c r="D1296">
        <v>195</v>
      </c>
      <c r="E1296" t="s">
        <v>902</v>
      </c>
      <c r="F1296">
        <v>290</v>
      </c>
      <c r="G1296" t="s">
        <v>91</v>
      </c>
      <c r="H1296">
        <v>10195010290</v>
      </c>
      <c r="I1296" t="s">
        <v>92</v>
      </c>
      <c r="J1296" t="s">
        <v>958</v>
      </c>
      <c r="K1296">
        <v>12</v>
      </c>
      <c r="L1296" s="2">
        <v>0</v>
      </c>
      <c r="M1296" s="2">
        <v>0</v>
      </c>
      <c r="N1296" s="14">
        <v>0</v>
      </c>
      <c r="O1296" s="2">
        <v>0</v>
      </c>
      <c r="P1296" s="11">
        <v>0</v>
      </c>
      <c r="Q1296" s="2">
        <v>0</v>
      </c>
      <c r="R1296" s="2">
        <v>0</v>
      </c>
      <c r="S1296" s="9"/>
      <c r="U1296" s="2">
        <f t="shared" si="44"/>
        <v>0</v>
      </c>
      <c r="V1296" s="2" t="e">
        <f t="shared" si="45"/>
        <v>#DIV/0!</v>
      </c>
    </row>
    <row r="1297" spans="1:22" customFormat="1" x14ac:dyDescent="0.25">
      <c r="A1297" t="s">
        <v>875</v>
      </c>
      <c r="B1297">
        <v>102</v>
      </c>
      <c r="C1297" t="s">
        <v>876</v>
      </c>
      <c r="D1297">
        <v>195</v>
      </c>
      <c r="E1297" t="s">
        <v>902</v>
      </c>
      <c r="F1297" t="s">
        <v>937</v>
      </c>
      <c r="I1297" t="s">
        <v>904</v>
      </c>
      <c r="J1297" t="s">
        <v>958</v>
      </c>
      <c r="K1297">
        <v>12</v>
      </c>
      <c r="L1297" s="2"/>
      <c r="M1297" s="2"/>
      <c r="N1297" s="14"/>
      <c r="O1297" s="2"/>
      <c r="P1297" s="11"/>
      <c r="Q1297" s="2">
        <v>0</v>
      </c>
      <c r="R1297" s="2">
        <v>0</v>
      </c>
      <c r="S1297" s="9"/>
      <c r="U1297" s="2">
        <f t="shared" si="44"/>
        <v>0</v>
      </c>
      <c r="V1297" s="2" t="e">
        <f t="shared" si="45"/>
        <v>#DIV/0!</v>
      </c>
    </row>
    <row r="1298" spans="1:22" customFormat="1" x14ac:dyDescent="0.25">
      <c r="A1298" t="s">
        <v>875</v>
      </c>
      <c r="B1298">
        <v>102</v>
      </c>
      <c r="C1298" t="s">
        <v>876</v>
      </c>
      <c r="D1298">
        <v>301</v>
      </c>
      <c r="E1298" t="s">
        <v>917</v>
      </c>
      <c r="F1298">
        <v>330</v>
      </c>
      <c r="G1298" t="s">
        <v>42</v>
      </c>
      <c r="H1298">
        <v>10301010330</v>
      </c>
      <c r="I1298" t="s">
        <v>43</v>
      </c>
      <c r="J1298" t="s">
        <v>958</v>
      </c>
      <c r="K1298">
        <v>12</v>
      </c>
      <c r="L1298" s="2">
        <v>-14531.6</v>
      </c>
      <c r="M1298" s="2">
        <v>116503.1</v>
      </c>
      <c r="N1298" s="14">
        <v>0</v>
      </c>
      <c r="O1298" s="2">
        <v>0</v>
      </c>
      <c r="P1298" s="11">
        <v>0</v>
      </c>
      <c r="Q1298" s="2">
        <v>20669.7</v>
      </c>
      <c r="R1298" s="2">
        <v>35433.771428571432</v>
      </c>
      <c r="S1298" s="9"/>
      <c r="U1298" s="2">
        <f t="shared" si="44"/>
        <v>0</v>
      </c>
      <c r="V1298" s="2" t="e">
        <f t="shared" si="45"/>
        <v>#DIV/0!</v>
      </c>
    </row>
    <row r="1299" spans="1:22" customFormat="1" x14ac:dyDescent="0.25">
      <c r="A1299" t="s">
        <v>875</v>
      </c>
      <c r="B1299">
        <v>102</v>
      </c>
      <c r="C1299" t="s">
        <v>876</v>
      </c>
      <c r="D1299">
        <v>103</v>
      </c>
      <c r="E1299" t="s">
        <v>877</v>
      </c>
      <c r="F1299">
        <v>331</v>
      </c>
      <c r="G1299" t="s">
        <v>66</v>
      </c>
      <c r="H1299">
        <v>10103010331</v>
      </c>
      <c r="I1299" t="s">
        <v>67</v>
      </c>
      <c r="J1299" t="s">
        <v>958</v>
      </c>
      <c r="K1299">
        <v>12</v>
      </c>
      <c r="L1299" s="2">
        <v>0</v>
      </c>
      <c r="M1299" s="2">
        <v>0</v>
      </c>
      <c r="N1299" s="14">
        <v>0</v>
      </c>
      <c r="O1299" s="2">
        <v>0</v>
      </c>
      <c r="P1299" s="11">
        <v>0</v>
      </c>
      <c r="Q1299" s="2">
        <v>0</v>
      </c>
      <c r="R1299" s="2">
        <v>0</v>
      </c>
      <c r="S1299" s="9"/>
      <c r="U1299" s="2">
        <f t="shared" si="44"/>
        <v>0</v>
      </c>
      <c r="V1299" s="2" t="e">
        <f t="shared" si="45"/>
        <v>#DIV/0!</v>
      </c>
    </row>
    <row r="1300" spans="1:22" customFormat="1" x14ac:dyDescent="0.25">
      <c r="A1300" t="s">
        <v>875</v>
      </c>
      <c r="B1300">
        <v>102</v>
      </c>
      <c r="C1300" t="s">
        <v>876</v>
      </c>
      <c r="D1300">
        <v>105</v>
      </c>
      <c r="E1300" t="s">
        <v>875</v>
      </c>
      <c r="F1300">
        <v>331</v>
      </c>
      <c r="G1300" t="s">
        <v>66</v>
      </c>
      <c r="H1300">
        <v>10105010331</v>
      </c>
      <c r="I1300" t="s">
        <v>67</v>
      </c>
      <c r="J1300" t="s">
        <v>958</v>
      </c>
      <c r="K1300">
        <v>12</v>
      </c>
      <c r="L1300" s="2">
        <v>941422.77</v>
      </c>
      <c r="M1300" s="2">
        <v>0</v>
      </c>
      <c r="N1300" s="14">
        <v>0</v>
      </c>
      <c r="O1300" s="2">
        <v>0</v>
      </c>
      <c r="P1300" s="11">
        <v>0</v>
      </c>
      <c r="Q1300" s="2">
        <v>0</v>
      </c>
      <c r="R1300" s="2">
        <v>0</v>
      </c>
      <c r="S1300" s="9"/>
      <c r="U1300" s="2">
        <f t="shared" si="44"/>
        <v>0</v>
      </c>
      <c r="V1300" s="2" t="e">
        <f t="shared" si="45"/>
        <v>#DIV/0!</v>
      </c>
    </row>
    <row r="1301" spans="1:22" customFormat="1" x14ac:dyDescent="0.25">
      <c r="A1301" t="s">
        <v>875</v>
      </c>
      <c r="B1301">
        <v>203</v>
      </c>
      <c r="C1301" t="s">
        <v>878</v>
      </c>
      <c r="D1301">
        <v>191</v>
      </c>
      <c r="E1301" t="s">
        <v>879</v>
      </c>
      <c r="F1301">
        <v>331</v>
      </c>
      <c r="G1301" t="s">
        <v>66</v>
      </c>
      <c r="H1301">
        <v>10191010331</v>
      </c>
      <c r="I1301" t="s">
        <v>67</v>
      </c>
      <c r="J1301" t="s">
        <v>958</v>
      </c>
      <c r="K1301">
        <v>12</v>
      </c>
      <c r="L1301" s="2">
        <v>0</v>
      </c>
      <c r="M1301" s="2">
        <v>0</v>
      </c>
      <c r="N1301" s="14">
        <v>0</v>
      </c>
      <c r="O1301" s="2">
        <v>0</v>
      </c>
      <c r="P1301" s="11">
        <v>0</v>
      </c>
      <c r="Q1301" s="2">
        <v>0</v>
      </c>
      <c r="R1301" s="2">
        <v>0</v>
      </c>
      <c r="S1301" s="9"/>
      <c r="U1301" s="2">
        <f t="shared" si="44"/>
        <v>0</v>
      </c>
      <c r="V1301" s="2" t="e">
        <f t="shared" si="45"/>
        <v>#DIV/0!</v>
      </c>
    </row>
    <row r="1302" spans="1:22" customFormat="1" x14ac:dyDescent="0.25">
      <c r="A1302" t="s">
        <v>875</v>
      </c>
      <c r="B1302">
        <v>102</v>
      </c>
      <c r="C1302" t="s">
        <v>876</v>
      </c>
      <c r="D1302">
        <v>195</v>
      </c>
      <c r="E1302" t="s">
        <v>902</v>
      </c>
      <c r="F1302">
        <v>331</v>
      </c>
      <c r="G1302" t="s">
        <v>66</v>
      </c>
      <c r="H1302">
        <v>10195010331</v>
      </c>
      <c r="I1302" t="s">
        <v>67</v>
      </c>
      <c r="J1302" t="s">
        <v>958</v>
      </c>
      <c r="K1302">
        <v>12</v>
      </c>
      <c r="L1302" s="2">
        <v>462575.71</v>
      </c>
      <c r="M1302" s="2">
        <v>0</v>
      </c>
      <c r="N1302" s="14">
        <v>0</v>
      </c>
      <c r="O1302" s="2">
        <v>0</v>
      </c>
      <c r="P1302" s="11">
        <v>0</v>
      </c>
      <c r="Q1302" s="2">
        <v>0</v>
      </c>
      <c r="R1302" s="2">
        <v>0</v>
      </c>
      <c r="S1302" s="9"/>
      <c r="U1302" s="2">
        <f t="shared" si="44"/>
        <v>0</v>
      </c>
      <c r="V1302" s="2" t="e">
        <f t="shared" si="45"/>
        <v>#DIV/0!</v>
      </c>
    </row>
    <row r="1303" spans="1:22" customFormat="1" x14ac:dyDescent="0.25">
      <c r="A1303" t="s">
        <v>875</v>
      </c>
      <c r="B1303">
        <v>102</v>
      </c>
      <c r="C1303" t="s">
        <v>876</v>
      </c>
      <c r="D1303">
        <v>276</v>
      </c>
      <c r="E1303" t="s">
        <v>880</v>
      </c>
      <c r="F1303">
        <v>331</v>
      </c>
      <c r="G1303" t="s">
        <v>66</v>
      </c>
      <c r="H1303">
        <v>10276010331</v>
      </c>
      <c r="I1303" t="s">
        <v>67</v>
      </c>
      <c r="J1303" t="s">
        <v>958</v>
      </c>
      <c r="K1303">
        <v>12</v>
      </c>
      <c r="L1303" s="2">
        <v>332232.34000000003</v>
      </c>
      <c r="M1303" s="2">
        <v>0</v>
      </c>
      <c r="N1303" s="14">
        <v>0</v>
      </c>
      <c r="O1303" s="2">
        <v>0</v>
      </c>
      <c r="P1303" s="11">
        <v>0</v>
      </c>
      <c r="Q1303" s="2">
        <v>0</v>
      </c>
      <c r="R1303" s="2">
        <v>0</v>
      </c>
      <c r="S1303" s="9"/>
      <c r="U1303" s="2">
        <f t="shared" si="44"/>
        <v>0</v>
      </c>
      <c r="V1303" s="2" t="e">
        <f t="shared" si="45"/>
        <v>#DIV/0!</v>
      </c>
    </row>
    <row r="1304" spans="1:22" customFormat="1" x14ac:dyDescent="0.25">
      <c r="A1304" t="s">
        <v>875</v>
      </c>
      <c r="B1304">
        <v>102</v>
      </c>
      <c r="C1304" t="s">
        <v>876</v>
      </c>
      <c r="D1304">
        <v>300</v>
      </c>
      <c r="E1304" t="s">
        <v>912</v>
      </c>
      <c r="F1304">
        <v>331</v>
      </c>
      <c r="G1304" t="s">
        <v>66</v>
      </c>
      <c r="H1304">
        <v>10300010331</v>
      </c>
      <c r="I1304" t="s">
        <v>67</v>
      </c>
      <c r="J1304" t="s">
        <v>958</v>
      </c>
      <c r="K1304">
        <v>12</v>
      </c>
      <c r="L1304" s="2">
        <v>0</v>
      </c>
      <c r="M1304" s="2">
        <v>0</v>
      </c>
      <c r="N1304" s="14">
        <v>0</v>
      </c>
      <c r="O1304" s="2">
        <v>0</v>
      </c>
      <c r="P1304" s="11">
        <v>0</v>
      </c>
      <c r="Q1304" s="2">
        <v>0</v>
      </c>
      <c r="R1304" s="2">
        <v>0</v>
      </c>
      <c r="S1304" s="9"/>
      <c r="U1304" s="2">
        <f t="shared" si="44"/>
        <v>0</v>
      </c>
      <c r="V1304" s="2" t="e">
        <f t="shared" si="45"/>
        <v>#DIV/0!</v>
      </c>
    </row>
    <row r="1305" spans="1:22" customFormat="1" x14ac:dyDescent="0.25">
      <c r="A1305" t="s">
        <v>875</v>
      </c>
      <c r="B1305">
        <v>102</v>
      </c>
      <c r="C1305" t="s">
        <v>876</v>
      </c>
      <c r="D1305">
        <v>301</v>
      </c>
      <c r="E1305" t="s">
        <v>917</v>
      </c>
      <c r="F1305">
        <v>331</v>
      </c>
      <c r="G1305" t="s">
        <v>66</v>
      </c>
      <c r="H1305">
        <v>10301010331</v>
      </c>
      <c r="I1305" t="s">
        <v>67</v>
      </c>
      <c r="J1305" t="s">
        <v>958</v>
      </c>
      <c r="K1305">
        <v>12</v>
      </c>
      <c r="L1305" s="2">
        <v>154464.12</v>
      </c>
      <c r="M1305" s="2">
        <v>0</v>
      </c>
      <c r="N1305" s="14">
        <v>0</v>
      </c>
      <c r="O1305" s="2">
        <v>0</v>
      </c>
      <c r="P1305" s="11">
        <v>0</v>
      </c>
      <c r="Q1305" s="2">
        <v>0</v>
      </c>
      <c r="R1305" s="2">
        <v>0</v>
      </c>
      <c r="S1305" s="9"/>
      <c r="U1305" s="2">
        <f t="shared" si="44"/>
        <v>0</v>
      </c>
      <c r="V1305" s="2" t="e">
        <f t="shared" si="45"/>
        <v>#DIV/0!</v>
      </c>
    </row>
    <row r="1306" spans="1:22" customFormat="1" x14ac:dyDescent="0.25">
      <c r="A1306" t="s">
        <v>875</v>
      </c>
      <c r="B1306">
        <v>101</v>
      </c>
      <c r="C1306" t="s">
        <v>780</v>
      </c>
      <c r="D1306">
        <v>302</v>
      </c>
      <c r="E1306" t="s">
        <v>920</v>
      </c>
      <c r="F1306">
        <v>331</v>
      </c>
      <c r="G1306" t="s">
        <v>66</v>
      </c>
      <c r="H1306">
        <v>10302010331</v>
      </c>
      <c r="I1306" t="s">
        <v>67</v>
      </c>
      <c r="J1306" t="s">
        <v>958</v>
      </c>
      <c r="K1306">
        <v>12</v>
      </c>
      <c r="L1306" s="2">
        <v>201690.53</v>
      </c>
      <c r="M1306" s="2">
        <v>0</v>
      </c>
      <c r="N1306" s="14">
        <v>0</v>
      </c>
      <c r="O1306" s="2">
        <v>0</v>
      </c>
      <c r="P1306" s="11">
        <v>0</v>
      </c>
      <c r="Q1306" s="2">
        <v>0</v>
      </c>
      <c r="R1306" s="2">
        <v>0</v>
      </c>
      <c r="S1306" s="9"/>
      <c r="U1306" s="2">
        <f t="shared" si="44"/>
        <v>0</v>
      </c>
      <c r="V1306" s="2" t="e">
        <f t="shared" si="45"/>
        <v>#DIV/0!</v>
      </c>
    </row>
    <row r="1307" spans="1:22" customFormat="1" x14ac:dyDescent="0.25">
      <c r="A1307" t="s">
        <v>875</v>
      </c>
      <c r="B1307">
        <v>102</v>
      </c>
      <c r="C1307" t="s">
        <v>876</v>
      </c>
      <c r="D1307">
        <v>103</v>
      </c>
      <c r="E1307" t="s">
        <v>877</v>
      </c>
      <c r="F1307">
        <v>345</v>
      </c>
      <c r="G1307" t="s">
        <v>72</v>
      </c>
      <c r="H1307">
        <v>10103010345</v>
      </c>
      <c r="I1307" t="s">
        <v>69</v>
      </c>
      <c r="J1307" t="s">
        <v>958</v>
      </c>
      <c r="K1307">
        <v>12</v>
      </c>
      <c r="L1307" s="2">
        <v>5461.89</v>
      </c>
      <c r="M1307" s="2">
        <v>0</v>
      </c>
      <c r="N1307" s="14">
        <v>0</v>
      </c>
      <c r="O1307" s="2">
        <v>0</v>
      </c>
      <c r="P1307" s="11">
        <v>0</v>
      </c>
      <c r="Q1307" s="2">
        <v>0</v>
      </c>
      <c r="R1307" s="2">
        <v>0</v>
      </c>
      <c r="S1307" s="9"/>
      <c r="U1307" s="2">
        <f t="shared" si="44"/>
        <v>0</v>
      </c>
      <c r="V1307" s="2" t="e">
        <f t="shared" si="45"/>
        <v>#DIV/0!</v>
      </c>
    </row>
    <row r="1308" spans="1:22" customFormat="1" x14ac:dyDescent="0.25">
      <c r="A1308" t="s">
        <v>875</v>
      </c>
      <c r="B1308">
        <v>102</v>
      </c>
      <c r="C1308" t="s">
        <v>876</v>
      </c>
      <c r="D1308">
        <v>105</v>
      </c>
      <c r="E1308" t="s">
        <v>875</v>
      </c>
      <c r="F1308">
        <v>345</v>
      </c>
      <c r="G1308" t="s">
        <v>72</v>
      </c>
      <c r="H1308">
        <v>10105010345</v>
      </c>
      <c r="I1308" t="s">
        <v>69</v>
      </c>
      <c r="J1308" t="s">
        <v>958</v>
      </c>
      <c r="K1308">
        <v>12</v>
      </c>
      <c r="L1308" s="2">
        <v>68039.89</v>
      </c>
      <c r="M1308" s="2">
        <v>0</v>
      </c>
      <c r="N1308" s="14">
        <v>0</v>
      </c>
      <c r="O1308" s="2">
        <v>0</v>
      </c>
      <c r="P1308" s="11">
        <v>0</v>
      </c>
      <c r="Q1308" s="2">
        <v>0</v>
      </c>
      <c r="R1308" s="2">
        <v>0</v>
      </c>
      <c r="S1308" s="9"/>
      <c r="U1308" s="2">
        <f t="shared" si="44"/>
        <v>0</v>
      </c>
      <c r="V1308" s="2" t="e">
        <f t="shared" si="45"/>
        <v>#DIV/0!</v>
      </c>
    </row>
    <row r="1309" spans="1:22" customFormat="1" x14ac:dyDescent="0.25">
      <c r="A1309" t="s">
        <v>875</v>
      </c>
      <c r="B1309">
        <v>203</v>
      </c>
      <c r="C1309" t="s">
        <v>878</v>
      </c>
      <c r="D1309">
        <v>191</v>
      </c>
      <c r="E1309" t="s">
        <v>879</v>
      </c>
      <c r="F1309">
        <v>345</v>
      </c>
      <c r="G1309" t="s">
        <v>72</v>
      </c>
      <c r="H1309">
        <v>10191010345</v>
      </c>
      <c r="I1309" t="s">
        <v>69</v>
      </c>
      <c r="J1309" t="s">
        <v>958</v>
      </c>
      <c r="K1309">
        <v>12</v>
      </c>
      <c r="L1309" s="2">
        <v>27083.14</v>
      </c>
      <c r="M1309" s="2">
        <v>0</v>
      </c>
      <c r="N1309" s="14">
        <v>0</v>
      </c>
      <c r="O1309" s="2">
        <v>0</v>
      </c>
      <c r="P1309" s="11">
        <v>0</v>
      </c>
      <c r="Q1309" s="2">
        <v>0</v>
      </c>
      <c r="R1309" s="2">
        <v>0</v>
      </c>
      <c r="S1309" s="9"/>
      <c r="U1309" s="2">
        <f t="shared" si="44"/>
        <v>0</v>
      </c>
      <c r="V1309" s="2" t="e">
        <f t="shared" si="45"/>
        <v>#DIV/0!</v>
      </c>
    </row>
    <row r="1310" spans="1:22" customFormat="1" x14ac:dyDescent="0.25">
      <c r="A1310" t="s">
        <v>875</v>
      </c>
      <c r="B1310">
        <v>102</v>
      </c>
      <c r="C1310" t="s">
        <v>876</v>
      </c>
      <c r="D1310">
        <v>195</v>
      </c>
      <c r="E1310" t="s">
        <v>902</v>
      </c>
      <c r="F1310">
        <v>345</v>
      </c>
      <c r="G1310" t="s">
        <v>72</v>
      </c>
      <c r="H1310">
        <v>10195010345</v>
      </c>
      <c r="I1310" t="s">
        <v>69</v>
      </c>
      <c r="J1310" t="s">
        <v>958</v>
      </c>
      <c r="K1310">
        <v>12</v>
      </c>
      <c r="L1310" s="2">
        <v>30884.37</v>
      </c>
      <c r="M1310" s="2">
        <v>0</v>
      </c>
      <c r="N1310" s="14">
        <v>0</v>
      </c>
      <c r="O1310" s="2">
        <v>0</v>
      </c>
      <c r="P1310" s="11">
        <v>0</v>
      </c>
      <c r="Q1310" s="2">
        <v>0</v>
      </c>
      <c r="R1310" s="2">
        <v>0</v>
      </c>
      <c r="S1310" s="9"/>
      <c r="U1310" s="2">
        <f t="shared" si="44"/>
        <v>0</v>
      </c>
      <c r="V1310" s="2" t="e">
        <f t="shared" si="45"/>
        <v>#DIV/0!</v>
      </c>
    </row>
    <row r="1311" spans="1:22" customFormat="1" x14ac:dyDescent="0.25">
      <c r="A1311" t="s">
        <v>875</v>
      </c>
      <c r="B1311">
        <v>102</v>
      </c>
      <c r="C1311" t="s">
        <v>876</v>
      </c>
      <c r="D1311">
        <v>276</v>
      </c>
      <c r="E1311" t="s">
        <v>880</v>
      </c>
      <c r="F1311">
        <v>345</v>
      </c>
      <c r="G1311" t="s">
        <v>72</v>
      </c>
      <c r="H1311">
        <v>10276010345</v>
      </c>
      <c r="I1311" t="s">
        <v>69</v>
      </c>
      <c r="J1311" t="s">
        <v>958</v>
      </c>
      <c r="K1311">
        <v>12</v>
      </c>
      <c r="L1311" s="2">
        <v>23309.99</v>
      </c>
      <c r="M1311" s="2">
        <v>0</v>
      </c>
      <c r="N1311" s="14">
        <v>0</v>
      </c>
      <c r="O1311" s="2">
        <v>0</v>
      </c>
      <c r="P1311" s="11">
        <v>0</v>
      </c>
      <c r="Q1311" s="2">
        <v>0</v>
      </c>
      <c r="R1311" s="2">
        <v>0</v>
      </c>
      <c r="S1311" s="9"/>
      <c r="U1311" s="2">
        <f t="shared" si="44"/>
        <v>0</v>
      </c>
      <c r="V1311" s="2" t="e">
        <f t="shared" si="45"/>
        <v>#DIV/0!</v>
      </c>
    </row>
    <row r="1312" spans="1:22" customFormat="1" x14ac:dyDescent="0.25">
      <c r="A1312" t="s">
        <v>875</v>
      </c>
      <c r="B1312">
        <v>102</v>
      </c>
      <c r="C1312" t="s">
        <v>876</v>
      </c>
      <c r="D1312">
        <v>300</v>
      </c>
      <c r="E1312" t="s">
        <v>912</v>
      </c>
      <c r="F1312">
        <v>345</v>
      </c>
      <c r="G1312" t="s">
        <v>72</v>
      </c>
      <c r="H1312">
        <v>10300010345</v>
      </c>
      <c r="I1312" t="s">
        <v>69</v>
      </c>
      <c r="J1312" t="s">
        <v>958</v>
      </c>
      <c r="K1312">
        <v>12</v>
      </c>
      <c r="L1312" s="2">
        <v>10347.08</v>
      </c>
      <c r="M1312" s="2">
        <v>0</v>
      </c>
      <c r="N1312" s="14">
        <v>0</v>
      </c>
      <c r="O1312" s="2">
        <v>0</v>
      </c>
      <c r="P1312" s="11">
        <v>0</v>
      </c>
      <c r="Q1312" s="2">
        <v>0</v>
      </c>
      <c r="R1312" s="2">
        <v>0</v>
      </c>
      <c r="S1312" s="9"/>
      <c r="U1312" s="2">
        <f t="shared" si="44"/>
        <v>0</v>
      </c>
      <c r="V1312" s="2" t="e">
        <f t="shared" si="45"/>
        <v>#DIV/0!</v>
      </c>
    </row>
    <row r="1313" spans="1:22" customFormat="1" x14ac:dyDescent="0.25">
      <c r="A1313" t="s">
        <v>875</v>
      </c>
      <c r="B1313">
        <v>102</v>
      </c>
      <c r="C1313" t="s">
        <v>876</v>
      </c>
      <c r="D1313">
        <v>301</v>
      </c>
      <c r="E1313" t="s">
        <v>917</v>
      </c>
      <c r="F1313">
        <v>345</v>
      </c>
      <c r="G1313" t="s">
        <v>72</v>
      </c>
      <c r="H1313">
        <v>10301010345</v>
      </c>
      <c r="I1313" t="s">
        <v>69</v>
      </c>
      <c r="J1313" t="s">
        <v>958</v>
      </c>
      <c r="K1313">
        <v>12</v>
      </c>
      <c r="L1313" s="2">
        <v>26600.080000000002</v>
      </c>
      <c r="M1313" s="2">
        <v>0</v>
      </c>
      <c r="N1313" s="14">
        <v>0</v>
      </c>
      <c r="O1313" s="2">
        <v>0</v>
      </c>
      <c r="P1313" s="11">
        <v>0</v>
      </c>
      <c r="Q1313" s="2">
        <v>0</v>
      </c>
      <c r="R1313" s="2">
        <v>0</v>
      </c>
      <c r="S1313" s="9"/>
      <c r="U1313" s="2">
        <f t="shared" si="44"/>
        <v>0</v>
      </c>
      <c r="V1313" s="2" t="e">
        <f t="shared" si="45"/>
        <v>#DIV/0!</v>
      </c>
    </row>
    <row r="1314" spans="1:22" customFormat="1" x14ac:dyDescent="0.25">
      <c r="A1314" t="s">
        <v>875</v>
      </c>
      <c r="B1314">
        <v>101</v>
      </c>
      <c r="C1314" t="s">
        <v>780</v>
      </c>
      <c r="D1314">
        <v>302</v>
      </c>
      <c r="E1314" t="s">
        <v>920</v>
      </c>
      <c r="F1314">
        <v>345</v>
      </c>
      <c r="G1314" t="s">
        <v>72</v>
      </c>
      <c r="H1314">
        <v>10302010345</v>
      </c>
      <c r="I1314" t="s">
        <v>69</v>
      </c>
      <c r="J1314" t="s">
        <v>958</v>
      </c>
      <c r="K1314">
        <v>12</v>
      </c>
      <c r="L1314" s="2">
        <v>21954.47</v>
      </c>
      <c r="M1314" s="2">
        <v>0</v>
      </c>
      <c r="N1314" s="14">
        <v>0</v>
      </c>
      <c r="O1314" s="2">
        <v>0</v>
      </c>
      <c r="P1314" s="11">
        <v>0</v>
      </c>
      <c r="Q1314" s="2">
        <v>0</v>
      </c>
      <c r="R1314" s="2">
        <v>0</v>
      </c>
      <c r="S1314" s="9"/>
      <c r="U1314" s="2">
        <f t="shared" si="44"/>
        <v>0</v>
      </c>
      <c r="V1314" s="2" t="e">
        <f t="shared" si="45"/>
        <v>#DIV/0!</v>
      </c>
    </row>
    <row r="1315" spans="1:22" customFormat="1" x14ac:dyDescent="0.25">
      <c r="A1315" t="s">
        <v>875</v>
      </c>
      <c r="B1315">
        <v>102</v>
      </c>
      <c r="C1315" t="s">
        <v>876</v>
      </c>
      <c r="D1315">
        <v>105</v>
      </c>
      <c r="E1315" t="s">
        <v>875</v>
      </c>
      <c r="F1315">
        <v>393</v>
      </c>
      <c r="G1315" t="s">
        <v>890</v>
      </c>
      <c r="H1315">
        <v>10105010393</v>
      </c>
      <c r="I1315" t="s">
        <v>891</v>
      </c>
      <c r="J1315" t="s">
        <v>958</v>
      </c>
      <c r="K1315">
        <v>12</v>
      </c>
      <c r="L1315" s="2">
        <v>0</v>
      </c>
      <c r="M1315" s="2">
        <v>0</v>
      </c>
      <c r="N1315" s="14">
        <v>0</v>
      </c>
      <c r="O1315" s="2">
        <v>0</v>
      </c>
      <c r="P1315" s="11">
        <v>0</v>
      </c>
      <c r="Q1315" s="2">
        <v>0</v>
      </c>
      <c r="R1315" s="2">
        <v>0</v>
      </c>
      <c r="S1315" s="9"/>
      <c r="U1315" s="2">
        <f t="shared" si="44"/>
        <v>0</v>
      </c>
      <c r="V1315" s="2" t="e">
        <f t="shared" si="45"/>
        <v>#DIV/0!</v>
      </c>
    </row>
    <row r="1316" spans="1:22" customFormat="1" x14ac:dyDescent="0.25">
      <c r="A1316" t="s">
        <v>875</v>
      </c>
      <c r="B1316">
        <v>102</v>
      </c>
      <c r="C1316" t="s">
        <v>876</v>
      </c>
      <c r="D1316">
        <v>105</v>
      </c>
      <c r="E1316" t="s">
        <v>875</v>
      </c>
      <c r="F1316">
        <v>611</v>
      </c>
      <c r="G1316" t="s">
        <v>52</v>
      </c>
      <c r="H1316">
        <v>10105010611</v>
      </c>
      <c r="I1316" t="s">
        <v>53</v>
      </c>
      <c r="J1316" t="s">
        <v>958</v>
      </c>
      <c r="K1316">
        <v>12</v>
      </c>
      <c r="L1316" s="2">
        <v>0</v>
      </c>
      <c r="M1316" s="2">
        <v>2100</v>
      </c>
      <c r="N1316" s="14">
        <v>0</v>
      </c>
      <c r="O1316" s="2">
        <v>0</v>
      </c>
      <c r="P1316" s="11">
        <v>0</v>
      </c>
      <c r="Q1316" s="2">
        <v>0</v>
      </c>
      <c r="R1316" s="2">
        <v>0</v>
      </c>
      <c r="S1316" s="9"/>
      <c r="U1316" s="2">
        <f t="shared" si="44"/>
        <v>0</v>
      </c>
      <c r="V1316" s="2" t="e">
        <f t="shared" si="45"/>
        <v>#DIV/0!</v>
      </c>
    </row>
    <row r="1317" spans="1:22" customFormat="1" x14ac:dyDescent="0.25">
      <c r="A1317" t="s">
        <v>875</v>
      </c>
      <c r="B1317">
        <v>203</v>
      </c>
      <c r="C1317" t="s">
        <v>878</v>
      </c>
      <c r="D1317">
        <v>191</v>
      </c>
      <c r="E1317" t="s">
        <v>879</v>
      </c>
      <c r="F1317">
        <v>611</v>
      </c>
      <c r="I1317" t="s">
        <v>53</v>
      </c>
      <c r="J1317" t="s">
        <v>958</v>
      </c>
      <c r="K1317">
        <v>12</v>
      </c>
      <c r="L1317" s="2"/>
      <c r="M1317" s="2"/>
      <c r="N1317" s="14"/>
      <c r="O1317" s="2"/>
      <c r="P1317" s="11"/>
      <c r="Q1317" s="2">
        <v>0</v>
      </c>
      <c r="R1317" s="2">
        <v>0</v>
      </c>
      <c r="S1317" s="9"/>
      <c r="U1317" s="2">
        <f t="shared" si="44"/>
        <v>0</v>
      </c>
      <c r="V1317" s="2" t="e">
        <f t="shared" si="45"/>
        <v>#DIV/0!</v>
      </c>
    </row>
    <row r="1318" spans="1:22" customFormat="1" x14ac:dyDescent="0.25">
      <c r="A1318" t="s">
        <v>875</v>
      </c>
      <c r="B1318">
        <v>102</v>
      </c>
      <c r="C1318" t="s">
        <v>876</v>
      </c>
      <c r="D1318">
        <v>105</v>
      </c>
      <c r="E1318" t="s">
        <v>875</v>
      </c>
      <c r="F1318">
        <v>849</v>
      </c>
      <c r="G1318" t="s">
        <v>431</v>
      </c>
      <c r="H1318">
        <v>10105010849</v>
      </c>
      <c r="I1318" t="s">
        <v>432</v>
      </c>
      <c r="J1318" t="s">
        <v>958</v>
      </c>
      <c r="K1318">
        <v>12</v>
      </c>
      <c r="L1318" s="2">
        <v>0</v>
      </c>
      <c r="M1318" s="2">
        <v>0</v>
      </c>
      <c r="N1318" s="14">
        <v>0</v>
      </c>
      <c r="O1318" s="2">
        <v>0</v>
      </c>
      <c r="P1318" s="11">
        <v>0</v>
      </c>
      <c r="Q1318" s="2">
        <v>0</v>
      </c>
      <c r="R1318" s="2">
        <v>0</v>
      </c>
      <c r="S1318" s="9"/>
      <c r="U1318" s="2">
        <f t="shared" si="44"/>
        <v>0</v>
      </c>
      <c r="V1318" s="2" t="e">
        <f t="shared" si="45"/>
        <v>#DIV/0!</v>
      </c>
    </row>
    <row r="1319" spans="1:22" ht="15.75" thickBot="1" x14ac:dyDescent="0.3">
      <c r="L1319" s="10">
        <f t="shared" ref="L1319:S1319" si="46">SUM(L8:L1318)</f>
        <v>574050649.55000067</v>
      </c>
      <c r="M1319" s="10">
        <f t="shared" si="46"/>
        <v>285478157.94</v>
      </c>
      <c r="N1319" s="10">
        <f t="shared" si="46"/>
        <v>230411657</v>
      </c>
      <c r="O1319" s="10">
        <f t="shared" si="46"/>
        <v>408000</v>
      </c>
      <c r="P1319" s="10">
        <f t="shared" si="46"/>
        <v>230819657</v>
      </c>
      <c r="Q1319" s="10">
        <f t="shared" si="46"/>
        <v>135824653.11999992</v>
      </c>
      <c r="R1319" s="10">
        <f t="shared" si="46"/>
        <v>232842262.49142852</v>
      </c>
      <c r="S1319" s="10">
        <f t="shared" si="46"/>
        <v>265956464.9062857</v>
      </c>
      <c r="U1319" s="2">
        <f t="shared" ref="U1319" si="47">S1319-N1319</f>
        <v>35544807.906285703</v>
      </c>
      <c r="V1319" s="2">
        <f t="shared" ref="V1319" si="48">U1319/N1319*100</f>
        <v>15.426653481462399</v>
      </c>
    </row>
    <row r="1320" spans="1:22" ht="15.75" thickTop="1" x14ac:dyDescent="0.25">
      <c r="U1320" s="2"/>
    </row>
    <row r="1321" spans="1:22" x14ac:dyDescent="0.25">
      <c r="U1321" s="2"/>
    </row>
    <row r="1322" spans="1:22" x14ac:dyDescent="0.25">
      <c r="U1322" s="2"/>
    </row>
    <row r="1323" spans="1:22" x14ac:dyDescent="0.25">
      <c r="U1323" s="2"/>
    </row>
    <row r="1324" spans="1:22" x14ac:dyDescent="0.25">
      <c r="U1324" s="2"/>
    </row>
    <row r="1325" spans="1:22" x14ac:dyDescent="0.25">
      <c r="U1325" s="2"/>
    </row>
    <row r="1326" spans="1:22" x14ac:dyDescent="0.25">
      <c r="U1326" s="2"/>
    </row>
    <row r="1327" spans="1:22" x14ac:dyDescent="0.25">
      <c r="U1327" s="2"/>
    </row>
    <row r="1328" spans="1:22" x14ac:dyDescent="0.25">
      <c r="U1328" s="2"/>
    </row>
    <row r="1329" spans="1:23" x14ac:dyDescent="0.25">
      <c r="U1329" s="2"/>
    </row>
    <row r="1330" spans="1:23" x14ac:dyDescent="0.25">
      <c r="U1330" s="2"/>
    </row>
    <row r="1331" spans="1:23" x14ac:dyDescent="0.25">
      <c r="U1331" s="2"/>
    </row>
    <row r="1332" spans="1:23" x14ac:dyDescent="0.25">
      <c r="U1332" s="2"/>
    </row>
    <row r="1333" spans="1:23" x14ac:dyDescent="0.25">
      <c r="U1333" s="2"/>
    </row>
    <row r="1334" spans="1:23" x14ac:dyDescent="0.25">
      <c r="U1334" s="2"/>
    </row>
    <row r="1335" spans="1:23" s="11" customFormat="1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N1335" s="11">
        <v>0</v>
      </c>
      <c r="T1335" s="1"/>
      <c r="U1335" s="2"/>
      <c r="W1335" s="1"/>
    </row>
    <row r="1336" spans="1:23" x14ac:dyDescent="0.25">
      <c r="U1336" s="2"/>
    </row>
    <row r="1337" spans="1:23" x14ac:dyDescent="0.25">
      <c r="U1337" s="2"/>
    </row>
    <row r="1338" spans="1:23" x14ac:dyDescent="0.25">
      <c r="U1338" s="2"/>
    </row>
    <row r="1339" spans="1:23" x14ac:dyDescent="0.25">
      <c r="U1339" s="2"/>
    </row>
    <row r="1340" spans="1:23" x14ac:dyDescent="0.25">
      <c r="U1340" s="2"/>
    </row>
    <row r="1341" spans="1:23" x14ac:dyDescent="0.25">
      <c r="U1341" s="2"/>
    </row>
    <row r="1342" spans="1:23" x14ac:dyDescent="0.25">
      <c r="U1342" s="2"/>
    </row>
    <row r="1343" spans="1:23" x14ac:dyDescent="0.25">
      <c r="U1343" s="2"/>
    </row>
    <row r="1344" spans="1:23" x14ac:dyDescent="0.25">
      <c r="U1344" s="2"/>
    </row>
    <row r="1345" spans="21:21" x14ac:dyDescent="0.25">
      <c r="U1345" s="2"/>
    </row>
    <row r="1346" spans="21:21" x14ac:dyDescent="0.25">
      <c r="U1346" s="2"/>
    </row>
    <row r="1347" spans="21:21" x14ac:dyDescent="0.25">
      <c r="U1347" s="2"/>
    </row>
    <row r="1348" spans="21:21" x14ac:dyDescent="0.25">
      <c r="U1348" s="2"/>
    </row>
    <row r="1349" spans="21:21" x14ac:dyDescent="0.25">
      <c r="U1349" s="2"/>
    </row>
    <row r="1350" spans="21:21" x14ac:dyDescent="0.25">
      <c r="U1350" s="2"/>
    </row>
    <row r="1351" spans="21:21" x14ac:dyDescent="0.25">
      <c r="U1351" s="2"/>
    </row>
    <row r="1352" spans="21:21" x14ac:dyDescent="0.25">
      <c r="U1352" s="2"/>
    </row>
    <row r="1353" spans="21:21" x14ac:dyDescent="0.25">
      <c r="U1353" s="2"/>
    </row>
    <row r="1354" spans="21:21" x14ac:dyDescent="0.25">
      <c r="U1354" s="2"/>
    </row>
    <row r="1355" spans="21:21" x14ac:dyDescent="0.25">
      <c r="U1355" s="2"/>
    </row>
    <row r="1356" spans="21:21" x14ac:dyDescent="0.25">
      <c r="U1356" s="2"/>
    </row>
    <row r="1357" spans="21:21" x14ac:dyDescent="0.25">
      <c r="U1357" s="2"/>
    </row>
    <row r="1358" spans="21:21" x14ac:dyDescent="0.25">
      <c r="U1358" s="2"/>
    </row>
    <row r="1359" spans="21:21" x14ac:dyDescent="0.25">
      <c r="U1359" s="2"/>
    </row>
    <row r="1360" spans="21:21" x14ac:dyDescent="0.25">
      <c r="U1360" s="2"/>
    </row>
    <row r="1361" spans="21:21" x14ac:dyDescent="0.25">
      <c r="U1361" s="2"/>
    </row>
    <row r="1362" spans="21:21" x14ac:dyDescent="0.25">
      <c r="U1362" s="2"/>
    </row>
    <row r="1363" spans="21:21" x14ac:dyDescent="0.25">
      <c r="U1363" s="2"/>
    </row>
    <row r="1364" spans="21:21" x14ac:dyDescent="0.25">
      <c r="U1364" s="2"/>
    </row>
    <row r="1365" spans="21:21" x14ac:dyDescent="0.25">
      <c r="U1365" s="2"/>
    </row>
    <row r="1366" spans="21:21" x14ac:dyDescent="0.25">
      <c r="U1366" s="2"/>
    </row>
    <row r="1367" spans="21:21" x14ac:dyDescent="0.25">
      <c r="U1367" s="2"/>
    </row>
    <row r="1368" spans="21:21" x14ac:dyDescent="0.25">
      <c r="U1368" s="2"/>
    </row>
    <row r="1369" spans="21:21" x14ac:dyDescent="0.25">
      <c r="U1369" s="2"/>
    </row>
    <row r="1370" spans="21:21" x14ac:dyDescent="0.25">
      <c r="U1370" s="2"/>
    </row>
    <row r="1371" spans="21:21" x14ac:dyDescent="0.25">
      <c r="U1371" s="2"/>
    </row>
    <row r="1372" spans="21:21" x14ac:dyDescent="0.25">
      <c r="U1372" s="2"/>
    </row>
    <row r="1373" spans="21:21" x14ac:dyDescent="0.25">
      <c r="U1373" s="2"/>
    </row>
    <row r="1374" spans="21:21" x14ac:dyDescent="0.25">
      <c r="U1374" s="2"/>
    </row>
    <row r="1375" spans="21:21" x14ac:dyDescent="0.25">
      <c r="U1375" s="2"/>
    </row>
    <row r="1376" spans="21:21" x14ac:dyDescent="0.25">
      <c r="U1376" s="2"/>
    </row>
    <row r="1377" spans="21:21" x14ac:dyDescent="0.25">
      <c r="U1377" s="2"/>
    </row>
    <row r="1378" spans="21:21" x14ac:dyDescent="0.25">
      <c r="U1378" s="2"/>
    </row>
    <row r="1379" spans="21:21" x14ac:dyDescent="0.25">
      <c r="U1379" s="2"/>
    </row>
    <row r="1380" spans="21:21" x14ac:dyDescent="0.25">
      <c r="U1380" s="2"/>
    </row>
    <row r="1381" spans="21:21" x14ac:dyDescent="0.25">
      <c r="U1381" s="2"/>
    </row>
    <row r="1382" spans="21:21" x14ac:dyDescent="0.25">
      <c r="U1382" s="2"/>
    </row>
    <row r="1383" spans="21:21" x14ac:dyDescent="0.25">
      <c r="U1383" s="2"/>
    </row>
    <row r="1384" spans="21:21" x14ac:dyDescent="0.25">
      <c r="U1384" s="2"/>
    </row>
    <row r="1385" spans="21:21" x14ac:dyDescent="0.25">
      <c r="U1385" s="2"/>
    </row>
    <row r="1386" spans="21:21" x14ac:dyDescent="0.25">
      <c r="U1386" s="2"/>
    </row>
    <row r="1387" spans="21:21" x14ac:dyDescent="0.25">
      <c r="U1387" s="2"/>
    </row>
    <row r="1388" spans="21:21" x14ac:dyDescent="0.25">
      <c r="U1388" s="2"/>
    </row>
    <row r="1389" spans="21:21" x14ac:dyDescent="0.25">
      <c r="U1389" s="2"/>
    </row>
    <row r="1390" spans="21:21" x14ac:dyDescent="0.25">
      <c r="U1390" s="2"/>
    </row>
    <row r="1391" spans="21:21" x14ac:dyDescent="0.25">
      <c r="U1391" s="2"/>
    </row>
    <row r="1392" spans="21:21" x14ac:dyDescent="0.25">
      <c r="U1392" s="2"/>
    </row>
    <row r="1393" spans="21:21" x14ac:dyDescent="0.25">
      <c r="U1393" s="2"/>
    </row>
    <row r="1394" spans="21:21" x14ac:dyDescent="0.25">
      <c r="U1394" s="2"/>
    </row>
    <row r="1395" spans="21:21" x14ac:dyDescent="0.25">
      <c r="U1395" s="2"/>
    </row>
    <row r="1396" spans="21:21" x14ac:dyDescent="0.25">
      <c r="U1396" s="2"/>
    </row>
    <row r="1397" spans="21:21" x14ac:dyDescent="0.25">
      <c r="U1397" s="2"/>
    </row>
    <row r="1398" spans="21:21" x14ac:dyDescent="0.25">
      <c r="U1398" s="2"/>
    </row>
    <row r="1399" spans="21:21" x14ac:dyDescent="0.25">
      <c r="U1399" s="2"/>
    </row>
    <row r="1400" spans="21:21" x14ac:dyDescent="0.25">
      <c r="U1400" s="2"/>
    </row>
    <row r="1401" spans="21:21" x14ac:dyDescent="0.25">
      <c r="U1401" s="2"/>
    </row>
    <row r="1402" spans="21:21" x14ac:dyDescent="0.25">
      <c r="U1402" s="2"/>
    </row>
    <row r="1403" spans="21:21" x14ac:dyDescent="0.25">
      <c r="U1403" s="2"/>
    </row>
    <row r="1404" spans="21:21" x14ac:dyDescent="0.25">
      <c r="U1404" s="2"/>
    </row>
    <row r="1405" spans="21:21" x14ac:dyDescent="0.25">
      <c r="U1405" s="2"/>
    </row>
    <row r="1406" spans="21:21" x14ac:dyDescent="0.25">
      <c r="U1406" s="2"/>
    </row>
    <row r="1407" spans="21:21" x14ac:dyDescent="0.25">
      <c r="U1407" s="2"/>
    </row>
    <row r="1408" spans="21:21" x14ac:dyDescent="0.25">
      <c r="U1408" s="2"/>
    </row>
    <row r="1409" spans="21:21" x14ac:dyDescent="0.25">
      <c r="U1409" s="2"/>
    </row>
    <row r="1410" spans="21:21" x14ac:dyDescent="0.25">
      <c r="U1410" s="2"/>
    </row>
    <row r="1411" spans="21:21" x14ac:dyDescent="0.25">
      <c r="U1411" s="2"/>
    </row>
    <row r="1412" spans="21:21" x14ac:dyDescent="0.25">
      <c r="U1412" s="2"/>
    </row>
    <row r="1413" spans="21:21" x14ac:dyDescent="0.25">
      <c r="U1413" s="2"/>
    </row>
    <row r="1414" spans="21:21" x14ac:dyDescent="0.25">
      <c r="U1414" s="2"/>
    </row>
    <row r="1415" spans="21:21" x14ac:dyDescent="0.25">
      <c r="U1415" s="2"/>
    </row>
    <row r="1416" spans="21:21" x14ac:dyDescent="0.25">
      <c r="U1416" s="2"/>
    </row>
    <row r="1417" spans="21:21" x14ac:dyDescent="0.25">
      <c r="U1417" s="2"/>
    </row>
    <row r="1418" spans="21:21" x14ac:dyDescent="0.25">
      <c r="U1418" s="2"/>
    </row>
    <row r="1419" spans="21:21" x14ac:dyDescent="0.25">
      <c r="U1419" s="2"/>
    </row>
    <row r="1420" spans="21:21" x14ac:dyDescent="0.25">
      <c r="U1420" s="2"/>
    </row>
    <row r="1421" spans="21:21" x14ac:dyDescent="0.25">
      <c r="U1421" s="2"/>
    </row>
    <row r="1422" spans="21:21" x14ac:dyDescent="0.25">
      <c r="U1422" s="2"/>
    </row>
    <row r="1423" spans="21:21" x14ac:dyDescent="0.25">
      <c r="U1423" s="2"/>
    </row>
    <row r="1424" spans="21:21" x14ac:dyDescent="0.25">
      <c r="U1424" s="2"/>
    </row>
    <row r="1425" spans="21:21" x14ac:dyDescent="0.25">
      <c r="U1425" s="2"/>
    </row>
    <row r="1426" spans="21:21" x14ac:dyDescent="0.25">
      <c r="U1426" s="2"/>
    </row>
    <row r="1427" spans="21:21" x14ac:dyDescent="0.25">
      <c r="U1427" s="2"/>
    </row>
    <row r="1428" spans="21:21" x14ac:dyDescent="0.25">
      <c r="U1428" s="2"/>
    </row>
    <row r="1429" spans="21:21" x14ac:dyDescent="0.25">
      <c r="U1429" s="2"/>
    </row>
    <row r="1430" spans="21:21" x14ac:dyDescent="0.25">
      <c r="U1430" s="2"/>
    </row>
    <row r="1431" spans="21:21" x14ac:dyDescent="0.25">
      <c r="U1431" s="2"/>
    </row>
    <row r="1432" spans="21:21" x14ac:dyDescent="0.25">
      <c r="U1432" s="2"/>
    </row>
    <row r="1433" spans="21:21" x14ac:dyDescent="0.25">
      <c r="U1433" s="2"/>
    </row>
    <row r="1434" spans="21:21" x14ac:dyDescent="0.25">
      <c r="U1434" s="2"/>
    </row>
    <row r="1435" spans="21:21" x14ac:dyDescent="0.25">
      <c r="U1435" s="2"/>
    </row>
    <row r="1436" spans="21:21" x14ac:dyDescent="0.25">
      <c r="U1436" s="2"/>
    </row>
    <row r="1437" spans="21:21" x14ac:dyDescent="0.25">
      <c r="U1437" s="2"/>
    </row>
    <row r="1438" spans="21:21" x14ac:dyDescent="0.25">
      <c r="U1438" s="2"/>
    </row>
    <row r="1439" spans="21:21" x14ac:dyDescent="0.25">
      <c r="U1439" s="2"/>
    </row>
    <row r="1440" spans="21:21" x14ac:dyDescent="0.25">
      <c r="U1440" s="2"/>
    </row>
    <row r="1441" spans="21:21" x14ac:dyDescent="0.25">
      <c r="U1441" s="2"/>
    </row>
    <row r="1442" spans="21:21" x14ac:dyDescent="0.25">
      <c r="U1442" s="2"/>
    </row>
    <row r="1443" spans="21:21" x14ac:dyDescent="0.25">
      <c r="U1443" s="2"/>
    </row>
    <row r="1444" spans="21:21" x14ac:dyDescent="0.25">
      <c r="U1444" s="2"/>
    </row>
    <row r="1445" spans="21:21" x14ac:dyDescent="0.25">
      <c r="U1445" s="2"/>
    </row>
    <row r="1446" spans="21:21" x14ac:dyDescent="0.25">
      <c r="U1446" s="2"/>
    </row>
    <row r="1447" spans="21:21" x14ac:dyDescent="0.25">
      <c r="U1447" s="2"/>
    </row>
    <row r="1448" spans="21:21" x14ac:dyDescent="0.25">
      <c r="U1448" s="2"/>
    </row>
    <row r="1449" spans="21:21" x14ac:dyDescent="0.25">
      <c r="U1449" s="2"/>
    </row>
  </sheetData>
  <sortState ref="A9:X1318">
    <sortCondition descending="1" ref="S9:S1318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0"/>
  <sheetViews>
    <sheetView topLeftCell="A10" workbookViewId="0">
      <selection activeCell="J22" sqref="J22"/>
    </sheetView>
  </sheetViews>
  <sheetFormatPr defaultRowHeight="15" x14ac:dyDescent="0.25"/>
  <cols>
    <col min="1" max="1" width="20.5703125" style="1" customWidth="1"/>
    <col min="2" max="3" width="9.140625" style="1" hidden="1" customWidth="1"/>
    <col min="4" max="4" width="6.42578125" style="1" customWidth="1"/>
    <col min="5" max="5" width="16.5703125" style="1" customWidth="1"/>
    <col min="6" max="6" width="9.140625" style="1"/>
    <col min="7" max="7" width="30.5703125" style="1" customWidth="1"/>
    <col min="8" max="8" width="12" style="1" hidden="1" customWidth="1"/>
    <col min="9" max="9" width="21.85546875" style="1" hidden="1" customWidth="1"/>
    <col min="10" max="10" width="28.28515625" style="1" customWidth="1"/>
    <col min="11" max="11" width="9.28515625" style="1" customWidth="1"/>
    <col min="12" max="13" width="17.7109375" style="11" customWidth="1"/>
    <col min="14" max="14" width="17.7109375" style="11" bestFit="1" customWidth="1"/>
    <col min="15" max="15" width="14" style="11" hidden="1" customWidth="1"/>
    <col min="16" max="16" width="17.7109375" style="11" hidden="1" customWidth="1"/>
    <col min="17" max="17" width="16" style="11" bestFit="1" customWidth="1"/>
    <col min="18" max="18" width="17.7109375" style="11" hidden="1" customWidth="1"/>
    <col min="19" max="19" width="17.7109375" style="11" bestFit="1" customWidth="1"/>
    <col min="20" max="20" width="0" style="1" hidden="1" customWidth="1"/>
    <col min="21" max="21" width="9.5703125" style="1" bestFit="1" customWidth="1"/>
    <col min="22" max="22" width="14.28515625" style="11" bestFit="1" customWidth="1"/>
    <col min="23" max="23" width="9.140625" style="1"/>
    <col min="24" max="24" width="14.28515625" style="1" bestFit="1" customWidth="1"/>
    <col min="25" max="16384" width="9.140625" style="1"/>
  </cols>
  <sheetData>
    <row r="1" spans="1:22" s="3" customFormat="1" x14ac:dyDescent="0.25">
      <c r="A1" s="3" t="s">
        <v>252</v>
      </c>
      <c r="L1" s="5"/>
      <c r="M1" s="5"/>
      <c r="N1" s="12"/>
      <c r="O1" s="5"/>
      <c r="P1" s="16"/>
      <c r="Q1" s="5"/>
      <c r="R1" s="5"/>
      <c r="S1" s="7"/>
      <c r="V1" s="5"/>
    </row>
    <row r="2" spans="1:22" s="3" customFormat="1" x14ac:dyDescent="0.25">
      <c r="A2" s="3" t="s">
        <v>973</v>
      </c>
      <c r="L2" s="5"/>
      <c r="M2" s="5"/>
      <c r="N2" s="12"/>
      <c r="O2" s="5"/>
      <c r="P2" s="16"/>
      <c r="Q2" s="5"/>
      <c r="R2" s="5"/>
      <c r="S2" s="7"/>
      <c r="V2" s="5"/>
    </row>
    <row r="3" spans="1:22" s="3" customFormat="1" x14ac:dyDescent="0.25">
      <c r="L3" s="5"/>
      <c r="M3" s="5"/>
      <c r="N3" s="12"/>
      <c r="O3" s="5"/>
      <c r="P3" s="16"/>
      <c r="Q3" s="5"/>
      <c r="R3" s="5"/>
      <c r="S3" s="7"/>
      <c r="V3" s="5"/>
    </row>
    <row r="4" spans="1:22" s="4" customFormat="1" ht="45" x14ac:dyDescent="0.25">
      <c r="A4" s="4" t="s">
        <v>9</v>
      </c>
      <c r="B4" s="4" t="s">
        <v>10</v>
      </c>
      <c r="C4" s="4" t="s">
        <v>11</v>
      </c>
      <c r="D4" s="4" t="s">
        <v>0</v>
      </c>
      <c r="E4" s="4" t="s">
        <v>1</v>
      </c>
      <c r="F4" s="4" t="s">
        <v>2</v>
      </c>
      <c r="G4" s="4" t="s">
        <v>3</v>
      </c>
      <c r="H4" s="4" t="s">
        <v>4</v>
      </c>
      <c r="I4" s="4" t="s">
        <v>5</v>
      </c>
      <c r="J4" s="4" t="s">
        <v>940</v>
      </c>
      <c r="L4" s="6" t="s">
        <v>251</v>
      </c>
      <c r="M4" s="6" t="s">
        <v>250</v>
      </c>
      <c r="N4" s="13" t="s">
        <v>6</v>
      </c>
      <c r="O4" s="6" t="s">
        <v>7</v>
      </c>
      <c r="P4" s="17" t="s">
        <v>8</v>
      </c>
      <c r="Q4" s="6" t="s">
        <v>972</v>
      </c>
      <c r="R4" s="6" t="s">
        <v>248</v>
      </c>
      <c r="S4" s="8" t="s">
        <v>249</v>
      </c>
      <c r="V4" s="6"/>
    </row>
    <row r="5" spans="1:22" s="3" customFormat="1" x14ac:dyDescent="0.25">
      <c r="L5" s="5"/>
      <c r="M5" s="5"/>
      <c r="N5" s="12"/>
      <c r="O5" s="5"/>
      <c r="P5" s="16"/>
      <c r="Q5" s="5"/>
      <c r="R5" s="5"/>
      <c r="S5" s="7"/>
      <c r="V5" s="5"/>
    </row>
    <row r="6" spans="1:22" x14ac:dyDescent="0.25">
      <c r="N6" s="14"/>
    </row>
    <row r="7" spans="1:22" x14ac:dyDescent="0.25">
      <c r="N7" s="14"/>
    </row>
    <row r="8" spans="1:22" x14ac:dyDescent="0.25">
      <c r="A8" s="21" t="s">
        <v>969</v>
      </c>
      <c r="N8" s="14"/>
    </row>
    <row r="9" spans="1:22" x14ac:dyDescent="0.25">
      <c r="A9" s="21"/>
      <c r="N9" s="14"/>
    </row>
    <row r="10" spans="1:22" customFormat="1" x14ac:dyDescent="0.25">
      <c r="A10" t="s">
        <v>706</v>
      </c>
      <c r="B10">
        <v>191</v>
      </c>
      <c r="C10" t="s">
        <v>707</v>
      </c>
      <c r="D10">
        <v>200</v>
      </c>
      <c r="E10" t="s">
        <v>708</v>
      </c>
      <c r="F10">
        <v>464</v>
      </c>
      <c r="G10" t="s">
        <v>288</v>
      </c>
      <c r="H10">
        <v>10200010464</v>
      </c>
      <c r="I10" t="s">
        <v>289</v>
      </c>
      <c r="J10" t="s">
        <v>960</v>
      </c>
      <c r="K10">
        <v>11</v>
      </c>
      <c r="L10" s="2">
        <v>0</v>
      </c>
      <c r="M10" s="2">
        <v>0</v>
      </c>
      <c r="N10" s="14">
        <v>0</v>
      </c>
      <c r="O10" s="2">
        <v>0</v>
      </c>
      <c r="P10" s="11">
        <v>0</v>
      </c>
      <c r="Q10" s="2">
        <v>0</v>
      </c>
      <c r="R10" s="2">
        <v>0</v>
      </c>
      <c r="S10" s="9"/>
      <c r="V10" s="2"/>
    </row>
    <row r="11" spans="1:22" customFormat="1" x14ac:dyDescent="0.25">
      <c r="A11" t="s">
        <v>706</v>
      </c>
      <c r="B11">
        <v>191</v>
      </c>
      <c r="C11" t="s">
        <v>707</v>
      </c>
      <c r="D11">
        <v>205</v>
      </c>
      <c r="E11" t="s">
        <v>733</v>
      </c>
      <c r="F11">
        <v>464</v>
      </c>
      <c r="G11" t="s">
        <v>288</v>
      </c>
      <c r="H11">
        <v>10205010464</v>
      </c>
      <c r="I11" t="s">
        <v>289</v>
      </c>
      <c r="J11" t="s">
        <v>960</v>
      </c>
      <c r="K11">
        <v>11</v>
      </c>
      <c r="L11" s="2">
        <v>0</v>
      </c>
      <c r="M11" s="2">
        <v>0</v>
      </c>
      <c r="N11" s="14">
        <v>0</v>
      </c>
      <c r="O11" s="2">
        <v>0</v>
      </c>
      <c r="P11" s="11">
        <v>0</v>
      </c>
      <c r="Q11" s="2">
        <v>0</v>
      </c>
      <c r="R11" s="2">
        <v>0</v>
      </c>
      <c r="S11" s="9"/>
      <c r="V11" s="2"/>
    </row>
    <row r="12" spans="1:22" customFormat="1" x14ac:dyDescent="0.25">
      <c r="A12" t="s">
        <v>706</v>
      </c>
      <c r="B12">
        <v>191</v>
      </c>
      <c r="C12" t="s">
        <v>707</v>
      </c>
      <c r="D12">
        <v>208</v>
      </c>
      <c r="E12" t="s">
        <v>734</v>
      </c>
      <c r="F12">
        <v>464</v>
      </c>
      <c r="G12" t="s">
        <v>288</v>
      </c>
      <c r="H12">
        <v>10208010464</v>
      </c>
      <c r="I12" t="s">
        <v>289</v>
      </c>
      <c r="J12" t="s">
        <v>960</v>
      </c>
      <c r="K12">
        <v>11</v>
      </c>
      <c r="L12" s="2">
        <v>0</v>
      </c>
      <c r="M12" s="2">
        <v>0</v>
      </c>
      <c r="N12" s="14">
        <v>0</v>
      </c>
      <c r="O12" s="2">
        <v>0</v>
      </c>
      <c r="P12" s="11">
        <v>0</v>
      </c>
      <c r="Q12" s="2">
        <v>0</v>
      </c>
      <c r="R12" s="2">
        <v>0</v>
      </c>
      <c r="S12" s="9"/>
      <c r="V12" s="2"/>
    </row>
    <row r="13" spans="1:22" customFormat="1" x14ac:dyDescent="0.25">
      <c r="A13" t="s">
        <v>706</v>
      </c>
      <c r="B13">
        <v>191</v>
      </c>
      <c r="C13" t="s">
        <v>707</v>
      </c>
      <c r="D13">
        <v>208</v>
      </c>
      <c r="E13" t="s">
        <v>734</v>
      </c>
      <c r="F13">
        <v>469</v>
      </c>
      <c r="G13" t="s">
        <v>73</v>
      </c>
      <c r="H13">
        <v>10208010469</v>
      </c>
      <c r="I13" t="s">
        <v>74</v>
      </c>
      <c r="J13" t="s">
        <v>960</v>
      </c>
      <c r="K13">
        <v>11</v>
      </c>
      <c r="L13" s="2">
        <v>0</v>
      </c>
      <c r="M13" s="2">
        <v>0</v>
      </c>
      <c r="N13" s="14">
        <v>0</v>
      </c>
      <c r="O13" s="2">
        <v>0</v>
      </c>
      <c r="P13" s="11">
        <v>0</v>
      </c>
      <c r="Q13" s="2">
        <v>0</v>
      </c>
      <c r="R13" s="2">
        <v>0</v>
      </c>
      <c r="S13" s="9"/>
      <c r="V13" s="2"/>
    </row>
    <row r="14" spans="1:22" customFormat="1" x14ac:dyDescent="0.25">
      <c r="A14" t="s">
        <v>706</v>
      </c>
      <c r="B14">
        <v>191</v>
      </c>
      <c r="C14" t="s">
        <v>707</v>
      </c>
      <c r="D14">
        <v>208</v>
      </c>
      <c r="E14" t="s">
        <v>734</v>
      </c>
      <c r="F14">
        <v>463</v>
      </c>
      <c r="G14" t="s">
        <v>152</v>
      </c>
      <c r="H14">
        <v>10208010463</v>
      </c>
      <c r="I14" t="s">
        <v>153</v>
      </c>
      <c r="J14" t="s">
        <v>960</v>
      </c>
      <c r="K14">
        <v>11</v>
      </c>
      <c r="L14" s="2">
        <v>0</v>
      </c>
      <c r="M14" s="2">
        <v>0</v>
      </c>
      <c r="N14" s="14">
        <v>1526</v>
      </c>
      <c r="O14" s="2">
        <v>0</v>
      </c>
      <c r="P14" s="11">
        <v>1526</v>
      </c>
      <c r="Q14" s="2">
        <v>0</v>
      </c>
      <c r="R14" s="2">
        <v>0</v>
      </c>
      <c r="S14" s="9">
        <v>1526</v>
      </c>
      <c r="V14" s="2"/>
    </row>
    <row r="15" spans="1:22" customFormat="1" x14ac:dyDescent="0.25">
      <c r="A15" t="s">
        <v>706</v>
      </c>
      <c r="B15">
        <v>191</v>
      </c>
      <c r="C15" t="s">
        <v>707</v>
      </c>
      <c r="D15">
        <v>200</v>
      </c>
      <c r="E15" t="s">
        <v>708</v>
      </c>
      <c r="F15">
        <v>469</v>
      </c>
      <c r="G15" t="s">
        <v>73</v>
      </c>
      <c r="H15">
        <v>10200010469</v>
      </c>
      <c r="I15" t="s">
        <v>74</v>
      </c>
      <c r="J15" t="s">
        <v>960</v>
      </c>
      <c r="K15">
        <v>11</v>
      </c>
      <c r="L15" s="2">
        <v>7348.82</v>
      </c>
      <c r="M15" s="2">
        <v>8094.15</v>
      </c>
      <c r="N15" s="14">
        <v>5200</v>
      </c>
      <c r="O15" s="2">
        <v>0</v>
      </c>
      <c r="P15" s="11">
        <v>5200</v>
      </c>
      <c r="Q15" s="2">
        <v>0</v>
      </c>
      <c r="R15" s="2">
        <v>0</v>
      </c>
      <c r="S15" s="9">
        <v>5200</v>
      </c>
      <c r="V15" s="2"/>
    </row>
    <row r="16" spans="1:22" customFormat="1" x14ac:dyDescent="0.25">
      <c r="A16" t="s">
        <v>706</v>
      </c>
      <c r="B16">
        <v>191</v>
      </c>
      <c r="C16" t="s">
        <v>707</v>
      </c>
      <c r="D16">
        <v>200</v>
      </c>
      <c r="E16" t="s">
        <v>708</v>
      </c>
      <c r="F16">
        <v>470</v>
      </c>
      <c r="G16" t="s">
        <v>75</v>
      </c>
      <c r="H16">
        <v>10200010470</v>
      </c>
      <c r="I16" t="s">
        <v>76</v>
      </c>
      <c r="J16" t="s">
        <v>960</v>
      </c>
      <c r="K16">
        <v>11</v>
      </c>
      <c r="L16" s="2">
        <v>2800</v>
      </c>
      <c r="M16" s="2">
        <v>256.5</v>
      </c>
      <c r="N16" s="14">
        <v>5663</v>
      </c>
      <c r="O16" s="2">
        <v>0</v>
      </c>
      <c r="P16" s="11">
        <v>5663</v>
      </c>
      <c r="Q16" s="2">
        <v>0</v>
      </c>
      <c r="R16" s="2">
        <v>0</v>
      </c>
      <c r="S16" s="9">
        <v>5663</v>
      </c>
      <c r="V16" s="2"/>
    </row>
    <row r="17" spans="1:22" customFormat="1" x14ac:dyDescent="0.25">
      <c r="A17" t="s">
        <v>706</v>
      </c>
      <c r="B17">
        <v>191</v>
      </c>
      <c r="C17" t="s">
        <v>707</v>
      </c>
      <c r="D17">
        <v>208</v>
      </c>
      <c r="E17" t="s">
        <v>734</v>
      </c>
      <c r="F17">
        <v>454</v>
      </c>
      <c r="G17" t="s">
        <v>44</v>
      </c>
      <c r="H17">
        <v>10208010454</v>
      </c>
      <c r="I17" t="s">
        <v>45</v>
      </c>
      <c r="J17" t="s">
        <v>960</v>
      </c>
      <c r="K17">
        <v>11</v>
      </c>
      <c r="L17" s="2">
        <v>5134.29</v>
      </c>
      <c r="M17" s="2">
        <v>19731.66</v>
      </c>
      <c r="N17" s="14">
        <v>13188</v>
      </c>
      <c r="O17" s="2">
        <v>0</v>
      </c>
      <c r="P17" s="11">
        <v>13188</v>
      </c>
      <c r="Q17" s="2">
        <v>607.11</v>
      </c>
      <c r="R17" s="2">
        <v>1040.76</v>
      </c>
      <c r="S17" s="9">
        <v>16000</v>
      </c>
      <c r="V17" s="2"/>
    </row>
    <row r="18" spans="1:22" customFormat="1" x14ac:dyDescent="0.25">
      <c r="A18" t="s">
        <v>349</v>
      </c>
      <c r="B18">
        <v>704</v>
      </c>
      <c r="C18" t="s">
        <v>385</v>
      </c>
      <c r="D18">
        <v>264</v>
      </c>
      <c r="E18" t="s">
        <v>386</v>
      </c>
      <c r="F18">
        <v>357</v>
      </c>
      <c r="G18" t="s">
        <v>148</v>
      </c>
      <c r="H18">
        <v>10264010357</v>
      </c>
      <c r="I18" t="s">
        <v>149</v>
      </c>
      <c r="J18" t="s">
        <v>960</v>
      </c>
      <c r="K18">
        <v>11</v>
      </c>
      <c r="L18" s="2">
        <v>1561.62</v>
      </c>
      <c r="M18" s="2">
        <v>3788.94</v>
      </c>
      <c r="N18" s="14">
        <v>3000</v>
      </c>
      <c r="O18" s="2">
        <v>0</v>
      </c>
      <c r="P18" s="11">
        <v>3000</v>
      </c>
      <c r="Q18" s="2">
        <v>340.5</v>
      </c>
      <c r="R18" s="2">
        <v>583.71428571428578</v>
      </c>
      <c r="S18" s="9">
        <v>3000</v>
      </c>
      <c r="V18" s="2"/>
    </row>
    <row r="19" spans="1:22" customFormat="1" x14ac:dyDescent="0.25">
      <c r="A19" t="s">
        <v>349</v>
      </c>
      <c r="B19">
        <v>702</v>
      </c>
      <c r="C19" t="s">
        <v>383</v>
      </c>
      <c r="D19">
        <v>265</v>
      </c>
      <c r="E19" t="s">
        <v>433</v>
      </c>
      <c r="F19">
        <v>357</v>
      </c>
      <c r="G19" t="s">
        <v>148</v>
      </c>
      <c r="H19">
        <v>10265010357</v>
      </c>
      <c r="I19" t="s">
        <v>149</v>
      </c>
      <c r="J19" t="s">
        <v>960</v>
      </c>
      <c r="K19">
        <v>11</v>
      </c>
      <c r="L19" s="2">
        <v>0</v>
      </c>
      <c r="M19" s="2">
        <v>911.3</v>
      </c>
      <c r="N19" s="14">
        <v>1000</v>
      </c>
      <c r="O19" s="2">
        <v>0</v>
      </c>
      <c r="P19" s="11">
        <v>1000</v>
      </c>
      <c r="Q19" s="2">
        <v>0</v>
      </c>
      <c r="R19" s="2">
        <v>0</v>
      </c>
      <c r="S19" s="9">
        <v>1000</v>
      </c>
      <c r="V19" s="2"/>
    </row>
    <row r="20" spans="1:22" customFormat="1" x14ac:dyDescent="0.25">
      <c r="A20" t="s">
        <v>349</v>
      </c>
      <c r="B20">
        <v>702</v>
      </c>
      <c r="C20" t="s">
        <v>383</v>
      </c>
      <c r="D20">
        <v>266</v>
      </c>
      <c r="E20" t="s">
        <v>387</v>
      </c>
      <c r="F20">
        <v>357</v>
      </c>
      <c r="G20" t="s">
        <v>148</v>
      </c>
      <c r="H20">
        <v>10266010357</v>
      </c>
      <c r="I20" t="s">
        <v>149</v>
      </c>
      <c r="J20" t="s">
        <v>960</v>
      </c>
      <c r="K20">
        <v>11</v>
      </c>
      <c r="L20" s="2">
        <v>302.62</v>
      </c>
      <c r="M20" s="2">
        <v>4851.47</v>
      </c>
      <c r="N20" s="14">
        <v>4000</v>
      </c>
      <c r="O20" s="2">
        <v>0</v>
      </c>
      <c r="P20" s="11">
        <v>4000</v>
      </c>
      <c r="Q20" s="2">
        <v>127.11</v>
      </c>
      <c r="R20" s="2">
        <v>217.90285714285713</v>
      </c>
      <c r="S20" s="9">
        <v>20000</v>
      </c>
      <c r="V20" s="2"/>
    </row>
    <row r="21" spans="1:22" customFormat="1" x14ac:dyDescent="0.25">
      <c r="A21" t="s">
        <v>349</v>
      </c>
      <c r="B21">
        <v>1011</v>
      </c>
      <c r="C21" t="s">
        <v>365</v>
      </c>
      <c r="D21">
        <v>222</v>
      </c>
      <c r="E21" t="s">
        <v>367</v>
      </c>
      <c r="F21">
        <v>357</v>
      </c>
      <c r="G21" t="s">
        <v>148</v>
      </c>
      <c r="H21">
        <v>10222010357</v>
      </c>
      <c r="I21" t="s">
        <v>149</v>
      </c>
      <c r="J21" t="s">
        <v>960</v>
      </c>
      <c r="K21">
        <v>11</v>
      </c>
      <c r="L21" s="2">
        <v>43965.21</v>
      </c>
      <c r="M21" s="2">
        <v>0</v>
      </c>
      <c r="N21" s="14">
        <v>0</v>
      </c>
      <c r="O21" s="2">
        <v>0</v>
      </c>
      <c r="P21" s="11">
        <v>0</v>
      </c>
      <c r="Q21" s="2">
        <v>0</v>
      </c>
      <c r="R21" s="2">
        <v>0</v>
      </c>
      <c r="S21" s="9"/>
      <c r="V21" s="2"/>
    </row>
    <row r="22" spans="1:22" customFormat="1" x14ac:dyDescent="0.25">
      <c r="A22" t="s">
        <v>349</v>
      </c>
      <c r="B22">
        <v>401</v>
      </c>
      <c r="C22" t="s">
        <v>362</v>
      </c>
      <c r="D22">
        <v>148</v>
      </c>
      <c r="E22" t="s">
        <v>363</v>
      </c>
      <c r="F22">
        <v>454</v>
      </c>
      <c r="G22" t="s">
        <v>44</v>
      </c>
      <c r="H22">
        <v>10148010454</v>
      </c>
      <c r="I22" t="s">
        <v>45</v>
      </c>
      <c r="J22" t="s">
        <v>960</v>
      </c>
      <c r="K22">
        <v>11</v>
      </c>
      <c r="L22" s="2">
        <v>54500</v>
      </c>
      <c r="M22" s="2">
        <v>0</v>
      </c>
      <c r="N22" s="14">
        <v>0</v>
      </c>
      <c r="O22" s="2">
        <v>0</v>
      </c>
      <c r="P22" s="11">
        <v>0</v>
      </c>
      <c r="Q22" s="2">
        <v>0</v>
      </c>
      <c r="R22" s="2">
        <v>0</v>
      </c>
      <c r="S22" s="9">
        <v>0</v>
      </c>
      <c r="V22" s="2"/>
    </row>
    <row r="23" spans="1:22" customFormat="1" x14ac:dyDescent="0.25">
      <c r="A23" t="s">
        <v>349</v>
      </c>
      <c r="B23">
        <v>507</v>
      </c>
      <c r="C23" t="s">
        <v>390</v>
      </c>
      <c r="D23">
        <v>268</v>
      </c>
      <c r="E23" t="s">
        <v>392</v>
      </c>
      <c r="F23">
        <v>464</v>
      </c>
      <c r="G23" t="s">
        <v>288</v>
      </c>
      <c r="H23">
        <v>10268010464</v>
      </c>
      <c r="I23" t="s">
        <v>289</v>
      </c>
      <c r="J23" t="s">
        <v>960</v>
      </c>
      <c r="K23">
        <v>11</v>
      </c>
      <c r="L23" s="2">
        <v>0</v>
      </c>
      <c r="M23" s="2">
        <v>0</v>
      </c>
      <c r="N23" s="14">
        <v>5000</v>
      </c>
      <c r="O23" s="2">
        <v>-5000</v>
      </c>
      <c r="P23" s="11">
        <v>0</v>
      </c>
      <c r="Q23" s="2">
        <v>0</v>
      </c>
      <c r="R23" s="2">
        <v>0</v>
      </c>
      <c r="S23" s="9">
        <v>0</v>
      </c>
      <c r="V23" s="2"/>
    </row>
    <row r="24" spans="1:22" customFormat="1" x14ac:dyDescent="0.25">
      <c r="A24" t="s">
        <v>349</v>
      </c>
      <c r="B24">
        <v>1103</v>
      </c>
      <c r="C24" t="s">
        <v>424</v>
      </c>
      <c r="D24">
        <v>801</v>
      </c>
      <c r="E24" t="s">
        <v>425</v>
      </c>
      <c r="F24">
        <v>465</v>
      </c>
      <c r="G24" t="s">
        <v>439</v>
      </c>
      <c r="H24">
        <v>10801010465</v>
      </c>
      <c r="I24" t="s">
        <v>440</v>
      </c>
      <c r="J24" t="s">
        <v>960</v>
      </c>
      <c r="K24">
        <v>11</v>
      </c>
      <c r="L24" s="2">
        <v>0</v>
      </c>
      <c r="M24" s="2">
        <v>0</v>
      </c>
      <c r="N24" s="14">
        <v>0</v>
      </c>
      <c r="O24" s="2">
        <v>0</v>
      </c>
      <c r="P24" s="11">
        <v>0</v>
      </c>
      <c r="Q24" s="2">
        <v>0</v>
      </c>
      <c r="R24" s="2">
        <v>0</v>
      </c>
      <c r="S24" s="9">
        <v>0</v>
      </c>
      <c r="V24" s="2"/>
    </row>
    <row r="25" spans="1:22" customFormat="1" x14ac:dyDescent="0.25">
      <c r="A25" t="s">
        <v>349</v>
      </c>
      <c r="B25">
        <v>507</v>
      </c>
      <c r="C25" t="s">
        <v>390</v>
      </c>
      <c r="D25">
        <v>270</v>
      </c>
      <c r="E25" t="s">
        <v>349</v>
      </c>
      <c r="F25">
        <v>464</v>
      </c>
      <c r="G25" t="s">
        <v>288</v>
      </c>
      <c r="H25">
        <v>10270010464</v>
      </c>
      <c r="I25" t="s">
        <v>289</v>
      </c>
      <c r="J25" t="s">
        <v>960</v>
      </c>
      <c r="K25">
        <v>11</v>
      </c>
      <c r="L25" s="2">
        <v>0</v>
      </c>
      <c r="M25" s="2">
        <v>0</v>
      </c>
      <c r="N25" s="14">
        <v>0</v>
      </c>
      <c r="O25" s="2">
        <v>0</v>
      </c>
      <c r="P25" s="11">
        <v>0</v>
      </c>
      <c r="Q25" s="2">
        <v>0</v>
      </c>
      <c r="R25" s="2">
        <v>0</v>
      </c>
      <c r="S25" s="9"/>
      <c r="V25" s="2"/>
    </row>
    <row r="26" spans="1:22" customFormat="1" x14ac:dyDescent="0.25">
      <c r="A26" t="s">
        <v>349</v>
      </c>
      <c r="B26">
        <v>1011</v>
      </c>
      <c r="C26" t="s">
        <v>365</v>
      </c>
      <c r="D26">
        <v>232</v>
      </c>
      <c r="E26" t="s">
        <v>379</v>
      </c>
      <c r="F26">
        <v>469</v>
      </c>
      <c r="G26" t="s">
        <v>73</v>
      </c>
      <c r="H26">
        <v>10232010469</v>
      </c>
      <c r="I26" t="s">
        <v>74</v>
      </c>
      <c r="J26" t="s">
        <v>960</v>
      </c>
      <c r="K26">
        <v>11</v>
      </c>
      <c r="L26" s="2">
        <v>876.32</v>
      </c>
      <c r="M26" s="2">
        <v>0</v>
      </c>
      <c r="N26" s="14">
        <v>1000</v>
      </c>
      <c r="O26" s="2">
        <v>0</v>
      </c>
      <c r="P26" s="11">
        <v>1000</v>
      </c>
      <c r="Q26" s="2">
        <v>244.74</v>
      </c>
      <c r="R26" s="2">
        <v>419.55428571428575</v>
      </c>
      <c r="S26" s="9">
        <v>1000</v>
      </c>
      <c r="V26" s="2"/>
    </row>
    <row r="27" spans="1:22" customFormat="1" x14ac:dyDescent="0.25">
      <c r="A27" t="s">
        <v>349</v>
      </c>
      <c r="B27">
        <v>704</v>
      </c>
      <c r="C27" t="s">
        <v>385</v>
      </c>
      <c r="D27">
        <v>264</v>
      </c>
      <c r="E27" t="s">
        <v>386</v>
      </c>
      <c r="F27">
        <v>468</v>
      </c>
      <c r="G27" t="s">
        <v>495</v>
      </c>
      <c r="H27">
        <v>10264010468</v>
      </c>
      <c r="I27" t="s">
        <v>496</v>
      </c>
      <c r="J27" t="s">
        <v>960</v>
      </c>
      <c r="K27">
        <v>11</v>
      </c>
      <c r="L27" s="2">
        <v>0</v>
      </c>
      <c r="M27" s="2">
        <v>0</v>
      </c>
      <c r="N27" s="14">
        <v>1000</v>
      </c>
      <c r="O27" s="2">
        <v>0</v>
      </c>
      <c r="P27" s="11">
        <v>1000</v>
      </c>
      <c r="Q27" s="2">
        <v>0</v>
      </c>
      <c r="R27" s="2">
        <v>0</v>
      </c>
      <c r="S27" s="9">
        <v>1000</v>
      </c>
      <c r="V27" s="2"/>
    </row>
    <row r="28" spans="1:22" customFormat="1" x14ac:dyDescent="0.25">
      <c r="A28" t="s">
        <v>349</v>
      </c>
      <c r="B28">
        <v>507</v>
      </c>
      <c r="C28" t="s">
        <v>390</v>
      </c>
      <c r="D28">
        <v>268</v>
      </c>
      <c r="E28" t="s">
        <v>392</v>
      </c>
      <c r="F28">
        <v>468</v>
      </c>
      <c r="G28" t="s">
        <v>495</v>
      </c>
      <c r="H28">
        <v>10268010468</v>
      </c>
      <c r="I28" t="s">
        <v>496</v>
      </c>
      <c r="J28" t="s">
        <v>960</v>
      </c>
      <c r="K28">
        <v>11</v>
      </c>
      <c r="L28" s="2">
        <v>70.83</v>
      </c>
      <c r="M28" s="2">
        <v>0</v>
      </c>
      <c r="N28" s="14">
        <v>1000</v>
      </c>
      <c r="O28" s="2">
        <v>0</v>
      </c>
      <c r="P28" s="11">
        <v>1000</v>
      </c>
      <c r="Q28" s="2">
        <v>836.75</v>
      </c>
      <c r="R28" s="2">
        <v>1434.4285714285716</v>
      </c>
      <c r="S28" s="9">
        <v>1000</v>
      </c>
      <c r="V28" s="2"/>
    </row>
    <row r="29" spans="1:22" customFormat="1" x14ac:dyDescent="0.25">
      <c r="A29" t="s">
        <v>349</v>
      </c>
      <c r="B29">
        <v>702</v>
      </c>
      <c r="C29" t="s">
        <v>383</v>
      </c>
      <c r="D29">
        <v>266</v>
      </c>
      <c r="E29" t="s">
        <v>387</v>
      </c>
      <c r="F29">
        <v>464</v>
      </c>
      <c r="G29" t="s">
        <v>288</v>
      </c>
      <c r="H29">
        <v>10266010464</v>
      </c>
      <c r="I29" t="s">
        <v>289</v>
      </c>
      <c r="J29" t="s">
        <v>960</v>
      </c>
      <c r="K29">
        <v>11</v>
      </c>
      <c r="L29" s="2">
        <v>0</v>
      </c>
      <c r="M29" s="2">
        <v>0</v>
      </c>
      <c r="N29" s="14">
        <v>1500</v>
      </c>
      <c r="O29" s="2">
        <v>0</v>
      </c>
      <c r="P29" s="11">
        <v>1500</v>
      </c>
      <c r="Q29" s="2">
        <v>0</v>
      </c>
      <c r="R29" s="2">
        <v>0</v>
      </c>
      <c r="S29" s="9">
        <v>1500</v>
      </c>
      <c r="V29" s="2"/>
    </row>
    <row r="30" spans="1:22" customFormat="1" x14ac:dyDescent="0.25">
      <c r="A30" t="s">
        <v>349</v>
      </c>
      <c r="B30">
        <v>703</v>
      </c>
      <c r="C30" t="s">
        <v>381</v>
      </c>
      <c r="D30">
        <v>260</v>
      </c>
      <c r="E30" t="s">
        <v>382</v>
      </c>
      <c r="F30">
        <v>470</v>
      </c>
      <c r="G30" t="s">
        <v>75</v>
      </c>
      <c r="H30">
        <v>10260010470</v>
      </c>
      <c r="I30" t="s">
        <v>76</v>
      </c>
      <c r="J30" t="s">
        <v>960</v>
      </c>
      <c r="K30">
        <v>11</v>
      </c>
      <c r="L30" s="2">
        <v>0</v>
      </c>
      <c r="M30" s="2">
        <v>395</v>
      </c>
      <c r="N30" s="14">
        <v>1680</v>
      </c>
      <c r="O30" s="2">
        <v>0</v>
      </c>
      <c r="P30" s="11">
        <v>1680</v>
      </c>
      <c r="Q30" s="2">
        <v>0</v>
      </c>
      <c r="R30" s="2">
        <v>0</v>
      </c>
      <c r="S30" s="9">
        <v>1680</v>
      </c>
      <c r="V30" s="2"/>
    </row>
    <row r="31" spans="1:22" customFormat="1" x14ac:dyDescent="0.25">
      <c r="A31" t="s">
        <v>349</v>
      </c>
      <c r="B31">
        <v>702</v>
      </c>
      <c r="C31" t="s">
        <v>383</v>
      </c>
      <c r="D31">
        <v>265</v>
      </c>
      <c r="E31" t="s">
        <v>433</v>
      </c>
      <c r="F31">
        <v>464</v>
      </c>
      <c r="G31" t="s">
        <v>288</v>
      </c>
      <c r="H31">
        <v>10265010464</v>
      </c>
      <c r="I31" t="s">
        <v>289</v>
      </c>
      <c r="J31" t="s">
        <v>960</v>
      </c>
      <c r="K31">
        <v>11</v>
      </c>
      <c r="L31" s="2">
        <v>0</v>
      </c>
      <c r="M31" s="2">
        <v>0</v>
      </c>
      <c r="N31" s="14">
        <v>2000</v>
      </c>
      <c r="O31" s="2">
        <v>0</v>
      </c>
      <c r="P31" s="11">
        <v>2000</v>
      </c>
      <c r="Q31" s="2">
        <v>0</v>
      </c>
      <c r="R31" s="2">
        <v>0</v>
      </c>
      <c r="S31" s="9">
        <v>2000</v>
      </c>
      <c r="V31" s="2"/>
    </row>
    <row r="32" spans="1:22" customFormat="1" x14ac:dyDescent="0.25">
      <c r="A32" t="s">
        <v>349</v>
      </c>
      <c r="B32">
        <v>507</v>
      </c>
      <c r="C32" t="s">
        <v>390</v>
      </c>
      <c r="D32">
        <v>267</v>
      </c>
      <c r="E32" t="s">
        <v>391</v>
      </c>
      <c r="F32">
        <v>470</v>
      </c>
      <c r="G32" t="s">
        <v>75</v>
      </c>
      <c r="H32">
        <v>10267010470</v>
      </c>
      <c r="I32" t="s">
        <v>76</v>
      </c>
      <c r="J32" t="s">
        <v>960</v>
      </c>
      <c r="K32">
        <v>11</v>
      </c>
      <c r="L32" s="2">
        <v>1000</v>
      </c>
      <c r="M32" s="2">
        <v>1077.77</v>
      </c>
      <c r="N32" s="14">
        <v>2100</v>
      </c>
      <c r="O32" s="2">
        <v>0</v>
      </c>
      <c r="P32" s="11">
        <v>2100</v>
      </c>
      <c r="Q32" s="2">
        <v>0</v>
      </c>
      <c r="R32" s="2">
        <v>0</v>
      </c>
      <c r="S32" s="9">
        <v>2100</v>
      </c>
      <c r="V32" s="2"/>
    </row>
    <row r="33" spans="1:22" customFormat="1" x14ac:dyDescent="0.25">
      <c r="A33" t="s">
        <v>349</v>
      </c>
      <c r="B33">
        <v>507</v>
      </c>
      <c r="C33" t="s">
        <v>390</v>
      </c>
      <c r="D33">
        <v>269</v>
      </c>
      <c r="E33" t="s">
        <v>393</v>
      </c>
      <c r="F33">
        <v>470</v>
      </c>
      <c r="G33" t="s">
        <v>75</v>
      </c>
      <c r="H33">
        <v>10269010470</v>
      </c>
      <c r="I33" t="s">
        <v>76</v>
      </c>
      <c r="J33" t="s">
        <v>960</v>
      </c>
      <c r="K33">
        <v>11</v>
      </c>
      <c r="L33" s="2">
        <v>1750</v>
      </c>
      <c r="M33" s="2">
        <v>1712.11</v>
      </c>
      <c r="N33" s="14">
        <v>2288</v>
      </c>
      <c r="O33" s="2">
        <v>0</v>
      </c>
      <c r="P33" s="11">
        <v>2288</v>
      </c>
      <c r="Q33" s="2">
        <v>0</v>
      </c>
      <c r="R33" s="2">
        <v>0</v>
      </c>
      <c r="S33" s="9">
        <v>2288</v>
      </c>
      <c r="V33" s="2"/>
    </row>
    <row r="34" spans="1:22" customFormat="1" x14ac:dyDescent="0.25">
      <c r="A34" t="s">
        <v>349</v>
      </c>
      <c r="B34">
        <v>403</v>
      </c>
      <c r="C34" t="s">
        <v>350</v>
      </c>
      <c r="D34">
        <v>140</v>
      </c>
      <c r="E34" t="s">
        <v>351</v>
      </c>
      <c r="F34">
        <v>469</v>
      </c>
      <c r="G34" t="s">
        <v>73</v>
      </c>
      <c r="H34">
        <v>10140010469</v>
      </c>
      <c r="I34" t="s">
        <v>74</v>
      </c>
      <c r="J34" t="s">
        <v>960</v>
      </c>
      <c r="K34">
        <v>11</v>
      </c>
      <c r="L34" s="2">
        <v>4085</v>
      </c>
      <c r="M34" s="2">
        <v>2760.5</v>
      </c>
      <c r="N34" s="14">
        <v>3000</v>
      </c>
      <c r="O34" s="2">
        <v>0</v>
      </c>
      <c r="P34" s="11">
        <v>3000</v>
      </c>
      <c r="Q34" s="2">
        <v>2403.5100000000002</v>
      </c>
      <c r="R34" s="2">
        <v>4120.3028571428576</v>
      </c>
      <c r="S34" s="9">
        <v>3000</v>
      </c>
      <c r="V34" s="2"/>
    </row>
    <row r="35" spans="1:22" customFormat="1" x14ac:dyDescent="0.25">
      <c r="A35" t="s">
        <v>349</v>
      </c>
      <c r="B35">
        <v>702</v>
      </c>
      <c r="C35" t="s">
        <v>383</v>
      </c>
      <c r="D35">
        <v>265</v>
      </c>
      <c r="E35" t="s">
        <v>433</v>
      </c>
      <c r="F35">
        <v>469</v>
      </c>
      <c r="G35" t="s">
        <v>73</v>
      </c>
      <c r="H35">
        <v>10265010469</v>
      </c>
      <c r="I35" t="s">
        <v>74</v>
      </c>
      <c r="J35" t="s">
        <v>960</v>
      </c>
      <c r="K35">
        <v>11</v>
      </c>
      <c r="L35" s="2">
        <v>3634.64</v>
      </c>
      <c r="M35" s="2">
        <v>2541.37</v>
      </c>
      <c r="N35" s="14">
        <v>3000</v>
      </c>
      <c r="O35" s="2">
        <v>0</v>
      </c>
      <c r="P35" s="11">
        <v>3000</v>
      </c>
      <c r="Q35" s="2">
        <v>1852.7</v>
      </c>
      <c r="R35" s="2">
        <v>3176.0571428571429</v>
      </c>
      <c r="S35" s="9">
        <v>3000</v>
      </c>
      <c r="V35" s="2"/>
    </row>
    <row r="36" spans="1:22" customFormat="1" x14ac:dyDescent="0.25">
      <c r="A36" t="s">
        <v>349</v>
      </c>
      <c r="B36">
        <v>1011</v>
      </c>
      <c r="C36" t="s">
        <v>365</v>
      </c>
      <c r="D36">
        <v>232</v>
      </c>
      <c r="E36" t="s">
        <v>379</v>
      </c>
      <c r="F36">
        <v>470</v>
      </c>
      <c r="G36" t="s">
        <v>75</v>
      </c>
      <c r="H36">
        <v>10232010470</v>
      </c>
      <c r="I36" t="s">
        <v>76</v>
      </c>
      <c r="J36" t="s">
        <v>960</v>
      </c>
      <c r="K36">
        <v>11</v>
      </c>
      <c r="L36" s="2">
        <v>0</v>
      </c>
      <c r="M36" s="2">
        <v>0</v>
      </c>
      <c r="N36" s="14">
        <v>3043</v>
      </c>
      <c r="O36" s="2">
        <v>0</v>
      </c>
      <c r="P36" s="11">
        <v>3043</v>
      </c>
      <c r="Q36" s="2">
        <v>0</v>
      </c>
      <c r="R36" s="2">
        <v>0</v>
      </c>
      <c r="S36" s="9">
        <v>3043</v>
      </c>
      <c r="V36" s="2"/>
    </row>
    <row r="37" spans="1:22" customFormat="1" x14ac:dyDescent="0.25">
      <c r="A37" t="s">
        <v>349</v>
      </c>
      <c r="B37">
        <v>507</v>
      </c>
      <c r="C37" t="s">
        <v>390</v>
      </c>
      <c r="D37">
        <v>268</v>
      </c>
      <c r="E37" t="s">
        <v>392</v>
      </c>
      <c r="F37">
        <v>470</v>
      </c>
      <c r="G37" t="s">
        <v>75</v>
      </c>
      <c r="H37">
        <v>10268010470</v>
      </c>
      <c r="I37" t="s">
        <v>76</v>
      </c>
      <c r="J37" t="s">
        <v>960</v>
      </c>
      <c r="K37">
        <v>11</v>
      </c>
      <c r="L37" s="2">
        <v>0</v>
      </c>
      <c r="M37" s="2">
        <v>2272.71</v>
      </c>
      <c r="N37" s="14">
        <v>3182</v>
      </c>
      <c r="O37" s="2">
        <v>0</v>
      </c>
      <c r="P37" s="11">
        <v>3182</v>
      </c>
      <c r="Q37" s="2">
        <v>0</v>
      </c>
      <c r="R37" s="2">
        <v>0</v>
      </c>
      <c r="S37" s="9">
        <v>3182</v>
      </c>
      <c r="V37" s="2"/>
    </row>
    <row r="38" spans="1:22" customFormat="1" x14ac:dyDescent="0.25">
      <c r="A38" t="s">
        <v>349</v>
      </c>
      <c r="B38">
        <v>403</v>
      </c>
      <c r="C38" t="s">
        <v>350</v>
      </c>
      <c r="D38">
        <v>140</v>
      </c>
      <c r="E38" t="s">
        <v>351</v>
      </c>
      <c r="F38">
        <v>470</v>
      </c>
      <c r="G38" t="s">
        <v>75</v>
      </c>
      <c r="H38">
        <v>10140010470</v>
      </c>
      <c r="I38" t="s">
        <v>76</v>
      </c>
      <c r="J38" t="s">
        <v>960</v>
      </c>
      <c r="K38">
        <v>11</v>
      </c>
      <c r="L38" s="2">
        <v>5720.7</v>
      </c>
      <c r="M38" s="2">
        <v>0</v>
      </c>
      <c r="N38" s="14">
        <v>3385</v>
      </c>
      <c r="O38" s="2">
        <v>0</v>
      </c>
      <c r="P38" s="11">
        <v>3385</v>
      </c>
      <c r="Q38" s="2">
        <v>0</v>
      </c>
      <c r="R38" s="2">
        <v>0</v>
      </c>
      <c r="S38" s="9">
        <v>3385</v>
      </c>
      <c r="V38" s="2"/>
    </row>
    <row r="39" spans="1:22" customFormat="1" x14ac:dyDescent="0.25">
      <c r="A39" t="s">
        <v>349</v>
      </c>
      <c r="B39">
        <v>702</v>
      </c>
      <c r="C39" t="s">
        <v>383</v>
      </c>
      <c r="D39">
        <v>265</v>
      </c>
      <c r="E39" t="s">
        <v>433</v>
      </c>
      <c r="F39">
        <v>463</v>
      </c>
      <c r="G39" t="s">
        <v>152</v>
      </c>
      <c r="H39">
        <v>10265010463</v>
      </c>
      <c r="I39" t="s">
        <v>153</v>
      </c>
      <c r="J39" t="s">
        <v>960</v>
      </c>
      <c r="K39">
        <v>11</v>
      </c>
      <c r="L39" s="2">
        <v>2704.16</v>
      </c>
      <c r="M39" s="2">
        <v>1850</v>
      </c>
      <c r="N39" s="14">
        <v>3900</v>
      </c>
      <c r="O39" s="2">
        <v>0</v>
      </c>
      <c r="P39" s="11">
        <v>3900</v>
      </c>
      <c r="Q39" s="2">
        <v>0</v>
      </c>
      <c r="R39" s="2">
        <v>0</v>
      </c>
      <c r="S39" s="9">
        <v>3900</v>
      </c>
      <c r="V39" s="2"/>
    </row>
    <row r="40" spans="1:22" customFormat="1" x14ac:dyDescent="0.25">
      <c r="A40" t="s">
        <v>349</v>
      </c>
      <c r="B40">
        <v>507</v>
      </c>
      <c r="C40" t="s">
        <v>390</v>
      </c>
      <c r="D40">
        <v>267</v>
      </c>
      <c r="E40" t="s">
        <v>391</v>
      </c>
      <c r="F40">
        <v>469</v>
      </c>
      <c r="G40" t="s">
        <v>73</v>
      </c>
      <c r="H40">
        <v>10267010469</v>
      </c>
      <c r="I40" t="s">
        <v>74</v>
      </c>
      <c r="J40" t="s">
        <v>960</v>
      </c>
      <c r="K40">
        <v>11</v>
      </c>
      <c r="L40" s="2">
        <v>1934.45</v>
      </c>
      <c r="M40" s="2">
        <v>4188.91</v>
      </c>
      <c r="N40" s="14">
        <v>4100</v>
      </c>
      <c r="O40" s="2">
        <v>0</v>
      </c>
      <c r="P40" s="11">
        <v>4100</v>
      </c>
      <c r="Q40" s="2">
        <v>1916.2</v>
      </c>
      <c r="R40" s="2">
        <v>3284.9142857142856</v>
      </c>
      <c r="S40" s="9">
        <v>4100</v>
      </c>
      <c r="V40" s="2"/>
    </row>
    <row r="41" spans="1:22" customFormat="1" x14ac:dyDescent="0.25">
      <c r="A41" t="s">
        <v>349</v>
      </c>
      <c r="B41">
        <v>507</v>
      </c>
      <c r="C41" t="s">
        <v>390</v>
      </c>
      <c r="D41">
        <v>269</v>
      </c>
      <c r="E41" t="s">
        <v>393</v>
      </c>
      <c r="F41">
        <v>469</v>
      </c>
      <c r="G41" t="s">
        <v>73</v>
      </c>
      <c r="H41">
        <v>10269010469</v>
      </c>
      <c r="I41" t="s">
        <v>74</v>
      </c>
      <c r="J41" t="s">
        <v>960</v>
      </c>
      <c r="K41">
        <v>11</v>
      </c>
      <c r="L41" s="2">
        <v>0</v>
      </c>
      <c r="M41" s="2">
        <v>0</v>
      </c>
      <c r="N41" s="14">
        <v>4330</v>
      </c>
      <c r="O41" s="2">
        <v>0</v>
      </c>
      <c r="P41" s="11">
        <v>4330</v>
      </c>
      <c r="Q41" s="2">
        <v>0</v>
      </c>
      <c r="R41" s="2">
        <v>0</v>
      </c>
      <c r="S41" s="9">
        <v>4330</v>
      </c>
      <c r="V41" s="2"/>
    </row>
    <row r="42" spans="1:22" customFormat="1" x14ac:dyDescent="0.25">
      <c r="A42" t="s">
        <v>349</v>
      </c>
      <c r="B42">
        <v>1011</v>
      </c>
      <c r="C42" t="s">
        <v>365</v>
      </c>
      <c r="D42">
        <v>236</v>
      </c>
      <c r="E42" t="s">
        <v>380</v>
      </c>
      <c r="F42">
        <v>452</v>
      </c>
      <c r="G42" t="s">
        <v>488</v>
      </c>
      <c r="H42">
        <v>10236010452</v>
      </c>
      <c r="I42" t="s">
        <v>489</v>
      </c>
      <c r="J42" t="s">
        <v>960</v>
      </c>
      <c r="K42">
        <v>11</v>
      </c>
      <c r="L42" s="2">
        <v>0</v>
      </c>
      <c r="M42" s="2">
        <v>4687.5</v>
      </c>
      <c r="N42" s="14">
        <v>5000</v>
      </c>
      <c r="O42" s="2">
        <v>0</v>
      </c>
      <c r="P42" s="11">
        <v>5000</v>
      </c>
      <c r="Q42" s="2">
        <v>0</v>
      </c>
      <c r="R42" s="2">
        <v>0</v>
      </c>
      <c r="S42" s="9">
        <v>5000</v>
      </c>
      <c r="V42" s="2"/>
    </row>
    <row r="43" spans="1:22" customFormat="1" x14ac:dyDescent="0.25">
      <c r="A43" t="s">
        <v>349</v>
      </c>
      <c r="B43">
        <v>702</v>
      </c>
      <c r="C43" t="s">
        <v>383</v>
      </c>
      <c r="D43">
        <v>265</v>
      </c>
      <c r="E43" t="s">
        <v>433</v>
      </c>
      <c r="F43">
        <v>470</v>
      </c>
      <c r="G43" t="s">
        <v>75</v>
      </c>
      <c r="H43">
        <v>10265010470</v>
      </c>
      <c r="I43" t="s">
        <v>76</v>
      </c>
      <c r="J43" t="s">
        <v>960</v>
      </c>
      <c r="K43">
        <v>11</v>
      </c>
      <c r="L43" s="2">
        <v>775</v>
      </c>
      <c r="M43" s="2">
        <v>6339</v>
      </c>
      <c r="N43" s="14">
        <v>8000</v>
      </c>
      <c r="O43" s="2">
        <v>0</v>
      </c>
      <c r="P43" s="11">
        <v>8000</v>
      </c>
      <c r="Q43" s="2">
        <v>0</v>
      </c>
      <c r="R43" s="2">
        <v>0</v>
      </c>
      <c r="S43" s="9">
        <v>8000</v>
      </c>
      <c r="V43" s="2"/>
    </row>
    <row r="44" spans="1:22" customFormat="1" x14ac:dyDescent="0.25">
      <c r="A44" t="s">
        <v>349</v>
      </c>
      <c r="B44">
        <v>1011</v>
      </c>
      <c r="C44" t="s">
        <v>365</v>
      </c>
      <c r="D44">
        <v>235</v>
      </c>
      <c r="E44" t="s">
        <v>504</v>
      </c>
      <c r="F44">
        <v>477</v>
      </c>
      <c r="G44" t="s">
        <v>461</v>
      </c>
      <c r="H44">
        <v>10235010477</v>
      </c>
      <c r="I44" t="s">
        <v>462</v>
      </c>
      <c r="J44" t="s">
        <v>960</v>
      </c>
      <c r="K44">
        <v>11</v>
      </c>
      <c r="L44" s="2">
        <v>0</v>
      </c>
      <c r="M44" s="2">
        <v>0</v>
      </c>
      <c r="N44" s="14">
        <v>10000</v>
      </c>
      <c r="O44" s="2">
        <v>0</v>
      </c>
      <c r="P44" s="11">
        <v>10000</v>
      </c>
      <c r="Q44" s="2">
        <v>0</v>
      </c>
      <c r="R44" s="2">
        <v>0</v>
      </c>
      <c r="S44" s="9">
        <v>10000</v>
      </c>
      <c r="V44" s="2"/>
    </row>
    <row r="45" spans="1:22" customFormat="1" x14ac:dyDescent="0.25">
      <c r="A45" t="s">
        <v>349</v>
      </c>
      <c r="B45">
        <v>702</v>
      </c>
      <c r="C45" t="s">
        <v>383</v>
      </c>
      <c r="D45">
        <v>266</v>
      </c>
      <c r="E45" t="s">
        <v>387</v>
      </c>
      <c r="F45">
        <v>470</v>
      </c>
      <c r="G45" t="s">
        <v>75</v>
      </c>
      <c r="H45">
        <v>10266010470</v>
      </c>
      <c r="I45" t="s">
        <v>76</v>
      </c>
      <c r="J45" t="s">
        <v>960</v>
      </c>
      <c r="K45">
        <v>11</v>
      </c>
      <c r="L45" s="2">
        <v>2980</v>
      </c>
      <c r="M45" s="2">
        <v>15124</v>
      </c>
      <c r="N45" s="14">
        <v>10600</v>
      </c>
      <c r="O45" s="2">
        <v>0</v>
      </c>
      <c r="P45" s="11">
        <v>10600</v>
      </c>
      <c r="Q45" s="2">
        <v>5014.34</v>
      </c>
      <c r="R45" s="2">
        <v>8596.0114285714299</v>
      </c>
      <c r="S45" s="9">
        <v>10600</v>
      </c>
      <c r="V45" s="2"/>
    </row>
    <row r="46" spans="1:22" customFormat="1" x14ac:dyDescent="0.25">
      <c r="A46" t="s">
        <v>349</v>
      </c>
      <c r="B46">
        <v>702</v>
      </c>
      <c r="C46" t="s">
        <v>383</v>
      </c>
      <c r="D46">
        <v>265</v>
      </c>
      <c r="E46" t="s">
        <v>433</v>
      </c>
      <c r="F46">
        <v>455</v>
      </c>
      <c r="G46" t="s">
        <v>46</v>
      </c>
      <c r="H46">
        <v>10265010455</v>
      </c>
      <c r="I46" t="s">
        <v>47</v>
      </c>
      <c r="J46" t="s">
        <v>960</v>
      </c>
      <c r="K46">
        <v>11</v>
      </c>
      <c r="L46" s="2">
        <v>2066.2800000000002</v>
      </c>
      <c r="M46" s="2">
        <v>5450</v>
      </c>
      <c r="N46" s="14">
        <v>10900</v>
      </c>
      <c r="O46" s="2">
        <v>0</v>
      </c>
      <c r="P46" s="11">
        <v>10900</v>
      </c>
      <c r="Q46" s="2">
        <v>0</v>
      </c>
      <c r="R46" s="2">
        <v>0</v>
      </c>
      <c r="S46" s="9">
        <v>10900</v>
      </c>
      <c r="V46" s="2"/>
    </row>
    <row r="47" spans="1:22" customFormat="1" x14ac:dyDescent="0.25">
      <c r="A47" t="s">
        <v>349</v>
      </c>
      <c r="B47">
        <v>702</v>
      </c>
      <c r="C47" t="s">
        <v>383</v>
      </c>
      <c r="D47">
        <v>266</v>
      </c>
      <c r="E47" t="s">
        <v>387</v>
      </c>
      <c r="F47">
        <v>463</v>
      </c>
      <c r="G47" t="s">
        <v>152</v>
      </c>
      <c r="H47">
        <v>10266010463</v>
      </c>
      <c r="I47" t="s">
        <v>153</v>
      </c>
      <c r="J47" t="s">
        <v>960</v>
      </c>
      <c r="K47">
        <v>11</v>
      </c>
      <c r="L47" s="2">
        <v>11267.36</v>
      </c>
      <c r="M47" s="2">
        <v>5679.87</v>
      </c>
      <c r="N47" s="14">
        <v>12810</v>
      </c>
      <c r="O47" s="2">
        <v>0</v>
      </c>
      <c r="P47" s="11">
        <v>12810</v>
      </c>
      <c r="Q47" s="2">
        <v>4554.38</v>
      </c>
      <c r="R47" s="2">
        <v>7807.5085714285706</v>
      </c>
      <c r="S47" s="9">
        <v>12810</v>
      </c>
      <c r="V47" s="2"/>
    </row>
    <row r="48" spans="1:22" customFormat="1" x14ac:dyDescent="0.25">
      <c r="A48" t="s">
        <v>349</v>
      </c>
      <c r="B48">
        <v>704</v>
      </c>
      <c r="C48" t="s">
        <v>385</v>
      </c>
      <c r="D48">
        <v>264</v>
      </c>
      <c r="E48" t="s">
        <v>386</v>
      </c>
      <c r="F48">
        <v>470</v>
      </c>
      <c r="G48" t="s">
        <v>75</v>
      </c>
      <c r="H48">
        <v>10264010470</v>
      </c>
      <c r="I48" t="s">
        <v>76</v>
      </c>
      <c r="J48" t="s">
        <v>960</v>
      </c>
      <c r="K48">
        <v>11</v>
      </c>
      <c r="L48" s="2">
        <v>4197.41</v>
      </c>
      <c r="M48" s="2">
        <v>30653.86</v>
      </c>
      <c r="N48" s="14">
        <v>14110</v>
      </c>
      <c r="O48" s="2">
        <v>0</v>
      </c>
      <c r="P48" s="11">
        <v>14110</v>
      </c>
      <c r="Q48" s="2">
        <v>13854.81</v>
      </c>
      <c r="R48" s="2">
        <v>23751.102857142854</v>
      </c>
      <c r="S48" s="9">
        <v>14110</v>
      </c>
      <c r="V48" s="2"/>
    </row>
    <row r="49" spans="1:22" customFormat="1" x14ac:dyDescent="0.25">
      <c r="A49" t="s">
        <v>349</v>
      </c>
      <c r="B49">
        <v>1011</v>
      </c>
      <c r="C49" t="s">
        <v>365</v>
      </c>
      <c r="D49">
        <v>236</v>
      </c>
      <c r="E49" t="s">
        <v>380</v>
      </c>
      <c r="F49">
        <v>477</v>
      </c>
      <c r="G49" t="s">
        <v>461</v>
      </c>
      <c r="H49">
        <v>10236010477</v>
      </c>
      <c r="I49" t="s">
        <v>462</v>
      </c>
      <c r="J49" t="s">
        <v>960</v>
      </c>
      <c r="K49">
        <v>11</v>
      </c>
      <c r="L49" s="2">
        <v>0</v>
      </c>
      <c r="M49" s="2">
        <v>0</v>
      </c>
      <c r="N49" s="14">
        <v>15000</v>
      </c>
      <c r="O49" s="2">
        <v>0</v>
      </c>
      <c r="P49" s="11">
        <v>15000</v>
      </c>
      <c r="Q49" s="2">
        <v>0</v>
      </c>
      <c r="R49" s="2">
        <v>0</v>
      </c>
      <c r="S49" s="9">
        <v>5000</v>
      </c>
      <c r="V49" s="2"/>
    </row>
    <row r="50" spans="1:22" customFormat="1" x14ac:dyDescent="0.25">
      <c r="A50" t="s">
        <v>349</v>
      </c>
      <c r="B50">
        <v>1011</v>
      </c>
      <c r="C50" t="s">
        <v>365</v>
      </c>
      <c r="D50">
        <v>232</v>
      </c>
      <c r="E50" t="s">
        <v>379</v>
      </c>
      <c r="F50">
        <v>452</v>
      </c>
      <c r="G50" t="s">
        <v>488</v>
      </c>
      <c r="H50">
        <v>10232010452</v>
      </c>
      <c r="I50" t="s">
        <v>489</v>
      </c>
      <c r="J50" t="s">
        <v>960</v>
      </c>
      <c r="K50">
        <v>11</v>
      </c>
      <c r="L50" s="2">
        <v>0</v>
      </c>
      <c r="M50" s="2">
        <v>14062.5</v>
      </c>
      <c r="N50" s="14">
        <v>15000</v>
      </c>
      <c r="O50" s="2">
        <v>0</v>
      </c>
      <c r="P50" s="11">
        <v>15000</v>
      </c>
      <c r="Q50" s="2">
        <v>0</v>
      </c>
      <c r="R50" s="2">
        <v>0</v>
      </c>
      <c r="S50" s="9">
        <v>15000</v>
      </c>
      <c r="V50" s="2"/>
    </row>
    <row r="51" spans="1:22" customFormat="1" x14ac:dyDescent="0.25">
      <c r="A51" t="s">
        <v>349</v>
      </c>
      <c r="B51">
        <v>702</v>
      </c>
      <c r="C51" t="s">
        <v>383</v>
      </c>
      <c r="D51">
        <v>266</v>
      </c>
      <c r="E51" t="s">
        <v>387</v>
      </c>
      <c r="F51">
        <v>469</v>
      </c>
      <c r="G51" t="s">
        <v>73</v>
      </c>
      <c r="H51">
        <v>10266010469</v>
      </c>
      <c r="I51" t="s">
        <v>74</v>
      </c>
      <c r="J51" t="s">
        <v>960</v>
      </c>
      <c r="K51">
        <v>11</v>
      </c>
      <c r="L51" s="2">
        <v>12694.19</v>
      </c>
      <c r="M51" s="2">
        <v>11356.05</v>
      </c>
      <c r="N51" s="14">
        <v>15000</v>
      </c>
      <c r="O51" s="2">
        <v>0</v>
      </c>
      <c r="P51" s="11">
        <v>15000</v>
      </c>
      <c r="Q51" s="2">
        <v>6913.94</v>
      </c>
      <c r="R51" s="2">
        <v>11852.46857142857</v>
      </c>
      <c r="S51" s="9">
        <v>15000</v>
      </c>
      <c r="V51" s="2"/>
    </row>
    <row r="52" spans="1:22" customFormat="1" x14ac:dyDescent="0.25">
      <c r="A52" t="s">
        <v>349</v>
      </c>
      <c r="B52">
        <v>1011</v>
      </c>
      <c r="C52" t="s">
        <v>365</v>
      </c>
      <c r="D52">
        <v>232</v>
      </c>
      <c r="E52" t="s">
        <v>379</v>
      </c>
      <c r="F52">
        <v>477</v>
      </c>
      <c r="G52" t="s">
        <v>461</v>
      </c>
      <c r="H52">
        <v>10232010477</v>
      </c>
      <c r="I52" t="s">
        <v>462</v>
      </c>
      <c r="J52" t="s">
        <v>960</v>
      </c>
      <c r="K52">
        <v>11</v>
      </c>
      <c r="L52" s="2">
        <v>0</v>
      </c>
      <c r="M52" s="2">
        <v>0</v>
      </c>
      <c r="N52" s="14">
        <v>20000</v>
      </c>
      <c r="O52" s="2">
        <v>0</v>
      </c>
      <c r="P52" s="11">
        <v>20000</v>
      </c>
      <c r="Q52" s="2">
        <v>0</v>
      </c>
      <c r="R52" s="2">
        <v>0</v>
      </c>
      <c r="S52" s="9">
        <v>20000</v>
      </c>
      <c r="V52" s="2"/>
    </row>
    <row r="53" spans="1:22" customFormat="1" x14ac:dyDescent="0.25">
      <c r="A53" t="s">
        <v>349</v>
      </c>
      <c r="B53">
        <v>702</v>
      </c>
      <c r="C53" t="s">
        <v>383</v>
      </c>
      <c r="D53">
        <v>265</v>
      </c>
      <c r="E53" t="s">
        <v>433</v>
      </c>
      <c r="F53">
        <v>454</v>
      </c>
      <c r="G53" t="s">
        <v>44</v>
      </c>
      <c r="H53">
        <v>10265010454</v>
      </c>
      <c r="I53" t="s">
        <v>45</v>
      </c>
      <c r="J53" t="s">
        <v>960</v>
      </c>
      <c r="K53">
        <v>11</v>
      </c>
      <c r="L53" s="2">
        <v>9638.7800000000007</v>
      </c>
      <c r="M53" s="2">
        <v>2726.45</v>
      </c>
      <c r="N53" s="14">
        <v>30000</v>
      </c>
      <c r="O53" s="2">
        <v>0</v>
      </c>
      <c r="P53" s="11">
        <v>30000</v>
      </c>
      <c r="Q53" s="2">
        <v>21224.67</v>
      </c>
      <c r="R53" s="2">
        <v>36385.148571428566</v>
      </c>
      <c r="S53" s="9">
        <v>30000</v>
      </c>
      <c r="V53" s="2"/>
    </row>
    <row r="54" spans="1:22" customFormat="1" x14ac:dyDescent="0.25">
      <c r="A54" t="s">
        <v>349</v>
      </c>
      <c r="B54">
        <v>507</v>
      </c>
      <c r="C54" t="s">
        <v>390</v>
      </c>
      <c r="D54">
        <v>270</v>
      </c>
      <c r="E54" t="s">
        <v>349</v>
      </c>
      <c r="F54">
        <v>469</v>
      </c>
      <c r="G54" t="s">
        <v>73</v>
      </c>
      <c r="H54">
        <v>10270010469</v>
      </c>
      <c r="I54" t="s">
        <v>74</v>
      </c>
      <c r="J54" t="s">
        <v>960</v>
      </c>
      <c r="K54">
        <v>11</v>
      </c>
      <c r="L54" s="2">
        <v>6668.55</v>
      </c>
      <c r="M54" s="2">
        <v>0</v>
      </c>
      <c r="N54" s="14">
        <v>0</v>
      </c>
      <c r="O54" s="2">
        <v>0</v>
      </c>
      <c r="P54" s="11">
        <v>0</v>
      </c>
      <c r="Q54" s="2">
        <v>0</v>
      </c>
      <c r="R54" s="2">
        <v>0</v>
      </c>
      <c r="S54" s="9">
        <v>30000</v>
      </c>
      <c r="V54" s="2"/>
    </row>
    <row r="55" spans="1:22" customFormat="1" x14ac:dyDescent="0.25">
      <c r="A55" t="s">
        <v>349</v>
      </c>
      <c r="B55">
        <v>702</v>
      </c>
      <c r="C55" t="s">
        <v>383</v>
      </c>
      <c r="D55">
        <v>262</v>
      </c>
      <c r="E55" t="s">
        <v>384</v>
      </c>
      <c r="F55">
        <v>455</v>
      </c>
      <c r="G55" t="s">
        <v>46</v>
      </c>
      <c r="H55">
        <v>10262010455</v>
      </c>
      <c r="I55" t="s">
        <v>47</v>
      </c>
      <c r="J55" t="s">
        <v>960</v>
      </c>
      <c r="K55">
        <v>11</v>
      </c>
      <c r="L55" s="2">
        <v>0</v>
      </c>
      <c r="M55" s="2">
        <v>24189</v>
      </c>
      <c r="N55" s="14">
        <v>35040</v>
      </c>
      <c r="O55" s="2">
        <v>0</v>
      </c>
      <c r="P55" s="11">
        <v>35040</v>
      </c>
      <c r="Q55" s="2">
        <v>0</v>
      </c>
      <c r="R55" s="2">
        <v>0</v>
      </c>
      <c r="S55" s="9">
        <v>35040</v>
      </c>
      <c r="V55" s="2"/>
    </row>
    <row r="56" spans="1:22" customFormat="1" x14ac:dyDescent="0.25">
      <c r="A56" t="s">
        <v>349</v>
      </c>
      <c r="B56">
        <v>704</v>
      </c>
      <c r="C56" t="s">
        <v>385</v>
      </c>
      <c r="D56">
        <v>264</v>
      </c>
      <c r="E56" t="s">
        <v>386</v>
      </c>
      <c r="F56">
        <v>469</v>
      </c>
      <c r="G56" t="s">
        <v>73</v>
      </c>
      <c r="H56">
        <v>10264010469</v>
      </c>
      <c r="I56" t="s">
        <v>74</v>
      </c>
      <c r="J56" t="s">
        <v>960</v>
      </c>
      <c r="K56">
        <v>11</v>
      </c>
      <c r="L56" s="2">
        <v>36262.089999999997</v>
      </c>
      <c r="M56" s="2">
        <v>35235.769999999997</v>
      </c>
      <c r="N56" s="14">
        <v>40000</v>
      </c>
      <c r="O56" s="2">
        <v>0</v>
      </c>
      <c r="P56" s="11">
        <v>40000</v>
      </c>
      <c r="Q56" s="2">
        <v>18462.8</v>
      </c>
      <c r="R56" s="2">
        <v>31650.514285714286</v>
      </c>
      <c r="S56" s="9">
        <v>40000</v>
      </c>
      <c r="V56" s="2"/>
    </row>
    <row r="57" spans="1:22" customFormat="1" x14ac:dyDescent="0.25">
      <c r="A57" t="s">
        <v>349</v>
      </c>
      <c r="B57">
        <v>1011</v>
      </c>
      <c r="C57" t="s">
        <v>365</v>
      </c>
      <c r="D57">
        <v>221</v>
      </c>
      <c r="E57" t="s">
        <v>366</v>
      </c>
      <c r="F57">
        <v>477</v>
      </c>
      <c r="G57" t="s">
        <v>461</v>
      </c>
      <c r="H57">
        <v>10221010477</v>
      </c>
      <c r="I57" t="s">
        <v>462</v>
      </c>
      <c r="J57" t="s">
        <v>960</v>
      </c>
      <c r="K57">
        <v>11</v>
      </c>
      <c r="L57" s="2">
        <v>52500</v>
      </c>
      <c r="M57" s="2">
        <v>640590.35</v>
      </c>
      <c r="N57" s="14">
        <v>40000</v>
      </c>
      <c r="O57" s="2">
        <v>0</v>
      </c>
      <c r="P57" s="11">
        <v>40000</v>
      </c>
      <c r="Q57" s="2">
        <v>35078.42</v>
      </c>
      <c r="R57" s="2">
        <v>60134.434285714291</v>
      </c>
      <c r="S57" s="9">
        <v>40000</v>
      </c>
      <c r="V57" s="2"/>
    </row>
    <row r="58" spans="1:22" customFormat="1" x14ac:dyDescent="0.25">
      <c r="A58" t="s">
        <v>349</v>
      </c>
      <c r="B58">
        <v>1003</v>
      </c>
      <c r="C58" t="s">
        <v>360</v>
      </c>
      <c r="D58">
        <v>146</v>
      </c>
      <c r="E58" t="s">
        <v>361</v>
      </c>
      <c r="F58">
        <v>454</v>
      </c>
      <c r="G58" t="s">
        <v>44</v>
      </c>
      <c r="H58">
        <v>10146010454</v>
      </c>
      <c r="I58" t="s">
        <v>45</v>
      </c>
      <c r="J58" t="s">
        <v>960</v>
      </c>
      <c r="K58">
        <v>11</v>
      </c>
      <c r="L58" s="2">
        <v>40250</v>
      </c>
      <c r="M58" s="2">
        <v>35322.81</v>
      </c>
      <c r="N58" s="14">
        <v>42400</v>
      </c>
      <c r="O58" s="2">
        <v>0</v>
      </c>
      <c r="P58" s="11">
        <v>42400</v>
      </c>
      <c r="Q58" s="2">
        <v>20242.11</v>
      </c>
      <c r="R58" s="2">
        <v>34700.76</v>
      </c>
      <c r="S58" s="9">
        <v>42400</v>
      </c>
      <c r="V58" s="2"/>
    </row>
    <row r="59" spans="1:22" customFormat="1" x14ac:dyDescent="0.25">
      <c r="A59" t="s">
        <v>349</v>
      </c>
      <c r="B59">
        <v>1011</v>
      </c>
      <c r="C59" t="s">
        <v>365</v>
      </c>
      <c r="D59">
        <v>222</v>
      </c>
      <c r="E59" t="s">
        <v>367</v>
      </c>
      <c r="F59">
        <v>477</v>
      </c>
      <c r="G59" t="s">
        <v>461</v>
      </c>
      <c r="H59">
        <v>10222010477</v>
      </c>
      <c r="I59" t="s">
        <v>462</v>
      </c>
      <c r="J59" t="s">
        <v>960</v>
      </c>
      <c r="K59">
        <v>11</v>
      </c>
      <c r="L59" s="2">
        <v>78750</v>
      </c>
      <c r="M59" s="2">
        <v>69750</v>
      </c>
      <c r="N59" s="14">
        <v>45000</v>
      </c>
      <c r="O59" s="2">
        <v>0</v>
      </c>
      <c r="P59" s="11">
        <v>45000</v>
      </c>
      <c r="Q59" s="2">
        <v>39170.97</v>
      </c>
      <c r="R59" s="2">
        <v>67150.234285714279</v>
      </c>
      <c r="S59" s="9">
        <v>45000</v>
      </c>
      <c r="V59" s="2"/>
    </row>
    <row r="60" spans="1:22" customFormat="1" x14ac:dyDescent="0.25">
      <c r="A60" t="s">
        <v>349</v>
      </c>
      <c r="B60">
        <v>403</v>
      </c>
      <c r="C60" t="s">
        <v>350</v>
      </c>
      <c r="D60">
        <v>140</v>
      </c>
      <c r="E60" t="s">
        <v>351</v>
      </c>
      <c r="F60">
        <v>454</v>
      </c>
      <c r="G60" t="s">
        <v>44</v>
      </c>
      <c r="H60">
        <v>10140010454</v>
      </c>
      <c r="I60" t="s">
        <v>45</v>
      </c>
      <c r="J60" t="s">
        <v>960</v>
      </c>
      <c r="K60">
        <v>11</v>
      </c>
      <c r="L60" s="2">
        <v>68164.210000000006</v>
      </c>
      <c r="M60" s="2">
        <v>56610.52</v>
      </c>
      <c r="N60" s="14">
        <v>72869</v>
      </c>
      <c r="O60" s="2">
        <v>0</v>
      </c>
      <c r="P60" s="11">
        <v>72869</v>
      </c>
      <c r="Q60" s="2">
        <v>18638.11</v>
      </c>
      <c r="R60" s="2">
        <v>31951.045714285719</v>
      </c>
      <c r="S60" s="9">
        <v>72869</v>
      </c>
      <c r="V60" s="2"/>
    </row>
    <row r="61" spans="1:22" customFormat="1" x14ac:dyDescent="0.25">
      <c r="A61" t="s">
        <v>349</v>
      </c>
      <c r="B61">
        <v>1011</v>
      </c>
      <c r="C61" t="s">
        <v>365</v>
      </c>
      <c r="D61">
        <v>236</v>
      </c>
      <c r="E61" t="s">
        <v>380</v>
      </c>
      <c r="F61">
        <v>457</v>
      </c>
      <c r="G61" t="s">
        <v>493</v>
      </c>
      <c r="H61">
        <v>10236010457</v>
      </c>
      <c r="I61" t="s">
        <v>494</v>
      </c>
      <c r="J61" t="s">
        <v>960</v>
      </c>
      <c r="K61">
        <v>11</v>
      </c>
      <c r="L61" s="2">
        <v>89205</v>
      </c>
      <c r="M61" s="2">
        <v>0</v>
      </c>
      <c r="N61" s="14">
        <v>95400</v>
      </c>
      <c r="O61" s="2">
        <v>0</v>
      </c>
      <c r="P61" s="11">
        <v>95400</v>
      </c>
      <c r="Q61" s="2">
        <v>0</v>
      </c>
      <c r="R61" s="2">
        <v>0</v>
      </c>
      <c r="S61" s="9">
        <v>95400</v>
      </c>
      <c r="V61" s="2"/>
    </row>
    <row r="62" spans="1:22" customFormat="1" x14ac:dyDescent="0.25">
      <c r="A62" t="s">
        <v>349</v>
      </c>
      <c r="B62">
        <v>1011</v>
      </c>
      <c r="C62" t="s">
        <v>365</v>
      </c>
      <c r="D62">
        <v>232</v>
      </c>
      <c r="E62" t="s">
        <v>379</v>
      </c>
      <c r="F62">
        <v>457</v>
      </c>
      <c r="G62" t="s">
        <v>493</v>
      </c>
      <c r="H62">
        <v>10232010457</v>
      </c>
      <c r="I62" t="s">
        <v>494</v>
      </c>
      <c r="J62" t="s">
        <v>960</v>
      </c>
      <c r="K62">
        <v>11</v>
      </c>
      <c r="L62" s="2">
        <v>106819.05</v>
      </c>
      <c r="M62" s="2">
        <v>0</v>
      </c>
      <c r="N62" s="14">
        <v>104000</v>
      </c>
      <c r="O62" s="2">
        <v>0</v>
      </c>
      <c r="P62" s="11">
        <v>104000</v>
      </c>
      <c r="Q62" s="2">
        <v>0</v>
      </c>
      <c r="R62" s="2">
        <v>0</v>
      </c>
      <c r="S62" s="9">
        <v>104000</v>
      </c>
      <c r="V62" s="2"/>
    </row>
    <row r="63" spans="1:22" customFormat="1" x14ac:dyDescent="0.25">
      <c r="A63" t="s">
        <v>349</v>
      </c>
      <c r="B63">
        <v>1011</v>
      </c>
      <c r="C63" t="s">
        <v>365</v>
      </c>
      <c r="D63">
        <v>222</v>
      </c>
      <c r="E63" t="s">
        <v>367</v>
      </c>
      <c r="F63">
        <v>455</v>
      </c>
      <c r="G63" t="s">
        <v>46</v>
      </c>
      <c r="H63">
        <v>10222010455</v>
      </c>
      <c r="I63" t="s">
        <v>47</v>
      </c>
      <c r="J63" t="s">
        <v>960</v>
      </c>
      <c r="K63">
        <v>11</v>
      </c>
      <c r="L63" s="2">
        <v>118719.3</v>
      </c>
      <c r="M63" s="2">
        <v>109994.79</v>
      </c>
      <c r="N63" s="14">
        <v>127200</v>
      </c>
      <c r="O63" s="2">
        <v>0</v>
      </c>
      <c r="P63" s="11">
        <v>127200</v>
      </c>
      <c r="Q63" s="2">
        <v>109726.32</v>
      </c>
      <c r="R63" s="2">
        <v>188102.26285714286</v>
      </c>
      <c r="S63" s="9">
        <v>124200</v>
      </c>
      <c r="V63" s="2"/>
    </row>
    <row r="64" spans="1:22" customFormat="1" x14ac:dyDescent="0.25">
      <c r="A64" t="s">
        <v>349</v>
      </c>
      <c r="B64">
        <v>702</v>
      </c>
      <c r="C64" t="s">
        <v>383</v>
      </c>
      <c r="D64">
        <v>262</v>
      </c>
      <c r="E64" t="s">
        <v>384</v>
      </c>
      <c r="F64">
        <v>469</v>
      </c>
      <c r="G64" t="s">
        <v>73</v>
      </c>
      <c r="H64">
        <v>10262010469</v>
      </c>
      <c r="I64" t="s">
        <v>74</v>
      </c>
      <c r="J64" t="s">
        <v>960</v>
      </c>
      <c r="K64">
        <v>11</v>
      </c>
      <c r="L64" s="2">
        <v>133685.97</v>
      </c>
      <c r="M64" s="2">
        <v>251679.46</v>
      </c>
      <c r="N64" s="14">
        <v>130000</v>
      </c>
      <c r="O64" s="2">
        <v>0</v>
      </c>
      <c r="P64" s="11">
        <v>130000</v>
      </c>
      <c r="Q64" s="2">
        <v>19718.2</v>
      </c>
      <c r="R64" s="2">
        <v>33802.628571428577</v>
      </c>
      <c r="S64" s="9">
        <v>150000</v>
      </c>
      <c r="T64" t="s">
        <v>553</v>
      </c>
      <c r="V64" s="2"/>
    </row>
    <row r="65" spans="1:22" customFormat="1" x14ac:dyDescent="0.25">
      <c r="A65" t="s">
        <v>349</v>
      </c>
      <c r="B65">
        <v>507</v>
      </c>
      <c r="C65" t="s">
        <v>390</v>
      </c>
      <c r="D65">
        <v>268</v>
      </c>
      <c r="E65" t="s">
        <v>392</v>
      </c>
      <c r="F65">
        <v>469</v>
      </c>
      <c r="G65" t="s">
        <v>73</v>
      </c>
      <c r="H65">
        <v>10268010469</v>
      </c>
      <c r="I65" t="s">
        <v>74</v>
      </c>
      <c r="J65" t="s">
        <v>960</v>
      </c>
      <c r="K65">
        <v>11</v>
      </c>
      <c r="L65" s="2">
        <v>127694.21</v>
      </c>
      <c r="M65" s="2">
        <v>26677.1</v>
      </c>
      <c r="N65" s="14">
        <v>100000</v>
      </c>
      <c r="O65" s="2">
        <v>0</v>
      </c>
      <c r="P65" s="11">
        <v>100000</v>
      </c>
      <c r="Q65" s="2">
        <v>77018.240000000005</v>
      </c>
      <c r="R65" s="2">
        <v>132031.26857142858</v>
      </c>
      <c r="S65" s="9">
        <v>200000</v>
      </c>
      <c r="V65" s="2"/>
    </row>
    <row r="66" spans="1:22" customFormat="1" x14ac:dyDescent="0.25">
      <c r="A66" t="s">
        <v>349</v>
      </c>
      <c r="B66">
        <v>1105</v>
      </c>
      <c r="C66" t="s">
        <v>174</v>
      </c>
      <c r="D66">
        <v>280</v>
      </c>
      <c r="E66" t="s">
        <v>395</v>
      </c>
      <c r="F66">
        <v>454</v>
      </c>
      <c r="G66" t="s">
        <v>44</v>
      </c>
      <c r="H66">
        <v>10280010454</v>
      </c>
      <c r="I66" t="s">
        <v>45</v>
      </c>
      <c r="J66" t="s">
        <v>960</v>
      </c>
      <c r="K66">
        <v>11</v>
      </c>
      <c r="L66" s="2">
        <v>199609.3</v>
      </c>
      <c r="M66" s="2">
        <v>175283</v>
      </c>
      <c r="N66" s="14">
        <v>212000</v>
      </c>
      <c r="O66" s="2">
        <v>0</v>
      </c>
      <c r="P66" s="11">
        <v>212000</v>
      </c>
      <c r="Q66" s="2">
        <v>152909.64000000001</v>
      </c>
      <c r="R66" s="2">
        <v>262130.81142857144</v>
      </c>
      <c r="S66" s="9">
        <v>212000</v>
      </c>
      <c r="V66" s="2"/>
    </row>
    <row r="67" spans="1:22" customFormat="1" x14ac:dyDescent="0.25">
      <c r="A67" t="s">
        <v>349</v>
      </c>
      <c r="B67">
        <v>1011</v>
      </c>
      <c r="C67" t="s">
        <v>365</v>
      </c>
      <c r="D67">
        <v>222</v>
      </c>
      <c r="E67" t="s">
        <v>367</v>
      </c>
      <c r="F67">
        <v>454</v>
      </c>
      <c r="G67" t="s">
        <v>44</v>
      </c>
      <c r="H67">
        <v>10222010454</v>
      </c>
      <c r="I67" t="s">
        <v>45</v>
      </c>
      <c r="J67" t="s">
        <v>960</v>
      </c>
      <c r="K67">
        <v>11</v>
      </c>
      <c r="L67" s="2">
        <v>217539.02</v>
      </c>
      <c r="M67" s="2">
        <v>10636.77</v>
      </c>
      <c r="N67" s="14">
        <v>220868</v>
      </c>
      <c r="O67" s="2">
        <v>0</v>
      </c>
      <c r="P67" s="11">
        <v>220868</v>
      </c>
      <c r="Q67" s="2">
        <v>78930</v>
      </c>
      <c r="R67" s="2">
        <v>135308.57142857142</v>
      </c>
      <c r="S67" s="9">
        <v>220868</v>
      </c>
      <c r="V67" s="2"/>
    </row>
    <row r="68" spans="1:22" customFormat="1" x14ac:dyDescent="0.25">
      <c r="A68" t="s">
        <v>349</v>
      </c>
      <c r="B68">
        <v>507</v>
      </c>
      <c r="C68" t="s">
        <v>390</v>
      </c>
      <c r="D68">
        <v>268</v>
      </c>
      <c r="E68" t="s">
        <v>392</v>
      </c>
      <c r="F68">
        <v>456</v>
      </c>
      <c r="G68" t="s">
        <v>534</v>
      </c>
      <c r="H68">
        <v>10268010456</v>
      </c>
      <c r="I68" t="s">
        <v>535</v>
      </c>
      <c r="J68" t="s">
        <v>960</v>
      </c>
      <c r="K68">
        <v>11</v>
      </c>
      <c r="L68" s="2">
        <v>144147.5</v>
      </c>
      <c r="M68" s="2">
        <v>313498.11</v>
      </c>
      <c r="N68" s="14">
        <v>191048</v>
      </c>
      <c r="O68" s="2">
        <v>0</v>
      </c>
      <c r="P68" s="11">
        <v>191048</v>
      </c>
      <c r="Q68" s="2">
        <v>111296.39</v>
      </c>
      <c r="R68" s="2">
        <v>190793.81142857141</v>
      </c>
      <c r="S68" s="9">
        <v>241000</v>
      </c>
      <c r="V68" s="2"/>
    </row>
    <row r="69" spans="1:22" customFormat="1" x14ac:dyDescent="0.25">
      <c r="A69" t="s">
        <v>349</v>
      </c>
      <c r="B69">
        <v>704</v>
      </c>
      <c r="C69" t="s">
        <v>385</v>
      </c>
      <c r="D69">
        <v>264</v>
      </c>
      <c r="E69" t="s">
        <v>386</v>
      </c>
      <c r="F69">
        <v>452</v>
      </c>
      <c r="G69" t="s">
        <v>488</v>
      </c>
      <c r="H69">
        <v>10264010452</v>
      </c>
      <c r="I69" t="s">
        <v>489</v>
      </c>
      <c r="J69" t="s">
        <v>960</v>
      </c>
      <c r="K69">
        <v>11</v>
      </c>
      <c r="L69" s="2">
        <v>57296.11</v>
      </c>
      <c r="M69" s="2">
        <v>80606.31</v>
      </c>
      <c r="N69" s="14">
        <v>100000</v>
      </c>
      <c r="O69" s="2">
        <v>0</v>
      </c>
      <c r="P69" s="11">
        <v>100000</v>
      </c>
      <c r="Q69" s="2">
        <v>101764.47</v>
      </c>
      <c r="R69" s="2">
        <v>174453.37714285715</v>
      </c>
      <c r="S69" s="9">
        <v>250000</v>
      </c>
      <c r="V69" s="2"/>
    </row>
    <row r="70" spans="1:22" customFormat="1" x14ac:dyDescent="0.25">
      <c r="A70" t="s">
        <v>349</v>
      </c>
      <c r="B70">
        <v>1011</v>
      </c>
      <c r="C70" t="s">
        <v>365</v>
      </c>
      <c r="D70">
        <v>222</v>
      </c>
      <c r="E70" t="s">
        <v>367</v>
      </c>
      <c r="F70">
        <v>457</v>
      </c>
      <c r="G70" t="s">
        <v>493</v>
      </c>
      <c r="H70">
        <v>10222010457</v>
      </c>
      <c r="I70" t="s">
        <v>494</v>
      </c>
      <c r="J70" t="s">
        <v>960</v>
      </c>
      <c r="K70">
        <v>11</v>
      </c>
      <c r="L70" s="2">
        <v>135709.45000000001</v>
      </c>
      <c r="M70" s="2">
        <v>3298</v>
      </c>
      <c r="N70" s="14">
        <v>322000</v>
      </c>
      <c r="O70" s="2">
        <v>0</v>
      </c>
      <c r="P70" s="11">
        <v>322000</v>
      </c>
      <c r="Q70" s="2">
        <v>0</v>
      </c>
      <c r="R70" s="2">
        <v>0</v>
      </c>
      <c r="S70" s="9">
        <v>322000</v>
      </c>
      <c r="V70" s="2"/>
    </row>
    <row r="71" spans="1:22" customFormat="1" x14ac:dyDescent="0.25">
      <c r="A71" t="s">
        <v>349</v>
      </c>
      <c r="B71">
        <v>1103</v>
      </c>
      <c r="C71" t="s">
        <v>424</v>
      </c>
      <c r="D71">
        <v>801</v>
      </c>
      <c r="E71" t="s">
        <v>425</v>
      </c>
      <c r="F71">
        <v>452</v>
      </c>
      <c r="G71" t="s">
        <v>488</v>
      </c>
      <c r="H71">
        <v>10801010452</v>
      </c>
      <c r="I71" t="s">
        <v>489</v>
      </c>
      <c r="J71" t="s">
        <v>960</v>
      </c>
      <c r="K71">
        <v>11</v>
      </c>
      <c r="L71" s="2">
        <v>250703.67</v>
      </c>
      <c r="M71" s="2">
        <v>210112.07</v>
      </c>
      <c r="N71" s="14">
        <v>270000</v>
      </c>
      <c r="O71" s="2">
        <v>0</v>
      </c>
      <c r="P71" s="11">
        <v>270000</v>
      </c>
      <c r="Q71" s="2">
        <v>196831.12</v>
      </c>
      <c r="R71" s="2">
        <v>337424.77714285714</v>
      </c>
      <c r="S71" s="9">
        <v>340805</v>
      </c>
      <c r="V71" s="2"/>
    </row>
    <row r="72" spans="1:22" customFormat="1" x14ac:dyDescent="0.25">
      <c r="A72" t="s">
        <v>349</v>
      </c>
      <c r="B72">
        <v>702</v>
      </c>
      <c r="C72" t="s">
        <v>383</v>
      </c>
      <c r="D72">
        <v>262</v>
      </c>
      <c r="E72" t="s">
        <v>384</v>
      </c>
      <c r="F72">
        <v>454</v>
      </c>
      <c r="G72" t="s">
        <v>44</v>
      </c>
      <c r="H72">
        <v>10262010454</v>
      </c>
      <c r="I72" t="s">
        <v>45</v>
      </c>
      <c r="J72" t="s">
        <v>960</v>
      </c>
      <c r="K72">
        <v>11</v>
      </c>
      <c r="L72" s="2">
        <v>156765.44</v>
      </c>
      <c r="M72" s="2">
        <v>191428.13</v>
      </c>
      <c r="N72" s="14">
        <v>500000</v>
      </c>
      <c r="O72" s="2">
        <v>-20000</v>
      </c>
      <c r="P72" s="11">
        <v>480000</v>
      </c>
      <c r="Q72" s="2">
        <v>236146.95</v>
      </c>
      <c r="R72" s="2">
        <v>404823.34285714285</v>
      </c>
      <c r="S72" s="9">
        <v>480000</v>
      </c>
      <c r="V72" s="2"/>
    </row>
    <row r="73" spans="1:22" customFormat="1" x14ac:dyDescent="0.25">
      <c r="A73" t="s">
        <v>349</v>
      </c>
      <c r="B73">
        <v>1011</v>
      </c>
      <c r="C73" t="s">
        <v>365</v>
      </c>
      <c r="D73">
        <v>222</v>
      </c>
      <c r="E73" t="s">
        <v>367</v>
      </c>
      <c r="F73">
        <v>469</v>
      </c>
      <c r="G73" t="s">
        <v>73</v>
      </c>
      <c r="H73">
        <v>10222010469</v>
      </c>
      <c r="I73" t="s">
        <v>74</v>
      </c>
      <c r="J73" t="s">
        <v>960</v>
      </c>
      <c r="K73">
        <v>11</v>
      </c>
      <c r="L73" s="2">
        <v>8422.56</v>
      </c>
      <c r="M73" s="2">
        <v>0</v>
      </c>
      <c r="N73" s="14">
        <v>0</v>
      </c>
      <c r="O73" s="2">
        <v>0</v>
      </c>
      <c r="P73" s="11">
        <v>0</v>
      </c>
      <c r="Q73" s="2">
        <v>0</v>
      </c>
      <c r="R73" s="2">
        <v>0</v>
      </c>
      <c r="S73" s="9">
        <v>0</v>
      </c>
      <c r="V73" s="2"/>
    </row>
    <row r="74" spans="1:22" customFormat="1" x14ac:dyDescent="0.25">
      <c r="A74" t="s">
        <v>349</v>
      </c>
      <c r="B74">
        <v>401</v>
      </c>
      <c r="C74" t="s">
        <v>362</v>
      </c>
      <c r="D74">
        <v>148</v>
      </c>
      <c r="E74" t="s">
        <v>363</v>
      </c>
      <c r="F74">
        <v>469</v>
      </c>
      <c r="G74" t="s">
        <v>73</v>
      </c>
      <c r="H74">
        <v>10148010469</v>
      </c>
      <c r="I74" t="s">
        <v>74</v>
      </c>
      <c r="J74" t="s">
        <v>960</v>
      </c>
      <c r="K74">
        <v>11</v>
      </c>
      <c r="L74" s="2">
        <v>0</v>
      </c>
      <c r="M74" s="2">
        <v>0</v>
      </c>
      <c r="N74" s="14">
        <v>6050</v>
      </c>
      <c r="O74" s="2">
        <v>0</v>
      </c>
      <c r="P74" s="11">
        <v>6050</v>
      </c>
      <c r="Q74" s="2">
        <v>5598</v>
      </c>
      <c r="R74" s="2">
        <v>9596.5714285714275</v>
      </c>
      <c r="S74" s="9">
        <v>6050</v>
      </c>
      <c r="V74" s="2"/>
    </row>
    <row r="75" spans="1:22" customFormat="1" x14ac:dyDescent="0.25">
      <c r="A75" t="s">
        <v>349</v>
      </c>
      <c r="B75">
        <v>1011</v>
      </c>
      <c r="C75" t="s">
        <v>365</v>
      </c>
      <c r="D75">
        <v>221</v>
      </c>
      <c r="E75" t="s">
        <v>366</v>
      </c>
      <c r="F75">
        <v>453</v>
      </c>
      <c r="G75" t="s">
        <v>536</v>
      </c>
      <c r="H75">
        <v>10221010453</v>
      </c>
      <c r="I75" t="s">
        <v>537</v>
      </c>
      <c r="J75" t="s">
        <v>960</v>
      </c>
      <c r="K75">
        <v>11</v>
      </c>
      <c r="L75" s="2">
        <v>0</v>
      </c>
      <c r="M75" s="2">
        <v>0</v>
      </c>
      <c r="N75" s="14">
        <v>0</v>
      </c>
      <c r="O75" s="2">
        <v>0</v>
      </c>
      <c r="P75" s="11">
        <v>0</v>
      </c>
      <c r="Q75" s="2">
        <v>0</v>
      </c>
      <c r="R75" s="2">
        <v>0</v>
      </c>
      <c r="S75" s="9"/>
      <c r="V75" s="2"/>
    </row>
    <row r="76" spans="1:22" customFormat="1" x14ac:dyDescent="0.25">
      <c r="A76" t="s">
        <v>349</v>
      </c>
      <c r="B76">
        <v>401</v>
      </c>
      <c r="C76" t="s">
        <v>362</v>
      </c>
      <c r="D76">
        <v>148</v>
      </c>
      <c r="E76" t="s">
        <v>363</v>
      </c>
      <c r="F76">
        <v>464</v>
      </c>
      <c r="G76" t="s">
        <v>288</v>
      </c>
      <c r="H76">
        <v>10148010464</v>
      </c>
      <c r="I76" t="s">
        <v>289</v>
      </c>
      <c r="J76" t="s">
        <v>960</v>
      </c>
      <c r="K76">
        <v>11</v>
      </c>
      <c r="L76" s="2">
        <v>0</v>
      </c>
      <c r="M76" s="2">
        <v>0</v>
      </c>
      <c r="N76" s="14">
        <v>0</v>
      </c>
      <c r="O76" s="2">
        <v>0</v>
      </c>
      <c r="P76" s="11">
        <v>0</v>
      </c>
      <c r="Q76" s="2">
        <v>0</v>
      </c>
      <c r="R76" s="2">
        <v>0</v>
      </c>
      <c r="S76" s="9"/>
      <c r="V76" s="2"/>
    </row>
    <row r="77" spans="1:22" customFormat="1" x14ac:dyDescent="0.25">
      <c r="A77" t="s">
        <v>349</v>
      </c>
      <c r="B77">
        <v>1011</v>
      </c>
      <c r="C77" t="s">
        <v>365</v>
      </c>
      <c r="D77">
        <v>221</v>
      </c>
      <c r="E77" t="s">
        <v>366</v>
      </c>
      <c r="F77">
        <v>464</v>
      </c>
      <c r="G77" t="s">
        <v>288</v>
      </c>
      <c r="H77">
        <v>10221010464</v>
      </c>
      <c r="I77" t="s">
        <v>289</v>
      </c>
      <c r="J77" t="s">
        <v>960</v>
      </c>
      <c r="K77">
        <v>11</v>
      </c>
      <c r="L77" s="2">
        <v>0</v>
      </c>
      <c r="M77" s="2">
        <v>0</v>
      </c>
      <c r="N77" s="14">
        <v>0</v>
      </c>
      <c r="O77" s="2">
        <v>0</v>
      </c>
      <c r="P77" s="11">
        <v>0</v>
      </c>
      <c r="Q77" s="2">
        <v>0</v>
      </c>
      <c r="R77" s="2">
        <v>0</v>
      </c>
      <c r="S77" s="9"/>
      <c r="V77" s="2"/>
    </row>
    <row r="78" spans="1:22" customFormat="1" x14ac:dyDescent="0.25">
      <c r="A78" t="s">
        <v>349</v>
      </c>
      <c r="B78">
        <v>1011</v>
      </c>
      <c r="C78" t="s">
        <v>365</v>
      </c>
      <c r="D78">
        <v>222</v>
      </c>
      <c r="E78" t="s">
        <v>367</v>
      </c>
      <c r="F78">
        <v>464</v>
      </c>
      <c r="G78" t="s">
        <v>288</v>
      </c>
      <c r="H78">
        <v>10222010464</v>
      </c>
      <c r="I78" t="s">
        <v>289</v>
      </c>
      <c r="J78" t="s">
        <v>960</v>
      </c>
      <c r="K78">
        <v>11</v>
      </c>
      <c r="L78" s="2">
        <v>0</v>
      </c>
      <c r="M78" s="2">
        <v>0</v>
      </c>
      <c r="N78" s="14">
        <v>0</v>
      </c>
      <c r="O78" s="2">
        <v>0</v>
      </c>
      <c r="P78" s="11">
        <v>0</v>
      </c>
      <c r="Q78" s="2">
        <v>0</v>
      </c>
      <c r="R78" s="2">
        <v>0</v>
      </c>
      <c r="S78" s="9"/>
      <c r="V78" s="2"/>
    </row>
    <row r="79" spans="1:22" customFormat="1" x14ac:dyDescent="0.25">
      <c r="A79" t="s">
        <v>349</v>
      </c>
      <c r="B79">
        <v>1011</v>
      </c>
      <c r="C79" t="s">
        <v>365</v>
      </c>
      <c r="D79">
        <v>222</v>
      </c>
      <c r="E79" t="s">
        <v>367</v>
      </c>
      <c r="F79">
        <v>470</v>
      </c>
      <c r="G79" t="s">
        <v>75</v>
      </c>
      <c r="H79">
        <v>10222010470</v>
      </c>
      <c r="I79" t="s">
        <v>76</v>
      </c>
      <c r="J79" t="s">
        <v>960</v>
      </c>
      <c r="K79">
        <v>11</v>
      </c>
      <c r="L79" s="2">
        <v>19810.32</v>
      </c>
      <c r="M79" s="2">
        <v>0</v>
      </c>
      <c r="N79" s="14">
        <v>0</v>
      </c>
      <c r="O79" s="2">
        <v>0</v>
      </c>
      <c r="P79" s="11">
        <v>0</v>
      </c>
      <c r="Q79" s="2">
        <v>0</v>
      </c>
      <c r="R79" s="2">
        <v>0</v>
      </c>
      <c r="S79" s="9"/>
      <c r="V79" s="2"/>
    </row>
    <row r="80" spans="1:22" customFormat="1" x14ac:dyDescent="0.25">
      <c r="A80" t="s">
        <v>349</v>
      </c>
      <c r="B80">
        <v>401</v>
      </c>
      <c r="C80" t="s">
        <v>362</v>
      </c>
      <c r="D80">
        <v>148</v>
      </c>
      <c r="E80" t="s">
        <v>363</v>
      </c>
      <c r="F80">
        <v>473</v>
      </c>
      <c r="G80" t="s">
        <v>441</v>
      </c>
      <c r="H80">
        <v>10148010473</v>
      </c>
      <c r="I80" t="s">
        <v>442</v>
      </c>
      <c r="J80" t="s">
        <v>960</v>
      </c>
      <c r="K80">
        <v>11</v>
      </c>
      <c r="L80" s="2">
        <v>120488.23</v>
      </c>
      <c r="M80" s="2">
        <v>0</v>
      </c>
      <c r="N80" s="14">
        <v>0</v>
      </c>
      <c r="O80" s="2">
        <v>0</v>
      </c>
      <c r="P80" s="11">
        <v>0</v>
      </c>
      <c r="Q80" s="2">
        <v>0</v>
      </c>
      <c r="R80" s="2">
        <v>0</v>
      </c>
      <c r="S80" s="9"/>
      <c r="V80" s="2"/>
    </row>
    <row r="81" spans="1:24" customFormat="1" x14ac:dyDescent="0.25">
      <c r="A81" t="s">
        <v>349</v>
      </c>
      <c r="B81">
        <v>1011</v>
      </c>
      <c r="C81" t="s">
        <v>365</v>
      </c>
      <c r="D81">
        <v>221</v>
      </c>
      <c r="E81" t="s">
        <v>366</v>
      </c>
      <c r="F81">
        <v>490</v>
      </c>
      <c r="G81" t="s">
        <v>77</v>
      </c>
      <c r="H81">
        <v>10221010490</v>
      </c>
      <c r="I81" t="s">
        <v>78</v>
      </c>
      <c r="J81" t="s">
        <v>960</v>
      </c>
      <c r="K81">
        <v>11</v>
      </c>
      <c r="L81" s="2">
        <v>0</v>
      </c>
      <c r="M81" s="2">
        <v>0</v>
      </c>
      <c r="N81" s="14">
        <v>0</v>
      </c>
      <c r="O81" s="2">
        <v>0</v>
      </c>
      <c r="P81" s="11">
        <v>0</v>
      </c>
      <c r="Q81" s="2">
        <v>0</v>
      </c>
      <c r="R81" s="2">
        <v>0</v>
      </c>
      <c r="S81" s="9"/>
      <c r="V81" s="2"/>
    </row>
    <row r="82" spans="1:24" customFormat="1" x14ac:dyDescent="0.25">
      <c r="A82" t="s">
        <v>349</v>
      </c>
      <c r="B82">
        <v>1011</v>
      </c>
      <c r="C82" t="s">
        <v>365</v>
      </c>
      <c r="D82">
        <v>222</v>
      </c>
      <c r="E82" t="s">
        <v>367</v>
      </c>
      <c r="F82">
        <v>490</v>
      </c>
      <c r="G82" t="s">
        <v>77</v>
      </c>
      <c r="H82">
        <v>10222010490</v>
      </c>
      <c r="I82" t="s">
        <v>78</v>
      </c>
      <c r="J82" t="s">
        <v>960</v>
      </c>
      <c r="K82">
        <v>11</v>
      </c>
      <c r="L82" s="2">
        <v>0</v>
      </c>
      <c r="M82" s="2">
        <v>0</v>
      </c>
      <c r="N82" s="14">
        <v>0</v>
      </c>
      <c r="O82" s="2">
        <v>0</v>
      </c>
      <c r="P82" s="11">
        <v>0</v>
      </c>
      <c r="Q82" s="2">
        <v>0</v>
      </c>
      <c r="R82" s="2">
        <v>0</v>
      </c>
      <c r="S82" s="9"/>
      <c r="V82" s="2"/>
    </row>
    <row r="83" spans="1:24" customFormat="1" x14ac:dyDescent="0.25">
      <c r="A83" t="s">
        <v>781</v>
      </c>
      <c r="B83">
        <v>204</v>
      </c>
      <c r="C83" t="s">
        <v>782</v>
      </c>
      <c r="D83">
        <v>5</v>
      </c>
      <c r="E83" t="s">
        <v>783</v>
      </c>
      <c r="F83">
        <v>452</v>
      </c>
      <c r="G83" t="s">
        <v>488</v>
      </c>
      <c r="H83">
        <v>10005010452</v>
      </c>
      <c r="I83" t="s">
        <v>489</v>
      </c>
      <c r="J83" t="s">
        <v>960</v>
      </c>
      <c r="K83">
        <v>11</v>
      </c>
      <c r="L83" s="2">
        <v>23934</v>
      </c>
      <c r="M83" s="2">
        <v>0</v>
      </c>
      <c r="N83" s="14">
        <v>0</v>
      </c>
      <c r="O83" s="2">
        <v>0</v>
      </c>
      <c r="P83" s="11">
        <v>0</v>
      </c>
      <c r="Q83" s="2">
        <v>0</v>
      </c>
      <c r="R83" s="2">
        <v>0</v>
      </c>
      <c r="S83" s="9">
        <v>3000</v>
      </c>
      <c r="V83" s="2"/>
      <c r="X83" s="18"/>
    </row>
    <row r="84" spans="1:24" customFormat="1" x14ac:dyDescent="0.25">
      <c r="A84" t="s">
        <v>781</v>
      </c>
      <c r="B84">
        <v>204</v>
      </c>
      <c r="C84" t="s">
        <v>782</v>
      </c>
      <c r="D84">
        <v>6</v>
      </c>
      <c r="E84" t="s">
        <v>784</v>
      </c>
      <c r="F84">
        <v>452</v>
      </c>
      <c r="G84" t="s">
        <v>488</v>
      </c>
      <c r="H84">
        <v>10006010452</v>
      </c>
      <c r="I84" t="s">
        <v>489</v>
      </c>
      <c r="J84" t="s">
        <v>960</v>
      </c>
      <c r="K84">
        <v>11</v>
      </c>
      <c r="L84" s="2">
        <v>71901.66</v>
      </c>
      <c r="M84" s="2">
        <v>0</v>
      </c>
      <c r="N84" s="14">
        <v>0</v>
      </c>
      <c r="O84" s="2">
        <v>0</v>
      </c>
      <c r="P84" s="11">
        <v>0</v>
      </c>
      <c r="Q84" s="2">
        <v>0</v>
      </c>
      <c r="R84" s="2">
        <v>0</v>
      </c>
      <c r="S84" s="9"/>
      <c r="V84" s="2"/>
      <c r="X84" s="18"/>
    </row>
    <row r="85" spans="1:24" customFormat="1" x14ac:dyDescent="0.25">
      <c r="A85" t="s">
        <v>781</v>
      </c>
      <c r="B85">
        <v>101</v>
      </c>
      <c r="C85" t="s">
        <v>780</v>
      </c>
      <c r="D85">
        <v>100</v>
      </c>
      <c r="E85" t="s">
        <v>785</v>
      </c>
      <c r="F85">
        <v>454</v>
      </c>
      <c r="G85" t="s">
        <v>44</v>
      </c>
      <c r="H85">
        <v>10100010454</v>
      </c>
      <c r="I85" t="s">
        <v>45</v>
      </c>
      <c r="J85" t="s">
        <v>960</v>
      </c>
      <c r="K85">
        <v>11</v>
      </c>
      <c r="L85" s="2">
        <v>30445.78</v>
      </c>
      <c r="M85" s="2">
        <v>1041.0999999999999</v>
      </c>
      <c r="N85" s="14">
        <v>10000</v>
      </c>
      <c r="O85" s="2">
        <v>0</v>
      </c>
      <c r="P85" s="11">
        <v>10000</v>
      </c>
      <c r="Q85" s="2">
        <v>0</v>
      </c>
      <c r="R85" s="2">
        <v>0</v>
      </c>
      <c r="S85" s="9">
        <v>15000</v>
      </c>
      <c r="V85" s="2"/>
      <c r="X85" s="18"/>
    </row>
    <row r="86" spans="1:24" customFormat="1" x14ac:dyDescent="0.25">
      <c r="A86" t="s">
        <v>781</v>
      </c>
      <c r="B86">
        <v>204</v>
      </c>
      <c r="C86" t="s">
        <v>782</v>
      </c>
      <c r="D86">
        <v>111</v>
      </c>
      <c r="E86" t="s">
        <v>801</v>
      </c>
      <c r="F86">
        <v>454</v>
      </c>
      <c r="G86" t="s">
        <v>44</v>
      </c>
      <c r="H86">
        <v>10111010454</v>
      </c>
      <c r="I86" t="s">
        <v>45</v>
      </c>
      <c r="J86" t="s">
        <v>960</v>
      </c>
      <c r="K86">
        <v>11</v>
      </c>
      <c r="L86" s="2">
        <v>120692.04</v>
      </c>
      <c r="M86" s="2">
        <v>79056.100000000006</v>
      </c>
      <c r="N86" s="14">
        <v>114480</v>
      </c>
      <c r="O86" s="2">
        <v>0</v>
      </c>
      <c r="P86" s="11">
        <v>114480</v>
      </c>
      <c r="Q86" s="2">
        <v>89027.17</v>
      </c>
      <c r="R86" s="2">
        <v>152618.00571428571</v>
      </c>
      <c r="S86" s="9">
        <v>294480</v>
      </c>
      <c r="V86" s="2"/>
      <c r="X86" s="18"/>
    </row>
    <row r="87" spans="1:24" customFormat="1" x14ac:dyDescent="0.25">
      <c r="A87" t="s">
        <v>781</v>
      </c>
      <c r="B87">
        <v>204</v>
      </c>
      <c r="C87" t="s">
        <v>782</v>
      </c>
      <c r="D87">
        <v>113</v>
      </c>
      <c r="E87" t="s">
        <v>802</v>
      </c>
      <c r="F87">
        <v>454</v>
      </c>
      <c r="G87" t="s">
        <v>44</v>
      </c>
      <c r="H87">
        <v>10113010454</v>
      </c>
      <c r="I87" t="s">
        <v>45</v>
      </c>
      <c r="J87" t="s">
        <v>960</v>
      </c>
      <c r="K87">
        <v>11</v>
      </c>
      <c r="L87" s="2">
        <v>131422.14000000001</v>
      </c>
      <c r="M87" s="2">
        <v>56251.56</v>
      </c>
      <c r="N87" s="14">
        <v>1500000</v>
      </c>
      <c r="O87" s="2">
        <v>-400000</v>
      </c>
      <c r="P87" s="11">
        <v>1100000</v>
      </c>
      <c r="Q87" s="2">
        <v>136995.70000000001</v>
      </c>
      <c r="R87" s="2">
        <v>234849.77142857146</v>
      </c>
      <c r="S87" s="9">
        <v>630000</v>
      </c>
      <c r="V87" s="2"/>
      <c r="X87" s="18"/>
    </row>
    <row r="88" spans="1:24" customFormat="1" x14ac:dyDescent="0.25">
      <c r="A88" t="s">
        <v>781</v>
      </c>
      <c r="B88">
        <v>204</v>
      </c>
      <c r="C88" t="s">
        <v>782</v>
      </c>
      <c r="D88">
        <v>114</v>
      </c>
      <c r="E88" t="s">
        <v>803</v>
      </c>
      <c r="F88">
        <v>454</v>
      </c>
      <c r="G88" t="s">
        <v>44</v>
      </c>
      <c r="H88">
        <v>10114010454</v>
      </c>
      <c r="I88" t="s">
        <v>45</v>
      </c>
      <c r="J88" t="s">
        <v>960</v>
      </c>
      <c r="K88">
        <v>11</v>
      </c>
      <c r="L88" s="2">
        <v>249981.07</v>
      </c>
      <c r="M88" s="2">
        <v>17608.080000000002</v>
      </c>
      <c r="N88" s="14">
        <v>20000</v>
      </c>
      <c r="O88" s="2">
        <v>0</v>
      </c>
      <c r="P88" s="11">
        <v>20000</v>
      </c>
      <c r="Q88" s="2">
        <v>7529.47</v>
      </c>
      <c r="R88" s="2">
        <v>12907.662857142856</v>
      </c>
      <c r="S88" s="9">
        <v>20000</v>
      </c>
      <c r="V88" s="2"/>
      <c r="X88" s="18"/>
    </row>
    <row r="89" spans="1:24" customFormat="1" x14ac:dyDescent="0.25">
      <c r="A89" t="s">
        <v>781</v>
      </c>
      <c r="B89">
        <v>202</v>
      </c>
      <c r="C89" t="s">
        <v>808</v>
      </c>
      <c r="D89" s="20">
        <v>130</v>
      </c>
      <c r="E89" t="s">
        <v>807</v>
      </c>
      <c r="F89" s="20">
        <v>454</v>
      </c>
      <c r="G89" t="s">
        <v>44</v>
      </c>
      <c r="H89">
        <v>10130010454</v>
      </c>
      <c r="I89" t="s">
        <v>45</v>
      </c>
      <c r="J89" t="s">
        <v>960</v>
      </c>
      <c r="K89">
        <v>11</v>
      </c>
      <c r="L89" s="2">
        <v>0</v>
      </c>
      <c r="M89" s="2">
        <v>0</v>
      </c>
      <c r="N89" s="14">
        <v>0</v>
      </c>
      <c r="O89" s="2">
        <v>0</v>
      </c>
      <c r="P89" s="11">
        <v>0</v>
      </c>
      <c r="Q89" s="2">
        <v>0</v>
      </c>
      <c r="R89" s="2">
        <v>0</v>
      </c>
      <c r="S89" s="9"/>
      <c r="V89" s="2"/>
      <c r="X89" s="18"/>
    </row>
    <row r="90" spans="1:24" customFormat="1" x14ac:dyDescent="0.25">
      <c r="A90" t="s">
        <v>781</v>
      </c>
      <c r="B90">
        <v>202</v>
      </c>
      <c r="C90" t="s">
        <v>808</v>
      </c>
      <c r="D90" s="20">
        <v>133</v>
      </c>
      <c r="E90" t="s">
        <v>809</v>
      </c>
      <c r="F90" s="20">
        <v>454</v>
      </c>
      <c r="G90" t="s">
        <v>44</v>
      </c>
      <c r="H90">
        <v>10133010454</v>
      </c>
      <c r="I90" t="s">
        <v>45</v>
      </c>
      <c r="J90" t="s">
        <v>960</v>
      </c>
      <c r="K90">
        <v>11</v>
      </c>
      <c r="L90" s="2">
        <v>27190.43</v>
      </c>
      <c r="M90" s="2">
        <v>1670.2</v>
      </c>
      <c r="N90" s="14">
        <v>1000</v>
      </c>
      <c r="O90" s="2">
        <v>0</v>
      </c>
      <c r="P90" s="11">
        <v>1000</v>
      </c>
      <c r="Q90" s="2">
        <v>0</v>
      </c>
      <c r="R90" s="2">
        <v>0</v>
      </c>
      <c r="S90" s="9">
        <v>10000</v>
      </c>
      <c r="T90" t="s">
        <v>873</v>
      </c>
      <c r="V90" s="2"/>
      <c r="X90" s="18"/>
    </row>
    <row r="91" spans="1:24" customFormat="1" x14ac:dyDescent="0.25">
      <c r="A91" t="s">
        <v>781</v>
      </c>
      <c r="B91">
        <v>101</v>
      </c>
      <c r="C91" t="s">
        <v>780</v>
      </c>
      <c r="D91">
        <v>101</v>
      </c>
      <c r="E91" t="s">
        <v>776</v>
      </c>
      <c r="F91">
        <v>455</v>
      </c>
      <c r="G91" t="s">
        <v>46</v>
      </c>
      <c r="H91">
        <v>10101010455</v>
      </c>
      <c r="I91" t="s">
        <v>47</v>
      </c>
      <c r="J91" t="s">
        <v>960</v>
      </c>
      <c r="K91">
        <v>11</v>
      </c>
      <c r="L91" s="2">
        <v>0</v>
      </c>
      <c r="M91" s="2">
        <v>0</v>
      </c>
      <c r="N91" s="14">
        <v>0</v>
      </c>
      <c r="O91" s="2">
        <v>0</v>
      </c>
      <c r="P91" s="11">
        <v>0</v>
      </c>
      <c r="Q91" s="2">
        <v>0</v>
      </c>
      <c r="R91" s="2">
        <v>0</v>
      </c>
      <c r="S91" s="9"/>
      <c r="V91" s="2"/>
      <c r="X91" s="18"/>
    </row>
    <row r="92" spans="1:24" customFormat="1" x14ac:dyDescent="0.25">
      <c r="A92" t="s">
        <v>781</v>
      </c>
      <c r="B92">
        <v>101</v>
      </c>
      <c r="C92" t="s">
        <v>780</v>
      </c>
      <c r="D92">
        <v>101</v>
      </c>
      <c r="E92" t="s">
        <v>776</v>
      </c>
      <c r="F92">
        <v>461</v>
      </c>
      <c r="G92" t="s">
        <v>836</v>
      </c>
      <c r="H92">
        <v>10101010461</v>
      </c>
      <c r="I92" t="s">
        <v>837</v>
      </c>
      <c r="J92" t="s">
        <v>960</v>
      </c>
      <c r="K92">
        <v>11</v>
      </c>
      <c r="L92" s="2">
        <v>0</v>
      </c>
      <c r="M92" s="2">
        <v>0</v>
      </c>
      <c r="N92" s="14">
        <v>0</v>
      </c>
      <c r="O92" s="2">
        <v>0</v>
      </c>
      <c r="P92" s="11">
        <v>0</v>
      </c>
      <c r="Q92" s="2">
        <v>0</v>
      </c>
      <c r="R92" s="2">
        <v>0</v>
      </c>
      <c r="S92" s="9">
        <v>0</v>
      </c>
      <c r="T92" t="s">
        <v>869</v>
      </c>
      <c r="V92" s="2"/>
      <c r="X92" s="18"/>
    </row>
    <row r="93" spans="1:24" customFormat="1" x14ac:dyDescent="0.25">
      <c r="A93" t="s">
        <v>781</v>
      </c>
      <c r="B93">
        <v>205</v>
      </c>
      <c r="C93" t="s">
        <v>123</v>
      </c>
      <c r="D93">
        <v>106</v>
      </c>
      <c r="E93" t="s">
        <v>800</v>
      </c>
      <c r="F93">
        <v>464</v>
      </c>
      <c r="G93" t="s">
        <v>288</v>
      </c>
      <c r="H93">
        <v>10106010464</v>
      </c>
      <c r="I93" t="s">
        <v>289</v>
      </c>
      <c r="J93" t="s">
        <v>960</v>
      </c>
      <c r="K93">
        <v>11</v>
      </c>
      <c r="L93" s="2">
        <v>2842.1</v>
      </c>
      <c r="M93" s="2">
        <v>0</v>
      </c>
      <c r="N93" s="14">
        <v>0</v>
      </c>
      <c r="O93" s="2">
        <v>0</v>
      </c>
      <c r="P93" s="11">
        <v>0</v>
      </c>
      <c r="Q93" s="2">
        <v>0</v>
      </c>
      <c r="R93" s="2">
        <v>0</v>
      </c>
      <c r="S93" s="9"/>
      <c r="V93" s="2"/>
      <c r="X93" s="18"/>
    </row>
    <row r="94" spans="1:24" customFormat="1" x14ac:dyDescent="0.25">
      <c r="A94" t="s">
        <v>781</v>
      </c>
      <c r="B94">
        <v>204</v>
      </c>
      <c r="C94" t="s">
        <v>782</v>
      </c>
      <c r="D94">
        <v>111</v>
      </c>
      <c r="E94" t="s">
        <v>801</v>
      </c>
      <c r="F94">
        <v>464</v>
      </c>
      <c r="G94" t="s">
        <v>288</v>
      </c>
      <c r="H94">
        <v>10111010464</v>
      </c>
      <c r="I94" t="s">
        <v>289</v>
      </c>
      <c r="J94" t="s">
        <v>960</v>
      </c>
      <c r="K94">
        <v>11</v>
      </c>
      <c r="L94" s="2">
        <v>0</v>
      </c>
      <c r="M94" s="2">
        <v>0</v>
      </c>
      <c r="N94" s="14">
        <v>0</v>
      </c>
      <c r="O94" s="2">
        <v>0</v>
      </c>
      <c r="P94" s="11">
        <v>0</v>
      </c>
      <c r="Q94" s="2">
        <v>0</v>
      </c>
      <c r="R94" s="2">
        <v>0</v>
      </c>
      <c r="S94" s="9">
        <v>621</v>
      </c>
      <c r="V94" s="2"/>
      <c r="X94" s="18"/>
    </row>
    <row r="95" spans="1:24" customFormat="1" x14ac:dyDescent="0.25">
      <c r="A95" t="s">
        <v>781</v>
      </c>
      <c r="B95">
        <v>204</v>
      </c>
      <c r="C95" t="s">
        <v>782</v>
      </c>
      <c r="D95">
        <v>113</v>
      </c>
      <c r="E95" t="s">
        <v>802</v>
      </c>
      <c r="F95">
        <v>464</v>
      </c>
      <c r="G95" t="s">
        <v>288</v>
      </c>
      <c r="H95">
        <v>10113010464</v>
      </c>
      <c r="I95" t="s">
        <v>289</v>
      </c>
      <c r="J95" t="s">
        <v>960</v>
      </c>
      <c r="K95">
        <v>11</v>
      </c>
      <c r="L95" s="2">
        <v>0</v>
      </c>
      <c r="M95" s="2">
        <v>0</v>
      </c>
      <c r="N95" s="14">
        <v>0</v>
      </c>
      <c r="O95" s="2">
        <v>0</v>
      </c>
      <c r="P95" s="11">
        <v>0</v>
      </c>
      <c r="Q95" s="2">
        <v>0</v>
      </c>
      <c r="R95" s="2">
        <v>0</v>
      </c>
      <c r="S95" s="9">
        <v>1195</v>
      </c>
      <c r="V95" s="2"/>
      <c r="X95" s="18"/>
    </row>
    <row r="96" spans="1:24" customFormat="1" x14ac:dyDescent="0.25">
      <c r="A96" t="s">
        <v>781</v>
      </c>
      <c r="B96">
        <v>204</v>
      </c>
      <c r="C96" t="s">
        <v>782</v>
      </c>
      <c r="D96">
        <v>114</v>
      </c>
      <c r="E96" t="s">
        <v>803</v>
      </c>
      <c r="F96">
        <v>464</v>
      </c>
      <c r="G96" t="s">
        <v>288</v>
      </c>
      <c r="H96">
        <v>10114010464</v>
      </c>
      <c r="I96" t="s">
        <v>289</v>
      </c>
      <c r="J96" t="s">
        <v>960</v>
      </c>
      <c r="K96">
        <v>11</v>
      </c>
      <c r="L96" s="2">
        <v>0</v>
      </c>
      <c r="M96" s="2">
        <v>0</v>
      </c>
      <c r="N96" s="14">
        <v>0</v>
      </c>
      <c r="O96" s="2">
        <v>0</v>
      </c>
      <c r="P96" s="11">
        <v>0</v>
      </c>
      <c r="Q96" s="2">
        <v>0</v>
      </c>
      <c r="R96" s="2">
        <v>0</v>
      </c>
      <c r="S96" s="9"/>
      <c r="V96" s="2"/>
      <c r="X96" s="18"/>
    </row>
    <row r="97" spans="1:24" customFormat="1" x14ac:dyDescent="0.25">
      <c r="A97" t="s">
        <v>781</v>
      </c>
      <c r="B97">
        <v>205</v>
      </c>
      <c r="C97" t="s">
        <v>123</v>
      </c>
      <c r="D97">
        <v>115</v>
      </c>
      <c r="E97" t="s">
        <v>812</v>
      </c>
      <c r="F97">
        <v>464</v>
      </c>
      <c r="G97" t="s">
        <v>288</v>
      </c>
      <c r="H97">
        <v>10115010464</v>
      </c>
      <c r="I97" t="s">
        <v>289</v>
      </c>
      <c r="J97" t="s">
        <v>960</v>
      </c>
      <c r="K97">
        <v>11</v>
      </c>
      <c r="L97" s="2">
        <v>0</v>
      </c>
      <c r="M97" s="2">
        <v>0</v>
      </c>
      <c r="N97" s="14">
        <v>0</v>
      </c>
      <c r="O97" s="2">
        <v>0</v>
      </c>
      <c r="P97" s="11">
        <v>0</v>
      </c>
      <c r="Q97" s="2">
        <v>0</v>
      </c>
      <c r="R97" s="2">
        <v>0</v>
      </c>
      <c r="S97" s="9">
        <v>0</v>
      </c>
      <c r="V97" s="2"/>
      <c r="X97" s="18"/>
    </row>
    <row r="98" spans="1:24" customFormat="1" x14ac:dyDescent="0.25">
      <c r="A98" t="s">
        <v>781</v>
      </c>
      <c r="B98">
        <v>202</v>
      </c>
      <c r="C98" t="s">
        <v>808</v>
      </c>
      <c r="D98" s="20">
        <v>130</v>
      </c>
      <c r="E98" t="s">
        <v>807</v>
      </c>
      <c r="F98" s="20">
        <v>464</v>
      </c>
      <c r="G98" t="s">
        <v>288</v>
      </c>
      <c r="H98">
        <v>10130010464</v>
      </c>
      <c r="I98" t="s">
        <v>289</v>
      </c>
      <c r="J98" t="s">
        <v>960</v>
      </c>
      <c r="K98">
        <v>11</v>
      </c>
      <c r="L98" s="2">
        <v>0</v>
      </c>
      <c r="M98" s="2">
        <v>2543.85</v>
      </c>
      <c r="N98" s="14">
        <v>621</v>
      </c>
      <c r="O98" s="2">
        <v>0</v>
      </c>
      <c r="P98" s="11">
        <v>621</v>
      </c>
      <c r="Q98" s="2">
        <v>0</v>
      </c>
      <c r="R98" s="2">
        <v>0</v>
      </c>
      <c r="S98" s="9">
        <v>621</v>
      </c>
      <c r="V98" s="2"/>
      <c r="X98" s="18"/>
    </row>
    <row r="99" spans="1:24" customFormat="1" x14ac:dyDescent="0.25">
      <c r="A99" t="s">
        <v>781</v>
      </c>
      <c r="B99">
        <v>202</v>
      </c>
      <c r="C99" t="s">
        <v>808</v>
      </c>
      <c r="D99" s="20">
        <v>138</v>
      </c>
      <c r="E99" t="s">
        <v>811</v>
      </c>
      <c r="F99" s="20">
        <v>464</v>
      </c>
      <c r="G99" t="s">
        <v>288</v>
      </c>
      <c r="H99">
        <v>10138010464</v>
      </c>
      <c r="I99" t="s">
        <v>289</v>
      </c>
      <c r="J99" t="s">
        <v>960</v>
      </c>
      <c r="K99">
        <v>11</v>
      </c>
      <c r="L99" s="2">
        <v>0</v>
      </c>
      <c r="M99" s="2">
        <v>7600.05</v>
      </c>
      <c r="N99" s="14">
        <v>0</v>
      </c>
      <c r="O99" s="2">
        <v>0</v>
      </c>
      <c r="P99" s="11">
        <v>0</v>
      </c>
      <c r="Q99" s="2">
        <v>0</v>
      </c>
      <c r="R99" s="2">
        <v>0</v>
      </c>
      <c r="S99" s="9"/>
      <c r="V99" s="2"/>
      <c r="X99" s="18"/>
    </row>
    <row r="100" spans="1:24" customFormat="1" x14ac:dyDescent="0.25">
      <c r="A100" t="s">
        <v>781</v>
      </c>
      <c r="B100">
        <v>101</v>
      </c>
      <c r="C100" t="s">
        <v>780</v>
      </c>
      <c r="D100">
        <v>100</v>
      </c>
      <c r="E100" t="s">
        <v>785</v>
      </c>
      <c r="F100">
        <v>469</v>
      </c>
      <c r="G100" t="s">
        <v>73</v>
      </c>
      <c r="H100">
        <v>10100010469</v>
      </c>
      <c r="I100" t="s">
        <v>74</v>
      </c>
      <c r="J100" t="s">
        <v>960</v>
      </c>
      <c r="K100">
        <v>11</v>
      </c>
      <c r="L100" s="2">
        <v>0</v>
      </c>
      <c r="M100" s="2">
        <v>0</v>
      </c>
      <c r="N100" s="14">
        <v>1650</v>
      </c>
      <c r="O100" s="2">
        <v>0</v>
      </c>
      <c r="P100" s="11">
        <v>1650</v>
      </c>
      <c r="Q100" s="2">
        <v>0</v>
      </c>
      <c r="R100" s="2">
        <v>0</v>
      </c>
      <c r="S100" s="9">
        <v>1650</v>
      </c>
      <c r="V100" s="2"/>
      <c r="X100" s="18"/>
    </row>
    <row r="101" spans="1:24" customFormat="1" x14ac:dyDescent="0.25">
      <c r="A101" t="s">
        <v>781</v>
      </c>
      <c r="B101">
        <v>101</v>
      </c>
      <c r="C101" t="s">
        <v>780</v>
      </c>
      <c r="D101">
        <v>101</v>
      </c>
      <c r="E101" t="s">
        <v>776</v>
      </c>
      <c r="F101">
        <v>469</v>
      </c>
      <c r="G101" t="s">
        <v>73</v>
      </c>
      <c r="H101">
        <v>10101010469</v>
      </c>
      <c r="I101" t="s">
        <v>74</v>
      </c>
      <c r="J101" t="s">
        <v>960</v>
      </c>
      <c r="K101">
        <v>11</v>
      </c>
      <c r="L101" s="2">
        <v>4536.8</v>
      </c>
      <c r="M101" s="2">
        <v>0</v>
      </c>
      <c r="N101" s="14">
        <v>18200</v>
      </c>
      <c r="O101" s="2">
        <v>0</v>
      </c>
      <c r="P101" s="11">
        <v>18200</v>
      </c>
      <c r="Q101" s="2">
        <v>1466.66</v>
      </c>
      <c r="R101" s="2">
        <v>2514.2742857142857</v>
      </c>
      <c r="S101" s="9">
        <v>18200</v>
      </c>
      <c r="V101" s="2"/>
      <c r="X101" s="18"/>
    </row>
    <row r="102" spans="1:24" customFormat="1" x14ac:dyDescent="0.25">
      <c r="A102" t="s">
        <v>781</v>
      </c>
      <c r="B102">
        <v>205</v>
      </c>
      <c r="C102" t="s">
        <v>123</v>
      </c>
      <c r="D102">
        <v>106</v>
      </c>
      <c r="E102" t="s">
        <v>800</v>
      </c>
      <c r="F102">
        <v>469</v>
      </c>
      <c r="G102" t="s">
        <v>73</v>
      </c>
      <c r="H102">
        <v>10106010469</v>
      </c>
      <c r="I102" t="s">
        <v>74</v>
      </c>
      <c r="J102" t="s">
        <v>960</v>
      </c>
      <c r="K102">
        <v>11</v>
      </c>
      <c r="L102" s="2">
        <v>2767.74</v>
      </c>
      <c r="M102" s="2">
        <v>0</v>
      </c>
      <c r="N102" s="14">
        <v>870</v>
      </c>
      <c r="O102" s="2">
        <v>0</v>
      </c>
      <c r="P102" s="11">
        <v>870</v>
      </c>
      <c r="Q102" s="2">
        <v>0</v>
      </c>
      <c r="R102" s="2">
        <v>0</v>
      </c>
      <c r="S102" s="9">
        <v>870</v>
      </c>
      <c r="V102" s="2"/>
      <c r="X102" s="18"/>
    </row>
    <row r="103" spans="1:24" customFormat="1" x14ac:dyDescent="0.25">
      <c r="A103" t="s">
        <v>781</v>
      </c>
      <c r="B103">
        <v>204</v>
      </c>
      <c r="C103" t="s">
        <v>782</v>
      </c>
      <c r="D103">
        <v>111</v>
      </c>
      <c r="E103" t="s">
        <v>801</v>
      </c>
      <c r="F103">
        <v>469</v>
      </c>
      <c r="G103" t="s">
        <v>73</v>
      </c>
      <c r="H103">
        <v>10111010469</v>
      </c>
      <c r="I103" t="s">
        <v>74</v>
      </c>
      <c r="J103" t="s">
        <v>960</v>
      </c>
      <c r="K103">
        <v>11</v>
      </c>
      <c r="L103" s="2">
        <v>112468.99</v>
      </c>
      <c r="M103" s="2">
        <v>0</v>
      </c>
      <c r="N103" s="14">
        <v>147890</v>
      </c>
      <c r="O103" s="2">
        <v>0</v>
      </c>
      <c r="P103" s="11">
        <v>147890</v>
      </c>
      <c r="Q103" s="2">
        <v>0</v>
      </c>
      <c r="R103" s="2">
        <v>0</v>
      </c>
      <c r="S103" s="9">
        <v>47890</v>
      </c>
      <c r="V103" s="2"/>
      <c r="X103" s="18"/>
    </row>
    <row r="104" spans="1:24" customFormat="1" x14ac:dyDescent="0.25">
      <c r="A104" t="s">
        <v>781</v>
      </c>
      <c r="B104">
        <v>204</v>
      </c>
      <c r="C104" t="s">
        <v>782</v>
      </c>
      <c r="D104">
        <v>113</v>
      </c>
      <c r="E104" t="s">
        <v>802</v>
      </c>
      <c r="F104">
        <v>469</v>
      </c>
      <c r="G104" t="s">
        <v>73</v>
      </c>
      <c r="H104">
        <v>10113010469</v>
      </c>
      <c r="I104" t="s">
        <v>74</v>
      </c>
      <c r="J104" t="s">
        <v>960</v>
      </c>
      <c r="K104">
        <v>11</v>
      </c>
      <c r="L104" s="2">
        <v>38235.35</v>
      </c>
      <c r="M104" s="2">
        <v>0</v>
      </c>
      <c r="N104" s="14">
        <v>25240</v>
      </c>
      <c r="O104" s="2">
        <v>0</v>
      </c>
      <c r="P104" s="11">
        <v>25240</v>
      </c>
      <c r="Q104" s="2">
        <v>0</v>
      </c>
      <c r="R104" s="2">
        <v>0</v>
      </c>
      <c r="S104" s="9">
        <v>25240</v>
      </c>
      <c r="V104" s="2"/>
      <c r="X104" s="18"/>
    </row>
    <row r="105" spans="1:24" customFormat="1" x14ac:dyDescent="0.25">
      <c r="A105" t="s">
        <v>781</v>
      </c>
      <c r="B105">
        <v>204</v>
      </c>
      <c r="C105" t="s">
        <v>782</v>
      </c>
      <c r="D105">
        <v>114</v>
      </c>
      <c r="E105" t="s">
        <v>803</v>
      </c>
      <c r="F105">
        <v>469</v>
      </c>
      <c r="G105" t="s">
        <v>73</v>
      </c>
      <c r="H105">
        <v>10114010469</v>
      </c>
      <c r="I105" t="s">
        <v>74</v>
      </c>
      <c r="J105" t="s">
        <v>960</v>
      </c>
      <c r="K105">
        <v>11</v>
      </c>
      <c r="L105" s="2">
        <v>16978.09</v>
      </c>
      <c r="M105" s="2">
        <v>0</v>
      </c>
      <c r="N105" s="14">
        <v>29120</v>
      </c>
      <c r="O105" s="2">
        <v>0</v>
      </c>
      <c r="P105" s="11">
        <v>29120</v>
      </c>
      <c r="Q105" s="2">
        <v>0</v>
      </c>
      <c r="R105" s="2">
        <v>0</v>
      </c>
      <c r="S105" s="9">
        <v>29120</v>
      </c>
      <c r="T105" t="s">
        <v>873</v>
      </c>
      <c r="V105" s="2"/>
      <c r="X105" s="18"/>
    </row>
    <row r="106" spans="1:24" customFormat="1" x14ac:dyDescent="0.25">
      <c r="A106" t="s">
        <v>781</v>
      </c>
      <c r="B106">
        <v>205</v>
      </c>
      <c r="C106" t="s">
        <v>123</v>
      </c>
      <c r="D106">
        <v>115</v>
      </c>
      <c r="E106" t="s">
        <v>812</v>
      </c>
      <c r="F106">
        <v>469</v>
      </c>
      <c r="G106" t="s">
        <v>73</v>
      </c>
      <c r="H106">
        <v>10115010469</v>
      </c>
      <c r="I106" t="s">
        <v>74</v>
      </c>
      <c r="J106" t="s">
        <v>960</v>
      </c>
      <c r="K106">
        <v>11</v>
      </c>
      <c r="L106" s="2">
        <v>49418.879999999997</v>
      </c>
      <c r="M106" s="2">
        <v>0</v>
      </c>
      <c r="N106" s="14">
        <v>0</v>
      </c>
      <c r="O106" s="2">
        <v>0</v>
      </c>
      <c r="P106" s="11">
        <v>0</v>
      </c>
      <c r="Q106" s="2">
        <v>0</v>
      </c>
      <c r="R106" s="2">
        <v>0</v>
      </c>
      <c r="S106" s="9">
        <v>1119</v>
      </c>
      <c r="V106" s="2"/>
      <c r="X106" s="18"/>
    </row>
    <row r="107" spans="1:24" customFormat="1" x14ac:dyDescent="0.25">
      <c r="A107" t="s">
        <v>781</v>
      </c>
      <c r="B107">
        <v>202</v>
      </c>
      <c r="C107" t="s">
        <v>808</v>
      </c>
      <c r="D107" s="20">
        <v>130</v>
      </c>
      <c r="E107" t="s">
        <v>807</v>
      </c>
      <c r="F107" s="20">
        <v>469</v>
      </c>
      <c r="G107" t="s">
        <v>73</v>
      </c>
      <c r="H107">
        <v>10130010469</v>
      </c>
      <c r="I107" t="s">
        <v>74</v>
      </c>
      <c r="J107" t="s">
        <v>960</v>
      </c>
      <c r="K107">
        <v>11</v>
      </c>
      <c r="L107" s="2">
        <v>1721.22</v>
      </c>
      <c r="M107" s="2">
        <v>0</v>
      </c>
      <c r="N107" s="14">
        <v>3195</v>
      </c>
      <c r="O107" s="2">
        <v>0</v>
      </c>
      <c r="P107" s="11">
        <v>3195</v>
      </c>
      <c r="Q107" s="2">
        <v>0</v>
      </c>
      <c r="R107" s="2">
        <v>0</v>
      </c>
      <c r="S107" s="9">
        <v>1195</v>
      </c>
      <c r="V107" s="2"/>
      <c r="X107" s="18"/>
    </row>
    <row r="108" spans="1:24" customFormat="1" x14ac:dyDescent="0.25">
      <c r="A108" t="s">
        <v>781</v>
      </c>
      <c r="B108">
        <v>204</v>
      </c>
      <c r="C108" t="s">
        <v>782</v>
      </c>
      <c r="D108">
        <v>113</v>
      </c>
      <c r="E108" t="s">
        <v>802</v>
      </c>
      <c r="F108">
        <v>473</v>
      </c>
      <c r="G108" t="s">
        <v>441</v>
      </c>
      <c r="H108">
        <v>10113010473</v>
      </c>
      <c r="I108" t="s">
        <v>442</v>
      </c>
      <c r="J108" t="s">
        <v>960</v>
      </c>
      <c r="K108">
        <v>11</v>
      </c>
      <c r="L108" s="2">
        <v>0</v>
      </c>
      <c r="M108" s="2">
        <v>0</v>
      </c>
      <c r="N108" s="14">
        <v>0</v>
      </c>
      <c r="O108" s="2">
        <v>0</v>
      </c>
      <c r="P108" s="11">
        <v>0</v>
      </c>
      <c r="Q108" s="2">
        <v>0</v>
      </c>
      <c r="R108" s="2">
        <v>0</v>
      </c>
      <c r="S108" s="9"/>
      <c r="V108" s="2"/>
      <c r="X108" s="18"/>
    </row>
    <row r="109" spans="1:24" customFormat="1" x14ac:dyDescent="0.25">
      <c r="A109" t="s">
        <v>781</v>
      </c>
      <c r="B109">
        <v>204</v>
      </c>
      <c r="C109" t="s">
        <v>782</v>
      </c>
      <c r="D109">
        <v>114</v>
      </c>
      <c r="E109" t="s">
        <v>803</v>
      </c>
      <c r="F109">
        <v>473</v>
      </c>
      <c r="G109" t="s">
        <v>441</v>
      </c>
      <c r="H109">
        <v>10114010473</v>
      </c>
      <c r="I109" t="s">
        <v>442</v>
      </c>
      <c r="J109" t="s">
        <v>960</v>
      </c>
      <c r="K109">
        <v>11</v>
      </c>
      <c r="L109" s="2">
        <v>0</v>
      </c>
      <c r="M109" s="2">
        <v>0</v>
      </c>
      <c r="N109" s="14">
        <v>0</v>
      </c>
      <c r="O109" s="2">
        <v>0</v>
      </c>
      <c r="P109" s="11">
        <v>0</v>
      </c>
      <c r="Q109" s="2">
        <v>0</v>
      </c>
      <c r="R109" s="2">
        <v>0</v>
      </c>
      <c r="S109" s="9">
        <v>0</v>
      </c>
      <c r="V109" s="2"/>
      <c r="X109" s="18"/>
    </row>
    <row r="110" spans="1:24" customFormat="1" x14ac:dyDescent="0.25">
      <c r="A110" t="s">
        <v>781</v>
      </c>
      <c r="B110">
        <v>204</v>
      </c>
      <c r="C110" t="s">
        <v>782</v>
      </c>
      <c r="D110">
        <v>111</v>
      </c>
      <c r="E110" t="s">
        <v>801</v>
      </c>
      <c r="F110">
        <v>490</v>
      </c>
      <c r="G110" t="s">
        <v>77</v>
      </c>
      <c r="H110">
        <v>10111010490</v>
      </c>
      <c r="I110" t="s">
        <v>78</v>
      </c>
      <c r="J110" t="s">
        <v>960</v>
      </c>
      <c r="K110">
        <v>11</v>
      </c>
      <c r="L110" s="2">
        <v>46.95</v>
      </c>
      <c r="M110" s="2">
        <v>0</v>
      </c>
      <c r="N110" s="14">
        <v>0</v>
      </c>
      <c r="O110" s="2">
        <v>0</v>
      </c>
      <c r="P110" s="11">
        <v>0</v>
      </c>
      <c r="Q110" s="2">
        <v>0</v>
      </c>
      <c r="R110" s="2">
        <v>0</v>
      </c>
      <c r="S110" s="9">
        <v>0</v>
      </c>
      <c r="V110" s="2"/>
      <c r="X110" s="18"/>
    </row>
    <row r="111" spans="1:24" customFormat="1" x14ac:dyDescent="0.25">
      <c r="A111" t="s">
        <v>781</v>
      </c>
      <c r="B111">
        <v>204</v>
      </c>
      <c r="C111" t="s">
        <v>782</v>
      </c>
      <c r="D111">
        <v>113</v>
      </c>
      <c r="E111" t="s">
        <v>802</v>
      </c>
      <c r="F111">
        <v>490</v>
      </c>
      <c r="G111" t="s">
        <v>77</v>
      </c>
      <c r="H111">
        <v>10113010490</v>
      </c>
      <c r="I111" t="s">
        <v>78</v>
      </c>
      <c r="J111" t="s">
        <v>960</v>
      </c>
      <c r="K111">
        <v>11</v>
      </c>
      <c r="L111" s="2">
        <v>0</v>
      </c>
      <c r="M111" s="2">
        <v>0</v>
      </c>
      <c r="N111" s="14">
        <v>0</v>
      </c>
      <c r="O111" s="2">
        <v>0</v>
      </c>
      <c r="P111" s="11">
        <v>0</v>
      </c>
      <c r="Q111" s="2">
        <v>0</v>
      </c>
      <c r="R111" s="2">
        <v>0</v>
      </c>
      <c r="S111" s="9">
        <v>26707</v>
      </c>
      <c r="V111" s="2"/>
      <c r="X111" s="18"/>
    </row>
    <row r="112" spans="1:24" customFormat="1" x14ac:dyDescent="0.25">
      <c r="A112" t="s">
        <v>781</v>
      </c>
      <c r="B112">
        <v>204</v>
      </c>
      <c r="C112" t="s">
        <v>782</v>
      </c>
      <c r="D112">
        <v>114</v>
      </c>
      <c r="E112" t="s">
        <v>803</v>
      </c>
      <c r="F112">
        <v>490</v>
      </c>
      <c r="G112" t="s">
        <v>77</v>
      </c>
      <c r="H112">
        <v>10114010490</v>
      </c>
      <c r="I112" t="s">
        <v>78</v>
      </c>
      <c r="J112" t="s">
        <v>960</v>
      </c>
      <c r="K112">
        <v>11</v>
      </c>
      <c r="L112" s="2">
        <v>0</v>
      </c>
      <c r="M112" s="2">
        <v>0</v>
      </c>
      <c r="N112" s="14">
        <v>0</v>
      </c>
      <c r="O112" s="2">
        <v>0</v>
      </c>
      <c r="P112" s="11">
        <v>0</v>
      </c>
      <c r="Q112" s="2">
        <v>0</v>
      </c>
      <c r="R112" s="2">
        <v>0</v>
      </c>
      <c r="S112" s="9">
        <v>0</v>
      </c>
      <c r="V112" s="2"/>
      <c r="X112" s="18"/>
    </row>
    <row r="113" spans="1:24" customFormat="1" x14ac:dyDescent="0.25">
      <c r="A113" t="s">
        <v>781</v>
      </c>
      <c r="B113">
        <v>205</v>
      </c>
      <c r="C113" t="s">
        <v>123</v>
      </c>
      <c r="D113">
        <v>115</v>
      </c>
      <c r="E113" t="s">
        <v>812</v>
      </c>
      <c r="F113">
        <v>490</v>
      </c>
      <c r="G113" t="s">
        <v>77</v>
      </c>
      <c r="H113">
        <v>10115010490</v>
      </c>
      <c r="I113" t="s">
        <v>78</v>
      </c>
      <c r="J113" t="s">
        <v>960</v>
      </c>
      <c r="K113">
        <v>11</v>
      </c>
      <c r="L113" s="2">
        <v>0</v>
      </c>
      <c r="M113" s="2">
        <v>0</v>
      </c>
      <c r="N113" s="14">
        <v>0</v>
      </c>
      <c r="O113" s="2">
        <v>0</v>
      </c>
      <c r="P113" s="11">
        <v>0</v>
      </c>
      <c r="Q113" s="2">
        <v>0</v>
      </c>
      <c r="R113" s="2">
        <v>0</v>
      </c>
      <c r="S113" s="9">
        <v>9639</v>
      </c>
      <c r="V113" s="2"/>
      <c r="X113" s="18"/>
    </row>
    <row r="114" spans="1:24" customFormat="1" x14ac:dyDescent="0.25">
      <c r="A114" t="s">
        <v>781</v>
      </c>
      <c r="D114" s="20">
        <v>101</v>
      </c>
      <c r="F114" s="20">
        <v>851</v>
      </c>
      <c r="I114" t="s">
        <v>845</v>
      </c>
      <c r="J114" t="s">
        <v>960</v>
      </c>
      <c r="K114">
        <v>11</v>
      </c>
      <c r="L114" s="2"/>
      <c r="M114" s="2"/>
      <c r="N114" s="14">
        <v>0</v>
      </c>
      <c r="O114" s="2"/>
      <c r="P114" s="11"/>
      <c r="Q114" s="2">
        <v>0</v>
      </c>
      <c r="R114" s="2">
        <v>0</v>
      </c>
      <c r="S114" s="9"/>
      <c r="V114" s="2"/>
      <c r="X114" s="18"/>
    </row>
    <row r="115" spans="1:24" customFormat="1" x14ac:dyDescent="0.25">
      <c r="A115" t="s">
        <v>309</v>
      </c>
      <c r="B115">
        <v>503</v>
      </c>
      <c r="C115" t="s">
        <v>310</v>
      </c>
      <c r="D115">
        <v>128</v>
      </c>
      <c r="E115" t="s">
        <v>348</v>
      </c>
      <c r="F115">
        <v>454</v>
      </c>
      <c r="G115" t="s">
        <v>44</v>
      </c>
      <c r="H115">
        <v>10128010454</v>
      </c>
      <c r="I115" t="s">
        <v>45</v>
      </c>
      <c r="J115" t="s">
        <v>960</v>
      </c>
      <c r="K115">
        <v>11</v>
      </c>
      <c r="L115" s="2">
        <v>4800</v>
      </c>
      <c r="M115" s="2">
        <v>3223.42</v>
      </c>
      <c r="N115" s="14">
        <v>1586</v>
      </c>
      <c r="O115" s="2">
        <v>0</v>
      </c>
      <c r="P115" s="11">
        <v>1586</v>
      </c>
      <c r="Q115" s="2">
        <v>0</v>
      </c>
      <c r="R115" s="2">
        <v>0</v>
      </c>
      <c r="S115" s="9">
        <v>0</v>
      </c>
      <c r="V115" s="2"/>
    </row>
    <row r="116" spans="1:24" customFormat="1" x14ac:dyDescent="0.25">
      <c r="A116" t="s">
        <v>309</v>
      </c>
      <c r="B116">
        <v>801</v>
      </c>
      <c r="C116" t="s">
        <v>324</v>
      </c>
      <c r="D116">
        <v>403</v>
      </c>
      <c r="E116" t="s">
        <v>401</v>
      </c>
      <c r="F116">
        <v>454</v>
      </c>
      <c r="G116" t="s">
        <v>44</v>
      </c>
      <c r="H116">
        <v>10403010454</v>
      </c>
      <c r="I116" t="s">
        <v>45</v>
      </c>
      <c r="J116" t="s">
        <v>960</v>
      </c>
      <c r="K116">
        <v>11</v>
      </c>
      <c r="L116" s="2">
        <v>1379.82</v>
      </c>
      <c r="M116" s="2">
        <v>0</v>
      </c>
      <c r="N116" s="14">
        <v>0</v>
      </c>
      <c r="O116" s="2">
        <v>0</v>
      </c>
      <c r="P116" s="11">
        <v>0</v>
      </c>
      <c r="Q116" s="2">
        <v>0</v>
      </c>
      <c r="R116" s="2">
        <v>0</v>
      </c>
      <c r="S116" s="9">
        <v>0</v>
      </c>
      <c r="V116" s="2"/>
    </row>
    <row r="117" spans="1:24" customFormat="1" x14ac:dyDescent="0.25">
      <c r="A117" t="s">
        <v>309</v>
      </c>
      <c r="B117">
        <v>501</v>
      </c>
      <c r="C117" t="s">
        <v>312</v>
      </c>
      <c r="D117">
        <v>15</v>
      </c>
      <c r="E117" t="s">
        <v>313</v>
      </c>
      <c r="F117">
        <v>464</v>
      </c>
      <c r="G117" t="s">
        <v>288</v>
      </c>
      <c r="H117">
        <v>10015010464</v>
      </c>
      <c r="I117" t="s">
        <v>289</v>
      </c>
      <c r="J117" t="s">
        <v>960</v>
      </c>
      <c r="K117">
        <v>11</v>
      </c>
      <c r="L117" s="2">
        <v>0</v>
      </c>
      <c r="M117" s="2">
        <v>0</v>
      </c>
      <c r="N117" s="14">
        <v>410</v>
      </c>
      <c r="O117" s="2">
        <v>0</v>
      </c>
      <c r="P117" s="11">
        <v>410</v>
      </c>
      <c r="Q117" s="2">
        <v>0</v>
      </c>
      <c r="R117" s="2">
        <v>0</v>
      </c>
      <c r="S117" s="9">
        <v>0</v>
      </c>
      <c r="V117" s="2"/>
    </row>
    <row r="118" spans="1:24" customFormat="1" x14ac:dyDescent="0.25">
      <c r="A118" t="s">
        <v>309</v>
      </c>
      <c r="B118">
        <v>801</v>
      </c>
      <c r="C118" t="s">
        <v>324</v>
      </c>
      <c r="D118">
        <v>25</v>
      </c>
      <c r="E118" t="s">
        <v>325</v>
      </c>
      <c r="F118">
        <v>464</v>
      </c>
      <c r="G118" t="s">
        <v>288</v>
      </c>
      <c r="H118">
        <v>10025010464</v>
      </c>
      <c r="I118" t="s">
        <v>289</v>
      </c>
      <c r="J118" t="s">
        <v>960</v>
      </c>
      <c r="K118">
        <v>11</v>
      </c>
      <c r="L118" s="2">
        <v>0</v>
      </c>
      <c r="M118" s="2">
        <v>0</v>
      </c>
      <c r="N118" s="14">
        <v>0</v>
      </c>
      <c r="O118" s="2">
        <v>0</v>
      </c>
      <c r="P118" s="11">
        <v>0</v>
      </c>
      <c r="Q118" s="2">
        <v>0</v>
      </c>
      <c r="R118" s="2">
        <v>0</v>
      </c>
      <c r="S118" s="9">
        <v>0</v>
      </c>
      <c r="V118" s="2"/>
    </row>
    <row r="119" spans="1:24" customFormat="1" x14ac:dyDescent="0.25">
      <c r="A119" t="s">
        <v>309</v>
      </c>
      <c r="B119">
        <v>501</v>
      </c>
      <c r="C119" t="s">
        <v>312</v>
      </c>
      <c r="D119">
        <v>65</v>
      </c>
      <c r="E119" t="s">
        <v>330</v>
      </c>
      <c r="F119">
        <v>464</v>
      </c>
      <c r="G119" t="s">
        <v>288</v>
      </c>
      <c r="H119">
        <v>10065010464</v>
      </c>
      <c r="I119" t="s">
        <v>289</v>
      </c>
      <c r="J119" t="s">
        <v>960</v>
      </c>
      <c r="K119">
        <v>11</v>
      </c>
      <c r="L119" s="2">
        <v>0</v>
      </c>
      <c r="M119" s="2">
        <v>0</v>
      </c>
      <c r="N119" s="14">
        <v>1110</v>
      </c>
      <c r="O119" s="2">
        <v>0</v>
      </c>
      <c r="P119" s="11">
        <v>1110</v>
      </c>
      <c r="Q119" s="2">
        <v>0</v>
      </c>
      <c r="R119" s="2">
        <v>0</v>
      </c>
      <c r="S119" s="9">
        <v>0</v>
      </c>
      <c r="V119" s="2"/>
    </row>
    <row r="120" spans="1:24" customFormat="1" x14ac:dyDescent="0.25">
      <c r="A120" t="s">
        <v>309</v>
      </c>
      <c r="B120">
        <v>501</v>
      </c>
      <c r="C120" t="s">
        <v>312</v>
      </c>
      <c r="D120">
        <v>118</v>
      </c>
      <c r="E120" t="s">
        <v>340</v>
      </c>
      <c r="F120">
        <v>464</v>
      </c>
      <c r="G120" t="s">
        <v>288</v>
      </c>
      <c r="H120">
        <v>10118010464</v>
      </c>
      <c r="I120" t="s">
        <v>289</v>
      </c>
      <c r="J120" t="s">
        <v>960</v>
      </c>
      <c r="K120">
        <v>11</v>
      </c>
      <c r="L120" s="2">
        <v>0</v>
      </c>
      <c r="M120" s="2">
        <v>0</v>
      </c>
      <c r="N120" s="14">
        <v>240</v>
      </c>
      <c r="O120" s="2">
        <v>0</v>
      </c>
      <c r="P120" s="11">
        <v>240</v>
      </c>
      <c r="Q120" s="2">
        <v>0</v>
      </c>
      <c r="R120" s="2">
        <v>0</v>
      </c>
      <c r="S120" s="9">
        <v>0</v>
      </c>
      <c r="V120" s="2"/>
    </row>
    <row r="121" spans="1:24" customFormat="1" x14ac:dyDescent="0.25">
      <c r="A121" t="s">
        <v>309</v>
      </c>
      <c r="B121">
        <v>501</v>
      </c>
      <c r="C121" t="s">
        <v>312</v>
      </c>
      <c r="D121">
        <v>119</v>
      </c>
      <c r="E121" t="s">
        <v>341</v>
      </c>
      <c r="F121">
        <v>464</v>
      </c>
      <c r="G121" t="s">
        <v>288</v>
      </c>
      <c r="H121">
        <v>10119010464</v>
      </c>
      <c r="I121" t="s">
        <v>289</v>
      </c>
      <c r="J121" t="s">
        <v>960</v>
      </c>
      <c r="K121">
        <v>11</v>
      </c>
      <c r="L121" s="2">
        <v>3130</v>
      </c>
      <c r="M121" s="2">
        <v>3322.5</v>
      </c>
      <c r="N121" s="14">
        <v>4000</v>
      </c>
      <c r="O121" s="2">
        <v>0</v>
      </c>
      <c r="P121" s="11">
        <v>4000</v>
      </c>
      <c r="Q121" s="2">
        <v>0</v>
      </c>
      <c r="R121" s="2">
        <v>0</v>
      </c>
      <c r="S121" s="9">
        <v>0</v>
      </c>
      <c r="V121" s="2"/>
    </row>
    <row r="122" spans="1:24" customFormat="1" x14ac:dyDescent="0.25">
      <c r="A122" t="s">
        <v>309</v>
      </c>
      <c r="B122">
        <v>503</v>
      </c>
      <c r="C122" t="s">
        <v>310</v>
      </c>
      <c r="D122">
        <v>128</v>
      </c>
      <c r="E122" t="s">
        <v>348</v>
      </c>
      <c r="F122">
        <v>464</v>
      </c>
      <c r="G122" t="s">
        <v>288</v>
      </c>
      <c r="H122">
        <v>10128010464</v>
      </c>
      <c r="I122" t="s">
        <v>289</v>
      </c>
      <c r="J122" t="s">
        <v>960</v>
      </c>
      <c r="K122">
        <v>11</v>
      </c>
      <c r="L122" s="2">
        <v>15000</v>
      </c>
      <c r="M122" s="2">
        <v>0</v>
      </c>
      <c r="N122" s="14">
        <v>0</v>
      </c>
      <c r="O122" s="2">
        <v>0</v>
      </c>
      <c r="P122" s="11">
        <v>0</v>
      </c>
      <c r="Q122" s="2">
        <v>0</v>
      </c>
      <c r="R122" s="2">
        <v>0</v>
      </c>
      <c r="S122" s="9">
        <v>0</v>
      </c>
      <c r="V122" s="2"/>
    </row>
    <row r="123" spans="1:24" customFormat="1" x14ac:dyDescent="0.25">
      <c r="A123" t="s">
        <v>309</v>
      </c>
      <c r="B123">
        <v>503</v>
      </c>
      <c r="C123" t="s">
        <v>310</v>
      </c>
      <c r="D123">
        <v>10</v>
      </c>
      <c r="E123" t="s">
        <v>311</v>
      </c>
      <c r="F123">
        <v>470</v>
      </c>
      <c r="G123" t="s">
        <v>75</v>
      </c>
      <c r="H123">
        <v>10010010470</v>
      </c>
      <c r="I123" t="s">
        <v>76</v>
      </c>
      <c r="J123" t="s">
        <v>960</v>
      </c>
      <c r="K123">
        <v>11</v>
      </c>
      <c r="L123" s="2">
        <v>0</v>
      </c>
      <c r="M123" s="2">
        <v>0</v>
      </c>
      <c r="N123" s="14">
        <v>1510</v>
      </c>
      <c r="O123" s="2">
        <v>0</v>
      </c>
      <c r="P123" s="11">
        <v>1510</v>
      </c>
      <c r="Q123" s="2">
        <v>0</v>
      </c>
      <c r="R123" s="2">
        <v>0</v>
      </c>
      <c r="S123" s="9">
        <v>0</v>
      </c>
      <c r="V123" s="2"/>
    </row>
    <row r="124" spans="1:24" customFormat="1" x14ac:dyDescent="0.25">
      <c r="A124" t="s">
        <v>309</v>
      </c>
      <c r="B124">
        <v>503</v>
      </c>
      <c r="C124" t="s">
        <v>310</v>
      </c>
      <c r="D124">
        <v>110</v>
      </c>
      <c r="E124" t="s">
        <v>337</v>
      </c>
      <c r="F124">
        <v>470</v>
      </c>
      <c r="G124" t="s">
        <v>75</v>
      </c>
      <c r="H124">
        <v>10110010470</v>
      </c>
      <c r="I124" t="s">
        <v>76</v>
      </c>
      <c r="J124" t="s">
        <v>960</v>
      </c>
      <c r="K124">
        <v>11</v>
      </c>
      <c r="L124" s="2">
        <v>0</v>
      </c>
      <c r="M124" s="2">
        <v>0</v>
      </c>
      <c r="N124" s="14">
        <v>80</v>
      </c>
      <c r="O124" s="2">
        <v>0</v>
      </c>
      <c r="P124" s="11">
        <v>80</v>
      </c>
      <c r="Q124" s="2">
        <v>0</v>
      </c>
      <c r="R124" s="2">
        <v>0</v>
      </c>
      <c r="S124" s="9">
        <v>0</v>
      </c>
      <c r="V124" s="2"/>
    </row>
    <row r="125" spans="1:24" customFormat="1" x14ac:dyDescent="0.25">
      <c r="A125" t="s">
        <v>309</v>
      </c>
      <c r="B125">
        <v>503</v>
      </c>
      <c r="C125" t="s">
        <v>310</v>
      </c>
      <c r="D125">
        <v>116</v>
      </c>
      <c r="E125" t="s">
        <v>338</v>
      </c>
      <c r="F125">
        <v>470</v>
      </c>
      <c r="G125" t="s">
        <v>75</v>
      </c>
      <c r="H125">
        <v>10116010470</v>
      </c>
      <c r="I125" t="s">
        <v>76</v>
      </c>
      <c r="J125" t="s">
        <v>960</v>
      </c>
      <c r="K125">
        <v>11</v>
      </c>
      <c r="L125" s="2">
        <v>0</v>
      </c>
      <c r="M125" s="2">
        <v>0</v>
      </c>
      <c r="N125" s="14">
        <v>90</v>
      </c>
      <c r="O125" s="2">
        <v>0</v>
      </c>
      <c r="P125" s="11">
        <v>90</v>
      </c>
      <c r="Q125" s="2">
        <v>0</v>
      </c>
      <c r="R125" s="2">
        <v>0</v>
      </c>
      <c r="S125" s="9">
        <v>0</v>
      </c>
      <c r="V125" s="2"/>
    </row>
    <row r="126" spans="1:24" customFormat="1" x14ac:dyDescent="0.25">
      <c r="A126" t="s">
        <v>309</v>
      </c>
      <c r="B126">
        <v>503</v>
      </c>
      <c r="C126" t="s">
        <v>310</v>
      </c>
      <c r="D126">
        <v>127</v>
      </c>
      <c r="E126" t="s">
        <v>347</v>
      </c>
      <c r="F126">
        <v>470</v>
      </c>
      <c r="G126" t="s">
        <v>75</v>
      </c>
      <c r="H126">
        <v>10127010470</v>
      </c>
      <c r="I126" t="s">
        <v>76</v>
      </c>
      <c r="J126" t="s">
        <v>960</v>
      </c>
      <c r="K126">
        <v>11</v>
      </c>
      <c r="L126" s="2">
        <v>0</v>
      </c>
      <c r="M126" s="2">
        <v>0</v>
      </c>
      <c r="N126" s="14">
        <v>590</v>
      </c>
      <c r="O126" s="2">
        <v>0</v>
      </c>
      <c r="P126" s="11">
        <v>590</v>
      </c>
      <c r="Q126" s="2">
        <v>0</v>
      </c>
      <c r="R126" s="2">
        <v>0</v>
      </c>
      <c r="S126" s="9">
        <v>0</v>
      </c>
      <c r="V126" s="2"/>
    </row>
    <row r="127" spans="1:24" customFormat="1" x14ac:dyDescent="0.25">
      <c r="A127" t="s">
        <v>309</v>
      </c>
      <c r="B127">
        <v>801</v>
      </c>
      <c r="C127" t="s">
        <v>324</v>
      </c>
      <c r="D127">
        <v>431</v>
      </c>
      <c r="E127" t="s">
        <v>422</v>
      </c>
      <c r="F127">
        <v>472</v>
      </c>
      <c r="G127" t="s">
        <v>436</v>
      </c>
      <c r="H127">
        <v>10431010472</v>
      </c>
      <c r="I127" t="s">
        <v>437</v>
      </c>
      <c r="J127" t="s">
        <v>960</v>
      </c>
      <c r="K127">
        <v>11</v>
      </c>
      <c r="L127" s="2">
        <v>123867.76</v>
      </c>
      <c r="M127" s="2">
        <v>89995</v>
      </c>
      <c r="N127" s="14">
        <v>0</v>
      </c>
      <c r="O127" s="2">
        <v>0</v>
      </c>
      <c r="P127" s="11">
        <v>0</v>
      </c>
      <c r="Q127" s="2">
        <v>0</v>
      </c>
      <c r="R127" s="2">
        <v>0</v>
      </c>
      <c r="S127" s="9">
        <v>0</v>
      </c>
      <c r="V127" s="2"/>
    </row>
    <row r="128" spans="1:24" customFormat="1" x14ac:dyDescent="0.25">
      <c r="A128" t="s">
        <v>309</v>
      </c>
      <c r="B128">
        <v>801</v>
      </c>
      <c r="C128" t="s">
        <v>324</v>
      </c>
      <c r="D128">
        <v>28</v>
      </c>
      <c r="E128" t="s">
        <v>328</v>
      </c>
      <c r="F128">
        <v>490</v>
      </c>
      <c r="G128" t="s">
        <v>77</v>
      </c>
      <c r="H128">
        <v>10028010490</v>
      </c>
      <c r="I128" t="s">
        <v>78</v>
      </c>
      <c r="J128" t="s">
        <v>960</v>
      </c>
      <c r="K128">
        <v>11</v>
      </c>
      <c r="L128" s="2">
        <v>0</v>
      </c>
      <c r="M128" s="2">
        <v>0</v>
      </c>
      <c r="N128" s="14">
        <v>0</v>
      </c>
      <c r="O128" s="2">
        <v>0</v>
      </c>
      <c r="P128" s="11">
        <v>0</v>
      </c>
      <c r="Q128" s="2">
        <v>0</v>
      </c>
      <c r="R128" s="2">
        <v>0</v>
      </c>
      <c r="S128" s="9">
        <v>0</v>
      </c>
      <c r="V128" s="2"/>
    </row>
    <row r="129" spans="1:22" customFormat="1" x14ac:dyDescent="0.25">
      <c r="A129" t="s">
        <v>309</v>
      </c>
      <c r="B129">
        <v>801</v>
      </c>
      <c r="C129" t="s">
        <v>324</v>
      </c>
      <c r="D129">
        <v>75</v>
      </c>
      <c r="E129" t="s">
        <v>331</v>
      </c>
      <c r="F129">
        <v>490</v>
      </c>
      <c r="G129" t="s">
        <v>77</v>
      </c>
      <c r="H129">
        <v>10075010490</v>
      </c>
      <c r="I129" t="s">
        <v>78</v>
      </c>
      <c r="J129" t="s">
        <v>960</v>
      </c>
      <c r="K129">
        <v>11</v>
      </c>
      <c r="L129" s="2">
        <v>0</v>
      </c>
      <c r="M129" s="2">
        <v>0</v>
      </c>
      <c r="N129" s="14">
        <v>0</v>
      </c>
      <c r="O129" s="2">
        <v>0</v>
      </c>
      <c r="P129" s="11">
        <v>0</v>
      </c>
      <c r="Q129" s="2">
        <v>0</v>
      </c>
      <c r="R129" s="2">
        <v>0</v>
      </c>
      <c r="S129" s="9">
        <v>0</v>
      </c>
      <c r="V129" s="2"/>
    </row>
    <row r="130" spans="1:22" customFormat="1" x14ac:dyDescent="0.25">
      <c r="A130" t="s">
        <v>309</v>
      </c>
      <c r="B130">
        <v>504</v>
      </c>
      <c r="C130" t="s">
        <v>396</v>
      </c>
      <c r="D130">
        <v>400</v>
      </c>
      <c r="E130" t="s">
        <v>397</v>
      </c>
      <c r="F130">
        <v>490</v>
      </c>
      <c r="G130" t="s">
        <v>77</v>
      </c>
      <c r="H130">
        <v>10400010490</v>
      </c>
      <c r="I130" t="s">
        <v>78</v>
      </c>
      <c r="J130" t="s">
        <v>960</v>
      </c>
      <c r="K130">
        <v>11</v>
      </c>
      <c r="L130" s="2">
        <v>0</v>
      </c>
      <c r="M130" s="2">
        <v>0</v>
      </c>
      <c r="N130" s="14">
        <v>0</v>
      </c>
      <c r="O130" s="2">
        <v>0</v>
      </c>
      <c r="P130" s="11">
        <v>0</v>
      </c>
      <c r="Q130" s="2">
        <v>0</v>
      </c>
      <c r="R130" s="2">
        <v>0</v>
      </c>
      <c r="S130" s="9">
        <v>0</v>
      </c>
      <c r="V130" s="2"/>
    </row>
    <row r="131" spans="1:22" customFormat="1" x14ac:dyDescent="0.25">
      <c r="A131" t="s">
        <v>309</v>
      </c>
      <c r="B131">
        <v>801</v>
      </c>
      <c r="C131" t="s">
        <v>324</v>
      </c>
      <c r="D131">
        <v>403</v>
      </c>
      <c r="E131" t="s">
        <v>401</v>
      </c>
      <c r="F131">
        <v>490</v>
      </c>
      <c r="G131" t="s">
        <v>77</v>
      </c>
      <c r="H131">
        <v>10403010490</v>
      </c>
      <c r="I131" t="s">
        <v>78</v>
      </c>
      <c r="J131" t="s">
        <v>960</v>
      </c>
      <c r="K131">
        <v>11</v>
      </c>
      <c r="L131" s="2">
        <v>44581.7</v>
      </c>
      <c r="M131" s="2">
        <v>0</v>
      </c>
      <c r="N131" s="14">
        <v>0</v>
      </c>
      <c r="O131" s="2">
        <v>0</v>
      </c>
      <c r="P131" s="11">
        <v>0</v>
      </c>
      <c r="Q131" s="2">
        <v>0</v>
      </c>
      <c r="R131" s="2">
        <v>0</v>
      </c>
      <c r="S131" s="9">
        <v>0</v>
      </c>
      <c r="V131" s="2"/>
    </row>
    <row r="132" spans="1:22" customFormat="1" x14ac:dyDescent="0.25">
      <c r="A132" t="s">
        <v>309</v>
      </c>
      <c r="B132">
        <v>801</v>
      </c>
      <c r="C132" t="s">
        <v>324</v>
      </c>
      <c r="D132">
        <v>404</v>
      </c>
      <c r="E132" t="s">
        <v>404</v>
      </c>
      <c r="F132">
        <v>490</v>
      </c>
      <c r="G132" t="s">
        <v>77</v>
      </c>
      <c r="H132">
        <v>10404010490</v>
      </c>
      <c r="I132" t="s">
        <v>78</v>
      </c>
      <c r="J132" t="s">
        <v>960</v>
      </c>
      <c r="K132">
        <v>11</v>
      </c>
      <c r="L132" s="2">
        <v>0</v>
      </c>
      <c r="M132" s="2">
        <v>0</v>
      </c>
      <c r="N132" s="14">
        <v>0</v>
      </c>
      <c r="O132" s="2">
        <v>0</v>
      </c>
      <c r="P132" s="11">
        <v>0</v>
      </c>
      <c r="Q132" s="2">
        <v>0</v>
      </c>
      <c r="R132" s="2">
        <v>0</v>
      </c>
      <c r="S132" s="9">
        <v>0</v>
      </c>
      <c r="V132" s="2"/>
    </row>
    <row r="133" spans="1:22" customFormat="1" x14ac:dyDescent="0.25">
      <c r="A133" t="s">
        <v>309</v>
      </c>
      <c r="B133">
        <v>801</v>
      </c>
      <c r="C133" t="s">
        <v>324</v>
      </c>
      <c r="D133">
        <v>405</v>
      </c>
      <c r="E133" t="s">
        <v>405</v>
      </c>
      <c r="F133">
        <v>490</v>
      </c>
      <c r="G133" t="s">
        <v>77</v>
      </c>
      <c r="H133">
        <v>10405010490</v>
      </c>
      <c r="I133" t="s">
        <v>78</v>
      </c>
      <c r="J133" t="s">
        <v>960</v>
      </c>
      <c r="K133">
        <v>11</v>
      </c>
      <c r="L133" s="2">
        <v>0</v>
      </c>
      <c r="M133" s="2">
        <v>0</v>
      </c>
      <c r="N133" s="14">
        <v>0</v>
      </c>
      <c r="O133" s="2">
        <v>0</v>
      </c>
      <c r="P133" s="11">
        <v>0</v>
      </c>
      <c r="Q133" s="2">
        <v>0</v>
      </c>
      <c r="R133" s="2">
        <v>0</v>
      </c>
      <c r="S133" s="9">
        <v>0</v>
      </c>
      <c r="V133" s="2"/>
    </row>
    <row r="134" spans="1:22" customFormat="1" x14ac:dyDescent="0.25">
      <c r="A134" t="s">
        <v>309</v>
      </c>
      <c r="B134">
        <v>801</v>
      </c>
      <c r="C134" t="s">
        <v>324</v>
      </c>
      <c r="D134">
        <v>406</v>
      </c>
      <c r="E134" t="s">
        <v>434</v>
      </c>
      <c r="F134">
        <v>490</v>
      </c>
      <c r="G134" t="s">
        <v>77</v>
      </c>
      <c r="H134">
        <v>10406010490</v>
      </c>
      <c r="I134" t="s">
        <v>78</v>
      </c>
      <c r="J134" t="s">
        <v>960</v>
      </c>
      <c r="K134">
        <v>11</v>
      </c>
      <c r="L134" s="2">
        <v>0</v>
      </c>
      <c r="M134" s="2">
        <v>0</v>
      </c>
      <c r="N134" s="14">
        <v>0</v>
      </c>
      <c r="O134" s="2">
        <v>0</v>
      </c>
      <c r="P134" s="11">
        <v>0</v>
      </c>
      <c r="Q134" s="2">
        <v>0</v>
      </c>
      <c r="R134" s="2">
        <v>0</v>
      </c>
      <c r="S134" s="9">
        <v>0</v>
      </c>
      <c r="V134" s="2"/>
    </row>
    <row r="135" spans="1:22" customFormat="1" x14ac:dyDescent="0.25">
      <c r="A135" t="s">
        <v>309</v>
      </c>
      <c r="B135">
        <v>504</v>
      </c>
      <c r="C135" t="s">
        <v>396</v>
      </c>
      <c r="D135">
        <v>408</v>
      </c>
      <c r="E135" t="s">
        <v>407</v>
      </c>
      <c r="F135">
        <v>490</v>
      </c>
      <c r="G135" t="s">
        <v>77</v>
      </c>
      <c r="H135">
        <v>10408010490</v>
      </c>
      <c r="I135" t="s">
        <v>78</v>
      </c>
      <c r="J135" t="s">
        <v>960</v>
      </c>
      <c r="K135">
        <v>11</v>
      </c>
      <c r="L135" s="2">
        <v>0</v>
      </c>
      <c r="M135" s="2">
        <v>0</v>
      </c>
      <c r="N135" s="14">
        <v>0</v>
      </c>
      <c r="O135" s="2">
        <v>0</v>
      </c>
      <c r="P135" s="11">
        <v>0</v>
      </c>
      <c r="Q135" s="2">
        <v>0</v>
      </c>
      <c r="R135" s="2">
        <v>0</v>
      </c>
      <c r="S135" s="9">
        <v>0</v>
      </c>
      <c r="V135" s="2"/>
    </row>
    <row r="136" spans="1:22" customFormat="1" x14ac:dyDescent="0.25">
      <c r="A136" t="s">
        <v>309</v>
      </c>
      <c r="B136">
        <v>504</v>
      </c>
      <c r="C136" t="s">
        <v>396</v>
      </c>
      <c r="D136">
        <v>409</v>
      </c>
      <c r="E136" t="s">
        <v>410</v>
      </c>
      <c r="F136">
        <v>490</v>
      </c>
      <c r="G136" t="s">
        <v>77</v>
      </c>
      <c r="H136">
        <v>10409010490</v>
      </c>
      <c r="I136" t="s">
        <v>78</v>
      </c>
      <c r="J136" t="s">
        <v>960</v>
      </c>
      <c r="K136">
        <v>11</v>
      </c>
      <c r="L136" s="2">
        <v>0</v>
      </c>
      <c r="M136" s="2">
        <v>0</v>
      </c>
      <c r="N136" s="14">
        <v>0</v>
      </c>
      <c r="O136" s="2">
        <v>0</v>
      </c>
      <c r="P136" s="11">
        <v>0</v>
      </c>
      <c r="Q136" s="2">
        <v>0</v>
      </c>
      <c r="R136" s="2">
        <v>0</v>
      </c>
      <c r="S136" s="9">
        <v>0</v>
      </c>
      <c r="V136" s="2"/>
    </row>
    <row r="137" spans="1:22" customFormat="1" x14ac:dyDescent="0.25">
      <c r="A137" t="s">
        <v>309</v>
      </c>
      <c r="B137">
        <v>801</v>
      </c>
      <c r="C137" t="s">
        <v>324</v>
      </c>
      <c r="D137">
        <v>420</v>
      </c>
      <c r="E137" t="s">
        <v>418</v>
      </c>
      <c r="F137">
        <v>490</v>
      </c>
      <c r="G137" t="s">
        <v>77</v>
      </c>
      <c r="H137">
        <v>10420010490</v>
      </c>
      <c r="I137" t="s">
        <v>78</v>
      </c>
      <c r="J137" t="s">
        <v>960</v>
      </c>
      <c r="K137">
        <v>11</v>
      </c>
      <c r="L137" s="2">
        <v>0</v>
      </c>
      <c r="M137" s="2">
        <v>0</v>
      </c>
      <c r="N137" s="14">
        <v>0</v>
      </c>
      <c r="O137" s="2">
        <v>0</v>
      </c>
      <c r="P137" s="11">
        <v>0</v>
      </c>
      <c r="Q137" s="2">
        <v>0</v>
      </c>
      <c r="R137" s="2">
        <v>0</v>
      </c>
      <c r="S137" s="9">
        <v>0</v>
      </c>
      <c r="V137" s="2"/>
    </row>
    <row r="138" spans="1:22" customFormat="1" x14ac:dyDescent="0.25">
      <c r="A138" t="s">
        <v>309</v>
      </c>
      <c r="B138">
        <v>801</v>
      </c>
      <c r="C138" t="s">
        <v>324</v>
      </c>
      <c r="D138">
        <v>421</v>
      </c>
      <c r="E138" t="s">
        <v>419</v>
      </c>
      <c r="F138">
        <v>490</v>
      </c>
      <c r="G138" t="s">
        <v>77</v>
      </c>
      <c r="H138">
        <v>10421010490</v>
      </c>
      <c r="I138" t="s">
        <v>78</v>
      </c>
      <c r="J138" t="s">
        <v>960</v>
      </c>
      <c r="K138">
        <v>11</v>
      </c>
      <c r="L138" s="2">
        <v>0</v>
      </c>
      <c r="M138" s="2">
        <v>0</v>
      </c>
      <c r="N138" s="14">
        <v>0</v>
      </c>
      <c r="O138" s="2">
        <v>0</v>
      </c>
      <c r="P138" s="11">
        <v>0</v>
      </c>
      <c r="Q138" s="2">
        <v>0</v>
      </c>
      <c r="R138" s="2">
        <v>0</v>
      </c>
      <c r="S138" s="9">
        <v>0</v>
      </c>
      <c r="V138" s="2"/>
    </row>
    <row r="139" spans="1:22" customFormat="1" x14ac:dyDescent="0.25">
      <c r="A139" t="s">
        <v>309</v>
      </c>
      <c r="B139">
        <v>503</v>
      </c>
      <c r="C139" t="s">
        <v>310</v>
      </c>
      <c r="D139">
        <v>60</v>
      </c>
      <c r="E139" t="s">
        <v>329</v>
      </c>
      <c r="F139">
        <v>464</v>
      </c>
      <c r="G139" t="s">
        <v>288</v>
      </c>
      <c r="H139">
        <v>10060010464</v>
      </c>
      <c r="I139" t="s">
        <v>289</v>
      </c>
      <c r="J139" t="s">
        <v>960</v>
      </c>
      <c r="K139">
        <v>11</v>
      </c>
      <c r="L139" s="2">
        <v>0</v>
      </c>
      <c r="M139" s="2">
        <v>0</v>
      </c>
      <c r="N139" s="14">
        <v>1000</v>
      </c>
      <c r="O139" s="2">
        <v>0</v>
      </c>
      <c r="P139" s="11">
        <v>1000</v>
      </c>
      <c r="Q139" s="2">
        <v>0</v>
      </c>
      <c r="R139" s="2">
        <v>0</v>
      </c>
      <c r="S139" s="9">
        <v>1000</v>
      </c>
      <c r="V139" s="2"/>
    </row>
    <row r="140" spans="1:22" customFormat="1" x14ac:dyDescent="0.25">
      <c r="A140" t="s">
        <v>309</v>
      </c>
      <c r="B140">
        <v>801</v>
      </c>
      <c r="C140" t="s">
        <v>324</v>
      </c>
      <c r="D140">
        <v>410</v>
      </c>
      <c r="E140" t="s">
        <v>435</v>
      </c>
      <c r="F140">
        <v>464</v>
      </c>
      <c r="G140" t="s">
        <v>288</v>
      </c>
      <c r="H140">
        <v>10410010464</v>
      </c>
      <c r="I140" t="s">
        <v>289</v>
      </c>
      <c r="J140" t="s">
        <v>960</v>
      </c>
      <c r="K140">
        <v>11</v>
      </c>
      <c r="L140" s="2">
        <v>440</v>
      </c>
      <c r="M140" s="2">
        <v>0</v>
      </c>
      <c r="N140" s="14">
        <v>1082</v>
      </c>
      <c r="O140" s="2">
        <v>0</v>
      </c>
      <c r="P140" s="11">
        <v>1082</v>
      </c>
      <c r="Q140" s="2">
        <v>0</v>
      </c>
      <c r="R140" s="2">
        <v>0</v>
      </c>
      <c r="S140" s="9">
        <v>0</v>
      </c>
      <c r="V140" s="2"/>
    </row>
    <row r="141" spans="1:22" customFormat="1" x14ac:dyDescent="0.25">
      <c r="A141" t="s">
        <v>309</v>
      </c>
      <c r="B141">
        <v>502</v>
      </c>
      <c r="C141" t="s">
        <v>342</v>
      </c>
      <c r="D141">
        <v>122</v>
      </c>
      <c r="E141" t="s">
        <v>346</v>
      </c>
      <c r="F141">
        <v>464</v>
      </c>
      <c r="G141" t="s">
        <v>288</v>
      </c>
      <c r="H141">
        <v>10122010464</v>
      </c>
      <c r="I141" t="s">
        <v>289</v>
      </c>
      <c r="J141" t="s">
        <v>960</v>
      </c>
      <c r="K141">
        <v>11</v>
      </c>
      <c r="L141" s="2">
        <v>0</v>
      </c>
      <c r="M141" s="2">
        <v>273.60000000000002</v>
      </c>
      <c r="N141" s="14">
        <v>240</v>
      </c>
      <c r="O141" s="2">
        <v>0</v>
      </c>
      <c r="P141" s="11">
        <v>240</v>
      </c>
      <c r="Q141" s="2">
        <v>0</v>
      </c>
      <c r="R141" s="2">
        <v>0</v>
      </c>
      <c r="S141" s="9">
        <v>240</v>
      </c>
      <c r="V141" s="2"/>
    </row>
    <row r="142" spans="1:22" customFormat="1" x14ac:dyDescent="0.25">
      <c r="A142" t="s">
        <v>309</v>
      </c>
      <c r="B142">
        <v>801</v>
      </c>
      <c r="C142" t="s">
        <v>324</v>
      </c>
      <c r="D142">
        <v>425</v>
      </c>
      <c r="E142" t="s">
        <v>420</v>
      </c>
      <c r="F142">
        <v>464</v>
      </c>
      <c r="G142" t="s">
        <v>288</v>
      </c>
      <c r="H142">
        <v>10425010464</v>
      </c>
      <c r="I142" t="s">
        <v>289</v>
      </c>
      <c r="J142" t="s">
        <v>960</v>
      </c>
      <c r="K142">
        <v>11</v>
      </c>
      <c r="L142" s="2">
        <v>0</v>
      </c>
      <c r="M142" s="2">
        <v>0</v>
      </c>
      <c r="N142" s="14">
        <v>1379</v>
      </c>
      <c r="O142" s="2">
        <v>0</v>
      </c>
      <c r="P142" s="11">
        <v>1379</v>
      </c>
      <c r="Q142" s="2">
        <v>0</v>
      </c>
      <c r="R142" s="2">
        <v>0</v>
      </c>
      <c r="S142" s="9">
        <v>0</v>
      </c>
      <c r="V142" s="2"/>
    </row>
    <row r="143" spans="1:22" customFormat="1" x14ac:dyDescent="0.25">
      <c r="A143" t="s">
        <v>309</v>
      </c>
      <c r="B143">
        <v>503</v>
      </c>
      <c r="C143" t="s">
        <v>310</v>
      </c>
      <c r="D143">
        <v>151</v>
      </c>
      <c r="E143" t="s">
        <v>364</v>
      </c>
      <c r="F143">
        <v>469</v>
      </c>
      <c r="G143" t="s">
        <v>73</v>
      </c>
      <c r="H143">
        <v>10151010469</v>
      </c>
      <c r="I143" t="s">
        <v>492</v>
      </c>
      <c r="J143" t="s">
        <v>960</v>
      </c>
      <c r="K143">
        <v>11</v>
      </c>
      <c r="L143" s="2">
        <v>0</v>
      </c>
      <c r="M143" s="2">
        <v>0</v>
      </c>
      <c r="N143" s="14">
        <v>1500</v>
      </c>
      <c r="O143" s="2">
        <v>0</v>
      </c>
      <c r="P143" s="11">
        <v>1500</v>
      </c>
      <c r="Q143" s="2">
        <v>1224</v>
      </c>
      <c r="R143" s="2">
        <v>2098.2857142857142</v>
      </c>
      <c r="S143" s="9">
        <v>1500</v>
      </c>
      <c r="V143" s="2"/>
    </row>
    <row r="144" spans="1:22" customFormat="1" x14ac:dyDescent="0.25">
      <c r="A144" t="s">
        <v>309</v>
      </c>
      <c r="B144">
        <v>801</v>
      </c>
      <c r="C144" t="s">
        <v>324</v>
      </c>
      <c r="D144">
        <v>406</v>
      </c>
      <c r="E144" t="s">
        <v>434</v>
      </c>
      <c r="F144">
        <v>464</v>
      </c>
      <c r="G144" t="s">
        <v>288</v>
      </c>
      <c r="H144">
        <v>10406010464</v>
      </c>
      <c r="I144" t="s">
        <v>289</v>
      </c>
      <c r="J144" t="s">
        <v>960</v>
      </c>
      <c r="K144">
        <v>11</v>
      </c>
      <c r="L144" s="2">
        <v>0</v>
      </c>
      <c r="M144" s="2">
        <v>0</v>
      </c>
      <c r="N144" s="14">
        <v>1629</v>
      </c>
      <c r="O144" s="2">
        <v>0</v>
      </c>
      <c r="P144" s="11">
        <v>1629</v>
      </c>
      <c r="Q144" s="2">
        <v>0</v>
      </c>
      <c r="R144" s="2">
        <v>0</v>
      </c>
      <c r="S144" s="9">
        <v>0</v>
      </c>
      <c r="V144" s="2"/>
    </row>
    <row r="145" spans="1:22" customFormat="1" x14ac:dyDescent="0.25">
      <c r="A145" t="s">
        <v>309</v>
      </c>
      <c r="B145">
        <v>503</v>
      </c>
      <c r="C145" t="s">
        <v>310</v>
      </c>
      <c r="D145">
        <v>117</v>
      </c>
      <c r="E145" t="s">
        <v>339</v>
      </c>
      <c r="F145">
        <v>464</v>
      </c>
      <c r="G145" t="s">
        <v>288</v>
      </c>
      <c r="H145">
        <v>10117010464</v>
      </c>
      <c r="I145" t="s">
        <v>289</v>
      </c>
      <c r="J145" t="s">
        <v>960</v>
      </c>
      <c r="K145">
        <v>11</v>
      </c>
      <c r="L145" s="2">
        <v>0</v>
      </c>
      <c r="M145" s="2">
        <v>920</v>
      </c>
      <c r="N145" s="14">
        <v>1590</v>
      </c>
      <c r="O145" s="2">
        <v>0</v>
      </c>
      <c r="P145" s="11">
        <v>1590</v>
      </c>
      <c r="Q145" s="2">
        <v>0</v>
      </c>
      <c r="R145" s="2">
        <v>0</v>
      </c>
      <c r="S145" s="9">
        <v>1590</v>
      </c>
      <c r="V145" s="2"/>
    </row>
    <row r="146" spans="1:22" customFormat="1" x14ac:dyDescent="0.25">
      <c r="A146" t="s">
        <v>309</v>
      </c>
      <c r="B146">
        <v>503</v>
      </c>
      <c r="C146" t="s">
        <v>310</v>
      </c>
      <c r="D146">
        <v>10</v>
      </c>
      <c r="E146" t="s">
        <v>311</v>
      </c>
      <c r="F146">
        <v>469</v>
      </c>
      <c r="G146" t="s">
        <v>73</v>
      </c>
      <c r="H146">
        <v>10010010469</v>
      </c>
      <c r="I146" t="s">
        <v>74</v>
      </c>
      <c r="J146" t="s">
        <v>960</v>
      </c>
      <c r="K146">
        <v>11</v>
      </c>
      <c r="L146" s="2">
        <v>754.38</v>
      </c>
      <c r="M146" s="2">
        <v>1107.6400000000001</v>
      </c>
      <c r="N146" s="14">
        <v>1660</v>
      </c>
      <c r="O146" s="2">
        <v>0</v>
      </c>
      <c r="P146" s="11">
        <v>1660</v>
      </c>
      <c r="Q146" s="2">
        <v>1431.58</v>
      </c>
      <c r="R146" s="2">
        <v>2454.1371428571429</v>
      </c>
      <c r="S146" s="9">
        <v>1660</v>
      </c>
      <c r="V146" s="2"/>
    </row>
    <row r="147" spans="1:22" customFormat="1" x14ac:dyDescent="0.25">
      <c r="A147" t="s">
        <v>309</v>
      </c>
      <c r="B147">
        <v>503</v>
      </c>
      <c r="C147" t="s">
        <v>310</v>
      </c>
      <c r="D147">
        <v>60</v>
      </c>
      <c r="E147" t="s">
        <v>329</v>
      </c>
      <c r="F147">
        <v>469</v>
      </c>
      <c r="G147" t="s">
        <v>73</v>
      </c>
      <c r="H147">
        <v>10060010469</v>
      </c>
      <c r="I147" t="s">
        <v>74</v>
      </c>
      <c r="J147" t="s">
        <v>960</v>
      </c>
      <c r="K147">
        <v>11</v>
      </c>
      <c r="L147" s="2">
        <v>754.38</v>
      </c>
      <c r="M147" s="2">
        <v>1204.58</v>
      </c>
      <c r="N147" s="14">
        <v>1660</v>
      </c>
      <c r="O147" s="2">
        <v>0</v>
      </c>
      <c r="P147" s="11">
        <v>1660</v>
      </c>
      <c r="Q147" s="2">
        <v>1431.58</v>
      </c>
      <c r="R147" s="2">
        <v>2454.1371428571429</v>
      </c>
      <c r="S147" s="9">
        <v>1660</v>
      </c>
      <c r="V147" s="2"/>
    </row>
    <row r="148" spans="1:22" customFormat="1" x14ac:dyDescent="0.25">
      <c r="A148" t="s">
        <v>309</v>
      </c>
      <c r="B148">
        <v>503</v>
      </c>
      <c r="C148" t="s">
        <v>310</v>
      </c>
      <c r="D148">
        <v>110</v>
      </c>
      <c r="E148" t="s">
        <v>337</v>
      </c>
      <c r="F148">
        <v>469</v>
      </c>
      <c r="G148" t="s">
        <v>73</v>
      </c>
      <c r="H148">
        <v>10110010469</v>
      </c>
      <c r="I148" t="s">
        <v>74</v>
      </c>
      <c r="J148" t="s">
        <v>960</v>
      </c>
      <c r="K148">
        <v>11</v>
      </c>
      <c r="L148" s="2">
        <v>0</v>
      </c>
      <c r="M148" s="2">
        <v>0</v>
      </c>
      <c r="N148" s="14">
        <v>1730</v>
      </c>
      <c r="O148" s="2">
        <v>0</v>
      </c>
      <c r="P148" s="11">
        <v>1730</v>
      </c>
      <c r="Q148" s="2">
        <v>1431.58</v>
      </c>
      <c r="R148" s="2">
        <v>2454.1371428571429</v>
      </c>
      <c r="S148" s="9">
        <v>1730</v>
      </c>
      <c r="V148" s="2"/>
    </row>
    <row r="149" spans="1:22" customFormat="1" x14ac:dyDescent="0.25">
      <c r="A149" t="s">
        <v>309</v>
      </c>
      <c r="B149">
        <v>503</v>
      </c>
      <c r="C149" t="s">
        <v>310</v>
      </c>
      <c r="D149">
        <v>127</v>
      </c>
      <c r="E149" t="s">
        <v>347</v>
      </c>
      <c r="F149">
        <v>469</v>
      </c>
      <c r="G149" t="s">
        <v>73</v>
      </c>
      <c r="H149">
        <v>10127010469</v>
      </c>
      <c r="I149" t="s">
        <v>74</v>
      </c>
      <c r="J149" t="s">
        <v>960</v>
      </c>
      <c r="K149">
        <v>11</v>
      </c>
      <c r="L149" s="2">
        <v>0</v>
      </c>
      <c r="M149" s="2">
        <v>0</v>
      </c>
      <c r="N149" s="14">
        <v>1750</v>
      </c>
      <c r="O149" s="2">
        <v>0</v>
      </c>
      <c r="P149" s="11">
        <v>1750</v>
      </c>
      <c r="Q149" s="2">
        <v>1048.25</v>
      </c>
      <c r="R149" s="2">
        <v>1797</v>
      </c>
      <c r="S149" s="9">
        <v>1750</v>
      </c>
      <c r="V149" s="2"/>
    </row>
    <row r="150" spans="1:22" customFormat="1" x14ac:dyDescent="0.25">
      <c r="A150" t="s">
        <v>309</v>
      </c>
      <c r="B150">
        <v>801</v>
      </c>
      <c r="C150" t="s">
        <v>324</v>
      </c>
      <c r="D150">
        <v>403</v>
      </c>
      <c r="E150" t="s">
        <v>401</v>
      </c>
      <c r="F150">
        <v>453</v>
      </c>
      <c r="G150" t="s">
        <v>536</v>
      </c>
      <c r="H150">
        <v>10403010453</v>
      </c>
      <c r="I150" t="s">
        <v>537</v>
      </c>
      <c r="J150" t="s">
        <v>960</v>
      </c>
      <c r="K150">
        <v>11</v>
      </c>
      <c r="L150" s="2">
        <v>1822.39</v>
      </c>
      <c r="M150" s="2">
        <v>0</v>
      </c>
      <c r="N150" s="14">
        <v>2000</v>
      </c>
      <c r="O150" s="2">
        <v>0</v>
      </c>
      <c r="P150" s="11">
        <v>2000</v>
      </c>
      <c r="Q150" s="2">
        <v>0</v>
      </c>
      <c r="R150" s="2">
        <v>0</v>
      </c>
      <c r="S150" s="9">
        <v>0</v>
      </c>
      <c r="V150" s="2"/>
    </row>
    <row r="151" spans="1:22" customFormat="1" x14ac:dyDescent="0.25">
      <c r="A151" t="s">
        <v>309</v>
      </c>
      <c r="B151">
        <v>503</v>
      </c>
      <c r="C151" t="s">
        <v>310</v>
      </c>
      <c r="D151">
        <v>151</v>
      </c>
      <c r="E151" t="s">
        <v>364</v>
      </c>
      <c r="F151">
        <v>464</v>
      </c>
      <c r="G151" t="s">
        <v>288</v>
      </c>
      <c r="H151">
        <v>10151010464</v>
      </c>
      <c r="I151" t="s">
        <v>289</v>
      </c>
      <c r="J151" t="s">
        <v>960</v>
      </c>
      <c r="K151">
        <v>11</v>
      </c>
      <c r="L151" s="2">
        <v>0</v>
      </c>
      <c r="M151" s="2">
        <v>0</v>
      </c>
      <c r="N151" s="14">
        <v>2000</v>
      </c>
      <c r="O151" s="2">
        <v>0</v>
      </c>
      <c r="P151" s="11">
        <v>2000</v>
      </c>
      <c r="Q151" s="2">
        <v>0</v>
      </c>
      <c r="R151" s="2">
        <v>0</v>
      </c>
      <c r="S151" s="9">
        <v>2000</v>
      </c>
      <c r="V151" s="2"/>
    </row>
    <row r="152" spans="1:22" customFormat="1" x14ac:dyDescent="0.25">
      <c r="A152" t="s">
        <v>309</v>
      </c>
      <c r="B152">
        <v>801</v>
      </c>
      <c r="C152" t="s">
        <v>324</v>
      </c>
      <c r="D152">
        <v>420</v>
      </c>
      <c r="E152" t="s">
        <v>418</v>
      </c>
      <c r="F152">
        <v>464</v>
      </c>
      <c r="G152" t="s">
        <v>288</v>
      </c>
      <c r="H152">
        <v>10420010464</v>
      </c>
      <c r="I152" t="s">
        <v>289</v>
      </c>
      <c r="J152" t="s">
        <v>960</v>
      </c>
      <c r="K152">
        <v>11</v>
      </c>
      <c r="L152" s="2">
        <v>0</v>
      </c>
      <c r="M152" s="2">
        <v>0</v>
      </c>
      <c r="N152" s="14">
        <v>2192</v>
      </c>
      <c r="O152" s="2">
        <v>0</v>
      </c>
      <c r="P152" s="11">
        <v>2192</v>
      </c>
      <c r="Q152" s="2">
        <v>0</v>
      </c>
      <c r="R152" s="2">
        <v>0</v>
      </c>
      <c r="S152" s="9">
        <v>0</v>
      </c>
      <c r="V152" s="2"/>
    </row>
    <row r="153" spans="1:22" customFormat="1" x14ac:dyDescent="0.25">
      <c r="A153" t="s">
        <v>309</v>
      </c>
      <c r="B153">
        <v>801</v>
      </c>
      <c r="C153" t="s">
        <v>324</v>
      </c>
      <c r="D153">
        <v>412</v>
      </c>
      <c r="E153" t="s">
        <v>412</v>
      </c>
      <c r="F153">
        <v>464</v>
      </c>
      <c r="G153" t="s">
        <v>288</v>
      </c>
      <c r="H153">
        <v>10412010464</v>
      </c>
      <c r="I153" t="s">
        <v>289</v>
      </c>
      <c r="J153" t="s">
        <v>960</v>
      </c>
      <c r="K153">
        <v>11</v>
      </c>
      <c r="L153" s="2">
        <v>0</v>
      </c>
      <c r="M153" s="2">
        <v>0</v>
      </c>
      <c r="N153" s="14">
        <v>2382</v>
      </c>
      <c r="O153" s="2">
        <v>0</v>
      </c>
      <c r="P153" s="11">
        <v>2382</v>
      </c>
      <c r="Q153" s="2">
        <v>0</v>
      </c>
      <c r="R153" s="2">
        <v>0</v>
      </c>
      <c r="S153" s="9">
        <v>0</v>
      </c>
      <c r="V153" s="2"/>
    </row>
    <row r="154" spans="1:22" customFormat="1" x14ac:dyDescent="0.25">
      <c r="A154" t="s">
        <v>309</v>
      </c>
      <c r="B154">
        <v>801</v>
      </c>
      <c r="C154" t="s">
        <v>324</v>
      </c>
      <c r="D154">
        <v>401</v>
      </c>
      <c r="E154" t="s">
        <v>400</v>
      </c>
      <c r="F154">
        <v>464</v>
      </c>
      <c r="G154" t="s">
        <v>288</v>
      </c>
      <c r="H154">
        <v>10401010464</v>
      </c>
      <c r="I154" t="s">
        <v>289</v>
      </c>
      <c r="J154" t="s">
        <v>960</v>
      </c>
      <c r="K154">
        <v>11</v>
      </c>
      <c r="L154" s="2">
        <v>0</v>
      </c>
      <c r="M154" s="2">
        <v>0</v>
      </c>
      <c r="N154" s="14">
        <v>2704</v>
      </c>
      <c r="O154" s="2">
        <v>0</v>
      </c>
      <c r="P154" s="11">
        <v>2704</v>
      </c>
      <c r="Q154" s="2">
        <v>0</v>
      </c>
      <c r="R154" s="2">
        <v>0</v>
      </c>
      <c r="S154" s="9">
        <v>0</v>
      </c>
      <c r="V154" s="2"/>
    </row>
    <row r="155" spans="1:22" customFormat="1" x14ac:dyDescent="0.25">
      <c r="A155" t="s">
        <v>309</v>
      </c>
      <c r="B155">
        <v>502</v>
      </c>
      <c r="C155" t="s">
        <v>342</v>
      </c>
      <c r="D155">
        <v>120</v>
      </c>
      <c r="E155" t="s">
        <v>343</v>
      </c>
      <c r="F155">
        <v>469</v>
      </c>
      <c r="G155" t="s">
        <v>73</v>
      </c>
      <c r="H155">
        <v>10120010469</v>
      </c>
      <c r="I155" t="s">
        <v>74</v>
      </c>
      <c r="J155" t="s">
        <v>960</v>
      </c>
      <c r="K155">
        <v>11</v>
      </c>
      <c r="L155" s="2">
        <v>4446.3500000000004</v>
      </c>
      <c r="M155" s="2">
        <v>5248.26</v>
      </c>
      <c r="N155" s="14">
        <v>17110</v>
      </c>
      <c r="O155" s="2">
        <v>0</v>
      </c>
      <c r="P155" s="11">
        <v>17110</v>
      </c>
      <c r="Q155" s="2">
        <v>0</v>
      </c>
      <c r="R155" s="2">
        <v>0</v>
      </c>
      <c r="S155" s="9">
        <v>7110</v>
      </c>
      <c r="V155" s="2"/>
    </row>
    <row r="156" spans="1:22" customFormat="1" x14ac:dyDescent="0.25">
      <c r="A156" t="s">
        <v>309</v>
      </c>
      <c r="B156">
        <v>504</v>
      </c>
      <c r="C156" t="s">
        <v>396</v>
      </c>
      <c r="D156">
        <v>408</v>
      </c>
      <c r="E156" t="s">
        <v>407</v>
      </c>
      <c r="F156">
        <v>455</v>
      </c>
      <c r="G156" t="s">
        <v>46</v>
      </c>
      <c r="H156">
        <v>10408010455</v>
      </c>
      <c r="I156" t="s">
        <v>47</v>
      </c>
      <c r="J156" t="s">
        <v>960</v>
      </c>
      <c r="K156">
        <v>11</v>
      </c>
      <c r="L156" s="2">
        <v>0</v>
      </c>
      <c r="M156" s="2">
        <v>1444.72</v>
      </c>
      <c r="N156" s="14">
        <v>3654</v>
      </c>
      <c r="O156" s="2">
        <v>0</v>
      </c>
      <c r="P156" s="11">
        <v>3654</v>
      </c>
      <c r="Q156" s="2">
        <v>0</v>
      </c>
      <c r="R156" s="2">
        <v>0</v>
      </c>
      <c r="S156" s="9">
        <v>3654</v>
      </c>
      <c r="V156" s="2"/>
    </row>
    <row r="157" spans="1:22" customFormat="1" x14ac:dyDescent="0.25">
      <c r="A157" t="s">
        <v>309</v>
      </c>
      <c r="B157">
        <v>502</v>
      </c>
      <c r="C157" t="s">
        <v>342</v>
      </c>
      <c r="D157">
        <v>122</v>
      </c>
      <c r="E157" t="s">
        <v>346</v>
      </c>
      <c r="F157">
        <v>475</v>
      </c>
      <c r="G157" t="s">
        <v>481</v>
      </c>
      <c r="H157">
        <v>10122010475</v>
      </c>
      <c r="I157" t="s">
        <v>482</v>
      </c>
      <c r="J157" t="s">
        <v>960</v>
      </c>
      <c r="K157">
        <v>11</v>
      </c>
      <c r="L157" s="2">
        <v>1761.8</v>
      </c>
      <c r="M157" s="2">
        <v>0</v>
      </c>
      <c r="N157" s="14">
        <v>3810</v>
      </c>
      <c r="O157" s="2">
        <v>0</v>
      </c>
      <c r="P157" s="11">
        <v>3810</v>
      </c>
      <c r="Q157" s="2">
        <v>0</v>
      </c>
      <c r="R157" s="2">
        <v>0</v>
      </c>
      <c r="S157" s="9">
        <v>3277</v>
      </c>
      <c r="V157" s="2"/>
    </row>
    <row r="158" spans="1:22" customFormat="1" x14ac:dyDescent="0.25">
      <c r="A158" t="s">
        <v>309</v>
      </c>
      <c r="B158">
        <v>801</v>
      </c>
      <c r="C158" t="s">
        <v>324</v>
      </c>
      <c r="D158">
        <v>430</v>
      </c>
      <c r="E158" t="s">
        <v>421</v>
      </c>
      <c r="F158">
        <v>463</v>
      </c>
      <c r="G158" t="s">
        <v>152</v>
      </c>
      <c r="H158">
        <v>10430010463</v>
      </c>
      <c r="I158" t="s">
        <v>153</v>
      </c>
      <c r="J158" t="s">
        <v>960</v>
      </c>
      <c r="K158">
        <v>11</v>
      </c>
      <c r="L158" s="2">
        <v>3542.78</v>
      </c>
      <c r="M158" s="2">
        <v>3449.24</v>
      </c>
      <c r="N158" s="14">
        <v>3904</v>
      </c>
      <c r="O158" s="2">
        <v>0</v>
      </c>
      <c r="P158" s="11">
        <v>3904</v>
      </c>
      <c r="Q158" s="2">
        <v>0</v>
      </c>
      <c r="R158" s="2">
        <v>0</v>
      </c>
      <c r="S158" s="9">
        <v>100000</v>
      </c>
      <c r="V158" s="2"/>
    </row>
    <row r="159" spans="1:22" customFormat="1" x14ac:dyDescent="0.25">
      <c r="A159" t="s">
        <v>309</v>
      </c>
      <c r="B159">
        <v>503</v>
      </c>
      <c r="C159" t="s">
        <v>310</v>
      </c>
      <c r="D159">
        <v>127</v>
      </c>
      <c r="E159" t="s">
        <v>347</v>
      </c>
      <c r="F159">
        <v>464</v>
      </c>
      <c r="G159" t="s">
        <v>288</v>
      </c>
      <c r="H159">
        <v>10127010464</v>
      </c>
      <c r="I159" t="s">
        <v>289</v>
      </c>
      <c r="J159" t="s">
        <v>960</v>
      </c>
      <c r="K159">
        <v>11</v>
      </c>
      <c r="L159" s="2">
        <v>0</v>
      </c>
      <c r="M159" s="2">
        <v>0</v>
      </c>
      <c r="N159" s="14">
        <v>4000</v>
      </c>
      <c r="O159" s="2">
        <v>0</v>
      </c>
      <c r="P159" s="11">
        <v>4000</v>
      </c>
      <c r="Q159" s="2">
        <v>2052.63</v>
      </c>
      <c r="R159" s="2">
        <v>3518.7942857142857</v>
      </c>
      <c r="S159" s="9">
        <v>4000</v>
      </c>
      <c r="V159" s="2"/>
    </row>
    <row r="160" spans="1:22" customFormat="1" x14ac:dyDescent="0.25">
      <c r="A160" t="s">
        <v>309</v>
      </c>
      <c r="B160">
        <v>502</v>
      </c>
      <c r="C160" t="s">
        <v>342</v>
      </c>
      <c r="D160">
        <v>122</v>
      </c>
      <c r="E160" t="s">
        <v>346</v>
      </c>
      <c r="F160">
        <v>469</v>
      </c>
      <c r="G160" t="s">
        <v>73</v>
      </c>
      <c r="H160">
        <v>10122010469</v>
      </c>
      <c r="I160" t="s">
        <v>74</v>
      </c>
      <c r="J160" t="s">
        <v>960</v>
      </c>
      <c r="K160">
        <v>11</v>
      </c>
      <c r="L160" s="2">
        <v>2760.86</v>
      </c>
      <c r="M160" s="2">
        <v>3047.66</v>
      </c>
      <c r="N160" s="14">
        <v>4090</v>
      </c>
      <c r="O160" s="2">
        <v>0</v>
      </c>
      <c r="P160" s="11">
        <v>4090</v>
      </c>
      <c r="Q160" s="2">
        <v>2817.32</v>
      </c>
      <c r="R160" s="2">
        <v>4829.6914285714283</v>
      </c>
      <c r="S160" s="9">
        <v>4090</v>
      </c>
      <c r="V160" s="2"/>
    </row>
    <row r="161" spans="1:22" customFormat="1" x14ac:dyDescent="0.25">
      <c r="A161" t="s">
        <v>309</v>
      </c>
      <c r="B161">
        <v>503</v>
      </c>
      <c r="C161" t="s">
        <v>310</v>
      </c>
      <c r="D161">
        <v>109</v>
      </c>
      <c r="E161" t="s">
        <v>336</v>
      </c>
      <c r="F161">
        <v>464</v>
      </c>
      <c r="G161" t="s">
        <v>288</v>
      </c>
      <c r="H161">
        <v>10109010464</v>
      </c>
      <c r="I161" t="s">
        <v>289</v>
      </c>
      <c r="J161" t="s">
        <v>960</v>
      </c>
      <c r="K161">
        <v>11</v>
      </c>
      <c r="L161" s="2">
        <v>0</v>
      </c>
      <c r="M161" s="2">
        <v>0</v>
      </c>
      <c r="N161" s="14">
        <v>5000</v>
      </c>
      <c r="O161" s="2">
        <v>0</v>
      </c>
      <c r="P161" s="11">
        <v>5000</v>
      </c>
      <c r="Q161" s="2">
        <v>0</v>
      </c>
      <c r="R161" s="2">
        <v>0</v>
      </c>
      <c r="S161" s="9">
        <v>5000</v>
      </c>
      <c r="V161" s="2"/>
    </row>
    <row r="162" spans="1:22" customFormat="1" x14ac:dyDescent="0.25">
      <c r="A162" t="s">
        <v>309</v>
      </c>
      <c r="B162">
        <v>801</v>
      </c>
      <c r="C162" t="s">
        <v>324</v>
      </c>
      <c r="D162">
        <v>410</v>
      </c>
      <c r="E162" t="s">
        <v>435</v>
      </c>
      <c r="F162">
        <v>469</v>
      </c>
      <c r="G162" t="s">
        <v>73</v>
      </c>
      <c r="H162">
        <v>10410010469</v>
      </c>
      <c r="I162" t="s">
        <v>74</v>
      </c>
      <c r="J162" t="s">
        <v>960</v>
      </c>
      <c r="K162">
        <v>11</v>
      </c>
      <c r="L162" s="2">
        <v>877.19</v>
      </c>
      <c r="M162" s="2">
        <v>789.47</v>
      </c>
      <c r="N162" s="14">
        <v>2746</v>
      </c>
      <c r="O162" s="2">
        <v>0</v>
      </c>
      <c r="P162" s="11">
        <v>2746</v>
      </c>
      <c r="Q162" s="2">
        <v>0</v>
      </c>
      <c r="R162" s="2">
        <v>0</v>
      </c>
      <c r="S162" s="9">
        <v>2746</v>
      </c>
      <c r="V162" s="2"/>
    </row>
    <row r="163" spans="1:22" customFormat="1" x14ac:dyDescent="0.25">
      <c r="A163" t="s">
        <v>309</v>
      </c>
      <c r="B163">
        <v>503</v>
      </c>
      <c r="C163" t="s">
        <v>310</v>
      </c>
      <c r="D163">
        <v>10</v>
      </c>
      <c r="E163" t="s">
        <v>311</v>
      </c>
      <c r="F163">
        <v>464</v>
      </c>
      <c r="G163" t="s">
        <v>288</v>
      </c>
      <c r="H163">
        <v>10010010464</v>
      </c>
      <c r="I163" t="s">
        <v>289</v>
      </c>
      <c r="J163" t="s">
        <v>960</v>
      </c>
      <c r="K163">
        <v>11</v>
      </c>
      <c r="L163" s="2">
        <v>0</v>
      </c>
      <c r="M163" s="2">
        <v>1480.96</v>
      </c>
      <c r="N163" s="14">
        <v>5835</v>
      </c>
      <c r="O163" s="2">
        <v>0</v>
      </c>
      <c r="P163" s="11">
        <v>5835</v>
      </c>
      <c r="Q163" s="2">
        <v>0</v>
      </c>
      <c r="R163" s="2">
        <v>0</v>
      </c>
      <c r="S163" s="9">
        <v>5835</v>
      </c>
      <c r="V163" s="2"/>
    </row>
    <row r="164" spans="1:22" customFormat="1" x14ac:dyDescent="0.25">
      <c r="A164" t="s">
        <v>309</v>
      </c>
      <c r="B164">
        <v>504</v>
      </c>
      <c r="C164" t="s">
        <v>396</v>
      </c>
      <c r="D164">
        <v>409</v>
      </c>
      <c r="E164" t="s">
        <v>410</v>
      </c>
      <c r="F164">
        <v>455</v>
      </c>
      <c r="G164" t="s">
        <v>46</v>
      </c>
      <c r="H164">
        <v>10409010455</v>
      </c>
      <c r="I164" t="s">
        <v>47</v>
      </c>
      <c r="J164" t="s">
        <v>960</v>
      </c>
      <c r="K164">
        <v>11</v>
      </c>
      <c r="L164" s="2">
        <v>0</v>
      </c>
      <c r="M164" s="2">
        <v>0</v>
      </c>
      <c r="N164" s="14">
        <v>5991</v>
      </c>
      <c r="O164" s="2">
        <v>0</v>
      </c>
      <c r="P164" s="11">
        <v>5991</v>
      </c>
      <c r="Q164" s="2">
        <v>2982.4</v>
      </c>
      <c r="R164" s="2">
        <v>5112.6857142857143</v>
      </c>
      <c r="S164" s="9">
        <v>5991</v>
      </c>
      <c r="V164" s="2"/>
    </row>
    <row r="165" spans="1:22" customFormat="1" x14ac:dyDescent="0.25">
      <c r="A165" t="s">
        <v>309</v>
      </c>
      <c r="B165">
        <v>501</v>
      </c>
      <c r="C165" t="s">
        <v>312</v>
      </c>
      <c r="D165">
        <v>149</v>
      </c>
      <c r="E165" t="s">
        <v>428</v>
      </c>
      <c r="F165">
        <v>469</v>
      </c>
      <c r="G165" t="s">
        <v>73</v>
      </c>
      <c r="H165">
        <v>10149010469</v>
      </c>
      <c r="I165" t="s">
        <v>497</v>
      </c>
      <c r="J165" t="s">
        <v>960</v>
      </c>
      <c r="K165">
        <v>11</v>
      </c>
      <c r="L165" s="2">
        <v>0</v>
      </c>
      <c r="M165" s="2">
        <v>0</v>
      </c>
      <c r="N165" s="14">
        <v>6050</v>
      </c>
      <c r="O165" s="2">
        <v>0</v>
      </c>
      <c r="P165" s="11">
        <v>6050</v>
      </c>
      <c r="Q165" s="2">
        <v>0</v>
      </c>
      <c r="R165" s="2">
        <v>0</v>
      </c>
      <c r="S165" s="9">
        <v>6050</v>
      </c>
      <c r="V165" s="2"/>
    </row>
    <row r="166" spans="1:22" customFormat="1" x14ac:dyDescent="0.25">
      <c r="A166" t="s">
        <v>309</v>
      </c>
      <c r="B166">
        <v>503</v>
      </c>
      <c r="C166" t="s">
        <v>310</v>
      </c>
      <c r="D166">
        <v>109</v>
      </c>
      <c r="E166" t="s">
        <v>336</v>
      </c>
      <c r="F166">
        <v>469</v>
      </c>
      <c r="G166" t="s">
        <v>73</v>
      </c>
      <c r="H166">
        <v>10109010469</v>
      </c>
      <c r="I166" t="s">
        <v>74</v>
      </c>
      <c r="J166" t="s">
        <v>960</v>
      </c>
      <c r="K166">
        <v>11</v>
      </c>
      <c r="L166" s="2">
        <v>4809.92</v>
      </c>
      <c r="M166" s="2">
        <v>4754.3999999999996</v>
      </c>
      <c r="N166" s="14">
        <v>6460</v>
      </c>
      <c r="O166" s="2">
        <v>0</v>
      </c>
      <c r="P166" s="11">
        <v>6460</v>
      </c>
      <c r="Q166" s="2">
        <v>5241.2299999999996</v>
      </c>
      <c r="R166" s="2">
        <v>8984.9657142857141</v>
      </c>
      <c r="S166" s="9">
        <v>6460</v>
      </c>
      <c r="V166" s="2"/>
    </row>
    <row r="167" spans="1:22" customFormat="1" x14ac:dyDescent="0.25">
      <c r="A167" t="s">
        <v>309</v>
      </c>
      <c r="B167">
        <v>503</v>
      </c>
      <c r="C167" t="s">
        <v>310</v>
      </c>
      <c r="D167">
        <v>110</v>
      </c>
      <c r="E167" t="s">
        <v>337</v>
      </c>
      <c r="F167">
        <v>455</v>
      </c>
      <c r="G167" t="s">
        <v>46</v>
      </c>
      <c r="H167">
        <v>10110010455</v>
      </c>
      <c r="I167" t="s">
        <v>47</v>
      </c>
      <c r="J167" t="s">
        <v>960</v>
      </c>
      <c r="K167">
        <v>11</v>
      </c>
      <c r="L167" s="2">
        <v>0</v>
      </c>
      <c r="M167" s="2">
        <v>5350</v>
      </c>
      <c r="N167" s="14">
        <v>6700</v>
      </c>
      <c r="O167" s="2">
        <v>0</v>
      </c>
      <c r="P167" s="11">
        <v>6700</v>
      </c>
      <c r="Q167" s="2">
        <v>0</v>
      </c>
      <c r="R167" s="2">
        <v>0</v>
      </c>
      <c r="S167" s="9">
        <v>6700</v>
      </c>
      <c r="V167" s="2"/>
    </row>
    <row r="168" spans="1:22" customFormat="1" x14ac:dyDescent="0.25">
      <c r="A168" t="s">
        <v>309</v>
      </c>
      <c r="B168">
        <v>501</v>
      </c>
      <c r="C168" t="s">
        <v>312</v>
      </c>
      <c r="D168">
        <v>108</v>
      </c>
      <c r="E168" t="s">
        <v>333</v>
      </c>
      <c r="F168">
        <v>464</v>
      </c>
      <c r="G168" t="s">
        <v>288</v>
      </c>
      <c r="H168">
        <v>10108010464</v>
      </c>
      <c r="I168" t="s">
        <v>289</v>
      </c>
      <c r="J168" t="s">
        <v>960</v>
      </c>
      <c r="K168">
        <v>11</v>
      </c>
      <c r="L168" s="2">
        <v>1250</v>
      </c>
      <c r="M168" s="2">
        <v>588</v>
      </c>
      <c r="N168" s="14">
        <v>2190</v>
      </c>
      <c r="O168" s="2">
        <v>0</v>
      </c>
      <c r="P168" s="11">
        <v>2190</v>
      </c>
      <c r="Q168" s="2">
        <v>0</v>
      </c>
      <c r="R168" s="2">
        <v>0</v>
      </c>
      <c r="S168" s="9">
        <v>7950</v>
      </c>
      <c r="V168" s="2"/>
    </row>
    <row r="169" spans="1:22" customFormat="1" x14ac:dyDescent="0.25">
      <c r="A169" t="s">
        <v>309</v>
      </c>
      <c r="B169">
        <v>503</v>
      </c>
      <c r="C169" t="s">
        <v>310</v>
      </c>
      <c r="D169">
        <v>116</v>
      </c>
      <c r="E169" t="s">
        <v>338</v>
      </c>
      <c r="F169">
        <v>464</v>
      </c>
      <c r="G169" t="s">
        <v>288</v>
      </c>
      <c r="H169">
        <v>10116010464</v>
      </c>
      <c r="I169" t="s">
        <v>289</v>
      </c>
      <c r="J169" t="s">
        <v>960</v>
      </c>
      <c r="K169">
        <v>11</v>
      </c>
      <c r="L169" s="2">
        <v>0</v>
      </c>
      <c r="M169" s="2">
        <v>6039.94</v>
      </c>
      <c r="N169" s="14">
        <v>0</v>
      </c>
      <c r="O169" s="2">
        <v>0</v>
      </c>
      <c r="P169" s="11">
        <v>0</v>
      </c>
      <c r="Q169" s="2">
        <v>0</v>
      </c>
      <c r="R169" s="2">
        <v>0</v>
      </c>
      <c r="S169" s="9"/>
      <c r="V169" s="2"/>
    </row>
    <row r="170" spans="1:22" customFormat="1" x14ac:dyDescent="0.25">
      <c r="A170" t="s">
        <v>309</v>
      </c>
      <c r="B170">
        <v>801</v>
      </c>
      <c r="C170" t="s">
        <v>324</v>
      </c>
      <c r="D170">
        <v>430</v>
      </c>
      <c r="E170" t="s">
        <v>421</v>
      </c>
      <c r="F170">
        <v>455</v>
      </c>
      <c r="G170" t="s">
        <v>46</v>
      </c>
      <c r="H170">
        <v>10430010455</v>
      </c>
      <c r="I170" t="s">
        <v>47</v>
      </c>
      <c r="J170" t="s">
        <v>960</v>
      </c>
      <c r="K170">
        <v>11</v>
      </c>
      <c r="L170" s="2">
        <v>91147.85</v>
      </c>
      <c r="M170" s="2">
        <v>5600</v>
      </c>
      <c r="N170" s="14">
        <v>9756</v>
      </c>
      <c r="O170" s="2">
        <v>0</v>
      </c>
      <c r="P170" s="11">
        <v>9756</v>
      </c>
      <c r="Q170" s="2">
        <v>4410.2</v>
      </c>
      <c r="R170" s="2">
        <v>7560.3428571428558</v>
      </c>
      <c r="S170" s="9">
        <v>50000</v>
      </c>
      <c r="V170" s="2"/>
    </row>
    <row r="171" spans="1:22" customFormat="1" x14ac:dyDescent="0.25">
      <c r="A171" t="s">
        <v>309</v>
      </c>
      <c r="B171">
        <v>501</v>
      </c>
      <c r="C171" t="s">
        <v>312</v>
      </c>
      <c r="D171">
        <v>65</v>
      </c>
      <c r="E171" t="s">
        <v>330</v>
      </c>
      <c r="F171">
        <v>473</v>
      </c>
      <c r="G171" t="s">
        <v>441</v>
      </c>
      <c r="H171">
        <v>10065010473</v>
      </c>
      <c r="I171" t="s">
        <v>442</v>
      </c>
      <c r="J171" t="s">
        <v>960</v>
      </c>
      <c r="K171">
        <v>11</v>
      </c>
      <c r="L171" s="2">
        <v>21000</v>
      </c>
      <c r="M171" s="2">
        <v>0</v>
      </c>
      <c r="N171" s="14">
        <v>10000</v>
      </c>
      <c r="O171" s="2">
        <v>0</v>
      </c>
      <c r="P171" s="11">
        <v>10000</v>
      </c>
      <c r="Q171" s="2">
        <v>0</v>
      </c>
      <c r="R171" s="2">
        <v>0</v>
      </c>
      <c r="S171" s="9">
        <v>10000</v>
      </c>
      <c r="V171" s="2"/>
    </row>
    <row r="172" spans="1:22" customFormat="1" x14ac:dyDescent="0.25">
      <c r="A172" t="s">
        <v>309</v>
      </c>
      <c r="B172">
        <v>503</v>
      </c>
      <c r="C172" t="s">
        <v>310</v>
      </c>
      <c r="D172">
        <v>151</v>
      </c>
      <c r="E172" t="s">
        <v>364</v>
      </c>
      <c r="F172">
        <v>473</v>
      </c>
      <c r="G172" t="s">
        <v>441</v>
      </c>
      <c r="H172">
        <v>10151010473</v>
      </c>
      <c r="I172" t="s">
        <v>442</v>
      </c>
      <c r="J172" t="s">
        <v>960</v>
      </c>
      <c r="K172">
        <v>11</v>
      </c>
      <c r="L172" s="2">
        <v>0</v>
      </c>
      <c r="M172" s="2">
        <v>0</v>
      </c>
      <c r="N172" s="14">
        <v>10000</v>
      </c>
      <c r="O172" s="2">
        <v>0</v>
      </c>
      <c r="P172" s="11">
        <v>10000</v>
      </c>
      <c r="Q172" s="2">
        <v>0</v>
      </c>
      <c r="R172" s="2">
        <v>0</v>
      </c>
      <c r="S172" s="9">
        <v>5000</v>
      </c>
      <c r="V172" s="2"/>
    </row>
    <row r="173" spans="1:22" customFormat="1" x14ac:dyDescent="0.25">
      <c r="A173" t="s">
        <v>309</v>
      </c>
      <c r="B173">
        <v>501</v>
      </c>
      <c r="C173" t="s">
        <v>312</v>
      </c>
      <c r="D173">
        <v>65</v>
      </c>
      <c r="E173" t="s">
        <v>330</v>
      </c>
      <c r="F173">
        <v>469</v>
      </c>
      <c r="G173" t="s">
        <v>73</v>
      </c>
      <c r="H173">
        <v>10065010469</v>
      </c>
      <c r="I173" t="s">
        <v>74</v>
      </c>
      <c r="J173" t="s">
        <v>960</v>
      </c>
      <c r="K173">
        <v>11</v>
      </c>
      <c r="L173" s="2">
        <v>1746.6</v>
      </c>
      <c r="M173" s="2">
        <v>0</v>
      </c>
      <c r="N173" s="14">
        <v>10210</v>
      </c>
      <c r="O173" s="2">
        <v>0</v>
      </c>
      <c r="P173" s="11">
        <v>10210</v>
      </c>
      <c r="Q173" s="2">
        <v>0</v>
      </c>
      <c r="R173" s="2">
        <v>0</v>
      </c>
      <c r="S173" s="9">
        <v>10210</v>
      </c>
      <c r="V173" s="2"/>
    </row>
    <row r="174" spans="1:22" customFormat="1" x14ac:dyDescent="0.25">
      <c r="A174" t="s">
        <v>309</v>
      </c>
      <c r="B174">
        <v>801</v>
      </c>
      <c r="C174" t="s">
        <v>324</v>
      </c>
      <c r="D174">
        <v>431</v>
      </c>
      <c r="E174" t="s">
        <v>422</v>
      </c>
      <c r="F174">
        <v>455</v>
      </c>
      <c r="G174" t="s">
        <v>46</v>
      </c>
      <c r="H174">
        <v>10431010455</v>
      </c>
      <c r="I174" t="s">
        <v>47</v>
      </c>
      <c r="J174" t="s">
        <v>960</v>
      </c>
      <c r="K174">
        <v>11</v>
      </c>
      <c r="L174" s="2">
        <v>9634.9699999999993</v>
      </c>
      <c r="M174" s="2">
        <v>9007.9699999999993</v>
      </c>
      <c r="N174" s="14">
        <v>10428</v>
      </c>
      <c r="O174" s="2">
        <v>0</v>
      </c>
      <c r="P174" s="11">
        <v>10428</v>
      </c>
      <c r="Q174" s="2">
        <v>2939.9</v>
      </c>
      <c r="R174" s="2">
        <v>5039.8285714285721</v>
      </c>
      <c r="S174" s="9">
        <v>20000</v>
      </c>
      <c r="V174" s="2"/>
    </row>
    <row r="175" spans="1:22" customFormat="1" x14ac:dyDescent="0.25">
      <c r="A175" t="s">
        <v>309</v>
      </c>
      <c r="B175">
        <v>801</v>
      </c>
      <c r="C175" t="s">
        <v>324</v>
      </c>
      <c r="D175">
        <v>401</v>
      </c>
      <c r="E175" t="s">
        <v>400</v>
      </c>
      <c r="F175">
        <v>470</v>
      </c>
      <c r="G175" t="s">
        <v>75</v>
      </c>
      <c r="H175">
        <v>10401010470</v>
      </c>
      <c r="I175" t="s">
        <v>76</v>
      </c>
      <c r="J175" t="s">
        <v>960</v>
      </c>
      <c r="K175">
        <v>11</v>
      </c>
      <c r="L175" s="2">
        <v>1055</v>
      </c>
      <c r="M175" s="2">
        <v>11600.31</v>
      </c>
      <c r="N175" s="14">
        <v>14061</v>
      </c>
      <c r="O175" s="2">
        <v>0</v>
      </c>
      <c r="P175" s="11">
        <v>14061</v>
      </c>
      <c r="Q175" s="2">
        <v>10860</v>
      </c>
      <c r="R175" s="2">
        <v>18617.142857142855</v>
      </c>
      <c r="S175" s="9">
        <v>14061</v>
      </c>
      <c r="V175" s="2"/>
    </row>
    <row r="176" spans="1:22" customFormat="1" x14ac:dyDescent="0.25">
      <c r="A176" t="s">
        <v>309</v>
      </c>
      <c r="B176">
        <v>801</v>
      </c>
      <c r="C176" t="s">
        <v>324</v>
      </c>
      <c r="D176">
        <v>411</v>
      </c>
      <c r="E176" t="s">
        <v>411</v>
      </c>
      <c r="F176">
        <v>469</v>
      </c>
      <c r="G176" t="s">
        <v>73</v>
      </c>
      <c r="H176">
        <v>10411010469</v>
      </c>
      <c r="I176" t="s">
        <v>74</v>
      </c>
      <c r="J176" t="s">
        <v>960</v>
      </c>
      <c r="K176">
        <v>11</v>
      </c>
      <c r="L176" s="2">
        <v>3423.71</v>
      </c>
      <c r="M176" s="2">
        <v>7416.95</v>
      </c>
      <c r="N176" s="14">
        <v>14360</v>
      </c>
      <c r="O176" s="2">
        <v>0</v>
      </c>
      <c r="P176" s="11">
        <v>14360</v>
      </c>
      <c r="Q176" s="2">
        <v>3054.9</v>
      </c>
      <c r="R176" s="2">
        <v>5236.971428571429</v>
      </c>
      <c r="S176" s="9">
        <v>14360</v>
      </c>
      <c r="V176" s="2"/>
    </row>
    <row r="177" spans="1:22" customFormat="1" x14ac:dyDescent="0.25">
      <c r="A177" t="s">
        <v>309</v>
      </c>
      <c r="B177">
        <v>503</v>
      </c>
      <c r="C177" t="s">
        <v>310</v>
      </c>
      <c r="D177">
        <v>10</v>
      </c>
      <c r="E177" t="s">
        <v>311</v>
      </c>
      <c r="F177">
        <v>473</v>
      </c>
      <c r="G177" t="s">
        <v>441</v>
      </c>
      <c r="H177">
        <v>10010010473</v>
      </c>
      <c r="I177" t="s">
        <v>442</v>
      </c>
      <c r="J177" t="s">
        <v>960</v>
      </c>
      <c r="K177">
        <v>11</v>
      </c>
      <c r="L177" s="2">
        <v>49388</v>
      </c>
      <c r="M177" s="2">
        <v>39950</v>
      </c>
      <c r="N177" s="14">
        <v>0</v>
      </c>
      <c r="O177" s="2">
        <v>0</v>
      </c>
      <c r="P177" s="11">
        <v>0</v>
      </c>
      <c r="Q177" s="2">
        <v>0</v>
      </c>
      <c r="R177" s="2">
        <v>0</v>
      </c>
      <c r="S177" s="9"/>
      <c r="V177" s="2"/>
    </row>
    <row r="178" spans="1:22" customFormat="1" x14ac:dyDescent="0.25">
      <c r="A178" t="s">
        <v>309</v>
      </c>
      <c r="B178">
        <v>501</v>
      </c>
      <c r="C178" t="s">
        <v>312</v>
      </c>
      <c r="D178">
        <v>15</v>
      </c>
      <c r="E178" t="s">
        <v>313</v>
      </c>
      <c r="F178">
        <v>473</v>
      </c>
      <c r="G178" t="s">
        <v>441</v>
      </c>
      <c r="H178">
        <v>10015010473</v>
      </c>
      <c r="I178" t="s">
        <v>442</v>
      </c>
      <c r="J178" t="s">
        <v>960</v>
      </c>
      <c r="K178">
        <v>11</v>
      </c>
      <c r="L178" s="2">
        <v>21000</v>
      </c>
      <c r="M178" s="2">
        <v>17989</v>
      </c>
      <c r="N178" s="14">
        <v>15000</v>
      </c>
      <c r="O178" s="2">
        <v>0</v>
      </c>
      <c r="P178" s="11">
        <v>15000</v>
      </c>
      <c r="Q178" s="2">
        <v>0</v>
      </c>
      <c r="R178" s="2">
        <v>0</v>
      </c>
      <c r="S178" s="9">
        <v>15000</v>
      </c>
      <c r="V178" s="2"/>
    </row>
    <row r="179" spans="1:22" customFormat="1" x14ac:dyDescent="0.25">
      <c r="A179" t="s">
        <v>309</v>
      </c>
      <c r="B179">
        <v>503</v>
      </c>
      <c r="C179" t="s">
        <v>310</v>
      </c>
      <c r="D179">
        <v>116</v>
      </c>
      <c r="E179" t="s">
        <v>338</v>
      </c>
      <c r="F179">
        <v>473</v>
      </c>
      <c r="G179" t="s">
        <v>441</v>
      </c>
      <c r="H179">
        <v>10116010473</v>
      </c>
      <c r="I179" t="s">
        <v>442</v>
      </c>
      <c r="J179" t="s">
        <v>960</v>
      </c>
      <c r="K179">
        <v>11</v>
      </c>
      <c r="L179" s="2">
        <v>20401.32</v>
      </c>
      <c r="M179" s="2">
        <v>0</v>
      </c>
      <c r="N179" s="14">
        <v>15000</v>
      </c>
      <c r="O179" s="2">
        <v>0</v>
      </c>
      <c r="P179" s="11">
        <v>15000</v>
      </c>
      <c r="Q179" s="2">
        <v>0</v>
      </c>
      <c r="R179" s="2">
        <v>0</v>
      </c>
      <c r="S179" s="9">
        <v>15000</v>
      </c>
      <c r="V179" s="2"/>
    </row>
    <row r="180" spans="1:22" customFormat="1" x14ac:dyDescent="0.25">
      <c r="A180" t="s">
        <v>309</v>
      </c>
      <c r="B180">
        <v>503</v>
      </c>
      <c r="C180" t="s">
        <v>310</v>
      </c>
      <c r="D180">
        <v>117</v>
      </c>
      <c r="E180" t="s">
        <v>339</v>
      </c>
      <c r="F180">
        <v>473</v>
      </c>
      <c r="G180" t="s">
        <v>441</v>
      </c>
      <c r="H180">
        <v>10117010473</v>
      </c>
      <c r="I180" t="s">
        <v>442</v>
      </c>
      <c r="J180" t="s">
        <v>960</v>
      </c>
      <c r="K180">
        <v>11</v>
      </c>
      <c r="L180" s="2">
        <v>21000</v>
      </c>
      <c r="M180" s="2">
        <v>0</v>
      </c>
      <c r="N180" s="14">
        <v>15000</v>
      </c>
      <c r="O180" s="2">
        <v>0</v>
      </c>
      <c r="P180" s="11">
        <v>15000</v>
      </c>
      <c r="Q180" s="2">
        <v>0</v>
      </c>
      <c r="R180" s="2">
        <v>0</v>
      </c>
      <c r="S180" s="9">
        <v>15000</v>
      </c>
      <c r="V180" s="2"/>
    </row>
    <row r="181" spans="1:22" customFormat="1" x14ac:dyDescent="0.25">
      <c r="A181" t="s">
        <v>309</v>
      </c>
      <c r="B181">
        <v>501</v>
      </c>
      <c r="C181" t="s">
        <v>312</v>
      </c>
      <c r="D181">
        <v>118</v>
      </c>
      <c r="E181" t="s">
        <v>340</v>
      </c>
      <c r="F181">
        <v>473</v>
      </c>
      <c r="G181" t="s">
        <v>441</v>
      </c>
      <c r="H181">
        <v>10118010473</v>
      </c>
      <c r="I181" t="s">
        <v>442</v>
      </c>
      <c r="J181" t="s">
        <v>960</v>
      </c>
      <c r="K181">
        <v>11</v>
      </c>
      <c r="L181" s="2">
        <v>20000</v>
      </c>
      <c r="M181" s="2">
        <v>0</v>
      </c>
      <c r="N181" s="14">
        <v>15000</v>
      </c>
      <c r="O181" s="2">
        <v>0</v>
      </c>
      <c r="P181" s="11">
        <v>15000</v>
      </c>
      <c r="Q181" s="2">
        <v>0</v>
      </c>
      <c r="R181" s="2">
        <v>0</v>
      </c>
      <c r="S181" s="9">
        <v>15000</v>
      </c>
      <c r="V181" s="2"/>
    </row>
    <row r="182" spans="1:22" customFormat="1" x14ac:dyDescent="0.25">
      <c r="A182" t="s">
        <v>309</v>
      </c>
      <c r="B182">
        <v>501</v>
      </c>
      <c r="C182" t="s">
        <v>312</v>
      </c>
      <c r="D182">
        <v>119</v>
      </c>
      <c r="E182" t="s">
        <v>341</v>
      </c>
      <c r="F182">
        <v>473</v>
      </c>
      <c r="G182" t="s">
        <v>441</v>
      </c>
      <c r="H182">
        <v>10119010473</v>
      </c>
      <c r="I182" t="s">
        <v>442</v>
      </c>
      <c r="J182" t="s">
        <v>960</v>
      </c>
      <c r="K182">
        <v>11</v>
      </c>
      <c r="L182" s="2">
        <v>21000</v>
      </c>
      <c r="M182" s="2">
        <v>0</v>
      </c>
      <c r="N182" s="14">
        <v>15000</v>
      </c>
      <c r="O182" s="2">
        <v>0</v>
      </c>
      <c r="P182" s="11">
        <v>15000</v>
      </c>
      <c r="Q182" s="2">
        <v>0</v>
      </c>
      <c r="R182" s="2">
        <v>0</v>
      </c>
      <c r="S182" s="9">
        <v>15000</v>
      </c>
      <c r="V182" s="2"/>
    </row>
    <row r="183" spans="1:22" customFormat="1" x14ac:dyDescent="0.25">
      <c r="A183" t="s">
        <v>309</v>
      </c>
      <c r="B183">
        <v>503</v>
      </c>
      <c r="C183" t="s">
        <v>310</v>
      </c>
      <c r="D183">
        <v>110</v>
      </c>
      <c r="E183" t="s">
        <v>337</v>
      </c>
      <c r="F183">
        <v>464</v>
      </c>
      <c r="G183" t="s">
        <v>288</v>
      </c>
      <c r="H183">
        <v>10110010464</v>
      </c>
      <c r="I183" t="s">
        <v>289</v>
      </c>
      <c r="J183" t="s">
        <v>960</v>
      </c>
      <c r="K183">
        <v>11</v>
      </c>
      <c r="L183" s="2">
        <v>0</v>
      </c>
      <c r="M183" s="2">
        <v>0</v>
      </c>
      <c r="N183" s="14">
        <v>159</v>
      </c>
      <c r="O183" s="2">
        <v>0</v>
      </c>
      <c r="P183" s="11">
        <v>159</v>
      </c>
      <c r="Q183" s="2">
        <v>0</v>
      </c>
      <c r="R183" s="2">
        <v>0</v>
      </c>
      <c r="S183" s="9">
        <v>5970</v>
      </c>
      <c r="V183" s="2"/>
    </row>
    <row r="184" spans="1:22" customFormat="1" x14ac:dyDescent="0.25">
      <c r="A184" t="s">
        <v>309</v>
      </c>
      <c r="B184">
        <v>501</v>
      </c>
      <c r="C184" t="s">
        <v>312</v>
      </c>
      <c r="D184">
        <v>15</v>
      </c>
      <c r="E184" t="s">
        <v>313</v>
      </c>
      <c r="F184">
        <v>469</v>
      </c>
      <c r="G184" t="s">
        <v>73</v>
      </c>
      <c r="H184">
        <v>10015010469</v>
      </c>
      <c r="I184" t="s">
        <v>74</v>
      </c>
      <c r="J184" t="s">
        <v>960</v>
      </c>
      <c r="K184">
        <v>11</v>
      </c>
      <c r="L184" s="2">
        <v>11997.6</v>
      </c>
      <c r="M184" s="2">
        <v>0</v>
      </c>
      <c r="N184" s="14">
        <v>18860</v>
      </c>
      <c r="O184" s="2">
        <v>0</v>
      </c>
      <c r="P184" s="11">
        <v>18860</v>
      </c>
      <c r="Q184" s="2">
        <v>635</v>
      </c>
      <c r="R184" s="2">
        <v>1088.5714285714284</v>
      </c>
      <c r="S184" s="9">
        <v>18860</v>
      </c>
      <c r="V184" s="2"/>
    </row>
    <row r="185" spans="1:22" customFormat="1" x14ac:dyDescent="0.25">
      <c r="A185" t="s">
        <v>309</v>
      </c>
      <c r="B185">
        <v>801</v>
      </c>
      <c r="C185" t="s">
        <v>324</v>
      </c>
      <c r="D185">
        <v>403</v>
      </c>
      <c r="E185" t="s">
        <v>401</v>
      </c>
      <c r="F185">
        <v>455</v>
      </c>
      <c r="G185" t="s">
        <v>46</v>
      </c>
      <c r="H185">
        <v>10403010455</v>
      </c>
      <c r="I185" t="s">
        <v>47</v>
      </c>
      <c r="J185" t="s">
        <v>960</v>
      </c>
      <c r="K185">
        <v>11</v>
      </c>
      <c r="L185" s="2">
        <v>17544.12</v>
      </c>
      <c r="M185" s="2">
        <v>17549.11</v>
      </c>
      <c r="N185" s="14">
        <v>20800</v>
      </c>
      <c r="O185" s="2">
        <v>0</v>
      </c>
      <c r="P185" s="11">
        <v>20800</v>
      </c>
      <c r="Q185" s="2">
        <v>13910.68</v>
      </c>
      <c r="R185" s="2">
        <v>23846.880000000001</v>
      </c>
      <c r="S185" s="9">
        <v>20800</v>
      </c>
      <c r="V185" s="2"/>
    </row>
    <row r="186" spans="1:22" customFormat="1" x14ac:dyDescent="0.25">
      <c r="A186" t="s">
        <v>309</v>
      </c>
      <c r="B186">
        <v>501</v>
      </c>
      <c r="C186" t="s">
        <v>312</v>
      </c>
      <c r="D186">
        <v>118</v>
      </c>
      <c r="E186" t="s">
        <v>340</v>
      </c>
      <c r="F186">
        <v>469</v>
      </c>
      <c r="G186" t="s">
        <v>73</v>
      </c>
      <c r="H186">
        <v>10118010469</v>
      </c>
      <c r="I186" t="s">
        <v>74</v>
      </c>
      <c r="J186" t="s">
        <v>960</v>
      </c>
      <c r="K186">
        <v>11</v>
      </c>
      <c r="L186" s="2">
        <v>14420.24</v>
      </c>
      <c r="M186" s="2">
        <v>0</v>
      </c>
      <c r="N186" s="14">
        <v>21100</v>
      </c>
      <c r="O186" s="2">
        <v>0</v>
      </c>
      <c r="P186" s="11">
        <v>21100</v>
      </c>
      <c r="Q186" s="2">
        <v>0</v>
      </c>
      <c r="R186" s="2">
        <v>0</v>
      </c>
      <c r="S186" s="9">
        <v>21100</v>
      </c>
      <c r="V186" s="2"/>
    </row>
    <row r="187" spans="1:22" customFormat="1" x14ac:dyDescent="0.25">
      <c r="A187" t="s">
        <v>309</v>
      </c>
      <c r="B187">
        <v>501</v>
      </c>
      <c r="C187" t="s">
        <v>312</v>
      </c>
      <c r="D187">
        <v>119</v>
      </c>
      <c r="E187" t="s">
        <v>341</v>
      </c>
      <c r="F187">
        <v>469</v>
      </c>
      <c r="G187" t="s">
        <v>73</v>
      </c>
      <c r="H187">
        <v>10119010469</v>
      </c>
      <c r="I187" t="s">
        <v>74</v>
      </c>
      <c r="J187" t="s">
        <v>960</v>
      </c>
      <c r="K187">
        <v>11</v>
      </c>
      <c r="L187" s="2">
        <v>22385.58</v>
      </c>
      <c r="M187" s="2">
        <v>12132.22</v>
      </c>
      <c r="N187" s="14">
        <v>21100</v>
      </c>
      <c r="O187" s="2">
        <v>0</v>
      </c>
      <c r="P187" s="11">
        <v>21100</v>
      </c>
      <c r="Q187" s="2">
        <v>0</v>
      </c>
      <c r="R187" s="2">
        <v>0</v>
      </c>
      <c r="S187" s="9">
        <v>21100</v>
      </c>
      <c r="V187" s="2"/>
    </row>
    <row r="188" spans="1:22" customFormat="1" x14ac:dyDescent="0.25">
      <c r="A188" t="s">
        <v>309</v>
      </c>
      <c r="B188">
        <v>503</v>
      </c>
      <c r="C188" t="s">
        <v>310</v>
      </c>
      <c r="D188">
        <v>60</v>
      </c>
      <c r="E188" t="s">
        <v>329</v>
      </c>
      <c r="F188">
        <v>473</v>
      </c>
      <c r="G188" t="s">
        <v>441</v>
      </c>
      <c r="H188">
        <v>10060010473</v>
      </c>
      <c r="I188" t="s">
        <v>442</v>
      </c>
      <c r="J188" t="s">
        <v>960</v>
      </c>
      <c r="K188">
        <v>11</v>
      </c>
      <c r="L188" s="2">
        <v>19000</v>
      </c>
      <c r="M188" s="2">
        <v>0</v>
      </c>
      <c r="N188" s="14">
        <v>22260</v>
      </c>
      <c r="O188" s="2">
        <v>0</v>
      </c>
      <c r="P188" s="11">
        <v>22260</v>
      </c>
      <c r="Q188" s="2">
        <v>0</v>
      </c>
      <c r="R188" s="2">
        <v>0</v>
      </c>
      <c r="S188" s="9">
        <v>22260</v>
      </c>
      <c r="V188" s="2"/>
    </row>
    <row r="189" spans="1:22" customFormat="1" x14ac:dyDescent="0.25">
      <c r="A189" t="s">
        <v>309</v>
      </c>
      <c r="B189">
        <v>504</v>
      </c>
      <c r="C189" t="s">
        <v>396</v>
      </c>
      <c r="D189">
        <v>400</v>
      </c>
      <c r="E189" t="s">
        <v>397</v>
      </c>
      <c r="F189">
        <v>455</v>
      </c>
      <c r="G189" t="s">
        <v>46</v>
      </c>
      <c r="H189">
        <v>10400010455</v>
      </c>
      <c r="I189" t="s">
        <v>47</v>
      </c>
      <c r="J189" t="s">
        <v>960</v>
      </c>
      <c r="K189">
        <v>11</v>
      </c>
      <c r="L189" s="2">
        <v>15850.15</v>
      </c>
      <c r="M189" s="2">
        <v>16360.28</v>
      </c>
      <c r="N189" s="14">
        <v>23599</v>
      </c>
      <c r="O189" s="2">
        <v>0</v>
      </c>
      <c r="P189" s="11">
        <v>23599</v>
      </c>
      <c r="Q189" s="2">
        <v>19113.169999999998</v>
      </c>
      <c r="R189" s="2">
        <v>32765.434285714284</v>
      </c>
      <c r="S189" s="9">
        <v>23599</v>
      </c>
      <c r="V189" s="2"/>
    </row>
    <row r="190" spans="1:22" customFormat="1" x14ac:dyDescent="0.25">
      <c r="A190" t="s">
        <v>309</v>
      </c>
      <c r="B190">
        <v>502</v>
      </c>
      <c r="C190" t="s">
        <v>342</v>
      </c>
      <c r="D190">
        <v>120</v>
      </c>
      <c r="E190" t="s">
        <v>343</v>
      </c>
      <c r="F190">
        <v>464</v>
      </c>
      <c r="G190" t="s">
        <v>288</v>
      </c>
      <c r="H190">
        <v>10120010464</v>
      </c>
      <c r="I190" t="s">
        <v>289</v>
      </c>
      <c r="J190" t="s">
        <v>960</v>
      </c>
      <c r="K190">
        <v>11</v>
      </c>
      <c r="L190" s="2">
        <v>0</v>
      </c>
      <c r="M190" s="2">
        <v>0</v>
      </c>
      <c r="N190" s="14">
        <v>4720</v>
      </c>
      <c r="O190" s="2">
        <v>0</v>
      </c>
      <c r="P190" s="11">
        <v>4720</v>
      </c>
      <c r="Q190" s="2">
        <v>131.58000000000001</v>
      </c>
      <c r="R190" s="2">
        <v>225.56571428571431</v>
      </c>
      <c r="S190" s="9">
        <v>4720</v>
      </c>
      <c r="V190" s="2"/>
    </row>
    <row r="191" spans="1:22" customFormat="1" x14ac:dyDescent="0.25">
      <c r="A191" t="s">
        <v>309</v>
      </c>
      <c r="B191">
        <v>801</v>
      </c>
      <c r="C191" t="s">
        <v>324</v>
      </c>
      <c r="D191">
        <v>416</v>
      </c>
      <c r="E191" t="s">
        <v>457</v>
      </c>
      <c r="F191">
        <v>474</v>
      </c>
      <c r="G191" t="s">
        <v>458</v>
      </c>
      <c r="H191">
        <v>10416010474</v>
      </c>
      <c r="I191" t="s">
        <v>459</v>
      </c>
      <c r="J191" t="s">
        <v>960</v>
      </c>
      <c r="K191">
        <v>11</v>
      </c>
      <c r="L191" s="2">
        <v>6906.17</v>
      </c>
      <c r="M191" s="2">
        <v>3449.14</v>
      </c>
      <c r="N191" s="14">
        <v>7478</v>
      </c>
      <c r="O191" s="2">
        <v>0</v>
      </c>
      <c r="P191" s="11">
        <v>7478</v>
      </c>
      <c r="Q191" s="2">
        <v>0</v>
      </c>
      <c r="R191" s="2">
        <v>0</v>
      </c>
      <c r="S191" s="9">
        <v>7478</v>
      </c>
      <c r="V191" s="2"/>
    </row>
    <row r="192" spans="1:22" customFormat="1" x14ac:dyDescent="0.25">
      <c r="A192" t="s">
        <v>309</v>
      </c>
      <c r="B192">
        <v>801</v>
      </c>
      <c r="C192" t="s">
        <v>324</v>
      </c>
      <c r="D192">
        <v>403</v>
      </c>
      <c r="E192" t="s">
        <v>401</v>
      </c>
      <c r="F192">
        <v>459</v>
      </c>
      <c r="G192" t="s">
        <v>95</v>
      </c>
      <c r="H192">
        <v>10403010459</v>
      </c>
      <c r="I192" t="s">
        <v>96</v>
      </c>
      <c r="J192" t="s">
        <v>960</v>
      </c>
      <c r="K192">
        <v>11</v>
      </c>
      <c r="L192" s="2">
        <v>4467.1899999999996</v>
      </c>
      <c r="M192" s="2">
        <v>1868.66</v>
      </c>
      <c r="N192" s="14">
        <v>10530</v>
      </c>
      <c r="O192" s="2">
        <v>0</v>
      </c>
      <c r="P192" s="11">
        <v>10530</v>
      </c>
      <c r="Q192" s="2">
        <v>3736.6</v>
      </c>
      <c r="R192" s="2">
        <v>6405.5999999999995</v>
      </c>
      <c r="S192" s="9">
        <v>10530</v>
      </c>
      <c r="V192" s="2"/>
    </row>
    <row r="193" spans="1:22" customFormat="1" x14ac:dyDescent="0.25">
      <c r="A193" t="s">
        <v>309</v>
      </c>
      <c r="B193">
        <v>502</v>
      </c>
      <c r="C193" t="s">
        <v>342</v>
      </c>
      <c r="D193">
        <v>120</v>
      </c>
      <c r="E193" t="s">
        <v>343</v>
      </c>
      <c r="F193">
        <v>473</v>
      </c>
      <c r="G193" t="s">
        <v>441</v>
      </c>
      <c r="H193">
        <v>10120010473</v>
      </c>
      <c r="I193" t="s">
        <v>442</v>
      </c>
      <c r="J193" t="s">
        <v>960</v>
      </c>
      <c r="K193">
        <v>11</v>
      </c>
      <c r="L193" s="2">
        <v>40000</v>
      </c>
      <c r="M193" s="2">
        <v>22427.53</v>
      </c>
      <c r="N193" s="14">
        <v>30000</v>
      </c>
      <c r="O193" s="2">
        <v>0</v>
      </c>
      <c r="P193" s="11">
        <v>30000</v>
      </c>
      <c r="Q193" s="2">
        <v>0</v>
      </c>
      <c r="R193" s="2">
        <v>0</v>
      </c>
      <c r="S193" s="9">
        <v>30000</v>
      </c>
      <c r="V193" s="2"/>
    </row>
    <row r="194" spans="1:22" customFormat="1" x14ac:dyDescent="0.25">
      <c r="A194" t="s">
        <v>309</v>
      </c>
      <c r="B194">
        <v>801</v>
      </c>
      <c r="C194" t="s">
        <v>324</v>
      </c>
      <c r="D194">
        <v>401</v>
      </c>
      <c r="E194" t="s">
        <v>400</v>
      </c>
      <c r="F194">
        <v>455</v>
      </c>
      <c r="G194" t="s">
        <v>46</v>
      </c>
      <c r="H194">
        <v>10401010455</v>
      </c>
      <c r="I194" t="s">
        <v>47</v>
      </c>
      <c r="J194" t="s">
        <v>960</v>
      </c>
      <c r="K194">
        <v>11</v>
      </c>
      <c r="L194" s="2">
        <v>0</v>
      </c>
      <c r="M194" s="2">
        <v>0</v>
      </c>
      <c r="N194" s="14">
        <v>1197</v>
      </c>
      <c r="O194" s="2">
        <v>0</v>
      </c>
      <c r="P194" s="11">
        <v>1197</v>
      </c>
      <c r="Q194" s="2">
        <v>0</v>
      </c>
      <c r="R194" s="2">
        <v>0</v>
      </c>
      <c r="S194" s="9">
        <v>1197</v>
      </c>
      <c r="V194" s="2"/>
    </row>
    <row r="195" spans="1:22" customFormat="1" x14ac:dyDescent="0.25">
      <c r="A195" t="s">
        <v>309</v>
      </c>
      <c r="B195">
        <v>502</v>
      </c>
      <c r="C195" t="s">
        <v>342</v>
      </c>
      <c r="D195">
        <v>122</v>
      </c>
      <c r="E195" t="s">
        <v>346</v>
      </c>
      <c r="F195">
        <v>454</v>
      </c>
      <c r="G195" t="s">
        <v>44</v>
      </c>
      <c r="H195">
        <v>10122010454</v>
      </c>
      <c r="I195" t="s">
        <v>45</v>
      </c>
      <c r="J195" t="s">
        <v>960</v>
      </c>
      <c r="K195">
        <v>11</v>
      </c>
      <c r="L195" s="2">
        <v>22519.65</v>
      </c>
      <c r="M195" s="2">
        <v>10814.8</v>
      </c>
      <c r="N195" s="14">
        <v>21590</v>
      </c>
      <c r="O195" s="2">
        <v>0</v>
      </c>
      <c r="P195" s="11">
        <v>21590</v>
      </c>
      <c r="Q195" s="2">
        <v>2590.5100000000002</v>
      </c>
      <c r="R195" s="2">
        <v>4440.8742857142861</v>
      </c>
      <c r="S195" s="9">
        <v>21590</v>
      </c>
      <c r="V195" s="2"/>
    </row>
    <row r="196" spans="1:22" customFormat="1" x14ac:dyDescent="0.25">
      <c r="A196" t="s">
        <v>309</v>
      </c>
      <c r="B196">
        <v>801</v>
      </c>
      <c r="C196" t="s">
        <v>324</v>
      </c>
      <c r="D196">
        <v>431</v>
      </c>
      <c r="E196" t="s">
        <v>422</v>
      </c>
      <c r="F196">
        <v>454</v>
      </c>
      <c r="G196" t="s">
        <v>44</v>
      </c>
      <c r="H196">
        <v>10431010454</v>
      </c>
      <c r="I196" t="s">
        <v>45</v>
      </c>
      <c r="J196" t="s">
        <v>960</v>
      </c>
      <c r="K196">
        <v>11</v>
      </c>
      <c r="L196" s="2">
        <v>39151.15</v>
      </c>
      <c r="M196" s="2">
        <v>41259.75</v>
      </c>
      <c r="N196" s="14">
        <v>41600</v>
      </c>
      <c r="O196" s="2">
        <v>0</v>
      </c>
      <c r="P196" s="11">
        <v>41600</v>
      </c>
      <c r="Q196" s="2">
        <v>33163.089999999997</v>
      </c>
      <c r="R196" s="2">
        <v>56851.011428571423</v>
      </c>
      <c r="S196" s="9">
        <v>41600</v>
      </c>
      <c r="V196" s="2"/>
    </row>
    <row r="197" spans="1:22" customFormat="1" x14ac:dyDescent="0.25">
      <c r="A197" t="s">
        <v>309</v>
      </c>
      <c r="B197">
        <v>801</v>
      </c>
      <c r="C197" t="s">
        <v>324</v>
      </c>
      <c r="D197">
        <v>28</v>
      </c>
      <c r="E197" t="s">
        <v>328</v>
      </c>
      <c r="F197">
        <v>474</v>
      </c>
      <c r="G197" t="s">
        <v>458</v>
      </c>
      <c r="H197">
        <v>10028010474</v>
      </c>
      <c r="I197" t="s">
        <v>459</v>
      </c>
      <c r="J197" t="s">
        <v>960</v>
      </c>
      <c r="K197">
        <v>11</v>
      </c>
      <c r="L197" s="2">
        <v>11305.29</v>
      </c>
      <c r="M197" s="2">
        <v>9818.33</v>
      </c>
      <c r="N197" s="14">
        <v>10000</v>
      </c>
      <c r="O197" s="2">
        <v>0</v>
      </c>
      <c r="P197" s="11">
        <v>10000</v>
      </c>
      <c r="Q197" s="2">
        <v>15268.96</v>
      </c>
      <c r="R197" s="2">
        <v>26175.359999999997</v>
      </c>
      <c r="S197" s="9">
        <v>45000</v>
      </c>
      <c r="T197" t="s">
        <v>512</v>
      </c>
      <c r="V197" s="2"/>
    </row>
    <row r="198" spans="1:22" customFormat="1" x14ac:dyDescent="0.25">
      <c r="A198" t="s">
        <v>309</v>
      </c>
      <c r="B198">
        <v>501</v>
      </c>
      <c r="C198" t="s">
        <v>312</v>
      </c>
      <c r="D198">
        <v>149</v>
      </c>
      <c r="E198" t="s">
        <v>428</v>
      </c>
      <c r="F198">
        <v>454</v>
      </c>
      <c r="G198" t="s">
        <v>44</v>
      </c>
      <c r="H198">
        <v>10149010454</v>
      </c>
      <c r="I198" t="s">
        <v>45</v>
      </c>
      <c r="J198" t="s">
        <v>960</v>
      </c>
      <c r="K198">
        <v>11</v>
      </c>
      <c r="L198" s="2">
        <v>0</v>
      </c>
      <c r="M198" s="2">
        <v>4078.07</v>
      </c>
      <c r="N198" s="14">
        <v>47900</v>
      </c>
      <c r="O198" s="2">
        <v>0</v>
      </c>
      <c r="P198" s="11">
        <v>47900</v>
      </c>
      <c r="Q198" s="2">
        <v>3300</v>
      </c>
      <c r="R198" s="2">
        <v>5657.1428571428569</v>
      </c>
      <c r="S198" s="9">
        <v>47900</v>
      </c>
      <c r="V198" s="2"/>
    </row>
    <row r="199" spans="1:22" customFormat="1" x14ac:dyDescent="0.25">
      <c r="A199" t="s">
        <v>309</v>
      </c>
      <c r="B199">
        <v>801</v>
      </c>
      <c r="C199" t="s">
        <v>324</v>
      </c>
      <c r="D199">
        <v>25</v>
      </c>
      <c r="E199" t="s">
        <v>325</v>
      </c>
      <c r="F199">
        <v>459</v>
      </c>
      <c r="G199" t="s">
        <v>95</v>
      </c>
      <c r="H199">
        <v>10025010459</v>
      </c>
      <c r="I199" t="s">
        <v>96</v>
      </c>
      <c r="J199" t="s">
        <v>960</v>
      </c>
      <c r="K199">
        <v>11</v>
      </c>
      <c r="L199" s="2">
        <v>47.95</v>
      </c>
      <c r="M199" s="2">
        <v>0</v>
      </c>
      <c r="N199" s="14">
        <v>0</v>
      </c>
      <c r="O199" s="2">
        <v>0</v>
      </c>
      <c r="P199" s="11">
        <v>0</v>
      </c>
      <c r="Q199" s="2">
        <v>0</v>
      </c>
      <c r="R199" s="2">
        <v>0</v>
      </c>
      <c r="S199" s="9">
        <v>0</v>
      </c>
      <c r="V199" s="2"/>
    </row>
    <row r="200" spans="1:22" customFormat="1" x14ac:dyDescent="0.25">
      <c r="A200" t="s">
        <v>309</v>
      </c>
      <c r="B200">
        <v>504</v>
      </c>
      <c r="C200" t="s">
        <v>396</v>
      </c>
      <c r="D200">
        <v>408</v>
      </c>
      <c r="E200" t="s">
        <v>407</v>
      </c>
      <c r="F200">
        <v>473</v>
      </c>
      <c r="G200" t="s">
        <v>441</v>
      </c>
      <c r="H200">
        <v>10408010473</v>
      </c>
      <c r="I200" t="s">
        <v>442</v>
      </c>
      <c r="J200" t="s">
        <v>960</v>
      </c>
      <c r="K200">
        <v>11</v>
      </c>
      <c r="L200" s="2">
        <v>60912</v>
      </c>
      <c r="M200" s="2">
        <v>49850</v>
      </c>
      <c r="N200" s="14">
        <v>50000</v>
      </c>
      <c r="O200" s="2">
        <v>0</v>
      </c>
      <c r="P200" s="11">
        <v>50000</v>
      </c>
      <c r="Q200" s="2">
        <v>0</v>
      </c>
      <c r="R200" s="2">
        <v>0</v>
      </c>
      <c r="S200" s="9">
        <v>50000</v>
      </c>
      <c r="V200" s="2"/>
    </row>
    <row r="201" spans="1:22" customFormat="1" x14ac:dyDescent="0.25">
      <c r="A201" t="s">
        <v>309</v>
      </c>
      <c r="B201">
        <v>504</v>
      </c>
      <c r="C201" t="s">
        <v>396</v>
      </c>
      <c r="D201">
        <v>400</v>
      </c>
      <c r="E201" t="s">
        <v>397</v>
      </c>
      <c r="F201">
        <v>454</v>
      </c>
      <c r="G201" t="s">
        <v>44</v>
      </c>
      <c r="H201">
        <v>10400010454</v>
      </c>
      <c r="I201" t="s">
        <v>45</v>
      </c>
      <c r="J201" t="s">
        <v>960</v>
      </c>
      <c r="K201">
        <v>11</v>
      </c>
      <c r="L201" s="2">
        <v>5400.99</v>
      </c>
      <c r="M201" s="2">
        <v>0</v>
      </c>
      <c r="N201" s="14">
        <v>5100</v>
      </c>
      <c r="O201" s="2">
        <v>0</v>
      </c>
      <c r="P201" s="11">
        <v>5100</v>
      </c>
      <c r="Q201" s="2">
        <v>1341.37</v>
      </c>
      <c r="R201" s="2">
        <v>2299.4914285714285</v>
      </c>
      <c r="S201" s="9">
        <v>5100</v>
      </c>
      <c r="V201" s="2"/>
    </row>
    <row r="202" spans="1:22" customFormat="1" x14ac:dyDescent="0.25">
      <c r="A202" t="s">
        <v>309</v>
      </c>
      <c r="B202">
        <v>801</v>
      </c>
      <c r="C202" t="s">
        <v>324</v>
      </c>
      <c r="D202">
        <v>406</v>
      </c>
      <c r="E202" t="s">
        <v>434</v>
      </c>
      <c r="F202">
        <v>454</v>
      </c>
      <c r="G202" t="s">
        <v>44</v>
      </c>
      <c r="H202">
        <v>10406010454</v>
      </c>
      <c r="I202" t="s">
        <v>45</v>
      </c>
      <c r="J202" t="s">
        <v>960</v>
      </c>
      <c r="K202">
        <v>11</v>
      </c>
      <c r="L202" s="2">
        <v>49820.32</v>
      </c>
      <c r="M202" s="2">
        <v>49310.81</v>
      </c>
      <c r="N202" s="14">
        <v>52000</v>
      </c>
      <c r="O202" s="2">
        <v>0</v>
      </c>
      <c r="P202" s="11">
        <v>52000</v>
      </c>
      <c r="Q202" s="2">
        <v>0</v>
      </c>
      <c r="R202" s="2">
        <v>0</v>
      </c>
      <c r="S202" s="9">
        <v>2000</v>
      </c>
      <c r="V202" s="2"/>
    </row>
    <row r="203" spans="1:22" customFormat="1" x14ac:dyDescent="0.25">
      <c r="A203" t="s">
        <v>309</v>
      </c>
      <c r="B203">
        <v>801</v>
      </c>
      <c r="C203" t="s">
        <v>324</v>
      </c>
      <c r="D203">
        <v>413</v>
      </c>
      <c r="E203" t="s">
        <v>415</v>
      </c>
      <c r="F203">
        <v>227</v>
      </c>
      <c r="G203" t="s">
        <v>95</v>
      </c>
      <c r="H203">
        <v>10413010459</v>
      </c>
      <c r="I203" t="s">
        <v>96</v>
      </c>
      <c r="J203" t="s">
        <v>960</v>
      </c>
      <c r="K203">
        <v>11</v>
      </c>
      <c r="L203" s="2">
        <v>49243.23</v>
      </c>
      <c r="M203" s="2">
        <v>46093.120000000003</v>
      </c>
      <c r="N203" s="14">
        <v>52000</v>
      </c>
      <c r="O203" s="2">
        <v>0</v>
      </c>
      <c r="P203" s="11">
        <v>52000</v>
      </c>
      <c r="Q203" s="2">
        <v>29950</v>
      </c>
      <c r="R203" s="2">
        <v>51342.857142857145</v>
      </c>
      <c r="S203" s="9">
        <v>52000</v>
      </c>
      <c r="V203" s="2"/>
    </row>
    <row r="204" spans="1:22" customFormat="1" x14ac:dyDescent="0.25">
      <c r="A204" t="s">
        <v>309</v>
      </c>
      <c r="B204">
        <v>801</v>
      </c>
      <c r="C204" t="s">
        <v>324</v>
      </c>
      <c r="D204">
        <v>406</v>
      </c>
      <c r="E204" t="s">
        <v>434</v>
      </c>
      <c r="F204">
        <v>455</v>
      </c>
      <c r="G204" t="s">
        <v>46</v>
      </c>
      <c r="H204">
        <v>10406010455</v>
      </c>
      <c r="I204" t="s">
        <v>47</v>
      </c>
      <c r="J204" t="s">
        <v>960</v>
      </c>
      <c r="K204">
        <v>11</v>
      </c>
      <c r="L204" s="2">
        <v>49103.46</v>
      </c>
      <c r="M204" s="2">
        <v>51789.82</v>
      </c>
      <c r="N204" s="14">
        <v>52000</v>
      </c>
      <c r="O204" s="2">
        <v>0</v>
      </c>
      <c r="P204" s="11">
        <v>52000</v>
      </c>
      <c r="Q204" s="2">
        <v>51840.67</v>
      </c>
      <c r="R204" s="2">
        <v>88869.72</v>
      </c>
      <c r="S204" s="9">
        <v>52000</v>
      </c>
      <c r="V204" s="2"/>
    </row>
    <row r="205" spans="1:22" customFormat="1" x14ac:dyDescent="0.25">
      <c r="A205" t="s">
        <v>309</v>
      </c>
      <c r="B205">
        <v>801</v>
      </c>
      <c r="C205" t="s">
        <v>324</v>
      </c>
      <c r="D205">
        <v>78</v>
      </c>
      <c r="E205" t="s">
        <v>332</v>
      </c>
      <c r="F205">
        <v>454</v>
      </c>
      <c r="G205" t="s">
        <v>44</v>
      </c>
      <c r="H205">
        <v>10078010454</v>
      </c>
      <c r="I205" t="s">
        <v>45</v>
      </c>
      <c r="J205" t="s">
        <v>960</v>
      </c>
      <c r="K205">
        <v>11</v>
      </c>
      <c r="L205" s="2">
        <v>5000</v>
      </c>
      <c r="M205" s="2">
        <v>0</v>
      </c>
      <c r="N205" s="14">
        <v>0</v>
      </c>
      <c r="O205" s="2">
        <v>0</v>
      </c>
      <c r="P205" s="11">
        <v>0</v>
      </c>
      <c r="Q205" s="2">
        <v>0</v>
      </c>
      <c r="R205" s="2">
        <v>0</v>
      </c>
      <c r="S205" s="9">
        <v>0</v>
      </c>
      <c r="V205" s="2"/>
    </row>
    <row r="206" spans="1:22" customFormat="1" x14ac:dyDescent="0.25">
      <c r="A206" t="s">
        <v>309</v>
      </c>
      <c r="B206">
        <v>801</v>
      </c>
      <c r="C206" t="s">
        <v>324</v>
      </c>
      <c r="D206">
        <v>412</v>
      </c>
      <c r="E206" t="s">
        <v>412</v>
      </c>
      <c r="F206">
        <v>459</v>
      </c>
      <c r="G206" t="s">
        <v>95</v>
      </c>
      <c r="H206">
        <v>10412010459</v>
      </c>
      <c r="I206" t="s">
        <v>96</v>
      </c>
      <c r="J206" t="s">
        <v>960</v>
      </c>
      <c r="K206">
        <v>11</v>
      </c>
      <c r="L206" s="2">
        <v>18588.96</v>
      </c>
      <c r="M206" s="2">
        <v>12994.61</v>
      </c>
      <c r="N206" s="14">
        <v>20800</v>
      </c>
      <c r="O206" s="2">
        <v>0</v>
      </c>
      <c r="P206" s="11">
        <v>20800</v>
      </c>
      <c r="Q206" s="2">
        <v>24678.48</v>
      </c>
      <c r="R206" s="2">
        <v>42305.965714285718</v>
      </c>
      <c r="S206" s="9">
        <v>20800</v>
      </c>
      <c r="V206" s="2"/>
    </row>
    <row r="207" spans="1:22" customFormat="1" x14ac:dyDescent="0.25">
      <c r="A207" t="s">
        <v>309</v>
      </c>
      <c r="B207">
        <v>801</v>
      </c>
      <c r="C207" t="s">
        <v>324</v>
      </c>
      <c r="D207">
        <v>75</v>
      </c>
      <c r="E207" t="s">
        <v>331</v>
      </c>
      <c r="F207">
        <v>454</v>
      </c>
      <c r="G207" t="s">
        <v>44</v>
      </c>
      <c r="H207">
        <v>10075010454</v>
      </c>
      <c r="I207" t="s">
        <v>45</v>
      </c>
      <c r="J207" t="s">
        <v>960</v>
      </c>
      <c r="K207">
        <v>11</v>
      </c>
      <c r="L207" s="2">
        <v>14793.88</v>
      </c>
      <c r="M207" s="2">
        <v>15785.96</v>
      </c>
      <c r="N207" s="14">
        <v>15449</v>
      </c>
      <c r="O207" s="2">
        <v>50000</v>
      </c>
      <c r="P207" s="11">
        <v>65449</v>
      </c>
      <c r="Q207" s="2">
        <v>57370</v>
      </c>
      <c r="R207" s="2">
        <v>98348.571428571435</v>
      </c>
      <c r="S207" s="9">
        <v>65449</v>
      </c>
      <c r="V207" s="2"/>
    </row>
    <row r="208" spans="1:22" customFormat="1" x14ac:dyDescent="0.25">
      <c r="A208" t="s">
        <v>309</v>
      </c>
      <c r="B208">
        <v>801</v>
      </c>
      <c r="C208" t="s">
        <v>324</v>
      </c>
      <c r="D208">
        <v>28</v>
      </c>
      <c r="E208" t="s">
        <v>328</v>
      </c>
      <c r="F208">
        <v>455</v>
      </c>
      <c r="G208" t="s">
        <v>46</v>
      </c>
      <c r="H208">
        <v>10028010455</v>
      </c>
      <c r="I208" t="s">
        <v>47</v>
      </c>
      <c r="J208" t="s">
        <v>960</v>
      </c>
      <c r="K208">
        <v>11</v>
      </c>
      <c r="L208" s="2">
        <v>55363.94</v>
      </c>
      <c r="M208" s="2">
        <v>62790.05</v>
      </c>
      <c r="N208" s="14">
        <v>66000</v>
      </c>
      <c r="O208" s="2">
        <v>0</v>
      </c>
      <c r="P208" s="11">
        <v>66000</v>
      </c>
      <c r="Q208" s="2">
        <v>17268.62</v>
      </c>
      <c r="R208" s="2">
        <v>29603.348571428571</v>
      </c>
      <c r="S208" s="9">
        <v>66000</v>
      </c>
      <c r="V208" s="2"/>
    </row>
    <row r="209" spans="1:22" customFormat="1" x14ac:dyDescent="0.25">
      <c r="A209" t="s">
        <v>309</v>
      </c>
      <c r="B209">
        <v>801</v>
      </c>
      <c r="C209" t="s">
        <v>324</v>
      </c>
      <c r="D209">
        <v>401</v>
      </c>
      <c r="E209" t="s">
        <v>400</v>
      </c>
      <c r="F209">
        <v>469</v>
      </c>
      <c r="G209" t="s">
        <v>73</v>
      </c>
      <c r="H209">
        <v>10401010469</v>
      </c>
      <c r="I209" t="s">
        <v>74</v>
      </c>
      <c r="J209" t="s">
        <v>960</v>
      </c>
      <c r="K209">
        <v>11</v>
      </c>
      <c r="L209" s="2">
        <v>6476.35</v>
      </c>
      <c r="M209" s="2">
        <v>7143.33</v>
      </c>
      <c r="N209" s="14">
        <v>9552</v>
      </c>
      <c r="O209" s="2">
        <v>0</v>
      </c>
      <c r="P209" s="11">
        <v>9552</v>
      </c>
      <c r="Q209" s="2">
        <v>0</v>
      </c>
      <c r="R209" s="2">
        <v>0</v>
      </c>
      <c r="S209" s="9">
        <v>9552</v>
      </c>
      <c r="V209" s="2"/>
    </row>
    <row r="210" spans="1:22" customFormat="1" x14ac:dyDescent="0.25">
      <c r="A210" t="s">
        <v>309</v>
      </c>
      <c r="B210">
        <v>801</v>
      </c>
      <c r="C210" t="s">
        <v>324</v>
      </c>
      <c r="D210">
        <v>75</v>
      </c>
      <c r="E210" t="s">
        <v>331</v>
      </c>
      <c r="F210">
        <v>459</v>
      </c>
      <c r="G210" t="s">
        <v>95</v>
      </c>
      <c r="H210">
        <v>10075010459</v>
      </c>
      <c r="I210" t="s">
        <v>96</v>
      </c>
      <c r="J210" t="s">
        <v>960</v>
      </c>
      <c r="K210">
        <v>11</v>
      </c>
      <c r="L210" s="2">
        <v>74942.8</v>
      </c>
      <c r="M210" s="2">
        <v>73087.88</v>
      </c>
      <c r="N210" s="14">
        <v>78000</v>
      </c>
      <c r="O210" s="2">
        <v>0</v>
      </c>
      <c r="P210" s="11">
        <v>78000</v>
      </c>
      <c r="Q210" s="2">
        <v>59300</v>
      </c>
      <c r="R210" s="2">
        <v>101657.14285714284</v>
      </c>
      <c r="S210" s="9">
        <v>78000</v>
      </c>
      <c r="V210" s="2"/>
    </row>
    <row r="211" spans="1:22" customFormat="1" x14ac:dyDescent="0.25">
      <c r="A211" t="s">
        <v>309</v>
      </c>
      <c r="B211">
        <v>502</v>
      </c>
      <c r="C211" t="s">
        <v>342</v>
      </c>
      <c r="D211">
        <v>120</v>
      </c>
      <c r="E211" t="s">
        <v>343</v>
      </c>
      <c r="F211">
        <v>454</v>
      </c>
      <c r="G211" t="s">
        <v>44</v>
      </c>
      <c r="H211">
        <v>10120010454</v>
      </c>
      <c r="I211" t="s">
        <v>45</v>
      </c>
      <c r="J211" t="s">
        <v>960</v>
      </c>
      <c r="K211">
        <v>11</v>
      </c>
      <c r="L211" s="2">
        <v>55979.28</v>
      </c>
      <c r="M211" s="2">
        <v>95629.21</v>
      </c>
      <c r="N211" s="14">
        <v>81340</v>
      </c>
      <c r="O211" s="2">
        <v>0</v>
      </c>
      <c r="P211" s="11">
        <v>81340</v>
      </c>
      <c r="Q211" s="2">
        <v>15933.16</v>
      </c>
      <c r="R211" s="2">
        <v>27313.98857142857</v>
      </c>
      <c r="S211" s="9">
        <v>81340</v>
      </c>
      <c r="V211" s="2"/>
    </row>
    <row r="212" spans="1:22" customFormat="1" x14ac:dyDescent="0.25">
      <c r="A212" t="s">
        <v>309</v>
      </c>
      <c r="B212">
        <v>801</v>
      </c>
      <c r="C212" t="s">
        <v>324</v>
      </c>
      <c r="D212">
        <v>404</v>
      </c>
      <c r="E212" t="s">
        <v>404</v>
      </c>
      <c r="F212">
        <v>473</v>
      </c>
      <c r="G212" t="s">
        <v>441</v>
      </c>
      <c r="H212">
        <v>10404010473</v>
      </c>
      <c r="I212" t="s">
        <v>442</v>
      </c>
      <c r="J212" t="s">
        <v>960</v>
      </c>
      <c r="K212">
        <v>11</v>
      </c>
      <c r="L212" s="2">
        <v>29868.9</v>
      </c>
      <c r="M212" s="2">
        <v>16447.259999999998</v>
      </c>
      <c r="N212" s="14">
        <v>30000</v>
      </c>
      <c r="O212" s="2">
        <v>0</v>
      </c>
      <c r="P212" s="11">
        <v>30000</v>
      </c>
      <c r="Q212" s="2">
        <v>0</v>
      </c>
      <c r="R212" s="2">
        <v>0</v>
      </c>
      <c r="S212" s="9">
        <v>30000</v>
      </c>
      <c r="V212" s="2"/>
    </row>
    <row r="213" spans="1:22" customFormat="1" x14ac:dyDescent="0.25">
      <c r="A213" t="s">
        <v>309</v>
      </c>
      <c r="B213">
        <v>801</v>
      </c>
      <c r="C213" t="s">
        <v>324</v>
      </c>
      <c r="D213">
        <v>425</v>
      </c>
      <c r="E213" t="s">
        <v>420</v>
      </c>
      <c r="F213">
        <v>455</v>
      </c>
      <c r="G213" t="s">
        <v>46</v>
      </c>
      <c r="H213">
        <v>10425010455</v>
      </c>
      <c r="I213" t="s">
        <v>47</v>
      </c>
      <c r="J213" t="s">
        <v>960</v>
      </c>
      <c r="K213">
        <v>11</v>
      </c>
      <c r="L213" s="2">
        <v>0</v>
      </c>
      <c r="M213" s="2">
        <v>0</v>
      </c>
      <c r="N213" s="14">
        <v>1197</v>
      </c>
      <c r="O213" s="2">
        <v>0</v>
      </c>
      <c r="P213" s="11">
        <v>1197</v>
      </c>
      <c r="Q213" s="2">
        <v>0</v>
      </c>
      <c r="R213" s="2">
        <v>0</v>
      </c>
      <c r="S213" s="9">
        <v>1197</v>
      </c>
      <c r="V213" s="2"/>
    </row>
    <row r="214" spans="1:22" customFormat="1" x14ac:dyDescent="0.25">
      <c r="A214" t="s">
        <v>309</v>
      </c>
      <c r="B214">
        <v>801</v>
      </c>
      <c r="C214" t="s">
        <v>324</v>
      </c>
      <c r="D214">
        <v>413</v>
      </c>
      <c r="E214" t="s">
        <v>415</v>
      </c>
      <c r="F214">
        <v>454</v>
      </c>
      <c r="G214" t="s">
        <v>44</v>
      </c>
      <c r="H214">
        <v>10413010454</v>
      </c>
      <c r="I214" t="s">
        <v>45</v>
      </c>
      <c r="J214" t="s">
        <v>960</v>
      </c>
      <c r="K214">
        <v>11</v>
      </c>
      <c r="L214" s="2">
        <v>49881.42</v>
      </c>
      <c r="M214" s="2">
        <v>50652.69</v>
      </c>
      <c r="N214" s="14">
        <v>52000</v>
      </c>
      <c r="O214" s="2">
        <v>0</v>
      </c>
      <c r="P214" s="11">
        <v>52000</v>
      </c>
      <c r="Q214" s="2">
        <v>61434.03</v>
      </c>
      <c r="R214" s="2">
        <v>105315.47999999998</v>
      </c>
      <c r="S214" s="9">
        <v>82000</v>
      </c>
      <c r="T214" t="s">
        <v>561</v>
      </c>
      <c r="V214" s="2"/>
    </row>
    <row r="215" spans="1:22" customFormat="1" x14ac:dyDescent="0.25">
      <c r="A215" t="s">
        <v>309</v>
      </c>
      <c r="B215">
        <v>801</v>
      </c>
      <c r="C215" t="s">
        <v>324</v>
      </c>
      <c r="D215">
        <v>425</v>
      </c>
      <c r="E215" t="s">
        <v>420</v>
      </c>
      <c r="F215">
        <v>454</v>
      </c>
      <c r="G215" t="s">
        <v>44</v>
      </c>
      <c r="H215">
        <v>10425010454</v>
      </c>
      <c r="I215" t="s">
        <v>45</v>
      </c>
      <c r="J215" t="s">
        <v>960</v>
      </c>
      <c r="K215">
        <v>11</v>
      </c>
      <c r="L215" s="2">
        <v>5131.57</v>
      </c>
      <c r="M215" s="2">
        <v>0</v>
      </c>
      <c r="N215" s="14">
        <v>0</v>
      </c>
      <c r="O215" s="2">
        <v>0</v>
      </c>
      <c r="P215" s="11">
        <v>0</v>
      </c>
      <c r="Q215" s="2">
        <v>0</v>
      </c>
      <c r="R215" s="2">
        <v>0</v>
      </c>
      <c r="S215" s="9">
        <v>0</v>
      </c>
      <c r="V215" s="2"/>
    </row>
    <row r="216" spans="1:22" customFormat="1" x14ac:dyDescent="0.25">
      <c r="A216" t="s">
        <v>309</v>
      </c>
      <c r="B216">
        <v>801</v>
      </c>
      <c r="C216" t="s">
        <v>324</v>
      </c>
      <c r="D216">
        <v>78</v>
      </c>
      <c r="E216" t="s">
        <v>332</v>
      </c>
      <c r="F216">
        <v>455</v>
      </c>
      <c r="G216" t="s">
        <v>46</v>
      </c>
      <c r="H216">
        <v>10078010455</v>
      </c>
      <c r="I216" t="s">
        <v>47</v>
      </c>
      <c r="J216" t="s">
        <v>960</v>
      </c>
      <c r="K216">
        <v>11</v>
      </c>
      <c r="L216" s="2">
        <v>1938.56</v>
      </c>
      <c r="M216" s="2">
        <v>0</v>
      </c>
      <c r="N216" s="14">
        <v>0</v>
      </c>
      <c r="O216" s="2">
        <v>0</v>
      </c>
      <c r="P216" s="11">
        <v>0</v>
      </c>
      <c r="Q216" s="2">
        <v>0</v>
      </c>
      <c r="R216" s="2">
        <v>0</v>
      </c>
      <c r="S216" s="9">
        <v>0</v>
      </c>
      <c r="V216" s="2"/>
    </row>
    <row r="217" spans="1:22" customFormat="1" x14ac:dyDescent="0.25">
      <c r="A217" t="s">
        <v>309</v>
      </c>
      <c r="B217">
        <v>801</v>
      </c>
      <c r="C217" t="s">
        <v>324</v>
      </c>
      <c r="D217">
        <v>78</v>
      </c>
      <c r="E217" t="s">
        <v>332</v>
      </c>
      <c r="F217">
        <v>471</v>
      </c>
      <c r="G217" t="s">
        <v>99</v>
      </c>
      <c r="H217">
        <v>10078010471</v>
      </c>
      <c r="I217" t="s">
        <v>100</v>
      </c>
      <c r="J217" t="s">
        <v>960</v>
      </c>
      <c r="K217">
        <v>11</v>
      </c>
      <c r="L217" s="2">
        <v>224499.75</v>
      </c>
      <c r="M217" s="2">
        <v>0</v>
      </c>
      <c r="N217" s="14">
        <v>0</v>
      </c>
      <c r="O217" s="2">
        <v>0</v>
      </c>
      <c r="P217" s="11">
        <v>0</v>
      </c>
      <c r="Q217" s="2">
        <v>0</v>
      </c>
      <c r="R217" s="2">
        <v>0</v>
      </c>
      <c r="S217" s="9">
        <v>0</v>
      </c>
      <c r="V217" s="2"/>
    </row>
    <row r="218" spans="1:22" customFormat="1" x14ac:dyDescent="0.25">
      <c r="A218" t="s">
        <v>309</v>
      </c>
      <c r="B218">
        <v>801</v>
      </c>
      <c r="C218" t="s">
        <v>324</v>
      </c>
      <c r="D218">
        <v>28</v>
      </c>
      <c r="E218" t="s">
        <v>328</v>
      </c>
      <c r="F218">
        <v>478</v>
      </c>
      <c r="G218" t="s">
        <v>443</v>
      </c>
      <c r="H218">
        <v>10028010478</v>
      </c>
      <c r="I218" t="s">
        <v>444</v>
      </c>
      <c r="J218" t="s">
        <v>960</v>
      </c>
      <c r="K218">
        <v>11</v>
      </c>
      <c r="L218" s="2">
        <v>859341.85</v>
      </c>
      <c r="M218" s="2">
        <v>755711.94</v>
      </c>
      <c r="N218" s="14">
        <v>0</v>
      </c>
      <c r="O218" s="2">
        <v>0</v>
      </c>
      <c r="P218" s="11">
        <v>0</v>
      </c>
      <c r="Q218" s="2">
        <v>0</v>
      </c>
      <c r="R218" s="2">
        <v>0</v>
      </c>
      <c r="S218" s="9">
        <v>0</v>
      </c>
      <c r="V218" s="2"/>
    </row>
    <row r="219" spans="1:22" customFormat="1" x14ac:dyDescent="0.25">
      <c r="A219" t="s">
        <v>309</v>
      </c>
      <c r="B219">
        <v>801</v>
      </c>
      <c r="C219" t="s">
        <v>324</v>
      </c>
      <c r="D219">
        <v>412</v>
      </c>
      <c r="E219" t="s">
        <v>412</v>
      </c>
      <c r="F219">
        <v>454</v>
      </c>
      <c r="G219" t="s">
        <v>44</v>
      </c>
      <c r="H219">
        <v>10412010454</v>
      </c>
      <c r="I219" t="s">
        <v>45</v>
      </c>
      <c r="J219" t="s">
        <v>960</v>
      </c>
      <c r="K219">
        <v>11</v>
      </c>
      <c r="L219" s="2">
        <v>85481.96</v>
      </c>
      <c r="M219" s="2">
        <v>93089.15</v>
      </c>
      <c r="N219" s="14">
        <v>96273</v>
      </c>
      <c r="O219" s="2">
        <v>0</v>
      </c>
      <c r="P219" s="11">
        <v>96273</v>
      </c>
      <c r="Q219" s="2">
        <v>94262.48</v>
      </c>
      <c r="R219" s="2">
        <v>161592.82285714283</v>
      </c>
      <c r="S219" s="9">
        <v>126273</v>
      </c>
      <c r="V219" s="2"/>
    </row>
    <row r="220" spans="1:22" customFormat="1" x14ac:dyDescent="0.25">
      <c r="A220" t="s">
        <v>309</v>
      </c>
      <c r="B220">
        <v>801</v>
      </c>
      <c r="C220" t="s">
        <v>324</v>
      </c>
      <c r="D220">
        <v>430</v>
      </c>
      <c r="E220" t="s">
        <v>421</v>
      </c>
      <c r="F220">
        <v>454</v>
      </c>
      <c r="G220" t="s">
        <v>44</v>
      </c>
      <c r="H220">
        <v>10430010454</v>
      </c>
      <c r="I220" t="s">
        <v>45</v>
      </c>
      <c r="J220" t="s">
        <v>960</v>
      </c>
      <c r="K220">
        <v>11</v>
      </c>
      <c r="L220" s="2">
        <v>49117.54</v>
      </c>
      <c r="M220" s="2">
        <v>51497.3</v>
      </c>
      <c r="N220" s="14">
        <v>100000</v>
      </c>
      <c r="O220" s="2">
        <v>0</v>
      </c>
      <c r="P220" s="11">
        <v>100000</v>
      </c>
      <c r="Q220" s="2">
        <v>61058.11</v>
      </c>
      <c r="R220" s="2">
        <v>104671.04571428572</v>
      </c>
      <c r="S220" s="9">
        <v>100000</v>
      </c>
      <c r="V220" s="2"/>
    </row>
    <row r="221" spans="1:22" customFormat="1" x14ac:dyDescent="0.25">
      <c r="A221" t="s">
        <v>309</v>
      </c>
      <c r="B221">
        <v>801</v>
      </c>
      <c r="C221" t="s">
        <v>324</v>
      </c>
      <c r="D221">
        <v>403</v>
      </c>
      <c r="E221" t="s">
        <v>401</v>
      </c>
      <c r="F221">
        <v>474</v>
      </c>
      <c r="G221" t="s">
        <v>458</v>
      </c>
      <c r="H221">
        <v>10403010474</v>
      </c>
      <c r="I221" t="s">
        <v>459</v>
      </c>
      <c r="J221" t="s">
        <v>960</v>
      </c>
      <c r="K221">
        <v>11</v>
      </c>
      <c r="L221" s="2">
        <v>7559.75</v>
      </c>
      <c r="M221" s="2">
        <v>6631.36</v>
      </c>
      <c r="N221" s="14">
        <v>8625</v>
      </c>
      <c r="O221" s="2">
        <v>0</v>
      </c>
      <c r="P221" s="11">
        <v>8625</v>
      </c>
      <c r="Q221" s="2">
        <v>3450.83</v>
      </c>
      <c r="R221" s="2">
        <v>5915.7085714285713</v>
      </c>
      <c r="S221" s="9">
        <v>100000</v>
      </c>
      <c r="T221" t="s">
        <v>554</v>
      </c>
      <c r="V221" s="2"/>
    </row>
    <row r="222" spans="1:22" customFormat="1" x14ac:dyDescent="0.25">
      <c r="A222" t="s">
        <v>309</v>
      </c>
      <c r="B222">
        <v>504</v>
      </c>
      <c r="C222" t="s">
        <v>396</v>
      </c>
      <c r="D222">
        <v>409</v>
      </c>
      <c r="E222" t="s">
        <v>410</v>
      </c>
      <c r="F222">
        <v>473</v>
      </c>
      <c r="G222" t="s">
        <v>441</v>
      </c>
      <c r="H222">
        <v>10409010473</v>
      </c>
      <c r="I222" t="s">
        <v>442</v>
      </c>
      <c r="J222" t="s">
        <v>960</v>
      </c>
      <c r="K222">
        <v>11</v>
      </c>
      <c r="L222" s="2">
        <v>114555.44</v>
      </c>
      <c r="M222" s="2">
        <v>100920.24</v>
      </c>
      <c r="N222" s="14">
        <v>122322</v>
      </c>
      <c r="O222" s="2">
        <v>0</v>
      </c>
      <c r="P222" s="11">
        <v>122322</v>
      </c>
      <c r="Q222" s="2">
        <v>0</v>
      </c>
      <c r="R222" s="2">
        <v>0</v>
      </c>
      <c r="S222" s="9">
        <v>72322</v>
      </c>
      <c r="V222" s="2"/>
    </row>
    <row r="223" spans="1:22" customFormat="1" x14ac:dyDescent="0.25">
      <c r="A223" t="s">
        <v>309</v>
      </c>
      <c r="B223">
        <v>801</v>
      </c>
      <c r="C223" t="s">
        <v>324</v>
      </c>
      <c r="D223">
        <v>405</v>
      </c>
      <c r="E223" t="s">
        <v>405</v>
      </c>
      <c r="F223">
        <v>473</v>
      </c>
      <c r="G223" t="s">
        <v>441</v>
      </c>
      <c r="H223">
        <v>10405010473</v>
      </c>
      <c r="I223" t="s">
        <v>442</v>
      </c>
      <c r="J223" t="s">
        <v>960</v>
      </c>
      <c r="K223">
        <v>11</v>
      </c>
      <c r="L223" s="2">
        <v>36882.629999999997</v>
      </c>
      <c r="M223" s="2">
        <v>16800</v>
      </c>
      <c r="N223" s="14">
        <v>16824</v>
      </c>
      <c r="O223" s="2">
        <v>0</v>
      </c>
      <c r="P223" s="11">
        <v>16824</v>
      </c>
      <c r="Q223" s="2">
        <v>0</v>
      </c>
      <c r="R223" s="2">
        <v>0</v>
      </c>
      <c r="S223" s="9">
        <v>16824</v>
      </c>
      <c r="V223" s="2"/>
    </row>
    <row r="224" spans="1:22" customFormat="1" x14ac:dyDescent="0.25">
      <c r="A224" t="s">
        <v>309</v>
      </c>
      <c r="B224">
        <v>801</v>
      </c>
      <c r="C224" t="s">
        <v>324</v>
      </c>
      <c r="D224">
        <v>416</v>
      </c>
      <c r="E224" t="s">
        <v>457</v>
      </c>
      <c r="F224">
        <v>473</v>
      </c>
      <c r="G224" t="s">
        <v>441</v>
      </c>
      <c r="H224">
        <v>10416010473</v>
      </c>
      <c r="I224" t="s">
        <v>442</v>
      </c>
      <c r="J224" t="s">
        <v>960</v>
      </c>
      <c r="K224">
        <v>11</v>
      </c>
      <c r="L224" s="2">
        <v>352290.93</v>
      </c>
      <c r="M224" s="2">
        <v>156365.79</v>
      </c>
      <c r="N224" s="14">
        <v>162036</v>
      </c>
      <c r="O224" s="2">
        <v>0</v>
      </c>
      <c r="P224" s="11">
        <v>162036</v>
      </c>
      <c r="Q224" s="2">
        <v>0</v>
      </c>
      <c r="R224" s="2">
        <v>0</v>
      </c>
      <c r="S224" s="9">
        <v>92036</v>
      </c>
      <c r="V224" s="2"/>
    </row>
    <row r="225" spans="1:22" customFormat="1" x14ac:dyDescent="0.25">
      <c r="A225" t="s">
        <v>309</v>
      </c>
      <c r="B225">
        <v>501</v>
      </c>
      <c r="C225" t="s">
        <v>312</v>
      </c>
      <c r="D225">
        <v>65</v>
      </c>
      <c r="E225" t="s">
        <v>330</v>
      </c>
      <c r="F225">
        <v>454</v>
      </c>
      <c r="G225" t="s">
        <v>44</v>
      </c>
      <c r="H225">
        <v>10065010454</v>
      </c>
      <c r="I225" t="s">
        <v>45</v>
      </c>
      <c r="J225" t="s">
        <v>960</v>
      </c>
      <c r="K225">
        <v>11</v>
      </c>
      <c r="L225" s="2">
        <v>6730.36</v>
      </c>
      <c r="M225" s="2">
        <v>15158.45</v>
      </c>
      <c r="N225" s="14">
        <v>358700</v>
      </c>
      <c r="O225" s="2">
        <v>0</v>
      </c>
      <c r="P225" s="11">
        <v>358700</v>
      </c>
      <c r="Q225" s="2">
        <v>20831.32</v>
      </c>
      <c r="R225" s="2">
        <v>35710.834285714285</v>
      </c>
      <c r="S225" s="9">
        <v>158700</v>
      </c>
      <c r="V225" s="2"/>
    </row>
    <row r="226" spans="1:22" customFormat="1" x14ac:dyDescent="0.25">
      <c r="A226" t="s">
        <v>309</v>
      </c>
      <c r="B226">
        <v>504</v>
      </c>
      <c r="C226" t="s">
        <v>396</v>
      </c>
      <c r="D226">
        <v>400</v>
      </c>
      <c r="E226" t="s">
        <v>397</v>
      </c>
      <c r="F226">
        <v>473</v>
      </c>
      <c r="G226" t="s">
        <v>441</v>
      </c>
      <c r="H226">
        <v>10400010473</v>
      </c>
      <c r="I226" t="s">
        <v>442</v>
      </c>
      <c r="J226" t="s">
        <v>960</v>
      </c>
      <c r="K226">
        <v>11</v>
      </c>
      <c r="L226" s="2">
        <v>207573.22</v>
      </c>
      <c r="M226" s="2">
        <v>151000</v>
      </c>
      <c r="N226" s="14">
        <v>170000</v>
      </c>
      <c r="O226" s="2">
        <v>0</v>
      </c>
      <c r="P226" s="11">
        <v>170000</v>
      </c>
      <c r="Q226" s="2">
        <v>0</v>
      </c>
      <c r="R226" s="2">
        <v>0</v>
      </c>
      <c r="S226" s="9">
        <v>170000</v>
      </c>
      <c r="V226" s="2"/>
    </row>
    <row r="227" spans="1:22" customFormat="1" x14ac:dyDescent="0.25">
      <c r="A227" t="s">
        <v>309</v>
      </c>
      <c r="B227">
        <v>801</v>
      </c>
      <c r="C227" t="s">
        <v>324</v>
      </c>
      <c r="D227">
        <v>404</v>
      </c>
      <c r="E227" t="s">
        <v>404</v>
      </c>
      <c r="F227">
        <v>471</v>
      </c>
      <c r="G227" t="s">
        <v>99</v>
      </c>
      <c r="H227">
        <v>10404010471</v>
      </c>
      <c r="I227" t="s">
        <v>100</v>
      </c>
      <c r="J227" t="s">
        <v>960</v>
      </c>
      <c r="K227">
        <v>11</v>
      </c>
      <c r="L227" s="2">
        <v>185169.82</v>
      </c>
      <c r="M227" s="2">
        <v>182894.74</v>
      </c>
      <c r="N227" s="14">
        <v>183280</v>
      </c>
      <c r="O227" s="2">
        <v>0</v>
      </c>
      <c r="P227" s="11">
        <v>183280</v>
      </c>
      <c r="Q227" s="2">
        <v>176400</v>
      </c>
      <c r="R227" s="2">
        <v>302400</v>
      </c>
      <c r="S227" s="9">
        <v>183280</v>
      </c>
      <c r="V227" s="2"/>
    </row>
    <row r="228" spans="1:22" customFormat="1" x14ac:dyDescent="0.25">
      <c r="A228" t="s">
        <v>309</v>
      </c>
      <c r="B228">
        <v>801</v>
      </c>
      <c r="C228" t="s">
        <v>324</v>
      </c>
      <c r="D228">
        <v>407</v>
      </c>
      <c r="E228" t="s">
        <v>406</v>
      </c>
      <c r="F228">
        <v>454</v>
      </c>
      <c r="G228" t="s">
        <v>44</v>
      </c>
      <c r="H228">
        <v>10407010454</v>
      </c>
      <c r="I228" t="s">
        <v>45</v>
      </c>
      <c r="J228" t="s">
        <v>960</v>
      </c>
      <c r="K228">
        <v>11</v>
      </c>
      <c r="L228" s="2">
        <v>103331.16</v>
      </c>
      <c r="M228" s="2">
        <v>72825.52</v>
      </c>
      <c r="N228" s="14">
        <v>111140</v>
      </c>
      <c r="O228" s="2">
        <v>0</v>
      </c>
      <c r="P228" s="11">
        <v>111140</v>
      </c>
      <c r="Q228" s="2">
        <v>110761.67</v>
      </c>
      <c r="R228" s="2">
        <v>189877.14857142855</v>
      </c>
      <c r="S228" s="9">
        <v>191140</v>
      </c>
      <c r="T228" t="s">
        <v>557</v>
      </c>
      <c r="V228" s="2"/>
    </row>
    <row r="229" spans="1:22" customFormat="1" x14ac:dyDescent="0.25">
      <c r="A229" t="s">
        <v>309</v>
      </c>
      <c r="B229">
        <v>801</v>
      </c>
      <c r="C229" t="s">
        <v>324</v>
      </c>
      <c r="D229">
        <v>420</v>
      </c>
      <c r="E229" t="s">
        <v>418</v>
      </c>
      <c r="F229">
        <v>454</v>
      </c>
      <c r="G229" t="s">
        <v>44</v>
      </c>
      <c r="H229">
        <v>10420010454</v>
      </c>
      <c r="I229" t="s">
        <v>45</v>
      </c>
      <c r="J229" t="s">
        <v>960</v>
      </c>
      <c r="K229">
        <v>11</v>
      </c>
      <c r="L229" s="2">
        <v>130160.26</v>
      </c>
      <c r="M229" s="2">
        <v>78346.58</v>
      </c>
      <c r="N229" s="14">
        <v>83200</v>
      </c>
      <c r="O229" s="2">
        <v>100000</v>
      </c>
      <c r="P229" s="11">
        <v>183200</v>
      </c>
      <c r="Q229" s="2">
        <v>114290.88</v>
      </c>
      <c r="R229" s="2">
        <v>195927.22285714286</v>
      </c>
      <c r="S229" s="9">
        <v>183200</v>
      </c>
      <c r="V229" s="2"/>
    </row>
    <row r="230" spans="1:22" customFormat="1" x14ac:dyDescent="0.25">
      <c r="A230" t="s">
        <v>309</v>
      </c>
      <c r="B230">
        <v>801</v>
      </c>
      <c r="C230" t="s">
        <v>324</v>
      </c>
      <c r="D230">
        <v>413</v>
      </c>
      <c r="E230" t="s">
        <v>415</v>
      </c>
      <c r="F230">
        <v>455</v>
      </c>
      <c r="G230" t="s">
        <v>46</v>
      </c>
      <c r="H230">
        <v>10413010455</v>
      </c>
      <c r="I230" t="s">
        <v>47</v>
      </c>
      <c r="J230" t="s">
        <v>960</v>
      </c>
      <c r="K230">
        <v>11</v>
      </c>
      <c r="L230" s="2">
        <v>18330</v>
      </c>
      <c r="M230" s="2">
        <v>18133.73</v>
      </c>
      <c r="N230" s="14">
        <v>20712</v>
      </c>
      <c r="O230" s="2">
        <v>0</v>
      </c>
      <c r="P230" s="11">
        <v>20712</v>
      </c>
      <c r="Q230" s="2">
        <v>16911</v>
      </c>
      <c r="R230" s="2">
        <v>28990.28571428571</v>
      </c>
      <c r="S230" s="9">
        <v>20712</v>
      </c>
      <c r="V230" s="2"/>
    </row>
    <row r="231" spans="1:22" customFormat="1" x14ac:dyDescent="0.25">
      <c r="A231" t="s">
        <v>309</v>
      </c>
      <c r="B231">
        <v>801</v>
      </c>
      <c r="C231" t="s">
        <v>324</v>
      </c>
      <c r="D231">
        <v>407</v>
      </c>
      <c r="E231" t="s">
        <v>406</v>
      </c>
      <c r="F231">
        <v>455</v>
      </c>
      <c r="G231" t="s">
        <v>46</v>
      </c>
      <c r="H231">
        <v>10407010455</v>
      </c>
      <c r="I231" t="s">
        <v>47</v>
      </c>
      <c r="J231" t="s">
        <v>960</v>
      </c>
      <c r="K231">
        <v>11</v>
      </c>
      <c r="L231" s="2">
        <v>82788.19</v>
      </c>
      <c r="M231" s="2">
        <v>105043.08</v>
      </c>
      <c r="N231" s="14">
        <v>112320</v>
      </c>
      <c r="O231" s="2">
        <v>0</v>
      </c>
      <c r="P231" s="11">
        <v>112320</v>
      </c>
      <c r="Q231" s="2">
        <v>112057.64</v>
      </c>
      <c r="R231" s="2">
        <v>192098.81142857141</v>
      </c>
      <c r="S231" s="9">
        <v>112320</v>
      </c>
      <c r="V231" s="2"/>
    </row>
    <row r="232" spans="1:22" customFormat="1" x14ac:dyDescent="0.25">
      <c r="A232" t="s">
        <v>309</v>
      </c>
      <c r="B232">
        <v>801</v>
      </c>
      <c r="C232" t="s">
        <v>324</v>
      </c>
      <c r="D232">
        <v>28</v>
      </c>
      <c r="E232" t="s">
        <v>328</v>
      </c>
      <c r="F232">
        <v>471</v>
      </c>
      <c r="G232" t="s">
        <v>99</v>
      </c>
      <c r="H232">
        <v>10028010471</v>
      </c>
      <c r="I232" t="s">
        <v>100</v>
      </c>
      <c r="J232" t="s">
        <v>960</v>
      </c>
      <c r="K232">
        <v>11</v>
      </c>
      <c r="L232" s="2">
        <v>44000</v>
      </c>
      <c r="M232" s="2">
        <v>0</v>
      </c>
      <c r="N232" s="14">
        <v>0</v>
      </c>
      <c r="O232" s="2">
        <v>0</v>
      </c>
      <c r="P232" s="11">
        <v>0</v>
      </c>
      <c r="Q232" s="2">
        <v>0</v>
      </c>
      <c r="R232" s="2">
        <v>0</v>
      </c>
      <c r="S232" s="9">
        <v>0</v>
      </c>
      <c r="V232" s="2"/>
    </row>
    <row r="233" spans="1:22" customFormat="1" x14ac:dyDescent="0.25">
      <c r="A233" t="s">
        <v>309</v>
      </c>
      <c r="B233">
        <v>801</v>
      </c>
      <c r="C233" t="s">
        <v>324</v>
      </c>
      <c r="D233">
        <v>28</v>
      </c>
      <c r="E233" t="s">
        <v>328</v>
      </c>
      <c r="F233">
        <v>473</v>
      </c>
      <c r="G233" t="s">
        <v>441</v>
      </c>
      <c r="H233">
        <v>10028010473</v>
      </c>
      <c r="I233" t="s">
        <v>442</v>
      </c>
      <c r="J233" t="s">
        <v>960</v>
      </c>
      <c r="K233">
        <v>11</v>
      </c>
      <c r="L233" s="2">
        <v>21800</v>
      </c>
      <c r="M233" s="2">
        <v>0</v>
      </c>
      <c r="N233" s="14">
        <v>0</v>
      </c>
      <c r="O233" s="2">
        <v>0</v>
      </c>
      <c r="P233" s="11">
        <v>0</v>
      </c>
      <c r="Q233" s="2">
        <v>0</v>
      </c>
      <c r="R233" s="2">
        <v>0</v>
      </c>
      <c r="S233" s="9">
        <v>0</v>
      </c>
      <c r="V233" s="2"/>
    </row>
    <row r="234" spans="1:22" customFormat="1" x14ac:dyDescent="0.25">
      <c r="A234" t="s">
        <v>309</v>
      </c>
      <c r="B234">
        <v>801</v>
      </c>
      <c r="C234" t="s">
        <v>324</v>
      </c>
      <c r="D234">
        <v>430</v>
      </c>
      <c r="E234" t="s">
        <v>421</v>
      </c>
      <c r="F234">
        <v>472</v>
      </c>
      <c r="G234" t="s">
        <v>436</v>
      </c>
      <c r="H234">
        <v>10430010472</v>
      </c>
      <c r="I234" t="s">
        <v>437</v>
      </c>
      <c r="J234" t="s">
        <v>960</v>
      </c>
      <c r="K234">
        <v>11</v>
      </c>
      <c r="L234" s="2">
        <v>195785.09</v>
      </c>
      <c r="M234" s="2">
        <v>175438.6</v>
      </c>
      <c r="N234" s="14">
        <v>203924</v>
      </c>
      <c r="O234" s="2">
        <v>0</v>
      </c>
      <c r="P234" s="11">
        <v>203924</v>
      </c>
      <c r="Q234" s="2">
        <v>0</v>
      </c>
      <c r="R234" s="2">
        <v>0</v>
      </c>
      <c r="S234" s="9">
        <v>33924</v>
      </c>
      <c r="V234" s="2"/>
    </row>
    <row r="235" spans="1:22" customFormat="1" x14ac:dyDescent="0.25">
      <c r="A235" t="s">
        <v>309</v>
      </c>
      <c r="B235">
        <v>501</v>
      </c>
      <c r="C235" t="s">
        <v>312</v>
      </c>
      <c r="D235">
        <v>108</v>
      </c>
      <c r="E235" t="s">
        <v>333</v>
      </c>
      <c r="F235">
        <v>469</v>
      </c>
      <c r="G235" t="s">
        <v>73</v>
      </c>
      <c r="H235">
        <v>10108010469</v>
      </c>
      <c r="I235" t="s">
        <v>74</v>
      </c>
      <c r="J235" t="s">
        <v>960</v>
      </c>
      <c r="K235">
        <v>11</v>
      </c>
      <c r="L235" s="2">
        <v>37374.14</v>
      </c>
      <c r="M235" s="2">
        <v>10483.879999999999</v>
      </c>
      <c r="N235" s="14">
        <v>50000</v>
      </c>
      <c r="O235" s="2">
        <v>0</v>
      </c>
      <c r="P235" s="11">
        <v>50000</v>
      </c>
      <c r="Q235" s="2">
        <v>0</v>
      </c>
      <c r="R235" s="2">
        <v>0</v>
      </c>
      <c r="S235" s="9">
        <v>198000</v>
      </c>
      <c r="V235" s="2"/>
    </row>
    <row r="236" spans="1:22" customFormat="1" x14ac:dyDescent="0.25">
      <c r="A236" t="s">
        <v>309</v>
      </c>
      <c r="B236">
        <v>801</v>
      </c>
      <c r="C236" t="s">
        <v>324</v>
      </c>
      <c r="D236">
        <v>25</v>
      </c>
      <c r="E236" t="s">
        <v>325</v>
      </c>
      <c r="F236">
        <v>454</v>
      </c>
      <c r="G236" t="s">
        <v>44</v>
      </c>
      <c r="H236">
        <v>10025010454</v>
      </c>
      <c r="I236" t="s">
        <v>45</v>
      </c>
      <c r="J236" t="s">
        <v>960</v>
      </c>
      <c r="K236">
        <v>11</v>
      </c>
      <c r="L236" s="2">
        <v>60605.95</v>
      </c>
      <c r="M236" s="2">
        <v>0</v>
      </c>
      <c r="N236" s="14">
        <v>350000</v>
      </c>
      <c r="O236" s="2">
        <v>-150000</v>
      </c>
      <c r="P236" s="11">
        <v>200000</v>
      </c>
      <c r="Q236" s="2">
        <v>92480.87</v>
      </c>
      <c r="R236" s="2">
        <v>158538.63428571427</v>
      </c>
      <c r="S236" s="9">
        <v>130000</v>
      </c>
      <c r="V236" s="2"/>
    </row>
    <row r="237" spans="1:22" customFormat="1" x14ac:dyDescent="0.25">
      <c r="A237" t="s">
        <v>309</v>
      </c>
      <c r="B237">
        <v>501</v>
      </c>
      <c r="C237" t="s">
        <v>312</v>
      </c>
      <c r="D237">
        <v>15</v>
      </c>
      <c r="E237" t="s">
        <v>313</v>
      </c>
      <c r="F237">
        <v>454</v>
      </c>
      <c r="G237" t="s">
        <v>44</v>
      </c>
      <c r="H237">
        <v>10015010454</v>
      </c>
      <c r="I237" t="s">
        <v>45</v>
      </c>
      <c r="J237" t="s">
        <v>960</v>
      </c>
      <c r="K237">
        <v>11</v>
      </c>
      <c r="L237" s="2">
        <v>20685.03</v>
      </c>
      <c r="M237" s="2">
        <v>12338.53</v>
      </c>
      <c r="N237" s="14">
        <v>400200</v>
      </c>
      <c r="O237" s="2">
        <v>0</v>
      </c>
      <c r="P237" s="11">
        <v>400200</v>
      </c>
      <c r="Q237" s="2">
        <v>94182.54</v>
      </c>
      <c r="R237" s="2">
        <v>161455.78285714285</v>
      </c>
      <c r="S237" s="9">
        <v>200000</v>
      </c>
      <c r="V237" s="2"/>
    </row>
    <row r="238" spans="1:22" customFormat="1" x14ac:dyDescent="0.25">
      <c r="A238" t="s">
        <v>309</v>
      </c>
      <c r="B238">
        <v>501</v>
      </c>
      <c r="C238" t="s">
        <v>312</v>
      </c>
      <c r="D238">
        <v>118</v>
      </c>
      <c r="E238" t="s">
        <v>340</v>
      </c>
      <c r="F238">
        <v>454</v>
      </c>
      <c r="G238" t="s">
        <v>44</v>
      </c>
      <c r="H238">
        <v>10118010454</v>
      </c>
      <c r="I238" t="s">
        <v>45</v>
      </c>
      <c r="J238" t="s">
        <v>960</v>
      </c>
      <c r="K238">
        <v>11</v>
      </c>
      <c r="L238" s="2">
        <v>106674.69</v>
      </c>
      <c r="M238" s="2">
        <v>197377.73</v>
      </c>
      <c r="N238" s="14">
        <v>200400</v>
      </c>
      <c r="O238" s="2">
        <v>0</v>
      </c>
      <c r="P238" s="11">
        <v>200400</v>
      </c>
      <c r="Q238" s="2">
        <v>127875.65</v>
      </c>
      <c r="R238" s="2">
        <v>219215.40000000002</v>
      </c>
      <c r="S238" s="9">
        <v>200400</v>
      </c>
      <c r="V238" s="2"/>
    </row>
    <row r="239" spans="1:22" customFormat="1" x14ac:dyDescent="0.25">
      <c r="A239" t="s">
        <v>309</v>
      </c>
      <c r="B239">
        <v>801</v>
      </c>
      <c r="C239" t="s">
        <v>324</v>
      </c>
      <c r="D239">
        <v>420</v>
      </c>
      <c r="E239" t="s">
        <v>418</v>
      </c>
      <c r="F239">
        <v>459</v>
      </c>
      <c r="G239" t="s">
        <v>95</v>
      </c>
      <c r="H239">
        <v>10420010459</v>
      </c>
      <c r="I239" t="s">
        <v>96</v>
      </c>
      <c r="J239" t="s">
        <v>960</v>
      </c>
      <c r="K239">
        <v>11</v>
      </c>
      <c r="L239" s="2">
        <v>274048.15999999997</v>
      </c>
      <c r="M239" s="2">
        <v>202642.44</v>
      </c>
      <c r="N239" s="14">
        <v>208000</v>
      </c>
      <c r="O239" s="2">
        <v>0</v>
      </c>
      <c r="P239" s="11">
        <v>208000</v>
      </c>
      <c r="Q239" s="2">
        <v>164915.82</v>
      </c>
      <c r="R239" s="2">
        <v>282712.83428571431</v>
      </c>
      <c r="S239" s="9">
        <v>178000</v>
      </c>
      <c r="V239" s="2"/>
    </row>
    <row r="240" spans="1:22" customFormat="1" x14ac:dyDescent="0.25">
      <c r="A240" t="s">
        <v>309</v>
      </c>
      <c r="B240">
        <v>801</v>
      </c>
      <c r="C240" t="s">
        <v>324</v>
      </c>
      <c r="D240">
        <v>401</v>
      </c>
      <c r="E240" t="s">
        <v>400</v>
      </c>
      <c r="F240">
        <v>454</v>
      </c>
      <c r="G240" t="s">
        <v>44</v>
      </c>
      <c r="H240">
        <v>10401010454</v>
      </c>
      <c r="I240" t="s">
        <v>45</v>
      </c>
      <c r="J240" t="s">
        <v>960</v>
      </c>
      <c r="K240">
        <v>11</v>
      </c>
      <c r="L240" s="2">
        <v>119881.16</v>
      </c>
      <c r="M240" s="2">
        <v>-254103.09</v>
      </c>
      <c r="N240" s="14">
        <v>124925</v>
      </c>
      <c r="O240" s="2">
        <v>0</v>
      </c>
      <c r="P240" s="11">
        <v>124925</v>
      </c>
      <c r="Q240" s="2">
        <v>69190.3</v>
      </c>
      <c r="R240" s="2">
        <v>118611.94285714286</v>
      </c>
      <c r="S240" s="9">
        <v>124925</v>
      </c>
      <c r="V240" s="2"/>
    </row>
    <row r="241" spans="1:22" customFormat="1" x14ac:dyDescent="0.25">
      <c r="A241" t="s">
        <v>309</v>
      </c>
      <c r="B241">
        <v>503</v>
      </c>
      <c r="C241" t="s">
        <v>310</v>
      </c>
      <c r="D241">
        <v>10</v>
      </c>
      <c r="E241" t="s">
        <v>311</v>
      </c>
      <c r="F241">
        <v>454</v>
      </c>
      <c r="G241" t="s">
        <v>44</v>
      </c>
      <c r="H241">
        <v>10010010454</v>
      </c>
      <c r="I241" t="s">
        <v>45</v>
      </c>
      <c r="J241" t="s">
        <v>960</v>
      </c>
      <c r="K241">
        <v>11</v>
      </c>
      <c r="L241" s="2">
        <v>557045.35</v>
      </c>
      <c r="M241" s="2">
        <v>199949.17</v>
      </c>
      <c r="N241" s="14">
        <v>400000</v>
      </c>
      <c r="O241" s="2">
        <v>0</v>
      </c>
      <c r="P241" s="11">
        <v>400000</v>
      </c>
      <c r="Q241" s="2">
        <v>26684.54</v>
      </c>
      <c r="R241" s="2">
        <v>45744.925714285717</v>
      </c>
      <c r="S241" s="9">
        <v>400000</v>
      </c>
      <c r="V241" s="2"/>
    </row>
    <row r="242" spans="1:22" customFormat="1" x14ac:dyDescent="0.25">
      <c r="A242" t="s">
        <v>309</v>
      </c>
      <c r="B242">
        <v>801</v>
      </c>
      <c r="C242" t="s">
        <v>324</v>
      </c>
      <c r="D242">
        <v>28</v>
      </c>
      <c r="E242" t="s">
        <v>328</v>
      </c>
      <c r="F242">
        <v>472</v>
      </c>
      <c r="G242" t="s">
        <v>436</v>
      </c>
      <c r="H242">
        <v>10028010472</v>
      </c>
      <c r="I242" t="s">
        <v>437</v>
      </c>
      <c r="J242" t="s">
        <v>960</v>
      </c>
      <c r="K242">
        <v>11</v>
      </c>
      <c r="L242" s="2">
        <v>45042.45</v>
      </c>
      <c r="M242" s="2">
        <v>0</v>
      </c>
      <c r="N242" s="14">
        <v>0</v>
      </c>
      <c r="O242" s="2">
        <v>0</v>
      </c>
      <c r="P242" s="11">
        <v>0</v>
      </c>
      <c r="Q242" s="2">
        <v>0</v>
      </c>
      <c r="R242" s="2">
        <v>0</v>
      </c>
      <c r="S242" s="9">
        <v>0</v>
      </c>
      <c r="V242" s="2"/>
    </row>
    <row r="243" spans="1:22" customFormat="1" x14ac:dyDescent="0.25">
      <c r="A243" t="s">
        <v>309</v>
      </c>
      <c r="B243">
        <v>503</v>
      </c>
      <c r="C243" t="s">
        <v>310</v>
      </c>
      <c r="D243">
        <v>60</v>
      </c>
      <c r="E243" t="s">
        <v>329</v>
      </c>
      <c r="F243">
        <v>454</v>
      </c>
      <c r="G243" t="s">
        <v>44</v>
      </c>
      <c r="H243">
        <v>10060010454</v>
      </c>
      <c r="I243" t="s">
        <v>45</v>
      </c>
      <c r="J243" t="s">
        <v>960</v>
      </c>
      <c r="K243">
        <v>11</v>
      </c>
      <c r="L243" s="2">
        <v>61173.02</v>
      </c>
      <c r="M243" s="2">
        <v>83944.63</v>
      </c>
      <c r="N243" s="14">
        <v>495610</v>
      </c>
      <c r="O243" s="2">
        <v>0</v>
      </c>
      <c r="P243" s="11">
        <v>495610</v>
      </c>
      <c r="Q243" s="2">
        <v>66260.75</v>
      </c>
      <c r="R243" s="2">
        <v>113589.85714285716</v>
      </c>
      <c r="S243" s="9">
        <v>495610</v>
      </c>
      <c r="V243" s="2"/>
    </row>
    <row r="244" spans="1:22" customFormat="1" x14ac:dyDescent="0.25">
      <c r="A244" t="s">
        <v>309</v>
      </c>
      <c r="B244">
        <v>503</v>
      </c>
      <c r="C244" t="s">
        <v>310</v>
      </c>
      <c r="D244">
        <v>116</v>
      </c>
      <c r="E244" t="s">
        <v>338</v>
      </c>
      <c r="F244">
        <v>454</v>
      </c>
      <c r="G244" t="s">
        <v>44</v>
      </c>
      <c r="H244">
        <v>10116010454</v>
      </c>
      <c r="I244" t="s">
        <v>45</v>
      </c>
      <c r="J244" t="s">
        <v>960</v>
      </c>
      <c r="K244">
        <v>11</v>
      </c>
      <c r="L244" s="2">
        <v>290702.77</v>
      </c>
      <c r="M244" s="2">
        <v>407286.33</v>
      </c>
      <c r="N244" s="14">
        <v>400794</v>
      </c>
      <c r="O244" s="2">
        <v>0</v>
      </c>
      <c r="P244" s="11">
        <v>400794</v>
      </c>
      <c r="Q244" s="2">
        <v>16841.310000000001</v>
      </c>
      <c r="R244" s="2">
        <v>28870.817142857144</v>
      </c>
      <c r="S244" s="9">
        <v>360365</v>
      </c>
      <c r="V244" s="2"/>
    </row>
    <row r="245" spans="1:22" customFormat="1" x14ac:dyDescent="0.25">
      <c r="A245" t="s">
        <v>309</v>
      </c>
      <c r="B245">
        <v>504</v>
      </c>
      <c r="C245" t="s">
        <v>396</v>
      </c>
      <c r="D245">
        <v>400</v>
      </c>
      <c r="E245" t="s">
        <v>397</v>
      </c>
      <c r="F245">
        <v>478</v>
      </c>
      <c r="G245" t="s">
        <v>443</v>
      </c>
      <c r="H245">
        <v>10400010478</v>
      </c>
      <c r="I245" t="s">
        <v>444</v>
      </c>
      <c r="J245" t="s">
        <v>960</v>
      </c>
      <c r="K245">
        <v>11</v>
      </c>
      <c r="L245" s="2">
        <v>339516.07</v>
      </c>
      <c r="M245" s="2">
        <v>265351.36</v>
      </c>
      <c r="N245" s="14">
        <v>300000</v>
      </c>
      <c r="O245" s="2">
        <v>0</v>
      </c>
      <c r="P245" s="11">
        <v>300000</v>
      </c>
      <c r="Q245" s="2">
        <v>0</v>
      </c>
      <c r="R245" s="2">
        <v>0</v>
      </c>
      <c r="S245" s="9">
        <v>100000</v>
      </c>
      <c r="V245" s="2"/>
    </row>
    <row r="246" spans="1:22" customFormat="1" x14ac:dyDescent="0.25">
      <c r="A246" t="s">
        <v>309</v>
      </c>
      <c r="B246">
        <v>801</v>
      </c>
      <c r="C246" t="s">
        <v>324</v>
      </c>
      <c r="D246">
        <v>405</v>
      </c>
      <c r="E246" t="s">
        <v>405</v>
      </c>
      <c r="F246">
        <v>471</v>
      </c>
      <c r="G246" t="s">
        <v>99</v>
      </c>
      <c r="H246">
        <v>10405010471</v>
      </c>
      <c r="I246" t="s">
        <v>100</v>
      </c>
      <c r="J246" t="s">
        <v>960</v>
      </c>
      <c r="K246">
        <v>11</v>
      </c>
      <c r="L246" s="2">
        <v>311392.82</v>
      </c>
      <c r="M246" s="2">
        <v>309267.68</v>
      </c>
      <c r="N246" s="14">
        <v>315514</v>
      </c>
      <c r="O246" s="2">
        <v>0</v>
      </c>
      <c r="P246" s="11">
        <v>315514</v>
      </c>
      <c r="Q246" s="2">
        <v>0</v>
      </c>
      <c r="R246" s="2">
        <v>0</v>
      </c>
      <c r="S246" s="9">
        <v>115514</v>
      </c>
      <c r="V246" s="2"/>
    </row>
    <row r="247" spans="1:22" customFormat="1" x14ac:dyDescent="0.25">
      <c r="A247" t="s">
        <v>309</v>
      </c>
      <c r="B247">
        <v>801</v>
      </c>
      <c r="C247" t="s">
        <v>324</v>
      </c>
      <c r="D247">
        <v>407</v>
      </c>
      <c r="E247" t="s">
        <v>406</v>
      </c>
      <c r="F247">
        <v>472</v>
      </c>
      <c r="G247" t="s">
        <v>436</v>
      </c>
      <c r="H247">
        <v>10407010472</v>
      </c>
      <c r="I247" t="s">
        <v>437</v>
      </c>
      <c r="J247" t="s">
        <v>960</v>
      </c>
      <c r="K247">
        <v>11</v>
      </c>
      <c r="L247" s="2">
        <v>458927.55</v>
      </c>
      <c r="M247" s="2">
        <v>434400</v>
      </c>
      <c r="N247" s="14">
        <v>385310</v>
      </c>
      <c r="O247" s="2">
        <v>0</v>
      </c>
      <c r="P247" s="11">
        <v>385310</v>
      </c>
      <c r="Q247" s="2">
        <v>0</v>
      </c>
      <c r="R247" s="2">
        <v>0</v>
      </c>
      <c r="S247" s="9">
        <v>335310</v>
      </c>
      <c r="V247" s="2"/>
    </row>
    <row r="248" spans="1:22" customFormat="1" x14ac:dyDescent="0.25">
      <c r="A248" t="s">
        <v>309</v>
      </c>
      <c r="B248">
        <v>503</v>
      </c>
      <c r="C248" t="s">
        <v>310</v>
      </c>
      <c r="D248">
        <v>117</v>
      </c>
      <c r="E248" t="s">
        <v>339</v>
      </c>
      <c r="F248">
        <v>454</v>
      </c>
      <c r="G248" t="s">
        <v>44</v>
      </c>
      <c r="H248">
        <v>10117010454</v>
      </c>
      <c r="I248" t="s">
        <v>45</v>
      </c>
      <c r="J248" t="s">
        <v>960</v>
      </c>
      <c r="K248">
        <v>11</v>
      </c>
      <c r="L248" s="2">
        <v>18264.47</v>
      </c>
      <c r="M248" s="2">
        <v>60570.559999999998</v>
      </c>
      <c r="N248" s="14">
        <v>200000</v>
      </c>
      <c r="O248" s="2">
        <v>0</v>
      </c>
      <c r="P248" s="11">
        <v>200000</v>
      </c>
      <c r="Q248" s="2">
        <v>31964.03</v>
      </c>
      <c r="R248" s="2">
        <v>54795.479999999996</v>
      </c>
      <c r="S248" s="9">
        <v>200000</v>
      </c>
      <c r="V248" s="2"/>
    </row>
    <row r="249" spans="1:22" customFormat="1" x14ac:dyDescent="0.25">
      <c r="A249" t="s">
        <v>309</v>
      </c>
      <c r="B249">
        <v>503</v>
      </c>
      <c r="C249" t="s">
        <v>310</v>
      </c>
      <c r="D249">
        <v>151</v>
      </c>
      <c r="E249" t="s">
        <v>364</v>
      </c>
      <c r="F249">
        <v>454</v>
      </c>
      <c r="G249" t="s">
        <v>44</v>
      </c>
      <c r="H249">
        <v>10151010454</v>
      </c>
      <c r="I249" t="s">
        <v>45</v>
      </c>
      <c r="J249" t="s">
        <v>960</v>
      </c>
      <c r="K249">
        <v>11</v>
      </c>
      <c r="L249" s="2">
        <v>0</v>
      </c>
      <c r="M249" s="2">
        <v>29199.59</v>
      </c>
      <c r="N249" s="14">
        <v>34980</v>
      </c>
      <c r="O249" s="2">
        <v>0</v>
      </c>
      <c r="P249" s="11">
        <v>34980</v>
      </c>
      <c r="Q249" s="2">
        <v>5486.36</v>
      </c>
      <c r="R249" s="2">
        <v>9405.1885714285709</v>
      </c>
      <c r="S249" s="9">
        <v>51896</v>
      </c>
      <c r="V249" s="2"/>
    </row>
    <row r="250" spans="1:22" customFormat="1" x14ac:dyDescent="0.25">
      <c r="A250" t="s">
        <v>309</v>
      </c>
      <c r="B250">
        <v>503</v>
      </c>
      <c r="C250" t="s">
        <v>310</v>
      </c>
      <c r="D250">
        <v>110</v>
      </c>
      <c r="E250" t="s">
        <v>337</v>
      </c>
      <c r="F250">
        <v>454</v>
      </c>
      <c r="G250" t="s">
        <v>44</v>
      </c>
      <c r="H250">
        <v>10110010454</v>
      </c>
      <c r="I250" t="s">
        <v>45</v>
      </c>
      <c r="J250" t="s">
        <v>960</v>
      </c>
      <c r="K250">
        <v>11</v>
      </c>
      <c r="L250" s="2">
        <v>51347.91</v>
      </c>
      <c r="M250" s="2">
        <v>146605.78</v>
      </c>
      <c r="N250" s="14">
        <v>400000</v>
      </c>
      <c r="O250" s="2">
        <v>0</v>
      </c>
      <c r="P250" s="11">
        <v>400000</v>
      </c>
      <c r="Q250" s="2">
        <v>10257.08</v>
      </c>
      <c r="R250" s="2">
        <v>17583.565714285716</v>
      </c>
      <c r="S250" s="9">
        <v>400000</v>
      </c>
      <c r="V250" s="2"/>
    </row>
    <row r="251" spans="1:22" customFormat="1" x14ac:dyDescent="0.25">
      <c r="A251" t="s">
        <v>309</v>
      </c>
      <c r="B251">
        <v>503</v>
      </c>
      <c r="C251" t="s">
        <v>310</v>
      </c>
      <c r="D251">
        <v>109</v>
      </c>
      <c r="E251" t="s">
        <v>336</v>
      </c>
      <c r="F251">
        <v>454</v>
      </c>
      <c r="G251" t="s">
        <v>44</v>
      </c>
      <c r="H251">
        <v>10109010454</v>
      </c>
      <c r="I251" t="s">
        <v>45</v>
      </c>
      <c r="J251" t="s">
        <v>960</v>
      </c>
      <c r="K251">
        <v>11</v>
      </c>
      <c r="L251" s="2">
        <v>44393.49</v>
      </c>
      <c r="M251" s="2">
        <v>89296.51</v>
      </c>
      <c r="N251" s="14">
        <v>270000</v>
      </c>
      <c r="O251" s="2">
        <v>0</v>
      </c>
      <c r="P251" s="11">
        <v>270000</v>
      </c>
      <c r="Q251" s="2">
        <v>38510.21</v>
      </c>
      <c r="R251" s="2">
        <v>66017.502857142856</v>
      </c>
      <c r="S251" s="9">
        <v>270000</v>
      </c>
      <c r="V251" s="2"/>
    </row>
    <row r="252" spans="1:22" customFormat="1" x14ac:dyDescent="0.25">
      <c r="A252" t="s">
        <v>309</v>
      </c>
      <c r="B252">
        <v>801</v>
      </c>
      <c r="C252" t="s">
        <v>324</v>
      </c>
      <c r="D252">
        <v>403</v>
      </c>
      <c r="E252" t="s">
        <v>401</v>
      </c>
      <c r="F252">
        <v>463</v>
      </c>
      <c r="G252" t="s">
        <v>152</v>
      </c>
      <c r="H252">
        <v>10403010463</v>
      </c>
      <c r="I252" t="s">
        <v>153</v>
      </c>
      <c r="J252" t="s">
        <v>960</v>
      </c>
      <c r="K252">
        <v>11</v>
      </c>
      <c r="L252" s="2">
        <v>177408.66</v>
      </c>
      <c r="M252" s="2">
        <v>1085183.98</v>
      </c>
      <c r="N252" s="14">
        <v>230000</v>
      </c>
      <c r="O252" s="2">
        <v>0</v>
      </c>
      <c r="P252" s="11">
        <v>230000</v>
      </c>
      <c r="Q252" s="2">
        <v>256544.7</v>
      </c>
      <c r="R252" s="2">
        <v>439790.91428571433</v>
      </c>
      <c r="S252" s="9">
        <v>330000</v>
      </c>
      <c r="T252" t="s">
        <v>472</v>
      </c>
      <c r="V252" s="2"/>
    </row>
    <row r="253" spans="1:22" customFormat="1" x14ac:dyDescent="0.25">
      <c r="A253" t="s">
        <v>309</v>
      </c>
      <c r="B253">
        <v>503</v>
      </c>
      <c r="C253" t="s">
        <v>310</v>
      </c>
      <c r="D253">
        <v>127</v>
      </c>
      <c r="E253" t="s">
        <v>347</v>
      </c>
      <c r="F253">
        <v>454</v>
      </c>
      <c r="G253" t="s">
        <v>44</v>
      </c>
      <c r="H253">
        <v>10127010454</v>
      </c>
      <c r="I253" t="s">
        <v>45</v>
      </c>
      <c r="J253" t="s">
        <v>960</v>
      </c>
      <c r="K253">
        <v>11</v>
      </c>
      <c r="L253" s="2">
        <v>565945.92000000004</v>
      </c>
      <c r="M253" s="2">
        <v>606151.46</v>
      </c>
      <c r="N253" s="14">
        <v>600280</v>
      </c>
      <c r="O253" s="2">
        <v>0</v>
      </c>
      <c r="P253" s="11">
        <v>600280</v>
      </c>
      <c r="Q253" s="2">
        <v>22671.33</v>
      </c>
      <c r="R253" s="2">
        <v>38865.137142857144</v>
      </c>
      <c r="S253" s="9">
        <v>400280</v>
      </c>
      <c r="V253" s="2"/>
    </row>
    <row r="254" spans="1:22" customFormat="1" x14ac:dyDescent="0.25">
      <c r="A254" t="s">
        <v>309</v>
      </c>
      <c r="B254">
        <v>801</v>
      </c>
      <c r="C254" t="s">
        <v>324</v>
      </c>
      <c r="D254">
        <v>28</v>
      </c>
      <c r="E254" t="s">
        <v>328</v>
      </c>
      <c r="F254">
        <v>454</v>
      </c>
      <c r="G254" t="s">
        <v>44</v>
      </c>
      <c r="H254">
        <v>10028010454</v>
      </c>
      <c r="I254" t="s">
        <v>45</v>
      </c>
      <c r="J254" t="s">
        <v>960</v>
      </c>
      <c r="K254">
        <v>11</v>
      </c>
      <c r="L254" s="2">
        <v>74000</v>
      </c>
      <c r="M254" s="2">
        <v>0</v>
      </c>
      <c r="N254" s="14">
        <v>258700</v>
      </c>
      <c r="O254" s="2">
        <v>0</v>
      </c>
      <c r="P254" s="11">
        <v>258700</v>
      </c>
      <c r="Q254" s="2">
        <v>197270.93</v>
      </c>
      <c r="R254" s="2">
        <v>338178.73714285716</v>
      </c>
      <c r="S254" s="9">
        <v>258700</v>
      </c>
      <c r="V254" s="2"/>
    </row>
    <row r="255" spans="1:22" customFormat="1" x14ac:dyDescent="0.25">
      <c r="A255" t="s">
        <v>309</v>
      </c>
      <c r="B255">
        <v>501</v>
      </c>
      <c r="C255" t="s">
        <v>312</v>
      </c>
      <c r="D255">
        <v>119</v>
      </c>
      <c r="E255" t="s">
        <v>341</v>
      </c>
      <c r="F255">
        <v>454</v>
      </c>
      <c r="G255" t="s">
        <v>44</v>
      </c>
      <c r="H255">
        <v>10119010454</v>
      </c>
      <c r="I255" t="s">
        <v>45</v>
      </c>
      <c r="J255" t="s">
        <v>960</v>
      </c>
      <c r="K255">
        <v>11</v>
      </c>
      <c r="L255" s="2">
        <v>73836.66</v>
      </c>
      <c r="M255" s="2">
        <v>135501.54999999999</v>
      </c>
      <c r="N255" s="14">
        <v>240400</v>
      </c>
      <c r="O255" s="2">
        <v>0</v>
      </c>
      <c r="P255" s="11">
        <v>240400</v>
      </c>
      <c r="Q255" s="2">
        <v>13271.61</v>
      </c>
      <c r="R255" s="2">
        <v>22751.33142857143</v>
      </c>
      <c r="S255" s="9">
        <v>640400</v>
      </c>
      <c r="V255" s="2"/>
    </row>
    <row r="256" spans="1:22" customFormat="1" x14ac:dyDescent="0.25">
      <c r="A256" t="s">
        <v>309</v>
      </c>
      <c r="B256">
        <v>801</v>
      </c>
      <c r="C256" t="s">
        <v>324</v>
      </c>
      <c r="D256">
        <v>403</v>
      </c>
      <c r="E256" t="s">
        <v>401</v>
      </c>
      <c r="F256">
        <v>471</v>
      </c>
      <c r="G256" t="s">
        <v>99</v>
      </c>
      <c r="H256">
        <v>10403010471</v>
      </c>
      <c r="I256" t="s">
        <v>100</v>
      </c>
      <c r="J256" t="s">
        <v>960</v>
      </c>
      <c r="K256">
        <v>11</v>
      </c>
      <c r="L256" s="2">
        <v>909880.65</v>
      </c>
      <c r="M256" s="2">
        <v>988035.47</v>
      </c>
      <c r="N256" s="14">
        <v>700000</v>
      </c>
      <c r="O256" s="2">
        <v>0</v>
      </c>
      <c r="P256" s="11">
        <v>700000</v>
      </c>
      <c r="Q256" s="2">
        <v>0</v>
      </c>
      <c r="R256" s="2">
        <v>0</v>
      </c>
      <c r="S256" s="9">
        <v>430000</v>
      </c>
      <c r="V256" s="2"/>
    </row>
    <row r="257" spans="1:22" customFormat="1" x14ac:dyDescent="0.25">
      <c r="A257" t="s">
        <v>309</v>
      </c>
      <c r="B257">
        <v>501</v>
      </c>
      <c r="C257" t="s">
        <v>312</v>
      </c>
      <c r="D257">
        <v>108</v>
      </c>
      <c r="E257" t="s">
        <v>333</v>
      </c>
      <c r="F257">
        <v>454</v>
      </c>
      <c r="G257" t="s">
        <v>44</v>
      </c>
      <c r="H257">
        <v>10108010454</v>
      </c>
      <c r="I257" t="s">
        <v>45</v>
      </c>
      <c r="J257" t="s">
        <v>960</v>
      </c>
      <c r="K257">
        <v>11</v>
      </c>
      <c r="L257" s="2">
        <v>340997.2</v>
      </c>
      <c r="M257" s="2">
        <v>421384.02</v>
      </c>
      <c r="N257" s="14">
        <v>838400</v>
      </c>
      <c r="O257" s="2">
        <v>0</v>
      </c>
      <c r="P257" s="11">
        <v>838400</v>
      </c>
      <c r="Q257" s="2">
        <v>29363.73</v>
      </c>
      <c r="R257" s="2">
        <v>50337.822857142848</v>
      </c>
      <c r="S257" s="9">
        <v>390400</v>
      </c>
      <c r="V257" s="2"/>
    </row>
    <row r="258" spans="1:22" customFormat="1" x14ac:dyDescent="0.25">
      <c r="A258" t="s">
        <v>309</v>
      </c>
      <c r="B258">
        <v>801</v>
      </c>
      <c r="C258" t="s">
        <v>324</v>
      </c>
      <c r="D258">
        <v>403</v>
      </c>
      <c r="E258" t="s">
        <v>401</v>
      </c>
      <c r="F258">
        <v>473</v>
      </c>
      <c r="G258" t="s">
        <v>441</v>
      </c>
      <c r="H258">
        <v>10403010473</v>
      </c>
      <c r="I258" t="s">
        <v>442</v>
      </c>
      <c r="J258" t="s">
        <v>960</v>
      </c>
      <c r="K258">
        <v>11</v>
      </c>
      <c r="L258" s="2">
        <v>1043104.38</v>
      </c>
      <c r="M258" s="2">
        <v>1095077.53</v>
      </c>
      <c r="N258" s="14">
        <v>750000</v>
      </c>
      <c r="O258" s="2">
        <v>-28000</v>
      </c>
      <c r="P258" s="11">
        <v>722000</v>
      </c>
      <c r="Q258" s="2">
        <v>212959.04</v>
      </c>
      <c r="R258" s="2">
        <v>365072.64000000001</v>
      </c>
      <c r="S258" s="9">
        <v>542000</v>
      </c>
      <c r="V258" s="2"/>
    </row>
    <row r="259" spans="1:22" customFormat="1" x14ac:dyDescent="0.25">
      <c r="A259" t="s">
        <v>309</v>
      </c>
      <c r="B259">
        <v>801</v>
      </c>
      <c r="C259" t="s">
        <v>324</v>
      </c>
      <c r="D259">
        <v>410</v>
      </c>
      <c r="E259" t="s">
        <v>435</v>
      </c>
      <c r="F259">
        <v>454</v>
      </c>
      <c r="G259" t="s">
        <v>44</v>
      </c>
      <c r="H259">
        <v>10410010454</v>
      </c>
      <c r="I259" t="s">
        <v>45</v>
      </c>
      <c r="J259" t="s">
        <v>960</v>
      </c>
      <c r="K259">
        <v>11</v>
      </c>
      <c r="L259" s="2">
        <v>179909.61</v>
      </c>
      <c r="M259" s="2">
        <v>533579.87</v>
      </c>
      <c r="N259" s="14">
        <v>190800</v>
      </c>
      <c r="O259" s="2">
        <v>0</v>
      </c>
      <c r="P259" s="11">
        <v>190800</v>
      </c>
      <c r="Q259" s="2">
        <v>55376.49</v>
      </c>
      <c r="R259" s="2">
        <v>94931.125714285707</v>
      </c>
      <c r="S259" s="9">
        <v>190800</v>
      </c>
      <c r="V259" s="2"/>
    </row>
    <row r="260" spans="1:22" customFormat="1" x14ac:dyDescent="0.25">
      <c r="A260" t="s">
        <v>309</v>
      </c>
      <c r="B260">
        <v>801</v>
      </c>
      <c r="C260" t="s">
        <v>324</v>
      </c>
      <c r="D260">
        <v>403</v>
      </c>
      <c r="E260" t="s">
        <v>401</v>
      </c>
      <c r="F260">
        <v>483</v>
      </c>
      <c r="G260" t="s">
        <v>445</v>
      </c>
      <c r="H260">
        <v>10403010483</v>
      </c>
      <c r="I260" t="s">
        <v>446</v>
      </c>
      <c r="J260" t="s">
        <v>960</v>
      </c>
      <c r="K260">
        <v>11</v>
      </c>
      <c r="L260" s="2">
        <v>633625.54</v>
      </c>
      <c r="M260" s="2">
        <v>492005.26</v>
      </c>
      <c r="N260" s="14">
        <v>0</v>
      </c>
      <c r="O260" s="2">
        <v>0</v>
      </c>
      <c r="P260" s="11">
        <v>0</v>
      </c>
      <c r="Q260" s="2">
        <v>0</v>
      </c>
      <c r="R260" s="2">
        <v>0</v>
      </c>
      <c r="S260" s="9">
        <v>0</v>
      </c>
      <c r="V260" s="2"/>
    </row>
    <row r="261" spans="1:22" customFormat="1" x14ac:dyDescent="0.25">
      <c r="A261" t="s">
        <v>309</v>
      </c>
      <c r="B261">
        <v>801</v>
      </c>
      <c r="C261" t="s">
        <v>324</v>
      </c>
      <c r="D261">
        <v>403</v>
      </c>
      <c r="E261" t="s">
        <v>401</v>
      </c>
      <c r="F261">
        <v>478</v>
      </c>
      <c r="G261" t="s">
        <v>443</v>
      </c>
      <c r="H261">
        <v>10403010478</v>
      </c>
      <c r="I261" t="s">
        <v>444</v>
      </c>
      <c r="J261" t="s">
        <v>960</v>
      </c>
      <c r="K261">
        <v>11</v>
      </c>
      <c r="L261" s="2">
        <v>338819.61</v>
      </c>
      <c r="M261" s="2">
        <v>338220</v>
      </c>
      <c r="N261" s="14">
        <v>0</v>
      </c>
      <c r="O261" s="2">
        <v>0</v>
      </c>
      <c r="P261" s="11">
        <v>0</v>
      </c>
      <c r="Q261" s="2">
        <v>600</v>
      </c>
      <c r="R261" s="2">
        <v>1028.5714285714284</v>
      </c>
      <c r="S261" s="9">
        <v>0</v>
      </c>
      <c r="V261" s="2"/>
    </row>
    <row r="262" spans="1:22" customFormat="1" x14ac:dyDescent="0.25">
      <c r="A262" t="s">
        <v>309</v>
      </c>
      <c r="B262">
        <v>503</v>
      </c>
      <c r="C262" t="s">
        <v>310</v>
      </c>
      <c r="D262">
        <v>117</v>
      </c>
      <c r="E262" t="s">
        <v>339</v>
      </c>
      <c r="F262">
        <v>470</v>
      </c>
      <c r="G262" t="s">
        <v>75</v>
      </c>
      <c r="H262">
        <v>10117010470</v>
      </c>
      <c r="I262" t="s">
        <v>76</v>
      </c>
      <c r="J262" t="s">
        <v>960</v>
      </c>
      <c r="K262">
        <v>11</v>
      </c>
      <c r="L262" s="2">
        <v>0</v>
      </c>
      <c r="M262" s="2">
        <v>0</v>
      </c>
      <c r="N262" s="14">
        <v>90</v>
      </c>
      <c r="O262" s="2">
        <v>0</v>
      </c>
      <c r="P262" s="11">
        <v>90</v>
      </c>
      <c r="Q262" s="2">
        <v>0</v>
      </c>
      <c r="R262" s="2">
        <v>0</v>
      </c>
      <c r="S262" s="9"/>
      <c r="V262" s="2"/>
    </row>
    <row r="263" spans="1:22" customFormat="1" x14ac:dyDescent="0.25">
      <c r="A263" t="s">
        <v>309</v>
      </c>
      <c r="B263">
        <v>503</v>
      </c>
      <c r="C263" t="s">
        <v>310</v>
      </c>
      <c r="D263">
        <v>128</v>
      </c>
      <c r="E263" t="s">
        <v>348</v>
      </c>
      <c r="F263">
        <v>471</v>
      </c>
      <c r="G263" t="s">
        <v>99</v>
      </c>
      <c r="H263">
        <v>10128010471</v>
      </c>
      <c r="I263" t="s">
        <v>100</v>
      </c>
      <c r="J263" t="s">
        <v>960</v>
      </c>
      <c r="K263">
        <v>11</v>
      </c>
      <c r="L263" s="2">
        <v>0</v>
      </c>
      <c r="M263" s="2">
        <v>0</v>
      </c>
      <c r="N263" s="14">
        <v>0</v>
      </c>
      <c r="O263" s="2">
        <v>0</v>
      </c>
      <c r="P263" s="11">
        <v>0</v>
      </c>
      <c r="Q263" s="2">
        <v>0</v>
      </c>
      <c r="R263" s="2">
        <v>0</v>
      </c>
      <c r="S263" s="9"/>
      <c r="V263" s="2"/>
    </row>
    <row r="264" spans="1:22" customFormat="1" x14ac:dyDescent="0.25">
      <c r="A264" t="s">
        <v>309</v>
      </c>
      <c r="B264">
        <v>503</v>
      </c>
      <c r="C264" t="s">
        <v>310</v>
      </c>
      <c r="D264">
        <v>110</v>
      </c>
      <c r="E264" t="s">
        <v>337</v>
      </c>
      <c r="F264">
        <v>473</v>
      </c>
      <c r="G264" t="s">
        <v>441</v>
      </c>
      <c r="H264">
        <v>10110010473</v>
      </c>
      <c r="I264" t="s">
        <v>442</v>
      </c>
      <c r="J264" t="s">
        <v>960</v>
      </c>
      <c r="K264">
        <v>11</v>
      </c>
      <c r="L264" s="2">
        <v>99682.46</v>
      </c>
      <c r="M264" s="2">
        <v>65950</v>
      </c>
      <c r="N264" s="14">
        <v>0</v>
      </c>
      <c r="O264" s="2">
        <v>0</v>
      </c>
      <c r="P264" s="11">
        <v>0</v>
      </c>
      <c r="Q264" s="2">
        <v>0</v>
      </c>
      <c r="R264" s="2">
        <v>0</v>
      </c>
      <c r="S264" s="9"/>
      <c r="V264" s="2"/>
    </row>
    <row r="265" spans="1:22" customFormat="1" x14ac:dyDescent="0.25">
      <c r="A265" t="s">
        <v>309</v>
      </c>
      <c r="B265">
        <v>503</v>
      </c>
      <c r="C265" t="s">
        <v>310</v>
      </c>
      <c r="D265">
        <v>10</v>
      </c>
      <c r="E265" t="s">
        <v>311</v>
      </c>
      <c r="F265">
        <v>490</v>
      </c>
      <c r="G265" t="s">
        <v>77</v>
      </c>
      <c r="H265">
        <v>10010010490</v>
      </c>
      <c r="I265" t="s">
        <v>78</v>
      </c>
      <c r="J265" t="s">
        <v>960</v>
      </c>
      <c r="K265">
        <v>11</v>
      </c>
      <c r="L265" s="2">
        <v>0</v>
      </c>
      <c r="M265" s="2">
        <v>0</v>
      </c>
      <c r="N265" s="14">
        <v>0</v>
      </c>
      <c r="O265" s="2">
        <v>0</v>
      </c>
      <c r="P265" s="11">
        <v>0</v>
      </c>
      <c r="Q265" s="2">
        <v>0</v>
      </c>
      <c r="R265" s="2">
        <v>0</v>
      </c>
      <c r="S265" s="9"/>
      <c r="V265" s="2"/>
    </row>
    <row r="266" spans="1:22" customFormat="1" x14ac:dyDescent="0.25">
      <c r="A266" t="s">
        <v>309</v>
      </c>
      <c r="B266">
        <v>501</v>
      </c>
      <c r="C266" t="s">
        <v>312</v>
      </c>
      <c r="D266">
        <v>15</v>
      </c>
      <c r="E266" t="s">
        <v>313</v>
      </c>
      <c r="F266">
        <v>490</v>
      </c>
      <c r="G266" t="s">
        <v>77</v>
      </c>
      <c r="H266">
        <v>10015010490</v>
      </c>
      <c r="I266" t="s">
        <v>78</v>
      </c>
      <c r="J266" t="s">
        <v>960</v>
      </c>
      <c r="K266">
        <v>11</v>
      </c>
      <c r="L266" s="2">
        <v>3750</v>
      </c>
      <c r="M266" s="2">
        <v>0</v>
      </c>
      <c r="N266" s="14">
        <v>0</v>
      </c>
      <c r="O266" s="2">
        <v>0</v>
      </c>
      <c r="P266" s="11">
        <v>0</v>
      </c>
      <c r="Q266" s="2">
        <v>0</v>
      </c>
      <c r="R266" s="2">
        <v>0</v>
      </c>
      <c r="S266" s="9"/>
      <c r="V266" s="2"/>
    </row>
    <row r="267" spans="1:22" customFormat="1" x14ac:dyDescent="0.25">
      <c r="A267" t="s">
        <v>309</v>
      </c>
      <c r="B267">
        <v>503</v>
      </c>
      <c r="C267" t="s">
        <v>310</v>
      </c>
      <c r="D267">
        <v>60</v>
      </c>
      <c r="E267" t="s">
        <v>329</v>
      </c>
      <c r="F267">
        <v>490</v>
      </c>
      <c r="G267" t="s">
        <v>77</v>
      </c>
      <c r="H267">
        <v>10060010490</v>
      </c>
      <c r="I267" t="s">
        <v>78</v>
      </c>
      <c r="J267" t="s">
        <v>960</v>
      </c>
      <c r="K267">
        <v>11</v>
      </c>
      <c r="L267" s="2">
        <v>756.31</v>
      </c>
      <c r="M267" s="2">
        <v>0</v>
      </c>
      <c r="N267" s="14">
        <v>0</v>
      </c>
      <c r="O267" s="2">
        <v>0</v>
      </c>
      <c r="P267" s="11">
        <v>0</v>
      </c>
      <c r="Q267" s="2">
        <v>0</v>
      </c>
      <c r="R267" s="2">
        <v>0</v>
      </c>
      <c r="S267" s="9"/>
      <c r="V267" s="2"/>
    </row>
    <row r="268" spans="1:22" customFormat="1" x14ac:dyDescent="0.25">
      <c r="A268" t="s">
        <v>309</v>
      </c>
      <c r="B268">
        <v>501</v>
      </c>
      <c r="C268" t="s">
        <v>312</v>
      </c>
      <c r="D268">
        <v>65</v>
      </c>
      <c r="E268" t="s">
        <v>330</v>
      </c>
      <c r="F268">
        <v>490</v>
      </c>
      <c r="G268" t="s">
        <v>77</v>
      </c>
      <c r="H268">
        <v>10065010490</v>
      </c>
      <c r="I268" t="s">
        <v>78</v>
      </c>
      <c r="J268" t="s">
        <v>960</v>
      </c>
      <c r="K268">
        <v>11</v>
      </c>
      <c r="L268" s="2">
        <v>0</v>
      </c>
      <c r="M268" s="2">
        <v>0</v>
      </c>
      <c r="N268" s="14">
        <v>0</v>
      </c>
      <c r="O268" s="2">
        <v>0</v>
      </c>
      <c r="P268" s="11">
        <v>0</v>
      </c>
      <c r="Q268" s="2">
        <v>0</v>
      </c>
      <c r="R268" s="2">
        <v>0</v>
      </c>
      <c r="S268" s="9"/>
      <c r="V268" s="2"/>
    </row>
    <row r="269" spans="1:22" customFormat="1" x14ac:dyDescent="0.25">
      <c r="A269" t="s">
        <v>309</v>
      </c>
      <c r="B269">
        <v>501</v>
      </c>
      <c r="C269" t="s">
        <v>312</v>
      </c>
      <c r="D269">
        <v>108</v>
      </c>
      <c r="E269" t="s">
        <v>333</v>
      </c>
      <c r="F269">
        <v>490</v>
      </c>
      <c r="G269" t="s">
        <v>77</v>
      </c>
      <c r="H269">
        <v>10108010490</v>
      </c>
      <c r="I269" t="s">
        <v>78</v>
      </c>
      <c r="J269" t="s">
        <v>960</v>
      </c>
      <c r="K269">
        <v>11</v>
      </c>
      <c r="L269" s="2">
        <v>2514.19</v>
      </c>
      <c r="M269" s="2">
        <v>0</v>
      </c>
      <c r="N269" s="14">
        <v>0</v>
      </c>
      <c r="O269" s="2">
        <v>0</v>
      </c>
      <c r="P269" s="11">
        <v>0</v>
      </c>
      <c r="Q269" s="2">
        <v>0</v>
      </c>
      <c r="R269" s="2">
        <v>0</v>
      </c>
      <c r="S269" s="9"/>
      <c r="V269" s="2"/>
    </row>
    <row r="270" spans="1:22" customFormat="1" x14ac:dyDescent="0.25">
      <c r="A270" t="s">
        <v>309</v>
      </c>
      <c r="B270">
        <v>503</v>
      </c>
      <c r="C270" t="s">
        <v>310</v>
      </c>
      <c r="D270">
        <v>109</v>
      </c>
      <c r="E270" t="s">
        <v>336</v>
      </c>
      <c r="F270">
        <v>490</v>
      </c>
      <c r="G270" t="s">
        <v>77</v>
      </c>
      <c r="H270">
        <v>10109010490</v>
      </c>
      <c r="I270" t="s">
        <v>78</v>
      </c>
      <c r="J270" t="s">
        <v>960</v>
      </c>
      <c r="K270">
        <v>11</v>
      </c>
      <c r="L270" s="2">
        <v>1699.95</v>
      </c>
      <c r="M270" s="2">
        <v>0</v>
      </c>
      <c r="N270" s="14">
        <v>0</v>
      </c>
      <c r="O270" s="2">
        <v>0</v>
      </c>
      <c r="P270" s="11">
        <v>0</v>
      </c>
      <c r="Q270" s="2">
        <v>0</v>
      </c>
      <c r="R270" s="2">
        <v>0</v>
      </c>
      <c r="S270" s="9"/>
      <c r="V270" s="2"/>
    </row>
    <row r="271" spans="1:22" customFormat="1" x14ac:dyDescent="0.25">
      <c r="A271" t="s">
        <v>309</v>
      </c>
      <c r="B271">
        <v>503</v>
      </c>
      <c r="C271" t="s">
        <v>310</v>
      </c>
      <c r="D271">
        <v>110</v>
      </c>
      <c r="E271" t="s">
        <v>337</v>
      </c>
      <c r="F271">
        <v>490</v>
      </c>
      <c r="G271" t="s">
        <v>77</v>
      </c>
      <c r="H271">
        <v>10110010490</v>
      </c>
      <c r="I271" t="s">
        <v>78</v>
      </c>
      <c r="J271" t="s">
        <v>960</v>
      </c>
      <c r="K271">
        <v>11</v>
      </c>
      <c r="L271" s="2">
        <v>0</v>
      </c>
      <c r="M271" s="2">
        <v>0</v>
      </c>
      <c r="N271" s="14">
        <v>0</v>
      </c>
      <c r="O271" s="2">
        <v>0</v>
      </c>
      <c r="P271" s="11">
        <v>0</v>
      </c>
      <c r="Q271" s="2">
        <v>0</v>
      </c>
      <c r="R271" s="2">
        <v>0</v>
      </c>
      <c r="S271" s="9"/>
      <c r="V271" s="2"/>
    </row>
    <row r="272" spans="1:22" customFormat="1" x14ac:dyDescent="0.25">
      <c r="A272" t="s">
        <v>309</v>
      </c>
      <c r="B272">
        <v>503</v>
      </c>
      <c r="C272" t="s">
        <v>310</v>
      </c>
      <c r="D272">
        <v>116</v>
      </c>
      <c r="E272" t="s">
        <v>338</v>
      </c>
      <c r="F272">
        <v>490</v>
      </c>
      <c r="G272" t="s">
        <v>77</v>
      </c>
      <c r="H272">
        <v>10116010490</v>
      </c>
      <c r="I272" t="s">
        <v>78</v>
      </c>
      <c r="J272" t="s">
        <v>960</v>
      </c>
      <c r="K272">
        <v>11</v>
      </c>
      <c r="L272" s="2">
        <v>0</v>
      </c>
      <c r="M272" s="2">
        <v>0</v>
      </c>
      <c r="N272" s="14">
        <v>0</v>
      </c>
      <c r="O272" s="2">
        <v>0</v>
      </c>
      <c r="P272" s="11">
        <v>0</v>
      </c>
      <c r="Q272" s="2">
        <v>0</v>
      </c>
      <c r="R272" s="2">
        <v>0</v>
      </c>
      <c r="S272" s="9"/>
      <c r="V272" s="2"/>
    </row>
    <row r="273" spans="1:22" customFormat="1" x14ac:dyDescent="0.25">
      <c r="A273" t="s">
        <v>309</v>
      </c>
      <c r="B273">
        <v>501</v>
      </c>
      <c r="C273" t="s">
        <v>312</v>
      </c>
      <c r="D273">
        <v>118</v>
      </c>
      <c r="E273" t="s">
        <v>340</v>
      </c>
      <c r="F273">
        <v>490</v>
      </c>
      <c r="G273" t="s">
        <v>77</v>
      </c>
      <c r="H273">
        <v>10118010490</v>
      </c>
      <c r="I273" t="s">
        <v>78</v>
      </c>
      <c r="J273" t="s">
        <v>960</v>
      </c>
      <c r="K273">
        <v>11</v>
      </c>
      <c r="L273" s="2">
        <v>0</v>
      </c>
      <c r="M273" s="2">
        <v>2104.39</v>
      </c>
      <c r="N273" s="14">
        <v>0</v>
      </c>
      <c r="O273" s="2">
        <v>0</v>
      </c>
      <c r="P273" s="11">
        <v>0</v>
      </c>
      <c r="Q273" s="2">
        <v>0</v>
      </c>
      <c r="R273" s="2">
        <v>0</v>
      </c>
      <c r="S273" s="9"/>
      <c r="V273" s="2"/>
    </row>
    <row r="274" spans="1:22" customFormat="1" x14ac:dyDescent="0.25">
      <c r="A274" t="s">
        <v>309</v>
      </c>
      <c r="B274">
        <v>501</v>
      </c>
      <c r="C274" t="s">
        <v>312</v>
      </c>
      <c r="D274">
        <v>119</v>
      </c>
      <c r="E274" t="s">
        <v>341</v>
      </c>
      <c r="F274">
        <v>490</v>
      </c>
      <c r="G274" t="s">
        <v>77</v>
      </c>
      <c r="H274">
        <v>10119010490</v>
      </c>
      <c r="I274" t="s">
        <v>78</v>
      </c>
      <c r="J274" t="s">
        <v>960</v>
      </c>
      <c r="K274">
        <v>11</v>
      </c>
      <c r="L274" s="2">
        <v>2400</v>
      </c>
      <c r="M274" s="2">
        <v>0</v>
      </c>
      <c r="N274" s="14">
        <v>0</v>
      </c>
      <c r="O274" s="2">
        <v>0</v>
      </c>
      <c r="P274" s="11">
        <v>0</v>
      </c>
      <c r="Q274" s="2">
        <v>0</v>
      </c>
      <c r="R274" s="2">
        <v>0</v>
      </c>
      <c r="S274" s="9"/>
      <c r="V274" s="2"/>
    </row>
    <row r="275" spans="1:22" customFormat="1" x14ac:dyDescent="0.25">
      <c r="A275" t="s">
        <v>309</v>
      </c>
      <c r="B275">
        <v>502</v>
      </c>
      <c r="C275" t="s">
        <v>342</v>
      </c>
      <c r="D275">
        <v>120</v>
      </c>
      <c r="E275" t="s">
        <v>343</v>
      </c>
      <c r="F275">
        <v>490</v>
      </c>
      <c r="G275" t="s">
        <v>77</v>
      </c>
      <c r="H275">
        <v>10120010490</v>
      </c>
      <c r="I275" t="s">
        <v>78</v>
      </c>
      <c r="J275" t="s">
        <v>960</v>
      </c>
      <c r="K275">
        <v>11</v>
      </c>
      <c r="L275" s="2">
        <v>1430</v>
      </c>
      <c r="M275" s="2">
        <v>0</v>
      </c>
      <c r="N275" s="14">
        <v>0</v>
      </c>
      <c r="O275" s="2">
        <v>0</v>
      </c>
      <c r="P275" s="11">
        <v>0</v>
      </c>
      <c r="Q275" s="2">
        <v>0</v>
      </c>
      <c r="R275" s="2">
        <v>0</v>
      </c>
      <c r="S275" s="9"/>
      <c r="V275" s="2"/>
    </row>
    <row r="276" spans="1:22" customFormat="1" x14ac:dyDescent="0.25">
      <c r="A276" t="s">
        <v>309</v>
      </c>
      <c r="B276">
        <v>503</v>
      </c>
      <c r="C276" t="s">
        <v>310</v>
      </c>
      <c r="D276">
        <v>127</v>
      </c>
      <c r="E276" t="s">
        <v>347</v>
      </c>
      <c r="F276">
        <v>490</v>
      </c>
      <c r="G276" t="s">
        <v>77</v>
      </c>
      <c r="H276">
        <v>10127010490</v>
      </c>
      <c r="I276" t="s">
        <v>78</v>
      </c>
      <c r="J276" t="s">
        <v>960</v>
      </c>
      <c r="K276">
        <v>11</v>
      </c>
      <c r="L276" s="2">
        <v>1699.95</v>
      </c>
      <c r="M276" s="2">
        <v>0</v>
      </c>
      <c r="N276" s="14">
        <v>0</v>
      </c>
      <c r="O276" s="2">
        <v>0</v>
      </c>
      <c r="P276" s="11">
        <v>0</v>
      </c>
      <c r="Q276" s="2">
        <v>0</v>
      </c>
      <c r="R276" s="2">
        <v>0</v>
      </c>
      <c r="S276" s="9"/>
      <c r="V276" s="2"/>
    </row>
    <row r="277" spans="1:22" customFormat="1" x14ac:dyDescent="0.25">
      <c r="A277" t="s">
        <v>309</v>
      </c>
      <c r="B277">
        <v>503</v>
      </c>
      <c r="C277" t="s">
        <v>310</v>
      </c>
      <c r="D277">
        <v>128</v>
      </c>
      <c r="E277" t="s">
        <v>348</v>
      </c>
      <c r="F277">
        <v>490</v>
      </c>
      <c r="G277" t="s">
        <v>77</v>
      </c>
      <c r="H277">
        <v>10128010490</v>
      </c>
      <c r="I277" t="s">
        <v>78</v>
      </c>
      <c r="J277" t="s">
        <v>960</v>
      </c>
      <c r="K277">
        <v>11</v>
      </c>
      <c r="L277" s="2">
        <v>0</v>
      </c>
      <c r="M277" s="2">
        <v>0</v>
      </c>
      <c r="N277" s="14">
        <v>0</v>
      </c>
      <c r="O277" s="2">
        <v>0</v>
      </c>
      <c r="P277" s="11">
        <v>0</v>
      </c>
      <c r="Q277" s="2">
        <v>0</v>
      </c>
      <c r="R277" s="2">
        <v>0</v>
      </c>
      <c r="S277" s="9"/>
      <c r="V277" s="2"/>
    </row>
    <row r="278" spans="1:22" customFormat="1" x14ac:dyDescent="0.25">
      <c r="A278" t="s">
        <v>562</v>
      </c>
      <c r="B278">
        <v>1401</v>
      </c>
      <c r="C278" t="s">
        <v>563</v>
      </c>
      <c r="D278">
        <v>125</v>
      </c>
      <c r="E278" t="s">
        <v>564</v>
      </c>
      <c r="F278">
        <v>459</v>
      </c>
      <c r="G278" t="s">
        <v>95</v>
      </c>
      <c r="H278">
        <v>10125010459</v>
      </c>
      <c r="I278" t="s">
        <v>96</v>
      </c>
      <c r="J278" t="s">
        <v>960</v>
      </c>
      <c r="K278">
        <v>11</v>
      </c>
      <c r="L278" s="2">
        <v>0</v>
      </c>
      <c r="M278" s="2">
        <v>0</v>
      </c>
      <c r="N278" s="14">
        <v>20800</v>
      </c>
      <c r="O278" s="2">
        <v>0</v>
      </c>
      <c r="P278" s="11">
        <v>20800</v>
      </c>
      <c r="Q278" s="2">
        <v>0</v>
      </c>
      <c r="R278" s="2">
        <v>0</v>
      </c>
      <c r="S278" s="9">
        <v>20800</v>
      </c>
      <c r="V278" s="2"/>
    </row>
    <row r="279" spans="1:22" customFormat="1" x14ac:dyDescent="0.25">
      <c r="A279" t="s">
        <v>562</v>
      </c>
      <c r="B279">
        <v>1401</v>
      </c>
      <c r="C279" t="s">
        <v>563</v>
      </c>
      <c r="D279">
        <v>125</v>
      </c>
      <c r="E279" t="s">
        <v>564</v>
      </c>
      <c r="F279">
        <v>454</v>
      </c>
      <c r="G279" t="s">
        <v>44</v>
      </c>
      <c r="H279">
        <v>10125010454</v>
      </c>
      <c r="I279" t="s">
        <v>45</v>
      </c>
      <c r="J279" t="s">
        <v>960</v>
      </c>
      <c r="K279">
        <v>11</v>
      </c>
      <c r="L279" s="2">
        <v>29620.76</v>
      </c>
      <c r="M279" s="2">
        <v>1632.19</v>
      </c>
      <c r="N279" s="14">
        <v>40000</v>
      </c>
      <c r="O279" s="2">
        <v>0</v>
      </c>
      <c r="P279" s="11">
        <v>40000</v>
      </c>
      <c r="Q279" s="2">
        <v>0</v>
      </c>
      <c r="R279" s="2">
        <v>0</v>
      </c>
      <c r="S279" s="9">
        <v>40000</v>
      </c>
      <c r="V279" s="2"/>
    </row>
    <row r="280" spans="1:22" customFormat="1" x14ac:dyDescent="0.25">
      <c r="A280" t="s">
        <v>562</v>
      </c>
      <c r="B280">
        <v>1401</v>
      </c>
      <c r="C280" t="s">
        <v>563</v>
      </c>
      <c r="D280">
        <v>125</v>
      </c>
      <c r="E280" t="s">
        <v>564</v>
      </c>
      <c r="F280">
        <v>455</v>
      </c>
      <c r="G280" t="s">
        <v>46</v>
      </c>
      <c r="H280">
        <v>10125010455</v>
      </c>
      <c r="I280" t="s">
        <v>47</v>
      </c>
      <c r="J280" t="s">
        <v>960</v>
      </c>
      <c r="K280">
        <v>11</v>
      </c>
      <c r="L280" s="2">
        <v>45709</v>
      </c>
      <c r="M280" s="2">
        <v>17900</v>
      </c>
      <c r="N280" s="14">
        <v>45000</v>
      </c>
      <c r="O280" s="2">
        <v>0</v>
      </c>
      <c r="P280" s="11">
        <v>45000</v>
      </c>
      <c r="Q280" s="2">
        <v>0</v>
      </c>
      <c r="R280" s="2">
        <v>0</v>
      </c>
      <c r="S280" s="9">
        <v>45000</v>
      </c>
      <c r="V280" s="2"/>
    </row>
    <row r="281" spans="1:22" customFormat="1" x14ac:dyDescent="0.25">
      <c r="A281" t="s">
        <v>562</v>
      </c>
      <c r="B281">
        <v>1401</v>
      </c>
      <c r="C281" t="s">
        <v>563</v>
      </c>
      <c r="D281">
        <v>125</v>
      </c>
      <c r="E281" t="s">
        <v>564</v>
      </c>
      <c r="F281">
        <v>466</v>
      </c>
      <c r="G281" t="s">
        <v>130</v>
      </c>
      <c r="H281">
        <v>10125010466</v>
      </c>
      <c r="I281" t="s">
        <v>131</v>
      </c>
      <c r="J281" t="s">
        <v>960</v>
      </c>
      <c r="K281">
        <v>11</v>
      </c>
      <c r="L281" s="2">
        <v>81266.36</v>
      </c>
      <c r="M281" s="2">
        <v>57098.16</v>
      </c>
      <c r="N281" s="14">
        <v>50000</v>
      </c>
      <c r="O281" s="2">
        <v>0</v>
      </c>
      <c r="P281" s="11">
        <v>50000</v>
      </c>
      <c r="Q281" s="2">
        <v>25627.38</v>
      </c>
      <c r="R281" s="2">
        <v>43932.651428571429</v>
      </c>
      <c r="S281" s="9">
        <v>50000</v>
      </c>
      <c r="T281" t="s">
        <v>636</v>
      </c>
      <c r="V281" s="2"/>
    </row>
    <row r="282" spans="1:22" customFormat="1" x14ac:dyDescent="0.25">
      <c r="A282" t="s">
        <v>562</v>
      </c>
      <c r="B282">
        <v>1401</v>
      </c>
      <c r="C282" t="s">
        <v>563</v>
      </c>
      <c r="D282">
        <v>125</v>
      </c>
      <c r="E282" t="s">
        <v>564</v>
      </c>
      <c r="F282">
        <v>471</v>
      </c>
      <c r="G282" t="s">
        <v>99</v>
      </c>
      <c r="H282">
        <v>10125010471</v>
      </c>
      <c r="I282" t="s">
        <v>100</v>
      </c>
      <c r="J282" t="s">
        <v>960</v>
      </c>
      <c r="K282">
        <v>11</v>
      </c>
      <c r="L282" s="2">
        <v>0</v>
      </c>
      <c r="M282" s="2">
        <v>0</v>
      </c>
      <c r="N282" s="14">
        <v>0</v>
      </c>
      <c r="O282" s="2">
        <v>0</v>
      </c>
      <c r="P282" s="11">
        <v>0</v>
      </c>
      <c r="Q282" s="2">
        <v>0</v>
      </c>
      <c r="R282" s="2">
        <v>0</v>
      </c>
      <c r="S282" s="9"/>
      <c r="T282" t="s">
        <v>637</v>
      </c>
      <c r="V282" s="2"/>
    </row>
    <row r="283" spans="1:22" customFormat="1" x14ac:dyDescent="0.25">
      <c r="A283" t="s">
        <v>562</v>
      </c>
      <c r="B283">
        <v>301</v>
      </c>
      <c r="C283" t="s">
        <v>355</v>
      </c>
      <c r="D283">
        <v>121</v>
      </c>
      <c r="E283" t="s">
        <v>562</v>
      </c>
      <c r="F283">
        <v>479</v>
      </c>
      <c r="G283" t="s">
        <v>627</v>
      </c>
      <c r="H283">
        <v>10121010479</v>
      </c>
      <c r="I283" t="s">
        <v>628</v>
      </c>
      <c r="J283" t="s">
        <v>960</v>
      </c>
      <c r="K283">
        <v>11</v>
      </c>
      <c r="L283" s="2">
        <v>0</v>
      </c>
      <c r="M283" s="2">
        <v>0</v>
      </c>
      <c r="N283" s="14">
        <v>50000</v>
      </c>
      <c r="O283" s="2">
        <v>0</v>
      </c>
      <c r="P283" s="11">
        <v>50000</v>
      </c>
      <c r="Q283" s="2">
        <v>0</v>
      </c>
      <c r="R283" s="2">
        <v>0</v>
      </c>
      <c r="S283" s="9">
        <v>50000</v>
      </c>
      <c r="V283" s="2"/>
    </row>
    <row r="284" spans="1:22" customFormat="1" x14ac:dyDescent="0.25">
      <c r="A284" t="s">
        <v>562</v>
      </c>
      <c r="B284">
        <v>303</v>
      </c>
      <c r="C284" t="s">
        <v>567</v>
      </c>
      <c r="D284">
        <v>142</v>
      </c>
      <c r="E284" t="s">
        <v>568</v>
      </c>
      <c r="F284">
        <v>454</v>
      </c>
      <c r="G284" t="s">
        <v>44</v>
      </c>
      <c r="H284">
        <v>10142010454</v>
      </c>
      <c r="I284" t="s">
        <v>45</v>
      </c>
      <c r="J284" t="s">
        <v>960</v>
      </c>
      <c r="K284">
        <v>11</v>
      </c>
      <c r="L284" s="2">
        <v>5800</v>
      </c>
      <c r="M284" s="2">
        <v>0</v>
      </c>
      <c r="N284" s="14">
        <v>0</v>
      </c>
      <c r="O284" s="2">
        <v>0</v>
      </c>
      <c r="P284" s="11">
        <v>0</v>
      </c>
      <c r="Q284" s="2">
        <v>0</v>
      </c>
      <c r="R284" s="2">
        <v>0</v>
      </c>
      <c r="S284" s="9"/>
      <c r="V284" s="2"/>
    </row>
    <row r="285" spans="1:22" customFormat="1" x14ac:dyDescent="0.25">
      <c r="A285" t="s">
        <v>571</v>
      </c>
      <c r="B285">
        <v>601</v>
      </c>
      <c r="C285" t="s">
        <v>572</v>
      </c>
      <c r="D285">
        <v>44</v>
      </c>
      <c r="E285" t="s">
        <v>578</v>
      </c>
      <c r="F285">
        <v>454</v>
      </c>
      <c r="G285" t="s">
        <v>44</v>
      </c>
      <c r="H285">
        <v>10044010454</v>
      </c>
      <c r="I285" t="s">
        <v>45</v>
      </c>
      <c r="J285" t="s">
        <v>960</v>
      </c>
      <c r="K285">
        <v>11</v>
      </c>
      <c r="L285" s="2">
        <v>0</v>
      </c>
      <c r="M285" s="2">
        <v>0</v>
      </c>
      <c r="N285" s="14">
        <v>0</v>
      </c>
      <c r="O285" s="2">
        <v>0</v>
      </c>
      <c r="P285" s="11">
        <v>0</v>
      </c>
      <c r="Q285" s="2">
        <v>0</v>
      </c>
      <c r="R285" s="2">
        <v>0</v>
      </c>
      <c r="S285" s="9">
        <v>0</v>
      </c>
      <c r="V285" s="2"/>
    </row>
    <row r="286" spans="1:22" customFormat="1" x14ac:dyDescent="0.25">
      <c r="A286" t="s">
        <v>571</v>
      </c>
      <c r="B286">
        <v>601</v>
      </c>
      <c r="C286" t="s">
        <v>572</v>
      </c>
      <c r="D286">
        <v>94</v>
      </c>
      <c r="E286" t="s">
        <v>582</v>
      </c>
      <c r="F286">
        <v>454</v>
      </c>
      <c r="G286" t="s">
        <v>44</v>
      </c>
      <c r="H286">
        <v>10094010454</v>
      </c>
      <c r="I286" t="s">
        <v>45</v>
      </c>
      <c r="J286" t="s">
        <v>960</v>
      </c>
      <c r="K286">
        <v>11</v>
      </c>
      <c r="L286" s="2">
        <v>1370.67</v>
      </c>
      <c r="M286" s="2">
        <v>0</v>
      </c>
      <c r="N286" s="14">
        <v>0</v>
      </c>
      <c r="O286" s="2">
        <v>0</v>
      </c>
      <c r="P286" s="11">
        <v>0</v>
      </c>
      <c r="Q286" s="2">
        <v>0</v>
      </c>
      <c r="R286" s="2">
        <v>0</v>
      </c>
      <c r="S286" s="9">
        <v>0</v>
      </c>
      <c r="V286" s="2"/>
    </row>
    <row r="287" spans="1:22" customFormat="1" x14ac:dyDescent="0.25">
      <c r="A287" t="s">
        <v>571</v>
      </c>
      <c r="B287">
        <v>601</v>
      </c>
      <c r="C287" t="s">
        <v>572</v>
      </c>
      <c r="D287">
        <v>139</v>
      </c>
      <c r="E287" t="s">
        <v>588</v>
      </c>
      <c r="F287">
        <v>454</v>
      </c>
      <c r="G287" t="s">
        <v>44</v>
      </c>
      <c r="H287">
        <v>10139010454</v>
      </c>
      <c r="I287" t="s">
        <v>45</v>
      </c>
      <c r="J287" t="s">
        <v>960</v>
      </c>
      <c r="K287">
        <v>11</v>
      </c>
      <c r="L287" s="2">
        <v>0</v>
      </c>
      <c r="M287" s="2">
        <v>1077.72</v>
      </c>
      <c r="N287" s="14">
        <v>0</v>
      </c>
      <c r="O287" s="2">
        <v>0</v>
      </c>
      <c r="P287" s="11">
        <v>0</v>
      </c>
      <c r="Q287" s="2">
        <v>0</v>
      </c>
      <c r="R287" s="2">
        <v>0</v>
      </c>
      <c r="S287" s="9">
        <v>0</v>
      </c>
      <c r="V287" s="2"/>
    </row>
    <row r="288" spans="1:22" customFormat="1" x14ac:dyDescent="0.25">
      <c r="A288" t="s">
        <v>571</v>
      </c>
      <c r="B288">
        <v>601</v>
      </c>
      <c r="C288" t="s">
        <v>572</v>
      </c>
      <c r="D288">
        <v>451</v>
      </c>
      <c r="E288" t="s">
        <v>590</v>
      </c>
      <c r="F288">
        <v>454</v>
      </c>
      <c r="G288" t="s">
        <v>44</v>
      </c>
      <c r="H288">
        <v>10451010454</v>
      </c>
      <c r="I288" t="s">
        <v>45</v>
      </c>
      <c r="J288" t="s">
        <v>960</v>
      </c>
      <c r="K288">
        <v>11</v>
      </c>
      <c r="L288" s="2">
        <v>4804.8500000000004</v>
      </c>
      <c r="M288" s="2">
        <v>0</v>
      </c>
      <c r="N288" s="14">
        <v>0</v>
      </c>
      <c r="O288" s="2">
        <v>0</v>
      </c>
      <c r="P288" s="11">
        <v>0</v>
      </c>
      <c r="Q288" s="2">
        <v>0</v>
      </c>
      <c r="R288" s="2">
        <v>0</v>
      </c>
      <c r="S288" s="9">
        <v>0</v>
      </c>
      <c r="V288" s="2"/>
    </row>
    <row r="289" spans="1:22" customFormat="1" x14ac:dyDescent="0.25">
      <c r="A289" t="s">
        <v>571</v>
      </c>
      <c r="B289">
        <v>601</v>
      </c>
      <c r="C289" t="s">
        <v>572</v>
      </c>
      <c r="D289">
        <v>123</v>
      </c>
      <c r="E289" t="s">
        <v>583</v>
      </c>
      <c r="F289">
        <v>464</v>
      </c>
      <c r="G289" t="s">
        <v>288</v>
      </c>
      <c r="H289">
        <v>10123010464</v>
      </c>
      <c r="I289" t="s">
        <v>289</v>
      </c>
      <c r="J289" t="s">
        <v>960</v>
      </c>
      <c r="K289">
        <v>11</v>
      </c>
      <c r="L289" s="2">
        <v>9136.98</v>
      </c>
      <c r="M289" s="2">
        <v>0</v>
      </c>
      <c r="N289" s="14">
        <v>10816</v>
      </c>
      <c r="O289" s="2">
        <v>0</v>
      </c>
      <c r="P289" s="11">
        <v>10816</v>
      </c>
      <c r="Q289" s="2">
        <v>0</v>
      </c>
      <c r="R289" s="2">
        <v>0</v>
      </c>
      <c r="S289" s="9">
        <v>0</v>
      </c>
      <c r="V289" s="2"/>
    </row>
    <row r="290" spans="1:22" customFormat="1" x14ac:dyDescent="0.25">
      <c r="A290" t="s">
        <v>571</v>
      </c>
      <c r="B290">
        <v>601</v>
      </c>
      <c r="C290" t="s">
        <v>572</v>
      </c>
      <c r="D290">
        <v>123</v>
      </c>
      <c r="E290" t="s">
        <v>583</v>
      </c>
      <c r="F290">
        <v>471</v>
      </c>
      <c r="G290" t="s">
        <v>99</v>
      </c>
      <c r="H290">
        <v>10123010471</v>
      </c>
      <c r="I290" t="s">
        <v>100</v>
      </c>
      <c r="J290" t="s">
        <v>960</v>
      </c>
      <c r="K290">
        <v>11</v>
      </c>
      <c r="L290" s="2">
        <v>0</v>
      </c>
      <c r="M290" s="2">
        <v>0</v>
      </c>
      <c r="N290" s="14">
        <v>0</v>
      </c>
      <c r="O290" s="2">
        <v>0</v>
      </c>
      <c r="P290" s="11">
        <v>0</v>
      </c>
      <c r="Q290" s="2">
        <v>0</v>
      </c>
      <c r="R290" s="2">
        <v>0</v>
      </c>
      <c r="S290" s="9">
        <v>0</v>
      </c>
      <c r="V290" s="2"/>
    </row>
    <row r="291" spans="1:22" customFormat="1" x14ac:dyDescent="0.25">
      <c r="A291" t="s">
        <v>571</v>
      </c>
      <c r="B291">
        <v>601</v>
      </c>
      <c r="C291" t="s">
        <v>572</v>
      </c>
      <c r="D291">
        <v>91</v>
      </c>
      <c r="E291" t="s">
        <v>580</v>
      </c>
      <c r="F291">
        <v>471</v>
      </c>
      <c r="G291" t="s">
        <v>99</v>
      </c>
      <c r="H291">
        <v>10091010471</v>
      </c>
      <c r="I291" t="s">
        <v>100</v>
      </c>
      <c r="J291" t="s">
        <v>960</v>
      </c>
      <c r="K291">
        <v>11</v>
      </c>
      <c r="L291" s="2">
        <v>0</v>
      </c>
      <c r="M291" s="2">
        <v>0</v>
      </c>
      <c r="N291" s="14">
        <v>1047</v>
      </c>
      <c r="O291" s="2">
        <v>0</v>
      </c>
      <c r="P291" s="11">
        <v>1047</v>
      </c>
      <c r="Q291" s="2">
        <v>0</v>
      </c>
      <c r="R291" s="2">
        <v>0</v>
      </c>
      <c r="S291" s="9">
        <v>1047</v>
      </c>
      <c r="V291" s="2"/>
    </row>
    <row r="292" spans="1:22" customFormat="1" x14ac:dyDescent="0.25">
      <c r="A292" t="s">
        <v>571</v>
      </c>
      <c r="B292">
        <v>601</v>
      </c>
      <c r="C292" t="s">
        <v>572</v>
      </c>
      <c r="D292">
        <v>42</v>
      </c>
      <c r="E292" t="s">
        <v>577</v>
      </c>
      <c r="F292">
        <v>471</v>
      </c>
      <c r="G292" t="s">
        <v>99</v>
      </c>
      <c r="H292">
        <v>10042010471</v>
      </c>
      <c r="I292" t="s">
        <v>100</v>
      </c>
      <c r="J292" t="s">
        <v>960</v>
      </c>
      <c r="K292">
        <v>11</v>
      </c>
      <c r="L292" s="2">
        <v>0</v>
      </c>
      <c r="M292" s="2">
        <v>0</v>
      </c>
      <c r="N292" s="14">
        <v>1190</v>
      </c>
      <c r="O292" s="2">
        <v>0</v>
      </c>
      <c r="P292" s="11">
        <v>1190</v>
      </c>
      <c r="Q292" s="2">
        <v>0</v>
      </c>
      <c r="R292" s="2">
        <v>0</v>
      </c>
      <c r="S292" s="9">
        <v>1190</v>
      </c>
      <c r="V292" s="2"/>
    </row>
    <row r="293" spans="1:22" customFormat="1" x14ac:dyDescent="0.25">
      <c r="A293" t="s">
        <v>571</v>
      </c>
      <c r="B293">
        <v>601</v>
      </c>
      <c r="C293" t="s">
        <v>572</v>
      </c>
      <c r="D293">
        <v>132</v>
      </c>
      <c r="E293" t="s">
        <v>587</v>
      </c>
      <c r="F293">
        <v>455</v>
      </c>
      <c r="G293" t="s">
        <v>46</v>
      </c>
      <c r="H293">
        <v>10132010455</v>
      </c>
      <c r="I293" t="s">
        <v>47</v>
      </c>
      <c r="J293" t="s">
        <v>960</v>
      </c>
      <c r="K293">
        <v>11</v>
      </c>
      <c r="L293" s="2">
        <v>0</v>
      </c>
      <c r="M293" s="2">
        <v>0</v>
      </c>
      <c r="N293" s="14">
        <v>2500</v>
      </c>
      <c r="O293" s="2">
        <v>0</v>
      </c>
      <c r="P293" s="11">
        <v>2500</v>
      </c>
      <c r="Q293" s="2">
        <v>0</v>
      </c>
      <c r="R293" s="2">
        <v>0</v>
      </c>
      <c r="S293" s="9">
        <v>2500</v>
      </c>
      <c r="V293" s="2"/>
    </row>
    <row r="294" spans="1:22" customFormat="1" x14ac:dyDescent="0.25">
      <c r="A294" t="s">
        <v>571</v>
      </c>
      <c r="B294">
        <v>601</v>
      </c>
      <c r="C294" t="s">
        <v>572</v>
      </c>
      <c r="D294">
        <v>9</v>
      </c>
      <c r="E294" t="s">
        <v>573</v>
      </c>
      <c r="F294">
        <v>455</v>
      </c>
      <c r="G294" t="s">
        <v>46</v>
      </c>
      <c r="H294">
        <v>10009010455</v>
      </c>
      <c r="I294" t="s">
        <v>47</v>
      </c>
      <c r="J294" t="s">
        <v>960</v>
      </c>
      <c r="K294">
        <v>11</v>
      </c>
      <c r="L294" s="2">
        <v>0</v>
      </c>
      <c r="M294" s="2">
        <v>0</v>
      </c>
      <c r="N294" s="14">
        <v>3000</v>
      </c>
      <c r="O294" s="2">
        <v>0</v>
      </c>
      <c r="P294" s="11">
        <v>3000</v>
      </c>
      <c r="Q294" s="2">
        <v>0</v>
      </c>
      <c r="R294" s="2">
        <v>0</v>
      </c>
      <c r="S294" s="9">
        <v>3000</v>
      </c>
      <c r="V294" s="2"/>
    </row>
    <row r="295" spans="1:22" customFormat="1" x14ac:dyDescent="0.25">
      <c r="A295" t="s">
        <v>571</v>
      </c>
      <c r="B295">
        <v>601</v>
      </c>
      <c r="C295" t="s">
        <v>572</v>
      </c>
      <c r="D295">
        <v>123</v>
      </c>
      <c r="E295" t="s">
        <v>583</v>
      </c>
      <c r="F295">
        <v>469</v>
      </c>
      <c r="G295" t="s">
        <v>73</v>
      </c>
      <c r="H295">
        <v>10123010469</v>
      </c>
      <c r="I295" t="s">
        <v>74</v>
      </c>
      <c r="J295" t="s">
        <v>960</v>
      </c>
      <c r="K295">
        <v>11</v>
      </c>
      <c r="L295" s="2">
        <v>0</v>
      </c>
      <c r="M295" s="2">
        <v>0</v>
      </c>
      <c r="N295" s="14">
        <v>3000</v>
      </c>
      <c r="O295" s="2">
        <v>0</v>
      </c>
      <c r="P295" s="11">
        <v>3000</v>
      </c>
      <c r="Q295" s="2">
        <v>0</v>
      </c>
      <c r="R295" s="2">
        <v>0</v>
      </c>
      <c r="S295" s="9">
        <v>3000</v>
      </c>
      <c r="V295" s="2"/>
    </row>
    <row r="296" spans="1:22" customFormat="1" x14ac:dyDescent="0.25">
      <c r="A296" t="s">
        <v>571</v>
      </c>
      <c r="B296">
        <v>601</v>
      </c>
      <c r="C296" t="s">
        <v>572</v>
      </c>
      <c r="D296">
        <v>131</v>
      </c>
      <c r="E296" t="s">
        <v>584</v>
      </c>
      <c r="F296">
        <v>471</v>
      </c>
      <c r="G296" t="s">
        <v>99</v>
      </c>
      <c r="H296">
        <v>10131010471</v>
      </c>
      <c r="I296" t="s">
        <v>100</v>
      </c>
      <c r="J296" t="s">
        <v>960</v>
      </c>
      <c r="K296">
        <v>11</v>
      </c>
      <c r="L296" s="2">
        <v>0</v>
      </c>
      <c r="M296" s="2">
        <v>1919.83</v>
      </c>
      <c r="N296" s="14">
        <v>4000</v>
      </c>
      <c r="O296" s="2">
        <v>0</v>
      </c>
      <c r="P296" s="11">
        <v>4000</v>
      </c>
      <c r="Q296" s="2">
        <v>0</v>
      </c>
      <c r="R296" s="2">
        <v>0</v>
      </c>
      <c r="S296" s="9">
        <v>4000</v>
      </c>
      <c r="V296" s="2"/>
    </row>
    <row r="297" spans="1:22" customFormat="1" x14ac:dyDescent="0.25">
      <c r="A297" t="s">
        <v>571</v>
      </c>
      <c r="B297">
        <v>601</v>
      </c>
      <c r="C297" t="s">
        <v>572</v>
      </c>
      <c r="D297">
        <v>131</v>
      </c>
      <c r="E297" t="s">
        <v>584</v>
      </c>
      <c r="F297">
        <v>455</v>
      </c>
      <c r="G297" t="s">
        <v>46</v>
      </c>
      <c r="H297">
        <v>10131010455</v>
      </c>
      <c r="I297" t="s">
        <v>47</v>
      </c>
      <c r="J297" t="s">
        <v>960</v>
      </c>
      <c r="K297">
        <v>11</v>
      </c>
      <c r="L297" s="2">
        <v>0</v>
      </c>
      <c r="M297" s="2">
        <v>0</v>
      </c>
      <c r="N297" s="14">
        <v>6000</v>
      </c>
      <c r="O297" s="2">
        <v>0</v>
      </c>
      <c r="P297" s="11">
        <v>6000</v>
      </c>
      <c r="Q297" s="2">
        <v>0</v>
      </c>
      <c r="R297" s="2">
        <v>0</v>
      </c>
      <c r="S297" s="9">
        <v>6000</v>
      </c>
      <c r="V297" s="2"/>
    </row>
    <row r="298" spans="1:22" customFormat="1" x14ac:dyDescent="0.25">
      <c r="A298" t="s">
        <v>571</v>
      </c>
      <c r="B298">
        <v>601</v>
      </c>
      <c r="C298" t="s">
        <v>572</v>
      </c>
      <c r="D298">
        <v>450</v>
      </c>
      <c r="E298" t="s">
        <v>589</v>
      </c>
      <c r="F298">
        <v>454</v>
      </c>
      <c r="G298" t="s">
        <v>44</v>
      </c>
      <c r="H298">
        <v>10450010454</v>
      </c>
      <c r="I298" t="s">
        <v>45</v>
      </c>
      <c r="J298" t="s">
        <v>960</v>
      </c>
      <c r="K298">
        <v>11</v>
      </c>
      <c r="L298" s="2">
        <v>565.27</v>
      </c>
      <c r="M298" s="2">
        <v>5812.45</v>
      </c>
      <c r="N298" s="14">
        <v>10000</v>
      </c>
      <c r="O298" s="2">
        <v>0</v>
      </c>
      <c r="P298" s="11">
        <v>10000</v>
      </c>
      <c r="Q298" s="2">
        <v>6717.83</v>
      </c>
      <c r="R298" s="2">
        <v>11516.279999999999</v>
      </c>
      <c r="S298" s="9">
        <v>10000</v>
      </c>
      <c r="V298" s="2"/>
    </row>
    <row r="299" spans="1:22" customFormat="1" x14ac:dyDescent="0.25">
      <c r="A299" t="s">
        <v>571</v>
      </c>
      <c r="B299">
        <v>601</v>
      </c>
      <c r="C299" t="s">
        <v>572</v>
      </c>
      <c r="D299">
        <v>40</v>
      </c>
      <c r="E299" t="s">
        <v>576</v>
      </c>
      <c r="F299">
        <v>454</v>
      </c>
      <c r="G299" t="s">
        <v>44</v>
      </c>
      <c r="H299">
        <v>10040010454</v>
      </c>
      <c r="I299" t="s">
        <v>45</v>
      </c>
      <c r="J299" t="s">
        <v>960</v>
      </c>
      <c r="K299">
        <v>11</v>
      </c>
      <c r="L299" s="2">
        <v>2524.4499999999998</v>
      </c>
      <c r="M299" s="2">
        <v>15356.66</v>
      </c>
      <c r="N299" s="14">
        <v>20522</v>
      </c>
      <c r="O299" s="2">
        <v>0</v>
      </c>
      <c r="P299" s="11">
        <v>20522</v>
      </c>
      <c r="Q299" s="2">
        <v>0</v>
      </c>
      <c r="R299" s="2">
        <v>0</v>
      </c>
      <c r="S299" s="9">
        <v>20500</v>
      </c>
      <c r="V299" s="2"/>
    </row>
    <row r="300" spans="1:22" customFormat="1" x14ac:dyDescent="0.25">
      <c r="A300" t="s">
        <v>571</v>
      </c>
      <c r="B300">
        <v>601</v>
      </c>
      <c r="C300" t="s">
        <v>572</v>
      </c>
      <c r="D300">
        <v>92</v>
      </c>
      <c r="E300" t="s">
        <v>581</v>
      </c>
      <c r="F300">
        <v>454</v>
      </c>
      <c r="G300" t="s">
        <v>44</v>
      </c>
      <c r="H300">
        <v>10092010454</v>
      </c>
      <c r="I300" t="s">
        <v>45</v>
      </c>
      <c r="J300" t="s">
        <v>960</v>
      </c>
      <c r="K300">
        <v>11</v>
      </c>
      <c r="L300" s="2">
        <v>22298.67</v>
      </c>
      <c r="M300" s="2">
        <v>0</v>
      </c>
      <c r="N300" s="14">
        <v>34451</v>
      </c>
      <c r="O300" s="2">
        <v>0</v>
      </c>
      <c r="P300" s="11">
        <v>34451</v>
      </c>
      <c r="Q300" s="2">
        <v>1335.6</v>
      </c>
      <c r="R300" s="2">
        <v>2289.6</v>
      </c>
      <c r="S300" s="9">
        <v>34451</v>
      </c>
      <c r="V300" s="2"/>
    </row>
    <row r="301" spans="1:22" customFormat="1" x14ac:dyDescent="0.25">
      <c r="A301" t="s">
        <v>571</v>
      </c>
      <c r="B301">
        <v>601</v>
      </c>
      <c r="C301" t="s">
        <v>572</v>
      </c>
      <c r="D301">
        <v>123</v>
      </c>
      <c r="E301" t="s">
        <v>583</v>
      </c>
      <c r="F301">
        <v>454</v>
      </c>
      <c r="G301" t="s">
        <v>44</v>
      </c>
      <c r="H301">
        <v>10123010454</v>
      </c>
      <c r="I301" t="s">
        <v>45</v>
      </c>
      <c r="J301" t="s">
        <v>960</v>
      </c>
      <c r="K301">
        <v>11</v>
      </c>
      <c r="L301" s="2">
        <v>12747.52</v>
      </c>
      <c r="M301" s="2">
        <v>18702.169999999998</v>
      </c>
      <c r="N301" s="14">
        <v>50000</v>
      </c>
      <c r="O301" s="2">
        <v>0</v>
      </c>
      <c r="P301" s="11">
        <v>50000</v>
      </c>
      <c r="Q301" s="2">
        <v>29650</v>
      </c>
      <c r="R301" s="2">
        <v>50828.57142857142</v>
      </c>
      <c r="S301" s="9">
        <v>50000</v>
      </c>
      <c r="T301" t="s">
        <v>667</v>
      </c>
      <c r="V301" s="2"/>
    </row>
    <row r="302" spans="1:22" customFormat="1" x14ac:dyDescent="0.25">
      <c r="A302" t="s">
        <v>571</v>
      </c>
      <c r="B302">
        <v>601</v>
      </c>
      <c r="C302" t="s">
        <v>572</v>
      </c>
      <c r="D302">
        <v>441</v>
      </c>
      <c r="E302" t="s">
        <v>675</v>
      </c>
      <c r="F302">
        <v>454</v>
      </c>
      <c r="G302" t="s">
        <v>44</v>
      </c>
      <c r="H302">
        <v>10441010454</v>
      </c>
      <c r="I302" t="s">
        <v>45</v>
      </c>
      <c r="J302" t="s">
        <v>960</v>
      </c>
      <c r="K302">
        <v>11</v>
      </c>
      <c r="L302" s="2">
        <v>0</v>
      </c>
      <c r="M302" s="2">
        <v>0</v>
      </c>
      <c r="N302" s="14">
        <v>10648</v>
      </c>
      <c r="O302" s="2">
        <v>0</v>
      </c>
      <c r="P302" s="11">
        <v>10648</v>
      </c>
      <c r="Q302" s="2">
        <v>0</v>
      </c>
      <c r="R302" s="2">
        <v>0</v>
      </c>
      <c r="S302" s="9">
        <v>60648</v>
      </c>
      <c r="V302" s="2"/>
    </row>
    <row r="303" spans="1:22" customFormat="1" x14ac:dyDescent="0.25">
      <c r="A303" t="s">
        <v>571</v>
      </c>
      <c r="B303">
        <v>601</v>
      </c>
      <c r="C303" t="s">
        <v>572</v>
      </c>
      <c r="D303">
        <v>91</v>
      </c>
      <c r="E303" t="s">
        <v>580</v>
      </c>
      <c r="F303">
        <v>454</v>
      </c>
      <c r="G303" t="s">
        <v>44</v>
      </c>
      <c r="H303">
        <v>10091010454</v>
      </c>
      <c r="I303" t="s">
        <v>45</v>
      </c>
      <c r="J303" t="s">
        <v>960</v>
      </c>
      <c r="K303">
        <v>11</v>
      </c>
      <c r="L303" s="2">
        <v>93222.5</v>
      </c>
      <c r="M303" s="2">
        <v>150176.07</v>
      </c>
      <c r="N303" s="14">
        <v>113000</v>
      </c>
      <c r="O303" s="2">
        <v>0</v>
      </c>
      <c r="P303" s="11">
        <v>113000</v>
      </c>
      <c r="Q303" s="2">
        <v>147246.85</v>
      </c>
      <c r="R303" s="2">
        <v>252423.17142857143</v>
      </c>
      <c r="S303" s="9">
        <v>113000</v>
      </c>
      <c r="V303" s="2"/>
    </row>
    <row r="304" spans="1:22" customFormat="1" x14ac:dyDescent="0.25">
      <c r="A304" t="s">
        <v>571</v>
      </c>
      <c r="B304">
        <v>601</v>
      </c>
      <c r="C304" t="s">
        <v>572</v>
      </c>
      <c r="D304">
        <v>42</v>
      </c>
      <c r="E304" t="s">
        <v>577</v>
      </c>
      <c r="F304">
        <v>454</v>
      </c>
      <c r="G304" t="s">
        <v>44</v>
      </c>
      <c r="H304">
        <v>10042010454</v>
      </c>
      <c r="I304" t="s">
        <v>45</v>
      </c>
      <c r="J304" t="s">
        <v>960</v>
      </c>
      <c r="K304">
        <v>11</v>
      </c>
      <c r="L304" s="2">
        <v>88361.45</v>
      </c>
      <c r="M304" s="2">
        <v>0</v>
      </c>
      <c r="N304" s="14">
        <v>197526</v>
      </c>
      <c r="O304" s="2">
        <v>0</v>
      </c>
      <c r="P304" s="11">
        <v>197526</v>
      </c>
      <c r="Q304" s="2">
        <v>109635.92</v>
      </c>
      <c r="R304" s="2">
        <v>187947.29142857142</v>
      </c>
      <c r="S304" s="9">
        <v>197526</v>
      </c>
      <c r="V304" s="2"/>
    </row>
    <row r="305" spans="1:22" customFormat="1" x14ac:dyDescent="0.25">
      <c r="A305" t="s">
        <v>571</v>
      </c>
      <c r="B305">
        <v>601</v>
      </c>
      <c r="C305" t="s">
        <v>572</v>
      </c>
      <c r="D305">
        <v>9</v>
      </c>
      <c r="E305" t="s">
        <v>573</v>
      </c>
      <c r="F305">
        <v>454</v>
      </c>
      <c r="G305" t="s">
        <v>44</v>
      </c>
      <c r="H305">
        <v>10009010454</v>
      </c>
      <c r="I305" t="s">
        <v>45</v>
      </c>
      <c r="J305" t="s">
        <v>960</v>
      </c>
      <c r="K305">
        <v>11</v>
      </c>
      <c r="L305" s="2">
        <v>141910.92000000001</v>
      </c>
      <c r="M305" s="2">
        <v>137042.26</v>
      </c>
      <c r="N305" s="14">
        <v>215477</v>
      </c>
      <c r="O305" s="2">
        <v>0</v>
      </c>
      <c r="P305" s="11">
        <v>215477</v>
      </c>
      <c r="Q305" s="2">
        <v>116711.83</v>
      </c>
      <c r="R305" s="2">
        <v>200077.42285714287</v>
      </c>
      <c r="S305" s="9">
        <v>215477</v>
      </c>
      <c r="V305" s="2"/>
    </row>
    <row r="306" spans="1:22" customFormat="1" x14ac:dyDescent="0.25">
      <c r="A306" t="s">
        <v>571</v>
      </c>
      <c r="B306">
        <v>601</v>
      </c>
      <c r="C306" t="s">
        <v>572</v>
      </c>
      <c r="D306">
        <v>131</v>
      </c>
      <c r="E306" t="s">
        <v>584</v>
      </c>
      <c r="F306">
        <v>454</v>
      </c>
      <c r="G306" t="s">
        <v>44</v>
      </c>
      <c r="H306">
        <v>10131010454</v>
      </c>
      <c r="I306" t="s">
        <v>45</v>
      </c>
      <c r="J306" t="s">
        <v>960</v>
      </c>
      <c r="K306">
        <v>11</v>
      </c>
      <c r="L306" s="2">
        <v>492271.53</v>
      </c>
      <c r="M306" s="2">
        <v>390087.72</v>
      </c>
      <c r="N306" s="14">
        <v>500000</v>
      </c>
      <c r="O306" s="2">
        <v>0</v>
      </c>
      <c r="P306" s="11">
        <v>500000</v>
      </c>
      <c r="Q306" s="2">
        <v>244957.24</v>
      </c>
      <c r="R306" s="2">
        <v>419926.69714285713</v>
      </c>
      <c r="S306" s="9">
        <v>500000</v>
      </c>
      <c r="V306" s="2"/>
    </row>
    <row r="307" spans="1:22" customFormat="1" x14ac:dyDescent="0.25">
      <c r="A307" t="s">
        <v>571</v>
      </c>
      <c r="B307">
        <v>601</v>
      </c>
      <c r="C307" t="s">
        <v>572</v>
      </c>
      <c r="D307">
        <v>132</v>
      </c>
      <c r="E307" t="s">
        <v>587</v>
      </c>
      <c r="F307">
        <v>454</v>
      </c>
      <c r="G307" t="s">
        <v>44</v>
      </c>
      <c r="H307">
        <v>10132010454</v>
      </c>
      <c r="I307" t="s">
        <v>45</v>
      </c>
      <c r="J307" t="s">
        <v>960</v>
      </c>
      <c r="K307">
        <v>11</v>
      </c>
      <c r="L307" s="2">
        <v>259637.46</v>
      </c>
      <c r="M307" s="2">
        <v>497593.07</v>
      </c>
      <c r="N307" s="14">
        <v>594800</v>
      </c>
      <c r="O307" s="2">
        <v>0</v>
      </c>
      <c r="P307" s="11">
        <v>594800</v>
      </c>
      <c r="Q307" s="2">
        <v>253215.17</v>
      </c>
      <c r="R307" s="2">
        <v>434083.14857142861</v>
      </c>
      <c r="S307" s="9">
        <v>594800</v>
      </c>
      <c r="V307" s="2"/>
    </row>
    <row r="308" spans="1:22" customFormat="1" x14ac:dyDescent="0.25">
      <c r="A308" t="s">
        <v>133</v>
      </c>
      <c r="B308">
        <v>1101</v>
      </c>
      <c r="C308" t="s">
        <v>134</v>
      </c>
      <c r="D308">
        <v>165</v>
      </c>
      <c r="E308" t="s">
        <v>145</v>
      </c>
      <c r="F308">
        <v>357</v>
      </c>
      <c r="G308" t="s">
        <v>148</v>
      </c>
      <c r="H308">
        <v>10165010357</v>
      </c>
      <c r="I308" t="s">
        <v>149</v>
      </c>
      <c r="J308" t="s">
        <v>960</v>
      </c>
      <c r="K308">
        <v>11</v>
      </c>
      <c r="L308" s="2">
        <v>0</v>
      </c>
      <c r="M308" s="2">
        <v>0</v>
      </c>
      <c r="N308" s="14">
        <v>0</v>
      </c>
      <c r="O308" s="2">
        <v>0</v>
      </c>
      <c r="P308" s="11">
        <v>0</v>
      </c>
      <c r="Q308" s="2">
        <v>0</v>
      </c>
      <c r="R308" s="2">
        <v>0</v>
      </c>
      <c r="S308" s="9">
        <v>0</v>
      </c>
      <c r="V308" s="2"/>
    </row>
    <row r="309" spans="1:22" customFormat="1" x14ac:dyDescent="0.25">
      <c r="A309" t="s">
        <v>133</v>
      </c>
      <c r="B309">
        <v>1101</v>
      </c>
      <c r="C309" t="s">
        <v>134</v>
      </c>
      <c r="D309">
        <v>170</v>
      </c>
      <c r="E309" t="s">
        <v>154</v>
      </c>
      <c r="F309">
        <v>357</v>
      </c>
      <c r="G309" t="s">
        <v>148</v>
      </c>
      <c r="H309">
        <v>10170010357</v>
      </c>
      <c r="I309" t="s">
        <v>149</v>
      </c>
      <c r="J309" t="s">
        <v>960</v>
      </c>
      <c r="K309">
        <v>11</v>
      </c>
      <c r="L309" s="2">
        <v>45680.73</v>
      </c>
      <c r="M309" s="2">
        <v>27410.080000000002</v>
      </c>
      <c r="N309" s="14">
        <v>30000</v>
      </c>
      <c r="O309" s="2">
        <v>0</v>
      </c>
      <c r="P309" s="11">
        <v>30000</v>
      </c>
      <c r="Q309" s="2">
        <v>7929.31</v>
      </c>
      <c r="R309" s="2">
        <v>13593.102857142858</v>
      </c>
      <c r="S309" s="9">
        <v>30000</v>
      </c>
      <c r="V309" s="2"/>
    </row>
    <row r="310" spans="1:22" customFormat="1" x14ac:dyDescent="0.25">
      <c r="A310" t="s">
        <v>133</v>
      </c>
      <c r="B310">
        <v>1101</v>
      </c>
      <c r="C310" t="s">
        <v>134</v>
      </c>
      <c r="D310">
        <v>173</v>
      </c>
      <c r="E310" t="s">
        <v>166</v>
      </c>
      <c r="F310">
        <v>357</v>
      </c>
      <c r="G310" t="s">
        <v>148</v>
      </c>
      <c r="H310">
        <v>10173010357</v>
      </c>
      <c r="I310" t="s">
        <v>149</v>
      </c>
      <c r="J310" t="s">
        <v>960</v>
      </c>
      <c r="K310">
        <v>11</v>
      </c>
      <c r="L310" s="2">
        <v>0</v>
      </c>
      <c r="M310" s="2">
        <v>0</v>
      </c>
      <c r="N310" s="14">
        <v>4500</v>
      </c>
      <c r="O310" s="2">
        <v>0</v>
      </c>
      <c r="P310" s="11">
        <v>4500</v>
      </c>
      <c r="Q310" s="2">
        <v>0</v>
      </c>
      <c r="R310" s="2">
        <v>0</v>
      </c>
      <c r="S310" s="9">
        <v>4500</v>
      </c>
      <c r="V310" s="2"/>
    </row>
    <row r="311" spans="1:22" customFormat="1" x14ac:dyDescent="0.25">
      <c r="A311" t="s">
        <v>133</v>
      </c>
      <c r="B311">
        <v>205</v>
      </c>
      <c r="C311" t="s">
        <v>123</v>
      </c>
      <c r="D311">
        <v>162</v>
      </c>
      <c r="E311" t="s">
        <v>137</v>
      </c>
      <c r="F311">
        <v>454</v>
      </c>
      <c r="G311" t="s">
        <v>44</v>
      </c>
      <c r="H311">
        <v>10162010454</v>
      </c>
      <c r="I311" t="s">
        <v>45</v>
      </c>
      <c r="J311" t="s">
        <v>960</v>
      </c>
      <c r="K311">
        <v>11</v>
      </c>
      <c r="L311" s="2">
        <v>132969.34</v>
      </c>
      <c r="M311" s="2">
        <v>58553.05</v>
      </c>
      <c r="N311" s="14">
        <v>27200</v>
      </c>
      <c r="O311" s="2">
        <v>0</v>
      </c>
      <c r="P311" s="11">
        <v>27200</v>
      </c>
      <c r="Q311" s="2">
        <v>26210.45</v>
      </c>
      <c r="R311" s="2">
        <v>44932.2</v>
      </c>
      <c r="S311" s="9">
        <v>27200</v>
      </c>
      <c r="V311" s="2"/>
    </row>
    <row r="312" spans="1:22" customFormat="1" x14ac:dyDescent="0.25">
      <c r="A312" t="s">
        <v>133</v>
      </c>
      <c r="B312">
        <v>1101</v>
      </c>
      <c r="C312" t="s">
        <v>134</v>
      </c>
      <c r="D312">
        <v>165</v>
      </c>
      <c r="E312" t="s">
        <v>145</v>
      </c>
      <c r="F312">
        <v>454</v>
      </c>
      <c r="G312" t="s">
        <v>44</v>
      </c>
      <c r="H312">
        <v>10165010454</v>
      </c>
      <c r="I312" t="s">
        <v>45</v>
      </c>
      <c r="J312" t="s">
        <v>960</v>
      </c>
      <c r="K312">
        <v>11</v>
      </c>
      <c r="L312" s="2">
        <v>0</v>
      </c>
      <c r="M312" s="2">
        <v>20880.79</v>
      </c>
      <c r="N312" s="14">
        <v>15000</v>
      </c>
      <c r="O312" s="2">
        <v>0</v>
      </c>
      <c r="P312" s="11">
        <v>15000</v>
      </c>
      <c r="Q312" s="2">
        <v>4495.1400000000003</v>
      </c>
      <c r="R312" s="2">
        <v>7705.954285714286</v>
      </c>
      <c r="S312" s="9">
        <v>15000</v>
      </c>
      <c r="V312" s="2"/>
    </row>
    <row r="313" spans="1:22" customFormat="1" x14ac:dyDescent="0.25">
      <c r="A313" t="s">
        <v>133</v>
      </c>
      <c r="B313">
        <v>1101</v>
      </c>
      <c r="C313" t="s">
        <v>134</v>
      </c>
      <c r="D313">
        <v>170</v>
      </c>
      <c r="E313" t="s">
        <v>154</v>
      </c>
      <c r="F313">
        <v>454</v>
      </c>
      <c r="G313" t="s">
        <v>44</v>
      </c>
      <c r="H313">
        <v>10170010454</v>
      </c>
      <c r="I313" t="s">
        <v>45</v>
      </c>
      <c r="J313" t="s">
        <v>960</v>
      </c>
      <c r="K313">
        <v>11</v>
      </c>
      <c r="L313" s="2">
        <v>83259.12</v>
      </c>
      <c r="M313" s="2">
        <v>0</v>
      </c>
      <c r="N313" s="14">
        <v>0</v>
      </c>
      <c r="O313" s="2">
        <v>0</v>
      </c>
      <c r="P313" s="11">
        <v>0</v>
      </c>
      <c r="Q313" s="2">
        <v>0</v>
      </c>
      <c r="R313" s="2">
        <v>0</v>
      </c>
      <c r="S313" s="9">
        <v>0</v>
      </c>
      <c r="V313" s="2"/>
    </row>
    <row r="314" spans="1:22" customFormat="1" x14ac:dyDescent="0.25">
      <c r="A314" t="s">
        <v>133</v>
      </c>
      <c r="B314">
        <v>1101</v>
      </c>
      <c r="C314" t="s">
        <v>134</v>
      </c>
      <c r="D314">
        <v>173</v>
      </c>
      <c r="E314" t="s">
        <v>166</v>
      </c>
      <c r="F314">
        <v>454</v>
      </c>
      <c r="G314" t="s">
        <v>44</v>
      </c>
      <c r="H314">
        <v>10173010454</v>
      </c>
      <c r="I314" t="s">
        <v>45</v>
      </c>
      <c r="J314" t="s">
        <v>960</v>
      </c>
      <c r="K314">
        <v>11</v>
      </c>
      <c r="L314" s="2">
        <v>4961.34</v>
      </c>
      <c r="M314" s="2">
        <v>58207.15</v>
      </c>
      <c r="N314" s="14">
        <v>87600</v>
      </c>
      <c r="O314" s="2">
        <v>0</v>
      </c>
      <c r="P314" s="11">
        <v>87600</v>
      </c>
      <c r="Q314" s="2">
        <v>18767.439999999999</v>
      </c>
      <c r="R314" s="2">
        <v>32172.754285714283</v>
      </c>
      <c r="S314" s="9">
        <v>67600</v>
      </c>
      <c r="V314" s="2"/>
    </row>
    <row r="315" spans="1:22" customFormat="1" x14ac:dyDescent="0.25">
      <c r="A315" t="s">
        <v>133</v>
      </c>
      <c r="B315">
        <v>1101</v>
      </c>
      <c r="C315" t="s">
        <v>134</v>
      </c>
      <c r="D315">
        <v>174</v>
      </c>
      <c r="E315" t="s">
        <v>167</v>
      </c>
      <c r="F315">
        <v>454</v>
      </c>
      <c r="G315" t="s">
        <v>44</v>
      </c>
      <c r="H315">
        <v>10174010454</v>
      </c>
      <c r="I315" t="s">
        <v>45</v>
      </c>
      <c r="J315" t="s">
        <v>960</v>
      </c>
      <c r="K315">
        <v>11</v>
      </c>
      <c r="L315" s="2">
        <v>42478</v>
      </c>
      <c r="M315" s="2">
        <v>569.99</v>
      </c>
      <c r="N315" s="14">
        <v>133242</v>
      </c>
      <c r="O315" s="2">
        <v>0</v>
      </c>
      <c r="P315" s="11">
        <v>133242</v>
      </c>
      <c r="Q315" s="2">
        <v>199899.42</v>
      </c>
      <c r="R315" s="2">
        <v>342684.72000000003</v>
      </c>
      <c r="S315" s="9">
        <v>213242</v>
      </c>
      <c r="V315" s="2"/>
    </row>
    <row r="316" spans="1:22" customFormat="1" x14ac:dyDescent="0.25">
      <c r="A316" t="s">
        <v>133</v>
      </c>
      <c r="B316">
        <v>1105</v>
      </c>
      <c r="C316" t="s">
        <v>174</v>
      </c>
      <c r="D316">
        <v>179</v>
      </c>
      <c r="E316" t="s">
        <v>173</v>
      </c>
      <c r="F316">
        <v>454</v>
      </c>
      <c r="G316" t="s">
        <v>44</v>
      </c>
      <c r="H316">
        <v>10179010454</v>
      </c>
      <c r="I316" t="s">
        <v>45</v>
      </c>
      <c r="J316" t="s">
        <v>960</v>
      </c>
      <c r="K316">
        <v>11</v>
      </c>
      <c r="L316" s="2">
        <v>0</v>
      </c>
      <c r="M316" s="2">
        <v>0</v>
      </c>
      <c r="N316" s="14">
        <v>5000</v>
      </c>
      <c r="O316" s="2">
        <v>0</v>
      </c>
      <c r="P316" s="11">
        <v>5000</v>
      </c>
      <c r="Q316" s="2">
        <v>0</v>
      </c>
      <c r="R316" s="2">
        <v>0</v>
      </c>
      <c r="S316" s="9">
        <v>5000</v>
      </c>
      <c r="V316" s="2"/>
    </row>
    <row r="317" spans="1:22" customFormat="1" x14ac:dyDescent="0.25">
      <c r="A317" t="s">
        <v>133</v>
      </c>
      <c r="B317">
        <v>1201</v>
      </c>
      <c r="C317" t="s">
        <v>212</v>
      </c>
      <c r="D317">
        <v>701</v>
      </c>
      <c r="E317" t="s">
        <v>211</v>
      </c>
      <c r="F317">
        <v>454</v>
      </c>
      <c r="G317" t="s">
        <v>44</v>
      </c>
      <c r="H317">
        <v>10701010454</v>
      </c>
      <c r="I317" t="s">
        <v>45</v>
      </c>
      <c r="J317" t="s">
        <v>960</v>
      </c>
      <c r="K317">
        <v>11</v>
      </c>
      <c r="L317" s="2">
        <v>0</v>
      </c>
      <c r="M317" s="2">
        <v>215589.68</v>
      </c>
      <c r="N317" s="14">
        <v>250000</v>
      </c>
      <c r="O317" s="2">
        <v>0</v>
      </c>
      <c r="P317" s="11">
        <v>250000</v>
      </c>
      <c r="Q317" s="2">
        <v>21738.43</v>
      </c>
      <c r="R317" s="2">
        <v>37265.880000000005</v>
      </c>
      <c r="S317" s="9">
        <v>200000</v>
      </c>
      <c r="V317" s="2"/>
    </row>
    <row r="318" spans="1:22" customFormat="1" x14ac:dyDescent="0.25">
      <c r="A318" t="s">
        <v>133</v>
      </c>
      <c r="B318">
        <v>205</v>
      </c>
      <c r="C318" t="s">
        <v>123</v>
      </c>
      <c r="D318">
        <v>162</v>
      </c>
      <c r="E318" t="s">
        <v>137</v>
      </c>
      <c r="F318">
        <v>455</v>
      </c>
      <c r="G318" t="s">
        <v>46</v>
      </c>
      <c r="H318">
        <v>10162010455</v>
      </c>
      <c r="I318" t="s">
        <v>47</v>
      </c>
      <c r="J318" t="s">
        <v>960</v>
      </c>
      <c r="K318">
        <v>11</v>
      </c>
      <c r="L318" s="2">
        <v>7280.7</v>
      </c>
      <c r="M318" s="2">
        <v>550</v>
      </c>
      <c r="N318" s="14">
        <v>2500</v>
      </c>
      <c r="O318" s="2">
        <v>0</v>
      </c>
      <c r="P318" s="11">
        <v>2500</v>
      </c>
      <c r="Q318" s="2">
        <v>0</v>
      </c>
      <c r="R318" s="2">
        <v>0</v>
      </c>
      <c r="S318" s="9">
        <v>2500</v>
      </c>
      <c r="V318" s="2"/>
    </row>
    <row r="319" spans="1:22" customFormat="1" x14ac:dyDescent="0.25">
      <c r="A319" t="s">
        <v>133</v>
      </c>
      <c r="B319">
        <v>1105</v>
      </c>
      <c r="C319" t="s">
        <v>174</v>
      </c>
      <c r="D319">
        <v>179</v>
      </c>
      <c r="E319" t="s">
        <v>173</v>
      </c>
      <c r="F319">
        <v>455</v>
      </c>
      <c r="G319" t="s">
        <v>46</v>
      </c>
      <c r="H319">
        <v>10179010455</v>
      </c>
      <c r="I319" t="s">
        <v>47</v>
      </c>
      <c r="J319" t="s">
        <v>960</v>
      </c>
      <c r="K319">
        <v>11</v>
      </c>
      <c r="L319" s="2">
        <v>0</v>
      </c>
      <c r="M319" s="2">
        <v>0</v>
      </c>
      <c r="N319" s="14">
        <v>0</v>
      </c>
      <c r="O319" s="2">
        <v>0</v>
      </c>
      <c r="P319" s="11">
        <v>0</v>
      </c>
      <c r="Q319" s="2">
        <v>0</v>
      </c>
      <c r="R319" s="2">
        <v>0</v>
      </c>
      <c r="S319" s="9">
        <v>0</v>
      </c>
      <c r="V319" s="2"/>
    </row>
    <row r="320" spans="1:22" customFormat="1" x14ac:dyDescent="0.25">
      <c r="A320" t="s">
        <v>133</v>
      </c>
      <c r="B320">
        <v>1201</v>
      </c>
      <c r="C320" t="s">
        <v>212</v>
      </c>
      <c r="D320">
        <v>701</v>
      </c>
      <c r="E320" t="s">
        <v>211</v>
      </c>
      <c r="F320">
        <v>455</v>
      </c>
      <c r="G320" t="s">
        <v>46</v>
      </c>
      <c r="H320">
        <v>10701010455</v>
      </c>
      <c r="I320" t="s">
        <v>47</v>
      </c>
      <c r="J320" t="s">
        <v>960</v>
      </c>
      <c r="K320">
        <v>11</v>
      </c>
      <c r="L320" s="2">
        <v>0</v>
      </c>
      <c r="M320" s="2">
        <v>29717.74</v>
      </c>
      <c r="N320" s="14">
        <v>180000</v>
      </c>
      <c r="O320" s="2">
        <v>0</v>
      </c>
      <c r="P320" s="11">
        <v>180000</v>
      </c>
      <c r="Q320" s="2">
        <v>47649.279999999999</v>
      </c>
      <c r="R320" s="2">
        <v>81684.479999999996</v>
      </c>
      <c r="S320" s="9">
        <v>180000</v>
      </c>
      <c r="V320" s="2"/>
    </row>
    <row r="321" spans="1:22" customFormat="1" x14ac:dyDescent="0.25">
      <c r="A321" t="s">
        <v>133</v>
      </c>
      <c r="B321">
        <v>1105</v>
      </c>
      <c r="C321" t="s">
        <v>174</v>
      </c>
      <c r="D321">
        <v>180</v>
      </c>
      <c r="E321" t="s">
        <v>175</v>
      </c>
      <c r="F321">
        <v>459</v>
      </c>
      <c r="G321" t="s">
        <v>95</v>
      </c>
      <c r="H321">
        <v>10180010459</v>
      </c>
      <c r="I321" t="s">
        <v>96</v>
      </c>
      <c r="J321" t="s">
        <v>960</v>
      </c>
      <c r="K321">
        <v>11</v>
      </c>
      <c r="L321" s="2">
        <v>1098973.78</v>
      </c>
      <c r="M321" s="2">
        <v>1243700.8799999999</v>
      </c>
      <c r="N321" s="14">
        <v>1272000</v>
      </c>
      <c r="O321" s="2">
        <v>0</v>
      </c>
      <c r="P321" s="11">
        <v>1272000</v>
      </c>
      <c r="Q321" s="2">
        <v>217560</v>
      </c>
      <c r="R321" s="2">
        <v>372960</v>
      </c>
      <c r="S321" s="9">
        <v>1272000</v>
      </c>
      <c r="V321" s="2"/>
    </row>
    <row r="322" spans="1:22" customFormat="1" x14ac:dyDescent="0.25">
      <c r="A322" t="s">
        <v>133</v>
      </c>
      <c r="B322">
        <v>1201</v>
      </c>
      <c r="C322" t="s">
        <v>212</v>
      </c>
      <c r="D322">
        <v>701</v>
      </c>
      <c r="E322" t="s">
        <v>211</v>
      </c>
      <c r="F322">
        <v>459</v>
      </c>
      <c r="G322" t="s">
        <v>95</v>
      </c>
      <c r="H322">
        <v>10701010459</v>
      </c>
      <c r="I322" t="s">
        <v>96</v>
      </c>
      <c r="J322" t="s">
        <v>960</v>
      </c>
      <c r="K322">
        <v>11</v>
      </c>
      <c r="L322" s="2">
        <v>6648019.7800000003</v>
      </c>
      <c r="M322" s="2">
        <v>1211311.27</v>
      </c>
      <c r="N322" s="14">
        <v>1200000</v>
      </c>
      <c r="O322" s="2">
        <v>0</v>
      </c>
      <c r="P322" s="11">
        <v>1200000</v>
      </c>
      <c r="Q322" s="2">
        <v>1301044.1100000001</v>
      </c>
      <c r="R322" s="2">
        <v>2230361.3314285716</v>
      </c>
      <c r="S322" s="9">
        <v>2800000</v>
      </c>
      <c r="V322" s="2"/>
    </row>
    <row r="323" spans="1:22" customFormat="1" x14ac:dyDescent="0.25">
      <c r="A323" t="s">
        <v>133</v>
      </c>
      <c r="B323">
        <v>1101</v>
      </c>
      <c r="C323" t="s">
        <v>134</v>
      </c>
      <c r="D323">
        <v>165</v>
      </c>
      <c r="E323" t="s">
        <v>145</v>
      </c>
      <c r="F323">
        <v>463</v>
      </c>
      <c r="G323" t="s">
        <v>152</v>
      </c>
      <c r="H323">
        <v>10165010463</v>
      </c>
      <c r="I323" t="s">
        <v>153</v>
      </c>
      <c r="J323" t="s">
        <v>960</v>
      </c>
      <c r="K323">
        <v>11</v>
      </c>
      <c r="L323" s="2">
        <v>0</v>
      </c>
      <c r="M323" s="2">
        <v>2631.57</v>
      </c>
      <c r="N323" s="14">
        <v>3726</v>
      </c>
      <c r="O323" s="2">
        <v>0</v>
      </c>
      <c r="P323" s="11">
        <v>3726</v>
      </c>
      <c r="Q323" s="2">
        <v>0</v>
      </c>
      <c r="R323" s="2">
        <v>0</v>
      </c>
      <c r="S323" s="9">
        <v>3726</v>
      </c>
      <c r="V323" s="2"/>
    </row>
    <row r="324" spans="1:22" customFormat="1" x14ac:dyDescent="0.25">
      <c r="A324" t="s">
        <v>133</v>
      </c>
      <c r="B324">
        <v>1101</v>
      </c>
      <c r="C324" t="s">
        <v>134</v>
      </c>
      <c r="D324">
        <v>170</v>
      </c>
      <c r="E324" t="s">
        <v>154</v>
      </c>
      <c r="F324">
        <v>463</v>
      </c>
      <c r="G324" t="s">
        <v>152</v>
      </c>
      <c r="H324">
        <v>10170010463</v>
      </c>
      <c r="I324" t="s">
        <v>153</v>
      </c>
      <c r="J324" t="s">
        <v>960</v>
      </c>
      <c r="K324">
        <v>11</v>
      </c>
      <c r="L324" s="2">
        <v>1580.94</v>
      </c>
      <c r="M324" s="2">
        <v>0</v>
      </c>
      <c r="N324" s="14">
        <v>2000</v>
      </c>
      <c r="O324" s="2">
        <v>0</v>
      </c>
      <c r="P324" s="11">
        <v>2000</v>
      </c>
      <c r="Q324" s="2">
        <v>1064.04</v>
      </c>
      <c r="R324" s="2">
        <v>1824.0685714285714</v>
      </c>
      <c r="S324" s="9">
        <v>2000</v>
      </c>
      <c r="V324" s="2"/>
    </row>
    <row r="325" spans="1:22" customFormat="1" x14ac:dyDescent="0.25">
      <c r="A325" t="s">
        <v>133</v>
      </c>
      <c r="B325">
        <v>1101</v>
      </c>
      <c r="C325" t="s">
        <v>134</v>
      </c>
      <c r="D325">
        <v>173</v>
      </c>
      <c r="E325" t="s">
        <v>166</v>
      </c>
      <c r="F325">
        <v>463</v>
      </c>
      <c r="G325" t="s">
        <v>152</v>
      </c>
      <c r="H325">
        <v>10173010463</v>
      </c>
      <c r="I325" t="s">
        <v>153</v>
      </c>
      <c r="J325" t="s">
        <v>960</v>
      </c>
      <c r="K325">
        <v>11</v>
      </c>
      <c r="L325" s="2">
        <v>658.72</v>
      </c>
      <c r="M325" s="2">
        <v>0</v>
      </c>
      <c r="N325" s="14">
        <v>1174</v>
      </c>
      <c r="O325" s="2">
        <v>0</v>
      </c>
      <c r="P325" s="11">
        <v>1174</v>
      </c>
      <c r="Q325" s="2">
        <v>399.12</v>
      </c>
      <c r="R325" s="2">
        <v>684.20571428571429</v>
      </c>
      <c r="S325" s="9">
        <v>1174</v>
      </c>
      <c r="V325" s="2"/>
    </row>
    <row r="326" spans="1:22" customFormat="1" x14ac:dyDescent="0.25">
      <c r="A326" t="s">
        <v>133</v>
      </c>
      <c r="B326">
        <v>1101</v>
      </c>
      <c r="C326" t="s">
        <v>134</v>
      </c>
      <c r="D326">
        <v>176</v>
      </c>
      <c r="E326" t="s">
        <v>170</v>
      </c>
      <c r="F326">
        <v>463</v>
      </c>
      <c r="G326" t="s">
        <v>152</v>
      </c>
      <c r="H326">
        <v>10176010463</v>
      </c>
      <c r="I326" t="s">
        <v>153</v>
      </c>
      <c r="J326" t="s">
        <v>960</v>
      </c>
      <c r="K326">
        <v>11</v>
      </c>
      <c r="L326" s="2">
        <v>395.23</v>
      </c>
      <c r="M326" s="2">
        <v>0</v>
      </c>
      <c r="N326" s="14">
        <v>0</v>
      </c>
      <c r="O326" s="2">
        <v>0</v>
      </c>
      <c r="P326" s="11">
        <v>0</v>
      </c>
      <c r="Q326" s="2">
        <v>0</v>
      </c>
      <c r="R326" s="2">
        <v>0</v>
      </c>
      <c r="S326" s="9">
        <v>0</v>
      </c>
      <c r="V326" s="2"/>
    </row>
    <row r="327" spans="1:22" customFormat="1" x14ac:dyDescent="0.25">
      <c r="A327" t="s">
        <v>133</v>
      </c>
      <c r="B327">
        <v>1105</v>
      </c>
      <c r="C327" t="s">
        <v>174</v>
      </c>
      <c r="D327">
        <v>180</v>
      </c>
      <c r="E327" t="s">
        <v>175</v>
      </c>
      <c r="F327">
        <v>463</v>
      </c>
      <c r="G327" t="s">
        <v>152</v>
      </c>
      <c r="H327">
        <v>10180010463</v>
      </c>
      <c r="I327" t="s">
        <v>153</v>
      </c>
      <c r="J327" t="s">
        <v>960</v>
      </c>
      <c r="K327">
        <v>11</v>
      </c>
      <c r="L327" s="2">
        <v>0</v>
      </c>
      <c r="M327" s="2">
        <v>0</v>
      </c>
      <c r="N327" s="14">
        <v>0</v>
      </c>
      <c r="O327" s="2">
        <v>0</v>
      </c>
      <c r="P327" s="11">
        <v>0</v>
      </c>
      <c r="Q327" s="2">
        <v>0</v>
      </c>
      <c r="R327" s="2">
        <v>0</v>
      </c>
      <c r="S327" s="9">
        <v>0</v>
      </c>
      <c r="V327" s="2"/>
    </row>
    <row r="328" spans="1:22" customFormat="1" x14ac:dyDescent="0.25">
      <c r="A328" t="s">
        <v>133</v>
      </c>
      <c r="B328">
        <v>1201</v>
      </c>
      <c r="C328" t="s">
        <v>212</v>
      </c>
      <c r="D328">
        <v>701</v>
      </c>
      <c r="E328" t="s">
        <v>211</v>
      </c>
      <c r="F328">
        <v>463</v>
      </c>
      <c r="G328" t="s">
        <v>152</v>
      </c>
      <c r="H328">
        <v>10701010463</v>
      </c>
      <c r="I328" t="s">
        <v>153</v>
      </c>
      <c r="J328" t="s">
        <v>960</v>
      </c>
      <c r="K328">
        <v>11</v>
      </c>
      <c r="L328" s="2">
        <v>0</v>
      </c>
      <c r="M328" s="2">
        <v>1077599.44</v>
      </c>
      <c r="N328" s="14">
        <v>1000000</v>
      </c>
      <c r="O328" s="2">
        <v>0</v>
      </c>
      <c r="P328" s="11">
        <v>1000000</v>
      </c>
      <c r="Q328" s="2">
        <v>194189.88</v>
      </c>
      <c r="R328" s="2">
        <v>332896.93714285712</v>
      </c>
      <c r="S328" s="9">
        <v>600000</v>
      </c>
      <c r="V328" s="2"/>
    </row>
    <row r="329" spans="1:22" customFormat="1" x14ac:dyDescent="0.25">
      <c r="A329" t="s">
        <v>133</v>
      </c>
      <c r="B329">
        <v>1101</v>
      </c>
      <c r="C329" t="s">
        <v>134</v>
      </c>
      <c r="D329">
        <v>170</v>
      </c>
      <c r="E329" t="s">
        <v>154</v>
      </c>
      <c r="F329">
        <v>466</v>
      </c>
      <c r="G329" t="s">
        <v>130</v>
      </c>
      <c r="H329">
        <v>10170010466</v>
      </c>
      <c r="I329" t="s">
        <v>131</v>
      </c>
      <c r="J329" t="s">
        <v>960</v>
      </c>
      <c r="K329">
        <v>11</v>
      </c>
      <c r="L329" s="2">
        <v>5071575.6399999997</v>
      </c>
      <c r="M329" s="2">
        <v>3594885.31</v>
      </c>
      <c r="N329" s="14">
        <v>6600000</v>
      </c>
      <c r="O329" s="2">
        <v>0</v>
      </c>
      <c r="P329" s="11">
        <v>6600000</v>
      </c>
      <c r="Q329" s="2">
        <v>890760.47</v>
      </c>
      <c r="R329" s="2">
        <v>1527017.9485714287</v>
      </c>
      <c r="S329" s="9">
        <v>4000000</v>
      </c>
      <c r="V329" s="2"/>
    </row>
    <row r="330" spans="1:22" customFormat="1" x14ac:dyDescent="0.25">
      <c r="A330" t="s">
        <v>133</v>
      </c>
      <c r="B330">
        <v>1101</v>
      </c>
      <c r="C330" t="s">
        <v>134</v>
      </c>
      <c r="D330">
        <v>173</v>
      </c>
      <c r="E330" t="s">
        <v>166</v>
      </c>
      <c r="F330">
        <v>466</v>
      </c>
      <c r="G330" t="s">
        <v>130</v>
      </c>
      <c r="H330">
        <v>10173010466</v>
      </c>
      <c r="I330" t="s">
        <v>131</v>
      </c>
      <c r="J330" t="s">
        <v>960</v>
      </c>
      <c r="K330">
        <v>11</v>
      </c>
      <c r="L330" s="2">
        <v>5584325.7199999997</v>
      </c>
      <c r="M330" s="2">
        <v>4750022.0999999996</v>
      </c>
      <c r="N330" s="14">
        <v>5500000</v>
      </c>
      <c r="O330" s="2">
        <v>-18000</v>
      </c>
      <c r="P330" s="11">
        <v>5482000</v>
      </c>
      <c r="Q330" s="2">
        <v>3282618.99</v>
      </c>
      <c r="R330" s="2">
        <v>5627346.8399999999</v>
      </c>
      <c r="S330" s="9">
        <v>5482000</v>
      </c>
      <c r="V330" s="2"/>
    </row>
    <row r="331" spans="1:22" customFormat="1" x14ac:dyDescent="0.25">
      <c r="A331" t="s">
        <v>133</v>
      </c>
      <c r="B331">
        <v>1101</v>
      </c>
      <c r="C331" t="s">
        <v>134</v>
      </c>
      <c r="D331">
        <v>174</v>
      </c>
      <c r="E331" t="s">
        <v>167</v>
      </c>
      <c r="F331">
        <v>466</v>
      </c>
      <c r="G331" t="s">
        <v>130</v>
      </c>
      <c r="H331">
        <v>10174010466</v>
      </c>
      <c r="I331" t="s">
        <v>131</v>
      </c>
      <c r="J331" t="s">
        <v>960</v>
      </c>
      <c r="K331">
        <v>11</v>
      </c>
      <c r="L331" s="2">
        <v>3569791.73</v>
      </c>
      <c r="M331" s="2">
        <v>3759670.71</v>
      </c>
      <c r="N331" s="14">
        <v>5500000</v>
      </c>
      <c r="O331" s="2">
        <v>-15000</v>
      </c>
      <c r="P331" s="11">
        <v>5485000</v>
      </c>
      <c r="Q331" s="2">
        <v>2194175.46</v>
      </c>
      <c r="R331" s="2">
        <v>3761443.6457142858</v>
      </c>
      <c r="S331" s="9">
        <v>5485000</v>
      </c>
      <c r="V331" s="2"/>
    </row>
    <row r="332" spans="1:22" customFormat="1" x14ac:dyDescent="0.25">
      <c r="A332" t="s">
        <v>133</v>
      </c>
      <c r="B332">
        <v>1101</v>
      </c>
      <c r="C332" t="s">
        <v>134</v>
      </c>
      <c r="D332">
        <v>176</v>
      </c>
      <c r="E332" t="s">
        <v>170</v>
      </c>
      <c r="F332">
        <v>466</v>
      </c>
      <c r="G332" t="s">
        <v>130</v>
      </c>
      <c r="H332">
        <v>10176010466</v>
      </c>
      <c r="I332" t="s">
        <v>131</v>
      </c>
      <c r="J332" t="s">
        <v>960</v>
      </c>
      <c r="K332">
        <v>11</v>
      </c>
      <c r="L332" s="2">
        <v>362580.81</v>
      </c>
      <c r="M332" s="2">
        <v>269896.15000000002</v>
      </c>
      <c r="N332" s="14">
        <v>500000</v>
      </c>
      <c r="O332" s="2">
        <v>0</v>
      </c>
      <c r="P332" s="11">
        <v>500000</v>
      </c>
      <c r="Q332" s="2">
        <v>0</v>
      </c>
      <c r="R332" s="2">
        <v>0</v>
      </c>
      <c r="S332" s="9">
        <v>200000</v>
      </c>
      <c r="V332" s="2"/>
    </row>
    <row r="333" spans="1:22" customFormat="1" x14ac:dyDescent="0.25">
      <c r="A333" t="s">
        <v>133</v>
      </c>
      <c r="B333">
        <v>1101</v>
      </c>
      <c r="C333" t="s">
        <v>134</v>
      </c>
      <c r="D333">
        <v>177</v>
      </c>
      <c r="E333" t="s">
        <v>171</v>
      </c>
      <c r="F333">
        <v>466</v>
      </c>
      <c r="G333" t="s">
        <v>130</v>
      </c>
      <c r="H333">
        <v>10177010466</v>
      </c>
      <c r="I333" t="s">
        <v>131</v>
      </c>
      <c r="J333" t="s">
        <v>960</v>
      </c>
      <c r="K333">
        <v>11</v>
      </c>
      <c r="L333" s="2">
        <v>0</v>
      </c>
      <c r="M333" s="2">
        <v>1499940</v>
      </c>
      <c r="N333" s="14">
        <v>1500000</v>
      </c>
      <c r="O333" s="2">
        <v>0</v>
      </c>
      <c r="P333" s="11">
        <v>1500000</v>
      </c>
      <c r="Q333" s="2">
        <v>0</v>
      </c>
      <c r="R333" s="2">
        <v>0</v>
      </c>
      <c r="S333" s="9">
        <v>750000</v>
      </c>
      <c r="V333" s="2"/>
    </row>
    <row r="334" spans="1:22" customFormat="1" x14ac:dyDescent="0.25">
      <c r="A334" t="s">
        <v>133</v>
      </c>
      <c r="B334">
        <v>1101</v>
      </c>
      <c r="C334" t="s">
        <v>134</v>
      </c>
      <c r="D334">
        <v>177</v>
      </c>
      <c r="E334" t="s">
        <v>171</v>
      </c>
      <c r="F334">
        <v>467</v>
      </c>
      <c r="G334" t="s">
        <v>172</v>
      </c>
      <c r="H334">
        <v>10176010467</v>
      </c>
      <c r="I334" t="s">
        <v>131</v>
      </c>
      <c r="J334" t="s">
        <v>960</v>
      </c>
      <c r="K334">
        <v>11</v>
      </c>
      <c r="L334" s="2">
        <v>0</v>
      </c>
      <c r="M334" s="2">
        <v>0</v>
      </c>
      <c r="N334" s="14">
        <v>0</v>
      </c>
      <c r="O334" s="2">
        <v>0</v>
      </c>
      <c r="P334" s="11">
        <v>0</v>
      </c>
      <c r="Q334" s="2">
        <v>0</v>
      </c>
      <c r="R334" s="2">
        <v>0</v>
      </c>
      <c r="S334" s="9">
        <v>0</v>
      </c>
      <c r="V334" s="2"/>
    </row>
    <row r="335" spans="1:22" customFormat="1" x14ac:dyDescent="0.25">
      <c r="A335" t="s">
        <v>133</v>
      </c>
      <c r="B335">
        <v>1101</v>
      </c>
      <c r="C335" t="s">
        <v>134</v>
      </c>
      <c r="D335">
        <v>150</v>
      </c>
      <c r="E335" t="s">
        <v>132</v>
      </c>
      <c r="F335">
        <v>469</v>
      </c>
      <c r="G335" t="s">
        <v>73</v>
      </c>
      <c r="H335">
        <v>10150010469</v>
      </c>
      <c r="I335" t="s">
        <v>74</v>
      </c>
      <c r="J335" t="s">
        <v>960</v>
      </c>
      <c r="K335">
        <v>11</v>
      </c>
      <c r="L335" s="2">
        <v>407.89</v>
      </c>
      <c r="M335" s="2">
        <v>0</v>
      </c>
      <c r="N335" s="14">
        <v>0</v>
      </c>
      <c r="O335" s="2">
        <v>0</v>
      </c>
      <c r="P335" s="11">
        <v>0</v>
      </c>
      <c r="Q335" s="2">
        <v>0</v>
      </c>
      <c r="R335" s="2">
        <v>0</v>
      </c>
      <c r="S335" s="9">
        <v>0</v>
      </c>
      <c r="V335" s="2"/>
    </row>
    <row r="336" spans="1:22" customFormat="1" x14ac:dyDescent="0.25">
      <c r="A336" t="s">
        <v>133</v>
      </c>
      <c r="B336">
        <v>205</v>
      </c>
      <c r="C336" t="s">
        <v>123</v>
      </c>
      <c r="D336">
        <v>162</v>
      </c>
      <c r="E336" t="s">
        <v>137</v>
      </c>
      <c r="F336">
        <v>469</v>
      </c>
      <c r="G336" t="s">
        <v>73</v>
      </c>
      <c r="H336">
        <v>10162010469</v>
      </c>
      <c r="I336" t="s">
        <v>74</v>
      </c>
      <c r="J336" t="s">
        <v>960</v>
      </c>
      <c r="K336">
        <v>11</v>
      </c>
      <c r="L336" s="2">
        <v>13942.52</v>
      </c>
      <c r="M336" s="2">
        <v>25259.42</v>
      </c>
      <c r="N336" s="14">
        <v>15000</v>
      </c>
      <c r="O336" s="2">
        <v>0</v>
      </c>
      <c r="P336" s="11">
        <v>15000</v>
      </c>
      <c r="Q336" s="2">
        <v>7722.07</v>
      </c>
      <c r="R336" s="2">
        <v>13237.834285714285</v>
      </c>
      <c r="S336" s="9">
        <v>15000</v>
      </c>
      <c r="V336" s="2"/>
    </row>
    <row r="337" spans="1:22" customFormat="1" x14ac:dyDescent="0.25">
      <c r="A337" t="s">
        <v>133</v>
      </c>
      <c r="B337">
        <v>205</v>
      </c>
      <c r="C337" t="s">
        <v>123</v>
      </c>
      <c r="D337">
        <v>163</v>
      </c>
      <c r="E337" t="s">
        <v>139</v>
      </c>
      <c r="F337">
        <v>469</v>
      </c>
      <c r="G337" t="s">
        <v>73</v>
      </c>
      <c r="H337">
        <v>10163010469</v>
      </c>
      <c r="I337" t="s">
        <v>74</v>
      </c>
      <c r="J337" t="s">
        <v>960</v>
      </c>
      <c r="K337">
        <v>11</v>
      </c>
      <c r="L337" s="2">
        <v>15228.03</v>
      </c>
      <c r="M337" s="2">
        <v>28408.98</v>
      </c>
      <c r="N337" s="14">
        <v>31800</v>
      </c>
      <c r="O337" s="2">
        <v>0</v>
      </c>
      <c r="P337" s="11">
        <v>31800</v>
      </c>
      <c r="Q337" s="2">
        <v>0</v>
      </c>
      <c r="R337" s="2">
        <v>0</v>
      </c>
      <c r="S337" s="9">
        <v>31800</v>
      </c>
      <c r="V337" s="2"/>
    </row>
    <row r="338" spans="1:22" customFormat="1" x14ac:dyDescent="0.25">
      <c r="A338" t="s">
        <v>133</v>
      </c>
      <c r="B338">
        <v>205</v>
      </c>
      <c r="C338" t="s">
        <v>123</v>
      </c>
      <c r="D338">
        <v>162</v>
      </c>
      <c r="E338" t="s">
        <v>137</v>
      </c>
      <c r="F338">
        <v>470</v>
      </c>
      <c r="G338" t="s">
        <v>75</v>
      </c>
      <c r="H338">
        <v>10162010470</v>
      </c>
      <c r="I338" t="s">
        <v>76</v>
      </c>
      <c r="J338" t="s">
        <v>960</v>
      </c>
      <c r="K338">
        <v>11</v>
      </c>
      <c r="L338" s="2">
        <v>2615.0700000000002</v>
      </c>
      <c r="M338" s="2">
        <v>1783.7</v>
      </c>
      <c r="N338" s="14">
        <v>2500</v>
      </c>
      <c r="O338" s="2">
        <v>0</v>
      </c>
      <c r="P338" s="11">
        <v>2500</v>
      </c>
      <c r="Q338" s="2">
        <v>900</v>
      </c>
      <c r="R338" s="2">
        <v>1542.8571428571431</v>
      </c>
      <c r="S338" s="9">
        <v>2500</v>
      </c>
      <c r="V338" s="2"/>
    </row>
    <row r="339" spans="1:22" customFormat="1" x14ac:dyDescent="0.25">
      <c r="A339" t="s">
        <v>133</v>
      </c>
      <c r="B339">
        <v>205</v>
      </c>
      <c r="C339" t="s">
        <v>123</v>
      </c>
      <c r="D339">
        <v>163</v>
      </c>
      <c r="E339" t="s">
        <v>139</v>
      </c>
      <c r="F339">
        <v>470</v>
      </c>
      <c r="G339" t="s">
        <v>75</v>
      </c>
      <c r="H339">
        <v>10163010470</v>
      </c>
      <c r="I339" t="s">
        <v>76</v>
      </c>
      <c r="J339" t="s">
        <v>960</v>
      </c>
      <c r="K339">
        <v>11</v>
      </c>
      <c r="L339" s="2">
        <v>0</v>
      </c>
      <c r="M339" s="2">
        <v>0</v>
      </c>
      <c r="N339" s="14">
        <v>1060</v>
      </c>
      <c r="O339" s="2">
        <v>0</v>
      </c>
      <c r="P339" s="11">
        <v>1060</v>
      </c>
      <c r="Q339" s="2">
        <v>300</v>
      </c>
      <c r="R339" s="2">
        <v>514.28571428571422</v>
      </c>
      <c r="S339" s="9">
        <v>1060</v>
      </c>
      <c r="V339" s="2"/>
    </row>
    <row r="340" spans="1:22" customFormat="1" x14ac:dyDescent="0.25">
      <c r="A340" t="s">
        <v>133</v>
      </c>
      <c r="B340">
        <v>1101</v>
      </c>
      <c r="C340" t="s">
        <v>134</v>
      </c>
      <c r="D340">
        <v>165</v>
      </c>
      <c r="E340" t="s">
        <v>145</v>
      </c>
      <c r="F340">
        <v>470</v>
      </c>
      <c r="G340" t="s">
        <v>75</v>
      </c>
      <c r="H340">
        <v>10165010470</v>
      </c>
      <c r="I340" t="s">
        <v>76</v>
      </c>
      <c r="J340" t="s">
        <v>960</v>
      </c>
      <c r="K340">
        <v>11</v>
      </c>
      <c r="L340" s="2">
        <v>0</v>
      </c>
      <c r="M340" s="2">
        <v>0</v>
      </c>
      <c r="N340" s="14">
        <v>1000</v>
      </c>
      <c r="O340" s="2">
        <v>0</v>
      </c>
      <c r="P340" s="11">
        <v>1000</v>
      </c>
      <c r="Q340" s="2">
        <v>600</v>
      </c>
      <c r="R340" s="2">
        <v>1028.5714285714284</v>
      </c>
      <c r="S340" s="9">
        <v>1000</v>
      </c>
      <c r="V340" s="2"/>
    </row>
    <row r="341" spans="1:22" customFormat="1" x14ac:dyDescent="0.25">
      <c r="A341" t="s">
        <v>133</v>
      </c>
      <c r="B341">
        <v>1101</v>
      </c>
      <c r="C341" t="s">
        <v>134</v>
      </c>
      <c r="D341">
        <v>170</v>
      </c>
      <c r="E341" t="s">
        <v>154</v>
      </c>
      <c r="F341">
        <v>470</v>
      </c>
      <c r="G341" t="s">
        <v>75</v>
      </c>
      <c r="H341">
        <v>10170010470</v>
      </c>
      <c r="I341" t="s">
        <v>76</v>
      </c>
      <c r="J341" t="s">
        <v>960</v>
      </c>
      <c r="K341">
        <v>11</v>
      </c>
      <c r="L341" s="2">
        <v>2920</v>
      </c>
      <c r="M341" s="2">
        <v>2532</v>
      </c>
      <c r="N341" s="14">
        <v>1500</v>
      </c>
      <c r="O341" s="2">
        <v>0</v>
      </c>
      <c r="P341" s="11">
        <v>1500</v>
      </c>
      <c r="Q341" s="2">
        <v>0</v>
      </c>
      <c r="R341" s="2">
        <v>0</v>
      </c>
      <c r="S341" s="9">
        <v>1500</v>
      </c>
      <c r="V341" s="2"/>
    </row>
    <row r="342" spans="1:22" customFormat="1" x14ac:dyDescent="0.25">
      <c r="A342" t="s">
        <v>133</v>
      </c>
      <c r="B342">
        <v>1101</v>
      </c>
      <c r="C342" t="s">
        <v>134</v>
      </c>
      <c r="D342">
        <v>173</v>
      </c>
      <c r="E342" t="s">
        <v>166</v>
      </c>
      <c r="F342">
        <v>470</v>
      </c>
      <c r="G342" t="s">
        <v>75</v>
      </c>
      <c r="H342">
        <v>10173010470</v>
      </c>
      <c r="I342" t="s">
        <v>76</v>
      </c>
      <c r="J342" t="s">
        <v>960</v>
      </c>
      <c r="K342">
        <v>11</v>
      </c>
      <c r="L342" s="2">
        <v>0</v>
      </c>
      <c r="M342" s="2">
        <v>375</v>
      </c>
      <c r="N342" s="14">
        <v>3000</v>
      </c>
      <c r="O342" s="2">
        <v>0</v>
      </c>
      <c r="P342" s="11">
        <v>3000</v>
      </c>
      <c r="Q342" s="2">
        <v>300</v>
      </c>
      <c r="R342" s="2">
        <v>514.28571428571422</v>
      </c>
      <c r="S342" s="9">
        <v>3000</v>
      </c>
      <c r="V342" s="2"/>
    </row>
    <row r="343" spans="1:22" customFormat="1" x14ac:dyDescent="0.25">
      <c r="A343" t="s">
        <v>133</v>
      </c>
      <c r="B343">
        <v>1101</v>
      </c>
      <c r="C343" t="s">
        <v>134</v>
      </c>
      <c r="D343">
        <v>174</v>
      </c>
      <c r="E343" t="s">
        <v>167</v>
      </c>
      <c r="F343">
        <v>470</v>
      </c>
      <c r="G343" t="s">
        <v>75</v>
      </c>
      <c r="H343">
        <v>10174010470</v>
      </c>
      <c r="I343" t="s">
        <v>76</v>
      </c>
      <c r="J343" t="s">
        <v>960</v>
      </c>
      <c r="K343">
        <v>11</v>
      </c>
      <c r="L343" s="2">
        <v>0</v>
      </c>
      <c r="M343" s="2">
        <v>2100</v>
      </c>
      <c r="N343" s="14">
        <v>3500</v>
      </c>
      <c r="O343" s="2">
        <v>0</v>
      </c>
      <c r="P343" s="11">
        <v>3500</v>
      </c>
      <c r="Q343" s="2">
        <v>300</v>
      </c>
      <c r="R343" s="2">
        <v>514.28571428571422</v>
      </c>
      <c r="S343" s="9">
        <v>3500</v>
      </c>
      <c r="V343" s="2"/>
    </row>
    <row r="344" spans="1:22" customFormat="1" x14ac:dyDescent="0.25">
      <c r="A344" t="s">
        <v>133</v>
      </c>
      <c r="B344">
        <v>1105</v>
      </c>
      <c r="C344" t="s">
        <v>174</v>
      </c>
      <c r="D344">
        <v>180</v>
      </c>
      <c r="E344" t="s">
        <v>175</v>
      </c>
      <c r="F344">
        <v>470</v>
      </c>
      <c r="G344" t="s">
        <v>75</v>
      </c>
      <c r="H344">
        <v>10180010470</v>
      </c>
      <c r="I344" t="s">
        <v>76</v>
      </c>
      <c r="J344" t="s">
        <v>960</v>
      </c>
      <c r="K344">
        <v>11</v>
      </c>
      <c r="L344" s="2">
        <v>0</v>
      </c>
      <c r="M344" s="2">
        <v>0</v>
      </c>
      <c r="N344" s="14">
        <v>1516</v>
      </c>
      <c r="O344" s="2">
        <v>0</v>
      </c>
      <c r="P344" s="11">
        <v>1516</v>
      </c>
      <c r="Q344" s="2">
        <v>0</v>
      </c>
      <c r="R344" s="2">
        <v>0</v>
      </c>
      <c r="S344" s="9">
        <v>1516</v>
      </c>
      <c r="V344" s="2"/>
    </row>
    <row r="345" spans="1:22" customFormat="1" x14ac:dyDescent="0.25">
      <c r="A345" t="s">
        <v>133</v>
      </c>
      <c r="B345">
        <v>1201</v>
      </c>
      <c r="C345" t="s">
        <v>212</v>
      </c>
      <c r="D345">
        <v>701</v>
      </c>
      <c r="E345" t="s">
        <v>211</v>
      </c>
      <c r="F345">
        <v>470</v>
      </c>
      <c r="G345" t="s">
        <v>75</v>
      </c>
      <c r="H345">
        <v>10701010470</v>
      </c>
      <c r="I345" t="s">
        <v>76</v>
      </c>
      <c r="J345" t="s">
        <v>960</v>
      </c>
      <c r="K345">
        <v>11</v>
      </c>
      <c r="L345" s="2">
        <v>0</v>
      </c>
      <c r="M345" s="2">
        <v>3300</v>
      </c>
      <c r="N345" s="14">
        <v>5013</v>
      </c>
      <c r="O345" s="2">
        <v>0</v>
      </c>
      <c r="P345" s="11">
        <v>5013</v>
      </c>
      <c r="Q345" s="2">
        <v>0</v>
      </c>
      <c r="R345" s="2">
        <v>0</v>
      </c>
      <c r="S345" s="9">
        <v>5013</v>
      </c>
      <c r="V345" s="2"/>
    </row>
    <row r="346" spans="1:22" customFormat="1" x14ac:dyDescent="0.25">
      <c r="A346" t="s">
        <v>133</v>
      </c>
      <c r="B346">
        <v>1101</v>
      </c>
      <c r="C346" t="s">
        <v>134</v>
      </c>
      <c r="D346">
        <v>176</v>
      </c>
      <c r="E346" t="s">
        <v>170</v>
      </c>
      <c r="F346">
        <v>471</v>
      </c>
      <c r="G346" t="s">
        <v>99</v>
      </c>
      <c r="H346">
        <v>10176010471</v>
      </c>
      <c r="I346" t="s">
        <v>100</v>
      </c>
      <c r="J346" t="s">
        <v>960</v>
      </c>
      <c r="K346">
        <v>11</v>
      </c>
      <c r="L346" s="2">
        <v>0</v>
      </c>
      <c r="M346" s="2">
        <v>0</v>
      </c>
      <c r="N346" s="14">
        <v>0</v>
      </c>
      <c r="O346" s="2">
        <v>0</v>
      </c>
      <c r="P346" s="11">
        <v>0</v>
      </c>
      <c r="Q346" s="2">
        <v>0</v>
      </c>
      <c r="R346" s="2">
        <v>0</v>
      </c>
      <c r="S346" s="9">
        <v>0</v>
      </c>
      <c r="V346" s="2"/>
    </row>
    <row r="347" spans="1:22" customFormat="1" x14ac:dyDescent="0.25">
      <c r="A347" t="s">
        <v>133</v>
      </c>
      <c r="B347">
        <v>1101</v>
      </c>
      <c r="C347" t="s">
        <v>134</v>
      </c>
      <c r="D347">
        <v>170</v>
      </c>
      <c r="E347" t="s">
        <v>154</v>
      </c>
      <c r="F347">
        <v>480</v>
      </c>
      <c r="G347" t="s">
        <v>159</v>
      </c>
      <c r="H347">
        <v>10170010480</v>
      </c>
      <c r="I347" t="s">
        <v>160</v>
      </c>
      <c r="J347" t="s">
        <v>960</v>
      </c>
      <c r="K347">
        <v>11</v>
      </c>
      <c r="L347" s="2">
        <v>4944227.5599999996</v>
      </c>
      <c r="M347" s="2">
        <v>7372612.9100000001</v>
      </c>
      <c r="N347" s="14">
        <v>8000000</v>
      </c>
      <c r="O347" s="2">
        <v>0</v>
      </c>
      <c r="P347" s="11">
        <v>8000000</v>
      </c>
      <c r="Q347" s="2">
        <v>0</v>
      </c>
      <c r="R347" s="2">
        <v>0</v>
      </c>
      <c r="S347" s="9">
        <v>4000000</v>
      </c>
      <c r="V347" s="2"/>
    </row>
    <row r="348" spans="1:22" customFormat="1" x14ac:dyDescent="0.25">
      <c r="A348" t="s">
        <v>133</v>
      </c>
      <c r="B348">
        <v>1101</v>
      </c>
      <c r="C348" t="s">
        <v>134</v>
      </c>
      <c r="D348">
        <v>173</v>
      </c>
      <c r="E348" t="s">
        <v>166</v>
      </c>
      <c r="F348">
        <v>480</v>
      </c>
      <c r="G348" t="s">
        <v>159</v>
      </c>
      <c r="H348">
        <v>10173010480</v>
      </c>
      <c r="I348" t="s">
        <v>160</v>
      </c>
      <c r="J348" t="s">
        <v>960</v>
      </c>
      <c r="K348">
        <v>11</v>
      </c>
      <c r="L348" s="2">
        <v>0</v>
      </c>
      <c r="M348" s="2">
        <v>1539414.99</v>
      </c>
      <c r="N348" s="14">
        <v>6000000</v>
      </c>
      <c r="O348" s="2">
        <v>0</v>
      </c>
      <c r="P348" s="11">
        <v>6000000</v>
      </c>
      <c r="Q348" s="2">
        <v>868714.47</v>
      </c>
      <c r="R348" s="2">
        <v>1489224.8057142857</v>
      </c>
      <c r="S348" s="9">
        <v>2000000</v>
      </c>
      <c r="V348" s="2"/>
    </row>
    <row r="349" spans="1:22" customFormat="1" x14ac:dyDescent="0.25">
      <c r="A349" t="s">
        <v>133</v>
      </c>
      <c r="B349">
        <v>1101</v>
      </c>
      <c r="C349" t="s">
        <v>134</v>
      </c>
      <c r="D349">
        <v>174</v>
      </c>
      <c r="E349" t="s">
        <v>167</v>
      </c>
      <c r="F349">
        <v>480</v>
      </c>
      <c r="G349" t="s">
        <v>159</v>
      </c>
      <c r="H349">
        <v>10174010480</v>
      </c>
      <c r="I349" t="s">
        <v>160</v>
      </c>
      <c r="J349" t="s">
        <v>960</v>
      </c>
      <c r="K349">
        <v>11</v>
      </c>
      <c r="L349" s="2">
        <v>81511.289999999994</v>
      </c>
      <c r="M349" s="2">
        <v>0</v>
      </c>
      <c r="N349" s="14">
        <v>6000000</v>
      </c>
      <c r="O349" s="2">
        <v>0</v>
      </c>
      <c r="P349" s="11">
        <v>6000000</v>
      </c>
      <c r="Q349" s="2">
        <v>0</v>
      </c>
      <c r="R349" s="2">
        <v>0</v>
      </c>
      <c r="S349" s="9">
        <v>2000000</v>
      </c>
      <c r="V349" s="2"/>
    </row>
    <row r="350" spans="1:22" customFormat="1" x14ac:dyDescent="0.25">
      <c r="A350" t="s">
        <v>133</v>
      </c>
      <c r="B350">
        <v>1101</v>
      </c>
      <c r="C350" t="s">
        <v>134</v>
      </c>
      <c r="D350">
        <v>177</v>
      </c>
      <c r="E350" t="s">
        <v>171</v>
      </c>
      <c r="F350">
        <v>480</v>
      </c>
      <c r="G350" t="s">
        <v>159</v>
      </c>
      <c r="H350">
        <v>10177010480</v>
      </c>
      <c r="I350" t="s">
        <v>160</v>
      </c>
      <c r="J350" t="s">
        <v>960</v>
      </c>
      <c r="K350">
        <v>11</v>
      </c>
      <c r="L350" s="2">
        <v>0</v>
      </c>
      <c r="M350" s="2">
        <v>0</v>
      </c>
      <c r="N350" s="14">
        <v>0</v>
      </c>
      <c r="O350" s="2">
        <v>0</v>
      </c>
      <c r="P350" s="11">
        <v>0</v>
      </c>
      <c r="Q350" s="2">
        <v>0</v>
      </c>
      <c r="R350" s="2">
        <v>0</v>
      </c>
      <c r="S350" s="9">
        <v>0</v>
      </c>
      <c r="V350" s="2"/>
    </row>
    <row r="351" spans="1:22" customFormat="1" x14ac:dyDescent="0.25">
      <c r="A351" t="s">
        <v>133</v>
      </c>
      <c r="B351">
        <v>1001</v>
      </c>
      <c r="C351" t="s">
        <v>185</v>
      </c>
      <c r="D351">
        <v>251</v>
      </c>
      <c r="E351" t="s">
        <v>197</v>
      </c>
      <c r="F351">
        <v>481</v>
      </c>
      <c r="G351" t="s">
        <v>198</v>
      </c>
      <c r="H351">
        <v>10251010481</v>
      </c>
      <c r="I351" t="s">
        <v>199</v>
      </c>
      <c r="J351" t="s">
        <v>960</v>
      </c>
      <c r="K351">
        <v>11</v>
      </c>
      <c r="L351" s="2">
        <v>5074501.9000000004</v>
      </c>
      <c r="M351" s="2">
        <v>17598768.559999999</v>
      </c>
      <c r="N351" s="14">
        <v>5519710</v>
      </c>
      <c r="O351" s="2">
        <v>0</v>
      </c>
      <c r="P351" s="11">
        <v>5519710</v>
      </c>
      <c r="Q351" s="2">
        <v>4328343.9000000004</v>
      </c>
      <c r="R351" s="2">
        <v>7420018.1142857149</v>
      </c>
      <c r="S351" s="9">
        <v>6719710</v>
      </c>
      <c r="V351" s="2"/>
    </row>
    <row r="352" spans="1:22" customFormat="1" x14ac:dyDescent="0.25">
      <c r="A352" t="s">
        <v>133</v>
      </c>
      <c r="B352">
        <v>1001</v>
      </c>
      <c r="C352" t="s">
        <v>185</v>
      </c>
      <c r="D352">
        <v>255</v>
      </c>
      <c r="E352" t="s">
        <v>200</v>
      </c>
      <c r="F352">
        <v>481</v>
      </c>
      <c r="G352" t="s">
        <v>198</v>
      </c>
      <c r="H352">
        <v>10255010481</v>
      </c>
      <c r="I352" t="s">
        <v>199</v>
      </c>
      <c r="J352" t="s">
        <v>960</v>
      </c>
      <c r="K352">
        <v>11</v>
      </c>
      <c r="L352" s="2">
        <v>6662309</v>
      </c>
      <c r="M352" s="2">
        <v>8715793.1300000008</v>
      </c>
      <c r="N352" s="14">
        <v>5519710</v>
      </c>
      <c r="O352" s="2">
        <v>0</v>
      </c>
      <c r="P352" s="11">
        <v>5519710</v>
      </c>
      <c r="Q352" s="2">
        <v>3122558.72</v>
      </c>
      <c r="R352" s="2">
        <v>5352957.8057142859</v>
      </c>
      <c r="S352" s="9">
        <v>5519710</v>
      </c>
      <c r="V352" s="2"/>
    </row>
    <row r="353" spans="1:22" customFormat="1" x14ac:dyDescent="0.25">
      <c r="A353" t="s">
        <v>133</v>
      </c>
      <c r="B353">
        <v>1201</v>
      </c>
      <c r="C353" t="s">
        <v>212</v>
      </c>
      <c r="D353">
        <v>701</v>
      </c>
      <c r="E353" t="s">
        <v>211</v>
      </c>
      <c r="F353">
        <v>486</v>
      </c>
      <c r="G353" t="s">
        <v>220</v>
      </c>
      <c r="H353">
        <v>10701010486</v>
      </c>
      <c r="I353" t="s">
        <v>221</v>
      </c>
      <c r="J353" t="s">
        <v>960</v>
      </c>
      <c r="K353">
        <v>11</v>
      </c>
      <c r="L353" s="2">
        <v>0</v>
      </c>
      <c r="M353" s="2">
        <v>501780.07</v>
      </c>
      <c r="N353" s="14">
        <v>2500000</v>
      </c>
      <c r="O353" s="2">
        <v>0</v>
      </c>
      <c r="P353" s="11">
        <v>2500000</v>
      </c>
      <c r="Q353" s="2">
        <v>396284.6</v>
      </c>
      <c r="R353" s="2">
        <v>679345.0285714285</v>
      </c>
      <c r="S353" s="9">
        <v>2200000</v>
      </c>
      <c r="V353" s="2"/>
    </row>
    <row r="354" spans="1:22" customFormat="1" x14ac:dyDescent="0.25">
      <c r="A354" t="s">
        <v>133</v>
      </c>
      <c r="B354">
        <v>1201</v>
      </c>
      <c r="C354" t="s">
        <v>212</v>
      </c>
      <c r="D354">
        <v>701</v>
      </c>
      <c r="E354" t="s">
        <v>211</v>
      </c>
      <c r="F354">
        <v>487</v>
      </c>
      <c r="G354" t="s">
        <v>222</v>
      </c>
      <c r="H354">
        <v>10701010487</v>
      </c>
      <c r="I354" t="s">
        <v>223</v>
      </c>
      <c r="J354" t="s">
        <v>960</v>
      </c>
      <c r="K354">
        <v>11</v>
      </c>
      <c r="L354" s="2">
        <v>0</v>
      </c>
      <c r="M354" s="2">
        <v>465624.41</v>
      </c>
      <c r="N354" s="14">
        <v>800000</v>
      </c>
      <c r="O354" s="2">
        <v>-100000</v>
      </c>
      <c r="P354" s="11">
        <v>700000</v>
      </c>
      <c r="Q354" s="2">
        <v>210395.22</v>
      </c>
      <c r="R354" s="2">
        <v>360677.52</v>
      </c>
      <c r="S354" s="9">
        <v>800000</v>
      </c>
      <c r="V354" s="2"/>
    </row>
    <row r="355" spans="1:22" customFormat="1" x14ac:dyDescent="0.25">
      <c r="A355" t="s">
        <v>133</v>
      </c>
      <c r="B355">
        <v>1201</v>
      </c>
      <c r="C355" t="s">
        <v>212</v>
      </c>
      <c r="D355">
        <v>701</v>
      </c>
      <c r="E355" t="s">
        <v>211</v>
      </c>
      <c r="F355">
        <v>488</v>
      </c>
      <c r="G355" t="s">
        <v>224</v>
      </c>
      <c r="H355">
        <v>10701010488</v>
      </c>
      <c r="I355" t="s">
        <v>225</v>
      </c>
      <c r="J355" t="s">
        <v>960</v>
      </c>
      <c r="K355">
        <v>11</v>
      </c>
      <c r="L355" s="2">
        <v>0</v>
      </c>
      <c r="M355" s="2">
        <v>20475.96</v>
      </c>
      <c r="N355" s="14">
        <v>32195</v>
      </c>
      <c r="O355" s="2">
        <v>0</v>
      </c>
      <c r="P355" s="11">
        <v>32195</v>
      </c>
      <c r="Q355" s="2">
        <v>0</v>
      </c>
      <c r="R355" s="2">
        <v>0</v>
      </c>
      <c r="S355" s="9">
        <v>0</v>
      </c>
      <c r="V355" s="2"/>
    </row>
    <row r="356" spans="1:22" customFormat="1" x14ac:dyDescent="0.25">
      <c r="A356" t="s">
        <v>133</v>
      </c>
      <c r="B356">
        <v>205</v>
      </c>
      <c r="C356" t="s">
        <v>123</v>
      </c>
      <c r="D356">
        <v>162</v>
      </c>
      <c r="E356" t="s">
        <v>137</v>
      </c>
      <c r="F356">
        <v>490</v>
      </c>
      <c r="G356" t="s">
        <v>77</v>
      </c>
      <c r="H356">
        <v>10162010490</v>
      </c>
      <c r="I356" t="s">
        <v>78</v>
      </c>
      <c r="J356" t="s">
        <v>960</v>
      </c>
      <c r="K356">
        <v>11</v>
      </c>
      <c r="L356" s="2">
        <v>0</v>
      </c>
      <c r="M356" s="2">
        <v>0</v>
      </c>
      <c r="N356" s="14">
        <v>0</v>
      </c>
      <c r="O356" s="2">
        <v>0</v>
      </c>
      <c r="P356" s="11">
        <v>0</v>
      </c>
      <c r="Q356" s="2">
        <v>0</v>
      </c>
      <c r="R356" s="2">
        <v>0</v>
      </c>
      <c r="S356" s="9">
        <v>0</v>
      </c>
      <c r="V356" s="2"/>
    </row>
    <row r="357" spans="1:22" customFormat="1" x14ac:dyDescent="0.25">
      <c r="A357" t="s">
        <v>133</v>
      </c>
      <c r="B357">
        <v>1101</v>
      </c>
      <c r="C357" t="s">
        <v>134</v>
      </c>
      <c r="D357">
        <v>165</v>
      </c>
      <c r="E357" t="s">
        <v>145</v>
      </c>
      <c r="F357">
        <v>490</v>
      </c>
      <c r="G357" t="s">
        <v>77</v>
      </c>
      <c r="H357">
        <v>10165010490</v>
      </c>
      <c r="I357" t="s">
        <v>78</v>
      </c>
      <c r="J357" t="s">
        <v>960</v>
      </c>
      <c r="K357">
        <v>11</v>
      </c>
      <c r="L357" s="2">
        <v>0</v>
      </c>
      <c r="M357" s="2">
        <v>0</v>
      </c>
      <c r="N357" s="14">
        <v>0</v>
      </c>
      <c r="O357" s="2">
        <v>0</v>
      </c>
      <c r="P357" s="11">
        <v>0</v>
      </c>
      <c r="Q357" s="2">
        <v>0</v>
      </c>
      <c r="R357" s="2">
        <v>0</v>
      </c>
      <c r="S357" s="9">
        <v>0</v>
      </c>
      <c r="V357" s="2"/>
    </row>
    <row r="358" spans="1:22" customFormat="1" x14ac:dyDescent="0.25">
      <c r="A358" t="s">
        <v>133</v>
      </c>
      <c r="B358">
        <v>1101</v>
      </c>
      <c r="C358" t="s">
        <v>134</v>
      </c>
      <c r="D358">
        <v>170</v>
      </c>
      <c r="E358" t="s">
        <v>154</v>
      </c>
      <c r="F358">
        <v>490</v>
      </c>
      <c r="G358" t="s">
        <v>77</v>
      </c>
      <c r="H358">
        <v>10170010490</v>
      </c>
      <c r="I358" t="s">
        <v>78</v>
      </c>
      <c r="J358" t="s">
        <v>960</v>
      </c>
      <c r="K358">
        <v>11</v>
      </c>
      <c r="L358" s="2">
        <v>227.97</v>
      </c>
      <c r="M358" s="2">
        <v>0</v>
      </c>
      <c r="N358" s="14">
        <v>0</v>
      </c>
      <c r="O358" s="2">
        <v>0</v>
      </c>
      <c r="P358" s="11">
        <v>0</v>
      </c>
      <c r="Q358" s="2">
        <v>0</v>
      </c>
      <c r="R358" s="2">
        <v>0</v>
      </c>
      <c r="S358" s="9">
        <v>0</v>
      </c>
      <c r="V358" s="2"/>
    </row>
    <row r="359" spans="1:22" customFormat="1" x14ac:dyDescent="0.25">
      <c r="A359" t="s">
        <v>133</v>
      </c>
      <c r="B359">
        <v>1101</v>
      </c>
      <c r="C359" t="s">
        <v>134</v>
      </c>
      <c r="D359">
        <v>173</v>
      </c>
      <c r="E359" t="s">
        <v>166</v>
      </c>
      <c r="F359">
        <v>490</v>
      </c>
      <c r="G359" t="s">
        <v>77</v>
      </c>
      <c r="H359">
        <v>10173010490</v>
      </c>
      <c r="I359" t="s">
        <v>78</v>
      </c>
      <c r="J359" t="s">
        <v>960</v>
      </c>
      <c r="K359">
        <v>11</v>
      </c>
      <c r="L359" s="2">
        <v>1070</v>
      </c>
      <c r="M359" s="2">
        <v>2773.68</v>
      </c>
      <c r="N359" s="14">
        <v>0</v>
      </c>
      <c r="O359" s="2">
        <v>0</v>
      </c>
      <c r="P359" s="11">
        <v>0</v>
      </c>
      <c r="Q359" s="2">
        <v>0</v>
      </c>
      <c r="R359" s="2">
        <v>0</v>
      </c>
      <c r="S359" s="9">
        <v>0</v>
      </c>
      <c r="V359" s="2"/>
    </row>
    <row r="360" spans="1:22" customFormat="1" x14ac:dyDescent="0.25">
      <c r="A360" t="s">
        <v>133</v>
      </c>
      <c r="B360">
        <v>1101</v>
      </c>
      <c r="C360" t="s">
        <v>134</v>
      </c>
      <c r="D360">
        <v>174</v>
      </c>
      <c r="E360" t="s">
        <v>167</v>
      </c>
      <c r="F360">
        <v>490</v>
      </c>
      <c r="G360" t="s">
        <v>77</v>
      </c>
      <c r="H360">
        <v>10174010490</v>
      </c>
      <c r="I360" t="s">
        <v>78</v>
      </c>
      <c r="J360" t="s">
        <v>960</v>
      </c>
      <c r="K360">
        <v>11</v>
      </c>
      <c r="L360" s="2">
        <v>0</v>
      </c>
      <c r="M360" s="2">
        <v>0</v>
      </c>
      <c r="N360" s="14">
        <v>0</v>
      </c>
      <c r="O360" s="2">
        <v>0</v>
      </c>
      <c r="P360" s="11">
        <v>0</v>
      </c>
      <c r="Q360" s="2">
        <v>0</v>
      </c>
      <c r="R360" s="2">
        <v>0</v>
      </c>
      <c r="S360" s="9">
        <v>0</v>
      </c>
      <c r="V360" s="2"/>
    </row>
    <row r="361" spans="1:22" customFormat="1" x14ac:dyDescent="0.25">
      <c r="A361" t="s">
        <v>133</v>
      </c>
      <c r="B361">
        <v>1101</v>
      </c>
      <c r="C361" t="s">
        <v>134</v>
      </c>
      <c r="D361">
        <v>176</v>
      </c>
      <c r="E361" t="s">
        <v>170</v>
      </c>
      <c r="F361">
        <v>490</v>
      </c>
      <c r="G361" t="s">
        <v>77</v>
      </c>
      <c r="H361">
        <v>10176010490</v>
      </c>
      <c r="I361" t="s">
        <v>78</v>
      </c>
      <c r="J361" t="s">
        <v>960</v>
      </c>
      <c r="K361">
        <v>11</v>
      </c>
      <c r="L361" s="2">
        <v>0</v>
      </c>
      <c r="M361" s="2">
        <v>0</v>
      </c>
      <c r="N361" s="14">
        <v>0</v>
      </c>
      <c r="O361" s="2">
        <v>0</v>
      </c>
      <c r="P361" s="11">
        <v>0</v>
      </c>
      <c r="Q361" s="2">
        <v>0</v>
      </c>
      <c r="R361" s="2">
        <v>0</v>
      </c>
      <c r="S361" s="9">
        <v>0</v>
      </c>
      <c r="V361" s="2"/>
    </row>
    <row r="362" spans="1:22" customFormat="1" x14ac:dyDescent="0.25">
      <c r="A362" t="s">
        <v>133</v>
      </c>
      <c r="B362">
        <v>1105</v>
      </c>
      <c r="C362" t="s">
        <v>174</v>
      </c>
      <c r="D362">
        <v>180</v>
      </c>
      <c r="E362" t="s">
        <v>175</v>
      </c>
      <c r="F362">
        <v>490</v>
      </c>
      <c r="G362" t="s">
        <v>77</v>
      </c>
      <c r="H362">
        <v>10180010490</v>
      </c>
      <c r="I362" t="s">
        <v>78</v>
      </c>
      <c r="J362" t="s">
        <v>960</v>
      </c>
      <c r="K362">
        <v>11</v>
      </c>
      <c r="L362" s="2">
        <v>0</v>
      </c>
      <c r="M362" s="2">
        <v>0</v>
      </c>
      <c r="N362" s="14">
        <v>0</v>
      </c>
      <c r="O362" s="2">
        <v>0</v>
      </c>
      <c r="P362" s="11">
        <v>0</v>
      </c>
      <c r="Q362" s="2">
        <v>0</v>
      </c>
      <c r="R362" s="2">
        <v>0</v>
      </c>
      <c r="S362" s="9">
        <v>0</v>
      </c>
      <c r="V362" s="2"/>
    </row>
    <row r="363" spans="1:22" customFormat="1" x14ac:dyDescent="0.25">
      <c r="A363" t="s">
        <v>254</v>
      </c>
      <c r="B363">
        <v>1301</v>
      </c>
      <c r="C363" t="s">
        <v>203</v>
      </c>
      <c r="D363">
        <v>602</v>
      </c>
      <c r="E363" t="s">
        <v>263</v>
      </c>
      <c r="F363">
        <v>357</v>
      </c>
      <c r="G363" t="s">
        <v>148</v>
      </c>
      <c r="H363">
        <v>10602010357</v>
      </c>
      <c r="I363" t="s">
        <v>149</v>
      </c>
      <c r="J363" t="s">
        <v>960</v>
      </c>
      <c r="K363">
        <v>11</v>
      </c>
      <c r="L363" s="2">
        <v>13404.48</v>
      </c>
      <c r="M363" s="2">
        <v>0</v>
      </c>
      <c r="N363" s="14">
        <v>0</v>
      </c>
      <c r="O363" s="2">
        <v>0</v>
      </c>
      <c r="P363" s="11">
        <v>0</v>
      </c>
      <c r="Q363" s="2">
        <v>0</v>
      </c>
      <c r="R363" s="2">
        <v>0</v>
      </c>
      <c r="S363" s="9">
        <v>0</v>
      </c>
      <c r="V363" s="2"/>
    </row>
    <row r="364" spans="1:22" customFormat="1" x14ac:dyDescent="0.25">
      <c r="A364" t="s">
        <v>254</v>
      </c>
      <c r="B364">
        <v>1301</v>
      </c>
      <c r="C364" t="s">
        <v>203</v>
      </c>
      <c r="D364">
        <v>601</v>
      </c>
      <c r="E364" t="s">
        <v>256</v>
      </c>
      <c r="F364">
        <v>455</v>
      </c>
      <c r="G364" t="s">
        <v>46</v>
      </c>
      <c r="H364">
        <v>10601010455</v>
      </c>
      <c r="I364" t="s">
        <v>47</v>
      </c>
      <c r="J364" t="s">
        <v>960</v>
      </c>
      <c r="K364">
        <v>11</v>
      </c>
      <c r="L364" s="2">
        <v>4385</v>
      </c>
      <c r="M364" s="2">
        <v>6204.92</v>
      </c>
      <c r="N364" s="14">
        <v>8480</v>
      </c>
      <c r="O364" s="2">
        <v>0</v>
      </c>
      <c r="P364" s="11">
        <v>8480</v>
      </c>
      <c r="Q364" s="2">
        <v>0</v>
      </c>
      <c r="R364" s="2">
        <v>0</v>
      </c>
      <c r="S364" s="9">
        <v>8480</v>
      </c>
      <c r="V364" s="2"/>
    </row>
    <row r="365" spans="1:22" customFormat="1" x14ac:dyDescent="0.25">
      <c r="A365" t="s">
        <v>254</v>
      </c>
      <c r="B365">
        <v>1301</v>
      </c>
      <c r="C365" t="s">
        <v>203</v>
      </c>
      <c r="D365">
        <v>440</v>
      </c>
      <c r="E365" t="s">
        <v>255</v>
      </c>
      <c r="F365">
        <v>455</v>
      </c>
      <c r="G365" t="s">
        <v>46</v>
      </c>
      <c r="H365">
        <v>10440010455</v>
      </c>
      <c r="I365" t="s">
        <v>47</v>
      </c>
      <c r="J365" t="s">
        <v>960</v>
      </c>
      <c r="K365">
        <v>11</v>
      </c>
      <c r="L365" s="2">
        <v>4912.28</v>
      </c>
      <c r="M365" s="2">
        <v>4467.88</v>
      </c>
      <c r="N365" s="14">
        <v>15600</v>
      </c>
      <c r="O365" s="2">
        <v>0</v>
      </c>
      <c r="P365" s="11">
        <v>15600</v>
      </c>
      <c r="Q365" s="2">
        <v>0</v>
      </c>
      <c r="R365" s="2">
        <v>0</v>
      </c>
      <c r="S365" s="9">
        <v>15600</v>
      </c>
      <c r="V365" s="2"/>
    </row>
    <row r="366" spans="1:22" customFormat="1" x14ac:dyDescent="0.25">
      <c r="A366" t="s">
        <v>254</v>
      </c>
      <c r="B366">
        <v>1301</v>
      </c>
      <c r="C366" t="s">
        <v>203</v>
      </c>
      <c r="D366">
        <v>602</v>
      </c>
      <c r="E366" t="s">
        <v>263</v>
      </c>
      <c r="F366">
        <v>470</v>
      </c>
      <c r="G366" t="s">
        <v>75</v>
      </c>
      <c r="H366">
        <v>10602010470</v>
      </c>
      <c r="I366" t="s">
        <v>76</v>
      </c>
      <c r="J366" t="s">
        <v>960</v>
      </c>
      <c r="K366">
        <v>11</v>
      </c>
      <c r="L366" s="2">
        <v>6620</v>
      </c>
      <c r="M366" s="2">
        <v>14100.74</v>
      </c>
      <c r="N366" s="14">
        <v>17596</v>
      </c>
      <c r="O366" s="2">
        <v>6000</v>
      </c>
      <c r="P366" s="11">
        <v>23596</v>
      </c>
      <c r="Q366" s="2">
        <v>13135</v>
      </c>
      <c r="R366" s="2">
        <v>22517.142857142855</v>
      </c>
      <c r="S366" s="9">
        <v>23596</v>
      </c>
      <c r="V366" s="2"/>
    </row>
    <row r="367" spans="1:22" customFormat="1" x14ac:dyDescent="0.25">
      <c r="A367" t="s">
        <v>254</v>
      </c>
      <c r="B367">
        <v>1301</v>
      </c>
      <c r="C367" t="s">
        <v>203</v>
      </c>
      <c r="D367">
        <v>601</v>
      </c>
      <c r="E367" t="s">
        <v>256</v>
      </c>
      <c r="F367">
        <v>469</v>
      </c>
      <c r="G367" t="s">
        <v>73</v>
      </c>
      <c r="H367">
        <v>10601010469</v>
      </c>
      <c r="I367" t="s">
        <v>74</v>
      </c>
      <c r="J367" t="s">
        <v>960</v>
      </c>
      <c r="K367">
        <v>11</v>
      </c>
      <c r="L367" s="2">
        <v>2636.75</v>
      </c>
      <c r="M367" s="2">
        <v>10222.290000000001</v>
      </c>
      <c r="N367" s="14">
        <v>18020</v>
      </c>
      <c r="O367" s="2">
        <v>0</v>
      </c>
      <c r="P367" s="11">
        <v>18020</v>
      </c>
      <c r="Q367" s="2">
        <v>3763.16</v>
      </c>
      <c r="R367" s="2">
        <v>6451.1314285714279</v>
      </c>
      <c r="S367" s="9">
        <v>18020</v>
      </c>
      <c r="V367" s="2"/>
    </row>
    <row r="368" spans="1:22" customFormat="1" x14ac:dyDescent="0.25">
      <c r="A368" t="s">
        <v>254</v>
      </c>
      <c r="B368">
        <v>1301</v>
      </c>
      <c r="C368" t="s">
        <v>203</v>
      </c>
      <c r="D368">
        <v>440</v>
      </c>
      <c r="E368" t="s">
        <v>255</v>
      </c>
      <c r="F368">
        <v>463</v>
      </c>
      <c r="G368" t="s">
        <v>152</v>
      </c>
      <c r="H368">
        <v>10440010463</v>
      </c>
      <c r="I368" t="s">
        <v>153</v>
      </c>
      <c r="J368" t="s">
        <v>960</v>
      </c>
      <c r="K368">
        <v>11</v>
      </c>
      <c r="L368" s="2">
        <v>15300</v>
      </c>
      <c r="M368" s="2">
        <v>22370.11</v>
      </c>
      <c r="N368" s="14">
        <v>32013</v>
      </c>
      <c r="O368" s="2">
        <v>0</v>
      </c>
      <c r="P368" s="11">
        <v>32013</v>
      </c>
      <c r="Q368" s="2">
        <v>11862.37</v>
      </c>
      <c r="R368" s="2">
        <v>20335.491428571429</v>
      </c>
      <c r="S368" s="9">
        <v>32013</v>
      </c>
      <c r="V368" s="2"/>
    </row>
    <row r="369" spans="1:22" customFormat="1" x14ac:dyDescent="0.25">
      <c r="A369" t="s">
        <v>254</v>
      </c>
      <c r="B369">
        <v>1301</v>
      </c>
      <c r="C369" t="s">
        <v>203</v>
      </c>
      <c r="D369">
        <v>440</v>
      </c>
      <c r="E369" t="s">
        <v>255</v>
      </c>
      <c r="F369">
        <v>454</v>
      </c>
      <c r="G369" t="s">
        <v>44</v>
      </c>
      <c r="H369">
        <v>10440010454</v>
      </c>
      <c r="I369" t="s">
        <v>45</v>
      </c>
      <c r="J369" t="s">
        <v>960</v>
      </c>
      <c r="K369">
        <v>11</v>
      </c>
      <c r="L369" s="2">
        <v>23079.38</v>
      </c>
      <c r="M369" s="2">
        <v>43778.95</v>
      </c>
      <c r="N369" s="14">
        <v>58219</v>
      </c>
      <c r="O369" s="2">
        <v>0</v>
      </c>
      <c r="P369" s="11">
        <v>58219</v>
      </c>
      <c r="Q369" s="2">
        <v>1599.74</v>
      </c>
      <c r="R369" s="2">
        <v>2742.4114285714286</v>
      </c>
      <c r="S369" s="9">
        <v>58219</v>
      </c>
      <c r="V369" s="2"/>
    </row>
    <row r="370" spans="1:22" customFormat="1" x14ac:dyDescent="0.25">
      <c r="A370" t="s">
        <v>254</v>
      </c>
      <c r="B370">
        <v>1301</v>
      </c>
      <c r="C370" t="s">
        <v>203</v>
      </c>
      <c r="D370">
        <v>601</v>
      </c>
      <c r="E370" t="s">
        <v>256</v>
      </c>
      <c r="F370">
        <v>454</v>
      </c>
      <c r="G370" t="s">
        <v>44</v>
      </c>
      <c r="H370">
        <v>10601010454</v>
      </c>
      <c r="I370" t="s">
        <v>45</v>
      </c>
      <c r="J370" t="s">
        <v>960</v>
      </c>
      <c r="K370">
        <v>11</v>
      </c>
      <c r="L370" s="2">
        <v>72595.42</v>
      </c>
      <c r="M370" s="2">
        <v>116427.49</v>
      </c>
      <c r="N370" s="14">
        <v>124820</v>
      </c>
      <c r="O370" s="2">
        <v>-66000</v>
      </c>
      <c r="P370" s="11">
        <v>58820</v>
      </c>
      <c r="Q370" s="2">
        <v>31029.25</v>
      </c>
      <c r="R370" s="2">
        <v>53193</v>
      </c>
      <c r="S370" s="9">
        <v>58820</v>
      </c>
      <c r="V370" s="2"/>
    </row>
    <row r="371" spans="1:22" customFormat="1" x14ac:dyDescent="0.25">
      <c r="A371" t="s">
        <v>254</v>
      </c>
      <c r="B371">
        <v>706</v>
      </c>
      <c r="C371" t="s">
        <v>273</v>
      </c>
      <c r="D371">
        <v>171</v>
      </c>
      <c r="E371" t="s">
        <v>274</v>
      </c>
      <c r="F371">
        <v>459</v>
      </c>
      <c r="G371" t="s">
        <v>95</v>
      </c>
      <c r="H371">
        <v>10171010459</v>
      </c>
      <c r="I371" t="s">
        <v>96</v>
      </c>
      <c r="J371" t="s">
        <v>960</v>
      </c>
      <c r="K371">
        <v>11</v>
      </c>
      <c r="L371" s="2">
        <v>0</v>
      </c>
      <c r="M371" s="2">
        <v>0</v>
      </c>
      <c r="N371" s="14">
        <v>0</v>
      </c>
      <c r="O371" s="2">
        <v>0</v>
      </c>
      <c r="P371" s="11">
        <v>0</v>
      </c>
      <c r="Q371" s="2">
        <v>0</v>
      </c>
      <c r="R371" s="2">
        <v>0</v>
      </c>
      <c r="S371" s="9">
        <v>0</v>
      </c>
      <c r="V371" s="2"/>
    </row>
    <row r="372" spans="1:22" customFormat="1" x14ac:dyDescent="0.25">
      <c r="A372" t="s">
        <v>254</v>
      </c>
      <c r="B372">
        <v>1301</v>
      </c>
      <c r="C372" t="s">
        <v>203</v>
      </c>
      <c r="D372">
        <v>602</v>
      </c>
      <c r="E372" t="s">
        <v>263</v>
      </c>
      <c r="F372">
        <v>484</v>
      </c>
      <c r="G372" t="s">
        <v>304</v>
      </c>
      <c r="H372">
        <v>10602010484</v>
      </c>
      <c r="I372" t="s">
        <v>305</v>
      </c>
      <c r="J372" t="s">
        <v>960</v>
      </c>
      <c r="K372">
        <v>11</v>
      </c>
      <c r="L372" s="2">
        <v>303100.34000000003</v>
      </c>
      <c r="M372" s="2">
        <v>411940.17</v>
      </c>
      <c r="N372" s="14">
        <v>288000</v>
      </c>
      <c r="O372" s="2">
        <v>0</v>
      </c>
      <c r="P372" s="11">
        <v>288000</v>
      </c>
      <c r="Q372" s="2">
        <v>255400.29</v>
      </c>
      <c r="R372" s="2">
        <v>437829.06857142865</v>
      </c>
      <c r="S372" s="9">
        <v>788000</v>
      </c>
      <c r="V372" s="2"/>
    </row>
    <row r="373" spans="1:22" customFormat="1" x14ac:dyDescent="0.25">
      <c r="A373" t="s">
        <v>254</v>
      </c>
      <c r="B373">
        <v>1301</v>
      </c>
      <c r="C373" t="s">
        <v>203</v>
      </c>
      <c r="D373">
        <v>602</v>
      </c>
      <c r="E373" t="s">
        <v>263</v>
      </c>
      <c r="F373">
        <v>476</v>
      </c>
      <c r="G373" t="s">
        <v>302</v>
      </c>
      <c r="H373">
        <v>10602010476</v>
      </c>
      <c r="I373" t="s">
        <v>303</v>
      </c>
      <c r="J373" t="s">
        <v>960</v>
      </c>
      <c r="K373">
        <v>11</v>
      </c>
      <c r="L373" s="2">
        <v>743065.76</v>
      </c>
      <c r="M373" s="2">
        <v>290917.61</v>
      </c>
      <c r="N373" s="14">
        <v>500000</v>
      </c>
      <c r="O373" s="2">
        <v>-50000</v>
      </c>
      <c r="P373" s="11">
        <v>450000</v>
      </c>
      <c r="Q373" s="2">
        <v>484593.56</v>
      </c>
      <c r="R373" s="2">
        <v>830731.81714285701</v>
      </c>
      <c r="S373" s="9">
        <v>550000</v>
      </c>
      <c r="V373" s="2"/>
    </row>
    <row r="374" spans="1:22" customFormat="1" x14ac:dyDescent="0.25">
      <c r="A374" t="s">
        <v>254</v>
      </c>
      <c r="B374">
        <v>1301</v>
      </c>
      <c r="C374" t="s">
        <v>203</v>
      </c>
      <c r="D374">
        <v>602</v>
      </c>
      <c r="E374" t="s">
        <v>263</v>
      </c>
      <c r="F374">
        <v>489</v>
      </c>
      <c r="G374" t="s">
        <v>306</v>
      </c>
      <c r="H374">
        <v>10602010489</v>
      </c>
      <c r="I374" t="s">
        <v>307</v>
      </c>
      <c r="J374" t="s">
        <v>960</v>
      </c>
      <c r="K374">
        <v>11</v>
      </c>
      <c r="L374" s="2">
        <v>580708.11</v>
      </c>
      <c r="M374" s="2">
        <v>367181.92</v>
      </c>
      <c r="N374" s="14">
        <v>689000</v>
      </c>
      <c r="O374" s="2">
        <v>0</v>
      </c>
      <c r="P374" s="11">
        <v>689000</v>
      </c>
      <c r="Q374" s="2">
        <v>418131</v>
      </c>
      <c r="R374" s="2">
        <v>716796</v>
      </c>
      <c r="S374" s="9">
        <v>689000</v>
      </c>
      <c r="V374" s="2"/>
    </row>
    <row r="375" spans="1:22" customFormat="1" x14ac:dyDescent="0.25">
      <c r="A375" t="s">
        <v>254</v>
      </c>
      <c r="B375">
        <v>1301</v>
      </c>
      <c r="C375" t="s">
        <v>203</v>
      </c>
      <c r="D375">
        <v>602</v>
      </c>
      <c r="E375" t="s">
        <v>263</v>
      </c>
      <c r="F375">
        <v>454</v>
      </c>
      <c r="G375" t="s">
        <v>44</v>
      </c>
      <c r="H375">
        <v>10602010454</v>
      </c>
      <c r="I375" t="s">
        <v>45</v>
      </c>
      <c r="J375" t="s">
        <v>960</v>
      </c>
      <c r="K375">
        <v>11</v>
      </c>
      <c r="L375" s="2">
        <v>462353.36</v>
      </c>
      <c r="M375" s="2">
        <v>627117.85</v>
      </c>
      <c r="N375" s="14">
        <v>634410</v>
      </c>
      <c r="O375" s="2">
        <v>0</v>
      </c>
      <c r="P375" s="11">
        <v>634410</v>
      </c>
      <c r="Q375" s="2">
        <v>542331.31000000006</v>
      </c>
      <c r="R375" s="2">
        <v>929710.81714285724</v>
      </c>
      <c r="S375" s="9">
        <v>800000</v>
      </c>
      <c r="V375" s="2"/>
    </row>
    <row r="376" spans="1:22" customFormat="1" x14ac:dyDescent="0.25">
      <c r="A376" t="s">
        <v>254</v>
      </c>
      <c r="B376">
        <v>1301</v>
      </c>
      <c r="C376" t="s">
        <v>203</v>
      </c>
      <c r="D376">
        <v>602</v>
      </c>
      <c r="E376" t="s">
        <v>263</v>
      </c>
      <c r="F376">
        <v>460</v>
      </c>
      <c r="G376" t="s">
        <v>298</v>
      </c>
      <c r="H376">
        <v>10602010460</v>
      </c>
      <c r="I376" t="s">
        <v>299</v>
      </c>
      <c r="J376" t="s">
        <v>960</v>
      </c>
      <c r="K376">
        <v>11</v>
      </c>
      <c r="L376" s="2">
        <v>1817805.81</v>
      </c>
      <c r="M376" s="2">
        <v>2171220.5699999998</v>
      </c>
      <c r="N376" s="14">
        <v>3300000</v>
      </c>
      <c r="O376" s="2">
        <v>0</v>
      </c>
      <c r="P376" s="11">
        <v>3300000</v>
      </c>
      <c r="Q376" s="2">
        <v>2426357.58</v>
      </c>
      <c r="R376" s="2">
        <v>4159470.1371428571</v>
      </c>
      <c r="S376" s="9">
        <v>4600000</v>
      </c>
      <c r="V376" s="2"/>
    </row>
    <row r="377" spans="1:22" customFormat="1" x14ac:dyDescent="0.25">
      <c r="A377" t="s">
        <v>254</v>
      </c>
      <c r="B377">
        <v>706</v>
      </c>
      <c r="C377" t="s">
        <v>273</v>
      </c>
      <c r="D377">
        <v>171</v>
      </c>
      <c r="E377" t="s">
        <v>274</v>
      </c>
      <c r="F377">
        <v>463</v>
      </c>
      <c r="G377" t="s">
        <v>152</v>
      </c>
      <c r="H377">
        <v>10171010463</v>
      </c>
      <c r="I377" t="s">
        <v>153</v>
      </c>
      <c r="J377" t="s">
        <v>960</v>
      </c>
      <c r="K377">
        <v>11</v>
      </c>
      <c r="L377" s="2">
        <v>0</v>
      </c>
      <c r="M377" s="2">
        <v>2832882.65</v>
      </c>
      <c r="N377" s="14">
        <v>2500000</v>
      </c>
      <c r="O377" s="2">
        <v>0</v>
      </c>
      <c r="P377" s="11">
        <v>2500000</v>
      </c>
      <c r="Q377" s="2">
        <v>3442948.97</v>
      </c>
      <c r="R377" s="2">
        <v>5902198.2342857141</v>
      </c>
      <c r="S377" s="9">
        <v>6500000</v>
      </c>
      <c r="V377" s="2"/>
    </row>
    <row r="378" spans="1:22" customFormat="1" x14ac:dyDescent="0.25">
      <c r="A378" t="s">
        <v>254</v>
      </c>
      <c r="B378">
        <v>1301</v>
      </c>
      <c r="C378" t="s">
        <v>203</v>
      </c>
      <c r="D378">
        <v>602</v>
      </c>
      <c r="E378" t="s">
        <v>263</v>
      </c>
      <c r="F378">
        <v>462</v>
      </c>
      <c r="G378" t="s">
        <v>300</v>
      </c>
      <c r="H378">
        <v>10602010462</v>
      </c>
      <c r="I378" t="s">
        <v>301</v>
      </c>
      <c r="J378" t="s">
        <v>960</v>
      </c>
      <c r="K378">
        <v>11</v>
      </c>
      <c r="L378" s="2">
        <v>5252026.58</v>
      </c>
      <c r="M378" s="2">
        <v>4921415.24</v>
      </c>
      <c r="N378" s="14">
        <v>4000000</v>
      </c>
      <c r="O378" s="2">
        <v>0</v>
      </c>
      <c r="P378" s="11">
        <v>4000000</v>
      </c>
      <c r="Q378" s="2">
        <v>2372867.39</v>
      </c>
      <c r="R378" s="2">
        <v>4067772.6685714293</v>
      </c>
      <c r="S378" s="9">
        <v>4500000</v>
      </c>
      <c r="V378" s="2"/>
    </row>
    <row r="379" spans="1:22" customFormat="1" x14ac:dyDescent="0.25">
      <c r="A379" t="s">
        <v>254</v>
      </c>
      <c r="B379">
        <v>1301</v>
      </c>
      <c r="C379" t="s">
        <v>203</v>
      </c>
      <c r="D379">
        <v>602</v>
      </c>
      <c r="E379" t="s">
        <v>263</v>
      </c>
      <c r="F379">
        <v>458</v>
      </c>
      <c r="G379" t="s">
        <v>296</v>
      </c>
      <c r="H379">
        <v>10602010458</v>
      </c>
      <c r="I379" t="s">
        <v>297</v>
      </c>
      <c r="J379" t="s">
        <v>960</v>
      </c>
      <c r="K379">
        <v>11</v>
      </c>
      <c r="L379" s="2">
        <v>3949580.42</v>
      </c>
      <c r="M379" s="2">
        <v>3577979.03</v>
      </c>
      <c r="N379" s="14">
        <v>4000000</v>
      </c>
      <c r="O379" s="2">
        <v>-50000</v>
      </c>
      <c r="P379" s="11">
        <v>3950000</v>
      </c>
      <c r="Q379" s="2">
        <v>3958727.44</v>
      </c>
      <c r="R379" s="2">
        <v>6786389.8971428573</v>
      </c>
      <c r="S379" s="9">
        <v>5600000</v>
      </c>
      <c r="V379" s="2"/>
    </row>
    <row r="380" spans="1:22" customFormat="1" x14ac:dyDescent="0.25">
      <c r="A380" t="s">
        <v>254</v>
      </c>
      <c r="B380">
        <v>1301</v>
      </c>
      <c r="C380" t="s">
        <v>203</v>
      </c>
      <c r="D380">
        <v>601</v>
      </c>
      <c r="E380" t="s">
        <v>256</v>
      </c>
      <c r="F380">
        <v>464</v>
      </c>
      <c r="G380" t="s">
        <v>288</v>
      </c>
      <c r="H380">
        <v>10601010464</v>
      </c>
      <c r="I380" t="s">
        <v>289</v>
      </c>
      <c r="J380" t="s">
        <v>960</v>
      </c>
      <c r="K380">
        <v>11</v>
      </c>
      <c r="L380" s="2">
        <v>289.47000000000003</v>
      </c>
      <c r="M380" s="2">
        <v>0</v>
      </c>
      <c r="N380" s="14">
        <v>0</v>
      </c>
      <c r="O380" s="2">
        <v>0</v>
      </c>
      <c r="P380" s="11">
        <v>0</v>
      </c>
      <c r="Q380" s="2">
        <v>0</v>
      </c>
      <c r="R380" s="2">
        <v>0</v>
      </c>
      <c r="S380" s="9">
        <v>0</v>
      </c>
      <c r="V380" s="2"/>
    </row>
    <row r="381" spans="1:22" customFormat="1" x14ac:dyDescent="0.25">
      <c r="A381" t="s">
        <v>254</v>
      </c>
      <c r="B381">
        <v>1301</v>
      </c>
      <c r="C381" t="s">
        <v>203</v>
      </c>
      <c r="D381">
        <v>602</v>
      </c>
      <c r="E381" t="s">
        <v>263</v>
      </c>
      <c r="F381">
        <v>464</v>
      </c>
      <c r="G381" t="s">
        <v>288</v>
      </c>
      <c r="H381">
        <v>10602010464</v>
      </c>
      <c r="I381" t="s">
        <v>289</v>
      </c>
      <c r="J381" t="s">
        <v>960</v>
      </c>
      <c r="K381">
        <v>11</v>
      </c>
      <c r="L381" s="2">
        <v>0</v>
      </c>
      <c r="M381" s="2">
        <v>0</v>
      </c>
      <c r="N381" s="14">
        <v>0</v>
      </c>
      <c r="O381" s="2">
        <v>0</v>
      </c>
      <c r="P381" s="11">
        <v>0</v>
      </c>
      <c r="Q381" s="2">
        <v>0</v>
      </c>
      <c r="R381" s="2">
        <v>0</v>
      </c>
      <c r="S381" s="9">
        <v>0</v>
      </c>
      <c r="V381" s="2"/>
    </row>
    <row r="382" spans="1:22" customFormat="1" x14ac:dyDescent="0.25">
      <c r="A382" t="s">
        <v>254</v>
      </c>
      <c r="B382">
        <v>1301</v>
      </c>
      <c r="C382" t="s">
        <v>203</v>
      </c>
      <c r="D382">
        <v>602</v>
      </c>
      <c r="E382" t="s">
        <v>263</v>
      </c>
      <c r="F382">
        <v>463</v>
      </c>
      <c r="G382" t="s">
        <v>152</v>
      </c>
      <c r="H382">
        <v>10602010463</v>
      </c>
      <c r="I382" t="s">
        <v>153</v>
      </c>
      <c r="J382" t="s">
        <v>960</v>
      </c>
      <c r="K382">
        <v>11</v>
      </c>
      <c r="L382" s="2">
        <v>0</v>
      </c>
      <c r="M382" s="2">
        <v>0</v>
      </c>
      <c r="N382" s="14">
        <v>0</v>
      </c>
      <c r="O382" s="2">
        <v>0</v>
      </c>
      <c r="P382" s="11">
        <v>0</v>
      </c>
      <c r="Q382" s="2">
        <v>0</v>
      </c>
      <c r="R382" s="2">
        <v>0</v>
      </c>
      <c r="S382" s="9">
        <v>0</v>
      </c>
      <c r="V382" s="2"/>
    </row>
    <row r="383" spans="1:22" customFormat="1" x14ac:dyDescent="0.25">
      <c r="A383" t="s">
        <v>254</v>
      </c>
      <c r="B383">
        <v>1301</v>
      </c>
      <c r="C383" t="s">
        <v>203</v>
      </c>
      <c r="D383">
        <v>440</v>
      </c>
      <c r="E383" t="s">
        <v>255</v>
      </c>
      <c r="F383">
        <v>490</v>
      </c>
      <c r="G383" t="s">
        <v>77</v>
      </c>
      <c r="H383">
        <v>10440010490</v>
      </c>
      <c r="I383" t="s">
        <v>78</v>
      </c>
      <c r="J383" t="s">
        <v>960</v>
      </c>
      <c r="K383">
        <v>11</v>
      </c>
      <c r="L383" s="2">
        <v>0</v>
      </c>
      <c r="M383" s="2">
        <v>0</v>
      </c>
      <c r="N383" s="14">
        <v>0</v>
      </c>
      <c r="O383" s="2">
        <v>0</v>
      </c>
      <c r="P383" s="11">
        <v>0</v>
      </c>
      <c r="Q383" s="2">
        <v>0</v>
      </c>
      <c r="R383" s="2">
        <v>0</v>
      </c>
      <c r="S383" s="9">
        <v>0</v>
      </c>
      <c r="V383" s="2"/>
    </row>
    <row r="384" spans="1:22" customFormat="1" x14ac:dyDescent="0.25">
      <c r="A384" t="s">
        <v>254</v>
      </c>
      <c r="B384">
        <v>1301</v>
      </c>
      <c r="C384" t="s">
        <v>203</v>
      </c>
      <c r="D384">
        <v>601</v>
      </c>
      <c r="E384" t="s">
        <v>256</v>
      </c>
      <c r="F384">
        <v>490</v>
      </c>
      <c r="G384" t="s">
        <v>77</v>
      </c>
      <c r="H384">
        <v>10601010490</v>
      </c>
      <c r="I384" t="s">
        <v>78</v>
      </c>
      <c r="J384" t="s">
        <v>960</v>
      </c>
      <c r="K384">
        <v>11</v>
      </c>
      <c r="L384" s="2">
        <v>0</v>
      </c>
      <c r="M384" s="2">
        <v>0</v>
      </c>
      <c r="N384" s="14">
        <v>0</v>
      </c>
      <c r="O384" s="2">
        <v>0</v>
      </c>
      <c r="P384" s="11">
        <v>0</v>
      </c>
      <c r="Q384" s="2">
        <v>0</v>
      </c>
      <c r="R384" s="2">
        <v>0</v>
      </c>
      <c r="S384" s="9">
        <v>0</v>
      </c>
      <c r="V384" s="2"/>
    </row>
    <row r="385" spans="1:22" customFormat="1" x14ac:dyDescent="0.25">
      <c r="A385" t="s">
        <v>254</v>
      </c>
      <c r="B385">
        <v>1301</v>
      </c>
      <c r="C385" t="s">
        <v>203</v>
      </c>
      <c r="D385">
        <v>602</v>
      </c>
      <c r="E385" t="s">
        <v>263</v>
      </c>
      <c r="F385">
        <v>490</v>
      </c>
      <c r="G385" t="s">
        <v>77</v>
      </c>
      <c r="H385">
        <v>10602010490</v>
      </c>
      <c r="I385" t="s">
        <v>78</v>
      </c>
      <c r="J385" t="s">
        <v>960</v>
      </c>
      <c r="K385">
        <v>11</v>
      </c>
      <c r="L385" s="2">
        <v>0</v>
      </c>
      <c r="M385" s="2">
        <v>0</v>
      </c>
      <c r="N385" s="14">
        <v>0</v>
      </c>
      <c r="O385" s="2">
        <v>0</v>
      </c>
      <c r="P385" s="11">
        <v>0</v>
      </c>
      <c r="Q385" s="2">
        <v>0</v>
      </c>
      <c r="R385" s="2">
        <v>0</v>
      </c>
      <c r="S385" s="9">
        <v>0</v>
      </c>
      <c r="V385" s="2"/>
    </row>
    <row r="386" spans="1:22" customFormat="1" x14ac:dyDescent="0.25">
      <c r="A386" t="s">
        <v>874</v>
      </c>
      <c r="C386" t="s">
        <v>876</v>
      </c>
      <c r="D386">
        <v>196</v>
      </c>
      <c r="E386" t="s">
        <v>906</v>
      </c>
      <c r="F386">
        <v>469</v>
      </c>
      <c r="G386" t="s">
        <v>73</v>
      </c>
      <c r="I386" t="s">
        <v>74</v>
      </c>
      <c r="J386" t="s">
        <v>960</v>
      </c>
      <c r="K386">
        <v>11</v>
      </c>
      <c r="L386" s="2"/>
      <c r="M386" s="2"/>
      <c r="N386" s="14"/>
      <c r="O386" s="2"/>
      <c r="P386" s="11"/>
      <c r="Q386" s="2">
        <v>0</v>
      </c>
      <c r="R386" s="2">
        <v>0</v>
      </c>
      <c r="S386" s="9"/>
      <c r="V386" s="2"/>
    </row>
    <row r="387" spans="1:22" customFormat="1" x14ac:dyDescent="0.25">
      <c r="A387" t="s">
        <v>875</v>
      </c>
      <c r="B387">
        <v>102</v>
      </c>
      <c r="C387" t="s">
        <v>876</v>
      </c>
      <c r="D387">
        <v>195</v>
      </c>
      <c r="E387" t="s">
        <v>902</v>
      </c>
      <c r="F387">
        <v>454</v>
      </c>
      <c r="G387" t="s">
        <v>44</v>
      </c>
      <c r="H387">
        <v>10195010454</v>
      </c>
      <c r="I387" t="s">
        <v>45</v>
      </c>
      <c r="J387" t="s">
        <v>960</v>
      </c>
      <c r="K387">
        <v>11</v>
      </c>
      <c r="L387" s="2">
        <v>0</v>
      </c>
      <c r="M387" s="2">
        <v>0</v>
      </c>
      <c r="N387" s="14">
        <v>742</v>
      </c>
      <c r="O387" s="2">
        <v>0</v>
      </c>
      <c r="P387" s="11">
        <v>742</v>
      </c>
      <c r="Q387" s="2">
        <v>0</v>
      </c>
      <c r="R387" s="2">
        <v>0</v>
      </c>
      <c r="S387" s="9">
        <v>0</v>
      </c>
      <c r="V387" s="2"/>
    </row>
    <row r="388" spans="1:22" customFormat="1" x14ac:dyDescent="0.25">
      <c r="A388" t="s">
        <v>875</v>
      </c>
      <c r="B388">
        <v>203</v>
      </c>
      <c r="C388" t="s">
        <v>878</v>
      </c>
      <c r="D388">
        <v>191</v>
      </c>
      <c r="E388" t="s">
        <v>879</v>
      </c>
      <c r="F388">
        <v>464</v>
      </c>
      <c r="G388" t="s">
        <v>288</v>
      </c>
      <c r="H388">
        <v>10191010464</v>
      </c>
      <c r="I388" t="s">
        <v>289</v>
      </c>
      <c r="J388" t="s">
        <v>960</v>
      </c>
      <c r="K388">
        <v>11</v>
      </c>
      <c r="L388" s="2">
        <v>0</v>
      </c>
      <c r="M388" s="2">
        <v>0</v>
      </c>
      <c r="N388" s="14">
        <v>1082</v>
      </c>
      <c r="O388" s="2">
        <v>0</v>
      </c>
      <c r="P388" s="11">
        <v>1082</v>
      </c>
      <c r="Q388" s="2">
        <v>0</v>
      </c>
      <c r="R388" s="2">
        <v>0</v>
      </c>
      <c r="S388" s="9">
        <v>0</v>
      </c>
      <c r="V388" s="2"/>
    </row>
    <row r="389" spans="1:22" customFormat="1" x14ac:dyDescent="0.25">
      <c r="A389" t="s">
        <v>875</v>
      </c>
      <c r="B389">
        <v>101</v>
      </c>
      <c r="C389" t="s">
        <v>780</v>
      </c>
      <c r="D389">
        <v>302</v>
      </c>
      <c r="E389" t="s">
        <v>920</v>
      </c>
      <c r="F389">
        <v>469</v>
      </c>
      <c r="G389" t="s">
        <v>73</v>
      </c>
      <c r="H389">
        <v>10302010469</v>
      </c>
      <c r="I389" t="s">
        <v>74</v>
      </c>
      <c r="J389" t="s">
        <v>960</v>
      </c>
      <c r="K389">
        <v>11</v>
      </c>
      <c r="L389" s="2">
        <v>0</v>
      </c>
      <c r="M389" s="2">
        <v>0</v>
      </c>
      <c r="N389" s="14">
        <v>0</v>
      </c>
      <c r="O389" s="2">
        <v>0</v>
      </c>
      <c r="P389" s="11">
        <v>0</v>
      </c>
      <c r="Q389" s="2">
        <v>0</v>
      </c>
      <c r="R389" s="2">
        <v>0</v>
      </c>
      <c r="S389" s="9">
        <v>0</v>
      </c>
      <c r="V389" s="2"/>
    </row>
    <row r="390" spans="1:22" customFormat="1" x14ac:dyDescent="0.25">
      <c r="A390" t="s">
        <v>875</v>
      </c>
      <c r="B390">
        <v>102</v>
      </c>
      <c r="C390" t="s">
        <v>876</v>
      </c>
      <c r="D390">
        <v>277</v>
      </c>
      <c r="E390" t="s">
        <v>911</v>
      </c>
      <c r="F390">
        <v>469</v>
      </c>
      <c r="G390" t="s">
        <v>73</v>
      </c>
      <c r="H390">
        <v>10277010469</v>
      </c>
      <c r="I390" t="s">
        <v>74</v>
      </c>
      <c r="J390" t="s">
        <v>960</v>
      </c>
      <c r="K390">
        <v>11</v>
      </c>
      <c r="L390" s="2">
        <v>0</v>
      </c>
      <c r="M390" s="2">
        <v>0</v>
      </c>
      <c r="N390" s="14">
        <v>2163</v>
      </c>
      <c r="O390" s="2">
        <v>0</v>
      </c>
      <c r="P390" s="11">
        <v>2163</v>
      </c>
      <c r="Q390" s="2">
        <v>0</v>
      </c>
      <c r="R390" s="2">
        <v>0</v>
      </c>
      <c r="S390" s="9">
        <v>2163</v>
      </c>
      <c r="V390" s="2"/>
    </row>
    <row r="391" spans="1:22" customFormat="1" x14ac:dyDescent="0.25">
      <c r="A391" t="s">
        <v>875</v>
      </c>
      <c r="B391">
        <v>102</v>
      </c>
      <c r="C391" t="s">
        <v>876</v>
      </c>
      <c r="D391">
        <v>105</v>
      </c>
      <c r="E391" t="s">
        <v>875</v>
      </c>
      <c r="F391">
        <v>469</v>
      </c>
      <c r="G391" t="s">
        <v>73</v>
      </c>
      <c r="H391">
        <v>10105010469</v>
      </c>
      <c r="I391" t="s">
        <v>74</v>
      </c>
      <c r="J391" t="s">
        <v>960</v>
      </c>
      <c r="K391">
        <v>11</v>
      </c>
      <c r="L391" s="2">
        <v>2236.84</v>
      </c>
      <c r="M391" s="2">
        <v>0</v>
      </c>
      <c r="N391" s="14">
        <v>3569</v>
      </c>
      <c r="O391" s="2">
        <v>0</v>
      </c>
      <c r="P391" s="11">
        <v>3569</v>
      </c>
      <c r="Q391" s="2">
        <v>0</v>
      </c>
      <c r="R391" s="2">
        <v>0</v>
      </c>
      <c r="S391" s="9">
        <v>3569</v>
      </c>
      <c r="V391" s="2"/>
    </row>
    <row r="392" spans="1:22" customFormat="1" x14ac:dyDescent="0.25">
      <c r="A392" t="s">
        <v>875</v>
      </c>
      <c r="B392">
        <v>102</v>
      </c>
      <c r="C392" t="s">
        <v>876</v>
      </c>
      <c r="D392">
        <v>276</v>
      </c>
      <c r="E392" t="s">
        <v>880</v>
      </c>
      <c r="F392">
        <v>469</v>
      </c>
      <c r="G392" t="s">
        <v>73</v>
      </c>
      <c r="H392">
        <v>10276010469</v>
      </c>
      <c r="I392" t="s">
        <v>74</v>
      </c>
      <c r="J392" t="s">
        <v>960</v>
      </c>
      <c r="K392">
        <v>11</v>
      </c>
      <c r="L392" s="2">
        <v>0</v>
      </c>
      <c r="M392" s="2">
        <v>0</v>
      </c>
      <c r="N392" s="14">
        <v>4326</v>
      </c>
      <c r="O392" s="2">
        <v>0</v>
      </c>
      <c r="P392" s="11">
        <v>4326</v>
      </c>
      <c r="Q392" s="2">
        <v>0</v>
      </c>
      <c r="R392" s="2">
        <v>0</v>
      </c>
      <c r="S392" s="9">
        <v>4400</v>
      </c>
      <c r="V392" s="2"/>
    </row>
    <row r="393" spans="1:22" customFormat="1" x14ac:dyDescent="0.25">
      <c r="A393" t="s">
        <v>875</v>
      </c>
      <c r="B393">
        <v>102</v>
      </c>
      <c r="C393" t="s">
        <v>876</v>
      </c>
      <c r="D393">
        <v>103</v>
      </c>
      <c r="E393" t="s">
        <v>877</v>
      </c>
      <c r="F393">
        <v>469</v>
      </c>
      <c r="G393" t="s">
        <v>73</v>
      </c>
      <c r="H393">
        <v>10103010469</v>
      </c>
      <c r="I393" t="s">
        <v>74</v>
      </c>
      <c r="J393" t="s">
        <v>960</v>
      </c>
      <c r="K393">
        <v>11</v>
      </c>
      <c r="L393" s="2">
        <v>0</v>
      </c>
      <c r="M393" s="2">
        <v>0</v>
      </c>
      <c r="N393" s="14">
        <v>10000</v>
      </c>
      <c r="O393" s="2">
        <v>0</v>
      </c>
      <c r="P393" s="11">
        <v>10000</v>
      </c>
      <c r="Q393" s="2">
        <v>0</v>
      </c>
      <c r="R393" s="2">
        <v>0</v>
      </c>
      <c r="S393" s="9">
        <v>5000</v>
      </c>
      <c r="V393" s="2"/>
    </row>
    <row r="394" spans="1:22" customFormat="1" x14ac:dyDescent="0.25">
      <c r="A394" t="s">
        <v>875</v>
      </c>
      <c r="B394">
        <v>203</v>
      </c>
      <c r="C394" t="s">
        <v>878</v>
      </c>
      <c r="D394">
        <v>191</v>
      </c>
      <c r="E394" t="s">
        <v>879</v>
      </c>
      <c r="F394">
        <v>469</v>
      </c>
      <c r="G394" t="s">
        <v>73</v>
      </c>
      <c r="H394">
        <v>10191010469</v>
      </c>
      <c r="I394" t="s">
        <v>74</v>
      </c>
      <c r="J394" t="s">
        <v>960</v>
      </c>
      <c r="K394">
        <v>11</v>
      </c>
      <c r="L394" s="2">
        <v>1254497.69</v>
      </c>
      <c r="M394" s="2">
        <v>632172.71</v>
      </c>
      <c r="N394" s="14">
        <v>2700000</v>
      </c>
      <c r="O394" s="2">
        <v>-100000</v>
      </c>
      <c r="P394" s="11">
        <v>2600000</v>
      </c>
      <c r="Q394" s="2">
        <v>358174.14</v>
      </c>
      <c r="R394" s="2">
        <v>614012.81142857147</v>
      </c>
      <c r="S394" s="9">
        <v>358175</v>
      </c>
      <c r="V394" s="2"/>
    </row>
    <row r="395" spans="1:22" customFormat="1" x14ac:dyDescent="0.25">
      <c r="A395" t="s">
        <v>875</v>
      </c>
      <c r="B395">
        <v>203</v>
      </c>
      <c r="C395" t="s">
        <v>878</v>
      </c>
      <c r="D395">
        <v>191</v>
      </c>
      <c r="E395" t="s">
        <v>879</v>
      </c>
      <c r="F395">
        <v>453</v>
      </c>
      <c r="G395" t="s">
        <v>536</v>
      </c>
      <c r="H395">
        <v>10191010453</v>
      </c>
      <c r="I395" t="s">
        <v>899</v>
      </c>
      <c r="J395" t="s">
        <v>960</v>
      </c>
      <c r="K395">
        <v>11</v>
      </c>
      <c r="L395" s="2">
        <v>0</v>
      </c>
      <c r="M395" s="2">
        <v>0</v>
      </c>
      <c r="N395" s="14">
        <v>0</v>
      </c>
      <c r="O395" s="2">
        <v>100000</v>
      </c>
      <c r="P395" s="11">
        <v>100000</v>
      </c>
      <c r="Q395" s="2">
        <v>179983.4</v>
      </c>
      <c r="R395" s="2">
        <v>308542.97142857139</v>
      </c>
      <c r="S395" s="9">
        <v>1600000</v>
      </c>
      <c r="T395" t="s">
        <v>900</v>
      </c>
      <c r="V395" s="2"/>
    </row>
    <row r="396" spans="1:22" customFormat="1" x14ac:dyDescent="0.25">
      <c r="A396" t="s">
        <v>875</v>
      </c>
      <c r="B396">
        <v>102</v>
      </c>
      <c r="C396" t="s">
        <v>876</v>
      </c>
      <c r="D396">
        <v>300</v>
      </c>
      <c r="E396" t="s">
        <v>912</v>
      </c>
      <c r="F396">
        <v>464</v>
      </c>
      <c r="G396" t="s">
        <v>288</v>
      </c>
      <c r="H396">
        <v>10300010464</v>
      </c>
      <c r="I396" t="s">
        <v>289</v>
      </c>
      <c r="J396" t="s">
        <v>960</v>
      </c>
      <c r="K396">
        <v>11</v>
      </c>
      <c r="L396" s="2">
        <v>0</v>
      </c>
      <c r="M396" s="2">
        <v>0</v>
      </c>
      <c r="N396" s="14">
        <v>1000</v>
      </c>
      <c r="O396" s="2">
        <v>0</v>
      </c>
      <c r="P396" s="11">
        <v>1000</v>
      </c>
      <c r="Q396" s="2">
        <v>0</v>
      </c>
      <c r="R396" s="2">
        <v>0</v>
      </c>
      <c r="S396" s="9">
        <v>0</v>
      </c>
      <c r="V396" s="2"/>
    </row>
    <row r="397" spans="1:22" customFormat="1" x14ac:dyDescent="0.25">
      <c r="A397" t="s">
        <v>875</v>
      </c>
      <c r="B397">
        <v>102</v>
      </c>
      <c r="C397" t="s">
        <v>876</v>
      </c>
      <c r="D397">
        <v>195</v>
      </c>
      <c r="E397" t="s">
        <v>902</v>
      </c>
      <c r="F397">
        <v>469</v>
      </c>
      <c r="G397" t="s">
        <v>73</v>
      </c>
      <c r="H397">
        <v>10195010469</v>
      </c>
      <c r="I397" t="s">
        <v>74</v>
      </c>
      <c r="J397" t="s">
        <v>960</v>
      </c>
      <c r="K397">
        <v>11</v>
      </c>
      <c r="L397" s="2">
        <v>0</v>
      </c>
      <c r="M397" s="2">
        <v>0</v>
      </c>
      <c r="N397" s="14">
        <v>0</v>
      </c>
      <c r="O397" s="2">
        <v>0</v>
      </c>
      <c r="P397" s="11">
        <v>0</v>
      </c>
      <c r="Q397" s="2">
        <v>0</v>
      </c>
      <c r="R397" s="2">
        <v>0</v>
      </c>
      <c r="S397" s="9"/>
      <c r="V397" s="2"/>
    </row>
    <row r="398" spans="1:22" customFormat="1" x14ac:dyDescent="0.25">
      <c r="A398" t="s">
        <v>596</v>
      </c>
      <c r="B398">
        <v>302</v>
      </c>
      <c r="C398" t="s">
        <v>597</v>
      </c>
      <c r="D398">
        <v>161</v>
      </c>
      <c r="E398" t="s">
        <v>596</v>
      </c>
      <c r="F398">
        <v>490</v>
      </c>
      <c r="G398" t="s">
        <v>77</v>
      </c>
      <c r="H398">
        <v>10161010490</v>
      </c>
      <c r="I398" t="s">
        <v>78</v>
      </c>
      <c r="J398" t="s">
        <v>960</v>
      </c>
      <c r="K398">
        <v>11</v>
      </c>
      <c r="L398" s="2">
        <v>4762.34</v>
      </c>
      <c r="M398" s="2">
        <v>0</v>
      </c>
      <c r="N398" s="14">
        <v>0</v>
      </c>
      <c r="O398" s="2">
        <v>0</v>
      </c>
      <c r="P398" s="11">
        <v>0</v>
      </c>
      <c r="Q398" s="2">
        <v>0</v>
      </c>
      <c r="R398" s="2">
        <v>0</v>
      </c>
      <c r="S398" s="9">
        <v>0</v>
      </c>
      <c r="V398" s="2"/>
    </row>
    <row r="399" spans="1:22" customFormat="1" x14ac:dyDescent="0.25">
      <c r="A399" t="s">
        <v>596</v>
      </c>
      <c r="B399">
        <v>302</v>
      </c>
      <c r="C399" t="s">
        <v>597</v>
      </c>
      <c r="D399">
        <v>161</v>
      </c>
      <c r="E399" t="s">
        <v>596</v>
      </c>
      <c r="F399">
        <v>464</v>
      </c>
      <c r="G399" t="s">
        <v>288</v>
      </c>
      <c r="H399">
        <v>10161010464</v>
      </c>
      <c r="I399" t="s">
        <v>700</v>
      </c>
      <c r="J399" t="s">
        <v>960</v>
      </c>
      <c r="K399">
        <v>11</v>
      </c>
      <c r="L399" s="2">
        <v>2275</v>
      </c>
      <c r="M399" s="2">
        <v>0</v>
      </c>
      <c r="N399" s="14">
        <v>3498</v>
      </c>
      <c r="O399" s="2">
        <v>0</v>
      </c>
      <c r="P399" s="11">
        <v>3498</v>
      </c>
      <c r="Q399" s="2">
        <v>0</v>
      </c>
      <c r="R399" s="2">
        <v>0</v>
      </c>
      <c r="S399" s="9">
        <v>3498</v>
      </c>
      <c r="V399" s="2"/>
    </row>
    <row r="400" spans="1:22" customFormat="1" x14ac:dyDescent="0.25">
      <c r="A400" t="s">
        <v>596</v>
      </c>
      <c r="B400">
        <v>302</v>
      </c>
      <c r="C400" t="s">
        <v>597</v>
      </c>
      <c r="D400">
        <v>160</v>
      </c>
      <c r="E400" t="s">
        <v>598</v>
      </c>
      <c r="F400">
        <v>469</v>
      </c>
      <c r="G400" t="s">
        <v>73</v>
      </c>
      <c r="H400">
        <v>10160010469</v>
      </c>
      <c r="I400" t="s">
        <v>74</v>
      </c>
      <c r="J400" t="s">
        <v>960</v>
      </c>
      <c r="K400">
        <v>11</v>
      </c>
      <c r="L400" s="2">
        <v>5391.01</v>
      </c>
      <c r="M400" s="2">
        <v>9703.65</v>
      </c>
      <c r="N400" s="14">
        <v>9360</v>
      </c>
      <c r="O400" s="2">
        <v>0</v>
      </c>
      <c r="P400" s="11">
        <v>9360</v>
      </c>
      <c r="Q400" s="2">
        <v>1368.63</v>
      </c>
      <c r="R400" s="2">
        <v>2346.2228571428573</v>
      </c>
      <c r="S400" s="9">
        <v>9360</v>
      </c>
      <c r="V400" s="2"/>
    </row>
    <row r="401" spans="1:24" customFormat="1" x14ac:dyDescent="0.25">
      <c r="A401" t="s">
        <v>596</v>
      </c>
      <c r="B401">
        <v>302</v>
      </c>
      <c r="C401" t="s">
        <v>597</v>
      </c>
      <c r="D401">
        <v>161</v>
      </c>
      <c r="E401" t="s">
        <v>596</v>
      </c>
      <c r="F401">
        <v>469</v>
      </c>
      <c r="G401" t="s">
        <v>73</v>
      </c>
      <c r="H401">
        <v>10161010469</v>
      </c>
      <c r="I401" t="s">
        <v>74</v>
      </c>
      <c r="J401" t="s">
        <v>960</v>
      </c>
      <c r="K401">
        <v>11</v>
      </c>
      <c r="L401" s="2">
        <v>11065.18</v>
      </c>
      <c r="M401" s="2">
        <v>25194.47</v>
      </c>
      <c r="N401" s="14">
        <v>20000</v>
      </c>
      <c r="O401" s="2">
        <v>0</v>
      </c>
      <c r="P401" s="11">
        <v>20000</v>
      </c>
      <c r="Q401" s="2">
        <v>4309.99</v>
      </c>
      <c r="R401" s="2">
        <v>7388.5542857142864</v>
      </c>
      <c r="S401" s="9">
        <v>42000</v>
      </c>
      <c r="T401" t="s">
        <v>701</v>
      </c>
      <c r="V401" s="2"/>
    </row>
    <row r="402" spans="1:24" customFormat="1" x14ac:dyDescent="0.25">
      <c r="A402" t="s">
        <v>596</v>
      </c>
      <c r="B402">
        <v>302</v>
      </c>
      <c r="C402" t="s">
        <v>597</v>
      </c>
      <c r="D402">
        <v>161</v>
      </c>
      <c r="E402" t="s">
        <v>596</v>
      </c>
      <c r="F402">
        <v>454</v>
      </c>
      <c r="G402" t="s">
        <v>44</v>
      </c>
      <c r="H402">
        <v>10161010454</v>
      </c>
      <c r="I402" t="s">
        <v>45</v>
      </c>
      <c r="J402" t="s">
        <v>960</v>
      </c>
      <c r="K402">
        <v>11</v>
      </c>
      <c r="L402" s="2">
        <v>156485.46</v>
      </c>
      <c r="M402" s="2">
        <v>96422.05</v>
      </c>
      <c r="N402" s="14">
        <v>170000</v>
      </c>
      <c r="O402" s="2">
        <v>0</v>
      </c>
      <c r="P402" s="11">
        <v>170000</v>
      </c>
      <c r="Q402" s="2">
        <v>24869.75</v>
      </c>
      <c r="R402" s="2">
        <v>42633.857142857145</v>
      </c>
      <c r="S402" s="9">
        <v>170000</v>
      </c>
      <c r="T402" t="s">
        <v>699</v>
      </c>
      <c r="V402" s="2"/>
    </row>
    <row r="403" spans="1:24" customForma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1"/>
      <c r="M403" s="11"/>
      <c r="N403" s="14"/>
      <c r="O403" s="11"/>
      <c r="P403" s="11"/>
      <c r="Q403" s="11"/>
      <c r="R403" s="11"/>
      <c r="S403" s="11"/>
      <c r="T403" s="1"/>
      <c r="U403" s="1"/>
      <c r="V403" s="11"/>
      <c r="W403" s="1"/>
      <c r="X403" s="1"/>
    </row>
    <row r="404" spans="1:24" customFormat="1" x14ac:dyDescent="0.25">
      <c r="L404" s="2"/>
      <c r="M404" s="2"/>
      <c r="N404" s="14"/>
      <c r="O404" s="2"/>
      <c r="P404" s="11"/>
      <c r="Q404" s="2"/>
      <c r="R404" s="2"/>
      <c r="S404" s="9"/>
      <c r="V404" s="2"/>
    </row>
    <row r="405" spans="1:24" customFormat="1" x14ac:dyDescent="0.25">
      <c r="L405" s="2"/>
      <c r="M405" s="2"/>
      <c r="N405" s="14"/>
      <c r="O405" s="2"/>
      <c r="P405" s="11"/>
      <c r="Q405" s="2"/>
      <c r="R405" s="2"/>
      <c r="S405" s="9"/>
      <c r="V405" s="2"/>
    </row>
    <row r="406" spans="1:24" customFormat="1" x14ac:dyDescent="0.25">
      <c r="L406" s="2"/>
      <c r="M406" s="2"/>
      <c r="N406" s="14"/>
      <c r="O406" s="2"/>
      <c r="P406" s="11"/>
      <c r="Q406" s="2"/>
      <c r="R406" s="2"/>
      <c r="S406" s="9"/>
      <c r="V406" s="2"/>
    </row>
    <row r="407" spans="1:24" customFormat="1" x14ac:dyDescent="0.25">
      <c r="L407" s="2"/>
      <c r="M407" s="2"/>
      <c r="N407" s="14"/>
      <c r="O407" s="2"/>
      <c r="P407" s="11"/>
      <c r="Q407" s="2"/>
      <c r="R407" s="2"/>
      <c r="S407" s="9"/>
      <c r="V407" s="2"/>
    </row>
    <row r="408" spans="1:24" customFormat="1" x14ac:dyDescent="0.25">
      <c r="L408" s="2"/>
      <c r="M408" s="2"/>
      <c r="N408" s="14"/>
      <c r="O408" s="2"/>
      <c r="P408" s="11"/>
      <c r="Q408" s="2"/>
      <c r="R408" s="2"/>
      <c r="S408" s="9"/>
      <c r="V408" s="2"/>
    </row>
    <row r="409" spans="1:24" customFormat="1" x14ac:dyDescent="0.25">
      <c r="L409" s="2"/>
      <c r="M409" s="2"/>
      <c r="N409" s="14"/>
      <c r="O409" s="2"/>
      <c r="P409" s="11"/>
      <c r="Q409" s="2"/>
      <c r="R409" s="2"/>
      <c r="S409" s="9"/>
      <c r="V409" s="2"/>
    </row>
    <row r="410" spans="1:24" customFormat="1" x14ac:dyDescent="0.25">
      <c r="L410" s="2"/>
      <c r="M410" s="2"/>
      <c r="N410" s="14"/>
      <c r="O410" s="2"/>
      <c r="P410" s="11"/>
      <c r="Q410" s="2"/>
      <c r="R410" s="2"/>
      <c r="S410" s="9"/>
      <c r="V410" s="2"/>
    </row>
    <row r="411" spans="1:24" customFormat="1" x14ac:dyDescent="0.25">
      <c r="L411" s="2"/>
      <c r="M411" s="2"/>
      <c r="N411" s="14"/>
      <c r="O411" s="2"/>
      <c r="P411" s="11"/>
      <c r="Q411" s="2"/>
      <c r="R411" s="2"/>
      <c r="S411" s="9"/>
      <c r="V411" s="2"/>
    </row>
    <row r="412" spans="1:24" customFormat="1" x14ac:dyDescent="0.25">
      <c r="L412" s="2"/>
      <c r="M412" s="2"/>
      <c r="N412" s="14"/>
      <c r="O412" s="2"/>
      <c r="P412" s="11"/>
      <c r="Q412" s="2"/>
      <c r="R412" s="2"/>
      <c r="S412" s="9"/>
      <c r="V412" s="2"/>
    </row>
    <row r="413" spans="1:24" customFormat="1" x14ac:dyDescent="0.25">
      <c r="L413" s="2"/>
      <c r="M413" s="2"/>
      <c r="N413" s="14"/>
      <c r="O413" s="2"/>
      <c r="P413" s="11"/>
      <c r="Q413" s="2"/>
      <c r="R413" s="2"/>
      <c r="S413" s="9"/>
      <c r="V413" s="2"/>
    </row>
    <row r="414" spans="1:24" customFormat="1" x14ac:dyDescent="0.25">
      <c r="A414" t="s">
        <v>309</v>
      </c>
      <c r="B414">
        <v>503</v>
      </c>
      <c r="C414" t="s">
        <v>310</v>
      </c>
      <c r="D414">
        <v>411</v>
      </c>
      <c r="F414">
        <v>470</v>
      </c>
      <c r="I414" t="s">
        <v>76</v>
      </c>
      <c r="L414" s="2"/>
      <c r="M414" s="2"/>
      <c r="N414" s="14"/>
      <c r="O414" s="2"/>
      <c r="P414" s="11"/>
      <c r="Q414" s="2"/>
      <c r="R414" s="2"/>
      <c r="S414" s="9">
        <v>2360</v>
      </c>
      <c r="V414" s="2"/>
    </row>
    <row r="415" spans="1:24" customFormat="1" x14ac:dyDescent="0.25">
      <c r="A415" t="s">
        <v>309</v>
      </c>
      <c r="B415">
        <v>501</v>
      </c>
      <c r="C415" t="s">
        <v>312</v>
      </c>
      <c r="D415">
        <v>149</v>
      </c>
      <c r="E415" t="s">
        <v>428</v>
      </c>
      <c r="F415">
        <v>274</v>
      </c>
      <c r="H415">
        <v>10149010274</v>
      </c>
      <c r="I415" t="s">
        <v>90</v>
      </c>
      <c r="L415" s="2"/>
      <c r="M415" s="2"/>
      <c r="N415" s="14"/>
      <c r="O415" s="2"/>
      <c r="P415" s="11"/>
      <c r="Q415" s="2"/>
      <c r="R415" s="2"/>
      <c r="S415" s="9">
        <v>290</v>
      </c>
      <c r="V415" s="2"/>
    </row>
    <row r="416" spans="1:24" customFormat="1" x14ac:dyDescent="0.25">
      <c r="L416" s="2"/>
      <c r="M416" s="2"/>
      <c r="N416" s="14"/>
      <c r="O416" s="2"/>
      <c r="P416" s="11"/>
      <c r="Q416" s="2"/>
      <c r="R416" s="2"/>
      <c r="S416" s="9"/>
      <c r="V416" s="2"/>
    </row>
    <row r="417" spans="1:22" customFormat="1" x14ac:dyDescent="0.25">
      <c r="L417" s="2"/>
      <c r="M417" s="2"/>
      <c r="N417" s="14"/>
      <c r="O417" s="2"/>
      <c r="P417" s="11"/>
      <c r="Q417" s="2"/>
      <c r="R417" s="2"/>
      <c r="S417" s="9"/>
      <c r="V417" s="2"/>
    </row>
    <row r="418" spans="1:22" customFormat="1" x14ac:dyDescent="0.25">
      <c r="L418" s="2"/>
      <c r="M418" s="2"/>
      <c r="N418" s="14"/>
      <c r="O418" s="2"/>
      <c r="P418" s="11"/>
      <c r="Q418" s="2"/>
      <c r="R418" s="2"/>
      <c r="S418" s="9"/>
      <c r="V418" s="2"/>
    </row>
    <row r="419" spans="1:22" customFormat="1" x14ac:dyDescent="0.25">
      <c r="L419" s="2"/>
      <c r="M419" s="2"/>
      <c r="N419" s="14"/>
      <c r="O419" s="2"/>
      <c r="P419" s="11"/>
      <c r="Q419" s="2"/>
      <c r="R419" s="2"/>
      <c r="S419" s="9"/>
      <c r="V419" s="2"/>
    </row>
    <row r="420" spans="1:22" customFormat="1" x14ac:dyDescent="0.25">
      <c r="L420" s="2"/>
      <c r="M420" s="2"/>
      <c r="N420" s="14"/>
      <c r="O420" s="2"/>
      <c r="P420" s="11"/>
      <c r="Q420" s="2"/>
      <c r="R420" s="2"/>
      <c r="S420" s="9"/>
      <c r="V420" s="2"/>
    </row>
    <row r="421" spans="1:22" ht="15.75" thickBot="1" x14ac:dyDescent="0.3">
      <c r="L421" s="10">
        <f t="shared" ref="L421:S421" si="0">SUM(L8:L420)</f>
        <v>69896870.38000001</v>
      </c>
      <c r="M421" s="10">
        <f t="shared" si="0"/>
        <v>84962249.429999962</v>
      </c>
      <c r="N421" s="10">
        <f t="shared" si="0"/>
        <v>95348326</v>
      </c>
      <c r="O421" s="10">
        <f t="shared" si="0"/>
        <v>-746000</v>
      </c>
      <c r="P421" s="10">
        <f t="shared" si="0"/>
        <v>94602326</v>
      </c>
      <c r="Q421" s="10">
        <f t="shared" si="0"/>
        <v>37022535.519999996</v>
      </c>
      <c r="R421" s="10">
        <f t="shared" si="0"/>
        <v>63467203.748571426</v>
      </c>
      <c r="S421" s="10">
        <f t="shared" si="0"/>
        <v>87372346</v>
      </c>
      <c r="T421" s="1">
        <v>0</v>
      </c>
    </row>
    <row r="422" spans="1:22" ht="15.75" thickTop="1" x14ac:dyDescent="0.25"/>
    <row r="424" spans="1:22" s="21" customFormat="1" x14ac:dyDescent="0.25">
      <c r="A424" s="21" t="s">
        <v>968</v>
      </c>
      <c r="L424" s="16" t="e">
        <f>#REF!+L421</f>
        <v>#REF!</v>
      </c>
      <c r="M424" s="16" t="e">
        <f>#REF!+M421</f>
        <v>#REF!</v>
      </c>
      <c r="N424" s="16" t="e">
        <f>#REF!+N421</f>
        <v>#REF!</v>
      </c>
      <c r="O424" s="16" t="e">
        <f>#REF!+O421</f>
        <v>#REF!</v>
      </c>
      <c r="P424" s="16" t="e">
        <f>#REF!+P421</f>
        <v>#REF!</v>
      </c>
      <c r="Q424" s="16" t="e">
        <f>#REF!+Q421</f>
        <v>#REF!</v>
      </c>
      <c r="R424" s="16" t="e">
        <f>#REF!+R421</f>
        <v>#REF!</v>
      </c>
      <c r="S424" s="16" t="e">
        <f>#REF!+S421</f>
        <v>#REF!</v>
      </c>
      <c r="T424" s="16" t="e">
        <f>#REF!+T421</f>
        <v>#REF!</v>
      </c>
      <c r="U424" s="16"/>
      <c r="V424" s="16"/>
    </row>
    <row r="440" spans="1:24" s="11" customForma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N440" s="11">
        <v>0</v>
      </c>
      <c r="T440" s="1"/>
      <c r="U440" s="1"/>
      <c r="W440" s="1"/>
      <c r="X440" s="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Per Item Listing</vt:lpstr>
      <vt:lpstr>Summary</vt:lpstr>
      <vt:lpstr>Overtime</vt:lpstr>
      <vt:lpstr>Consultants</vt:lpstr>
      <vt:lpstr>Machine Hire</vt:lpstr>
      <vt:lpstr>General Expenses</vt:lpstr>
      <vt:lpstr>R &amp; 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J. Schoombee</dc:creator>
  <cp:lastModifiedBy>Ntando Khumalo</cp:lastModifiedBy>
  <cp:lastPrinted>2015-02-12T13:25:35Z</cp:lastPrinted>
  <dcterms:created xsi:type="dcterms:W3CDTF">2014-12-01T10:43:54Z</dcterms:created>
  <dcterms:modified xsi:type="dcterms:W3CDTF">2015-02-23T10:48:35Z</dcterms:modified>
</cp:coreProperties>
</file>